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https://nhs-my.sharepoint.com/personal/rebecca_wootton4_nhs_net/Documents/Desktop/"/>
    </mc:Choice>
  </mc:AlternateContent>
  <xr:revisionPtr revIDLastSave="1" documentId="8_{A93F2423-3D16-467C-BA92-7BA21279B6DA}" xr6:coauthVersionLast="47" xr6:coauthVersionMax="47" xr10:uidLastSave="{6585808C-CD55-4612-971B-88D60994505C}"/>
  <bookViews>
    <workbookView xWindow="20" yWindow="380" windowWidth="19180" windowHeight="8940" xr2:uid="{00000000-000D-0000-FFFF-FFFF00000000}"/>
  </bookViews>
  <sheets>
    <sheet name="notes" sheetId="34" r:id="rId1"/>
    <sheet name="icb_need_index" sheetId="51" r:id="rId2"/>
    <sheet name="gp_need_index" sheetId="50" r:id="rId3"/>
    <sheet name="stata_code" sheetId="59" r:id="rId4"/>
    <sheet name="cohort_contact_rate" sheetId="63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___net1" hidden="1">{"NET",#N/A,FALSE,"401C11"}</definedName>
    <definedName name="___INDEX_SHEET___ASAP_Utilities" localSheetId="0">#REF!</definedName>
    <definedName name="___INDEX_SHEET___ASAP_Utilities">#REF!</definedName>
    <definedName name="__123Graph_A" hidden="1">'[1]2002PCTs'!#REF!</definedName>
    <definedName name="__123Graph_B" hidden="1">[2]Dnurse!#REF!</definedName>
    <definedName name="__123Graph_C" hidden="1">[2]Dnurse!#REF!</definedName>
    <definedName name="__123Graph_X" hidden="1">[2]Dnurse!#REF!</definedName>
    <definedName name="__net1" hidden="1">{"NET",#N/A,FALSE,"401C11"}</definedName>
    <definedName name="_1_0__123Grap" hidden="1">'[3]#REF'!#REF!</definedName>
    <definedName name="_1_123Grap" hidden="1">'[4]#REF'!#REF!</definedName>
    <definedName name="_123Graph_A_1" hidden="1">'[5]2002PCTs'!#REF!</definedName>
    <definedName name="_123Graph_B_1" hidden="1">[6]Dnurse!#REF!</definedName>
    <definedName name="_2_0__123Grap" hidden="1">'[4]#REF'!#REF!</definedName>
    <definedName name="_2_123Grap" hidden="1">'[2]#REF'!#REF!</definedName>
    <definedName name="_3_0_S" hidden="1">'[3]#REF'!#REF!</definedName>
    <definedName name="_3_123Grap" hidden="1">'[4]#REF'!#REF!</definedName>
    <definedName name="_34_123Grap" hidden="1">'[4]#REF'!#REF!</definedName>
    <definedName name="_42S" hidden="1">'[4]#REF'!#REF!</definedName>
    <definedName name="_4S" hidden="1">'[4]#REF'!#REF!</definedName>
    <definedName name="_5_0__123Grap" hidden="1">'[4]#REF'!#REF!</definedName>
    <definedName name="_6_0_S" hidden="1">'[4]#REF'!#REF!</definedName>
    <definedName name="_6_123Grap" hidden="1">'[2]#REF'!#REF!</definedName>
    <definedName name="_8_123Grap" hidden="1">'[4]#REF'!#REF!</definedName>
    <definedName name="_8S" hidden="1">'[2]#REF'!#REF!</definedName>
    <definedName name="_ADS2010">[7]ADS2010_Map!$G$7:$G$388</definedName>
    <definedName name="_AMO_UniqueIdentifier" hidden="1">"'95855f14-3708-42be-827a-67de891e7598'"</definedName>
    <definedName name="_AMO_UniqueIdentifier2" hidden="1">"'f6a48cb9-158b-447f-a1b7-2ab5a8bc2aae'"</definedName>
    <definedName name="_Key1" hidden="1">'[2]#REF'!#REF!</definedName>
    <definedName name="_net1" hidden="1">{"NET",#N/A,FALSE,"401C11"}</definedName>
    <definedName name="_Order1" hidden="1">0</definedName>
    <definedName name="_Sort" hidden="1">[2]ComPsy!#REF!</definedName>
    <definedName name="a" hidden="1">{"CHARGE",#N/A,FALSE,"401C11"}</definedName>
    <definedName name="aa" hidden="1">{"CHARGE",#N/A,FALSE,"401C11"}</definedName>
    <definedName name="aaa" hidden="1">{"CHARGE",#N/A,FALSE,"401C11"}</definedName>
    <definedName name="aaaa" hidden="1">{"CHARGE",#N/A,FALSE,"401C11"}</definedName>
    <definedName name="abc" hidden="1">{"NET",#N/A,FALSE,"401C11"}</definedName>
    <definedName name="adbr" hidden="1">{"CHARGE",#N/A,FALSE,"401C11"}</definedName>
    <definedName name="Allocations_2">'[8]Master File'!$C$7:$AC$264</definedName>
    <definedName name="b" hidden="1">{"CHARGE",#N/A,FALSE,"401C11"}</definedName>
    <definedName name="BMGHIndex" hidden="1">"O"</definedName>
    <definedName name="bn" hidden="1">#REF!</definedName>
    <definedName name="change1" hidden="1">{"CHARGE",#N/A,FALSE,"401C11"}</definedName>
    <definedName name="charge" hidden="1">{"CHARGE",#N/A,FALSE,"401C11"}</definedName>
    <definedName name="dog" hidden="1">{"NET",#N/A,FALSE,"401C11"}</definedName>
    <definedName name="EV__LASTREFTIME__" hidden="1">40339.4799074074</definedName>
    <definedName name="Expired" hidden="1">FALSE</definedName>
    <definedName name="female" localSheetId="0">#REF!</definedName>
    <definedName name="female">#REF!</definedName>
    <definedName name="femaleimprove" localSheetId="0">#REF!</definedName>
    <definedName name="femaleimprove">#REF!</definedName>
    <definedName name="Females" localSheetId="0">#REF!</definedName>
    <definedName name="Females">#REF!</definedName>
    <definedName name="femaletab" localSheetId="0">#REF!</definedName>
    <definedName name="femaletab">#REF!</definedName>
    <definedName name="fn">[9]Intro!$B$1</definedName>
    <definedName name="gfff" hidden="1">{"CHARGE",#N/A,FALSE,"401C11"}</definedName>
    <definedName name="GG" hidden="1">[6]Dnurse!#REF!</definedName>
    <definedName name="gross" hidden="1">{"GROSS",#N/A,FALSE,"401C11"}</definedName>
    <definedName name="gross1" hidden="1">{"GROSS",#N/A,FALSE,"401C11"}</definedName>
    <definedName name="hasdfjklhklj" hidden="1">{"NET",#N/A,FALSE,"401C11"}</definedName>
    <definedName name="help" hidden="1">{"CHARGE",#N/A,FALSE,"401C11"}</definedName>
    <definedName name="hghghhj" hidden="1">{"CHARGE",#N/A,FALSE,"401C11"}</definedName>
    <definedName name="HRG_Codes" localSheetId="0">#REF!</definedName>
    <definedName name="HRG_Codes">#REF!</definedName>
    <definedName name="HTML_CodePage" hidden="1">1252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ICD_Codes" localSheetId="0">#REF!</definedName>
    <definedName name="ICD_Codes">#REF!</definedName>
    <definedName name="JFELL" hidden="1">#REF!</definedName>
    <definedName name="male" localSheetId="0">#REF!</definedName>
    <definedName name="male">#REF!</definedName>
    <definedName name="maleimprove" localSheetId="0">#REF!</definedName>
    <definedName name="maleimprove">#REF!</definedName>
    <definedName name="maletab" localSheetId="0">#REF!</definedName>
    <definedName name="maletab">#REF!</definedName>
    <definedName name="mbn" hidden="1">#REF!</definedName>
    <definedName name="nb" hidden="1">#REF!</definedName>
    <definedName name="OISIII" hidden="1">#REF!</definedName>
    <definedName name="OP_PERSONS" localSheetId="0">#REF!</definedName>
    <definedName name="OP_PERSONS">#REF!</definedName>
    <definedName name="OPCS_Codes" localSheetId="0">#REF!</definedName>
    <definedName name="OPCS_Codes">#REF!</definedName>
    <definedName name="Persons" localSheetId="0">#REF!</definedName>
    <definedName name="Persons">#REF!</definedName>
    <definedName name="PopCache_GL_INTERFACE_REFERENCE7" hidden="1">[10]PopCache!$A$1:$A$2</definedName>
    <definedName name="_xlnm.Print_Area" localSheetId="0">notes!$A$1:$J$37</definedName>
    <definedName name="qfx" hidden="1">{"NET",#N/A,FALSE,"401C11"}</definedName>
    <definedName name="rytry" hidden="1">{"NET",#N/A,FALSE,"401C11"}</definedName>
    <definedName name="Table3.4" hidden="1">{"CHARGE",#N/A,FALSE,"401C11"}</definedName>
    <definedName name="Test23" hidden="1">{"NET",#N/A,FALSE,"401C11"}</definedName>
    <definedName name="wert" hidden="1">{"GROSS",#N/A,FALSE,"401C11"}</definedName>
    <definedName name="wombat" hidden="1">#REF!</definedName>
    <definedName name="wrn.CHARGE." hidden="1">{"CHARGE",#N/A,FALSE,"401C11"}</definedName>
    <definedName name="wrn.GROSS." hidden="1">{"GROSS",#N/A,FALSE,"401C11"}</definedName>
    <definedName name="wrn.NET." hidden="1">{"NET",#N/A,FALSE,"401C11"}</definedName>
    <definedName name="xxx" hidden="1">{"CHARGE",#N/A,FALSE,"401C11"}</definedName>
    <definedName name="yyy" hidden="1">{"GROSS",#N/A,FALSE,"401C11"}</definedName>
    <definedName name="zzz" hidden="1">{"NET",#N/A,FALSE,"401C11"}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4" i="51" l="1"/>
  <c r="V4" i="51"/>
  <c r="U5" i="51"/>
  <c r="V5" i="51"/>
  <c r="U6" i="51"/>
  <c r="V6" i="51"/>
  <c r="U7" i="51"/>
  <c r="V7" i="51"/>
  <c r="U8" i="51"/>
  <c r="V8" i="51"/>
  <c r="U9" i="51"/>
  <c r="V9" i="51"/>
  <c r="U10" i="51"/>
  <c r="V10" i="51"/>
  <c r="U11" i="51"/>
  <c r="V11" i="51"/>
  <c r="U12" i="51"/>
  <c r="V12" i="51"/>
  <c r="U13" i="51"/>
  <c r="V13" i="51"/>
  <c r="U14" i="51"/>
  <c r="V14" i="51"/>
  <c r="U15" i="51"/>
  <c r="V15" i="51"/>
  <c r="U16" i="51"/>
  <c r="V16" i="51"/>
  <c r="U17" i="51"/>
  <c r="V17" i="51"/>
  <c r="U18" i="51"/>
  <c r="V18" i="51"/>
  <c r="U19" i="51"/>
  <c r="V19" i="51"/>
  <c r="U20" i="51"/>
  <c r="V20" i="51"/>
  <c r="U21" i="51"/>
  <c r="V21" i="51"/>
  <c r="U22" i="51"/>
  <c r="V22" i="51"/>
  <c r="U23" i="51"/>
  <c r="V23" i="51"/>
  <c r="U24" i="51"/>
  <c r="V24" i="51"/>
  <c r="U25" i="51"/>
  <c r="V25" i="51"/>
  <c r="U26" i="51"/>
  <c r="V26" i="51"/>
  <c r="U27" i="51"/>
  <c r="V27" i="51"/>
  <c r="U28" i="51"/>
  <c r="V28" i="51"/>
  <c r="U29" i="51"/>
  <c r="V29" i="51"/>
  <c r="U30" i="51"/>
  <c r="V30" i="51"/>
  <c r="U31" i="51"/>
  <c r="V31" i="51"/>
  <c r="U32" i="51"/>
  <c r="V32" i="51"/>
  <c r="U33" i="51"/>
  <c r="V33" i="51"/>
  <c r="U34" i="51"/>
  <c r="V34" i="51"/>
  <c r="U35" i="51"/>
  <c r="V35" i="51"/>
  <c r="U36" i="51"/>
  <c r="V36" i="51"/>
  <c r="U37" i="51"/>
  <c r="V37" i="51"/>
  <c r="U38" i="51"/>
  <c r="V38" i="51"/>
  <c r="U39" i="51"/>
  <c r="V39" i="51"/>
  <c r="U40" i="51"/>
  <c r="V40" i="51"/>
  <c r="U41" i="51"/>
  <c r="V41" i="51"/>
  <c r="U42" i="51"/>
  <c r="V42" i="51"/>
  <c r="U43" i="51"/>
  <c r="V43" i="51"/>
  <c r="U44" i="51"/>
  <c r="V44" i="51"/>
  <c r="U48" i="51" a="1"/>
  <c r="U48" i="51" s="1"/>
  <c r="V48" i="51" a="1"/>
  <c r="V48" i="51" s="1"/>
  <c r="U52" i="51" a="1"/>
  <c r="U52" i="51" s="1"/>
  <c r="U53" i="51" a="1"/>
  <c r="U53" i="51" s="1"/>
  <c r="V3" i="51"/>
  <c r="V47" i="51" s="1" a="1"/>
  <c r="V47" i="51" s="1"/>
  <c r="U3" i="51"/>
  <c r="U47" i="51" s="1" a="1"/>
  <c r="U47" i="51" s="1"/>
  <c r="V4" i="50"/>
  <c r="V5" i="50"/>
  <c r="V6" i="50"/>
  <c r="V7" i="50"/>
  <c r="V8" i="50"/>
  <c r="V9" i="50"/>
  <c r="V10" i="50"/>
  <c r="V11" i="50"/>
  <c r="V12" i="50"/>
  <c r="V13" i="50"/>
  <c r="V14" i="50"/>
  <c r="V15" i="50"/>
  <c r="V16" i="50"/>
  <c r="V17" i="50"/>
  <c r="V18" i="50"/>
  <c r="V19" i="50"/>
  <c r="V20" i="50"/>
  <c r="V21" i="50"/>
  <c r="V22" i="50"/>
  <c r="V23" i="50"/>
  <c r="V24" i="50"/>
  <c r="V25" i="50"/>
  <c r="V26" i="50"/>
  <c r="V27" i="50"/>
  <c r="V28" i="50"/>
  <c r="V29" i="50"/>
  <c r="V30" i="50"/>
  <c r="V31" i="50"/>
  <c r="V32" i="50"/>
  <c r="V33" i="50"/>
  <c r="V34" i="50"/>
  <c r="V35" i="50"/>
  <c r="V36" i="50"/>
  <c r="V37" i="50"/>
  <c r="V38" i="50"/>
  <c r="V39" i="50"/>
  <c r="V40" i="50"/>
  <c r="V41" i="50"/>
  <c r="V42" i="50"/>
  <c r="V43" i="50"/>
  <c r="V44" i="50"/>
  <c r="V45" i="50"/>
  <c r="V46" i="50"/>
  <c r="V47" i="50"/>
  <c r="V48" i="50"/>
  <c r="V49" i="50"/>
  <c r="V50" i="50"/>
  <c r="V51" i="50"/>
  <c r="V52" i="50"/>
  <c r="V53" i="50"/>
  <c r="V54" i="50"/>
  <c r="V55" i="50"/>
  <c r="V56" i="50"/>
  <c r="V57" i="50"/>
  <c r="V58" i="50"/>
  <c r="V59" i="50"/>
  <c r="V60" i="50"/>
  <c r="V61" i="50"/>
  <c r="V62" i="50"/>
  <c r="V63" i="50"/>
  <c r="V64" i="50"/>
  <c r="V65" i="50"/>
  <c r="V66" i="50"/>
  <c r="V67" i="50"/>
  <c r="V68" i="50"/>
  <c r="V69" i="50"/>
  <c r="V70" i="50"/>
  <c r="V71" i="50"/>
  <c r="V72" i="50"/>
  <c r="V73" i="50"/>
  <c r="V74" i="50"/>
  <c r="V75" i="50"/>
  <c r="V76" i="50"/>
  <c r="V77" i="50"/>
  <c r="V78" i="50"/>
  <c r="V79" i="50"/>
  <c r="V80" i="50"/>
  <c r="V81" i="50"/>
  <c r="V82" i="50"/>
  <c r="V83" i="50"/>
  <c r="V84" i="50"/>
  <c r="V85" i="50"/>
  <c r="V86" i="50"/>
  <c r="V87" i="50"/>
  <c r="V88" i="50"/>
  <c r="V89" i="50"/>
  <c r="V90" i="50"/>
  <c r="V91" i="50"/>
  <c r="V92" i="50"/>
  <c r="V93" i="50"/>
  <c r="V94" i="50"/>
  <c r="V95" i="50"/>
  <c r="V96" i="50"/>
  <c r="V97" i="50"/>
  <c r="V98" i="50"/>
  <c r="V99" i="50"/>
  <c r="V100" i="50"/>
  <c r="V101" i="50"/>
  <c r="V102" i="50"/>
  <c r="V103" i="50"/>
  <c r="V104" i="50"/>
  <c r="V105" i="50"/>
  <c r="V106" i="50"/>
  <c r="V107" i="50"/>
  <c r="V108" i="50"/>
  <c r="V109" i="50"/>
  <c r="V110" i="50"/>
  <c r="V111" i="50"/>
  <c r="V112" i="50"/>
  <c r="V113" i="50"/>
  <c r="V114" i="50"/>
  <c r="V115" i="50"/>
  <c r="V116" i="50"/>
  <c r="V117" i="50"/>
  <c r="V118" i="50"/>
  <c r="V119" i="50"/>
  <c r="V120" i="50"/>
  <c r="V121" i="50"/>
  <c r="V122" i="50"/>
  <c r="V123" i="50"/>
  <c r="V124" i="50"/>
  <c r="V125" i="50"/>
  <c r="V126" i="50"/>
  <c r="V127" i="50"/>
  <c r="V128" i="50"/>
  <c r="V129" i="50"/>
  <c r="V130" i="50"/>
  <c r="V131" i="50"/>
  <c r="V132" i="50"/>
  <c r="V133" i="50"/>
  <c r="V134" i="50"/>
  <c r="V135" i="50"/>
  <c r="V136" i="50"/>
  <c r="V137" i="50"/>
  <c r="V138" i="50"/>
  <c r="V139" i="50"/>
  <c r="V140" i="50"/>
  <c r="V141" i="50"/>
  <c r="V142" i="50"/>
  <c r="V143" i="50"/>
  <c r="V144" i="50"/>
  <c r="V145" i="50"/>
  <c r="V146" i="50"/>
  <c r="V147" i="50"/>
  <c r="V148" i="50"/>
  <c r="V149" i="50"/>
  <c r="V150" i="50"/>
  <c r="V151" i="50"/>
  <c r="V152" i="50"/>
  <c r="V153" i="50"/>
  <c r="V154" i="50"/>
  <c r="V155" i="50"/>
  <c r="V156" i="50"/>
  <c r="V157" i="50"/>
  <c r="V158" i="50"/>
  <c r="V159" i="50"/>
  <c r="V160" i="50"/>
  <c r="V161" i="50"/>
  <c r="V162" i="50"/>
  <c r="V163" i="50"/>
  <c r="V164" i="50"/>
  <c r="V165" i="50"/>
  <c r="V166" i="50"/>
  <c r="V167" i="50"/>
  <c r="V168" i="50"/>
  <c r="V169" i="50"/>
  <c r="V170" i="50"/>
  <c r="V171" i="50"/>
  <c r="V172" i="50"/>
  <c r="V173" i="50"/>
  <c r="V174" i="50"/>
  <c r="V175" i="50"/>
  <c r="V176" i="50"/>
  <c r="V177" i="50"/>
  <c r="V178" i="50"/>
  <c r="V179" i="50"/>
  <c r="V180" i="50"/>
  <c r="V181" i="50"/>
  <c r="V182" i="50"/>
  <c r="V183" i="50"/>
  <c r="V184" i="50"/>
  <c r="V185" i="50"/>
  <c r="V186" i="50"/>
  <c r="V187" i="50"/>
  <c r="V188" i="50"/>
  <c r="V189" i="50"/>
  <c r="V190" i="50"/>
  <c r="V191" i="50"/>
  <c r="V192" i="50"/>
  <c r="V193" i="50"/>
  <c r="V194" i="50"/>
  <c r="V195" i="50"/>
  <c r="V196" i="50"/>
  <c r="V197" i="50"/>
  <c r="V198" i="50"/>
  <c r="V199" i="50"/>
  <c r="V200" i="50"/>
  <c r="V201" i="50"/>
  <c r="V202" i="50"/>
  <c r="V203" i="50"/>
  <c r="V204" i="50"/>
  <c r="V205" i="50"/>
  <c r="V206" i="50"/>
  <c r="V207" i="50"/>
  <c r="V208" i="50"/>
  <c r="V209" i="50"/>
  <c r="V210" i="50"/>
  <c r="V211" i="50"/>
  <c r="V212" i="50"/>
  <c r="V213" i="50"/>
  <c r="V214" i="50"/>
  <c r="V215" i="50"/>
  <c r="V216" i="50"/>
  <c r="V217" i="50"/>
  <c r="V218" i="50"/>
  <c r="V219" i="50"/>
  <c r="V220" i="50"/>
  <c r="V221" i="50"/>
  <c r="V222" i="50"/>
  <c r="V223" i="50"/>
  <c r="V224" i="50"/>
  <c r="V225" i="50"/>
  <c r="V226" i="50"/>
  <c r="V227" i="50"/>
  <c r="V228" i="50"/>
  <c r="V229" i="50"/>
  <c r="V230" i="50"/>
  <c r="V231" i="50"/>
  <c r="V232" i="50"/>
  <c r="V233" i="50"/>
  <c r="V234" i="50"/>
  <c r="V235" i="50"/>
  <c r="V236" i="50"/>
  <c r="V237" i="50"/>
  <c r="V238" i="50"/>
  <c r="V239" i="50"/>
  <c r="V240" i="50"/>
  <c r="V241" i="50"/>
  <c r="V242" i="50"/>
  <c r="V243" i="50"/>
  <c r="V244" i="50"/>
  <c r="V245" i="50"/>
  <c r="V246" i="50"/>
  <c r="V247" i="50"/>
  <c r="V248" i="50"/>
  <c r="V249" i="50"/>
  <c r="V250" i="50"/>
  <c r="V251" i="50"/>
  <c r="V252" i="50"/>
  <c r="V253" i="50"/>
  <c r="V254" i="50"/>
  <c r="V255" i="50"/>
  <c r="V256" i="50"/>
  <c r="V257" i="50"/>
  <c r="V258" i="50"/>
  <c r="V259" i="50"/>
  <c r="V260" i="50"/>
  <c r="V261" i="50"/>
  <c r="V262" i="50"/>
  <c r="V263" i="50"/>
  <c r="V264" i="50"/>
  <c r="V265" i="50"/>
  <c r="V266" i="50"/>
  <c r="V267" i="50"/>
  <c r="V268" i="50"/>
  <c r="V269" i="50"/>
  <c r="V270" i="50"/>
  <c r="V271" i="50"/>
  <c r="V272" i="50"/>
  <c r="V273" i="50"/>
  <c r="V274" i="50"/>
  <c r="V275" i="50"/>
  <c r="V276" i="50"/>
  <c r="V277" i="50"/>
  <c r="V278" i="50"/>
  <c r="V279" i="50"/>
  <c r="V280" i="50"/>
  <c r="V281" i="50"/>
  <c r="V282" i="50"/>
  <c r="V283" i="50"/>
  <c r="V284" i="50"/>
  <c r="V285" i="50"/>
  <c r="V286" i="50"/>
  <c r="V287" i="50"/>
  <c r="V288" i="50"/>
  <c r="V289" i="50"/>
  <c r="V290" i="50"/>
  <c r="V291" i="50"/>
  <c r="V292" i="50"/>
  <c r="V293" i="50"/>
  <c r="V294" i="50"/>
  <c r="V295" i="50"/>
  <c r="V296" i="50"/>
  <c r="V297" i="50"/>
  <c r="V298" i="50"/>
  <c r="V299" i="50"/>
  <c r="V300" i="50"/>
  <c r="V301" i="50"/>
  <c r="V302" i="50"/>
  <c r="V303" i="50"/>
  <c r="V304" i="50"/>
  <c r="V305" i="50"/>
  <c r="V306" i="50"/>
  <c r="V307" i="50"/>
  <c r="V308" i="50"/>
  <c r="V309" i="50"/>
  <c r="V310" i="50"/>
  <c r="V311" i="50"/>
  <c r="V312" i="50"/>
  <c r="V313" i="50"/>
  <c r="V314" i="50"/>
  <c r="V315" i="50"/>
  <c r="V316" i="50"/>
  <c r="V317" i="50"/>
  <c r="V318" i="50"/>
  <c r="V319" i="50"/>
  <c r="V320" i="50"/>
  <c r="V321" i="50"/>
  <c r="V322" i="50"/>
  <c r="V323" i="50"/>
  <c r="V324" i="50"/>
  <c r="V325" i="50"/>
  <c r="V326" i="50"/>
  <c r="V327" i="50"/>
  <c r="V328" i="50"/>
  <c r="V329" i="50"/>
  <c r="V330" i="50"/>
  <c r="V331" i="50"/>
  <c r="V332" i="50"/>
  <c r="V333" i="50"/>
  <c r="V334" i="50"/>
  <c r="V335" i="50"/>
  <c r="V336" i="50"/>
  <c r="V337" i="50"/>
  <c r="V338" i="50"/>
  <c r="V339" i="50"/>
  <c r="V340" i="50"/>
  <c r="V341" i="50"/>
  <c r="V342" i="50"/>
  <c r="V343" i="50"/>
  <c r="V344" i="50"/>
  <c r="V345" i="50"/>
  <c r="V346" i="50"/>
  <c r="V347" i="50"/>
  <c r="V348" i="50"/>
  <c r="V349" i="50"/>
  <c r="V350" i="50"/>
  <c r="V351" i="50"/>
  <c r="V352" i="50"/>
  <c r="V353" i="50"/>
  <c r="V354" i="50"/>
  <c r="V355" i="50"/>
  <c r="V356" i="50"/>
  <c r="V357" i="50"/>
  <c r="V358" i="50"/>
  <c r="V359" i="50"/>
  <c r="V360" i="50"/>
  <c r="V361" i="50"/>
  <c r="V362" i="50"/>
  <c r="V363" i="50"/>
  <c r="V364" i="50"/>
  <c r="V365" i="50"/>
  <c r="V366" i="50"/>
  <c r="V367" i="50"/>
  <c r="V368" i="50"/>
  <c r="V369" i="50"/>
  <c r="V370" i="50"/>
  <c r="V371" i="50"/>
  <c r="V372" i="50"/>
  <c r="V373" i="50"/>
  <c r="V374" i="50"/>
  <c r="V375" i="50"/>
  <c r="V376" i="50"/>
  <c r="V377" i="50"/>
  <c r="V378" i="50"/>
  <c r="V379" i="50"/>
  <c r="V380" i="50"/>
  <c r="V381" i="50"/>
  <c r="V382" i="50"/>
  <c r="V383" i="50"/>
  <c r="V384" i="50"/>
  <c r="V385" i="50"/>
  <c r="V386" i="50"/>
  <c r="V387" i="50"/>
  <c r="V388" i="50"/>
  <c r="V389" i="50"/>
  <c r="V390" i="50"/>
  <c r="V391" i="50"/>
  <c r="V392" i="50"/>
  <c r="V393" i="50"/>
  <c r="V394" i="50"/>
  <c r="V395" i="50"/>
  <c r="V396" i="50"/>
  <c r="V397" i="50"/>
  <c r="V398" i="50"/>
  <c r="V399" i="50"/>
  <c r="V400" i="50"/>
  <c r="V401" i="50"/>
  <c r="V402" i="50"/>
  <c r="V403" i="50"/>
  <c r="V404" i="50"/>
  <c r="V405" i="50"/>
  <c r="V406" i="50"/>
  <c r="V407" i="50"/>
  <c r="V408" i="50"/>
  <c r="V409" i="50"/>
  <c r="V410" i="50"/>
  <c r="V411" i="50"/>
  <c r="V412" i="50"/>
  <c r="V413" i="50"/>
  <c r="V414" i="50"/>
  <c r="V415" i="50"/>
  <c r="V416" i="50"/>
  <c r="V417" i="50"/>
  <c r="V418" i="50"/>
  <c r="V419" i="50"/>
  <c r="V420" i="50"/>
  <c r="V421" i="50"/>
  <c r="V422" i="50"/>
  <c r="V423" i="50"/>
  <c r="V424" i="50"/>
  <c r="V425" i="50"/>
  <c r="V426" i="50"/>
  <c r="V427" i="50"/>
  <c r="V428" i="50"/>
  <c r="V429" i="50"/>
  <c r="V430" i="50"/>
  <c r="V431" i="50"/>
  <c r="V432" i="50"/>
  <c r="V433" i="50"/>
  <c r="V434" i="50"/>
  <c r="V435" i="50"/>
  <c r="V436" i="50"/>
  <c r="V437" i="50"/>
  <c r="V438" i="50"/>
  <c r="V439" i="50"/>
  <c r="V440" i="50"/>
  <c r="V441" i="50"/>
  <c r="V442" i="50"/>
  <c r="V443" i="50"/>
  <c r="V444" i="50"/>
  <c r="V445" i="50"/>
  <c r="V446" i="50"/>
  <c r="V447" i="50"/>
  <c r="V448" i="50"/>
  <c r="V449" i="50"/>
  <c r="V450" i="50"/>
  <c r="V451" i="50"/>
  <c r="V452" i="50"/>
  <c r="V453" i="50"/>
  <c r="V454" i="50"/>
  <c r="V455" i="50"/>
  <c r="V456" i="50"/>
  <c r="V457" i="50"/>
  <c r="V458" i="50"/>
  <c r="V459" i="50"/>
  <c r="V460" i="50"/>
  <c r="V461" i="50"/>
  <c r="V462" i="50"/>
  <c r="V463" i="50"/>
  <c r="V464" i="50"/>
  <c r="V465" i="50"/>
  <c r="V466" i="50"/>
  <c r="V467" i="50"/>
  <c r="V468" i="50"/>
  <c r="V469" i="50"/>
  <c r="V470" i="50"/>
  <c r="V471" i="50"/>
  <c r="V472" i="50"/>
  <c r="V473" i="50"/>
  <c r="V474" i="50"/>
  <c r="V475" i="50"/>
  <c r="V476" i="50"/>
  <c r="V477" i="50"/>
  <c r="V478" i="50"/>
  <c r="V479" i="50"/>
  <c r="V480" i="50"/>
  <c r="V481" i="50"/>
  <c r="V482" i="50"/>
  <c r="V483" i="50"/>
  <c r="V484" i="50"/>
  <c r="V485" i="50"/>
  <c r="V486" i="50"/>
  <c r="V487" i="50"/>
  <c r="V488" i="50"/>
  <c r="V489" i="50"/>
  <c r="V490" i="50"/>
  <c r="V491" i="50"/>
  <c r="V492" i="50"/>
  <c r="V493" i="50"/>
  <c r="V494" i="50"/>
  <c r="V495" i="50"/>
  <c r="V496" i="50"/>
  <c r="V497" i="50"/>
  <c r="V498" i="50"/>
  <c r="V499" i="50"/>
  <c r="V500" i="50"/>
  <c r="V501" i="50"/>
  <c r="V502" i="50"/>
  <c r="V503" i="50"/>
  <c r="V504" i="50"/>
  <c r="V505" i="50"/>
  <c r="V506" i="50"/>
  <c r="V507" i="50"/>
  <c r="V508" i="50"/>
  <c r="V509" i="50"/>
  <c r="V510" i="50"/>
  <c r="V511" i="50"/>
  <c r="V512" i="50"/>
  <c r="V513" i="50"/>
  <c r="V514" i="50"/>
  <c r="V515" i="50"/>
  <c r="V516" i="50"/>
  <c r="V517" i="50"/>
  <c r="V518" i="50"/>
  <c r="V519" i="50"/>
  <c r="V520" i="50"/>
  <c r="V521" i="50"/>
  <c r="V522" i="50"/>
  <c r="V523" i="50"/>
  <c r="V524" i="50"/>
  <c r="V525" i="50"/>
  <c r="V526" i="50"/>
  <c r="V527" i="50"/>
  <c r="V528" i="50"/>
  <c r="V529" i="50"/>
  <c r="V530" i="50"/>
  <c r="V531" i="50"/>
  <c r="V532" i="50"/>
  <c r="V533" i="50"/>
  <c r="V534" i="50"/>
  <c r="V535" i="50"/>
  <c r="V536" i="50"/>
  <c r="V537" i="50"/>
  <c r="V538" i="50"/>
  <c r="V539" i="50"/>
  <c r="V540" i="50"/>
  <c r="V541" i="50"/>
  <c r="V542" i="50"/>
  <c r="V543" i="50"/>
  <c r="V544" i="50"/>
  <c r="V545" i="50"/>
  <c r="V546" i="50"/>
  <c r="V547" i="50"/>
  <c r="V548" i="50"/>
  <c r="V549" i="50"/>
  <c r="V550" i="50"/>
  <c r="V551" i="50"/>
  <c r="V552" i="50"/>
  <c r="V553" i="50"/>
  <c r="V554" i="50"/>
  <c r="V555" i="50"/>
  <c r="V556" i="50"/>
  <c r="V557" i="50"/>
  <c r="V558" i="50"/>
  <c r="V559" i="50"/>
  <c r="V560" i="50"/>
  <c r="V561" i="50"/>
  <c r="V562" i="50"/>
  <c r="V563" i="50"/>
  <c r="V564" i="50"/>
  <c r="V565" i="50"/>
  <c r="V566" i="50"/>
  <c r="V567" i="50"/>
  <c r="V568" i="50"/>
  <c r="V569" i="50"/>
  <c r="V570" i="50"/>
  <c r="V571" i="50"/>
  <c r="V572" i="50"/>
  <c r="V573" i="50"/>
  <c r="V574" i="50"/>
  <c r="V575" i="50"/>
  <c r="V576" i="50"/>
  <c r="V577" i="50"/>
  <c r="V578" i="50"/>
  <c r="V579" i="50"/>
  <c r="V580" i="50"/>
  <c r="V581" i="50"/>
  <c r="V582" i="50"/>
  <c r="V583" i="50"/>
  <c r="V584" i="50"/>
  <c r="V585" i="50"/>
  <c r="V586" i="50"/>
  <c r="V587" i="50"/>
  <c r="V588" i="50"/>
  <c r="V589" i="50"/>
  <c r="V590" i="50"/>
  <c r="V591" i="50"/>
  <c r="V592" i="50"/>
  <c r="V593" i="50"/>
  <c r="V594" i="50"/>
  <c r="V595" i="50"/>
  <c r="V596" i="50"/>
  <c r="V597" i="50"/>
  <c r="V598" i="50"/>
  <c r="V599" i="50"/>
  <c r="V600" i="50"/>
  <c r="V601" i="50"/>
  <c r="V602" i="50"/>
  <c r="V603" i="50"/>
  <c r="V604" i="50"/>
  <c r="V605" i="50"/>
  <c r="V606" i="50"/>
  <c r="V607" i="50"/>
  <c r="V608" i="50"/>
  <c r="V609" i="50"/>
  <c r="V610" i="50"/>
  <c r="V611" i="50"/>
  <c r="V612" i="50"/>
  <c r="V613" i="50"/>
  <c r="V614" i="50"/>
  <c r="V615" i="50"/>
  <c r="V616" i="50"/>
  <c r="V617" i="50"/>
  <c r="V618" i="50"/>
  <c r="V619" i="50"/>
  <c r="V620" i="50"/>
  <c r="V621" i="50"/>
  <c r="V622" i="50"/>
  <c r="V623" i="50"/>
  <c r="V624" i="50"/>
  <c r="V625" i="50"/>
  <c r="V626" i="50"/>
  <c r="V627" i="50"/>
  <c r="V628" i="50"/>
  <c r="V629" i="50"/>
  <c r="V630" i="50"/>
  <c r="V631" i="50"/>
  <c r="V632" i="50"/>
  <c r="V633" i="50"/>
  <c r="V634" i="50"/>
  <c r="V635" i="50"/>
  <c r="V636" i="50"/>
  <c r="V637" i="50"/>
  <c r="V638" i="50"/>
  <c r="V639" i="50"/>
  <c r="V640" i="50"/>
  <c r="V641" i="50"/>
  <c r="V642" i="50"/>
  <c r="V643" i="50"/>
  <c r="V644" i="50"/>
  <c r="V645" i="50"/>
  <c r="V646" i="50"/>
  <c r="V647" i="50"/>
  <c r="V648" i="50"/>
  <c r="V649" i="50"/>
  <c r="V650" i="50"/>
  <c r="V651" i="50"/>
  <c r="V652" i="50"/>
  <c r="V653" i="50"/>
  <c r="V654" i="50"/>
  <c r="V655" i="50"/>
  <c r="V656" i="50"/>
  <c r="V657" i="50"/>
  <c r="V658" i="50"/>
  <c r="V659" i="50"/>
  <c r="V660" i="50"/>
  <c r="V661" i="50"/>
  <c r="V662" i="50"/>
  <c r="V663" i="50"/>
  <c r="V664" i="50"/>
  <c r="V665" i="50"/>
  <c r="V666" i="50"/>
  <c r="V667" i="50"/>
  <c r="V668" i="50"/>
  <c r="V669" i="50"/>
  <c r="V670" i="50"/>
  <c r="V671" i="50"/>
  <c r="V672" i="50"/>
  <c r="V673" i="50"/>
  <c r="V674" i="50"/>
  <c r="V675" i="50"/>
  <c r="V676" i="50"/>
  <c r="V677" i="50"/>
  <c r="V678" i="50"/>
  <c r="V679" i="50"/>
  <c r="V680" i="50"/>
  <c r="V681" i="50"/>
  <c r="V682" i="50"/>
  <c r="V683" i="50"/>
  <c r="V684" i="50"/>
  <c r="V685" i="50"/>
  <c r="V686" i="50"/>
  <c r="V687" i="50"/>
  <c r="V688" i="50"/>
  <c r="V689" i="50"/>
  <c r="V690" i="50"/>
  <c r="V691" i="50"/>
  <c r="V692" i="50"/>
  <c r="V693" i="50"/>
  <c r="V694" i="50"/>
  <c r="V695" i="50"/>
  <c r="V696" i="50"/>
  <c r="V697" i="50"/>
  <c r="V698" i="50"/>
  <c r="V699" i="50"/>
  <c r="V700" i="50"/>
  <c r="V701" i="50"/>
  <c r="V702" i="50"/>
  <c r="V703" i="50"/>
  <c r="V704" i="50"/>
  <c r="V705" i="50"/>
  <c r="V706" i="50"/>
  <c r="V707" i="50"/>
  <c r="V708" i="50"/>
  <c r="V709" i="50"/>
  <c r="V710" i="50"/>
  <c r="V711" i="50"/>
  <c r="V712" i="50"/>
  <c r="V713" i="50"/>
  <c r="V714" i="50"/>
  <c r="V715" i="50"/>
  <c r="V716" i="50"/>
  <c r="V717" i="50"/>
  <c r="V718" i="50"/>
  <c r="V719" i="50"/>
  <c r="V720" i="50"/>
  <c r="V721" i="50"/>
  <c r="V722" i="50"/>
  <c r="V723" i="50"/>
  <c r="V724" i="50"/>
  <c r="V725" i="50"/>
  <c r="V726" i="50"/>
  <c r="V727" i="50"/>
  <c r="V728" i="50"/>
  <c r="V729" i="50"/>
  <c r="V730" i="50"/>
  <c r="V731" i="50"/>
  <c r="V732" i="50"/>
  <c r="V733" i="50"/>
  <c r="V734" i="50"/>
  <c r="V735" i="50"/>
  <c r="V736" i="50"/>
  <c r="V737" i="50"/>
  <c r="V738" i="50"/>
  <c r="V739" i="50"/>
  <c r="V740" i="50"/>
  <c r="V741" i="50"/>
  <c r="V742" i="50"/>
  <c r="V743" i="50"/>
  <c r="V744" i="50"/>
  <c r="V745" i="50"/>
  <c r="V746" i="50"/>
  <c r="V747" i="50"/>
  <c r="V748" i="50"/>
  <c r="V749" i="50"/>
  <c r="V750" i="50"/>
  <c r="V751" i="50"/>
  <c r="V752" i="50"/>
  <c r="V753" i="50"/>
  <c r="V754" i="50"/>
  <c r="V755" i="50"/>
  <c r="V756" i="50"/>
  <c r="V757" i="50"/>
  <c r="V758" i="50"/>
  <c r="V759" i="50"/>
  <c r="V760" i="50"/>
  <c r="V761" i="50"/>
  <c r="V762" i="50"/>
  <c r="V763" i="50"/>
  <c r="V764" i="50"/>
  <c r="V765" i="50"/>
  <c r="V766" i="50"/>
  <c r="V767" i="50"/>
  <c r="V768" i="50"/>
  <c r="V769" i="50"/>
  <c r="V770" i="50"/>
  <c r="V771" i="50"/>
  <c r="V772" i="50"/>
  <c r="V773" i="50"/>
  <c r="V774" i="50"/>
  <c r="V775" i="50"/>
  <c r="V776" i="50"/>
  <c r="V777" i="50"/>
  <c r="V778" i="50"/>
  <c r="V779" i="50"/>
  <c r="V780" i="50"/>
  <c r="V781" i="50"/>
  <c r="V782" i="50"/>
  <c r="V783" i="50"/>
  <c r="V784" i="50"/>
  <c r="V785" i="50"/>
  <c r="V786" i="50"/>
  <c r="V787" i="50"/>
  <c r="V788" i="50"/>
  <c r="V789" i="50"/>
  <c r="V790" i="50"/>
  <c r="V791" i="50"/>
  <c r="V792" i="50"/>
  <c r="V793" i="50"/>
  <c r="V794" i="50"/>
  <c r="V795" i="50"/>
  <c r="V796" i="50"/>
  <c r="V797" i="50"/>
  <c r="V798" i="50"/>
  <c r="V799" i="50"/>
  <c r="V800" i="50"/>
  <c r="V801" i="50"/>
  <c r="V802" i="50"/>
  <c r="V803" i="50"/>
  <c r="V804" i="50"/>
  <c r="V805" i="50"/>
  <c r="V806" i="50"/>
  <c r="V807" i="50"/>
  <c r="V808" i="50"/>
  <c r="V809" i="50"/>
  <c r="V810" i="50"/>
  <c r="V811" i="50"/>
  <c r="V812" i="50"/>
  <c r="V813" i="50"/>
  <c r="V814" i="50"/>
  <c r="V815" i="50"/>
  <c r="V816" i="50"/>
  <c r="V817" i="50"/>
  <c r="V818" i="50"/>
  <c r="V819" i="50"/>
  <c r="V820" i="50"/>
  <c r="V821" i="50"/>
  <c r="V822" i="50"/>
  <c r="V823" i="50"/>
  <c r="V824" i="50"/>
  <c r="V825" i="50"/>
  <c r="V826" i="50"/>
  <c r="V827" i="50"/>
  <c r="V828" i="50"/>
  <c r="V829" i="50"/>
  <c r="V830" i="50"/>
  <c r="V831" i="50"/>
  <c r="V832" i="50"/>
  <c r="V833" i="50"/>
  <c r="V834" i="50"/>
  <c r="V835" i="50"/>
  <c r="V836" i="50"/>
  <c r="V837" i="50"/>
  <c r="V838" i="50"/>
  <c r="V839" i="50"/>
  <c r="V840" i="50"/>
  <c r="V841" i="50"/>
  <c r="V842" i="50"/>
  <c r="V843" i="50"/>
  <c r="V844" i="50"/>
  <c r="V845" i="50"/>
  <c r="V846" i="50"/>
  <c r="V847" i="50"/>
  <c r="V848" i="50"/>
  <c r="V849" i="50"/>
  <c r="V850" i="50"/>
  <c r="V851" i="50"/>
  <c r="V852" i="50"/>
  <c r="V853" i="50"/>
  <c r="V854" i="50"/>
  <c r="V855" i="50"/>
  <c r="V856" i="50"/>
  <c r="V857" i="50"/>
  <c r="V858" i="50"/>
  <c r="V859" i="50"/>
  <c r="V860" i="50"/>
  <c r="V861" i="50"/>
  <c r="V862" i="50"/>
  <c r="V863" i="50"/>
  <c r="V864" i="50"/>
  <c r="V865" i="50"/>
  <c r="V866" i="50"/>
  <c r="V867" i="50"/>
  <c r="V868" i="50"/>
  <c r="V869" i="50"/>
  <c r="V870" i="50"/>
  <c r="V871" i="50"/>
  <c r="V872" i="50"/>
  <c r="V873" i="50"/>
  <c r="V874" i="50"/>
  <c r="V875" i="50"/>
  <c r="V876" i="50"/>
  <c r="V877" i="50"/>
  <c r="V878" i="50"/>
  <c r="V879" i="50"/>
  <c r="V880" i="50"/>
  <c r="V881" i="50"/>
  <c r="V882" i="50"/>
  <c r="V883" i="50"/>
  <c r="V884" i="50"/>
  <c r="V885" i="50"/>
  <c r="V886" i="50"/>
  <c r="V887" i="50"/>
  <c r="V888" i="50"/>
  <c r="V889" i="50"/>
  <c r="V890" i="50"/>
  <c r="V891" i="50"/>
  <c r="V892" i="50"/>
  <c r="V893" i="50"/>
  <c r="V894" i="50"/>
  <c r="V895" i="50"/>
  <c r="V896" i="50"/>
  <c r="V897" i="50"/>
  <c r="V898" i="50"/>
  <c r="V899" i="50"/>
  <c r="V900" i="50"/>
  <c r="V901" i="50"/>
  <c r="V902" i="50"/>
  <c r="V903" i="50"/>
  <c r="V904" i="50"/>
  <c r="V905" i="50"/>
  <c r="V906" i="50"/>
  <c r="V907" i="50"/>
  <c r="V908" i="50"/>
  <c r="V909" i="50"/>
  <c r="V910" i="50"/>
  <c r="V911" i="50"/>
  <c r="V912" i="50"/>
  <c r="V913" i="50"/>
  <c r="V914" i="50"/>
  <c r="V915" i="50"/>
  <c r="V916" i="50"/>
  <c r="V917" i="50"/>
  <c r="V918" i="50"/>
  <c r="V919" i="50"/>
  <c r="V920" i="50"/>
  <c r="V921" i="50"/>
  <c r="V922" i="50"/>
  <c r="V923" i="50"/>
  <c r="V924" i="50"/>
  <c r="V925" i="50"/>
  <c r="V926" i="50"/>
  <c r="V927" i="50"/>
  <c r="V928" i="50"/>
  <c r="V929" i="50"/>
  <c r="V930" i="50"/>
  <c r="V931" i="50"/>
  <c r="V932" i="50"/>
  <c r="V933" i="50"/>
  <c r="V934" i="50"/>
  <c r="V935" i="50"/>
  <c r="V936" i="50"/>
  <c r="V937" i="50"/>
  <c r="V938" i="50"/>
  <c r="V939" i="50"/>
  <c r="V940" i="50"/>
  <c r="V941" i="50"/>
  <c r="V942" i="50"/>
  <c r="V943" i="50"/>
  <c r="V944" i="50"/>
  <c r="V945" i="50"/>
  <c r="V946" i="50"/>
  <c r="V947" i="50"/>
  <c r="V948" i="50"/>
  <c r="V949" i="50"/>
  <c r="V950" i="50"/>
  <c r="V951" i="50"/>
  <c r="V952" i="50"/>
  <c r="V953" i="50"/>
  <c r="V954" i="50"/>
  <c r="V955" i="50"/>
  <c r="V956" i="50"/>
  <c r="V957" i="50"/>
  <c r="V958" i="50"/>
  <c r="V959" i="50"/>
  <c r="V960" i="50"/>
  <c r="V961" i="50"/>
  <c r="V962" i="50"/>
  <c r="V963" i="50"/>
  <c r="V964" i="50"/>
  <c r="V965" i="50"/>
  <c r="V966" i="50"/>
  <c r="V967" i="50"/>
  <c r="V968" i="50"/>
  <c r="V969" i="50"/>
  <c r="V970" i="50"/>
  <c r="V971" i="50"/>
  <c r="V972" i="50"/>
  <c r="V973" i="50"/>
  <c r="V974" i="50"/>
  <c r="V975" i="50"/>
  <c r="V976" i="50"/>
  <c r="V977" i="50"/>
  <c r="V978" i="50"/>
  <c r="V979" i="50"/>
  <c r="V980" i="50"/>
  <c r="V981" i="50"/>
  <c r="V982" i="50"/>
  <c r="V983" i="50"/>
  <c r="V984" i="50"/>
  <c r="V985" i="50"/>
  <c r="V986" i="50"/>
  <c r="V987" i="50"/>
  <c r="V988" i="50"/>
  <c r="V989" i="50"/>
  <c r="V990" i="50"/>
  <c r="V991" i="50"/>
  <c r="V992" i="50"/>
  <c r="V993" i="50"/>
  <c r="V994" i="50"/>
  <c r="V995" i="50"/>
  <c r="V996" i="50"/>
  <c r="V997" i="50"/>
  <c r="V998" i="50"/>
  <c r="V999" i="50"/>
  <c r="V1000" i="50"/>
  <c r="V1001" i="50"/>
  <c r="V1002" i="50"/>
  <c r="V1003" i="50"/>
  <c r="V1004" i="50"/>
  <c r="V1005" i="50"/>
  <c r="V1006" i="50"/>
  <c r="V1007" i="50"/>
  <c r="V1008" i="50"/>
  <c r="V1009" i="50"/>
  <c r="V1010" i="50"/>
  <c r="V1011" i="50"/>
  <c r="V1012" i="50"/>
  <c r="V1013" i="50"/>
  <c r="V1014" i="50"/>
  <c r="V1015" i="50"/>
  <c r="V1016" i="50"/>
  <c r="V1017" i="50"/>
  <c r="V1018" i="50"/>
  <c r="V1019" i="50"/>
  <c r="V1020" i="50"/>
  <c r="V1021" i="50"/>
  <c r="V1022" i="50"/>
  <c r="V1023" i="50"/>
  <c r="V1024" i="50"/>
  <c r="V1025" i="50"/>
  <c r="V1026" i="50"/>
  <c r="V1027" i="50"/>
  <c r="V1028" i="50"/>
  <c r="V1029" i="50"/>
  <c r="V1030" i="50"/>
  <c r="V1031" i="50"/>
  <c r="V1032" i="50"/>
  <c r="V1033" i="50"/>
  <c r="V1034" i="50"/>
  <c r="V1035" i="50"/>
  <c r="V1036" i="50"/>
  <c r="V1037" i="50"/>
  <c r="V1038" i="50"/>
  <c r="V1039" i="50"/>
  <c r="V1040" i="50"/>
  <c r="V1041" i="50"/>
  <c r="V1042" i="50"/>
  <c r="V1043" i="50"/>
  <c r="V1044" i="50"/>
  <c r="V1045" i="50"/>
  <c r="V1046" i="50"/>
  <c r="V1047" i="50"/>
  <c r="V1048" i="50"/>
  <c r="V1049" i="50"/>
  <c r="V1050" i="50"/>
  <c r="V1051" i="50"/>
  <c r="V1052" i="50"/>
  <c r="V1053" i="50"/>
  <c r="V1054" i="50"/>
  <c r="V1055" i="50"/>
  <c r="V1056" i="50"/>
  <c r="V1057" i="50"/>
  <c r="V1058" i="50"/>
  <c r="V1059" i="50"/>
  <c r="V1060" i="50"/>
  <c r="V1061" i="50"/>
  <c r="V1062" i="50"/>
  <c r="V1063" i="50"/>
  <c r="V1064" i="50"/>
  <c r="V1065" i="50"/>
  <c r="V1066" i="50"/>
  <c r="V1067" i="50"/>
  <c r="V1068" i="50"/>
  <c r="V1069" i="50"/>
  <c r="V1070" i="50"/>
  <c r="V1071" i="50"/>
  <c r="V1072" i="50"/>
  <c r="V1073" i="50"/>
  <c r="V1074" i="50"/>
  <c r="V1075" i="50"/>
  <c r="V1076" i="50"/>
  <c r="V1077" i="50"/>
  <c r="V1078" i="50"/>
  <c r="V1079" i="50"/>
  <c r="V1080" i="50"/>
  <c r="V1081" i="50"/>
  <c r="V1082" i="50"/>
  <c r="V1083" i="50"/>
  <c r="V1084" i="50"/>
  <c r="V1085" i="50"/>
  <c r="V1086" i="50"/>
  <c r="V1087" i="50"/>
  <c r="V1088" i="50"/>
  <c r="V1089" i="50"/>
  <c r="V1090" i="50"/>
  <c r="V1091" i="50"/>
  <c r="V1092" i="50"/>
  <c r="V1093" i="50"/>
  <c r="V1094" i="50"/>
  <c r="V1095" i="50"/>
  <c r="V1096" i="50"/>
  <c r="V1097" i="50"/>
  <c r="V1098" i="50"/>
  <c r="V1099" i="50"/>
  <c r="V1100" i="50"/>
  <c r="V1101" i="50"/>
  <c r="V1102" i="50"/>
  <c r="V1103" i="50"/>
  <c r="V1104" i="50"/>
  <c r="V1105" i="50"/>
  <c r="V1106" i="50"/>
  <c r="V1107" i="50"/>
  <c r="V1108" i="50"/>
  <c r="V1109" i="50"/>
  <c r="V1110" i="50"/>
  <c r="V1111" i="50"/>
  <c r="V1112" i="50"/>
  <c r="V1113" i="50"/>
  <c r="V1114" i="50"/>
  <c r="V1115" i="50"/>
  <c r="V1116" i="50"/>
  <c r="V1117" i="50"/>
  <c r="V1118" i="50"/>
  <c r="V1119" i="50"/>
  <c r="V1120" i="50"/>
  <c r="V1121" i="50"/>
  <c r="V1122" i="50"/>
  <c r="V1123" i="50"/>
  <c r="V1124" i="50"/>
  <c r="V1125" i="50"/>
  <c r="V1126" i="50"/>
  <c r="V1127" i="50"/>
  <c r="V1128" i="50"/>
  <c r="V1129" i="50"/>
  <c r="V1130" i="50"/>
  <c r="V1131" i="50"/>
  <c r="V1132" i="50"/>
  <c r="V1133" i="50"/>
  <c r="V1134" i="50"/>
  <c r="V1135" i="50"/>
  <c r="V1136" i="50"/>
  <c r="V1137" i="50"/>
  <c r="V1138" i="50"/>
  <c r="V1139" i="50"/>
  <c r="V1140" i="50"/>
  <c r="V1141" i="50"/>
  <c r="V1142" i="50"/>
  <c r="V1143" i="50"/>
  <c r="V1144" i="50"/>
  <c r="V1145" i="50"/>
  <c r="V1146" i="50"/>
  <c r="V1147" i="50"/>
  <c r="V1148" i="50"/>
  <c r="V1149" i="50"/>
  <c r="V1150" i="50"/>
  <c r="V1151" i="50"/>
  <c r="V1152" i="50"/>
  <c r="V1153" i="50"/>
  <c r="V1154" i="50"/>
  <c r="V1155" i="50"/>
  <c r="V1156" i="50"/>
  <c r="V1157" i="50"/>
  <c r="V1158" i="50"/>
  <c r="V1159" i="50"/>
  <c r="V1160" i="50"/>
  <c r="V1161" i="50"/>
  <c r="V1162" i="50"/>
  <c r="V1163" i="50"/>
  <c r="V1164" i="50"/>
  <c r="V1165" i="50"/>
  <c r="V1166" i="50"/>
  <c r="V1167" i="50"/>
  <c r="V1168" i="50"/>
  <c r="V1169" i="50"/>
  <c r="V1170" i="50"/>
  <c r="V1171" i="50"/>
  <c r="V1172" i="50"/>
  <c r="V1173" i="50"/>
  <c r="V1174" i="50"/>
  <c r="V1175" i="50"/>
  <c r="V1176" i="50"/>
  <c r="V1177" i="50"/>
  <c r="V1178" i="50"/>
  <c r="V1179" i="50"/>
  <c r="V1180" i="50"/>
  <c r="V1181" i="50"/>
  <c r="V1182" i="50"/>
  <c r="V1183" i="50"/>
  <c r="V1184" i="50"/>
  <c r="V1185" i="50"/>
  <c r="V1186" i="50"/>
  <c r="V1187" i="50"/>
  <c r="V1188" i="50"/>
  <c r="V1189" i="50"/>
  <c r="V1190" i="50"/>
  <c r="V1191" i="50"/>
  <c r="V1192" i="50"/>
  <c r="V1193" i="50"/>
  <c r="V1194" i="50"/>
  <c r="V1195" i="50"/>
  <c r="V1196" i="50"/>
  <c r="V1197" i="50"/>
  <c r="V1198" i="50"/>
  <c r="V1199" i="50"/>
  <c r="V1200" i="50"/>
  <c r="V1201" i="50"/>
  <c r="V1202" i="50"/>
  <c r="V1203" i="50"/>
  <c r="V1204" i="50"/>
  <c r="V1205" i="50"/>
  <c r="V1206" i="50"/>
  <c r="V1207" i="50"/>
  <c r="V1208" i="50"/>
  <c r="V1209" i="50"/>
  <c r="V1210" i="50"/>
  <c r="V1211" i="50"/>
  <c r="V1212" i="50"/>
  <c r="V1213" i="50"/>
  <c r="V1214" i="50"/>
  <c r="V1215" i="50"/>
  <c r="V1216" i="50"/>
  <c r="V1217" i="50"/>
  <c r="V1218" i="50"/>
  <c r="V1219" i="50"/>
  <c r="V1220" i="50"/>
  <c r="V1221" i="50"/>
  <c r="V1222" i="50"/>
  <c r="V1223" i="50"/>
  <c r="V1224" i="50"/>
  <c r="V1225" i="50"/>
  <c r="V1226" i="50"/>
  <c r="V1227" i="50"/>
  <c r="V1228" i="50"/>
  <c r="V1229" i="50"/>
  <c r="V1230" i="50"/>
  <c r="V1231" i="50"/>
  <c r="V1232" i="50"/>
  <c r="V1233" i="50"/>
  <c r="V1234" i="50"/>
  <c r="V1235" i="50"/>
  <c r="V1236" i="50"/>
  <c r="V1237" i="50"/>
  <c r="V1238" i="50"/>
  <c r="V1239" i="50"/>
  <c r="V1240" i="50"/>
  <c r="V1241" i="50"/>
  <c r="V1242" i="50"/>
  <c r="V1243" i="50"/>
  <c r="V1244" i="50"/>
  <c r="V1245" i="50"/>
  <c r="V1246" i="50"/>
  <c r="V1247" i="50"/>
  <c r="V1248" i="50"/>
  <c r="V1249" i="50"/>
  <c r="V1250" i="50"/>
  <c r="V1251" i="50"/>
  <c r="V1252" i="50"/>
  <c r="V1253" i="50"/>
  <c r="V1254" i="50"/>
  <c r="V1255" i="50"/>
  <c r="V1256" i="50"/>
  <c r="V1257" i="50"/>
  <c r="V1258" i="50"/>
  <c r="V1259" i="50"/>
  <c r="V1260" i="50"/>
  <c r="V1261" i="50"/>
  <c r="V1262" i="50"/>
  <c r="V1263" i="50"/>
  <c r="V1264" i="50"/>
  <c r="V1265" i="50"/>
  <c r="V1266" i="50"/>
  <c r="V1267" i="50"/>
  <c r="V1268" i="50"/>
  <c r="V1269" i="50"/>
  <c r="V1270" i="50"/>
  <c r="V1271" i="50"/>
  <c r="V1272" i="50"/>
  <c r="V1273" i="50"/>
  <c r="V1274" i="50"/>
  <c r="V1275" i="50"/>
  <c r="V1276" i="50"/>
  <c r="V1277" i="50"/>
  <c r="V1278" i="50"/>
  <c r="V1279" i="50"/>
  <c r="V1280" i="50"/>
  <c r="V1281" i="50"/>
  <c r="V1282" i="50"/>
  <c r="V1283" i="50"/>
  <c r="V1284" i="50"/>
  <c r="V1285" i="50"/>
  <c r="V1286" i="50"/>
  <c r="V1287" i="50"/>
  <c r="V1288" i="50"/>
  <c r="V1289" i="50"/>
  <c r="V1290" i="50"/>
  <c r="V1291" i="50"/>
  <c r="V1292" i="50"/>
  <c r="V1293" i="50"/>
  <c r="V1294" i="50"/>
  <c r="V1295" i="50"/>
  <c r="V1296" i="50"/>
  <c r="V1297" i="50"/>
  <c r="V1298" i="50"/>
  <c r="V1299" i="50"/>
  <c r="V1300" i="50"/>
  <c r="V1301" i="50"/>
  <c r="V1302" i="50"/>
  <c r="V1303" i="50"/>
  <c r="V1304" i="50"/>
  <c r="V1305" i="50"/>
  <c r="V1306" i="50"/>
  <c r="V1307" i="50"/>
  <c r="V1308" i="50"/>
  <c r="V1309" i="50"/>
  <c r="V1310" i="50"/>
  <c r="V1311" i="50"/>
  <c r="V1312" i="50"/>
  <c r="V1313" i="50"/>
  <c r="V1314" i="50"/>
  <c r="V1315" i="50"/>
  <c r="V1316" i="50"/>
  <c r="V1317" i="50"/>
  <c r="V1318" i="50"/>
  <c r="V1319" i="50"/>
  <c r="V1320" i="50"/>
  <c r="V1321" i="50"/>
  <c r="V1322" i="50"/>
  <c r="V1323" i="50"/>
  <c r="V1324" i="50"/>
  <c r="V1325" i="50"/>
  <c r="V1326" i="50"/>
  <c r="V1327" i="50"/>
  <c r="V1328" i="50"/>
  <c r="V1329" i="50"/>
  <c r="V1330" i="50"/>
  <c r="V1331" i="50"/>
  <c r="V1332" i="50"/>
  <c r="V1333" i="50"/>
  <c r="V1334" i="50"/>
  <c r="V1335" i="50"/>
  <c r="V1336" i="50"/>
  <c r="V1337" i="50"/>
  <c r="V1338" i="50"/>
  <c r="V1339" i="50"/>
  <c r="V1340" i="50"/>
  <c r="V1341" i="50"/>
  <c r="V1342" i="50"/>
  <c r="V1343" i="50"/>
  <c r="V1344" i="50"/>
  <c r="V1345" i="50"/>
  <c r="V1346" i="50"/>
  <c r="V1347" i="50"/>
  <c r="V1348" i="50"/>
  <c r="V1349" i="50"/>
  <c r="V1350" i="50"/>
  <c r="V1351" i="50"/>
  <c r="V1352" i="50"/>
  <c r="V1353" i="50"/>
  <c r="V1354" i="50"/>
  <c r="V1355" i="50"/>
  <c r="V1356" i="50"/>
  <c r="V1357" i="50"/>
  <c r="V1358" i="50"/>
  <c r="V1359" i="50"/>
  <c r="V1360" i="50"/>
  <c r="V1361" i="50"/>
  <c r="V1362" i="50"/>
  <c r="V1363" i="50"/>
  <c r="V1364" i="50"/>
  <c r="V1365" i="50"/>
  <c r="V1366" i="50"/>
  <c r="V1367" i="50"/>
  <c r="V1368" i="50"/>
  <c r="V1369" i="50"/>
  <c r="V1370" i="50"/>
  <c r="V1371" i="50"/>
  <c r="V1372" i="50"/>
  <c r="V1373" i="50"/>
  <c r="V1374" i="50"/>
  <c r="V1375" i="50"/>
  <c r="V1376" i="50"/>
  <c r="V1377" i="50"/>
  <c r="V1378" i="50"/>
  <c r="V1379" i="50"/>
  <c r="V1380" i="50"/>
  <c r="V1381" i="50"/>
  <c r="V1382" i="50"/>
  <c r="V1383" i="50"/>
  <c r="V1384" i="50"/>
  <c r="V1385" i="50"/>
  <c r="V1386" i="50"/>
  <c r="V1387" i="50"/>
  <c r="V1388" i="50"/>
  <c r="V1389" i="50"/>
  <c r="V1390" i="50"/>
  <c r="V1391" i="50"/>
  <c r="V1392" i="50"/>
  <c r="V1393" i="50"/>
  <c r="V1394" i="50"/>
  <c r="V1395" i="50"/>
  <c r="V1396" i="50"/>
  <c r="V1397" i="50"/>
  <c r="V1398" i="50"/>
  <c r="V1399" i="50"/>
  <c r="V1400" i="50"/>
  <c r="V1401" i="50"/>
  <c r="V1402" i="50"/>
  <c r="V1403" i="50"/>
  <c r="V1404" i="50"/>
  <c r="V1405" i="50"/>
  <c r="V1406" i="50"/>
  <c r="V1407" i="50"/>
  <c r="V1408" i="50"/>
  <c r="V1409" i="50"/>
  <c r="V1410" i="50"/>
  <c r="V1411" i="50"/>
  <c r="V1412" i="50"/>
  <c r="V1413" i="50"/>
  <c r="V1414" i="50"/>
  <c r="V1415" i="50"/>
  <c r="V1416" i="50"/>
  <c r="V1417" i="50"/>
  <c r="V1418" i="50"/>
  <c r="V1419" i="50"/>
  <c r="V1420" i="50"/>
  <c r="V1421" i="50"/>
  <c r="V1422" i="50"/>
  <c r="V1423" i="50"/>
  <c r="V1424" i="50"/>
  <c r="V1425" i="50"/>
  <c r="V1426" i="50"/>
  <c r="V1427" i="50"/>
  <c r="V1428" i="50"/>
  <c r="V1429" i="50"/>
  <c r="V1430" i="50"/>
  <c r="V1431" i="50"/>
  <c r="V1432" i="50"/>
  <c r="V1433" i="50"/>
  <c r="V1434" i="50"/>
  <c r="V1435" i="50"/>
  <c r="V1436" i="50"/>
  <c r="V1437" i="50"/>
  <c r="V1438" i="50"/>
  <c r="V1439" i="50"/>
  <c r="V1440" i="50"/>
  <c r="V1441" i="50"/>
  <c r="V1442" i="50"/>
  <c r="V1443" i="50"/>
  <c r="V1444" i="50"/>
  <c r="V1445" i="50"/>
  <c r="V1446" i="50"/>
  <c r="V1447" i="50"/>
  <c r="V1448" i="50"/>
  <c r="V1449" i="50"/>
  <c r="V1450" i="50"/>
  <c r="V1451" i="50"/>
  <c r="V1452" i="50"/>
  <c r="V1453" i="50"/>
  <c r="V1454" i="50"/>
  <c r="V1455" i="50"/>
  <c r="V1456" i="50"/>
  <c r="V1457" i="50"/>
  <c r="V1458" i="50"/>
  <c r="V1459" i="50"/>
  <c r="V1460" i="50"/>
  <c r="V1461" i="50"/>
  <c r="V1462" i="50"/>
  <c r="V1463" i="50"/>
  <c r="V1464" i="50"/>
  <c r="V1465" i="50"/>
  <c r="V1466" i="50"/>
  <c r="V1467" i="50"/>
  <c r="V1468" i="50"/>
  <c r="V1469" i="50"/>
  <c r="V1470" i="50"/>
  <c r="V1471" i="50"/>
  <c r="V1472" i="50"/>
  <c r="V1473" i="50"/>
  <c r="V1474" i="50"/>
  <c r="V1475" i="50"/>
  <c r="V1476" i="50"/>
  <c r="V1477" i="50"/>
  <c r="V1478" i="50"/>
  <c r="V1479" i="50"/>
  <c r="V1480" i="50"/>
  <c r="V1481" i="50"/>
  <c r="V1482" i="50"/>
  <c r="V1483" i="50"/>
  <c r="V1484" i="50"/>
  <c r="V1485" i="50"/>
  <c r="V1486" i="50"/>
  <c r="V1487" i="50"/>
  <c r="V1488" i="50"/>
  <c r="V1489" i="50"/>
  <c r="V1490" i="50"/>
  <c r="V1491" i="50"/>
  <c r="V1492" i="50"/>
  <c r="V1493" i="50"/>
  <c r="V1494" i="50"/>
  <c r="V1495" i="50"/>
  <c r="V1496" i="50"/>
  <c r="V1497" i="50"/>
  <c r="V1498" i="50"/>
  <c r="V1499" i="50"/>
  <c r="V1500" i="50"/>
  <c r="V1501" i="50"/>
  <c r="V1502" i="50"/>
  <c r="V1503" i="50"/>
  <c r="V1504" i="50"/>
  <c r="V1505" i="50"/>
  <c r="V1506" i="50"/>
  <c r="V1507" i="50"/>
  <c r="V1508" i="50"/>
  <c r="V1509" i="50"/>
  <c r="V1510" i="50"/>
  <c r="V1511" i="50"/>
  <c r="V1512" i="50"/>
  <c r="V1513" i="50"/>
  <c r="V1514" i="50"/>
  <c r="V1515" i="50"/>
  <c r="V1516" i="50"/>
  <c r="V1517" i="50"/>
  <c r="V1518" i="50"/>
  <c r="V1519" i="50"/>
  <c r="V1520" i="50"/>
  <c r="V1521" i="50"/>
  <c r="V1522" i="50"/>
  <c r="V1523" i="50"/>
  <c r="V1524" i="50"/>
  <c r="V1525" i="50"/>
  <c r="V1526" i="50"/>
  <c r="V1527" i="50"/>
  <c r="V1528" i="50"/>
  <c r="V1529" i="50"/>
  <c r="V1530" i="50"/>
  <c r="V1531" i="50"/>
  <c r="V1532" i="50"/>
  <c r="V1533" i="50"/>
  <c r="V1534" i="50"/>
  <c r="V1535" i="50"/>
  <c r="V1536" i="50"/>
  <c r="V1537" i="50"/>
  <c r="V1538" i="50"/>
  <c r="V1539" i="50"/>
  <c r="V1540" i="50"/>
  <c r="V1541" i="50"/>
  <c r="V1542" i="50"/>
  <c r="V1543" i="50"/>
  <c r="V1544" i="50"/>
  <c r="V1545" i="50"/>
  <c r="V1546" i="50"/>
  <c r="V1547" i="50"/>
  <c r="V1548" i="50"/>
  <c r="V1549" i="50"/>
  <c r="V1550" i="50"/>
  <c r="V1551" i="50"/>
  <c r="V1552" i="50"/>
  <c r="V1553" i="50"/>
  <c r="V1554" i="50"/>
  <c r="V1555" i="50"/>
  <c r="V1556" i="50"/>
  <c r="V1557" i="50"/>
  <c r="V1558" i="50"/>
  <c r="V1559" i="50"/>
  <c r="V1560" i="50"/>
  <c r="V1561" i="50"/>
  <c r="V1562" i="50"/>
  <c r="V1563" i="50"/>
  <c r="V1564" i="50"/>
  <c r="V1565" i="50"/>
  <c r="V1566" i="50"/>
  <c r="V1567" i="50"/>
  <c r="V1568" i="50"/>
  <c r="V1569" i="50"/>
  <c r="V1570" i="50"/>
  <c r="V1571" i="50"/>
  <c r="V1572" i="50"/>
  <c r="V1573" i="50"/>
  <c r="V1574" i="50"/>
  <c r="V1575" i="50"/>
  <c r="V1576" i="50"/>
  <c r="V1577" i="50"/>
  <c r="V1578" i="50"/>
  <c r="V1579" i="50"/>
  <c r="V1580" i="50"/>
  <c r="V1581" i="50"/>
  <c r="V1582" i="50"/>
  <c r="V1583" i="50"/>
  <c r="V1584" i="50"/>
  <c r="V1585" i="50"/>
  <c r="V1586" i="50"/>
  <c r="V1587" i="50"/>
  <c r="V1588" i="50"/>
  <c r="V1589" i="50"/>
  <c r="V1590" i="50"/>
  <c r="V1591" i="50"/>
  <c r="V1592" i="50"/>
  <c r="V1593" i="50"/>
  <c r="V1594" i="50"/>
  <c r="V1595" i="50"/>
  <c r="V1596" i="50"/>
  <c r="V1597" i="50"/>
  <c r="V1598" i="50"/>
  <c r="V1599" i="50"/>
  <c r="V1600" i="50"/>
  <c r="V1601" i="50"/>
  <c r="V1602" i="50"/>
  <c r="V1603" i="50"/>
  <c r="V1604" i="50"/>
  <c r="V1605" i="50"/>
  <c r="V1606" i="50"/>
  <c r="V1607" i="50"/>
  <c r="V1608" i="50"/>
  <c r="V1609" i="50"/>
  <c r="V1610" i="50"/>
  <c r="V1611" i="50"/>
  <c r="V1612" i="50"/>
  <c r="V1613" i="50"/>
  <c r="V1614" i="50"/>
  <c r="V1615" i="50"/>
  <c r="V1616" i="50"/>
  <c r="V1617" i="50"/>
  <c r="V1618" i="50"/>
  <c r="V1619" i="50"/>
  <c r="V1620" i="50"/>
  <c r="V1621" i="50"/>
  <c r="V1622" i="50"/>
  <c r="V1623" i="50"/>
  <c r="V1624" i="50"/>
  <c r="V1625" i="50"/>
  <c r="V1626" i="50"/>
  <c r="V1627" i="50"/>
  <c r="V1628" i="50"/>
  <c r="V1629" i="50"/>
  <c r="V1630" i="50"/>
  <c r="V1631" i="50"/>
  <c r="V1632" i="50"/>
  <c r="V1633" i="50"/>
  <c r="V1634" i="50"/>
  <c r="V1635" i="50"/>
  <c r="V1636" i="50"/>
  <c r="V1637" i="50"/>
  <c r="V1638" i="50"/>
  <c r="V1639" i="50"/>
  <c r="V1640" i="50"/>
  <c r="V1641" i="50"/>
  <c r="V1642" i="50"/>
  <c r="V1643" i="50"/>
  <c r="V1644" i="50"/>
  <c r="V1645" i="50"/>
  <c r="V1646" i="50"/>
  <c r="V1647" i="50"/>
  <c r="V1648" i="50"/>
  <c r="V1649" i="50"/>
  <c r="V1650" i="50"/>
  <c r="V1651" i="50"/>
  <c r="V1652" i="50"/>
  <c r="V1653" i="50"/>
  <c r="V1654" i="50"/>
  <c r="V1655" i="50"/>
  <c r="V1656" i="50"/>
  <c r="V1657" i="50"/>
  <c r="V1658" i="50"/>
  <c r="V1659" i="50"/>
  <c r="V1660" i="50"/>
  <c r="V1661" i="50"/>
  <c r="V1662" i="50"/>
  <c r="V1663" i="50"/>
  <c r="V1664" i="50"/>
  <c r="V1665" i="50"/>
  <c r="V1666" i="50"/>
  <c r="V1667" i="50"/>
  <c r="V1668" i="50"/>
  <c r="V1669" i="50"/>
  <c r="V1670" i="50"/>
  <c r="V1671" i="50"/>
  <c r="V1672" i="50"/>
  <c r="V1673" i="50"/>
  <c r="V1674" i="50"/>
  <c r="V1675" i="50"/>
  <c r="V1676" i="50"/>
  <c r="V1677" i="50"/>
  <c r="V1678" i="50"/>
  <c r="V1679" i="50"/>
  <c r="V1680" i="50"/>
  <c r="V1681" i="50"/>
  <c r="V1682" i="50"/>
  <c r="V1683" i="50"/>
  <c r="V1684" i="50"/>
  <c r="V1685" i="50"/>
  <c r="V1686" i="50"/>
  <c r="V1687" i="50"/>
  <c r="V1688" i="50"/>
  <c r="V1689" i="50"/>
  <c r="V1690" i="50"/>
  <c r="V1691" i="50"/>
  <c r="V1692" i="50"/>
  <c r="V1693" i="50"/>
  <c r="V1694" i="50"/>
  <c r="V1695" i="50"/>
  <c r="V1696" i="50"/>
  <c r="V1697" i="50"/>
  <c r="V1698" i="50"/>
  <c r="V1699" i="50"/>
  <c r="V1700" i="50"/>
  <c r="V1701" i="50"/>
  <c r="V1702" i="50"/>
  <c r="V1703" i="50"/>
  <c r="V1704" i="50"/>
  <c r="V1705" i="50"/>
  <c r="V1706" i="50"/>
  <c r="V1707" i="50"/>
  <c r="V1708" i="50"/>
  <c r="V1709" i="50"/>
  <c r="V1710" i="50"/>
  <c r="V1711" i="50"/>
  <c r="V1712" i="50"/>
  <c r="V1713" i="50"/>
  <c r="V1714" i="50"/>
  <c r="V1715" i="50"/>
  <c r="V1716" i="50"/>
  <c r="V1717" i="50"/>
  <c r="V1718" i="50"/>
  <c r="V1719" i="50"/>
  <c r="V1720" i="50"/>
  <c r="V1721" i="50"/>
  <c r="V1722" i="50"/>
  <c r="V1723" i="50"/>
  <c r="V1724" i="50"/>
  <c r="V1725" i="50"/>
  <c r="V1726" i="50"/>
  <c r="V1727" i="50"/>
  <c r="V1728" i="50"/>
  <c r="V1729" i="50"/>
  <c r="V1730" i="50"/>
  <c r="V1731" i="50"/>
  <c r="V1732" i="50"/>
  <c r="V1733" i="50"/>
  <c r="V1734" i="50"/>
  <c r="V1735" i="50"/>
  <c r="V1736" i="50"/>
  <c r="V1737" i="50"/>
  <c r="V1738" i="50"/>
  <c r="V1739" i="50"/>
  <c r="V1740" i="50"/>
  <c r="V1741" i="50"/>
  <c r="V1742" i="50"/>
  <c r="V1743" i="50"/>
  <c r="V1744" i="50"/>
  <c r="V1745" i="50"/>
  <c r="V1746" i="50"/>
  <c r="V1747" i="50"/>
  <c r="V1748" i="50"/>
  <c r="V1749" i="50"/>
  <c r="V1750" i="50"/>
  <c r="V1751" i="50"/>
  <c r="V1752" i="50"/>
  <c r="V1753" i="50"/>
  <c r="V1754" i="50"/>
  <c r="V1755" i="50"/>
  <c r="V1756" i="50"/>
  <c r="V1757" i="50"/>
  <c r="V1758" i="50"/>
  <c r="V1759" i="50"/>
  <c r="V1760" i="50"/>
  <c r="V1761" i="50"/>
  <c r="V1762" i="50"/>
  <c r="V1763" i="50"/>
  <c r="V1764" i="50"/>
  <c r="V1765" i="50"/>
  <c r="V1766" i="50"/>
  <c r="V1767" i="50"/>
  <c r="V1768" i="50"/>
  <c r="V1769" i="50"/>
  <c r="V1770" i="50"/>
  <c r="V1771" i="50"/>
  <c r="V1772" i="50"/>
  <c r="V1773" i="50"/>
  <c r="V1774" i="50"/>
  <c r="V1775" i="50"/>
  <c r="V1776" i="50"/>
  <c r="V1777" i="50"/>
  <c r="V1778" i="50"/>
  <c r="V1779" i="50"/>
  <c r="V1780" i="50"/>
  <c r="V1781" i="50"/>
  <c r="V1782" i="50"/>
  <c r="V1783" i="50"/>
  <c r="V1784" i="50"/>
  <c r="V1785" i="50"/>
  <c r="V1786" i="50"/>
  <c r="V1787" i="50"/>
  <c r="V1788" i="50"/>
  <c r="V1789" i="50"/>
  <c r="V1790" i="50"/>
  <c r="V1791" i="50"/>
  <c r="V1792" i="50"/>
  <c r="V1793" i="50"/>
  <c r="V1794" i="50"/>
  <c r="V1795" i="50"/>
  <c r="V1796" i="50"/>
  <c r="V1797" i="50"/>
  <c r="V1798" i="50"/>
  <c r="V1799" i="50"/>
  <c r="V1800" i="50"/>
  <c r="V1801" i="50"/>
  <c r="V1802" i="50"/>
  <c r="V1803" i="50"/>
  <c r="V1804" i="50"/>
  <c r="V1805" i="50"/>
  <c r="V1806" i="50"/>
  <c r="V1807" i="50"/>
  <c r="V1808" i="50"/>
  <c r="V1809" i="50"/>
  <c r="V1810" i="50"/>
  <c r="V1811" i="50"/>
  <c r="V1812" i="50"/>
  <c r="V1813" i="50"/>
  <c r="V1814" i="50"/>
  <c r="V1815" i="50"/>
  <c r="V1816" i="50"/>
  <c r="V1817" i="50"/>
  <c r="V1818" i="50"/>
  <c r="V1819" i="50"/>
  <c r="V1820" i="50"/>
  <c r="V1821" i="50"/>
  <c r="V1822" i="50"/>
  <c r="V1823" i="50"/>
  <c r="V1824" i="50"/>
  <c r="V1825" i="50"/>
  <c r="V1826" i="50"/>
  <c r="V1827" i="50"/>
  <c r="V1828" i="50"/>
  <c r="V1829" i="50"/>
  <c r="V1830" i="50"/>
  <c r="V1831" i="50"/>
  <c r="V1832" i="50"/>
  <c r="V1833" i="50"/>
  <c r="V1834" i="50"/>
  <c r="V1835" i="50"/>
  <c r="V1836" i="50"/>
  <c r="V1837" i="50"/>
  <c r="V1838" i="50"/>
  <c r="V1839" i="50"/>
  <c r="V1840" i="50"/>
  <c r="V1841" i="50"/>
  <c r="V1842" i="50"/>
  <c r="V1843" i="50"/>
  <c r="V1844" i="50"/>
  <c r="V1845" i="50"/>
  <c r="V1846" i="50"/>
  <c r="V1847" i="50"/>
  <c r="V1848" i="50"/>
  <c r="V1849" i="50"/>
  <c r="V1850" i="50"/>
  <c r="V1851" i="50"/>
  <c r="V1852" i="50"/>
  <c r="V1853" i="50"/>
  <c r="V1854" i="50"/>
  <c r="V1855" i="50"/>
  <c r="V1856" i="50"/>
  <c r="V1857" i="50"/>
  <c r="V1858" i="50"/>
  <c r="V1859" i="50"/>
  <c r="V1860" i="50"/>
  <c r="V1861" i="50"/>
  <c r="V1862" i="50"/>
  <c r="V1863" i="50"/>
  <c r="V1864" i="50"/>
  <c r="V1865" i="50"/>
  <c r="V1866" i="50"/>
  <c r="V1867" i="50"/>
  <c r="V1868" i="50"/>
  <c r="V1869" i="50"/>
  <c r="V1870" i="50"/>
  <c r="V1871" i="50"/>
  <c r="V1872" i="50"/>
  <c r="V1873" i="50"/>
  <c r="V1874" i="50"/>
  <c r="V1875" i="50"/>
  <c r="V1876" i="50"/>
  <c r="V1877" i="50"/>
  <c r="V1878" i="50"/>
  <c r="V1879" i="50"/>
  <c r="V1880" i="50"/>
  <c r="V1881" i="50"/>
  <c r="V1882" i="50"/>
  <c r="V1883" i="50"/>
  <c r="V1884" i="50"/>
  <c r="V1885" i="50"/>
  <c r="V1886" i="50"/>
  <c r="V1887" i="50"/>
  <c r="V1888" i="50"/>
  <c r="V1889" i="50"/>
  <c r="V1890" i="50"/>
  <c r="V1891" i="50"/>
  <c r="V1892" i="50"/>
  <c r="V1893" i="50"/>
  <c r="V1894" i="50"/>
  <c r="V1895" i="50"/>
  <c r="V1896" i="50"/>
  <c r="V1897" i="50"/>
  <c r="V1898" i="50"/>
  <c r="V1899" i="50"/>
  <c r="V1900" i="50"/>
  <c r="V1901" i="50"/>
  <c r="V1902" i="50"/>
  <c r="V1903" i="50"/>
  <c r="V1904" i="50"/>
  <c r="V1905" i="50"/>
  <c r="V1906" i="50"/>
  <c r="V1907" i="50"/>
  <c r="V1908" i="50"/>
  <c r="V1909" i="50"/>
  <c r="V1910" i="50"/>
  <c r="V1911" i="50"/>
  <c r="V1912" i="50"/>
  <c r="V1913" i="50"/>
  <c r="V1914" i="50"/>
  <c r="V1915" i="50"/>
  <c r="V1916" i="50"/>
  <c r="V1917" i="50"/>
  <c r="V1918" i="50"/>
  <c r="V1919" i="50"/>
  <c r="V1920" i="50"/>
  <c r="V1921" i="50"/>
  <c r="V1922" i="50"/>
  <c r="V1923" i="50"/>
  <c r="V1924" i="50"/>
  <c r="V1925" i="50"/>
  <c r="V1926" i="50"/>
  <c r="V1927" i="50"/>
  <c r="V1928" i="50"/>
  <c r="V1929" i="50"/>
  <c r="V1930" i="50"/>
  <c r="V1931" i="50"/>
  <c r="V1932" i="50"/>
  <c r="V1933" i="50"/>
  <c r="V1934" i="50"/>
  <c r="V1935" i="50"/>
  <c r="V1936" i="50"/>
  <c r="V1937" i="50"/>
  <c r="V1938" i="50"/>
  <c r="V1939" i="50"/>
  <c r="V1940" i="50"/>
  <c r="V1941" i="50"/>
  <c r="V1942" i="50"/>
  <c r="V1943" i="50"/>
  <c r="V1944" i="50"/>
  <c r="V1945" i="50"/>
  <c r="V1946" i="50"/>
  <c r="V1947" i="50"/>
  <c r="V1948" i="50"/>
  <c r="V1949" i="50"/>
  <c r="V1950" i="50"/>
  <c r="V1951" i="50"/>
  <c r="V1952" i="50"/>
  <c r="V1953" i="50"/>
  <c r="V1954" i="50"/>
  <c r="V1955" i="50"/>
  <c r="V1956" i="50"/>
  <c r="V1957" i="50"/>
  <c r="V1958" i="50"/>
  <c r="V1959" i="50"/>
  <c r="V1960" i="50"/>
  <c r="V1961" i="50"/>
  <c r="V1962" i="50"/>
  <c r="V1963" i="50"/>
  <c r="V1964" i="50"/>
  <c r="V1965" i="50"/>
  <c r="V1966" i="50"/>
  <c r="V1967" i="50"/>
  <c r="V1968" i="50"/>
  <c r="V1969" i="50"/>
  <c r="V1970" i="50"/>
  <c r="V1971" i="50"/>
  <c r="V1972" i="50"/>
  <c r="V1973" i="50"/>
  <c r="V1974" i="50"/>
  <c r="V1975" i="50"/>
  <c r="V1976" i="50"/>
  <c r="V1977" i="50"/>
  <c r="V1978" i="50"/>
  <c r="V1979" i="50"/>
  <c r="V1980" i="50"/>
  <c r="V1981" i="50"/>
  <c r="V1982" i="50"/>
  <c r="V1983" i="50"/>
  <c r="V1984" i="50"/>
  <c r="V1985" i="50"/>
  <c r="V1986" i="50"/>
  <c r="V1987" i="50"/>
  <c r="V1988" i="50"/>
  <c r="V1989" i="50"/>
  <c r="V1990" i="50"/>
  <c r="V1991" i="50"/>
  <c r="V1992" i="50"/>
  <c r="V1993" i="50"/>
  <c r="V1994" i="50"/>
  <c r="V1995" i="50"/>
  <c r="V1996" i="50"/>
  <c r="V1997" i="50"/>
  <c r="V1998" i="50"/>
  <c r="V1999" i="50"/>
  <c r="V2000" i="50"/>
  <c r="V2001" i="50"/>
  <c r="V2002" i="50"/>
  <c r="V2003" i="50"/>
  <c r="V2004" i="50"/>
  <c r="V2005" i="50"/>
  <c r="V2006" i="50"/>
  <c r="V2007" i="50"/>
  <c r="V2008" i="50"/>
  <c r="V2009" i="50"/>
  <c r="V2010" i="50"/>
  <c r="V2011" i="50"/>
  <c r="V2012" i="50"/>
  <c r="V2013" i="50"/>
  <c r="V2014" i="50"/>
  <c r="V2015" i="50"/>
  <c r="V2016" i="50"/>
  <c r="V2017" i="50"/>
  <c r="V2018" i="50"/>
  <c r="V2019" i="50"/>
  <c r="V2020" i="50"/>
  <c r="V2021" i="50"/>
  <c r="V2022" i="50"/>
  <c r="V2023" i="50"/>
  <c r="V2024" i="50"/>
  <c r="V2025" i="50"/>
  <c r="V2026" i="50"/>
  <c r="V2027" i="50"/>
  <c r="V2028" i="50"/>
  <c r="V2029" i="50"/>
  <c r="V2030" i="50"/>
  <c r="V2031" i="50"/>
  <c r="V2032" i="50"/>
  <c r="V2033" i="50"/>
  <c r="V2034" i="50"/>
  <c r="V2035" i="50"/>
  <c r="V2036" i="50"/>
  <c r="V2037" i="50"/>
  <c r="V2038" i="50"/>
  <c r="V2039" i="50"/>
  <c r="V2040" i="50"/>
  <c r="V2041" i="50"/>
  <c r="V2042" i="50"/>
  <c r="V2043" i="50"/>
  <c r="V2044" i="50"/>
  <c r="V2045" i="50"/>
  <c r="V2046" i="50"/>
  <c r="V2047" i="50"/>
  <c r="V2048" i="50"/>
  <c r="V2049" i="50"/>
  <c r="V2050" i="50"/>
  <c r="V2051" i="50"/>
  <c r="V2052" i="50"/>
  <c r="V2053" i="50"/>
  <c r="V2054" i="50"/>
  <c r="V2055" i="50"/>
  <c r="V2056" i="50"/>
  <c r="V2057" i="50"/>
  <c r="V2058" i="50"/>
  <c r="V2059" i="50"/>
  <c r="V2060" i="50"/>
  <c r="V2061" i="50"/>
  <c r="V2062" i="50"/>
  <c r="V2063" i="50"/>
  <c r="V2064" i="50"/>
  <c r="V2065" i="50"/>
  <c r="V2066" i="50"/>
  <c r="V2067" i="50"/>
  <c r="V2068" i="50"/>
  <c r="V2069" i="50"/>
  <c r="V2070" i="50"/>
  <c r="V2071" i="50"/>
  <c r="V2072" i="50"/>
  <c r="V2073" i="50"/>
  <c r="V2074" i="50"/>
  <c r="V2075" i="50"/>
  <c r="V2076" i="50"/>
  <c r="V2077" i="50"/>
  <c r="V2078" i="50"/>
  <c r="V2079" i="50"/>
  <c r="V2080" i="50"/>
  <c r="V2081" i="50"/>
  <c r="V2082" i="50"/>
  <c r="V2083" i="50"/>
  <c r="V2084" i="50"/>
  <c r="V2085" i="50"/>
  <c r="V2086" i="50"/>
  <c r="V2087" i="50"/>
  <c r="V2088" i="50"/>
  <c r="V2089" i="50"/>
  <c r="V2090" i="50"/>
  <c r="V2091" i="50"/>
  <c r="V2092" i="50"/>
  <c r="V2093" i="50"/>
  <c r="V2094" i="50"/>
  <c r="V2095" i="50"/>
  <c r="V2096" i="50"/>
  <c r="V2097" i="50"/>
  <c r="V2098" i="50"/>
  <c r="V2099" i="50"/>
  <c r="V2100" i="50"/>
  <c r="V2101" i="50"/>
  <c r="V2102" i="50"/>
  <c r="V2103" i="50"/>
  <c r="V2104" i="50"/>
  <c r="V2105" i="50"/>
  <c r="V2106" i="50"/>
  <c r="V2107" i="50"/>
  <c r="V2108" i="50"/>
  <c r="V2109" i="50"/>
  <c r="V2110" i="50"/>
  <c r="V2111" i="50"/>
  <c r="V2112" i="50"/>
  <c r="V2113" i="50"/>
  <c r="V2114" i="50"/>
  <c r="V2115" i="50"/>
  <c r="V2116" i="50"/>
  <c r="V2117" i="50"/>
  <c r="V2118" i="50"/>
  <c r="V2119" i="50"/>
  <c r="V2120" i="50"/>
  <c r="V2121" i="50"/>
  <c r="V2122" i="50"/>
  <c r="V2123" i="50"/>
  <c r="V2124" i="50"/>
  <c r="V2125" i="50"/>
  <c r="V2126" i="50"/>
  <c r="V2127" i="50"/>
  <c r="V2128" i="50"/>
  <c r="V2129" i="50"/>
  <c r="V2130" i="50"/>
  <c r="V2131" i="50"/>
  <c r="V2132" i="50"/>
  <c r="V2133" i="50"/>
  <c r="V2134" i="50"/>
  <c r="V2135" i="50"/>
  <c r="V2136" i="50"/>
  <c r="V2137" i="50"/>
  <c r="V2138" i="50"/>
  <c r="V2139" i="50"/>
  <c r="V2140" i="50"/>
  <c r="V2141" i="50"/>
  <c r="V2142" i="50"/>
  <c r="V2143" i="50"/>
  <c r="V2144" i="50"/>
  <c r="V2145" i="50"/>
  <c r="V2146" i="50"/>
  <c r="V2147" i="50"/>
  <c r="V2148" i="50"/>
  <c r="V2149" i="50"/>
  <c r="V2150" i="50"/>
  <c r="V2151" i="50"/>
  <c r="V2152" i="50"/>
  <c r="V2153" i="50"/>
  <c r="V2154" i="50"/>
  <c r="V2155" i="50"/>
  <c r="V2156" i="50"/>
  <c r="V2157" i="50"/>
  <c r="V2158" i="50"/>
  <c r="V2159" i="50"/>
  <c r="V2160" i="50"/>
  <c r="V2161" i="50"/>
  <c r="V2162" i="50"/>
  <c r="V2163" i="50"/>
  <c r="V2164" i="50"/>
  <c r="V2165" i="50"/>
  <c r="V2166" i="50"/>
  <c r="V2167" i="50"/>
  <c r="V2168" i="50"/>
  <c r="V2169" i="50"/>
  <c r="V2170" i="50"/>
  <c r="V2171" i="50"/>
  <c r="V2172" i="50"/>
  <c r="V2173" i="50"/>
  <c r="V2174" i="50"/>
  <c r="V2175" i="50"/>
  <c r="V2176" i="50"/>
  <c r="V2177" i="50"/>
  <c r="V2178" i="50"/>
  <c r="V2179" i="50"/>
  <c r="V2180" i="50"/>
  <c r="V2181" i="50"/>
  <c r="V2182" i="50"/>
  <c r="V2183" i="50"/>
  <c r="V2184" i="50"/>
  <c r="V2185" i="50"/>
  <c r="V2186" i="50"/>
  <c r="V2187" i="50"/>
  <c r="V2188" i="50"/>
  <c r="V2189" i="50"/>
  <c r="V2190" i="50"/>
  <c r="V2191" i="50"/>
  <c r="V2192" i="50"/>
  <c r="V2193" i="50"/>
  <c r="V2194" i="50"/>
  <c r="V2195" i="50"/>
  <c r="V2196" i="50"/>
  <c r="V2197" i="50"/>
  <c r="V2198" i="50"/>
  <c r="V2199" i="50"/>
  <c r="V2200" i="50"/>
  <c r="V2201" i="50"/>
  <c r="V2202" i="50"/>
  <c r="V2203" i="50"/>
  <c r="V2204" i="50"/>
  <c r="V2205" i="50"/>
  <c r="V2206" i="50"/>
  <c r="V2207" i="50"/>
  <c r="V2208" i="50"/>
  <c r="V2209" i="50"/>
  <c r="V2210" i="50"/>
  <c r="V2211" i="50"/>
  <c r="V2212" i="50"/>
  <c r="V2213" i="50"/>
  <c r="V2214" i="50"/>
  <c r="V2215" i="50"/>
  <c r="V2216" i="50"/>
  <c r="V2217" i="50"/>
  <c r="V2218" i="50"/>
  <c r="V2219" i="50"/>
  <c r="V2220" i="50"/>
  <c r="V2221" i="50"/>
  <c r="V2222" i="50"/>
  <c r="V2223" i="50"/>
  <c r="V2224" i="50"/>
  <c r="V2225" i="50"/>
  <c r="V2226" i="50"/>
  <c r="V2227" i="50"/>
  <c r="V2228" i="50"/>
  <c r="V2229" i="50"/>
  <c r="V2230" i="50"/>
  <c r="V2231" i="50"/>
  <c r="V2232" i="50"/>
  <c r="V2233" i="50"/>
  <c r="V2234" i="50"/>
  <c r="V2235" i="50"/>
  <c r="V2236" i="50"/>
  <c r="V2237" i="50"/>
  <c r="V2238" i="50"/>
  <c r="V2239" i="50"/>
  <c r="V2240" i="50"/>
  <c r="V2241" i="50"/>
  <c r="V2242" i="50"/>
  <c r="V2243" i="50"/>
  <c r="V2244" i="50"/>
  <c r="V2245" i="50"/>
  <c r="V2246" i="50"/>
  <c r="V2247" i="50"/>
  <c r="V2248" i="50"/>
  <c r="V2249" i="50"/>
  <c r="V2250" i="50"/>
  <c r="V2251" i="50"/>
  <c r="V2252" i="50"/>
  <c r="V2253" i="50"/>
  <c r="V2254" i="50"/>
  <c r="V2255" i="50"/>
  <c r="V2256" i="50"/>
  <c r="V2257" i="50"/>
  <c r="V2258" i="50"/>
  <c r="V2259" i="50"/>
  <c r="V2260" i="50"/>
  <c r="V2261" i="50"/>
  <c r="V2262" i="50"/>
  <c r="V2263" i="50"/>
  <c r="V2264" i="50"/>
  <c r="V2265" i="50"/>
  <c r="V2266" i="50"/>
  <c r="V2267" i="50"/>
  <c r="V2268" i="50"/>
  <c r="V2269" i="50"/>
  <c r="V2270" i="50"/>
  <c r="V2271" i="50"/>
  <c r="V2272" i="50"/>
  <c r="V2273" i="50"/>
  <c r="V2274" i="50"/>
  <c r="V2275" i="50"/>
  <c r="V2276" i="50"/>
  <c r="V2277" i="50"/>
  <c r="V2278" i="50"/>
  <c r="V2279" i="50"/>
  <c r="V2280" i="50"/>
  <c r="V2281" i="50"/>
  <c r="V2282" i="50"/>
  <c r="V2283" i="50"/>
  <c r="V2284" i="50"/>
  <c r="V2285" i="50"/>
  <c r="V2286" i="50"/>
  <c r="V2287" i="50"/>
  <c r="V2288" i="50"/>
  <c r="V2289" i="50"/>
  <c r="V2290" i="50"/>
  <c r="V2291" i="50"/>
  <c r="V2292" i="50"/>
  <c r="V2293" i="50"/>
  <c r="V2294" i="50"/>
  <c r="V2295" i="50"/>
  <c r="V2296" i="50"/>
  <c r="V2297" i="50"/>
  <c r="V2298" i="50"/>
  <c r="V2299" i="50"/>
  <c r="V2300" i="50"/>
  <c r="V2301" i="50"/>
  <c r="V2302" i="50"/>
  <c r="V2303" i="50"/>
  <c r="V2304" i="50"/>
  <c r="V2305" i="50"/>
  <c r="V2306" i="50"/>
  <c r="V2307" i="50"/>
  <c r="V2308" i="50"/>
  <c r="V2309" i="50"/>
  <c r="V2310" i="50"/>
  <c r="V2311" i="50"/>
  <c r="V2312" i="50"/>
  <c r="V2313" i="50"/>
  <c r="V2314" i="50"/>
  <c r="V2315" i="50"/>
  <c r="V2316" i="50"/>
  <c r="V2317" i="50"/>
  <c r="V2318" i="50"/>
  <c r="V2319" i="50"/>
  <c r="V2320" i="50"/>
  <c r="V2321" i="50"/>
  <c r="V2322" i="50"/>
  <c r="V2323" i="50"/>
  <c r="V2324" i="50"/>
  <c r="V2325" i="50"/>
  <c r="V2326" i="50"/>
  <c r="V2327" i="50"/>
  <c r="V2328" i="50"/>
  <c r="V2329" i="50"/>
  <c r="V2330" i="50"/>
  <c r="V2331" i="50"/>
  <c r="V2332" i="50"/>
  <c r="V2333" i="50"/>
  <c r="V2334" i="50"/>
  <c r="V2335" i="50"/>
  <c r="V2336" i="50"/>
  <c r="V2337" i="50"/>
  <c r="V2338" i="50"/>
  <c r="V2339" i="50"/>
  <c r="V2340" i="50"/>
  <c r="V2341" i="50"/>
  <c r="V2342" i="50"/>
  <c r="V2343" i="50"/>
  <c r="V2344" i="50"/>
  <c r="V2345" i="50"/>
  <c r="V2346" i="50"/>
  <c r="V2347" i="50"/>
  <c r="V2348" i="50"/>
  <c r="V2349" i="50"/>
  <c r="V2350" i="50"/>
  <c r="V2351" i="50"/>
  <c r="V2352" i="50"/>
  <c r="V2353" i="50"/>
  <c r="V2354" i="50"/>
  <c r="V2355" i="50"/>
  <c r="V2356" i="50"/>
  <c r="V2357" i="50"/>
  <c r="V2358" i="50"/>
  <c r="V2359" i="50"/>
  <c r="V2360" i="50"/>
  <c r="V2361" i="50"/>
  <c r="V2362" i="50"/>
  <c r="V2363" i="50"/>
  <c r="V2364" i="50"/>
  <c r="V2365" i="50"/>
  <c r="V2366" i="50"/>
  <c r="V2367" i="50"/>
  <c r="V2368" i="50"/>
  <c r="V2369" i="50"/>
  <c r="V2370" i="50"/>
  <c r="V2371" i="50"/>
  <c r="V2372" i="50"/>
  <c r="V2373" i="50"/>
  <c r="V2374" i="50"/>
  <c r="V2375" i="50"/>
  <c r="V2376" i="50"/>
  <c r="V2377" i="50"/>
  <c r="V2378" i="50"/>
  <c r="V2379" i="50"/>
  <c r="V2380" i="50"/>
  <c r="V2381" i="50"/>
  <c r="V2382" i="50"/>
  <c r="V2383" i="50"/>
  <c r="V2384" i="50"/>
  <c r="V2385" i="50"/>
  <c r="V2386" i="50"/>
  <c r="V2387" i="50"/>
  <c r="V2388" i="50"/>
  <c r="V2389" i="50"/>
  <c r="V2390" i="50"/>
  <c r="V2391" i="50"/>
  <c r="V2392" i="50"/>
  <c r="V2393" i="50"/>
  <c r="V2394" i="50"/>
  <c r="V2395" i="50"/>
  <c r="V2396" i="50"/>
  <c r="V2397" i="50"/>
  <c r="V2398" i="50"/>
  <c r="V2399" i="50"/>
  <c r="V2400" i="50"/>
  <c r="V2401" i="50"/>
  <c r="V2402" i="50"/>
  <c r="V2403" i="50"/>
  <c r="V2404" i="50"/>
  <c r="V2405" i="50"/>
  <c r="V2406" i="50"/>
  <c r="V2407" i="50"/>
  <c r="V2408" i="50"/>
  <c r="V2409" i="50"/>
  <c r="V2410" i="50"/>
  <c r="V2411" i="50"/>
  <c r="V2412" i="50"/>
  <c r="V2413" i="50"/>
  <c r="V2414" i="50"/>
  <c r="V2415" i="50"/>
  <c r="V2416" i="50"/>
  <c r="V2417" i="50"/>
  <c r="V2418" i="50"/>
  <c r="V2419" i="50"/>
  <c r="V2420" i="50"/>
  <c r="V2421" i="50"/>
  <c r="V2422" i="50"/>
  <c r="V2423" i="50"/>
  <c r="V2424" i="50"/>
  <c r="V2425" i="50"/>
  <c r="V2426" i="50"/>
  <c r="V2427" i="50"/>
  <c r="V2428" i="50"/>
  <c r="V2429" i="50"/>
  <c r="V2430" i="50"/>
  <c r="V2431" i="50"/>
  <c r="V2432" i="50"/>
  <c r="V2433" i="50"/>
  <c r="V2434" i="50"/>
  <c r="V2435" i="50"/>
  <c r="V2436" i="50"/>
  <c r="V2437" i="50"/>
  <c r="V2438" i="50"/>
  <c r="V2439" i="50"/>
  <c r="V2440" i="50"/>
  <c r="V2441" i="50"/>
  <c r="V2442" i="50"/>
  <c r="V2443" i="50"/>
  <c r="V2444" i="50"/>
  <c r="V2445" i="50"/>
  <c r="V2446" i="50"/>
  <c r="V2447" i="50"/>
  <c r="V2448" i="50"/>
  <c r="V2449" i="50"/>
  <c r="V2450" i="50"/>
  <c r="V2451" i="50"/>
  <c r="V2452" i="50"/>
  <c r="V2453" i="50"/>
  <c r="V2454" i="50"/>
  <c r="V2455" i="50"/>
  <c r="V2456" i="50"/>
  <c r="V2457" i="50"/>
  <c r="V2458" i="50"/>
  <c r="V2459" i="50"/>
  <c r="V2460" i="50"/>
  <c r="V2461" i="50"/>
  <c r="V2462" i="50"/>
  <c r="V2463" i="50"/>
  <c r="V2464" i="50"/>
  <c r="V2465" i="50"/>
  <c r="V2466" i="50"/>
  <c r="V2467" i="50"/>
  <c r="V2468" i="50"/>
  <c r="V2469" i="50"/>
  <c r="V2470" i="50"/>
  <c r="V2471" i="50"/>
  <c r="V2472" i="50"/>
  <c r="V2473" i="50"/>
  <c r="V2474" i="50"/>
  <c r="V2475" i="50"/>
  <c r="V2476" i="50"/>
  <c r="V2477" i="50"/>
  <c r="V2478" i="50"/>
  <c r="V2479" i="50"/>
  <c r="V2480" i="50"/>
  <c r="V2481" i="50"/>
  <c r="V2482" i="50"/>
  <c r="V2483" i="50"/>
  <c r="V2484" i="50"/>
  <c r="V2485" i="50"/>
  <c r="V2486" i="50"/>
  <c r="V2487" i="50"/>
  <c r="V2488" i="50"/>
  <c r="V2489" i="50"/>
  <c r="V2490" i="50"/>
  <c r="V2491" i="50"/>
  <c r="V2492" i="50"/>
  <c r="V2493" i="50"/>
  <c r="V2494" i="50"/>
  <c r="V2495" i="50"/>
  <c r="V2496" i="50"/>
  <c r="V2497" i="50"/>
  <c r="V2498" i="50"/>
  <c r="V2499" i="50"/>
  <c r="V2500" i="50"/>
  <c r="V2501" i="50"/>
  <c r="V2502" i="50"/>
  <c r="V2503" i="50"/>
  <c r="V2504" i="50"/>
  <c r="V2505" i="50"/>
  <c r="V2506" i="50"/>
  <c r="V2507" i="50"/>
  <c r="V2508" i="50"/>
  <c r="V2509" i="50"/>
  <c r="V2510" i="50"/>
  <c r="V2511" i="50"/>
  <c r="V2512" i="50"/>
  <c r="V2513" i="50"/>
  <c r="V2514" i="50"/>
  <c r="V2515" i="50"/>
  <c r="V2516" i="50"/>
  <c r="V2517" i="50"/>
  <c r="V2518" i="50"/>
  <c r="V2519" i="50"/>
  <c r="V2520" i="50"/>
  <c r="V2521" i="50"/>
  <c r="V2522" i="50"/>
  <c r="V2523" i="50"/>
  <c r="V2524" i="50"/>
  <c r="V2525" i="50"/>
  <c r="V2526" i="50"/>
  <c r="V2527" i="50"/>
  <c r="V2528" i="50"/>
  <c r="V2529" i="50"/>
  <c r="V2530" i="50"/>
  <c r="V2531" i="50"/>
  <c r="V2532" i="50"/>
  <c r="V2533" i="50"/>
  <c r="V2534" i="50"/>
  <c r="V2535" i="50"/>
  <c r="V2536" i="50"/>
  <c r="V2537" i="50"/>
  <c r="V2538" i="50"/>
  <c r="V2539" i="50"/>
  <c r="V2540" i="50"/>
  <c r="V2541" i="50"/>
  <c r="V2542" i="50"/>
  <c r="V2543" i="50"/>
  <c r="V2544" i="50"/>
  <c r="V2545" i="50"/>
  <c r="V2546" i="50"/>
  <c r="V2547" i="50"/>
  <c r="V2548" i="50"/>
  <c r="V2549" i="50"/>
  <c r="V2550" i="50"/>
  <c r="V2551" i="50"/>
  <c r="V2552" i="50"/>
  <c r="V2553" i="50"/>
  <c r="V2554" i="50"/>
  <c r="V2555" i="50"/>
  <c r="V2556" i="50"/>
  <c r="V2557" i="50"/>
  <c r="V2558" i="50"/>
  <c r="V2559" i="50"/>
  <c r="V2560" i="50"/>
  <c r="V2561" i="50"/>
  <c r="V2562" i="50"/>
  <c r="V2563" i="50"/>
  <c r="V2564" i="50"/>
  <c r="V2565" i="50"/>
  <c r="V2566" i="50"/>
  <c r="V2567" i="50"/>
  <c r="V2568" i="50"/>
  <c r="V2569" i="50"/>
  <c r="V2570" i="50"/>
  <c r="V2571" i="50"/>
  <c r="V2572" i="50"/>
  <c r="V2573" i="50"/>
  <c r="V2574" i="50"/>
  <c r="V2575" i="50"/>
  <c r="V2576" i="50"/>
  <c r="V2577" i="50"/>
  <c r="V2578" i="50"/>
  <c r="V2579" i="50"/>
  <c r="V2580" i="50"/>
  <c r="V2581" i="50"/>
  <c r="V2582" i="50"/>
  <c r="V2583" i="50"/>
  <c r="V2584" i="50"/>
  <c r="V2585" i="50"/>
  <c r="V2586" i="50"/>
  <c r="V2587" i="50"/>
  <c r="V2588" i="50"/>
  <c r="V2589" i="50"/>
  <c r="V2590" i="50"/>
  <c r="V2591" i="50"/>
  <c r="V2592" i="50"/>
  <c r="V2593" i="50"/>
  <c r="V2594" i="50"/>
  <c r="V2595" i="50"/>
  <c r="V2596" i="50"/>
  <c r="V2597" i="50"/>
  <c r="V2598" i="50"/>
  <c r="V2599" i="50"/>
  <c r="V2600" i="50"/>
  <c r="V2601" i="50"/>
  <c r="V2602" i="50"/>
  <c r="V2603" i="50"/>
  <c r="V2604" i="50"/>
  <c r="V2605" i="50"/>
  <c r="V2606" i="50"/>
  <c r="V2607" i="50"/>
  <c r="V2608" i="50"/>
  <c r="V2609" i="50"/>
  <c r="V2610" i="50"/>
  <c r="V2611" i="50"/>
  <c r="V2612" i="50"/>
  <c r="V2613" i="50"/>
  <c r="V2614" i="50"/>
  <c r="V2615" i="50"/>
  <c r="V2616" i="50"/>
  <c r="V2617" i="50"/>
  <c r="V2618" i="50"/>
  <c r="V2619" i="50"/>
  <c r="V2620" i="50"/>
  <c r="V2621" i="50"/>
  <c r="V2622" i="50"/>
  <c r="V2623" i="50"/>
  <c r="V2624" i="50"/>
  <c r="V2625" i="50"/>
  <c r="V2626" i="50"/>
  <c r="V2627" i="50"/>
  <c r="V2628" i="50"/>
  <c r="V2629" i="50"/>
  <c r="V2630" i="50"/>
  <c r="V2631" i="50"/>
  <c r="V2632" i="50"/>
  <c r="V2633" i="50"/>
  <c r="V2634" i="50"/>
  <c r="V2635" i="50"/>
  <c r="V2636" i="50"/>
  <c r="V2637" i="50"/>
  <c r="V2638" i="50"/>
  <c r="V2639" i="50"/>
  <c r="V2640" i="50"/>
  <c r="V2641" i="50"/>
  <c r="V2642" i="50"/>
  <c r="V2643" i="50"/>
  <c r="V2644" i="50"/>
  <c r="V2645" i="50"/>
  <c r="V2646" i="50"/>
  <c r="V2647" i="50"/>
  <c r="V2648" i="50"/>
  <c r="V2649" i="50"/>
  <c r="V2650" i="50"/>
  <c r="V2651" i="50"/>
  <c r="V2652" i="50"/>
  <c r="V2653" i="50"/>
  <c r="V2654" i="50"/>
  <c r="V2655" i="50"/>
  <c r="V2656" i="50"/>
  <c r="V2657" i="50"/>
  <c r="V2658" i="50"/>
  <c r="V2659" i="50"/>
  <c r="V2660" i="50"/>
  <c r="V2661" i="50"/>
  <c r="V2662" i="50"/>
  <c r="V2663" i="50"/>
  <c r="V2664" i="50"/>
  <c r="V2665" i="50"/>
  <c r="V2666" i="50"/>
  <c r="V2667" i="50"/>
  <c r="V2668" i="50"/>
  <c r="V2669" i="50"/>
  <c r="V2670" i="50"/>
  <c r="V2671" i="50"/>
  <c r="V2672" i="50"/>
  <c r="V2673" i="50"/>
  <c r="V2674" i="50"/>
  <c r="V2675" i="50"/>
  <c r="V2676" i="50"/>
  <c r="V2677" i="50"/>
  <c r="V2678" i="50"/>
  <c r="V2679" i="50"/>
  <c r="V2680" i="50"/>
  <c r="V2681" i="50"/>
  <c r="V2682" i="50"/>
  <c r="V2683" i="50"/>
  <c r="V2684" i="50"/>
  <c r="V2685" i="50"/>
  <c r="V2686" i="50"/>
  <c r="V2687" i="50"/>
  <c r="V2688" i="50"/>
  <c r="V2689" i="50"/>
  <c r="V2690" i="50"/>
  <c r="V2691" i="50"/>
  <c r="V2692" i="50"/>
  <c r="V2693" i="50"/>
  <c r="V2694" i="50"/>
  <c r="V2695" i="50"/>
  <c r="V2696" i="50"/>
  <c r="V2697" i="50"/>
  <c r="V2698" i="50"/>
  <c r="V2699" i="50"/>
  <c r="V2700" i="50"/>
  <c r="V2701" i="50"/>
  <c r="V2702" i="50"/>
  <c r="V2703" i="50"/>
  <c r="V2704" i="50"/>
  <c r="V2705" i="50"/>
  <c r="V2706" i="50"/>
  <c r="V2707" i="50"/>
  <c r="V2708" i="50"/>
  <c r="V2709" i="50"/>
  <c r="V2710" i="50"/>
  <c r="V2711" i="50"/>
  <c r="V2712" i="50"/>
  <c r="V2713" i="50"/>
  <c r="V2714" i="50"/>
  <c r="V2715" i="50"/>
  <c r="V2716" i="50"/>
  <c r="V2717" i="50"/>
  <c r="V2718" i="50"/>
  <c r="V2719" i="50"/>
  <c r="V2720" i="50"/>
  <c r="V2721" i="50"/>
  <c r="V2722" i="50"/>
  <c r="V2723" i="50"/>
  <c r="V2724" i="50"/>
  <c r="V2725" i="50"/>
  <c r="V2726" i="50"/>
  <c r="V2727" i="50"/>
  <c r="V2728" i="50"/>
  <c r="V2729" i="50"/>
  <c r="V2730" i="50"/>
  <c r="V2731" i="50"/>
  <c r="V2732" i="50"/>
  <c r="V2733" i="50"/>
  <c r="V2734" i="50"/>
  <c r="V2735" i="50"/>
  <c r="V2736" i="50"/>
  <c r="V2737" i="50"/>
  <c r="V2738" i="50"/>
  <c r="V2739" i="50"/>
  <c r="V2740" i="50"/>
  <c r="V2741" i="50"/>
  <c r="V2742" i="50"/>
  <c r="V2743" i="50"/>
  <c r="V2744" i="50"/>
  <c r="V2745" i="50"/>
  <c r="V2746" i="50"/>
  <c r="V2747" i="50"/>
  <c r="V2748" i="50"/>
  <c r="V2749" i="50"/>
  <c r="V2750" i="50"/>
  <c r="V2751" i="50"/>
  <c r="V2752" i="50"/>
  <c r="V2753" i="50"/>
  <c r="V2754" i="50"/>
  <c r="V2755" i="50"/>
  <c r="V2756" i="50"/>
  <c r="V2757" i="50"/>
  <c r="V2758" i="50"/>
  <c r="V2759" i="50"/>
  <c r="V2760" i="50"/>
  <c r="V2761" i="50"/>
  <c r="V2762" i="50"/>
  <c r="V2763" i="50"/>
  <c r="V2764" i="50"/>
  <c r="V2765" i="50"/>
  <c r="V2766" i="50"/>
  <c r="V2767" i="50"/>
  <c r="V2768" i="50"/>
  <c r="V2769" i="50"/>
  <c r="V2770" i="50"/>
  <c r="V2771" i="50"/>
  <c r="V2772" i="50"/>
  <c r="V2773" i="50"/>
  <c r="V2774" i="50"/>
  <c r="V2775" i="50"/>
  <c r="V2776" i="50"/>
  <c r="V2777" i="50"/>
  <c r="V2778" i="50"/>
  <c r="V2779" i="50"/>
  <c r="V2780" i="50"/>
  <c r="V2781" i="50"/>
  <c r="V2782" i="50"/>
  <c r="V2783" i="50"/>
  <c r="V2784" i="50"/>
  <c r="V2785" i="50"/>
  <c r="V2786" i="50"/>
  <c r="V2787" i="50"/>
  <c r="V2788" i="50"/>
  <c r="V2789" i="50"/>
  <c r="V2790" i="50"/>
  <c r="V2791" i="50"/>
  <c r="V2792" i="50"/>
  <c r="V2793" i="50"/>
  <c r="V2794" i="50"/>
  <c r="V2795" i="50"/>
  <c r="V2796" i="50"/>
  <c r="V2797" i="50"/>
  <c r="V2798" i="50"/>
  <c r="V2799" i="50"/>
  <c r="V2800" i="50"/>
  <c r="V2801" i="50"/>
  <c r="V2802" i="50"/>
  <c r="V2803" i="50"/>
  <c r="V2804" i="50"/>
  <c r="V2805" i="50"/>
  <c r="V2806" i="50"/>
  <c r="V2807" i="50"/>
  <c r="V2808" i="50"/>
  <c r="V2809" i="50"/>
  <c r="V2810" i="50"/>
  <c r="V2811" i="50"/>
  <c r="V2812" i="50"/>
  <c r="V2813" i="50"/>
  <c r="V2814" i="50"/>
  <c r="V2815" i="50"/>
  <c r="V2816" i="50"/>
  <c r="V2817" i="50"/>
  <c r="V2818" i="50"/>
  <c r="V2819" i="50"/>
  <c r="V2820" i="50"/>
  <c r="V2821" i="50"/>
  <c r="V2822" i="50"/>
  <c r="V2823" i="50"/>
  <c r="V2824" i="50"/>
  <c r="V2825" i="50"/>
  <c r="V2826" i="50"/>
  <c r="V2827" i="50"/>
  <c r="V2828" i="50"/>
  <c r="V2829" i="50"/>
  <c r="V2830" i="50"/>
  <c r="V2831" i="50"/>
  <c r="V2832" i="50"/>
  <c r="V2833" i="50"/>
  <c r="V2834" i="50"/>
  <c r="V2835" i="50"/>
  <c r="V2836" i="50"/>
  <c r="V2837" i="50"/>
  <c r="V2838" i="50"/>
  <c r="V2839" i="50"/>
  <c r="V2840" i="50"/>
  <c r="V2841" i="50"/>
  <c r="V2842" i="50"/>
  <c r="V2843" i="50"/>
  <c r="V2844" i="50"/>
  <c r="V2845" i="50"/>
  <c r="V2846" i="50"/>
  <c r="V2847" i="50"/>
  <c r="V2848" i="50"/>
  <c r="V2849" i="50"/>
  <c r="V2850" i="50"/>
  <c r="V2851" i="50"/>
  <c r="V2852" i="50"/>
  <c r="V2853" i="50"/>
  <c r="V2854" i="50"/>
  <c r="V2855" i="50"/>
  <c r="V2856" i="50"/>
  <c r="V2857" i="50"/>
  <c r="V2858" i="50"/>
  <c r="V2859" i="50"/>
  <c r="V2860" i="50"/>
  <c r="V2861" i="50"/>
  <c r="V2862" i="50"/>
  <c r="V2863" i="50"/>
  <c r="V2864" i="50"/>
  <c r="V2865" i="50"/>
  <c r="V2866" i="50"/>
  <c r="V2867" i="50"/>
  <c r="V2868" i="50"/>
  <c r="V2869" i="50"/>
  <c r="V2870" i="50"/>
  <c r="V2871" i="50"/>
  <c r="V2872" i="50"/>
  <c r="V2873" i="50"/>
  <c r="V2874" i="50"/>
  <c r="V2875" i="50"/>
  <c r="V2876" i="50"/>
  <c r="V2877" i="50"/>
  <c r="V2878" i="50"/>
  <c r="V2879" i="50"/>
  <c r="V2880" i="50"/>
  <c r="V2881" i="50"/>
  <c r="V2882" i="50"/>
  <c r="V2883" i="50"/>
  <c r="V2884" i="50"/>
  <c r="V2885" i="50"/>
  <c r="V2886" i="50"/>
  <c r="V2887" i="50"/>
  <c r="V2888" i="50"/>
  <c r="V2889" i="50"/>
  <c r="V2890" i="50"/>
  <c r="V2891" i="50"/>
  <c r="V2892" i="50"/>
  <c r="V2893" i="50"/>
  <c r="V2894" i="50"/>
  <c r="V2895" i="50"/>
  <c r="V2896" i="50"/>
  <c r="V2897" i="50"/>
  <c r="V2898" i="50"/>
  <c r="V2899" i="50"/>
  <c r="V2900" i="50"/>
  <c r="V2901" i="50"/>
  <c r="V2902" i="50"/>
  <c r="V2903" i="50"/>
  <c r="V2904" i="50"/>
  <c r="V2905" i="50"/>
  <c r="V2906" i="50"/>
  <c r="V2907" i="50"/>
  <c r="V2908" i="50"/>
  <c r="V2909" i="50"/>
  <c r="V2910" i="50"/>
  <c r="V2911" i="50"/>
  <c r="V2912" i="50"/>
  <c r="V2913" i="50"/>
  <c r="V2914" i="50"/>
  <c r="V2915" i="50"/>
  <c r="V2916" i="50"/>
  <c r="V2917" i="50"/>
  <c r="V2918" i="50"/>
  <c r="V2919" i="50"/>
  <c r="V2920" i="50"/>
  <c r="V2921" i="50"/>
  <c r="V2922" i="50"/>
  <c r="V2923" i="50"/>
  <c r="V2924" i="50"/>
  <c r="V2925" i="50"/>
  <c r="V2926" i="50"/>
  <c r="V2927" i="50"/>
  <c r="V2928" i="50"/>
  <c r="V2929" i="50"/>
  <c r="V2930" i="50"/>
  <c r="V2931" i="50"/>
  <c r="V2932" i="50"/>
  <c r="V2933" i="50"/>
  <c r="V2934" i="50"/>
  <c r="V2935" i="50"/>
  <c r="V2936" i="50"/>
  <c r="V2937" i="50"/>
  <c r="V2938" i="50"/>
  <c r="V2939" i="50"/>
  <c r="V2940" i="50"/>
  <c r="V2941" i="50"/>
  <c r="V2942" i="50"/>
  <c r="V2943" i="50"/>
  <c r="V2944" i="50"/>
  <c r="V2945" i="50"/>
  <c r="V2946" i="50"/>
  <c r="V2947" i="50"/>
  <c r="V2948" i="50"/>
  <c r="V2949" i="50"/>
  <c r="V2950" i="50"/>
  <c r="V2951" i="50"/>
  <c r="V2952" i="50"/>
  <c r="V2953" i="50"/>
  <c r="V2954" i="50"/>
  <c r="V2955" i="50"/>
  <c r="V2956" i="50"/>
  <c r="V2957" i="50"/>
  <c r="V2958" i="50"/>
  <c r="V2959" i="50"/>
  <c r="V2960" i="50"/>
  <c r="V2961" i="50"/>
  <c r="V2962" i="50"/>
  <c r="V2963" i="50"/>
  <c r="V2964" i="50"/>
  <c r="V2965" i="50"/>
  <c r="V2966" i="50"/>
  <c r="V2967" i="50"/>
  <c r="V2968" i="50"/>
  <c r="V2969" i="50"/>
  <c r="V2970" i="50"/>
  <c r="V2971" i="50"/>
  <c r="V2972" i="50"/>
  <c r="V2973" i="50"/>
  <c r="V2974" i="50"/>
  <c r="V2975" i="50"/>
  <c r="V2976" i="50"/>
  <c r="V2977" i="50"/>
  <c r="V2978" i="50"/>
  <c r="V2979" i="50"/>
  <c r="V2980" i="50"/>
  <c r="V2981" i="50"/>
  <c r="V2982" i="50"/>
  <c r="V2983" i="50"/>
  <c r="V2984" i="50"/>
  <c r="V2985" i="50"/>
  <c r="V2986" i="50"/>
  <c r="V2987" i="50"/>
  <c r="V2988" i="50"/>
  <c r="V2989" i="50"/>
  <c r="V2990" i="50"/>
  <c r="V2991" i="50"/>
  <c r="V2992" i="50"/>
  <c r="V2993" i="50"/>
  <c r="V2994" i="50"/>
  <c r="V2995" i="50"/>
  <c r="V2996" i="50"/>
  <c r="V2997" i="50"/>
  <c r="V2998" i="50"/>
  <c r="V2999" i="50"/>
  <c r="V3000" i="50"/>
  <c r="V3001" i="50"/>
  <c r="V3002" i="50"/>
  <c r="V3003" i="50"/>
  <c r="V3004" i="50"/>
  <c r="V3005" i="50"/>
  <c r="V3006" i="50"/>
  <c r="V3007" i="50"/>
  <c r="V3008" i="50"/>
  <c r="V3009" i="50"/>
  <c r="V3010" i="50"/>
  <c r="V3011" i="50"/>
  <c r="V3012" i="50"/>
  <c r="V3013" i="50"/>
  <c r="V3014" i="50"/>
  <c r="V3015" i="50"/>
  <c r="V3016" i="50"/>
  <c r="V3017" i="50"/>
  <c r="V3018" i="50"/>
  <c r="V3019" i="50"/>
  <c r="V3020" i="50"/>
  <c r="V3021" i="50"/>
  <c r="V3022" i="50"/>
  <c r="V3023" i="50"/>
  <c r="V3024" i="50"/>
  <c r="V3025" i="50"/>
  <c r="V3026" i="50"/>
  <c r="V3027" i="50"/>
  <c r="V3028" i="50"/>
  <c r="V3029" i="50"/>
  <c r="V3030" i="50"/>
  <c r="V3031" i="50"/>
  <c r="V3032" i="50"/>
  <c r="V3033" i="50"/>
  <c r="V3034" i="50"/>
  <c r="V3035" i="50"/>
  <c r="V3036" i="50"/>
  <c r="V3037" i="50"/>
  <c r="V3038" i="50"/>
  <c r="V3039" i="50"/>
  <c r="V3040" i="50"/>
  <c r="V3041" i="50"/>
  <c r="V3042" i="50"/>
  <c r="V3043" i="50"/>
  <c r="V3044" i="50"/>
  <c r="V3045" i="50"/>
  <c r="V3046" i="50"/>
  <c r="V3047" i="50"/>
  <c r="V3048" i="50"/>
  <c r="V3049" i="50"/>
  <c r="V3050" i="50"/>
  <c r="V3051" i="50"/>
  <c r="V3052" i="50"/>
  <c r="V3053" i="50"/>
  <c r="V3054" i="50"/>
  <c r="V3055" i="50"/>
  <c r="V3056" i="50"/>
  <c r="V3057" i="50"/>
  <c r="V3058" i="50"/>
  <c r="V3059" i="50"/>
  <c r="V3060" i="50"/>
  <c r="V3061" i="50"/>
  <c r="V3062" i="50"/>
  <c r="V3063" i="50"/>
  <c r="V3064" i="50"/>
  <c r="V3065" i="50"/>
  <c r="V3066" i="50"/>
  <c r="V3067" i="50"/>
  <c r="V3068" i="50"/>
  <c r="V3069" i="50"/>
  <c r="V3070" i="50"/>
  <c r="V3071" i="50"/>
  <c r="V3072" i="50"/>
  <c r="V3073" i="50"/>
  <c r="V3074" i="50"/>
  <c r="V3075" i="50"/>
  <c r="V3076" i="50"/>
  <c r="V3077" i="50"/>
  <c r="V3078" i="50"/>
  <c r="V3079" i="50"/>
  <c r="V3080" i="50"/>
  <c r="V3081" i="50"/>
  <c r="V3082" i="50"/>
  <c r="V3083" i="50"/>
  <c r="V3084" i="50"/>
  <c r="V3085" i="50"/>
  <c r="V3086" i="50"/>
  <c r="V3087" i="50"/>
  <c r="V3088" i="50"/>
  <c r="V3089" i="50"/>
  <c r="V3090" i="50"/>
  <c r="V3091" i="50"/>
  <c r="V3092" i="50"/>
  <c r="V3093" i="50"/>
  <c r="V3094" i="50"/>
  <c r="V3095" i="50"/>
  <c r="V3096" i="50"/>
  <c r="V3097" i="50"/>
  <c r="V3098" i="50"/>
  <c r="V3099" i="50"/>
  <c r="V3100" i="50"/>
  <c r="V3101" i="50"/>
  <c r="V3102" i="50"/>
  <c r="V3103" i="50"/>
  <c r="V3104" i="50"/>
  <c r="V3105" i="50"/>
  <c r="V3106" i="50"/>
  <c r="V3107" i="50"/>
  <c r="V3108" i="50"/>
  <c r="V3109" i="50"/>
  <c r="V3110" i="50"/>
  <c r="V3111" i="50"/>
  <c r="V3112" i="50"/>
  <c r="V3113" i="50"/>
  <c r="V3114" i="50"/>
  <c r="V3115" i="50"/>
  <c r="V3116" i="50"/>
  <c r="V3117" i="50"/>
  <c r="V3118" i="50"/>
  <c r="V3119" i="50"/>
  <c r="V3120" i="50"/>
  <c r="V3121" i="50"/>
  <c r="V3122" i="50"/>
  <c r="V3123" i="50"/>
  <c r="V3124" i="50"/>
  <c r="V3125" i="50"/>
  <c r="V3126" i="50"/>
  <c r="V3127" i="50"/>
  <c r="V3128" i="50"/>
  <c r="V3129" i="50"/>
  <c r="V3130" i="50"/>
  <c r="V3131" i="50"/>
  <c r="V3132" i="50"/>
  <c r="V3133" i="50"/>
  <c r="V3134" i="50"/>
  <c r="V3135" i="50"/>
  <c r="V3136" i="50"/>
  <c r="V3137" i="50"/>
  <c r="V3138" i="50"/>
  <c r="V3139" i="50"/>
  <c r="V3140" i="50"/>
  <c r="V3141" i="50"/>
  <c r="V3142" i="50"/>
  <c r="V3143" i="50"/>
  <c r="V3144" i="50"/>
  <c r="V3145" i="50"/>
  <c r="V3146" i="50"/>
  <c r="V3147" i="50"/>
  <c r="V3148" i="50"/>
  <c r="V3149" i="50"/>
  <c r="V3150" i="50"/>
  <c r="V3151" i="50"/>
  <c r="V3152" i="50"/>
  <c r="V3153" i="50"/>
  <c r="V3154" i="50"/>
  <c r="V3155" i="50"/>
  <c r="V3156" i="50"/>
  <c r="V3157" i="50"/>
  <c r="V3158" i="50"/>
  <c r="V3159" i="50"/>
  <c r="V3160" i="50"/>
  <c r="V3161" i="50"/>
  <c r="V3162" i="50"/>
  <c r="V3163" i="50"/>
  <c r="V3164" i="50"/>
  <c r="V3165" i="50"/>
  <c r="V3166" i="50"/>
  <c r="V3167" i="50"/>
  <c r="V3168" i="50"/>
  <c r="V3169" i="50"/>
  <c r="V3170" i="50"/>
  <c r="V3171" i="50"/>
  <c r="V3172" i="50"/>
  <c r="V3173" i="50"/>
  <c r="V3174" i="50"/>
  <c r="V3175" i="50"/>
  <c r="V3176" i="50"/>
  <c r="V3177" i="50"/>
  <c r="V3178" i="50"/>
  <c r="V3179" i="50"/>
  <c r="V3180" i="50"/>
  <c r="V3181" i="50"/>
  <c r="V3182" i="50"/>
  <c r="V3183" i="50"/>
  <c r="V3184" i="50"/>
  <c r="V3185" i="50"/>
  <c r="V3186" i="50"/>
  <c r="V3187" i="50"/>
  <c r="V3188" i="50"/>
  <c r="V3189" i="50"/>
  <c r="V3190" i="50"/>
  <c r="V3191" i="50"/>
  <c r="V3192" i="50"/>
  <c r="V3193" i="50"/>
  <c r="V3194" i="50"/>
  <c r="V3195" i="50"/>
  <c r="V3196" i="50"/>
  <c r="V3197" i="50"/>
  <c r="V3198" i="50"/>
  <c r="V3199" i="50"/>
  <c r="V3200" i="50"/>
  <c r="V3201" i="50"/>
  <c r="V3202" i="50"/>
  <c r="V3203" i="50"/>
  <c r="V3204" i="50"/>
  <c r="V3205" i="50"/>
  <c r="V3206" i="50"/>
  <c r="V3207" i="50"/>
  <c r="V3208" i="50"/>
  <c r="V3209" i="50"/>
  <c r="V3210" i="50"/>
  <c r="V3211" i="50"/>
  <c r="V3212" i="50"/>
  <c r="V3213" i="50"/>
  <c r="V3214" i="50"/>
  <c r="V3215" i="50"/>
  <c r="V3216" i="50"/>
  <c r="V3217" i="50"/>
  <c r="V3218" i="50"/>
  <c r="V3219" i="50"/>
  <c r="V3220" i="50"/>
  <c r="V3221" i="50"/>
  <c r="V3222" i="50"/>
  <c r="V3223" i="50"/>
  <c r="V3224" i="50"/>
  <c r="V3225" i="50"/>
  <c r="V3226" i="50"/>
  <c r="V3227" i="50"/>
  <c r="V3228" i="50"/>
  <c r="V3229" i="50"/>
  <c r="V3230" i="50"/>
  <c r="V3231" i="50"/>
  <c r="V3232" i="50"/>
  <c r="V3233" i="50"/>
  <c r="V3234" i="50"/>
  <c r="V3235" i="50"/>
  <c r="V3236" i="50"/>
  <c r="V3237" i="50"/>
  <c r="V3238" i="50"/>
  <c r="V3239" i="50"/>
  <c r="V3240" i="50"/>
  <c r="V3241" i="50"/>
  <c r="V3242" i="50"/>
  <c r="V3243" i="50"/>
  <c r="V3244" i="50"/>
  <c r="V3245" i="50"/>
  <c r="V3246" i="50"/>
  <c r="V3247" i="50"/>
  <c r="V3248" i="50"/>
  <c r="V3249" i="50"/>
  <c r="V3250" i="50"/>
  <c r="V3251" i="50"/>
  <c r="V3252" i="50"/>
  <c r="V3253" i="50"/>
  <c r="V3254" i="50"/>
  <c r="V3255" i="50"/>
  <c r="V3256" i="50"/>
  <c r="V3257" i="50"/>
  <c r="V3258" i="50"/>
  <c r="V3259" i="50"/>
  <c r="V3260" i="50"/>
  <c r="V3261" i="50"/>
  <c r="V3262" i="50"/>
  <c r="V3263" i="50"/>
  <c r="V3264" i="50"/>
  <c r="V3265" i="50"/>
  <c r="V3266" i="50"/>
  <c r="V3267" i="50"/>
  <c r="V3268" i="50"/>
  <c r="V3269" i="50"/>
  <c r="V3270" i="50"/>
  <c r="V3271" i="50"/>
  <c r="V3272" i="50"/>
  <c r="V3273" i="50"/>
  <c r="V3274" i="50"/>
  <c r="V3275" i="50"/>
  <c r="V3276" i="50"/>
  <c r="V3277" i="50"/>
  <c r="V3278" i="50"/>
  <c r="V3279" i="50"/>
  <c r="V3280" i="50"/>
  <c r="V3281" i="50"/>
  <c r="V3282" i="50"/>
  <c r="V3283" i="50"/>
  <c r="V3284" i="50"/>
  <c r="V3285" i="50"/>
  <c r="V3286" i="50"/>
  <c r="V3287" i="50"/>
  <c r="V3288" i="50"/>
  <c r="V3289" i="50"/>
  <c r="V3290" i="50"/>
  <c r="V3291" i="50"/>
  <c r="V3292" i="50"/>
  <c r="V3293" i="50"/>
  <c r="V3294" i="50"/>
  <c r="V3295" i="50"/>
  <c r="V3296" i="50"/>
  <c r="V3297" i="50"/>
  <c r="V3298" i="50"/>
  <c r="V3299" i="50"/>
  <c r="V3300" i="50"/>
  <c r="V3301" i="50"/>
  <c r="V3302" i="50"/>
  <c r="V3303" i="50"/>
  <c r="V3304" i="50"/>
  <c r="V3305" i="50"/>
  <c r="V3306" i="50"/>
  <c r="V3307" i="50"/>
  <c r="V3308" i="50"/>
  <c r="V3309" i="50"/>
  <c r="V3310" i="50"/>
  <c r="V3311" i="50"/>
  <c r="V3312" i="50"/>
  <c r="V3313" i="50"/>
  <c r="V3314" i="50"/>
  <c r="V3315" i="50"/>
  <c r="V3316" i="50"/>
  <c r="V3317" i="50"/>
  <c r="V3318" i="50"/>
  <c r="V3319" i="50"/>
  <c r="V3320" i="50"/>
  <c r="V3321" i="50"/>
  <c r="V3322" i="50"/>
  <c r="V3323" i="50"/>
  <c r="V3324" i="50"/>
  <c r="V3325" i="50"/>
  <c r="V3326" i="50"/>
  <c r="V3327" i="50"/>
  <c r="V3328" i="50"/>
  <c r="V3329" i="50"/>
  <c r="V3330" i="50"/>
  <c r="V3331" i="50"/>
  <c r="V3332" i="50"/>
  <c r="V3333" i="50"/>
  <c r="V3334" i="50"/>
  <c r="V3335" i="50"/>
  <c r="V3336" i="50"/>
  <c r="V3337" i="50"/>
  <c r="V3338" i="50"/>
  <c r="V3339" i="50"/>
  <c r="V3340" i="50"/>
  <c r="V3341" i="50"/>
  <c r="V3342" i="50"/>
  <c r="V3343" i="50"/>
  <c r="V3344" i="50"/>
  <c r="V3345" i="50"/>
  <c r="V3346" i="50"/>
  <c r="V3347" i="50"/>
  <c r="V3348" i="50"/>
  <c r="V3349" i="50"/>
  <c r="V3350" i="50"/>
  <c r="V3351" i="50"/>
  <c r="V3352" i="50"/>
  <c r="V3353" i="50"/>
  <c r="V3354" i="50"/>
  <c r="V3355" i="50"/>
  <c r="V3356" i="50"/>
  <c r="V3357" i="50"/>
  <c r="V3358" i="50"/>
  <c r="V3359" i="50"/>
  <c r="V3360" i="50"/>
  <c r="V3361" i="50"/>
  <c r="V3362" i="50"/>
  <c r="V3363" i="50"/>
  <c r="V3364" i="50"/>
  <c r="V3365" i="50"/>
  <c r="V3366" i="50"/>
  <c r="V3367" i="50"/>
  <c r="V3368" i="50"/>
  <c r="V3369" i="50"/>
  <c r="V3370" i="50"/>
  <c r="V3371" i="50"/>
  <c r="V3372" i="50"/>
  <c r="V3373" i="50"/>
  <c r="V3374" i="50"/>
  <c r="V3375" i="50"/>
  <c r="V3376" i="50"/>
  <c r="V3377" i="50"/>
  <c r="V3378" i="50"/>
  <c r="V3379" i="50"/>
  <c r="V3380" i="50"/>
  <c r="V3381" i="50"/>
  <c r="V3382" i="50"/>
  <c r="V3383" i="50"/>
  <c r="V3384" i="50"/>
  <c r="V3385" i="50"/>
  <c r="V3386" i="50"/>
  <c r="V3387" i="50"/>
  <c r="V3388" i="50"/>
  <c r="V3389" i="50"/>
  <c r="V3390" i="50"/>
  <c r="V3391" i="50"/>
  <c r="V3392" i="50"/>
  <c r="V3393" i="50"/>
  <c r="V3394" i="50"/>
  <c r="V3395" i="50"/>
  <c r="V3396" i="50"/>
  <c r="V3397" i="50"/>
  <c r="V3398" i="50"/>
  <c r="V3399" i="50"/>
  <c r="V3400" i="50"/>
  <c r="V3401" i="50"/>
  <c r="V3402" i="50"/>
  <c r="V3403" i="50"/>
  <c r="V3404" i="50"/>
  <c r="V3405" i="50"/>
  <c r="V3406" i="50"/>
  <c r="V3407" i="50"/>
  <c r="V3408" i="50"/>
  <c r="V3409" i="50"/>
  <c r="V3410" i="50"/>
  <c r="V3411" i="50"/>
  <c r="V3412" i="50"/>
  <c r="V3413" i="50"/>
  <c r="V3414" i="50"/>
  <c r="V3415" i="50"/>
  <c r="V3416" i="50"/>
  <c r="V3417" i="50"/>
  <c r="V3418" i="50"/>
  <c r="V3419" i="50"/>
  <c r="V3420" i="50"/>
  <c r="V3421" i="50"/>
  <c r="V3422" i="50"/>
  <c r="V3423" i="50"/>
  <c r="V3424" i="50"/>
  <c r="V3425" i="50"/>
  <c r="V3426" i="50"/>
  <c r="V3427" i="50"/>
  <c r="V3428" i="50"/>
  <c r="V3429" i="50"/>
  <c r="V3430" i="50"/>
  <c r="V3431" i="50"/>
  <c r="V3432" i="50"/>
  <c r="V3433" i="50"/>
  <c r="V3434" i="50"/>
  <c r="V3435" i="50"/>
  <c r="V3436" i="50"/>
  <c r="V3437" i="50"/>
  <c r="V3438" i="50"/>
  <c r="V3439" i="50"/>
  <c r="V3440" i="50"/>
  <c r="V3441" i="50"/>
  <c r="V3442" i="50"/>
  <c r="V3443" i="50"/>
  <c r="V3444" i="50"/>
  <c r="V3445" i="50"/>
  <c r="V3446" i="50"/>
  <c r="V3447" i="50"/>
  <c r="V3448" i="50"/>
  <c r="V3449" i="50"/>
  <c r="V3450" i="50"/>
  <c r="V3451" i="50"/>
  <c r="V3452" i="50"/>
  <c r="V3453" i="50"/>
  <c r="V3454" i="50"/>
  <c r="V3455" i="50"/>
  <c r="V3456" i="50"/>
  <c r="V3457" i="50"/>
  <c r="V3458" i="50"/>
  <c r="V3459" i="50"/>
  <c r="V3460" i="50"/>
  <c r="V3461" i="50"/>
  <c r="V3462" i="50"/>
  <c r="V3463" i="50"/>
  <c r="V3464" i="50"/>
  <c r="V3465" i="50"/>
  <c r="V3466" i="50"/>
  <c r="V3467" i="50"/>
  <c r="V3468" i="50"/>
  <c r="V3469" i="50"/>
  <c r="V3470" i="50"/>
  <c r="V3471" i="50"/>
  <c r="V3472" i="50"/>
  <c r="V3473" i="50"/>
  <c r="V3474" i="50"/>
  <c r="V3475" i="50"/>
  <c r="V3476" i="50"/>
  <c r="V3477" i="50"/>
  <c r="V3478" i="50"/>
  <c r="V3479" i="50"/>
  <c r="V3480" i="50"/>
  <c r="V3481" i="50"/>
  <c r="V3482" i="50"/>
  <c r="V3483" i="50"/>
  <c r="V3484" i="50"/>
  <c r="V3485" i="50"/>
  <c r="V3486" i="50"/>
  <c r="V3487" i="50"/>
  <c r="V3488" i="50"/>
  <c r="V3489" i="50"/>
  <c r="V3490" i="50"/>
  <c r="V3491" i="50"/>
  <c r="V3492" i="50"/>
  <c r="V3493" i="50"/>
  <c r="V3494" i="50"/>
  <c r="V3495" i="50"/>
  <c r="V3496" i="50"/>
  <c r="V3497" i="50"/>
  <c r="V3498" i="50"/>
  <c r="V3499" i="50"/>
  <c r="V3500" i="50"/>
  <c r="V3501" i="50"/>
  <c r="V3502" i="50"/>
  <c r="V3503" i="50"/>
  <c r="V3504" i="50"/>
  <c r="V3505" i="50"/>
  <c r="V3506" i="50"/>
  <c r="V3507" i="50"/>
  <c r="V3508" i="50"/>
  <c r="V3509" i="50"/>
  <c r="V3510" i="50"/>
  <c r="V3511" i="50"/>
  <c r="V3512" i="50"/>
  <c r="V3513" i="50"/>
  <c r="V3514" i="50"/>
  <c r="V3515" i="50"/>
  <c r="V3516" i="50"/>
  <c r="V3517" i="50"/>
  <c r="V3518" i="50"/>
  <c r="V3519" i="50"/>
  <c r="V3520" i="50"/>
  <c r="V3521" i="50"/>
  <c r="V3522" i="50"/>
  <c r="V3523" i="50"/>
  <c r="V3524" i="50"/>
  <c r="V3525" i="50"/>
  <c r="V3526" i="50"/>
  <c r="V3527" i="50"/>
  <c r="V3528" i="50"/>
  <c r="V3529" i="50"/>
  <c r="V3530" i="50"/>
  <c r="V3531" i="50"/>
  <c r="V3532" i="50"/>
  <c r="V3533" i="50"/>
  <c r="V3534" i="50"/>
  <c r="V3535" i="50"/>
  <c r="V3536" i="50"/>
  <c r="V3537" i="50"/>
  <c r="V3538" i="50"/>
  <c r="V3539" i="50"/>
  <c r="V3540" i="50"/>
  <c r="V3541" i="50"/>
  <c r="V3542" i="50"/>
  <c r="V3543" i="50"/>
  <c r="V3544" i="50"/>
  <c r="V3545" i="50"/>
  <c r="V3546" i="50"/>
  <c r="V3547" i="50"/>
  <c r="V3548" i="50"/>
  <c r="V3549" i="50"/>
  <c r="V3550" i="50"/>
  <c r="V3551" i="50"/>
  <c r="V3552" i="50"/>
  <c r="V3553" i="50"/>
  <c r="V3554" i="50"/>
  <c r="V3555" i="50"/>
  <c r="V3556" i="50"/>
  <c r="V3557" i="50"/>
  <c r="V3558" i="50"/>
  <c r="V3559" i="50"/>
  <c r="V3560" i="50"/>
  <c r="V3561" i="50"/>
  <c r="V3562" i="50"/>
  <c r="V3563" i="50"/>
  <c r="V3564" i="50"/>
  <c r="V3565" i="50"/>
  <c r="V3566" i="50"/>
  <c r="V3567" i="50"/>
  <c r="V3568" i="50"/>
  <c r="V3569" i="50"/>
  <c r="V3570" i="50"/>
  <c r="V3571" i="50"/>
  <c r="V3572" i="50"/>
  <c r="V3573" i="50"/>
  <c r="V3574" i="50"/>
  <c r="V3575" i="50"/>
  <c r="V3576" i="50"/>
  <c r="V3577" i="50"/>
  <c r="V3578" i="50"/>
  <c r="V3579" i="50"/>
  <c r="V3580" i="50"/>
  <c r="V3581" i="50"/>
  <c r="V3582" i="50"/>
  <c r="V3583" i="50"/>
  <c r="V3584" i="50"/>
  <c r="V3585" i="50"/>
  <c r="V3586" i="50"/>
  <c r="V3587" i="50"/>
  <c r="V3588" i="50"/>
  <c r="V3589" i="50"/>
  <c r="V3590" i="50"/>
  <c r="V3591" i="50"/>
  <c r="V3592" i="50"/>
  <c r="V3593" i="50"/>
  <c r="V3594" i="50"/>
  <c r="V3595" i="50"/>
  <c r="V3596" i="50"/>
  <c r="V3597" i="50"/>
  <c r="V3598" i="50"/>
  <c r="V3599" i="50"/>
  <c r="V3600" i="50"/>
  <c r="V3601" i="50"/>
  <c r="V3602" i="50"/>
  <c r="V3603" i="50"/>
  <c r="V3604" i="50"/>
  <c r="V3605" i="50"/>
  <c r="V3606" i="50"/>
  <c r="V3607" i="50"/>
  <c r="V3608" i="50"/>
  <c r="V3609" i="50"/>
  <c r="V3610" i="50"/>
  <c r="V3611" i="50"/>
  <c r="V3612" i="50"/>
  <c r="V3613" i="50"/>
  <c r="V3614" i="50"/>
  <c r="V3615" i="50"/>
  <c r="V3616" i="50"/>
  <c r="V3617" i="50"/>
  <c r="V3618" i="50"/>
  <c r="V3619" i="50"/>
  <c r="V3620" i="50"/>
  <c r="V3621" i="50"/>
  <c r="V3622" i="50"/>
  <c r="V3623" i="50"/>
  <c r="V3624" i="50"/>
  <c r="V3625" i="50"/>
  <c r="V3626" i="50"/>
  <c r="V3627" i="50"/>
  <c r="V3628" i="50"/>
  <c r="V3629" i="50"/>
  <c r="V3630" i="50"/>
  <c r="V3631" i="50"/>
  <c r="V3632" i="50"/>
  <c r="V3633" i="50"/>
  <c r="V3634" i="50"/>
  <c r="V3635" i="50"/>
  <c r="V3636" i="50"/>
  <c r="V3637" i="50"/>
  <c r="V3638" i="50"/>
  <c r="V3639" i="50"/>
  <c r="V3640" i="50"/>
  <c r="V3641" i="50"/>
  <c r="V3642" i="50"/>
  <c r="V3643" i="50"/>
  <c r="V3644" i="50"/>
  <c r="V3645" i="50"/>
  <c r="V3646" i="50"/>
  <c r="V3647" i="50"/>
  <c r="V3648" i="50"/>
  <c r="V3649" i="50"/>
  <c r="V3650" i="50"/>
  <c r="V3651" i="50"/>
  <c r="V3652" i="50"/>
  <c r="V3653" i="50"/>
  <c r="V3654" i="50"/>
  <c r="V3655" i="50"/>
  <c r="V3656" i="50"/>
  <c r="V3657" i="50"/>
  <c r="V3658" i="50"/>
  <c r="V3659" i="50"/>
  <c r="V3660" i="50"/>
  <c r="V3661" i="50"/>
  <c r="V3662" i="50"/>
  <c r="V3663" i="50"/>
  <c r="V3664" i="50"/>
  <c r="V3665" i="50"/>
  <c r="V3666" i="50"/>
  <c r="V3667" i="50"/>
  <c r="V3668" i="50"/>
  <c r="V3669" i="50"/>
  <c r="V3670" i="50"/>
  <c r="V3671" i="50"/>
  <c r="V3672" i="50"/>
  <c r="V3673" i="50"/>
  <c r="V3674" i="50"/>
  <c r="V3675" i="50"/>
  <c r="V3676" i="50"/>
  <c r="V3677" i="50"/>
  <c r="V3678" i="50"/>
  <c r="V3679" i="50"/>
  <c r="V3680" i="50"/>
  <c r="V3681" i="50"/>
  <c r="V3682" i="50"/>
  <c r="V3683" i="50"/>
  <c r="V3684" i="50"/>
  <c r="V3685" i="50"/>
  <c r="V3686" i="50"/>
  <c r="V3687" i="50"/>
  <c r="V3688" i="50"/>
  <c r="V3689" i="50"/>
  <c r="V3690" i="50"/>
  <c r="V3691" i="50"/>
  <c r="V3692" i="50"/>
  <c r="V3693" i="50"/>
  <c r="V3694" i="50"/>
  <c r="V3695" i="50"/>
  <c r="V3696" i="50"/>
  <c r="V3697" i="50"/>
  <c r="V3698" i="50"/>
  <c r="V3699" i="50"/>
  <c r="V3700" i="50"/>
  <c r="V3701" i="50"/>
  <c r="V3702" i="50"/>
  <c r="V3703" i="50"/>
  <c r="V3704" i="50"/>
  <c r="V3705" i="50"/>
  <c r="V3706" i="50"/>
  <c r="V3707" i="50"/>
  <c r="V3708" i="50"/>
  <c r="V3709" i="50"/>
  <c r="V3710" i="50"/>
  <c r="V3711" i="50"/>
  <c r="V3712" i="50"/>
  <c r="V3713" i="50"/>
  <c r="V3714" i="50"/>
  <c r="V3715" i="50"/>
  <c r="V3716" i="50"/>
  <c r="V3717" i="50"/>
  <c r="V3718" i="50"/>
  <c r="V3719" i="50"/>
  <c r="V3720" i="50"/>
  <c r="V3721" i="50"/>
  <c r="V3722" i="50"/>
  <c r="V3723" i="50"/>
  <c r="V3724" i="50"/>
  <c r="V3725" i="50"/>
  <c r="V3726" i="50"/>
  <c r="V3727" i="50"/>
  <c r="V3728" i="50"/>
  <c r="V3729" i="50"/>
  <c r="V3730" i="50"/>
  <c r="V3731" i="50"/>
  <c r="V3732" i="50"/>
  <c r="V3733" i="50"/>
  <c r="V3734" i="50"/>
  <c r="V3735" i="50"/>
  <c r="V3736" i="50"/>
  <c r="V3737" i="50"/>
  <c r="V3738" i="50"/>
  <c r="V3739" i="50"/>
  <c r="V3740" i="50"/>
  <c r="V3741" i="50"/>
  <c r="V3742" i="50"/>
  <c r="V3743" i="50"/>
  <c r="V3744" i="50"/>
  <c r="V3745" i="50"/>
  <c r="V3746" i="50"/>
  <c r="V3747" i="50"/>
  <c r="V3748" i="50"/>
  <c r="V3749" i="50"/>
  <c r="V3750" i="50"/>
  <c r="V3751" i="50"/>
  <c r="V3752" i="50"/>
  <c r="V3753" i="50"/>
  <c r="V3754" i="50"/>
  <c r="V3755" i="50"/>
  <c r="V3756" i="50"/>
  <c r="V3757" i="50"/>
  <c r="V3758" i="50"/>
  <c r="V3759" i="50"/>
  <c r="V3760" i="50"/>
  <c r="V3761" i="50"/>
  <c r="V3762" i="50"/>
  <c r="V3763" i="50"/>
  <c r="V3764" i="50"/>
  <c r="V3765" i="50"/>
  <c r="V3766" i="50"/>
  <c r="V3767" i="50"/>
  <c r="V3768" i="50"/>
  <c r="V3769" i="50"/>
  <c r="V3770" i="50"/>
  <c r="V3771" i="50"/>
  <c r="V3772" i="50"/>
  <c r="V3773" i="50"/>
  <c r="V3774" i="50"/>
  <c r="V3775" i="50"/>
  <c r="V3776" i="50"/>
  <c r="V3777" i="50"/>
  <c r="V3778" i="50"/>
  <c r="V3779" i="50"/>
  <c r="V3780" i="50"/>
  <c r="V3781" i="50"/>
  <c r="V3782" i="50"/>
  <c r="V3783" i="50"/>
  <c r="V3784" i="50"/>
  <c r="V3785" i="50"/>
  <c r="V3786" i="50"/>
  <c r="V3787" i="50"/>
  <c r="V3788" i="50"/>
  <c r="V3789" i="50"/>
  <c r="V3790" i="50"/>
  <c r="V3791" i="50"/>
  <c r="V3792" i="50"/>
  <c r="V3793" i="50"/>
  <c r="V3794" i="50"/>
  <c r="V3795" i="50"/>
  <c r="V3796" i="50"/>
  <c r="V3797" i="50"/>
  <c r="V3798" i="50"/>
  <c r="V3799" i="50"/>
  <c r="V3800" i="50"/>
  <c r="V3801" i="50"/>
  <c r="V3802" i="50"/>
  <c r="V3803" i="50"/>
  <c r="V3804" i="50"/>
  <c r="V3805" i="50"/>
  <c r="V3806" i="50"/>
  <c r="V3807" i="50"/>
  <c r="V3808" i="50"/>
  <c r="V3809" i="50"/>
  <c r="V3810" i="50"/>
  <c r="V3811" i="50"/>
  <c r="V3812" i="50"/>
  <c r="V3813" i="50"/>
  <c r="V3814" i="50"/>
  <c r="V3815" i="50"/>
  <c r="V3816" i="50"/>
  <c r="V3817" i="50"/>
  <c r="V3818" i="50"/>
  <c r="V3819" i="50"/>
  <c r="V3820" i="50"/>
  <c r="V3821" i="50"/>
  <c r="V3822" i="50"/>
  <c r="V3823" i="50"/>
  <c r="V3824" i="50"/>
  <c r="V3825" i="50"/>
  <c r="V3826" i="50"/>
  <c r="V3827" i="50"/>
  <c r="V3828" i="50"/>
  <c r="V3829" i="50"/>
  <c r="V3830" i="50"/>
  <c r="V3831" i="50"/>
  <c r="V3832" i="50"/>
  <c r="V3833" i="50"/>
  <c r="V3834" i="50"/>
  <c r="V3835" i="50"/>
  <c r="V3836" i="50"/>
  <c r="V3837" i="50"/>
  <c r="V3838" i="50"/>
  <c r="V3839" i="50"/>
  <c r="V3840" i="50"/>
  <c r="V3841" i="50"/>
  <c r="V3842" i="50"/>
  <c r="V3843" i="50"/>
  <c r="V3844" i="50"/>
  <c r="V3845" i="50"/>
  <c r="V3846" i="50"/>
  <c r="V3847" i="50"/>
  <c r="V3848" i="50"/>
  <c r="V3849" i="50"/>
  <c r="V3850" i="50"/>
  <c r="V3851" i="50"/>
  <c r="V3852" i="50"/>
  <c r="V3853" i="50"/>
  <c r="V3854" i="50"/>
  <c r="V3855" i="50"/>
  <c r="V3856" i="50"/>
  <c r="V3857" i="50"/>
  <c r="V3858" i="50"/>
  <c r="V3859" i="50"/>
  <c r="V3860" i="50"/>
  <c r="V3861" i="50"/>
  <c r="V3862" i="50"/>
  <c r="V3863" i="50"/>
  <c r="V3864" i="50"/>
  <c r="V3865" i="50"/>
  <c r="V3866" i="50"/>
  <c r="V3867" i="50"/>
  <c r="V3868" i="50"/>
  <c r="V3869" i="50"/>
  <c r="V3870" i="50"/>
  <c r="V3871" i="50"/>
  <c r="V3872" i="50"/>
  <c r="V3873" i="50"/>
  <c r="V3874" i="50"/>
  <c r="V3875" i="50"/>
  <c r="V3876" i="50"/>
  <c r="V3877" i="50"/>
  <c r="V3878" i="50"/>
  <c r="V3879" i="50"/>
  <c r="V3880" i="50"/>
  <c r="V3881" i="50"/>
  <c r="V3882" i="50"/>
  <c r="V3883" i="50"/>
  <c r="V3884" i="50"/>
  <c r="V3885" i="50"/>
  <c r="V3886" i="50"/>
  <c r="V3887" i="50"/>
  <c r="V3888" i="50"/>
  <c r="V3889" i="50"/>
  <c r="V3890" i="50"/>
  <c r="V3891" i="50"/>
  <c r="V3892" i="50"/>
  <c r="V3893" i="50"/>
  <c r="V3894" i="50"/>
  <c r="V3895" i="50"/>
  <c r="V3896" i="50"/>
  <c r="V3897" i="50"/>
  <c r="V3898" i="50"/>
  <c r="V3899" i="50"/>
  <c r="V3900" i="50"/>
  <c r="V3901" i="50"/>
  <c r="V3902" i="50"/>
  <c r="V3903" i="50"/>
  <c r="V3904" i="50"/>
  <c r="V3905" i="50"/>
  <c r="V3906" i="50"/>
  <c r="V3907" i="50"/>
  <c r="V3908" i="50"/>
  <c r="V3909" i="50"/>
  <c r="V3910" i="50"/>
  <c r="V3911" i="50"/>
  <c r="V3912" i="50"/>
  <c r="V3913" i="50"/>
  <c r="V3914" i="50"/>
  <c r="V3915" i="50"/>
  <c r="V3916" i="50"/>
  <c r="V3917" i="50"/>
  <c r="V3918" i="50"/>
  <c r="V3919" i="50"/>
  <c r="V3920" i="50"/>
  <c r="V3921" i="50"/>
  <c r="V3922" i="50"/>
  <c r="V3923" i="50"/>
  <c r="V3924" i="50"/>
  <c r="V3925" i="50"/>
  <c r="V3926" i="50"/>
  <c r="V3927" i="50"/>
  <c r="V3928" i="50"/>
  <c r="V3929" i="50"/>
  <c r="V3930" i="50"/>
  <c r="V3931" i="50"/>
  <c r="V3932" i="50"/>
  <c r="V3933" i="50"/>
  <c r="V3934" i="50"/>
  <c r="V3935" i="50"/>
  <c r="V3936" i="50"/>
  <c r="V3937" i="50"/>
  <c r="V3938" i="50"/>
  <c r="V3939" i="50"/>
  <c r="V3940" i="50"/>
  <c r="V3941" i="50"/>
  <c r="V3942" i="50"/>
  <c r="V3943" i="50"/>
  <c r="V3944" i="50"/>
  <c r="V3945" i="50"/>
  <c r="V3946" i="50"/>
  <c r="V3947" i="50"/>
  <c r="V3948" i="50"/>
  <c r="V3949" i="50"/>
  <c r="V3950" i="50"/>
  <c r="V3951" i="50"/>
  <c r="V3952" i="50"/>
  <c r="V3953" i="50"/>
  <c r="V3954" i="50"/>
  <c r="V3955" i="50"/>
  <c r="V3956" i="50"/>
  <c r="V3957" i="50"/>
  <c r="V3958" i="50"/>
  <c r="V3959" i="50"/>
  <c r="V3960" i="50"/>
  <c r="V3961" i="50"/>
  <c r="V3962" i="50"/>
  <c r="V3963" i="50"/>
  <c r="V3964" i="50"/>
  <c r="V3965" i="50"/>
  <c r="V3966" i="50"/>
  <c r="V3967" i="50"/>
  <c r="V3968" i="50"/>
  <c r="V3969" i="50"/>
  <c r="V3970" i="50"/>
  <c r="V3971" i="50"/>
  <c r="V3972" i="50"/>
  <c r="V3973" i="50"/>
  <c r="V3974" i="50"/>
  <c r="V3975" i="50"/>
  <c r="V3976" i="50"/>
  <c r="V3977" i="50"/>
  <c r="V3978" i="50"/>
  <c r="V3979" i="50"/>
  <c r="V3980" i="50"/>
  <c r="V3981" i="50"/>
  <c r="V3982" i="50"/>
  <c r="V3983" i="50"/>
  <c r="V3984" i="50"/>
  <c r="V3985" i="50"/>
  <c r="V3986" i="50"/>
  <c r="V3987" i="50"/>
  <c r="V3988" i="50"/>
  <c r="V3989" i="50"/>
  <c r="V3990" i="50"/>
  <c r="V3991" i="50"/>
  <c r="V3992" i="50"/>
  <c r="V3993" i="50"/>
  <c r="V3994" i="50"/>
  <c r="V3995" i="50"/>
  <c r="V3996" i="50"/>
  <c r="V3997" i="50"/>
  <c r="V3998" i="50"/>
  <c r="V3999" i="50"/>
  <c r="V4000" i="50"/>
  <c r="V4001" i="50"/>
  <c r="V4002" i="50"/>
  <c r="V4003" i="50"/>
  <c r="V4004" i="50"/>
  <c r="V4005" i="50"/>
  <c r="V4006" i="50"/>
  <c r="V4007" i="50"/>
  <c r="V4008" i="50"/>
  <c r="V4009" i="50"/>
  <c r="V4010" i="50"/>
  <c r="V4011" i="50"/>
  <c r="V4012" i="50"/>
  <c r="V4013" i="50"/>
  <c r="V4014" i="50"/>
  <c r="V4015" i="50"/>
  <c r="V4016" i="50"/>
  <c r="V4017" i="50"/>
  <c r="V4018" i="50"/>
  <c r="V4019" i="50"/>
  <c r="V4020" i="50"/>
  <c r="V4021" i="50"/>
  <c r="V4022" i="50"/>
  <c r="V4023" i="50"/>
  <c r="V4024" i="50"/>
  <c r="V4025" i="50"/>
  <c r="V4026" i="50"/>
  <c r="V4027" i="50"/>
  <c r="V4028" i="50"/>
  <c r="V4029" i="50"/>
  <c r="V4030" i="50"/>
  <c r="V4031" i="50"/>
  <c r="V4032" i="50"/>
  <c r="V4033" i="50"/>
  <c r="V4034" i="50"/>
  <c r="V4035" i="50"/>
  <c r="V4036" i="50"/>
  <c r="V4037" i="50"/>
  <c r="V4038" i="50"/>
  <c r="V4039" i="50"/>
  <c r="V4040" i="50"/>
  <c r="V4041" i="50"/>
  <c r="V4042" i="50"/>
  <c r="V4043" i="50"/>
  <c r="V4044" i="50"/>
  <c r="V4045" i="50"/>
  <c r="V4046" i="50"/>
  <c r="V4047" i="50"/>
  <c r="V4048" i="50"/>
  <c r="V4049" i="50"/>
  <c r="V4050" i="50"/>
  <c r="V4051" i="50"/>
  <c r="V4052" i="50"/>
  <c r="V4053" i="50"/>
  <c r="V4054" i="50"/>
  <c r="V4055" i="50"/>
  <c r="V4056" i="50"/>
  <c r="V4057" i="50"/>
  <c r="V4058" i="50"/>
  <c r="V4059" i="50"/>
  <c r="V4060" i="50"/>
  <c r="V4061" i="50"/>
  <c r="V4062" i="50"/>
  <c r="V4063" i="50"/>
  <c r="V4064" i="50"/>
  <c r="V4065" i="50"/>
  <c r="V4066" i="50"/>
  <c r="V4067" i="50"/>
  <c r="V4068" i="50"/>
  <c r="V4069" i="50"/>
  <c r="V4070" i="50"/>
  <c r="V4071" i="50"/>
  <c r="V4072" i="50"/>
  <c r="V4073" i="50"/>
  <c r="V4074" i="50"/>
  <c r="V4075" i="50"/>
  <c r="V4076" i="50"/>
  <c r="V4077" i="50"/>
  <c r="V4078" i="50"/>
  <c r="V4079" i="50"/>
  <c r="V4080" i="50"/>
  <c r="V4081" i="50"/>
  <c r="V4082" i="50"/>
  <c r="V4083" i="50"/>
  <c r="V4084" i="50"/>
  <c r="V4085" i="50"/>
  <c r="V4086" i="50"/>
  <c r="V4087" i="50"/>
  <c r="V4088" i="50"/>
  <c r="V4089" i="50"/>
  <c r="V4090" i="50"/>
  <c r="V4091" i="50"/>
  <c r="V4092" i="50"/>
  <c r="V4093" i="50"/>
  <c r="V4094" i="50"/>
  <c r="V4095" i="50"/>
  <c r="V4096" i="50"/>
  <c r="V4097" i="50"/>
  <c r="V4098" i="50"/>
  <c r="V4099" i="50"/>
  <c r="V4100" i="50"/>
  <c r="V4101" i="50"/>
  <c r="V4102" i="50"/>
  <c r="V4103" i="50"/>
  <c r="V4104" i="50"/>
  <c r="V4105" i="50"/>
  <c r="V4106" i="50"/>
  <c r="V4107" i="50"/>
  <c r="V4108" i="50"/>
  <c r="V4109" i="50"/>
  <c r="V4110" i="50"/>
  <c r="V4111" i="50"/>
  <c r="V4112" i="50"/>
  <c r="V4113" i="50"/>
  <c r="V4114" i="50"/>
  <c r="V4115" i="50"/>
  <c r="V4116" i="50"/>
  <c r="V4117" i="50"/>
  <c r="V4118" i="50"/>
  <c r="V4119" i="50"/>
  <c r="V4120" i="50"/>
  <c r="V4121" i="50"/>
  <c r="V4122" i="50"/>
  <c r="V4123" i="50"/>
  <c r="V4124" i="50"/>
  <c r="V4125" i="50"/>
  <c r="V4126" i="50"/>
  <c r="V4127" i="50"/>
  <c r="V4128" i="50"/>
  <c r="V4129" i="50"/>
  <c r="V4130" i="50"/>
  <c r="V4131" i="50"/>
  <c r="V4132" i="50"/>
  <c r="V4133" i="50"/>
  <c r="V4134" i="50"/>
  <c r="V4135" i="50"/>
  <c r="V4136" i="50"/>
  <c r="V4137" i="50"/>
  <c r="V4138" i="50"/>
  <c r="V4139" i="50"/>
  <c r="V4140" i="50"/>
  <c r="V4141" i="50"/>
  <c r="V4142" i="50"/>
  <c r="V4143" i="50"/>
  <c r="V4144" i="50"/>
  <c r="V4145" i="50"/>
  <c r="V4146" i="50"/>
  <c r="V4147" i="50"/>
  <c r="V4148" i="50"/>
  <c r="V4149" i="50"/>
  <c r="V4150" i="50"/>
  <c r="V4151" i="50"/>
  <c r="V4152" i="50"/>
  <c r="V4153" i="50"/>
  <c r="V4154" i="50"/>
  <c r="V4155" i="50"/>
  <c r="V4156" i="50"/>
  <c r="V4157" i="50"/>
  <c r="V4158" i="50"/>
  <c r="V4159" i="50"/>
  <c r="V4160" i="50"/>
  <c r="V4161" i="50"/>
  <c r="V4162" i="50"/>
  <c r="V4163" i="50"/>
  <c r="V4164" i="50"/>
  <c r="V4165" i="50"/>
  <c r="V4166" i="50"/>
  <c r="V4167" i="50"/>
  <c r="V4168" i="50"/>
  <c r="V4169" i="50"/>
  <c r="V4170" i="50"/>
  <c r="V4171" i="50"/>
  <c r="V4172" i="50"/>
  <c r="V4173" i="50"/>
  <c r="V4174" i="50"/>
  <c r="V4175" i="50"/>
  <c r="V4176" i="50"/>
  <c r="V4177" i="50"/>
  <c r="V4178" i="50"/>
  <c r="V4179" i="50"/>
  <c r="V4180" i="50"/>
  <c r="V4181" i="50"/>
  <c r="V4182" i="50"/>
  <c r="V4183" i="50"/>
  <c r="V4184" i="50"/>
  <c r="V4185" i="50"/>
  <c r="V4186" i="50"/>
  <c r="V4187" i="50"/>
  <c r="V4188" i="50"/>
  <c r="V4189" i="50"/>
  <c r="V4190" i="50"/>
  <c r="V4191" i="50"/>
  <c r="V4192" i="50"/>
  <c r="V4193" i="50"/>
  <c r="V4194" i="50"/>
  <c r="V4195" i="50"/>
  <c r="V4196" i="50"/>
  <c r="V4197" i="50"/>
  <c r="V4198" i="50"/>
  <c r="V4199" i="50"/>
  <c r="V4200" i="50"/>
  <c r="V4201" i="50"/>
  <c r="V4202" i="50"/>
  <c r="V4203" i="50"/>
  <c r="V4204" i="50"/>
  <c r="V4205" i="50"/>
  <c r="V4206" i="50"/>
  <c r="V4207" i="50"/>
  <c r="V4208" i="50"/>
  <c r="V4209" i="50"/>
  <c r="V4210" i="50"/>
  <c r="V4211" i="50"/>
  <c r="V4212" i="50"/>
  <c r="V4213" i="50"/>
  <c r="V4214" i="50"/>
  <c r="V4215" i="50"/>
  <c r="V4216" i="50"/>
  <c r="V4217" i="50"/>
  <c r="V4218" i="50"/>
  <c r="V4219" i="50"/>
  <c r="V4220" i="50"/>
  <c r="V4221" i="50"/>
  <c r="V4222" i="50"/>
  <c r="V4223" i="50"/>
  <c r="V4224" i="50"/>
  <c r="V4225" i="50"/>
  <c r="V4226" i="50"/>
  <c r="V4227" i="50"/>
  <c r="V4228" i="50"/>
  <c r="V4229" i="50"/>
  <c r="V4230" i="50"/>
  <c r="V4231" i="50"/>
  <c r="V4232" i="50"/>
  <c r="V4233" i="50"/>
  <c r="V4234" i="50"/>
  <c r="V4235" i="50"/>
  <c r="V4236" i="50"/>
  <c r="V4237" i="50"/>
  <c r="V4238" i="50"/>
  <c r="V4239" i="50"/>
  <c r="V4240" i="50"/>
  <c r="V4241" i="50"/>
  <c r="V4242" i="50"/>
  <c r="V4243" i="50"/>
  <c r="V4244" i="50"/>
  <c r="V4245" i="50"/>
  <c r="V4246" i="50"/>
  <c r="V4247" i="50"/>
  <c r="V4248" i="50"/>
  <c r="V4249" i="50"/>
  <c r="V4250" i="50"/>
  <c r="V4251" i="50"/>
  <c r="V4252" i="50"/>
  <c r="V4253" i="50"/>
  <c r="V4254" i="50"/>
  <c r="V4255" i="50"/>
  <c r="V4256" i="50"/>
  <c r="V4257" i="50"/>
  <c r="V4258" i="50"/>
  <c r="V4259" i="50"/>
  <c r="V4260" i="50"/>
  <c r="V4261" i="50"/>
  <c r="V4262" i="50"/>
  <c r="V4263" i="50"/>
  <c r="V4264" i="50"/>
  <c r="V4265" i="50"/>
  <c r="V4266" i="50"/>
  <c r="V4267" i="50"/>
  <c r="V4268" i="50"/>
  <c r="V4269" i="50"/>
  <c r="V4270" i="50"/>
  <c r="V4271" i="50"/>
  <c r="V4272" i="50"/>
  <c r="V4273" i="50"/>
  <c r="V4274" i="50"/>
  <c r="V4275" i="50"/>
  <c r="V4276" i="50"/>
  <c r="V4277" i="50"/>
  <c r="V4278" i="50"/>
  <c r="V4279" i="50"/>
  <c r="V4280" i="50"/>
  <c r="V4281" i="50"/>
  <c r="V4282" i="50"/>
  <c r="V4283" i="50"/>
  <c r="V4284" i="50"/>
  <c r="V4285" i="50"/>
  <c r="V4286" i="50"/>
  <c r="V4287" i="50"/>
  <c r="V4288" i="50"/>
  <c r="V4289" i="50"/>
  <c r="V4290" i="50"/>
  <c r="V4291" i="50"/>
  <c r="V4292" i="50"/>
  <c r="V4293" i="50"/>
  <c r="V4294" i="50"/>
  <c r="V4295" i="50"/>
  <c r="V4296" i="50"/>
  <c r="V4297" i="50"/>
  <c r="V4298" i="50"/>
  <c r="V4299" i="50"/>
  <c r="V4300" i="50"/>
  <c r="V4301" i="50"/>
  <c r="V4302" i="50"/>
  <c r="V4303" i="50"/>
  <c r="V4304" i="50"/>
  <c r="V4305" i="50"/>
  <c r="V4306" i="50"/>
  <c r="V4307" i="50"/>
  <c r="V4308" i="50"/>
  <c r="V4309" i="50"/>
  <c r="V4310" i="50"/>
  <c r="V4311" i="50"/>
  <c r="V4312" i="50"/>
  <c r="V4313" i="50"/>
  <c r="V4314" i="50"/>
  <c r="V4315" i="50"/>
  <c r="V4316" i="50"/>
  <c r="V4317" i="50"/>
  <c r="V4318" i="50"/>
  <c r="V4319" i="50"/>
  <c r="V4320" i="50"/>
  <c r="V4321" i="50"/>
  <c r="V4322" i="50"/>
  <c r="V4323" i="50"/>
  <c r="V4324" i="50"/>
  <c r="V4325" i="50"/>
  <c r="V4326" i="50"/>
  <c r="V4327" i="50"/>
  <c r="V4328" i="50"/>
  <c r="V4329" i="50"/>
  <c r="V4330" i="50"/>
  <c r="V4331" i="50"/>
  <c r="V4332" i="50"/>
  <c r="V4333" i="50"/>
  <c r="V4334" i="50"/>
  <c r="V4335" i="50"/>
  <c r="V4336" i="50"/>
  <c r="V4337" i="50"/>
  <c r="V4338" i="50"/>
  <c r="V4339" i="50"/>
  <c r="V4340" i="50"/>
  <c r="V4341" i="50"/>
  <c r="V4342" i="50"/>
  <c r="V4343" i="50"/>
  <c r="V4344" i="50"/>
  <c r="V4345" i="50"/>
  <c r="V4346" i="50"/>
  <c r="V4347" i="50"/>
  <c r="V4348" i="50"/>
  <c r="V4349" i="50"/>
  <c r="V4350" i="50"/>
  <c r="V4351" i="50"/>
  <c r="V4352" i="50"/>
  <c r="V4353" i="50"/>
  <c r="V4354" i="50"/>
  <c r="V4355" i="50"/>
  <c r="V4356" i="50"/>
  <c r="V4357" i="50"/>
  <c r="V4358" i="50"/>
  <c r="V4359" i="50"/>
  <c r="V4360" i="50"/>
  <c r="V4361" i="50"/>
  <c r="V4362" i="50"/>
  <c r="V4363" i="50"/>
  <c r="V4364" i="50"/>
  <c r="V4365" i="50"/>
  <c r="V4366" i="50"/>
  <c r="V4367" i="50"/>
  <c r="V4368" i="50"/>
  <c r="V4369" i="50"/>
  <c r="V4370" i="50"/>
  <c r="V4371" i="50"/>
  <c r="V4372" i="50"/>
  <c r="V4373" i="50"/>
  <c r="V4374" i="50"/>
  <c r="V4375" i="50"/>
  <c r="V4376" i="50"/>
  <c r="V4377" i="50"/>
  <c r="V4378" i="50"/>
  <c r="V4379" i="50"/>
  <c r="V4380" i="50"/>
  <c r="V4381" i="50"/>
  <c r="V4382" i="50"/>
  <c r="V4383" i="50"/>
  <c r="V4384" i="50"/>
  <c r="V4385" i="50"/>
  <c r="V4386" i="50"/>
  <c r="V4387" i="50"/>
  <c r="V4388" i="50"/>
  <c r="V4389" i="50"/>
  <c r="V4390" i="50"/>
  <c r="V4391" i="50"/>
  <c r="V4392" i="50"/>
  <c r="V4393" i="50"/>
  <c r="V4394" i="50"/>
  <c r="V4395" i="50"/>
  <c r="V4396" i="50"/>
  <c r="V4397" i="50"/>
  <c r="V4398" i="50"/>
  <c r="V4399" i="50"/>
  <c r="V4400" i="50"/>
  <c r="V4401" i="50"/>
  <c r="V4402" i="50"/>
  <c r="V4403" i="50"/>
  <c r="V4404" i="50"/>
  <c r="V4405" i="50"/>
  <c r="V4406" i="50"/>
  <c r="V4407" i="50"/>
  <c r="V4408" i="50"/>
  <c r="V4409" i="50"/>
  <c r="V4410" i="50"/>
  <c r="V4411" i="50"/>
  <c r="V4412" i="50"/>
  <c r="V4413" i="50"/>
  <c r="V4414" i="50"/>
  <c r="V4415" i="50"/>
  <c r="V4416" i="50"/>
  <c r="V4417" i="50"/>
  <c r="V4418" i="50"/>
  <c r="V4419" i="50"/>
  <c r="V4420" i="50"/>
  <c r="V4421" i="50"/>
  <c r="V4422" i="50"/>
  <c r="V4423" i="50"/>
  <c r="V4424" i="50"/>
  <c r="V4425" i="50"/>
  <c r="V4426" i="50"/>
  <c r="V4427" i="50"/>
  <c r="V4428" i="50"/>
  <c r="V4429" i="50"/>
  <c r="V4430" i="50"/>
  <c r="V4431" i="50"/>
  <c r="V4432" i="50"/>
  <c r="V4433" i="50"/>
  <c r="V4434" i="50"/>
  <c r="V4435" i="50"/>
  <c r="V4436" i="50"/>
  <c r="V4437" i="50"/>
  <c r="V4438" i="50"/>
  <c r="V4439" i="50"/>
  <c r="V4440" i="50"/>
  <c r="V4441" i="50"/>
  <c r="V4442" i="50"/>
  <c r="V4443" i="50"/>
  <c r="V4444" i="50"/>
  <c r="V4445" i="50"/>
  <c r="V4446" i="50"/>
  <c r="V4447" i="50"/>
  <c r="V4448" i="50"/>
  <c r="V4449" i="50"/>
  <c r="V4450" i="50"/>
  <c r="V4451" i="50"/>
  <c r="V4452" i="50"/>
  <c r="V4453" i="50"/>
  <c r="V4454" i="50"/>
  <c r="V4455" i="50"/>
  <c r="V4456" i="50"/>
  <c r="V4457" i="50"/>
  <c r="V4458" i="50"/>
  <c r="V4459" i="50"/>
  <c r="V4460" i="50"/>
  <c r="V4461" i="50"/>
  <c r="V4462" i="50"/>
  <c r="V4463" i="50"/>
  <c r="V4464" i="50"/>
  <c r="V4465" i="50"/>
  <c r="V4466" i="50"/>
  <c r="V4467" i="50"/>
  <c r="V4468" i="50"/>
  <c r="V4469" i="50"/>
  <c r="V4470" i="50"/>
  <c r="V4471" i="50"/>
  <c r="V4472" i="50"/>
  <c r="V4473" i="50"/>
  <c r="V4474" i="50"/>
  <c r="V4475" i="50"/>
  <c r="V4476" i="50"/>
  <c r="V4477" i="50"/>
  <c r="V4478" i="50"/>
  <c r="V4479" i="50"/>
  <c r="V4480" i="50"/>
  <c r="V4481" i="50"/>
  <c r="V4482" i="50"/>
  <c r="V4483" i="50"/>
  <c r="V4484" i="50"/>
  <c r="V4485" i="50"/>
  <c r="V4486" i="50"/>
  <c r="V4487" i="50"/>
  <c r="V4488" i="50"/>
  <c r="V4489" i="50"/>
  <c r="V4490" i="50"/>
  <c r="V4491" i="50"/>
  <c r="V4492" i="50"/>
  <c r="V4493" i="50"/>
  <c r="V4494" i="50"/>
  <c r="V4495" i="50"/>
  <c r="V4496" i="50"/>
  <c r="V4497" i="50"/>
  <c r="V4498" i="50"/>
  <c r="V4499" i="50"/>
  <c r="V4500" i="50"/>
  <c r="V4501" i="50"/>
  <c r="V4502" i="50"/>
  <c r="V4503" i="50"/>
  <c r="V4504" i="50"/>
  <c r="V4505" i="50"/>
  <c r="V4506" i="50"/>
  <c r="V4507" i="50"/>
  <c r="V4508" i="50"/>
  <c r="V4509" i="50"/>
  <c r="V4510" i="50"/>
  <c r="V4511" i="50"/>
  <c r="V4512" i="50"/>
  <c r="V4513" i="50"/>
  <c r="V4514" i="50"/>
  <c r="V4515" i="50"/>
  <c r="V4516" i="50"/>
  <c r="V4517" i="50"/>
  <c r="V4518" i="50"/>
  <c r="V4519" i="50"/>
  <c r="V4520" i="50"/>
  <c r="V4521" i="50"/>
  <c r="V4522" i="50"/>
  <c r="V4523" i="50"/>
  <c r="V4524" i="50"/>
  <c r="V4525" i="50"/>
  <c r="V4526" i="50"/>
  <c r="V4527" i="50"/>
  <c r="V4528" i="50"/>
  <c r="V4529" i="50"/>
  <c r="V4530" i="50"/>
  <c r="V4531" i="50"/>
  <c r="V4532" i="50"/>
  <c r="V4533" i="50"/>
  <c r="V4534" i="50"/>
  <c r="V4535" i="50"/>
  <c r="V4536" i="50"/>
  <c r="V4537" i="50"/>
  <c r="V4538" i="50"/>
  <c r="V4539" i="50"/>
  <c r="V4540" i="50"/>
  <c r="V4541" i="50"/>
  <c r="V4542" i="50"/>
  <c r="V4543" i="50"/>
  <c r="V4544" i="50"/>
  <c r="V4545" i="50"/>
  <c r="V4546" i="50"/>
  <c r="V4547" i="50"/>
  <c r="V4548" i="50"/>
  <c r="V4549" i="50"/>
  <c r="V4550" i="50"/>
  <c r="V4551" i="50"/>
  <c r="V4552" i="50"/>
  <c r="V4553" i="50"/>
  <c r="V4554" i="50"/>
  <c r="V4555" i="50"/>
  <c r="V4556" i="50"/>
  <c r="V4557" i="50"/>
  <c r="V4558" i="50"/>
  <c r="V4559" i="50"/>
  <c r="V4560" i="50"/>
  <c r="V4561" i="50"/>
  <c r="V4562" i="50"/>
  <c r="V4563" i="50"/>
  <c r="V4564" i="50"/>
  <c r="V4565" i="50"/>
  <c r="V4566" i="50"/>
  <c r="V4567" i="50"/>
  <c r="V4568" i="50"/>
  <c r="V4569" i="50"/>
  <c r="V4570" i="50"/>
  <c r="V4571" i="50"/>
  <c r="V4572" i="50"/>
  <c r="V4573" i="50"/>
  <c r="V4574" i="50"/>
  <c r="V4575" i="50"/>
  <c r="V4576" i="50"/>
  <c r="V4577" i="50"/>
  <c r="V4578" i="50"/>
  <c r="V4579" i="50"/>
  <c r="V4580" i="50"/>
  <c r="V4581" i="50"/>
  <c r="V4582" i="50"/>
  <c r="V4583" i="50"/>
  <c r="V4584" i="50"/>
  <c r="V4585" i="50"/>
  <c r="V4586" i="50"/>
  <c r="V4587" i="50"/>
  <c r="V4588" i="50"/>
  <c r="V4589" i="50"/>
  <c r="V4590" i="50"/>
  <c r="V4591" i="50"/>
  <c r="V4592" i="50"/>
  <c r="V4593" i="50"/>
  <c r="V4594" i="50"/>
  <c r="V4595" i="50"/>
  <c r="V4596" i="50"/>
  <c r="V4597" i="50"/>
  <c r="V4598" i="50"/>
  <c r="V4599" i="50"/>
  <c r="V4600" i="50"/>
  <c r="V4601" i="50"/>
  <c r="V4602" i="50"/>
  <c r="V4603" i="50"/>
  <c r="V4604" i="50"/>
  <c r="V4605" i="50"/>
  <c r="V4606" i="50"/>
  <c r="V4607" i="50"/>
  <c r="V4608" i="50"/>
  <c r="V4609" i="50"/>
  <c r="V4610" i="50"/>
  <c r="V4611" i="50"/>
  <c r="V4612" i="50"/>
  <c r="V4613" i="50"/>
  <c r="V4614" i="50"/>
  <c r="V4615" i="50"/>
  <c r="V4616" i="50"/>
  <c r="V4617" i="50"/>
  <c r="V4618" i="50"/>
  <c r="V4619" i="50"/>
  <c r="V4620" i="50"/>
  <c r="V4621" i="50"/>
  <c r="V4622" i="50"/>
  <c r="V4623" i="50"/>
  <c r="V4624" i="50"/>
  <c r="V4625" i="50"/>
  <c r="V4626" i="50"/>
  <c r="V4627" i="50"/>
  <c r="V4628" i="50"/>
  <c r="V4629" i="50"/>
  <c r="V4630" i="50"/>
  <c r="V4631" i="50"/>
  <c r="V4632" i="50"/>
  <c r="V4633" i="50"/>
  <c r="V4634" i="50"/>
  <c r="V4635" i="50"/>
  <c r="V4636" i="50"/>
  <c r="V4637" i="50"/>
  <c r="V4638" i="50"/>
  <c r="V4639" i="50"/>
  <c r="V4640" i="50"/>
  <c r="V4641" i="50"/>
  <c r="V4642" i="50"/>
  <c r="V4643" i="50"/>
  <c r="V4644" i="50"/>
  <c r="V4645" i="50"/>
  <c r="V4646" i="50"/>
  <c r="V4647" i="50"/>
  <c r="V4648" i="50"/>
  <c r="V4649" i="50"/>
  <c r="V4650" i="50"/>
  <c r="V4651" i="50"/>
  <c r="V4652" i="50"/>
  <c r="V4653" i="50"/>
  <c r="V4654" i="50"/>
  <c r="V4655" i="50"/>
  <c r="V4656" i="50"/>
  <c r="V4657" i="50"/>
  <c r="V4658" i="50"/>
  <c r="V4659" i="50"/>
  <c r="V4660" i="50"/>
  <c r="V4661" i="50"/>
  <c r="V4662" i="50"/>
  <c r="V4663" i="50"/>
  <c r="V4664" i="50"/>
  <c r="V4665" i="50"/>
  <c r="V4666" i="50"/>
  <c r="V4667" i="50"/>
  <c r="V4668" i="50"/>
  <c r="V4669" i="50"/>
  <c r="V4670" i="50"/>
  <c r="V4671" i="50"/>
  <c r="V4672" i="50"/>
  <c r="V4673" i="50"/>
  <c r="V4674" i="50"/>
  <c r="V4675" i="50"/>
  <c r="V4676" i="50"/>
  <c r="V4677" i="50"/>
  <c r="V4678" i="50"/>
  <c r="V4679" i="50"/>
  <c r="V4680" i="50"/>
  <c r="V4681" i="50"/>
  <c r="V4682" i="50"/>
  <c r="V4683" i="50"/>
  <c r="V4684" i="50"/>
  <c r="V4685" i="50"/>
  <c r="V4686" i="50"/>
  <c r="V4687" i="50"/>
  <c r="V4688" i="50"/>
  <c r="V4689" i="50"/>
  <c r="V4690" i="50"/>
  <c r="V4691" i="50"/>
  <c r="V4692" i="50"/>
  <c r="V4693" i="50"/>
  <c r="V4694" i="50"/>
  <c r="V4695" i="50"/>
  <c r="V4696" i="50"/>
  <c r="V4697" i="50"/>
  <c r="V4698" i="50"/>
  <c r="V4699" i="50"/>
  <c r="V4700" i="50"/>
  <c r="V4701" i="50"/>
  <c r="V4702" i="50"/>
  <c r="V4703" i="50"/>
  <c r="V4704" i="50"/>
  <c r="V4705" i="50"/>
  <c r="V4706" i="50"/>
  <c r="V4707" i="50"/>
  <c r="V4708" i="50"/>
  <c r="V4709" i="50"/>
  <c r="V4710" i="50"/>
  <c r="V4711" i="50"/>
  <c r="V4712" i="50"/>
  <c r="V4713" i="50"/>
  <c r="V4714" i="50"/>
  <c r="V4715" i="50"/>
  <c r="V4716" i="50"/>
  <c r="V4717" i="50"/>
  <c r="V4718" i="50"/>
  <c r="V4719" i="50"/>
  <c r="V4720" i="50"/>
  <c r="V4721" i="50"/>
  <c r="V4722" i="50"/>
  <c r="V4723" i="50"/>
  <c r="V4724" i="50"/>
  <c r="V4725" i="50"/>
  <c r="V4726" i="50"/>
  <c r="V4727" i="50"/>
  <c r="V4728" i="50"/>
  <c r="V4729" i="50"/>
  <c r="V4730" i="50"/>
  <c r="V4731" i="50"/>
  <c r="V4732" i="50"/>
  <c r="V4733" i="50"/>
  <c r="V4734" i="50"/>
  <c r="V4735" i="50"/>
  <c r="V4736" i="50"/>
  <c r="V4737" i="50"/>
  <c r="V4738" i="50"/>
  <c r="V4739" i="50"/>
  <c r="V4740" i="50"/>
  <c r="V4741" i="50"/>
  <c r="V4742" i="50"/>
  <c r="V4743" i="50"/>
  <c r="V4744" i="50"/>
  <c r="V4745" i="50"/>
  <c r="V4746" i="50"/>
  <c r="V4747" i="50"/>
  <c r="V4748" i="50"/>
  <c r="V4749" i="50"/>
  <c r="V4750" i="50"/>
  <c r="V4751" i="50"/>
  <c r="V4752" i="50"/>
  <c r="V4753" i="50"/>
  <c r="V4754" i="50"/>
  <c r="V4755" i="50"/>
  <c r="V4756" i="50"/>
  <c r="V4757" i="50"/>
  <c r="V4758" i="50"/>
  <c r="V4759" i="50"/>
  <c r="V4760" i="50"/>
  <c r="V4761" i="50"/>
  <c r="V4762" i="50"/>
  <c r="V4763" i="50"/>
  <c r="V4764" i="50"/>
  <c r="V4765" i="50"/>
  <c r="V4766" i="50"/>
  <c r="V4767" i="50"/>
  <c r="V4768" i="50"/>
  <c r="V4769" i="50"/>
  <c r="V4770" i="50"/>
  <c r="V4771" i="50"/>
  <c r="V4772" i="50"/>
  <c r="V4773" i="50"/>
  <c r="V4774" i="50"/>
  <c r="V4775" i="50"/>
  <c r="V4776" i="50"/>
  <c r="V4777" i="50"/>
  <c r="V4778" i="50"/>
  <c r="V4779" i="50"/>
  <c r="V4780" i="50"/>
  <c r="V4781" i="50"/>
  <c r="V4782" i="50"/>
  <c r="V4783" i="50"/>
  <c r="V4784" i="50"/>
  <c r="V4785" i="50"/>
  <c r="V4786" i="50"/>
  <c r="V4787" i="50"/>
  <c r="V4788" i="50"/>
  <c r="V4789" i="50"/>
  <c r="V4790" i="50"/>
  <c r="V4791" i="50"/>
  <c r="V4792" i="50"/>
  <c r="V4793" i="50"/>
  <c r="V4794" i="50"/>
  <c r="V4795" i="50"/>
  <c r="V4796" i="50"/>
  <c r="V4797" i="50"/>
  <c r="V4798" i="50"/>
  <c r="V4799" i="50"/>
  <c r="V4800" i="50"/>
  <c r="V4801" i="50"/>
  <c r="V4802" i="50"/>
  <c r="V4803" i="50"/>
  <c r="V4804" i="50"/>
  <c r="V4805" i="50"/>
  <c r="V4806" i="50"/>
  <c r="V4807" i="50"/>
  <c r="V4808" i="50"/>
  <c r="V4809" i="50"/>
  <c r="V4810" i="50"/>
  <c r="V4811" i="50"/>
  <c r="V4812" i="50"/>
  <c r="V4813" i="50"/>
  <c r="V4814" i="50"/>
  <c r="V4815" i="50"/>
  <c r="V4816" i="50"/>
  <c r="V4817" i="50"/>
  <c r="V4818" i="50"/>
  <c r="V4819" i="50"/>
  <c r="V4820" i="50"/>
  <c r="V4821" i="50"/>
  <c r="V4822" i="50"/>
  <c r="V4823" i="50"/>
  <c r="V4824" i="50"/>
  <c r="V4825" i="50"/>
  <c r="V4826" i="50"/>
  <c r="V4827" i="50"/>
  <c r="V4828" i="50"/>
  <c r="V4829" i="50"/>
  <c r="V4830" i="50"/>
  <c r="V4831" i="50"/>
  <c r="V4832" i="50"/>
  <c r="V4833" i="50"/>
  <c r="V4834" i="50"/>
  <c r="V4835" i="50"/>
  <c r="V4836" i="50"/>
  <c r="V4837" i="50"/>
  <c r="V4838" i="50"/>
  <c r="V4839" i="50"/>
  <c r="V4840" i="50"/>
  <c r="V4841" i="50"/>
  <c r="V4842" i="50"/>
  <c r="V4843" i="50"/>
  <c r="V4844" i="50"/>
  <c r="V4845" i="50"/>
  <c r="V4846" i="50"/>
  <c r="V4847" i="50"/>
  <c r="V4848" i="50"/>
  <c r="V4849" i="50"/>
  <c r="V4850" i="50"/>
  <c r="V4851" i="50"/>
  <c r="V4852" i="50"/>
  <c r="V4853" i="50"/>
  <c r="V4854" i="50"/>
  <c r="V4855" i="50"/>
  <c r="V4856" i="50"/>
  <c r="V4857" i="50"/>
  <c r="V4858" i="50"/>
  <c r="V4859" i="50"/>
  <c r="V4860" i="50"/>
  <c r="V4861" i="50"/>
  <c r="V4862" i="50"/>
  <c r="V4863" i="50"/>
  <c r="V4864" i="50"/>
  <c r="V4865" i="50"/>
  <c r="V4866" i="50"/>
  <c r="V4867" i="50"/>
  <c r="V4868" i="50"/>
  <c r="V4869" i="50"/>
  <c r="V4870" i="50"/>
  <c r="V4871" i="50"/>
  <c r="V4872" i="50"/>
  <c r="V4873" i="50"/>
  <c r="V4874" i="50"/>
  <c r="V4875" i="50"/>
  <c r="V4876" i="50"/>
  <c r="V4877" i="50"/>
  <c r="V4878" i="50"/>
  <c r="V4879" i="50"/>
  <c r="V4880" i="50"/>
  <c r="V4881" i="50"/>
  <c r="V4882" i="50"/>
  <c r="V4883" i="50"/>
  <c r="V4884" i="50"/>
  <c r="V4885" i="50"/>
  <c r="V4886" i="50"/>
  <c r="V4887" i="50"/>
  <c r="V4888" i="50"/>
  <c r="V4889" i="50"/>
  <c r="V4890" i="50"/>
  <c r="V4891" i="50"/>
  <c r="V4892" i="50"/>
  <c r="V4893" i="50"/>
  <c r="V4894" i="50"/>
  <c r="V4895" i="50"/>
  <c r="V4896" i="50"/>
  <c r="V4897" i="50"/>
  <c r="V4898" i="50"/>
  <c r="V4899" i="50"/>
  <c r="V4900" i="50"/>
  <c r="V4901" i="50"/>
  <c r="V4902" i="50"/>
  <c r="V4903" i="50"/>
  <c r="V4904" i="50"/>
  <c r="V4905" i="50"/>
  <c r="V4906" i="50"/>
  <c r="V4907" i="50"/>
  <c r="V4908" i="50"/>
  <c r="V4909" i="50"/>
  <c r="V4910" i="50"/>
  <c r="V4911" i="50"/>
  <c r="V4912" i="50"/>
  <c r="V4913" i="50"/>
  <c r="V4914" i="50"/>
  <c r="V4915" i="50"/>
  <c r="V4916" i="50"/>
  <c r="V4917" i="50"/>
  <c r="V4918" i="50"/>
  <c r="V4919" i="50"/>
  <c r="V4920" i="50"/>
  <c r="V4921" i="50"/>
  <c r="V4922" i="50"/>
  <c r="V4923" i="50"/>
  <c r="V4924" i="50"/>
  <c r="V4925" i="50"/>
  <c r="V4926" i="50"/>
  <c r="V4927" i="50"/>
  <c r="V4928" i="50"/>
  <c r="V4929" i="50"/>
  <c r="V4930" i="50"/>
  <c r="V4931" i="50"/>
  <c r="V4932" i="50"/>
  <c r="V4933" i="50"/>
  <c r="V4934" i="50"/>
  <c r="V4935" i="50"/>
  <c r="V4936" i="50"/>
  <c r="V4937" i="50"/>
  <c r="V4938" i="50"/>
  <c r="V4939" i="50"/>
  <c r="V4940" i="50"/>
  <c r="V4941" i="50"/>
  <c r="V4942" i="50"/>
  <c r="V4943" i="50"/>
  <c r="V4944" i="50"/>
  <c r="V4945" i="50"/>
  <c r="V4946" i="50"/>
  <c r="V4947" i="50"/>
  <c r="V4948" i="50"/>
  <c r="V4949" i="50"/>
  <c r="V4950" i="50"/>
  <c r="V4951" i="50"/>
  <c r="V4952" i="50"/>
  <c r="V4953" i="50"/>
  <c r="V4954" i="50"/>
  <c r="V4955" i="50"/>
  <c r="V4956" i="50"/>
  <c r="V4957" i="50"/>
  <c r="V4958" i="50"/>
  <c r="V4959" i="50"/>
  <c r="V4960" i="50"/>
  <c r="V4961" i="50"/>
  <c r="V4962" i="50"/>
  <c r="V4963" i="50"/>
  <c r="V4964" i="50"/>
  <c r="V4965" i="50"/>
  <c r="V4966" i="50"/>
  <c r="V4967" i="50"/>
  <c r="V4968" i="50"/>
  <c r="V4969" i="50"/>
  <c r="V4970" i="50"/>
  <c r="V4971" i="50"/>
  <c r="V4972" i="50"/>
  <c r="V4973" i="50"/>
  <c r="V4974" i="50"/>
  <c r="V4975" i="50"/>
  <c r="V4976" i="50"/>
  <c r="V4977" i="50"/>
  <c r="V4978" i="50"/>
  <c r="V4979" i="50"/>
  <c r="V4980" i="50"/>
  <c r="V4981" i="50"/>
  <c r="V4982" i="50"/>
  <c r="V4983" i="50"/>
  <c r="V4984" i="50"/>
  <c r="V4985" i="50"/>
  <c r="V4986" i="50"/>
  <c r="V4987" i="50"/>
  <c r="V4988" i="50"/>
  <c r="V4989" i="50"/>
  <c r="V4990" i="50"/>
  <c r="V4991" i="50"/>
  <c r="V4992" i="50"/>
  <c r="V4993" i="50"/>
  <c r="V4994" i="50"/>
  <c r="V4995" i="50"/>
  <c r="V4996" i="50"/>
  <c r="V4997" i="50"/>
  <c r="V4998" i="50"/>
  <c r="V4999" i="50"/>
  <c r="V5000" i="50"/>
  <c r="V5001" i="50"/>
  <c r="V5002" i="50"/>
  <c r="V5003" i="50"/>
  <c r="V5004" i="50"/>
  <c r="V5005" i="50"/>
  <c r="V5006" i="50"/>
  <c r="V5007" i="50"/>
  <c r="V5008" i="50"/>
  <c r="V5009" i="50"/>
  <c r="V5010" i="50"/>
  <c r="V5011" i="50"/>
  <c r="V5012" i="50"/>
  <c r="V5013" i="50"/>
  <c r="V5014" i="50"/>
  <c r="V5015" i="50"/>
  <c r="V5016" i="50"/>
  <c r="V5017" i="50"/>
  <c r="V5018" i="50"/>
  <c r="V5019" i="50"/>
  <c r="V5020" i="50"/>
  <c r="V5021" i="50"/>
  <c r="V5022" i="50"/>
  <c r="V5023" i="50"/>
  <c r="V5024" i="50"/>
  <c r="V5025" i="50"/>
  <c r="V5026" i="50"/>
  <c r="V5027" i="50"/>
  <c r="V5028" i="50"/>
  <c r="V5029" i="50"/>
  <c r="V5030" i="50"/>
  <c r="V5031" i="50"/>
  <c r="V5032" i="50"/>
  <c r="V5033" i="50"/>
  <c r="V5034" i="50"/>
  <c r="V5035" i="50"/>
  <c r="V5036" i="50"/>
  <c r="V5037" i="50"/>
  <c r="V5038" i="50"/>
  <c r="V5039" i="50"/>
  <c r="V5040" i="50"/>
  <c r="V5041" i="50"/>
  <c r="V5042" i="50"/>
  <c r="V5043" i="50"/>
  <c r="V5044" i="50"/>
  <c r="V5045" i="50"/>
  <c r="V5046" i="50"/>
  <c r="V5047" i="50"/>
  <c r="V5048" i="50"/>
  <c r="V5049" i="50"/>
  <c r="V5050" i="50"/>
  <c r="V5051" i="50"/>
  <c r="V5052" i="50"/>
  <c r="V5053" i="50"/>
  <c r="V5054" i="50"/>
  <c r="V5055" i="50"/>
  <c r="V5056" i="50"/>
  <c r="V5057" i="50"/>
  <c r="V5058" i="50"/>
  <c r="V5059" i="50"/>
  <c r="V5060" i="50"/>
  <c r="V5061" i="50"/>
  <c r="V5062" i="50"/>
  <c r="V5063" i="50"/>
  <c r="V5064" i="50"/>
  <c r="V5065" i="50"/>
  <c r="V5066" i="50"/>
  <c r="V5067" i="50"/>
  <c r="V5068" i="50"/>
  <c r="V5069" i="50"/>
  <c r="V5070" i="50"/>
  <c r="V5071" i="50"/>
  <c r="V5072" i="50"/>
  <c r="V5073" i="50"/>
  <c r="V5074" i="50"/>
  <c r="V5075" i="50"/>
  <c r="V5076" i="50"/>
  <c r="V5077" i="50"/>
  <c r="V5078" i="50"/>
  <c r="V5079" i="50"/>
  <c r="V5080" i="50"/>
  <c r="V5081" i="50"/>
  <c r="V5082" i="50"/>
  <c r="V5083" i="50"/>
  <c r="V5084" i="50"/>
  <c r="V5085" i="50"/>
  <c r="V5086" i="50"/>
  <c r="V5087" i="50"/>
  <c r="V5088" i="50"/>
  <c r="V5089" i="50"/>
  <c r="V5090" i="50"/>
  <c r="V5091" i="50"/>
  <c r="V5092" i="50"/>
  <c r="V5093" i="50"/>
  <c r="V5094" i="50"/>
  <c r="V5095" i="50"/>
  <c r="V5096" i="50"/>
  <c r="V5097" i="50"/>
  <c r="V5098" i="50"/>
  <c r="V5099" i="50"/>
  <c r="V5100" i="50"/>
  <c r="V5101" i="50"/>
  <c r="V5102" i="50"/>
  <c r="V5103" i="50"/>
  <c r="V5104" i="50"/>
  <c r="V5105" i="50"/>
  <c r="V5106" i="50"/>
  <c r="V5107" i="50"/>
  <c r="V5108" i="50"/>
  <c r="V5109" i="50"/>
  <c r="V5110" i="50"/>
  <c r="V5111" i="50"/>
  <c r="V5112" i="50"/>
  <c r="V5113" i="50"/>
  <c r="V5114" i="50"/>
  <c r="V5115" i="50"/>
  <c r="V5116" i="50"/>
  <c r="V5117" i="50"/>
  <c r="V5118" i="50"/>
  <c r="V5119" i="50"/>
  <c r="V5120" i="50"/>
  <c r="V5121" i="50"/>
  <c r="V5122" i="50"/>
  <c r="V5123" i="50"/>
  <c r="V5124" i="50"/>
  <c r="V5125" i="50"/>
  <c r="V5126" i="50"/>
  <c r="V5127" i="50"/>
  <c r="V5128" i="50"/>
  <c r="V5129" i="50"/>
  <c r="V5130" i="50"/>
  <c r="V5131" i="50"/>
  <c r="V5132" i="50"/>
  <c r="V5133" i="50"/>
  <c r="V5134" i="50"/>
  <c r="V5135" i="50"/>
  <c r="V5136" i="50"/>
  <c r="V5137" i="50"/>
  <c r="V5138" i="50"/>
  <c r="V5139" i="50"/>
  <c r="V5140" i="50"/>
  <c r="V5141" i="50"/>
  <c r="V5142" i="50"/>
  <c r="V5143" i="50"/>
  <c r="V5144" i="50"/>
  <c r="V5145" i="50"/>
  <c r="V5146" i="50"/>
  <c r="V5147" i="50"/>
  <c r="V5148" i="50"/>
  <c r="V5149" i="50"/>
  <c r="V5150" i="50"/>
  <c r="V5151" i="50"/>
  <c r="V5152" i="50"/>
  <c r="V5153" i="50"/>
  <c r="V5154" i="50"/>
  <c r="V5155" i="50"/>
  <c r="V5156" i="50"/>
  <c r="V5157" i="50"/>
  <c r="V5158" i="50"/>
  <c r="V5159" i="50"/>
  <c r="V5160" i="50"/>
  <c r="V5161" i="50"/>
  <c r="V5162" i="50"/>
  <c r="V5163" i="50"/>
  <c r="V5164" i="50"/>
  <c r="V5165" i="50"/>
  <c r="V5166" i="50"/>
  <c r="V5167" i="50"/>
  <c r="V5168" i="50"/>
  <c r="V5169" i="50"/>
  <c r="V5170" i="50"/>
  <c r="V5171" i="50"/>
  <c r="V5172" i="50"/>
  <c r="V5173" i="50"/>
  <c r="V5174" i="50"/>
  <c r="V5175" i="50"/>
  <c r="V5176" i="50"/>
  <c r="V5177" i="50"/>
  <c r="V5178" i="50"/>
  <c r="V5179" i="50"/>
  <c r="V5180" i="50"/>
  <c r="V5181" i="50"/>
  <c r="V5182" i="50"/>
  <c r="V5183" i="50"/>
  <c r="V5184" i="50"/>
  <c r="V5185" i="50"/>
  <c r="V5186" i="50"/>
  <c r="V5187" i="50"/>
  <c r="V5188" i="50"/>
  <c r="V5189" i="50"/>
  <c r="V5190" i="50"/>
  <c r="V5191" i="50"/>
  <c r="V5192" i="50"/>
  <c r="V5193" i="50"/>
  <c r="V5194" i="50"/>
  <c r="V5195" i="50"/>
  <c r="V5196" i="50"/>
  <c r="V5197" i="50"/>
  <c r="V5198" i="50"/>
  <c r="V5199" i="50"/>
  <c r="V5200" i="50"/>
  <c r="V5201" i="50"/>
  <c r="V5202" i="50"/>
  <c r="V5203" i="50"/>
  <c r="V5204" i="50"/>
  <c r="V5205" i="50"/>
  <c r="V5206" i="50"/>
  <c r="V5207" i="50"/>
  <c r="V5208" i="50"/>
  <c r="V5209" i="50"/>
  <c r="V5210" i="50"/>
  <c r="V5211" i="50"/>
  <c r="V5212" i="50"/>
  <c r="V5213" i="50"/>
  <c r="V5214" i="50"/>
  <c r="V5215" i="50"/>
  <c r="V5216" i="50"/>
  <c r="V5217" i="50"/>
  <c r="V5218" i="50"/>
  <c r="V5219" i="50"/>
  <c r="V5220" i="50"/>
  <c r="V5221" i="50"/>
  <c r="V5222" i="50"/>
  <c r="V5223" i="50"/>
  <c r="V5224" i="50"/>
  <c r="V5225" i="50"/>
  <c r="V5226" i="50"/>
  <c r="V5227" i="50"/>
  <c r="V5228" i="50"/>
  <c r="V5229" i="50"/>
  <c r="V5230" i="50"/>
  <c r="V5231" i="50"/>
  <c r="V5232" i="50"/>
  <c r="V5233" i="50"/>
  <c r="V5234" i="50"/>
  <c r="V5235" i="50"/>
  <c r="V5236" i="50"/>
  <c r="V5237" i="50"/>
  <c r="V5238" i="50"/>
  <c r="V5239" i="50"/>
  <c r="V5240" i="50"/>
  <c r="V5241" i="50"/>
  <c r="V5242" i="50"/>
  <c r="V5243" i="50"/>
  <c r="V5244" i="50"/>
  <c r="V5245" i="50"/>
  <c r="V5246" i="50"/>
  <c r="V5247" i="50"/>
  <c r="V5248" i="50"/>
  <c r="V5249" i="50"/>
  <c r="V5250" i="50"/>
  <c r="V5251" i="50"/>
  <c r="V5252" i="50"/>
  <c r="V5253" i="50"/>
  <c r="V5254" i="50"/>
  <c r="V5255" i="50"/>
  <c r="V5256" i="50"/>
  <c r="V5257" i="50"/>
  <c r="V5258" i="50"/>
  <c r="V5259" i="50"/>
  <c r="V5260" i="50"/>
  <c r="V5261" i="50"/>
  <c r="V5262" i="50"/>
  <c r="V5263" i="50"/>
  <c r="V5264" i="50"/>
  <c r="V5265" i="50"/>
  <c r="V5266" i="50"/>
  <c r="V5267" i="50"/>
  <c r="V5268" i="50"/>
  <c r="V5269" i="50"/>
  <c r="V5270" i="50"/>
  <c r="V5271" i="50"/>
  <c r="V5272" i="50"/>
  <c r="V5273" i="50"/>
  <c r="V5274" i="50"/>
  <c r="V5275" i="50"/>
  <c r="V5276" i="50"/>
  <c r="V5277" i="50"/>
  <c r="V5278" i="50"/>
  <c r="V5279" i="50"/>
  <c r="V5280" i="50"/>
  <c r="V5281" i="50"/>
  <c r="V5282" i="50"/>
  <c r="V5283" i="50"/>
  <c r="V5284" i="50"/>
  <c r="V5285" i="50"/>
  <c r="V5286" i="50"/>
  <c r="V5287" i="50"/>
  <c r="V5288" i="50"/>
  <c r="V5289" i="50"/>
  <c r="V5290" i="50"/>
  <c r="V5291" i="50"/>
  <c r="V5292" i="50"/>
  <c r="V5293" i="50"/>
  <c r="V5294" i="50"/>
  <c r="V5295" i="50"/>
  <c r="V5296" i="50"/>
  <c r="V5297" i="50"/>
  <c r="V5298" i="50"/>
  <c r="V5299" i="50"/>
  <c r="V5300" i="50"/>
  <c r="V5301" i="50"/>
  <c r="V5302" i="50"/>
  <c r="V5303" i="50"/>
  <c r="V5304" i="50"/>
  <c r="V5305" i="50"/>
  <c r="V5306" i="50"/>
  <c r="V5307" i="50"/>
  <c r="V5308" i="50"/>
  <c r="V5309" i="50"/>
  <c r="V5310" i="50"/>
  <c r="V5311" i="50"/>
  <c r="V5312" i="50"/>
  <c r="V5313" i="50"/>
  <c r="V5314" i="50"/>
  <c r="V5315" i="50"/>
  <c r="V5316" i="50"/>
  <c r="V5317" i="50"/>
  <c r="V5318" i="50"/>
  <c r="V5319" i="50"/>
  <c r="V5320" i="50"/>
  <c r="V5321" i="50"/>
  <c r="V5322" i="50"/>
  <c r="V5323" i="50"/>
  <c r="V5324" i="50"/>
  <c r="V5325" i="50"/>
  <c r="V5326" i="50"/>
  <c r="V5327" i="50"/>
  <c r="V5328" i="50"/>
  <c r="V5329" i="50"/>
  <c r="V5330" i="50"/>
  <c r="V5331" i="50"/>
  <c r="V5332" i="50"/>
  <c r="V5333" i="50"/>
  <c r="V5334" i="50"/>
  <c r="V5335" i="50"/>
  <c r="V5336" i="50"/>
  <c r="V5337" i="50"/>
  <c r="V5338" i="50"/>
  <c r="V5339" i="50"/>
  <c r="V5340" i="50"/>
  <c r="V5341" i="50"/>
  <c r="V5342" i="50"/>
  <c r="V5343" i="50"/>
  <c r="V5344" i="50"/>
  <c r="V5345" i="50"/>
  <c r="V5346" i="50"/>
  <c r="V5347" i="50"/>
  <c r="V5348" i="50"/>
  <c r="V5349" i="50"/>
  <c r="V5350" i="50"/>
  <c r="V5351" i="50"/>
  <c r="V5352" i="50"/>
  <c r="V5353" i="50"/>
  <c r="V5354" i="50"/>
  <c r="V5355" i="50"/>
  <c r="V5356" i="50"/>
  <c r="V5357" i="50"/>
  <c r="V5358" i="50"/>
  <c r="V5359" i="50"/>
  <c r="V5360" i="50"/>
  <c r="V5361" i="50"/>
  <c r="V5362" i="50"/>
  <c r="V5363" i="50"/>
  <c r="V5364" i="50"/>
  <c r="V5365" i="50"/>
  <c r="V5366" i="50"/>
  <c r="V5367" i="50"/>
  <c r="V5368" i="50"/>
  <c r="V5369" i="50"/>
  <c r="V5370" i="50"/>
  <c r="V5371" i="50"/>
  <c r="V5372" i="50"/>
  <c r="V5373" i="50"/>
  <c r="V5374" i="50"/>
  <c r="V5375" i="50"/>
  <c r="V5376" i="50"/>
  <c r="V5377" i="50"/>
  <c r="V5378" i="50"/>
  <c r="V5379" i="50"/>
  <c r="V5380" i="50"/>
  <c r="V5381" i="50"/>
  <c r="V5382" i="50"/>
  <c r="V5383" i="50"/>
  <c r="V5384" i="50"/>
  <c r="V5385" i="50"/>
  <c r="V5386" i="50"/>
  <c r="V5387" i="50"/>
  <c r="V5388" i="50"/>
  <c r="V5389" i="50"/>
  <c r="V5390" i="50"/>
  <c r="V5391" i="50"/>
  <c r="V5392" i="50"/>
  <c r="V5393" i="50"/>
  <c r="V5394" i="50"/>
  <c r="V5395" i="50"/>
  <c r="V5396" i="50"/>
  <c r="V5397" i="50"/>
  <c r="V5398" i="50"/>
  <c r="V5399" i="50"/>
  <c r="V5400" i="50"/>
  <c r="V5401" i="50"/>
  <c r="V5402" i="50"/>
  <c r="V5403" i="50"/>
  <c r="V5404" i="50"/>
  <c r="V5405" i="50"/>
  <c r="V5406" i="50"/>
  <c r="V5407" i="50"/>
  <c r="V5408" i="50"/>
  <c r="V5409" i="50"/>
  <c r="V5410" i="50"/>
  <c r="V5411" i="50"/>
  <c r="V5412" i="50"/>
  <c r="V5413" i="50"/>
  <c r="V5414" i="50"/>
  <c r="V5415" i="50"/>
  <c r="V5416" i="50"/>
  <c r="V5417" i="50"/>
  <c r="V5418" i="50"/>
  <c r="V5419" i="50"/>
  <c r="V5420" i="50"/>
  <c r="V5421" i="50"/>
  <c r="V5422" i="50"/>
  <c r="V5423" i="50"/>
  <c r="V5424" i="50"/>
  <c r="V5425" i="50"/>
  <c r="V5426" i="50"/>
  <c r="V5427" i="50"/>
  <c r="V5428" i="50"/>
  <c r="V5429" i="50"/>
  <c r="V5430" i="50"/>
  <c r="V5431" i="50"/>
  <c r="V5432" i="50"/>
  <c r="V5433" i="50"/>
  <c r="V5434" i="50"/>
  <c r="V5435" i="50"/>
  <c r="V5436" i="50"/>
  <c r="V5437" i="50"/>
  <c r="V5438" i="50"/>
  <c r="V5439" i="50"/>
  <c r="V5440" i="50"/>
  <c r="V5441" i="50"/>
  <c r="V5442" i="50"/>
  <c r="V5443" i="50"/>
  <c r="V5444" i="50"/>
  <c r="V5445" i="50"/>
  <c r="V5446" i="50"/>
  <c r="V5447" i="50"/>
  <c r="V5448" i="50"/>
  <c r="V5449" i="50"/>
  <c r="V5450" i="50"/>
  <c r="V5451" i="50"/>
  <c r="V5452" i="50"/>
  <c r="V5453" i="50"/>
  <c r="V5454" i="50"/>
  <c r="V5455" i="50"/>
  <c r="V5456" i="50"/>
  <c r="V5457" i="50"/>
  <c r="V5458" i="50"/>
  <c r="V5459" i="50"/>
  <c r="V5460" i="50"/>
  <c r="V5461" i="50"/>
  <c r="V5462" i="50"/>
  <c r="V5463" i="50"/>
  <c r="V5464" i="50"/>
  <c r="V5465" i="50"/>
  <c r="V5466" i="50"/>
  <c r="V5467" i="50"/>
  <c r="V5468" i="50"/>
  <c r="V5469" i="50"/>
  <c r="V5470" i="50"/>
  <c r="V5471" i="50"/>
  <c r="V5472" i="50"/>
  <c r="V5473" i="50"/>
  <c r="V5474" i="50"/>
  <c r="V5475" i="50"/>
  <c r="V5476" i="50"/>
  <c r="V5477" i="50"/>
  <c r="V5478" i="50"/>
  <c r="V5479" i="50"/>
  <c r="V5480" i="50"/>
  <c r="V5481" i="50"/>
  <c r="V5482" i="50"/>
  <c r="V5483" i="50"/>
  <c r="V5484" i="50"/>
  <c r="V5485" i="50"/>
  <c r="V5486" i="50"/>
  <c r="V5487" i="50"/>
  <c r="V5488" i="50"/>
  <c r="V5489" i="50"/>
  <c r="V5490" i="50"/>
  <c r="V5491" i="50"/>
  <c r="V5492" i="50"/>
  <c r="V5493" i="50"/>
  <c r="V5494" i="50"/>
  <c r="V5495" i="50"/>
  <c r="V5496" i="50"/>
  <c r="V5497" i="50"/>
  <c r="V5498" i="50"/>
  <c r="V5499" i="50"/>
  <c r="V5500" i="50"/>
  <c r="V5501" i="50"/>
  <c r="V5502" i="50"/>
  <c r="V5503" i="50"/>
  <c r="V5504" i="50"/>
  <c r="V5505" i="50"/>
  <c r="V5506" i="50"/>
  <c r="V5507" i="50"/>
  <c r="V5508" i="50"/>
  <c r="V5509" i="50"/>
  <c r="V5510" i="50"/>
  <c r="V5511" i="50"/>
  <c r="V5512" i="50"/>
  <c r="V5513" i="50"/>
  <c r="V5514" i="50"/>
  <c r="V5515" i="50"/>
  <c r="V5516" i="50"/>
  <c r="V5517" i="50"/>
  <c r="V5518" i="50"/>
  <c r="V5519" i="50"/>
  <c r="V5520" i="50"/>
  <c r="V5521" i="50"/>
  <c r="V5522" i="50"/>
  <c r="V5523" i="50"/>
  <c r="V5524" i="50"/>
  <c r="V5525" i="50"/>
  <c r="V5526" i="50"/>
  <c r="V5527" i="50"/>
  <c r="V5528" i="50"/>
  <c r="V5529" i="50"/>
  <c r="V5530" i="50"/>
  <c r="V5531" i="50"/>
  <c r="V5532" i="50"/>
  <c r="V5533" i="50"/>
  <c r="V5534" i="50"/>
  <c r="V5535" i="50"/>
  <c r="V5536" i="50"/>
  <c r="V5537" i="50"/>
  <c r="V5538" i="50"/>
  <c r="V5539" i="50"/>
  <c r="V5540" i="50"/>
  <c r="V5541" i="50"/>
  <c r="V5542" i="50"/>
  <c r="V5543" i="50"/>
  <c r="V5544" i="50"/>
  <c r="V5545" i="50"/>
  <c r="V5546" i="50"/>
  <c r="V5547" i="50"/>
  <c r="V5548" i="50"/>
  <c r="V5549" i="50"/>
  <c r="V5550" i="50"/>
  <c r="V5551" i="50"/>
  <c r="V5552" i="50"/>
  <c r="V5553" i="50"/>
  <c r="V5554" i="50"/>
  <c r="V5555" i="50"/>
  <c r="V5556" i="50"/>
  <c r="V5557" i="50"/>
  <c r="V5558" i="50"/>
  <c r="V5559" i="50"/>
  <c r="V5560" i="50"/>
  <c r="V5561" i="50"/>
  <c r="V5562" i="50"/>
  <c r="V5563" i="50"/>
  <c r="V5564" i="50"/>
  <c r="V5565" i="50"/>
  <c r="V5566" i="50"/>
  <c r="V5567" i="50"/>
  <c r="V5568" i="50"/>
  <c r="V5569" i="50"/>
  <c r="V5570" i="50"/>
  <c r="V5571" i="50"/>
  <c r="V5572" i="50"/>
  <c r="V5573" i="50"/>
  <c r="V5574" i="50"/>
  <c r="V5575" i="50"/>
  <c r="V5576" i="50"/>
  <c r="V5577" i="50"/>
  <c r="V5578" i="50"/>
  <c r="V5579" i="50"/>
  <c r="V5580" i="50"/>
  <c r="V5581" i="50"/>
  <c r="V5582" i="50"/>
  <c r="V5583" i="50"/>
  <c r="V5584" i="50"/>
  <c r="V5585" i="50"/>
  <c r="V5586" i="50"/>
  <c r="V5587" i="50"/>
  <c r="V5588" i="50"/>
  <c r="V5589" i="50"/>
  <c r="V5590" i="50"/>
  <c r="V5591" i="50"/>
  <c r="V5592" i="50"/>
  <c r="V5593" i="50"/>
  <c r="V5594" i="50"/>
  <c r="V5595" i="50"/>
  <c r="V5596" i="50"/>
  <c r="V5597" i="50"/>
  <c r="V5598" i="50"/>
  <c r="V5599" i="50"/>
  <c r="V5600" i="50"/>
  <c r="V5601" i="50"/>
  <c r="V5602" i="50"/>
  <c r="V5603" i="50"/>
  <c r="V5604" i="50"/>
  <c r="V5605" i="50"/>
  <c r="V5606" i="50"/>
  <c r="V5607" i="50"/>
  <c r="V5608" i="50"/>
  <c r="V5609" i="50"/>
  <c r="V5610" i="50"/>
  <c r="V5611" i="50"/>
  <c r="V5612" i="50"/>
  <c r="V5613" i="50"/>
  <c r="V5614" i="50"/>
  <c r="V5615" i="50"/>
  <c r="V5616" i="50"/>
  <c r="V5617" i="50"/>
  <c r="V5618" i="50"/>
  <c r="V5619" i="50"/>
  <c r="V5620" i="50"/>
  <c r="V5621" i="50"/>
  <c r="V5622" i="50"/>
  <c r="V5623" i="50"/>
  <c r="V5624" i="50"/>
  <c r="V5625" i="50"/>
  <c r="V5626" i="50"/>
  <c r="V5627" i="50"/>
  <c r="V5628" i="50"/>
  <c r="V5629" i="50"/>
  <c r="V5630" i="50"/>
  <c r="V5631" i="50"/>
  <c r="V5632" i="50"/>
  <c r="V5633" i="50"/>
  <c r="V5634" i="50"/>
  <c r="V5635" i="50"/>
  <c r="V5636" i="50"/>
  <c r="V5637" i="50"/>
  <c r="V5638" i="50"/>
  <c r="V5639" i="50"/>
  <c r="V5640" i="50"/>
  <c r="V5641" i="50"/>
  <c r="V5642" i="50"/>
  <c r="V5643" i="50"/>
  <c r="V5644" i="50"/>
  <c r="V5645" i="50"/>
  <c r="V5646" i="50"/>
  <c r="V5647" i="50"/>
  <c r="V5648" i="50"/>
  <c r="V5649" i="50"/>
  <c r="V5650" i="50"/>
  <c r="V5651" i="50"/>
  <c r="V5652" i="50"/>
  <c r="V5653" i="50"/>
  <c r="V5654" i="50"/>
  <c r="V5655" i="50"/>
  <c r="V5656" i="50"/>
  <c r="V5657" i="50"/>
  <c r="V5658" i="50"/>
  <c r="V5659" i="50"/>
  <c r="V5660" i="50"/>
  <c r="V5661" i="50"/>
  <c r="V5662" i="50"/>
  <c r="V5663" i="50"/>
  <c r="V5664" i="50"/>
  <c r="V5665" i="50"/>
  <c r="V5666" i="50"/>
  <c r="V5667" i="50"/>
  <c r="V5668" i="50"/>
  <c r="V5669" i="50"/>
  <c r="V5670" i="50"/>
  <c r="V5671" i="50"/>
  <c r="V5672" i="50"/>
  <c r="V5673" i="50"/>
  <c r="V5674" i="50"/>
  <c r="V5675" i="50"/>
  <c r="V5676" i="50"/>
  <c r="V5677" i="50"/>
  <c r="V5678" i="50"/>
  <c r="V5679" i="50"/>
  <c r="V5680" i="50"/>
  <c r="V5681" i="50"/>
  <c r="V5682" i="50"/>
  <c r="V5683" i="50"/>
  <c r="V5684" i="50"/>
  <c r="V5685" i="50"/>
  <c r="V5686" i="50"/>
  <c r="V5687" i="50"/>
  <c r="V5688" i="50"/>
  <c r="V5689" i="50"/>
  <c r="V5690" i="50"/>
  <c r="V5691" i="50"/>
  <c r="V5692" i="50"/>
  <c r="V5693" i="50"/>
  <c r="V5694" i="50"/>
  <c r="V5695" i="50"/>
  <c r="V5696" i="50"/>
  <c r="V5697" i="50"/>
  <c r="V5698" i="50"/>
  <c r="V5699" i="50"/>
  <c r="V5700" i="50"/>
  <c r="V5701" i="50"/>
  <c r="V5702" i="50"/>
  <c r="V5703" i="50"/>
  <c r="V5704" i="50"/>
  <c r="V5705" i="50"/>
  <c r="V5706" i="50"/>
  <c r="V5707" i="50"/>
  <c r="V5708" i="50"/>
  <c r="V5709" i="50"/>
  <c r="V5710" i="50"/>
  <c r="V5711" i="50"/>
  <c r="V5712" i="50"/>
  <c r="V5713" i="50"/>
  <c r="V5714" i="50"/>
  <c r="V5715" i="50"/>
  <c r="V5716" i="50"/>
  <c r="V5717" i="50"/>
  <c r="V5718" i="50"/>
  <c r="V5719" i="50"/>
  <c r="V5720" i="50"/>
  <c r="V5721" i="50"/>
  <c r="V5722" i="50"/>
  <c r="V5723" i="50"/>
  <c r="V5724" i="50"/>
  <c r="V5725" i="50"/>
  <c r="V5726" i="50"/>
  <c r="V5727" i="50"/>
  <c r="V5728" i="50"/>
  <c r="V5729" i="50"/>
  <c r="V5730" i="50"/>
  <c r="V5731" i="50"/>
  <c r="V5732" i="50"/>
  <c r="V5733" i="50"/>
  <c r="V5734" i="50"/>
  <c r="V5735" i="50"/>
  <c r="V5736" i="50"/>
  <c r="V5737" i="50"/>
  <c r="V5738" i="50"/>
  <c r="V5739" i="50"/>
  <c r="V5740" i="50"/>
  <c r="V5741" i="50"/>
  <c r="V5742" i="50"/>
  <c r="V5743" i="50"/>
  <c r="V5744" i="50"/>
  <c r="V5745" i="50"/>
  <c r="V5746" i="50"/>
  <c r="V5747" i="50"/>
  <c r="V5748" i="50"/>
  <c r="V5749" i="50"/>
  <c r="V5750" i="50"/>
  <c r="V5751" i="50"/>
  <c r="V5752" i="50"/>
  <c r="V5753" i="50"/>
  <c r="V5754" i="50"/>
  <c r="V5755" i="50"/>
  <c r="V5756" i="50"/>
  <c r="V5757" i="50"/>
  <c r="V5758" i="50"/>
  <c r="V5759" i="50"/>
  <c r="V5760" i="50"/>
  <c r="V5761" i="50"/>
  <c r="V5762" i="50"/>
  <c r="V5763" i="50"/>
  <c r="V5764" i="50"/>
  <c r="V5765" i="50"/>
  <c r="V5766" i="50"/>
  <c r="V5767" i="50"/>
  <c r="V5768" i="50"/>
  <c r="V5769" i="50"/>
  <c r="V5770" i="50"/>
  <c r="V5771" i="50"/>
  <c r="V5772" i="50"/>
  <c r="V5773" i="50"/>
  <c r="V5774" i="50"/>
  <c r="V5775" i="50"/>
  <c r="V5776" i="50"/>
  <c r="V5777" i="50"/>
  <c r="V5778" i="50"/>
  <c r="V5779" i="50"/>
  <c r="V5780" i="50"/>
  <c r="V5781" i="50"/>
  <c r="V5782" i="50"/>
  <c r="V5783" i="50"/>
  <c r="V5784" i="50"/>
  <c r="V5785" i="50"/>
  <c r="V5786" i="50"/>
  <c r="V5787" i="50"/>
  <c r="V5788" i="50"/>
  <c r="V5789" i="50"/>
  <c r="V5790" i="50"/>
  <c r="V5791" i="50"/>
  <c r="V5792" i="50"/>
  <c r="V5793" i="50"/>
  <c r="V5794" i="50"/>
  <c r="V5795" i="50"/>
  <c r="V5796" i="50"/>
  <c r="V5797" i="50"/>
  <c r="V5798" i="50"/>
  <c r="V5799" i="50"/>
  <c r="V5800" i="50"/>
  <c r="V5801" i="50"/>
  <c r="V5802" i="50"/>
  <c r="V5803" i="50"/>
  <c r="V5804" i="50"/>
  <c r="V5805" i="50"/>
  <c r="V5806" i="50"/>
  <c r="V5807" i="50"/>
  <c r="V5808" i="50"/>
  <c r="V5809" i="50"/>
  <c r="V5810" i="50"/>
  <c r="V5811" i="50"/>
  <c r="V5812" i="50"/>
  <c r="V5813" i="50"/>
  <c r="V5814" i="50"/>
  <c r="V5815" i="50"/>
  <c r="V5816" i="50"/>
  <c r="V5817" i="50"/>
  <c r="V5818" i="50"/>
  <c r="V5819" i="50"/>
  <c r="V5820" i="50"/>
  <c r="V5821" i="50"/>
  <c r="V5822" i="50"/>
  <c r="V5823" i="50"/>
  <c r="V5824" i="50"/>
  <c r="V5825" i="50"/>
  <c r="V5826" i="50"/>
  <c r="V5827" i="50"/>
  <c r="V5828" i="50"/>
  <c r="V5829" i="50"/>
  <c r="V5830" i="50"/>
  <c r="V5831" i="50"/>
  <c r="V5832" i="50"/>
  <c r="V5833" i="50"/>
  <c r="V5834" i="50"/>
  <c r="V5835" i="50"/>
  <c r="V5836" i="50"/>
  <c r="V5837" i="50"/>
  <c r="V5838" i="50"/>
  <c r="V5839" i="50"/>
  <c r="V5840" i="50"/>
  <c r="V5841" i="50"/>
  <c r="V5842" i="50"/>
  <c r="V5843" i="50"/>
  <c r="V5844" i="50"/>
  <c r="V5845" i="50"/>
  <c r="V5846" i="50"/>
  <c r="V5847" i="50"/>
  <c r="V5848" i="50"/>
  <c r="V5849" i="50"/>
  <c r="V5850" i="50"/>
  <c r="V5851" i="50"/>
  <c r="V5852" i="50"/>
  <c r="V5853" i="50"/>
  <c r="V5854" i="50"/>
  <c r="V5855" i="50"/>
  <c r="V5856" i="50"/>
  <c r="V5857" i="50"/>
  <c r="V5858" i="50"/>
  <c r="V5859" i="50"/>
  <c r="V5860" i="50"/>
  <c r="V5861" i="50"/>
  <c r="V5862" i="50"/>
  <c r="V5863" i="50"/>
  <c r="V5864" i="50"/>
  <c r="V5865" i="50"/>
  <c r="V5866" i="50"/>
  <c r="V5867" i="50"/>
  <c r="V5868" i="50"/>
  <c r="V5869" i="50"/>
  <c r="V5870" i="50"/>
  <c r="V5871" i="50"/>
  <c r="V5872" i="50"/>
  <c r="V5873" i="50"/>
  <c r="V5874" i="50"/>
  <c r="V5875" i="50"/>
  <c r="V5876" i="50"/>
  <c r="V5877" i="50"/>
  <c r="V5878" i="50"/>
  <c r="V5879" i="50"/>
  <c r="V5880" i="50"/>
  <c r="V5881" i="50"/>
  <c r="V5882" i="50"/>
  <c r="V5883" i="50"/>
  <c r="V5884" i="50"/>
  <c r="V5885" i="50"/>
  <c r="V5886" i="50"/>
  <c r="V5887" i="50"/>
  <c r="V5888" i="50"/>
  <c r="V5889" i="50"/>
  <c r="V5890" i="50"/>
  <c r="V5891" i="50"/>
  <c r="V5892" i="50"/>
  <c r="V5893" i="50"/>
  <c r="V5894" i="50"/>
  <c r="V5895" i="50"/>
  <c r="V5896" i="50"/>
  <c r="V5897" i="50"/>
  <c r="V5898" i="50"/>
  <c r="V5899" i="50"/>
  <c r="V5900" i="50"/>
  <c r="V5901" i="50"/>
  <c r="V5902" i="50"/>
  <c r="V5903" i="50"/>
  <c r="V5904" i="50"/>
  <c r="V5905" i="50"/>
  <c r="V5906" i="50"/>
  <c r="V5907" i="50"/>
  <c r="V5908" i="50"/>
  <c r="V5909" i="50"/>
  <c r="V5910" i="50"/>
  <c r="V5911" i="50"/>
  <c r="V5912" i="50"/>
  <c r="V5913" i="50"/>
  <c r="V5914" i="50"/>
  <c r="V5915" i="50"/>
  <c r="V5916" i="50"/>
  <c r="V5917" i="50"/>
  <c r="V5918" i="50"/>
  <c r="V5919" i="50"/>
  <c r="V5920" i="50"/>
  <c r="V5921" i="50"/>
  <c r="V5922" i="50"/>
  <c r="V5923" i="50"/>
  <c r="V5924" i="50"/>
  <c r="V5925" i="50"/>
  <c r="V5926" i="50"/>
  <c r="V5927" i="50"/>
  <c r="V5928" i="50"/>
  <c r="V5929" i="50"/>
  <c r="V5930" i="50"/>
  <c r="V5931" i="50"/>
  <c r="V5932" i="50"/>
  <c r="V5933" i="50"/>
  <c r="V5934" i="50"/>
  <c r="V5935" i="50"/>
  <c r="V5936" i="50"/>
  <c r="V5937" i="50"/>
  <c r="V5938" i="50"/>
  <c r="V5939" i="50"/>
  <c r="V5940" i="50"/>
  <c r="V5941" i="50"/>
  <c r="V5942" i="50"/>
  <c r="V5943" i="50"/>
  <c r="V5944" i="50"/>
  <c r="V5945" i="50"/>
  <c r="V5946" i="50"/>
  <c r="V5947" i="50"/>
  <c r="V5948" i="50"/>
  <c r="V5949" i="50"/>
  <c r="V5950" i="50"/>
  <c r="V5951" i="50"/>
  <c r="V5952" i="50"/>
  <c r="V5953" i="50"/>
  <c r="V5954" i="50"/>
  <c r="V5955" i="50"/>
  <c r="V5956" i="50"/>
  <c r="V5957" i="50"/>
  <c r="V5958" i="50"/>
  <c r="V5959" i="50"/>
  <c r="V5960" i="50"/>
  <c r="V5961" i="50"/>
  <c r="V5962" i="50"/>
  <c r="V5963" i="50"/>
  <c r="V5964" i="50"/>
  <c r="V5965" i="50"/>
  <c r="V5966" i="50"/>
  <c r="V5967" i="50"/>
  <c r="V5968" i="50"/>
  <c r="V5969" i="50"/>
  <c r="V5970" i="50"/>
  <c r="V5971" i="50"/>
  <c r="V5972" i="50"/>
  <c r="V5973" i="50"/>
  <c r="V5974" i="50"/>
  <c r="V5975" i="50"/>
  <c r="V5976" i="50"/>
  <c r="V5977" i="50"/>
  <c r="V5978" i="50"/>
  <c r="V5979" i="50"/>
  <c r="V5980" i="50"/>
  <c r="V5981" i="50"/>
  <c r="V5982" i="50"/>
  <c r="V5983" i="50"/>
  <c r="V5984" i="50"/>
  <c r="V5985" i="50"/>
  <c r="V5986" i="50"/>
  <c r="V5987" i="50"/>
  <c r="V5988" i="50"/>
  <c r="V5989" i="50"/>
  <c r="V5990" i="50"/>
  <c r="V5991" i="50"/>
  <c r="V5992" i="50"/>
  <c r="V5993" i="50"/>
  <c r="V5994" i="50"/>
  <c r="V5995" i="50"/>
  <c r="V5996" i="50"/>
  <c r="V5997" i="50"/>
  <c r="V5998" i="50"/>
  <c r="V5999" i="50"/>
  <c r="V6000" i="50"/>
  <c r="V6001" i="50"/>
  <c r="V6002" i="50"/>
  <c r="V6003" i="50"/>
  <c r="V6004" i="50"/>
  <c r="V6005" i="50"/>
  <c r="V6006" i="50"/>
  <c r="V6007" i="50"/>
  <c r="V6008" i="50"/>
  <c r="V6009" i="50"/>
  <c r="V6010" i="50"/>
  <c r="V6011" i="50"/>
  <c r="V6012" i="50"/>
  <c r="V6013" i="50"/>
  <c r="V6014" i="50"/>
  <c r="V6015" i="50"/>
  <c r="V6016" i="50"/>
  <c r="V6017" i="50"/>
  <c r="V6018" i="50"/>
  <c r="V6019" i="50"/>
  <c r="V6020" i="50"/>
  <c r="V6021" i="50"/>
  <c r="V6022" i="50"/>
  <c r="V6023" i="50"/>
  <c r="V6024" i="50"/>
  <c r="V6025" i="50"/>
  <c r="V6026" i="50"/>
  <c r="V6027" i="50"/>
  <c r="V6028" i="50"/>
  <c r="V6029" i="50"/>
  <c r="V6030" i="50"/>
  <c r="V6031" i="50"/>
  <c r="V6032" i="50"/>
  <c r="V6033" i="50"/>
  <c r="V6034" i="50"/>
  <c r="V6035" i="50"/>
  <c r="V6036" i="50"/>
  <c r="V6037" i="50"/>
  <c r="V6038" i="50"/>
  <c r="V6039" i="50"/>
  <c r="V6040" i="50"/>
  <c r="V6041" i="50"/>
  <c r="V6042" i="50"/>
  <c r="V6043" i="50"/>
  <c r="V6044" i="50"/>
  <c r="V6045" i="50"/>
  <c r="V6046" i="50"/>
  <c r="V6047" i="50"/>
  <c r="V6048" i="50"/>
  <c r="V6049" i="50"/>
  <c r="V6050" i="50"/>
  <c r="V6051" i="50"/>
  <c r="V6052" i="50"/>
  <c r="V6053" i="50"/>
  <c r="V6054" i="50"/>
  <c r="V6055" i="50"/>
  <c r="V6056" i="50"/>
  <c r="V6057" i="50"/>
  <c r="V6058" i="50"/>
  <c r="V6059" i="50"/>
  <c r="V6060" i="50"/>
  <c r="V6061" i="50"/>
  <c r="V6062" i="50"/>
  <c r="V6063" i="50"/>
  <c r="V6064" i="50"/>
  <c r="V6065" i="50"/>
  <c r="V6066" i="50"/>
  <c r="V6067" i="50"/>
  <c r="V6068" i="50"/>
  <c r="V6069" i="50"/>
  <c r="V6070" i="50"/>
  <c r="V6071" i="50"/>
  <c r="V6072" i="50"/>
  <c r="V6073" i="50"/>
  <c r="V6074" i="50"/>
  <c r="V6075" i="50"/>
  <c r="V6076" i="50"/>
  <c r="V6077" i="50"/>
  <c r="V6078" i="50"/>
  <c r="V6079" i="50"/>
  <c r="V6080" i="50"/>
  <c r="V6081" i="50"/>
  <c r="V6082" i="50"/>
  <c r="V6083" i="50"/>
  <c r="V6084" i="50"/>
  <c r="V6085" i="50"/>
  <c r="V6086" i="50"/>
  <c r="V6087" i="50"/>
  <c r="V6088" i="50"/>
  <c r="V6089" i="50"/>
  <c r="V6090" i="50"/>
  <c r="V6091" i="50"/>
  <c r="V6092" i="50"/>
  <c r="V6093" i="50"/>
  <c r="V6094" i="50"/>
  <c r="V6095" i="50"/>
  <c r="V6096" i="50"/>
  <c r="V6097" i="50"/>
  <c r="V6098" i="50"/>
  <c r="V6099" i="50"/>
  <c r="V6100" i="50"/>
  <c r="V6101" i="50"/>
  <c r="V6102" i="50"/>
  <c r="V6103" i="50"/>
  <c r="V6104" i="50"/>
  <c r="V6105" i="50"/>
  <c r="V6106" i="50"/>
  <c r="V6107" i="50"/>
  <c r="V6108" i="50"/>
  <c r="V6109" i="50"/>
  <c r="V6110" i="50"/>
  <c r="V6111" i="50"/>
  <c r="V6112" i="50"/>
  <c r="V6113" i="50"/>
  <c r="V6114" i="50"/>
  <c r="V6115" i="50"/>
  <c r="V6116" i="50"/>
  <c r="V6117" i="50"/>
  <c r="V6118" i="50"/>
  <c r="V6119" i="50"/>
  <c r="V6120" i="50"/>
  <c r="V6121" i="50"/>
  <c r="V6122" i="50"/>
  <c r="V6123" i="50"/>
  <c r="V6124" i="50"/>
  <c r="V6125" i="50"/>
  <c r="V6126" i="50"/>
  <c r="V6127" i="50"/>
  <c r="V6128" i="50"/>
  <c r="V6129" i="50"/>
  <c r="V6130" i="50"/>
  <c r="V6131" i="50"/>
  <c r="V6132" i="50"/>
  <c r="V6133" i="50"/>
  <c r="V6134" i="50"/>
  <c r="V6135" i="50"/>
  <c r="V6136" i="50"/>
  <c r="V6137" i="50"/>
  <c r="V6138" i="50"/>
  <c r="V6139" i="50"/>
  <c r="V6140" i="50"/>
  <c r="V6141" i="50"/>
  <c r="V6142" i="50"/>
  <c r="V6143" i="50"/>
  <c r="V6144" i="50"/>
  <c r="V6145" i="50"/>
  <c r="V6146" i="50"/>
  <c r="V6147" i="50"/>
  <c r="V6148" i="50"/>
  <c r="V6149" i="50"/>
  <c r="V6150" i="50"/>
  <c r="V6151" i="50"/>
  <c r="V6152" i="50"/>
  <c r="V6153" i="50"/>
  <c r="V6154" i="50"/>
  <c r="V6155" i="50"/>
  <c r="V6156" i="50"/>
  <c r="V6157" i="50"/>
  <c r="V6158" i="50"/>
  <c r="V6159" i="50"/>
  <c r="V6160" i="50"/>
  <c r="V6161" i="50"/>
  <c r="V6162" i="50"/>
  <c r="V6163" i="50"/>
  <c r="V6164" i="50"/>
  <c r="V6165" i="50"/>
  <c r="V6166" i="50"/>
  <c r="V6167" i="50"/>
  <c r="V6168" i="50"/>
  <c r="V6169" i="50"/>
  <c r="V6170" i="50"/>
  <c r="V6171" i="50"/>
  <c r="V6172" i="50"/>
  <c r="V6173" i="50"/>
  <c r="V6174" i="50"/>
  <c r="V6175" i="50"/>
  <c r="V6176" i="50"/>
  <c r="V6177" i="50"/>
  <c r="V6178" i="50"/>
  <c r="V6179" i="50"/>
  <c r="V6180" i="50"/>
  <c r="V6181" i="50"/>
  <c r="V6182" i="50"/>
  <c r="V6183" i="50"/>
  <c r="V6184" i="50"/>
  <c r="V6185" i="50"/>
  <c r="V6186" i="50"/>
  <c r="V6187" i="50"/>
  <c r="V6188" i="50"/>
  <c r="V6189" i="50"/>
  <c r="V6190" i="50"/>
  <c r="V6191" i="50"/>
  <c r="V6192" i="50"/>
  <c r="V6193" i="50"/>
  <c r="V6194" i="50"/>
  <c r="V6195" i="50"/>
  <c r="V6196" i="50"/>
  <c r="V6197" i="50"/>
  <c r="V6198" i="50"/>
  <c r="V6199" i="50"/>
  <c r="V6200" i="50"/>
  <c r="V6201" i="50"/>
  <c r="V6202" i="50"/>
  <c r="V6203" i="50"/>
  <c r="V6204" i="50"/>
  <c r="V6205" i="50"/>
  <c r="V6206" i="50"/>
  <c r="V6207" i="50"/>
  <c r="V6208" i="50"/>
  <c r="V6209" i="50"/>
  <c r="V6210" i="50"/>
  <c r="V6211" i="50"/>
  <c r="V6212" i="50"/>
  <c r="V6213" i="50"/>
  <c r="V6214" i="50"/>
  <c r="V6215" i="50"/>
  <c r="V6216" i="50"/>
  <c r="V6217" i="50"/>
  <c r="V6218" i="50"/>
  <c r="V6219" i="50"/>
  <c r="V6220" i="50"/>
  <c r="V6221" i="50"/>
  <c r="V6222" i="50"/>
  <c r="V6223" i="50"/>
  <c r="V6224" i="50"/>
  <c r="V6225" i="50"/>
  <c r="V6226" i="50"/>
  <c r="V6227" i="50"/>
  <c r="V6228" i="50"/>
  <c r="V6229" i="50"/>
  <c r="V6230" i="50"/>
  <c r="V6231" i="50"/>
  <c r="V6232" i="50"/>
  <c r="V6233" i="50"/>
  <c r="V6234" i="50"/>
  <c r="V6235" i="50"/>
  <c r="V6236" i="50"/>
  <c r="V6237" i="50"/>
  <c r="V6238" i="50"/>
  <c r="V6239" i="50"/>
  <c r="V6240" i="50"/>
  <c r="V6241" i="50"/>
  <c r="V6242" i="50"/>
  <c r="V6243" i="50"/>
  <c r="V6244" i="50"/>
  <c r="V6245" i="50"/>
  <c r="V6246" i="50"/>
  <c r="V6247" i="50"/>
  <c r="V6248" i="50"/>
  <c r="V6249" i="50"/>
  <c r="V6250" i="50"/>
  <c r="V6251" i="50"/>
  <c r="V6252" i="50"/>
  <c r="V6253" i="50"/>
  <c r="V6254" i="50"/>
  <c r="V6255" i="50"/>
  <c r="V6256" i="50"/>
  <c r="V6257" i="50"/>
  <c r="V6258" i="50"/>
  <c r="V6259" i="50"/>
  <c r="V6260" i="50"/>
  <c r="V6261" i="50"/>
  <c r="V6262" i="50"/>
  <c r="V6263" i="50"/>
  <c r="V6264" i="50"/>
  <c r="V6265" i="50"/>
  <c r="V6266" i="50"/>
  <c r="V6267" i="50"/>
  <c r="V6268" i="50"/>
  <c r="V6269" i="50"/>
  <c r="V6270" i="50"/>
  <c r="V6271" i="50"/>
  <c r="V6272" i="50"/>
  <c r="V6273" i="50"/>
  <c r="V6274" i="50"/>
  <c r="V6275" i="50"/>
  <c r="V6276" i="50"/>
  <c r="V6277" i="50"/>
  <c r="V6278" i="50"/>
  <c r="V6279" i="50"/>
  <c r="V6280" i="50"/>
  <c r="V6281" i="50"/>
  <c r="V6282" i="50"/>
  <c r="V6283" i="50"/>
  <c r="V6284" i="50"/>
  <c r="V6285" i="50"/>
  <c r="V6286" i="50"/>
  <c r="V6287" i="50"/>
  <c r="V6288" i="50"/>
  <c r="V6289" i="50"/>
  <c r="V6290" i="50"/>
  <c r="V6291" i="50"/>
  <c r="V6292" i="50"/>
  <c r="V6293" i="50"/>
  <c r="V6294" i="50"/>
  <c r="V6295" i="50"/>
  <c r="V6296" i="50"/>
  <c r="V6297" i="50"/>
  <c r="V6298" i="50"/>
  <c r="V6299" i="50"/>
  <c r="V6300" i="50"/>
  <c r="V6301" i="50"/>
  <c r="V6302" i="50"/>
  <c r="V6303" i="50"/>
  <c r="V6304" i="50"/>
  <c r="V6305" i="50"/>
  <c r="V6306" i="50"/>
  <c r="V6307" i="50"/>
  <c r="V6308" i="50"/>
  <c r="V6309" i="50"/>
  <c r="V6310" i="50"/>
  <c r="V6311" i="50"/>
  <c r="V6312" i="50"/>
  <c r="V6313" i="50"/>
  <c r="V6314" i="50"/>
  <c r="V6315" i="50"/>
  <c r="V6316" i="50"/>
  <c r="V6317" i="50"/>
  <c r="V6318" i="50"/>
  <c r="V6319" i="50"/>
  <c r="V6320" i="50"/>
  <c r="V6321" i="50"/>
  <c r="V6322" i="50"/>
  <c r="V6323" i="50"/>
  <c r="V6324" i="50"/>
  <c r="V6325" i="50"/>
  <c r="V6326" i="50"/>
  <c r="V6327" i="50"/>
  <c r="V6328" i="50"/>
  <c r="V6329" i="50"/>
  <c r="V6330" i="50"/>
  <c r="V6331" i="50"/>
  <c r="V6332" i="50"/>
  <c r="V6333" i="50"/>
  <c r="V6334" i="50"/>
  <c r="V6335" i="50"/>
  <c r="V6336" i="50"/>
  <c r="V6337" i="50"/>
  <c r="V6338" i="50"/>
  <c r="V6339" i="50"/>
  <c r="V6340" i="50"/>
  <c r="V6341" i="50"/>
  <c r="V6342" i="50"/>
  <c r="V6343" i="50"/>
  <c r="V6344" i="50"/>
  <c r="V6345" i="50"/>
  <c r="V6346" i="50"/>
  <c r="V6347" i="50"/>
  <c r="V6348" i="50"/>
  <c r="V6349" i="50"/>
  <c r="V6350" i="50"/>
  <c r="V3" i="50"/>
  <c r="U4" i="50"/>
  <c r="U5" i="50"/>
  <c r="U6" i="50"/>
  <c r="U7" i="50"/>
  <c r="U8" i="50"/>
  <c r="U9" i="50"/>
  <c r="U10" i="50"/>
  <c r="U11" i="50"/>
  <c r="U12" i="50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U30" i="50"/>
  <c r="U31" i="50"/>
  <c r="U32" i="50"/>
  <c r="U33" i="50"/>
  <c r="U34" i="50"/>
  <c r="U35" i="50"/>
  <c r="U36" i="50"/>
  <c r="U37" i="50"/>
  <c r="U38" i="50"/>
  <c r="U39" i="50"/>
  <c r="U40" i="50"/>
  <c r="U41" i="50"/>
  <c r="U42" i="50"/>
  <c r="U43" i="50"/>
  <c r="U44" i="50"/>
  <c r="U45" i="50"/>
  <c r="U46" i="50"/>
  <c r="U47" i="50"/>
  <c r="U48" i="50"/>
  <c r="U49" i="50"/>
  <c r="U50" i="50"/>
  <c r="U51" i="50"/>
  <c r="U52" i="50"/>
  <c r="U53" i="50"/>
  <c r="U54" i="50"/>
  <c r="U55" i="50"/>
  <c r="U56" i="50"/>
  <c r="U57" i="50"/>
  <c r="U58" i="50"/>
  <c r="U59" i="50"/>
  <c r="U60" i="50"/>
  <c r="U61" i="50"/>
  <c r="U62" i="50"/>
  <c r="U63" i="50"/>
  <c r="U64" i="50"/>
  <c r="U65" i="50"/>
  <c r="U66" i="50"/>
  <c r="U67" i="50"/>
  <c r="U68" i="50"/>
  <c r="U69" i="50"/>
  <c r="U70" i="50"/>
  <c r="U71" i="50"/>
  <c r="U72" i="50"/>
  <c r="U73" i="50"/>
  <c r="U74" i="50"/>
  <c r="U75" i="50"/>
  <c r="U76" i="50"/>
  <c r="U77" i="50"/>
  <c r="U78" i="50"/>
  <c r="U79" i="50"/>
  <c r="U80" i="50"/>
  <c r="U81" i="50"/>
  <c r="U82" i="50"/>
  <c r="U83" i="50"/>
  <c r="U84" i="50"/>
  <c r="U85" i="50"/>
  <c r="U86" i="50"/>
  <c r="U87" i="50"/>
  <c r="U88" i="50"/>
  <c r="U89" i="50"/>
  <c r="U90" i="50"/>
  <c r="U91" i="50"/>
  <c r="U92" i="50"/>
  <c r="U93" i="50"/>
  <c r="U94" i="50"/>
  <c r="U95" i="50"/>
  <c r="U96" i="50"/>
  <c r="U97" i="50"/>
  <c r="U98" i="50"/>
  <c r="U99" i="50"/>
  <c r="U100" i="50"/>
  <c r="U101" i="50"/>
  <c r="U102" i="50"/>
  <c r="U103" i="50"/>
  <c r="U104" i="50"/>
  <c r="U105" i="50"/>
  <c r="U106" i="50"/>
  <c r="U107" i="50"/>
  <c r="U108" i="50"/>
  <c r="U109" i="50"/>
  <c r="U110" i="50"/>
  <c r="U111" i="50"/>
  <c r="U112" i="50"/>
  <c r="U113" i="50"/>
  <c r="U114" i="50"/>
  <c r="U115" i="50"/>
  <c r="U116" i="50"/>
  <c r="U117" i="50"/>
  <c r="U118" i="50"/>
  <c r="U119" i="50"/>
  <c r="U120" i="50"/>
  <c r="U121" i="50"/>
  <c r="U122" i="50"/>
  <c r="U123" i="50"/>
  <c r="U124" i="50"/>
  <c r="U125" i="50"/>
  <c r="U126" i="50"/>
  <c r="U127" i="50"/>
  <c r="U128" i="50"/>
  <c r="U129" i="50"/>
  <c r="U130" i="50"/>
  <c r="U131" i="50"/>
  <c r="U132" i="50"/>
  <c r="U133" i="50"/>
  <c r="U134" i="50"/>
  <c r="U135" i="50"/>
  <c r="U136" i="50"/>
  <c r="U137" i="50"/>
  <c r="U138" i="50"/>
  <c r="U139" i="50"/>
  <c r="U140" i="50"/>
  <c r="U141" i="50"/>
  <c r="U142" i="50"/>
  <c r="U143" i="50"/>
  <c r="U144" i="50"/>
  <c r="U145" i="50"/>
  <c r="U146" i="50"/>
  <c r="U147" i="50"/>
  <c r="U148" i="50"/>
  <c r="U149" i="50"/>
  <c r="U150" i="50"/>
  <c r="U151" i="50"/>
  <c r="U152" i="50"/>
  <c r="U153" i="50"/>
  <c r="U154" i="50"/>
  <c r="U155" i="50"/>
  <c r="U156" i="50"/>
  <c r="U157" i="50"/>
  <c r="U158" i="50"/>
  <c r="U159" i="50"/>
  <c r="U160" i="50"/>
  <c r="U161" i="50"/>
  <c r="U162" i="50"/>
  <c r="U163" i="50"/>
  <c r="U164" i="50"/>
  <c r="U165" i="50"/>
  <c r="U166" i="50"/>
  <c r="U167" i="50"/>
  <c r="U168" i="50"/>
  <c r="U169" i="50"/>
  <c r="U170" i="50"/>
  <c r="U171" i="50"/>
  <c r="U172" i="50"/>
  <c r="U173" i="50"/>
  <c r="U174" i="50"/>
  <c r="U175" i="50"/>
  <c r="U176" i="50"/>
  <c r="U177" i="50"/>
  <c r="U178" i="50"/>
  <c r="U179" i="50"/>
  <c r="U180" i="50"/>
  <c r="U181" i="50"/>
  <c r="U182" i="50"/>
  <c r="U183" i="50"/>
  <c r="U184" i="50"/>
  <c r="U185" i="50"/>
  <c r="U186" i="50"/>
  <c r="U187" i="50"/>
  <c r="U188" i="50"/>
  <c r="U189" i="50"/>
  <c r="U190" i="50"/>
  <c r="U191" i="50"/>
  <c r="U192" i="50"/>
  <c r="U193" i="50"/>
  <c r="U194" i="50"/>
  <c r="U195" i="50"/>
  <c r="U196" i="50"/>
  <c r="U197" i="50"/>
  <c r="U198" i="50"/>
  <c r="U199" i="50"/>
  <c r="U200" i="50"/>
  <c r="U201" i="50"/>
  <c r="U202" i="50"/>
  <c r="U203" i="50"/>
  <c r="U204" i="50"/>
  <c r="U205" i="50"/>
  <c r="U206" i="50"/>
  <c r="U207" i="50"/>
  <c r="U208" i="50"/>
  <c r="U209" i="50"/>
  <c r="U210" i="50"/>
  <c r="U211" i="50"/>
  <c r="U212" i="50"/>
  <c r="U213" i="50"/>
  <c r="U214" i="50"/>
  <c r="U215" i="50"/>
  <c r="U216" i="50"/>
  <c r="U217" i="50"/>
  <c r="U218" i="50"/>
  <c r="U219" i="50"/>
  <c r="U220" i="50"/>
  <c r="U221" i="50"/>
  <c r="U222" i="50"/>
  <c r="U223" i="50"/>
  <c r="U224" i="50"/>
  <c r="U225" i="50"/>
  <c r="U226" i="50"/>
  <c r="U227" i="50"/>
  <c r="U228" i="50"/>
  <c r="U229" i="50"/>
  <c r="U230" i="50"/>
  <c r="U231" i="50"/>
  <c r="U232" i="50"/>
  <c r="U233" i="50"/>
  <c r="U234" i="50"/>
  <c r="U235" i="50"/>
  <c r="U236" i="50"/>
  <c r="U237" i="50"/>
  <c r="U238" i="50"/>
  <c r="U239" i="50"/>
  <c r="U240" i="50"/>
  <c r="U241" i="50"/>
  <c r="U242" i="50"/>
  <c r="U243" i="50"/>
  <c r="U244" i="50"/>
  <c r="U245" i="50"/>
  <c r="U246" i="50"/>
  <c r="U247" i="50"/>
  <c r="U248" i="50"/>
  <c r="U249" i="50"/>
  <c r="U250" i="50"/>
  <c r="U251" i="50"/>
  <c r="U252" i="50"/>
  <c r="U253" i="50"/>
  <c r="U254" i="50"/>
  <c r="U255" i="50"/>
  <c r="U256" i="50"/>
  <c r="U257" i="50"/>
  <c r="U258" i="50"/>
  <c r="U259" i="50"/>
  <c r="U260" i="50"/>
  <c r="U261" i="50"/>
  <c r="U262" i="50"/>
  <c r="U263" i="50"/>
  <c r="U264" i="50"/>
  <c r="U265" i="50"/>
  <c r="U266" i="50"/>
  <c r="U267" i="50"/>
  <c r="U268" i="50"/>
  <c r="U269" i="50"/>
  <c r="U270" i="50"/>
  <c r="U271" i="50"/>
  <c r="U272" i="50"/>
  <c r="U273" i="50"/>
  <c r="U274" i="50"/>
  <c r="U275" i="50"/>
  <c r="U276" i="50"/>
  <c r="U277" i="50"/>
  <c r="U278" i="50"/>
  <c r="U279" i="50"/>
  <c r="U280" i="50"/>
  <c r="U281" i="50"/>
  <c r="U282" i="50"/>
  <c r="U283" i="50"/>
  <c r="U284" i="50"/>
  <c r="U285" i="50"/>
  <c r="U286" i="50"/>
  <c r="U287" i="50"/>
  <c r="U288" i="50"/>
  <c r="U289" i="50"/>
  <c r="U290" i="50"/>
  <c r="U291" i="50"/>
  <c r="U292" i="50"/>
  <c r="U293" i="50"/>
  <c r="U294" i="50"/>
  <c r="U295" i="50"/>
  <c r="U296" i="50"/>
  <c r="U297" i="50"/>
  <c r="U298" i="50"/>
  <c r="U299" i="50"/>
  <c r="U300" i="50"/>
  <c r="U301" i="50"/>
  <c r="U302" i="50"/>
  <c r="U303" i="50"/>
  <c r="U304" i="50"/>
  <c r="U305" i="50"/>
  <c r="U306" i="50"/>
  <c r="U307" i="50"/>
  <c r="U308" i="50"/>
  <c r="U309" i="50"/>
  <c r="U310" i="50"/>
  <c r="U311" i="50"/>
  <c r="U312" i="50"/>
  <c r="U313" i="50"/>
  <c r="U314" i="50"/>
  <c r="U315" i="50"/>
  <c r="U316" i="50"/>
  <c r="U317" i="50"/>
  <c r="U318" i="50"/>
  <c r="U319" i="50"/>
  <c r="U320" i="50"/>
  <c r="U321" i="50"/>
  <c r="U322" i="50"/>
  <c r="U323" i="50"/>
  <c r="U324" i="50"/>
  <c r="U325" i="50"/>
  <c r="U326" i="50"/>
  <c r="U327" i="50"/>
  <c r="U328" i="50"/>
  <c r="U329" i="50"/>
  <c r="U330" i="50"/>
  <c r="U331" i="50"/>
  <c r="U332" i="50"/>
  <c r="U333" i="50"/>
  <c r="U334" i="50"/>
  <c r="U335" i="50"/>
  <c r="U336" i="50"/>
  <c r="U337" i="50"/>
  <c r="U338" i="50"/>
  <c r="U339" i="50"/>
  <c r="U340" i="50"/>
  <c r="U341" i="50"/>
  <c r="U342" i="50"/>
  <c r="U343" i="50"/>
  <c r="U344" i="50"/>
  <c r="U345" i="50"/>
  <c r="U346" i="50"/>
  <c r="U347" i="50"/>
  <c r="U348" i="50"/>
  <c r="U349" i="50"/>
  <c r="U350" i="50"/>
  <c r="U351" i="50"/>
  <c r="U352" i="50"/>
  <c r="U353" i="50"/>
  <c r="U354" i="50"/>
  <c r="U355" i="50"/>
  <c r="U356" i="50"/>
  <c r="U357" i="50"/>
  <c r="U358" i="50"/>
  <c r="U359" i="50"/>
  <c r="U360" i="50"/>
  <c r="U361" i="50"/>
  <c r="U362" i="50"/>
  <c r="U363" i="50"/>
  <c r="U364" i="50"/>
  <c r="U365" i="50"/>
  <c r="U366" i="50"/>
  <c r="U367" i="50"/>
  <c r="U368" i="50"/>
  <c r="U369" i="50"/>
  <c r="U370" i="50"/>
  <c r="U371" i="50"/>
  <c r="U372" i="50"/>
  <c r="U373" i="50"/>
  <c r="U374" i="50"/>
  <c r="U375" i="50"/>
  <c r="U376" i="50"/>
  <c r="U377" i="50"/>
  <c r="U378" i="50"/>
  <c r="U379" i="50"/>
  <c r="U380" i="50"/>
  <c r="U381" i="50"/>
  <c r="U382" i="50"/>
  <c r="U383" i="50"/>
  <c r="U384" i="50"/>
  <c r="U385" i="50"/>
  <c r="U386" i="50"/>
  <c r="U387" i="50"/>
  <c r="U388" i="50"/>
  <c r="U389" i="50"/>
  <c r="U390" i="50"/>
  <c r="U391" i="50"/>
  <c r="U392" i="50"/>
  <c r="U393" i="50"/>
  <c r="U394" i="50"/>
  <c r="U395" i="50"/>
  <c r="U396" i="50"/>
  <c r="U397" i="50"/>
  <c r="U398" i="50"/>
  <c r="U399" i="50"/>
  <c r="U400" i="50"/>
  <c r="U401" i="50"/>
  <c r="U402" i="50"/>
  <c r="U403" i="50"/>
  <c r="U404" i="50"/>
  <c r="U405" i="50"/>
  <c r="U406" i="50"/>
  <c r="U407" i="50"/>
  <c r="U408" i="50"/>
  <c r="U409" i="50"/>
  <c r="U410" i="50"/>
  <c r="U411" i="50"/>
  <c r="U412" i="50"/>
  <c r="U413" i="50"/>
  <c r="U414" i="50"/>
  <c r="U415" i="50"/>
  <c r="U416" i="50"/>
  <c r="U417" i="50"/>
  <c r="U418" i="50"/>
  <c r="U419" i="50"/>
  <c r="U420" i="50"/>
  <c r="U421" i="50"/>
  <c r="U422" i="50"/>
  <c r="U423" i="50"/>
  <c r="U424" i="50"/>
  <c r="U425" i="50"/>
  <c r="U426" i="50"/>
  <c r="U427" i="50"/>
  <c r="U428" i="50"/>
  <c r="U429" i="50"/>
  <c r="U430" i="50"/>
  <c r="U431" i="50"/>
  <c r="U432" i="50"/>
  <c r="U433" i="50"/>
  <c r="U434" i="50"/>
  <c r="U435" i="50"/>
  <c r="U436" i="50"/>
  <c r="U437" i="50"/>
  <c r="U438" i="50"/>
  <c r="U439" i="50"/>
  <c r="U440" i="50"/>
  <c r="U441" i="50"/>
  <c r="U442" i="50"/>
  <c r="U443" i="50"/>
  <c r="U444" i="50"/>
  <c r="U445" i="50"/>
  <c r="U446" i="50"/>
  <c r="U447" i="50"/>
  <c r="U448" i="50"/>
  <c r="U449" i="50"/>
  <c r="U450" i="50"/>
  <c r="U451" i="50"/>
  <c r="U452" i="50"/>
  <c r="U453" i="50"/>
  <c r="U454" i="50"/>
  <c r="U455" i="50"/>
  <c r="U456" i="50"/>
  <c r="U457" i="50"/>
  <c r="U458" i="50"/>
  <c r="U459" i="50"/>
  <c r="U460" i="50"/>
  <c r="U461" i="50"/>
  <c r="U462" i="50"/>
  <c r="U463" i="50"/>
  <c r="U464" i="50"/>
  <c r="U465" i="50"/>
  <c r="U466" i="50"/>
  <c r="U467" i="50"/>
  <c r="U468" i="50"/>
  <c r="U469" i="50"/>
  <c r="U470" i="50"/>
  <c r="U471" i="50"/>
  <c r="U472" i="50"/>
  <c r="U473" i="50"/>
  <c r="U474" i="50"/>
  <c r="U475" i="50"/>
  <c r="U476" i="50"/>
  <c r="U477" i="50"/>
  <c r="U478" i="50"/>
  <c r="U479" i="50"/>
  <c r="U480" i="50"/>
  <c r="U481" i="50"/>
  <c r="U482" i="50"/>
  <c r="U483" i="50"/>
  <c r="U484" i="50"/>
  <c r="U485" i="50"/>
  <c r="U486" i="50"/>
  <c r="U487" i="50"/>
  <c r="U488" i="50"/>
  <c r="U489" i="50"/>
  <c r="U490" i="50"/>
  <c r="U491" i="50"/>
  <c r="U492" i="50"/>
  <c r="U493" i="50"/>
  <c r="U494" i="50"/>
  <c r="U495" i="50"/>
  <c r="U496" i="50"/>
  <c r="U497" i="50"/>
  <c r="U498" i="50"/>
  <c r="U499" i="50"/>
  <c r="U500" i="50"/>
  <c r="U501" i="50"/>
  <c r="U502" i="50"/>
  <c r="U503" i="50"/>
  <c r="U504" i="50"/>
  <c r="U505" i="50"/>
  <c r="U506" i="50"/>
  <c r="U507" i="50"/>
  <c r="U508" i="50"/>
  <c r="U509" i="50"/>
  <c r="U510" i="50"/>
  <c r="U511" i="50"/>
  <c r="U512" i="50"/>
  <c r="U513" i="50"/>
  <c r="U514" i="50"/>
  <c r="U515" i="50"/>
  <c r="U516" i="50"/>
  <c r="U517" i="50"/>
  <c r="U518" i="50"/>
  <c r="U519" i="50"/>
  <c r="U520" i="50"/>
  <c r="U521" i="50"/>
  <c r="U522" i="50"/>
  <c r="U523" i="50"/>
  <c r="U524" i="50"/>
  <c r="U525" i="50"/>
  <c r="U526" i="50"/>
  <c r="U527" i="50"/>
  <c r="U528" i="50"/>
  <c r="U529" i="50"/>
  <c r="U530" i="50"/>
  <c r="U531" i="50"/>
  <c r="U532" i="50"/>
  <c r="U533" i="50"/>
  <c r="U534" i="50"/>
  <c r="U535" i="50"/>
  <c r="U536" i="50"/>
  <c r="U537" i="50"/>
  <c r="U538" i="50"/>
  <c r="U539" i="50"/>
  <c r="U540" i="50"/>
  <c r="U541" i="50"/>
  <c r="U542" i="50"/>
  <c r="U543" i="50"/>
  <c r="U544" i="50"/>
  <c r="U545" i="50"/>
  <c r="U546" i="50"/>
  <c r="U547" i="50"/>
  <c r="U548" i="50"/>
  <c r="U549" i="50"/>
  <c r="U550" i="50"/>
  <c r="U551" i="50"/>
  <c r="U552" i="50"/>
  <c r="U553" i="50"/>
  <c r="U554" i="50"/>
  <c r="U555" i="50"/>
  <c r="U556" i="50"/>
  <c r="U557" i="50"/>
  <c r="U558" i="50"/>
  <c r="U559" i="50"/>
  <c r="U560" i="50"/>
  <c r="U561" i="50"/>
  <c r="U562" i="50"/>
  <c r="U563" i="50"/>
  <c r="U564" i="50"/>
  <c r="U565" i="50"/>
  <c r="U566" i="50"/>
  <c r="U567" i="50"/>
  <c r="U568" i="50"/>
  <c r="U569" i="50"/>
  <c r="U570" i="50"/>
  <c r="U571" i="50"/>
  <c r="U572" i="50"/>
  <c r="U573" i="50"/>
  <c r="U574" i="50"/>
  <c r="U575" i="50"/>
  <c r="U576" i="50"/>
  <c r="U577" i="50"/>
  <c r="U578" i="50"/>
  <c r="U579" i="50"/>
  <c r="U580" i="50"/>
  <c r="U581" i="50"/>
  <c r="U582" i="50"/>
  <c r="U583" i="50"/>
  <c r="U584" i="50"/>
  <c r="U585" i="50"/>
  <c r="U586" i="50"/>
  <c r="U587" i="50"/>
  <c r="U588" i="50"/>
  <c r="U589" i="50"/>
  <c r="U590" i="50"/>
  <c r="U591" i="50"/>
  <c r="U592" i="50"/>
  <c r="U593" i="50"/>
  <c r="U594" i="50"/>
  <c r="U595" i="50"/>
  <c r="U596" i="50"/>
  <c r="U597" i="50"/>
  <c r="U598" i="50"/>
  <c r="U599" i="50"/>
  <c r="U600" i="50"/>
  <c r="U601" i="50"/>
  <c r="U602" i="50"/>
  <c r="U603" i="50"/>
  <c r="U604" i="50"/>
  <c r="U605" i="50"/>
  <c r="U606" i="50"/>
  <c r="U607" i="50"/>
  <c r="U608" i="50"/>
  <c r="U609" i="50"/>
  <c r="U610" i="50"/>
  <c r="U611" i="50"/>
  <c r="U612" i="50"/>
  <c r="U613" i="50"/>
  <c r="U614" i="50"/>
  <c r="U615" i="50"/>
  <c r="U616" i="50"/>
  <c r="U617" i="50"/>
  <c r="U618" i="50"/>
  <c r="U619" i="50"/>
  <c r="U620" i="50"/>
  <c r="U621" i="50"/>
  <c r="U622" i="50"/>
  <c r="U623" i="50"/>
  <c r="U624" i="50"/>
  <c r="U625" i="50"/>
  <c r="U626" i="50"/>
  <c r="U627" i="50"/>
  <c r="U628" i="50"/>
  <c r="U629" i="50"/>
  <c r="U630" i="50"/>
  <c r="U631" i="50"/>
  <c r="U632" i="50"/>
  <c r="U633" i="50"/>
  <c r="U634" i="50"/>
  <c r="U635" i="50"/>
  <c r="U636" i="50"/>
  <c r="U637" i="50"/>
  <c r="U638" i="50"/>
  <c r="U639" i="50"/>
  <c r="U640" i="50"/>
  <c r="U641" i="50"/>
  <c r="U642" i="50"/>
  <c r="U643" i="50"/>
  <c r="U644" i="50"/>
  <c r="U645" i="50"/>
  <c r="U646" i="50"/>
  <c r="U647" i="50"/>
  <c r="U648" i="50"/>
  <c r="U649" i="50"/>
  <c r="U650" i="50"/>
  <c r="U651" i="50"/>
  <c r="U652" i="50"/>
  <c r="U653" i="50"/>
  <c r="U654" i="50"/>
  <c r="U655" i="50"/>
  <c r="U656" i="50"/>
  <c r="U657" i="50"/>
  <c r="U658" i="50"/>
  <c r="U659" i="50"/>
  <c r="U660" i="50"/>
  <c r="U661" i="50"/>
  <c r="U662" i="50"/>
  <c r="U663" i="50"/>
  <c r="U664" i="50"/>
  <c r="U665" i="50"/>
  <c r="U666" i="50"/>
  <c r="U667" i="50"/>
  <c r="U668" i="50"/>
  <c r="U669" i="50"/>
  <c r="U670" i="50"/>
  <c r="U671" i="50"/>
  <c r="U672" i="50"/>
  <c r="U673" i="50"/>
  <c r="U674" i="50"/>
  <c r="U675" i="50"/>
  <c r="U676" i="50"/>
  <c r="U677" i="50"/>
  <c r="U678" i="50"/>
  <c r="U679" i="50"/>
  <c r="U680" i="50"/>
  <c r="U681" i="50"/>
  <c r="U682" i="50"/>
  <c r="U683" i="50"/>
  <c r="U684" i="50"/>
  <c r="U685" i="50"/>
  <c r="U686" i="50"/>
  <c r="U687" i="50"/>
  <c r="U688" i="50"/>
  <c r="U689" i="50"/>
  <c r="U690" i="50"/>
  <c r="U691" i="50"/>
  <c r="U692" i="50"/>
  <c r="U693" i="50"/>
  <c r="U694" i="50"/>
  <c r="U695" i="50"/>
  <c r="U696" i="50"/>
  <c r="U697" i="50"/>
  <c r="U698" i="50"/>
  <c r="U699" i="50"/>
  <c r="U700" i="50"/>
  <c r="U701" i="50"/>
  <c r="U702" i="50"/>
  <c r="U703" i="50"/>
  <c r="U704" i="50"/>
  <c r="U705" i="50"/>
  <c r="U706" i="50"/>
  <c r="U707" i="50"/>
  <c r="U708" i="50"/>
  <c r="U709" i="50"/>
  <c r="U710" i="50"/>
  <c r="U711" i="50"/>
  <c r="U712" i="50"/>
  <c r="U713" i="50"/>
  <c r="U714" i="50"/>
  <c r="U715" i="50"/>
  <c r="U716" i="50"/>
  <c r="U717" i="50"/>
  <c r="U718" i="50"/>
  <c r="U719" i="50"/>
  <c r="U720" i="50"/>
  <c r="U721" i="50"/>
  <c r="U722" i="50"/>
  <c r="U723" i="50"/>
  <c r="U724" i="50"/>
  <c r="U725" i="50"/>
  <c r="U726" i="50"/>
  <c r="U727" i="50"/>
  <c r="U728" i="50"/>
  <c r="U729" i="50"/>
  <c r="U730" i="50"/>
  <c r="U731" i="50"/>
  <c r="U732" i="50"/>
  <c r="U733" i="50"/>
  <c r="U734" i="50"/>
  <c r="U735" i="50"/>
  <c r="U736" i="50"/>
  <c r="U737" i="50"/>
  <c r="U738" i="50"/>
  <c r="U739" i="50"/>
  <c r="U740" i="50"/>
  <c r="U741" i="50"/>
  <c r="U742" i="50"/>
  <c r="U743" i="50"/>
  <c r="U744" i="50"/>
  <c r="U745" i="50"/>
  <c r="U746" i="50"/>
  <c r="U747" i="50"/>
  <c r="U748" i="50"/>
  <c r="U749" i="50"/>
  <c r="U750" i="50"/>
  <c r="U751" i="50"/>
  <c r="U752" i="50"/>
  <c r="U753" i="50"/>
  <c r="U754" i="50"/>
  <c r="U755" i="50"/>
  <c r="U756" i="50"/>
  <c r="U757" i="50"/>
  <c r="U758" i="50"/>
  <c r="U759" i="50"/>
  <c r="U760" i="50"/>
  <c r="U761" i="50"/>
  <c r="U762" i="50"/>
  <c r="U763" i="50"/>
  <c r="U764" i="50"/>
  <c r="U765" i="50"/>
  <c r="U766" i="50"/>
  <c r="U767" i="50"/>
  <c r="U768" i="50"/>
  <c r="U769" i="50"/>
  <c r="U770" i="50"/>
  <c r="U771" i="50"/>
  <c r="U772" i="50"/>
  <c r="U773" i="50"/>
  <c r="U774" i="50"/>
  <c r="U775" i="50"/>
  <c r="U776" i="50"/>
  <c r="U777" i="50"/>
  <c r="U778" i="50"/>
  <c r="U779" i="50"/>
  <c r="U780" i="50"/>
  <c r="U781" i="50"/>
  <c r="U782" i="50"/>
  <c r="U783" i="50"/>
  <c r="U784" i="50"/>
  <c r="U785" i="50"/>
  <c r="U786" i="50"/>
  <c r="U787" i="50"/>
  <c r="U788" i="50"/>
  <c r="U789" i="50"/>
  <c r="U790" i="50"/>
  <c r="U791" i="50"/>
  <c r="U792" i="50"/>
  <c r="U793" i="50"/>
  <c r="U794" i="50"/>
  <c r="U795" i="50"/>
  <c r="U796" i="50"/>
  <c r="U797" i="50"/>
  <c r="U798" i="50"/>
  <c r="U799" i="50"/>
  <c r="U800" i="50"/>
  <c r="U801" i="50"/>
  <c r="U802" i="50"/>
  <c r="U803" i="50"/>
  <c r="U804" i="50"/>
  <c r="U805" i="50"/>
  <c r="U806" i="50"/>
  <c r="U807" i="50"/>
  <c r="U808" i="50"/>
  <c r="U809" i="50"/>
  <c r="U810" i="50"/>
  <c r="U811" i="50"/>
  <c r="U812" i="50"/>
  <c r="U813" i="50"/>
  <c r="U814" i="50"/>
  <c r="U815" i="50"/>
  <c r="U816" i="50"/>
  <c r="U817" i="50"/>
  <c r="U818" i="50"/>
  <c r="U819" i="50"/>
  <c r="U820" i="50"/>
  <c r="U821" i="50"/>
  <c r="U822" i="50"/>
  <c r="U823" i="50"/>
  <c r="U824" i="50"/>
  <c r="U825" i="50"/>
  <c r="U826" i="50"/>
  <c r="U827" i="50"/>
  <c r="U828" i="50"/>
  <c r="U829" i="50"/>
  <c r="U830" i="50"/>
  <c r="U831" i="50"/>
  <c r="U832" i="50"/>
  <c r="U833" i="50"/>
  <c r="U834" i="50"/>
  <c r="U835" i="50"/>
  <c r="U836" i="50"/>
  <c r="U837" i="50"/>
  <c r="U838" i="50"/>
  <c r="U839" i="50"/>
  <c r="U840" i="50"/>
  <c r="U841" i="50"/>
  <c r="U842" i="50"/>
  <c r="U843" i="50"/>
  <c r="U844" i="50"/>
  <c r="U845" i="50"/>
  <c r="U846" i="50"/>
  <c r="U847" i="50"/>
  <c r="U848" i="50"/>
  <c r="U849" i="50"/>
  <c r="U850" i="50"/>
  <c r="U851" i="50"/>
  <c r="U852" i="50"/>
  <c r="U853" i="50"/>
  <c r="U854" i="50"/>
  <c r="U855" i="50"/>
  <c r="U856" i="50"/>
  <c r="U857" i="50"/>
  <c r="U858" i="50"/>
  <c r="U859" i="50"/>
  <c r="U860" i="50"/>
  <c r="U861" i="50"/>
  <c r="U862" i="50"/>
  <c r="U863" i="50"/>
  <c r="U864" i="50"/>
  <c r="U865" i="50"/>
  <c r="U866" i="50"/>
  <c r="U867" i="50"/>
  <c r="U868" i="50"/>
  <c r="U869" i="50"/>
  <c r="U870" i="50"/>
  <c r="U871" i="50"/>
  <c r="U872" i="50"/>
  <c r="U873" i="50"/>
  <c r="U874" i="50"/>
  <c r="U875" i="50"/>
  <c r="U876" i="50"/>
  <c r="U877" i="50"/>
  <c r="U878" i="50"/>
  <c r="U879" i="50"/>
  <c r="U880" i="50"/>
  <c r="U881" i="50"/>
  <c r="U882" i="50"/>
  <c r="U883" i="50"/>
  <c r="U884" i="50"/>
  <c r="U885" i="50"/>
  <c r="U886" i="50"/>
  <c r="U887" i="50"/>
  <c r="U888" i="50"/>
  <c r="U889" i="50"/>
  <c r="U890" i="50"/>
  <c r="U891" i="50"/>
  <c r="U892" i="50"/>
  <c r="U893" i="50"/>
  <c r="U894" i="50"/>
  <c r="U895" i="50"/>
  <c r="U896" i="50"/>
  <c r="U897" i="50"/>
  <c r="U898" i="50"/>
  <c r="U899" i="50"/>
  <c r="U900" i="50"/>
  <c r="U901" i="50"/>
  <c r="U902" i="50"/>
  <c r="U903" i="50"/>
  <c r="U904" i="50"/>
  <c r="U905" i="50"/>
  <c r="U906" i="50"/>
  <c r="U907" i="50"/>
  <c r="U908" i="50"/>
  <c r="U909" i="50"/>
  <c r="U910" i="50"/>
  <c r="U911" i="50"/>
  <c r="U912" i="50"/>
  <c r="U913" i="50"/>
  <c r="U914" i="50"/>
  <c r="U915" i="50"/>
  <c r="U916" i="50"/>
  <c r="U917" i="50"/>
  <c r="U918" i="50"/>
  <c r="U919" i="50"/>
  <c r="U920" i="50"/>
  <c r="U921" i="50"/>
  <c r="U922" i="50"/>
  <c r="U923" i="50"/>
  <c r="U924" i="50"/>
  <c r="U925" i="50"/>
  <c r="U926" i="50"/>
  <c r="U927" i="50"/>
  <c r="U928" i="50"/>
  <c r="U929" i="50"/>
  <c r="U930" i="50"/>
  <c r="U931" i="50"/>
  <c r="U932" i="50"/>
  <c r="U933" i="50"/>
  <c r="U934" i="50"/>
  <c r="U935" i="50"/>
  <c r="U936" i="50"/>
  <c r="U937" i="50"/>
  <c r="U938" i="50"/>
  <c r="U939" i="50"/>
  <c r="U940" i="50"/>
  <c r="U941" i="50"/>
  <c r="U942" i="50"/>
  <c r="U943" i="50"/>
  <c r="U944" i="50"/>
  <c r="U945" i="50"/>
  <c r="U946" i="50"/>
  <c r="U947" i="50"/>
  <c r="U948" i="50"/>
  <c r="U949" i="50"/>
  <c r="U950" i="50"/>
  <c r="U951" i="50"/>
  <c r="U952" i="50"/>
  <c r="U953" i="50"/>
  <c r="U954" i="50"/>
  <c r="U955" i="50"/>
  <c r="U956" i="50"/>
  <c r="U957" i="50"/>
  <c r="U958" i="50"/>
  <c r="U959" i="50"/>
  <c r="U960" i="50"/>
  <c r="U961" i="50"/>
  <c r="U962" i="50"/>
  <c r="U963" i="50"/>
  <c r="U964" i="50"/>
  <c r="U965" i="50"/>
  <c r="U966" i="50"/>
  <c r="U967" i="50"/>
  <c r="U968" i="50"/>
  <c r="U969" i="50"/>
  <c r="U970" i="50"/>
  <c r="U971" i="50"/>
  <c r="U972" i="50"/>
  <c r="U973" i="50"/>
  <c r="U974" i="50"/>
  <c r="U975" i="50"/>
  <c r="U976" i="50"/>
  <c r="U977" i="50"/>
  <c r="U978" i="50"/>
  <c r="U979" i="50"/>
  <c r="U980" i="50"/>
  <c r="U981" i="50"/>
  <c r="U982" i="50"/>
  <c r="U983" i="50"/>
  <c r="U984" i="50"/>
  <c r="U985" i="50"/>
  <c r="U986" i="50"/>
  <c r="U987" i="50"/>
  <c r="U988" i="50"/>
  <c r="U989" i="50"/>
  <c r="U990" i="50"/>
  <c r="U991" i="50"/>
  <c r="U992" i="50"/>
  <c r="U993" i="50"/>
  <c r="U994" i="50"/>
  <c r="U995" i="50"/>
  <c r="U996" i="50"/>
  <c r="U997" i="50"/>
  <c r="U998" i="50"/>
  <c r="U999" i="50"/>
  <c r="U1000" i="50"/>
  <c r="U1001" i="50"/>
  <c r="U1002" i="50"/>
  <c r="U1003" i="50"/>
  <c r="U1004" i="50"/>
  <c r="U1005" i="50"/>
  <c r="U1006" i="50"/>
  <c r="U1007" i="50"/>
  <c r="U1008" i="50"/>
  <c r="U1009" i="50"/>
  <c r="U1010" i="50"/>
  <c r="U1011" i="50"/>
  <c r="U1012" i="50"/>
  <c r="U1013" i="50"/>
  <c r="U1014" i="50"/>
  <c r="U1015" i="50"/>
  <c r="U1016" i="50"/>
  <c r="U1017" i="50"/>
  <c r="U1018" i="50"/>
  <c r="U1019" i="50"/>
  <c r="U1020" i="50"/>
  <c r="U1021" i="50"/>
  <c r="U1022" i="50"/>
  <c r="U1023" i="50"/>
  <c r="U1024" i="50"/>
  <c r="U1025" i="50"/>
  <c r="U1026" i="50"/>
  <c r="U1027" i="50"/>
  <c r="U1028" i="50"/>
  <c r="U1029" i="50"/>
  <c r="U1030" i="50"/>
  <c r="U1031" i="50"/>
  <c r="U1032" i="50"/>
  <c r="U1033" i="50"/>
  <c r="U1034" i="50"/>
  <c r="U1035" i="50"/>
  <c r="U1036" i="50"/>
  <c r="U1037" i="50"/>
  <c r="U1038" i="50"/>
  <c r="U1039" i="50"/>
  <c r="U1040" i="50"/>
  <c r="U1041" i="50"/>
  <c r="U1042" i="50"/>
  <c r="U1043" i="50"/>
  <c r="U1044" i="50"/>
  <c r="U1045" i="50"/>
  <c r="U1046" i="50"/>
  <c r="U1047" i="50"/>
  <c r="U1048" i="50"/>
  <c r="U1049" i="50"/>
  <c r="U1050" i="50"/>
  <c r="U1051" i="50"/>
  <c r="U1052" i="50"/>
  <c r="U1053" i="50"/>
  <c r="U1054" i="50"/>
  <c r="U1055" i="50"/>
  <c r="U1056" i="50"/>
  <c r="U1057" i="50"/>
  <c r="U1058" i="50"/>
  <c r="U1059" i="50"/>
  <c r="U1060" i="50"/>
  <c r="U1061" i="50"/>
  <c r="U1062" i="50"/>
  <c r="U1063" i="50"/>
  <c r="U1064" i="50"/>
  <c r="U1065" i="50"/>
  <c r="U1066" i="50"/>
  <c r="U1067" i="50"/>
  <c r="U1068" i="50"/>
  <c r="U1069" i="50"/>
  <c r="U1070" i="50"/>
  <c r="U1071" i="50"/>
  <c r="U1072" i="50"/>
  <c r="U1073" i="50"/>
  <c r="U1074" i="50"/>
  <c r="U1075" i="50"/>
  <c r="U1076" i="50"/>
  <c r="U1077" i="50"/>
  <c r="U1078" i="50"/>
  <c r="U1079" i="50"/>
  <c r="U1080" i="50"/>
  <c r="U1081" i="50"/>
  <c r="U1082" i="50"/>
  <c r="U1083" i="50"/>
  <c r="U1084" i="50"/>
  <c r="U1085" i="50"/>
  <c r="U1086" i="50"/>
  <c r="U1087" i="50"/>
  <c r="U1088" i="50"/>
  <c r="U1089" i="50"/>
  <c r="U1090" i="50"/>
  <c r="U1091" i="50"/>
  <c r="U1092" i="50"/>
  <c r="U1093" i="50"/>
  <c r="U1094" i="50"/>
  <c r="U1095" i="50"/>
  <c r="U1096" i="50"/>
  <c r="U1097" i="50"/>
  <c r="U1098" i="50"/>
  <c r="U1099" i="50"/>
  <c r="U1100" i="50"/>
  <c r="U1101" i="50"/>
  <c r="U1102" i="50"/>
  <c r="U1103" i="50"/>
  <c r="U1104" i="50"/>
  <c r="U1105" i="50"/>
  <c r="U1106" i="50"/>
  <c r="U1107" i="50"/>
  <c r="U1108" i="50"/>
  <c r="U1109" i="50"/>
  <c r="U1110" i="50"/>
  <c r="U1111" i="50"/>
  <c r="U1112" i="50"/>
  <c r="U1113" i="50"/>
  <c r="U1114" i="50"/>
  <c r="U1115" i="50"/>
  <c r="U1116" i="50"/>
  <c r="U1117" i="50"/>
  <c r="U1118" i="50"/>
  <c r="U1119" i="50"/>
  <c r="U1120" i="50"/>
  <c r="U1121" i="50"/>
  <c r="U1122" i="50"/>
  <c r="U1123" i="50"/>
  <c r="U1124" i="50"/>
  <c r="U1125" i="50"/>
  <c r="U1126" i="50"/>
  <c r="U1127" i="50"/>
  <c r="U1128" i="50"/>
  <c r="U1129" i="50"/>
  <c r="U1130" i="50"/>
  <c r="U1131" i="50"/>
  <c r="U1132" i="50"/>
  <c r="U1133" i="50"/>
  <c r="U1134" i="50"/>
  <c r="U1135" i="50"/>
  <c r="U1136" i="50"/>
  <c r="U1137" i="50"/>
  <c r="U1138" i="50"/>
  <c r="U1139" i="50"/>
  <c r="U1140" i="50"/>
  <c r="U1141" i="50"/>
  <c r="U1142" i="50"/>
  <c r="U1143" i="50"/>
  <c r="U1144" i="50"/>
  <c r="U1145" i="50"/>
  <c r="U1146" i="50"/>
  <c r="U1147" i="50"/>
  <c r="U1148" i="50"/>
  <c r="U1149" i="50"/>
  <c r="U1150" i="50"/>
  <c r="U1151" i="50"/>
  <c r="U1152" i="50"/>
  <c r="U1153" i="50"/>
  <c r="U1154" i="50"/>
  <c r="U1155" i="50"/>
  <c r="U1156" i="50"/>
  <c r="U1157" i="50"/>
  <c r="U1158" i="50"/>
  <c r="U1159" i="50"/>
  <c r="U1160" i="50"/>
  <c r="U1161" i="50"/>
  <c r="U1162" i="50"/>
  <c r="U1163" i="50"/>
  <c r="U1164" i="50"/>
  <c r="U1165" i="50"/>
  <c r="U1166" i="50"/>
  <c r="U1167" i="50"/>
  <c r="U1168" i="50"/>
  <c r="U1169" i="50"/>
  <c r="U1170" i="50"/>
  <c r="U1171" i="50"/>
  <c r="U1172" i="50"/>
  <c r="U1173" i="50"/>
  <c r="U1174" i="50"/>
  <c r="U1175" i="50"/>
  <c r="U1176" i="50"/>
  <c r="U1177" i="50"/>
  <c r="U1178" i="50"/>
  <c r="U1179" i="50"/>
  <c r="U1180" i="50"/>
  <c r="U1181" i="50"/>
  <c r="U1182" i="50"/>
  <c r="U1183" i="50"/>
  <c r="U1184" i="50"/>
  <c r="U1185" i="50"/>
  <c r="U1186" i="50"/>
  <c r="U1187" i="50"/>
  <c r="U1188" i="50"/>
  <c r="U1189" i="50"/>
  <c r="U1190" i="50"/>
  <c r="U1191" i="50"/>
  <c r="U1192" i="50"/>
  <c r="U1193" i="50"/>
  <c r="U1194" i="50"/>
  <c r="U1195" i="50"/>
  <c r="U1196" i="50"/>
  <c r="U1197" i="50"/>
  <c r="U1198" i="50"/>
  <c r="U1199" i="50"/>
  <c r="U1200" i="50"/>
  <c r="U1201" i="50"/>
  <c r="U1202" i="50"/>
  <c r="U1203" i="50"/>
  <c r="U1204" i="50"/>
  <c r="U1205" i="50"/>
  <c r="U1206" i="50"/>
  <c r="U1207" i="50"/>
  <c r="U1208" i="50"/>
  <c r="U1209" i="50"/>
  <c r="U1210" i="50"/>
  <c r="U1211" i="50"/>
  <c r="U1212" i="50"/>
  <c r="U1213" i="50"/>
  <c r="U1214" i="50"/>
  <c r="U1215" i="50"/>
  <c r="U1216" i="50"/>
  <c r="U1217" i="50"/>
  <c r="U1218" i="50"/>
  <c r="U1219" i="50"/>
  <c r="U1220" i="50"/>
  <c r="U1221" i="50"/>
  <c r="U1222" i="50"/>
  <c r="U1223" i="50"/>
  <c r="U1224" i="50"/>
  <c r="U1225" i="50"/>
  <c r="U1226" i="50"/>
  <c r="U1227" i="50"/>
  <c r="U1228" i="50"/>
  <c r="U1229" i="50"/>
  <c r="U1230" i="50"/>
  <c r="U1231" i="50"/>
  <c r="U1232" i="50"/>
  <c r="U1233" i="50"/>
  <c r="U1234" i="50"/>
  <c r="U1235" i="50"/>
  <c r="U1236" i="50"/>
  <c r="U1237" i="50"/>
  <c r="U1238" i="50"/>
  <c r="U1239" i="50"/>
  <c r="U1240" i="50"/>
  <c r="U1241" i="50"/>
  <c r="U1242" i="50"/>
  <c r="U1243" i="50"/>
  <c r="U1244" i="50"/>
  <c r="U1245" i="50"/>
  <c r="U1246" i="50"/>
  <c r="U1247" i="50"/>
  <c r="U1248" i="50"/>
  <c r="U1249" i="50"/>
  <c r="U1250" i="50"/>
  <c r="U1251" i="50"/>
  <c r="U1252" i="50"/>
  <c r="U1253" i="50"/>
  <c r="U1254" i="50"/>
  <c r="U1255" i="50"/>
  <c r="U1256" i="50"/>
  <c r="U1257" i="50"/>
  <c r="U1258" i="50"/>
  <c r="U1259" i="50"/>
  <c r="U1260" i="50"/>
  <c r="U1261" i="50"/>
  <c r="U1262" i="50"/>
  <c r="U1263" i="50"/>
  <c r="U1264" i="50"/>
  <c r="U1265" i="50"/>
  <c r="U1266" i="50"/>
  <c r="U1267" i="50"/>
  <c r="U1268" i="50"/>
  <c r="U1269" i="50"/>
  <c r="U1270" i="50"/>
  <c r="U1271" i="50"/>
  <c r="U1272" i="50"/>
  <c r="U1273" i="50"/>
  <c r="U1274" i="50"/>
  <c r="U1275" i="50"/>
  <c r="U1276" i="50"/>
  <c r="U1277" i="50"/>
  <c r="U1278" i="50"/>
  <c r="U1279" i="50"/>
  <c r="U1280" i="50"/>
  <c r="U1281" i="50"/>
  <c r="U1282" i="50"/>
  <c r="U1283" i="50"/>
  <c r="U1284" i="50"/>
  <c r="U1285" i="50"/>
  <c r="U1286" i="50"/>
  <c r="U1287" i="50"/>
  <c r="U1288" i="50"/>
  <c r="U1289" i="50"/>
  <c r="U1290" i="50"/>
  <c r="U1291" i="50"/>
  <c r="U1292" i="50"/>
  <c r="U1293" i="50"/>
  <c r="U1294" i="50"/>
  <c r="U1295" i="50"/>
  <c r="U1296" i="50"/>
  <c r="U1297" i="50"/>
  <c r="U1298" i="50"/>
  <c r="U1299" i="50"/>
  <c r="U1300" i="50"/>
  <c r="U1301" i="50"/>
  <c r="U1302" i="50"/>
  <c r="U1303" i="50"/>
  <c r="U1304" i="50"/>
  <c r="U1305" i="50"/>
  <c r="U1306" i="50"/>
  <c r="U1307" i="50"/>
  <c r="U1308" i="50"/>
  <c r="U1309" i="50"/>
  <c r="U1310" i="50"/>
  <c r="U1311" i="50"/>
  <c r="U1312" i="50"/>
  <c r="U1313" i="50"/>
  <c r="U1314" i="50"/>
  <c r="U1315" i="50"/>
  <c r="U1316" i="50"/>
  <c r="U1317" i="50"/>
  <c r="U1318" i="50"/>
  <c r="U1319" i="50"/>
  <c r="U1320" i="50"/>
  <c r="U1321" i="50"/>
  <c r="U1322" i="50"/>
  <c r="U1323" i="50"/>
  <c r="U1324" i="50"/>
  <c r="U1325" i="50"/>
  <c r="U1326" i="50"/>
  <c r="U1327" i="50"/>
  <c r="U1328" i="50"/>
  <c r="U1329" i="50"/>
  <c r="U1330" i="50"/>
  <c r="U1331" i="50"/>
  <c r="U1332" i="50"/>
  <c r="U1333" i="50"/>
  <c r="U1334" i="50"/>
  <c r="U1335" i="50"/>
  <c r="U1336" i="50"/>
  <c r="U1337" i="50"/>
  <c r="U1338" i="50"/>
  <c r="U1339" i="50"/>
  <c r="U1340" i="50"/>
  <c r="U1341" i="50"/>
  <c r="U1342" i="50"/>
  <c r="U1343" i="50"/>
  <c r="U1344" i="50"/>
  <c r="U1345" i="50"/>
  <c r="U1346" i="50"/>
  <c r="U1347" i="50"/>
  <c r="U1348" i="50"/>
  <c r="U1349" i="50"/>
  <c r="U1350" i="50"/>
  <c r="U1351" i="50"/>
  <c r="U1352" i="50"/>
  <c r="U1353" i="50"/>
  <c r="U1354" i="50"/>
  <c r="U1355" i="50"/>
  <c r="U1356" i="50"/>
  <c r="U1357" i="50"/>
  <c r="U1358" i="50"/>
  <c r="U1359" i="50"/>
  <c r="U1360" i="50"/>
  <c r="U1361" i="50"/>
  <c r="U1362" i="50"/>
  <c r="U1363" i="50"/>
  <c r="U1364" i="50"/>
  <c r="U1365" i="50"/>
  <c r="U1366" i="50"/>
  <c r="U1367" i="50"/>
  <c r="U1368" i="50"/>
  <c r="U1369" i="50"/>
  <c r="U1370" i="50"/>
  <c r="U1371" i="50"/>
  <c r="U1372" i="50"/>
  <c r="U1373" i="50"/>
  <c r="U1374" i="50"/>
  <c r="U1375" i="50"/>
  <c r="U1376" i="50"/>
  <c r="U1377" i="50"/>
  <c r="U1378" i="50"/>
  <c r="U1379" i="50"/>
  <c r="U1380" i="50"/>
  <c r="U1381" i="50"/>
  <c r="U1382" i="50"/>
  <c r="U1383" i="50"/>
  <c r="U1384" i="50"/>
  <c r="U1385" i="50"/>
  <c r="U1386" i="50"/>
  <c r="U1387" i="50"/>
  <c r="U1388" i="50"/>
  <c r="U1389" i="50"/>
  <c r="U1390" i="50"/>
  <c r="U1391" i="50"/>
  <c r="U1392" i="50"/>
  <c r="U1393" i="50"/>
  <c r="U1394" i="50"/>
  <c r="U1395" i="50"/>
  <c r="U1396" i="50"/>
  <c r="U1397" i="50"/>
  <c r="U1398" i="50"/>
  <c r="U1399" i="50"/>
  <c r="U1400" i="50"/>
  <c r="U1401" i="50"/>
  <c r="U1402" i="50"/>
  <c r="U1403" i="50"/>
  <c r="U1404" i="50"/>
  <c r="U1405" i="50"/>
  <c r="U1406" i="50"/>
  <c r="U1407" i="50"/>
  <c r="U1408" i="50"/>
  <c r="U1409" i="50"/>
  <c r="U1410" i="50"/>
  <c r="U1411" i="50"/>
  <c r="U1412" i="50"/>
  <c r="U1413" i="50"/>
  <c r="U1414" i="50"/>
  <c r="U1415" i="50"/>
  <c r="U1416" i="50"/>
  <c r="U1417" i="50"/>
  <c r="U1418" i="50"/>
  <c r="U1419" i="50"/>
  <c r="U1420" i="50"/>
  <c r="U1421" i="50"/>
  <c r="U1422" i="50"/>
  <c r="U1423" i="50"/>
  <c r="U1424" i="50"/>
  <c r="U1425" i="50"/>
  <c r="U1426" i="50"/>
  <c r="U1427" i="50"/>
  <c r="U1428" i="50"/>
  <c r="U1429" i="50"/>
  <c r="U1430" i="50"/>
  <c r="U1431" i="50"/>
  <c r="U1432" i="50"/>
  <c r="U1433" i="50"/>
  <c r="U1434" i="50"/>
  <c r="U1435" i="50"/>
  <c r="U1436" i="50"/>
  <c r="U1437" i="50"/>
  <c r="U1438" i="50"/>
  <c r="U1439" i="50"/>
  <c r="U1440" i="50"/>
  <c r="U1441" i="50"/>
  <c r="U1442" i="50"/>
  <c r="U1443" i="50"/>
  <c r="U1444" i="50"/>
  <c r="U1445" i="50"/>
  <c r="U1446" i="50"/>
  <c r="U1447" i="50"/>
  <c r="U1448" i="50"/>
  <c r="U1449" i="50"/>
  <c r="U1450" i="50"/>
  <c r="U1451" i="50"/>
  <c r="U1452" i="50"/>
  <c r="U1453" i="50"/>
  <c r="U1454" i="50"/>
  <c r="U1455" i="50"/>
  <c r="U1456" i="50"/>
  <c r="U1457" i="50"/>
  <c r="U1458" i="50"/>
  <c r="U1459" i="50"/>
  <c r="U1460" i="50"/>
  <c r="U1461" i="50"/>
  <c r="U1462" i="50"/>
  <c r="U1463" i="50"/>
  <c r="U1464" i="50"/>
  <c r="U1465" i="50"/>
  <c r="U1466" i="50"/>
  <c r="U1467" i="50"/>
  <c r="U1468" i="50"/>
  <c r="U1469" i="50"/>
  <c r="U1470" i="50"/>
  <c r="U1471" i="50"/>
  <c r="U1472" i="50"/>
  <c r="U1473" i="50"/>
  <c r="U1474" i="50"/>
  <c r="U1475" i="50"/>
  <c r="U1476" i="50"/>
  <c r="U1477" i="50"/>
  <c r="U1478" i="50"/>
  <c r="U1479" i="50"/>
  <c r="U1480" i="50"/>
  <c r="U1481" i="50"/>
  <c r="U1482" i="50"/>
  <c r="U1483" i="50"/>
  <c r="U1484" i="50"/>
  <c r="U1485" i="50"/>
  <c r="U1486" i="50"/>
  <c r="U1487" i="50"/>
  <c r="U1488" i="50"/>
  <c r="U1489" i="50"/>
  <c r="U1490" i="50"/>
  <c r="U1491" i="50"/>
  <c r="U1492" i="50"/>
  <c r="U1493" i="50"/>
  <c r="U1494" i="50"/>
  <c r="U1495" i="50"/>
  <c r="U1496" i="50"/>
  <c r="U1497" i="50"/>
  <c r="U1498" i="50"/>
  <c r="U1499" i="50"/>
  <c r="U1500" i="50"/>
  <c r="U1501" i="50"/>
  <c r="U1502" i="50"/>
  <c r="U1503" i="50"/>
  <c r="U1504" i="50"/>
  <c r="U1505" i="50"/>
  <c r="U1506" i="50"/>
  <c r="U1507" i="50"/>
  <c r="U1508" i="50"/>
  <c r="U1509" i="50"/>
  <c r="U1510" i="50"/>
  <c r="U1511" i="50"/>
  <c r="U1512" i="50"/>
  <c r="U1513" i="50"/>
  <c r="U1514" i="50"/>
  <c r="U1515" i="50"/>
  <c r="U1516" i="50"/>
  <c r="U1517" i="50"/>
  <c r="U1518" i="50"/>
  <c r="U1519" i="50"/>
  <c r="U1520" i="50"/>
  <c r="U1521" i="50"/>
  <c r="U1522" i="50"/>
  <c r="U1523" i="50"/>
  <c r="U1524" i="50"/>
  <c r="U1525" i="50"/>
  <c r="U1526" i="50"/>
  <c r="U1527" i="50"/>
  <c r="U1528" i="50"/>
  <c r="U1529" i="50"/>
  <c r="U1530" i="50"/>
  <c r="U1531" i="50"/>
  <c r="U1532" i="50"/>
  <c r="U1533" i="50"/>
  <c r="U1534" i="50"/>
  <c r="U1535" i="50"/>
  <c r="U1536" i="50"/>
  <c r="U1537" i="50"/>
  <c r="U1538" i="50"/>
  <c r="U1539" i="50"/>
  <c r="U1540" i="50"/>
  <c r="U1541" i="50"/>
  <c r="U1542" i="50"/>
  <c r="U1543" i="50"/>
  <c r="U1544" i="50"/>
  <c r="U1545" i="50"/>
  <c r="U1546" i="50"/>
  <c r="U1547" i="50"/>
  <c r="U1548" i="50"/>
  <c r="U1549" i="50"/>
  <c r="U1550" i="50"/>
  <c r="U1551" i="50"/>
  <c r="U1552" i="50"/>
  <c r="U1553" i="50"/>
  <c r="U1554" i="50"/>
  <c r="U1555" i="50"/>
  <c r="U1556" i="50"/>
  <c r="U1557" i="50"/>
  <c r="U1558" i="50"/>
  <c r="U1559" i="50"/>
  <c r="U1560" i="50"/>
  <c r="U1561" i="50"/>
  <c r="U1562" i="50"/>
  <c r="U1563" i="50"/>
  <c r="U1564" i="50"/>
  <c r="U1565" i="50"/>
  <c r="U1566" i="50"/>
  <c r="U1567" i="50"/>
  <c r="U1568" i="50"/>
  <c r="U1569" i="50"/>
  <c r="U1570" i="50"/>
  <c r="U1571" i="50"/>
  <c r="U1572" i="50"/>
  <c r="U1573" i="50"/>
  <c r="U1574" i="50"/>
  <c r="U1575" i="50"/>
  <c r="U1576" i="50"/>
  <c r="U1577" i="50"/>
  <c r="U1578" i="50"/>
  <c r="U1579" i="50"/>
  <c r="U1580" i="50"/>
  <c r="U1581" i="50"/>
  <c r="U1582" i="50"/>
  <c r="U1583" i="50"/>
  <c r="U1584" i="50"/>
  <c r="U1585" i="50"/>
  <c r="U1586" i="50"/>
  <c r="U1587" i="50"/>
  <c r="U1588" i="50"/>
  <c r="U1589" i="50"/>
  <c r="U1590" i="50"/>
  <c r="U1591" i="50"/>
  <c r="U1592" i="50"/>
  <c r="U1593" i="50"/>
  <c r="U1594" i="50"/>
  <c r="U1595" i="50"/>
  <c r="U1596" i="50"/>
  <c r="U1597" i="50"/>
  <c r="U1598" i="50"/>
  <c r="U1599" i="50"/>
  <c r="U1600" i="50"/>
  <c r="U1601" i="50"/>
  <c r="U1602" i="50"/>
  <c r="U1603" i="50"/>
  <c r="U1604" i="50"/>
  <c r="U1605" i="50"/>
  <c r="U1606" i="50"/>
  <c r="U1607" i="50"/>
  <c r="U1608" i="50"/>
  <c r="U1609" i="50"/>
  <c r="U1610" i="50"/>
  <c r="U1611" i="50"/>
  <c r="U1612" i="50"/>
  <c r="U1613" i="50"/>
  <c r="U1614" i="50"/>
  <c r="U1615" i="50"/>
  <c r="U1616" i="50"/>
  <c r="U1617" i="50"/>
  <c r="U1618" i="50"/>
  <c r="U1619" i="50"/>
  <c r="U1620" i="50"/>
  <c r="U1621" i="50"/>
  <c r="U1622" i="50"/>
  <c r="U1623" i="50"/>
  <c r="U1624" i="50"/>
  <c r="U1625" i="50"/>
  <c r="U1626" i="50"/>
  <c r="U1627" i="50"/>
  <c r="U1628" i="50"/>
  <c r="U1629" i="50"/>
  <c r="U1630" i="50"/>
  <c r="U1631" i="50"/>
  <c r="U1632" i="50"/>
  <c r="U1633" i="50"/>
  <c r="U1634" i="50"/>
  <c r="U1635" i="50"/>
  <c r="U1636" i="50"/>
  <c r="U1637" i="50"/>
  <c r="U1638" i="50"/>
  <c r="U1639" i="50"/>
  <c r="U1640" i="50"/>
  <c r="U1641" i="50"/>
  <c r="U1642" i="50"/>
  <c r="U1643" i="50"/>
  <c r="U1644" i="50"/>
  <c r="U1645" i="50"/>
  <c r="U1646" i="50"/>
  <c r="U1647" i="50"/>
  <c r="U1648" i="50"/>
  <c r="U1649" i="50"/>
  <c r="U1650" i="50"/>
  <c r="U1651" i="50"/>
  <c r="U1652" i="50"/>
  <c r="U1653" i="50"/>
  <c r="U1654" i="50"/>
  <c r="U1655" i="50"/>
  <c r="U1656" i="50"/>
  <c r="U1657" i="50"/>
  <c r="U1658" i="50"/>
  <c r="U1659" i="50"/>
  <c r="U1660" i="50"/>
  <c r="U1661" i="50"/>
  <c r="U1662" i="50"/>
  <c r="U1663" i="50"/>
  <c r="U1664" i="50"/>
  <c r="U1665" i="50"/>
  <c r="U1666" i="50"/>
  <c r="U1667" i="50"/>
  <c r="U1668" i="50"/>
  <c r="U1669" i="50"/>
  <c r="U1670" i="50"/>
  <c r="U1671" i="50"/>
  <c r="U1672" i="50"/>
  <c r="U1673" i="50"/>
  <c r="U1674" i="50"/>
  <c r="U1675" i="50"/>
  <c r="U1676" i="50"/>
  <c r="U1677" i="50"/>
  <c r="U1678" i="50"/>
  <c r="U1679" i="50"/>
  <c r="U1680" i="50"/>
  <c r="U1681" i="50"/>
  <c r="U1682" i="50"/>
  <c r="U1683" i="50"/>
  <c r="U1684" i="50"/>
  <c r="U1685" i="50"/>
  <c r="U1686" i="50"/>
  <c r="U1687" i="50"/>
  <c r="U1688" i="50"/>
  <c r="U1689" i="50"/>
  <c r="U1690" i="50"/>
  <c r="U1691" i="50"/>
  <c r="U1692" i="50"/>
  <c r="U1693" i="50"/>
  <c r="U1694" i="50"/>
  <c r="U1695" i="50"/>
  <c r="U1696" i="50"/>
  <c r="U1697" i="50"/>
  <c r="U1698" i="50"/>
  <c r="U1699" i="50"/>
  <c r="U1700" i="50"/>
  <c r="U1701" i="50"/>
  <c r="U1702" i="50"/>
  <c r="U1703" i="50"/>
  <c r="U1704" i="50"/>
  <c r="U1705" i="50"/>
  <c r="U1706" i="50"/>
  <c r="U1707" i="50"/>
  <c r="U1708" i="50"/>
  <c r="U1709" i="50"/>
  <c r="U1710" i="50"/>
  <c r="U1711" i="50"/>
  <c r="U1712" i="50"/>
  <c r="U1713" i="50"/>
  <c r="U1714" i="50"/>
  <c r="U1715" i="50"/>
  <c r="U1716" i="50"/>
  <c r="U1717" i="50"/>
  <c r="U1718" i="50"/>
  <c r="U1719" i="50"/>
  <c r="U1720" i="50"/>
  <c r="U1721" i="50"/>
  <c r="U1722" i="50"/>
  <c r="U1723" i="50"/>
  <c r="U1724" i="50"/>
  <c r="U1725" i="50"/>
  <c r="U1726" i="50"/>
  <c r="U1727" i="50"/>
  <c r="U1728" i="50"/>
  <c r="U1729" i="50"/>
  <c r="U1730" i="50"/>
  <c r="U1731" i="50"/>
  <c r="U1732" i="50"/>
  <c r="U1733" i="50"/>
  <c r="U1734" i="50"/>
  <c r="U1735" i="50"/>
  <c r="U1736" i="50"/>
  <c r="U1737" i="50"/>
  <c r="U1738" i="50"/>
  <c r="U1739" i="50"/>
  <c r="U1740" i="50"/>
  <c r="U1741" i="50"/>
  <c r="U1742" i="50"/>
  <c r="U1743" i="50"/>
  <c r="U1744" i="50"/>
  <c r="U1745" i="50"/>
  <c r="U1746" i="50"/>
  <c r="U1747" i="50"/>
  <c r="U1748" i="50"/>
  <c r="U1749" i="50"/>
  <c r="U1750" i="50"/>
  <c r="U1751" i="50"/>
  <c r="U1752" i="50"/>
  <c r="U1753" i="50"/>
  <c r="U1754" i="50"/>
  <c r="U1755" i="50"/>
  <c r="U1756" i="50"/>
  <c r="U1757" i="50"/>
  <c r="U1758" i="50"/>
  <c r="U1759" i="50"/>
  <c r="U1760" i="50"/>
  <c r="U1761" i="50"/>
  <c r="U1762" i="50"/>
  <c r="U1763" i="50"/>
  <c r="U1764" i="50"/>
  <c r="U1765" i="50"/>
  <c r="U1766" i="50"/>
  <c r="U1767" i="50"/>
  <c r="U1768" i="50"/>
  <c r="U1769" i="50"/>
  <c r="U1770" i="50"/>
  <c r="U1771" i="50"/>
  <c r="U1772" i="50"/>
  <c r="U1773" i="50"/>
  <c r="U1774" i="50"/>
  <c r="U1775" i="50"/>
  <c r="U1776" i="50"/>
  <c r="U1777" i="50"/>
  <c r="U1778" i="50"/>
  <c r="U1779" i="50"/>
  <c r="U1780" i="50"/>
  <c r="U1781" i="50"/>
  <c r="U1782" i="50"/>
  <c r="U1783" i="50"/>
  <c r="U1784" i="50"/>
  <c r="U1785" i="50"/>
  <c r="U1786" i="50"/>
  <c r="U1787" i="50"/>
  <c r="U1788" i="50"/>
  <c r="U1789" i="50"/>
  <c r="U1790" i="50"/>
  <c r="U1791" i="50"/>
  <c r="U1792" i="50"/>
  <c r="U1793" i="50"/>
  <c r="U1794" i="50"/>
  <c r="U1795" i="50"/>
  <c r="U1796" i="50"/>
  <c r="U1797" i="50"/>
  <c r="U1798" i="50"/>
  <c r="U1799" i="50"/>
  <c r="U1800" i="50"/>
  <c r="U1801" i="50"/>
  <c r="U1802" i="50"/>
  <c r="U1803" i="50"/>
  <c r="U1804" i="50"/>
  <c r="U1805" i="50"/>
  <c r="U1806" i="50"/>
  <c r="U1807" i="50"/>
  <c r="U1808" i="50"/>
  <c r="U1809" i="50"/>
  <c r="U1810" i="50"/>
  <c r="U1811" i="50"/>
  <c r="U1812" i="50"/>
  <c r="U1813" i="50"/>
  <c r="U1814" i="50"/>
  <c r="U1815" i="50"/>
  <c r="U1816" i="50"/>
  <c r="U1817" i="50"/>
  <c r="U1818" i="50"/>
  <c r="U1819" i="50"/>
  <c r="U1820" i="50"/>
  <c r="U1821" i="50"/>
  <c r="U1822" i="50"/>
  <c r="U1823" i="50"/>
  <c r="U1824" i="50"/>
  <c r="U1825" i="50"/>
  <c r="U1826" i="50"/>
  <c r="U1827" i="50"/>
  <c r="U1828" i="50"/>
  <c r="U1829" i="50"/>
  <c r="U1830" i="50"/>
  <c r="U1831" i="50"/>
  <c r="U1832" i="50"/>
  <c r="U1833" i="50"/>
  <c r="U1834" i="50"/>
  <c r="U1835" i="50"/>
  <c r="U1836" i="50"/>
  <c r="U1837" i="50"/>
  <c r="U1838" i="50"/>
  <c r="U1839" i="50"/>
  <c r="U1840" i="50"/>
  <c r="U1841" i="50"/>
  <c r="U1842" i="50"/>
  <c r="U1843" i="50"/>
  <c r="U1844" i="50"/>
  <c r="U1845" i="50"/>
  <c r="U1846" i="50"/>
  <c r="U1847" i="50"/>
  <c r="U1848" i="50"/>
  <c r="U1849" i="50"/>
  <c r="U1850" i="50"/>
  <c r="U1851" i="50"/>
  <c r="U1852" i="50"/>
  <c r="U1853" i="50"/>
  <c r="U1854" i="50"/>
  <c r="U1855" i="50"/>
  <c r="U1856" i="50"/>
  <c r="U1857" i="50"/>
  <c r="U1858" i="50"/>
  <c r="U1859" i="50"/>
  <c r="U1860" i="50"/>
  <c r="U1861" i="50"/>
  <c r="U1862" i="50"/>
  <c r="U1863" i="50"/>
  <c r="U1864" i="50"/>
  <c r="U1865" i="50"/>
  <c r="U1866" i="50"/>
  <c r="U1867" i="50"/>
  <c r="U1868" i="50"/>
  <c r="U1869" i="50"/>
  <c r="U1870" i="50"/>
  <c r="U1871" i="50"/>
  <c r="U1872" i="50"/>
  <c r="U1873" i="50"/>
  <c r="U1874" i="50"/>
  <c r="U1875" i="50"/>
  <c r="U1876" i="50"/>
  <c r="U1877" i="50"/>
  <c r="U1878" i="50"/>
  <c r="U1879" i="50"/>
  <c r="U1880" i="50"/>
  <c r="U1881" i="50"/>
  <c r="U1882" i="50"/>
  <c r="U1883" i="50"/>
  <c r="U1884" i="50"/>
  <c r="U1885" i="50"/>
  <c r="U1886" i="50"/>
  <c r="U1887" i="50"/>
  <c r="U1888" i="50"/>
  <c r="U1889" i="50"/>
  <c r="U1890" i="50"/>
  <c r="U1891" i="50"/>
  <c r="U1892" i="50"/>
  <c r="U1893" i="50"/>
  <c r="U1894" i="50"/>
  <c r="U1895" i="50"/>
  <c r="U1896" i="50"/>
  <c r="U1897" i="50"/>
  <c r="U1898" i="50"/>
  <c r="U1899" i="50"/>
  <c r="U1900" i="50"/>
  <c r="U1901" i="50"/>
  <c r="U1902" i="50"/>
  <c r="U1903" i="50"/>
  <c r="U1904" i="50"/>
  <c r="U1905" i="50"/>
  <c r="U1906" i="50"/>
  <c r="U1907" i="50"/>
  <c r="U1908" i="50"/>
  <c r="U1909" i="50"/>
  <c r="U1910" i="50"/>
  <c r="U1911" i="50"/>
  <c r="U1912" i="50"/>
  <c r="U1913" i="50"/>
  <c r="U1914" i="50"/>
  <c r="U1915" i="50"/>
  <c r="U1916" i="50"/>
  <c r="U1917" i="50"/>
  <c r="U1918" i="50"/>
  <c r="U1919" i="50"/>
  <c r="U1920" i="50"/>
  <c r="U1921" i="50"/>
  <c r="U1922" i="50"/>
  <c r="U1923" i="50"/>
  <c r="U1924" i="50"/>
  <c r="U1925" i="50"/>
  <c r="U1926" i="50"/>
  <c r="U1927" i="50"/>
  <c r="U1928" i="50"/>
  <c r="U1929" i="50"/>
  <c r="U1930" i="50"/>
  <c r="U1931" i="50"/>
  <c r="U1932" i="50"/>
  <c r="U1933" i="50"/>
  <c r="U1934" i="50"/>
  <c r="U1935" i="50"/>
  <c r="U1936" i="50"/>
  <c r="U1937" i="50"/>
  <c r="U1938" i="50"/>
  <c r="U1939" i="50"/>
  <c r="U1940" i="50"/>
  <c r="U1941" i="50"/>
  <c r="U1942" i="50"/>
  <c r="U1943" i="50"/>
  <c r="U1944" i="50"/>
  <c r="U1945" i="50"/>
  <c r="U1946" i="50"/>
  <c r="U1947" i="50"/>
  <c r="U1948" i="50"/>
  <c r="U1949" i="50"/>
  <c r="U1950" i="50"/>
  <c r="U1951" i="50"/>
  <c r="U1952" i="50"/>
  <c r="U1953" i="50"/>
  <c r="U1954" i="50"/>
  <c r="U1955" i="50"/>
  <c r="U1956" i="50"/>
  <c r="U1957" i="50"/>
  <c r="U1958" i="50"/>
  <c r="U1959" i="50"/>
  <c r="U1960" i="50"/>
  <c r="U1961" i="50"/>
  <c r="U1962" i="50"/>
  <c r="U1963" i="50"/>
  <c r="U1964" i="50"/>
  <c r="U1965" i="50"/>
  <c r="U1966" i="50"/>
  <c r="U1967" i="50"/>
  <c r="U1968" i="50"/>
  <c r="U1969" i="50"/>
  <c r="U1970" i="50"/>
  <c r="U1971" i="50"/>
  <c r="U1972" i="50"/>
  <c r="U1973" i="50"/>
  <c r="U1974" i="50"/>
  <c r="U1975" i="50"/>
  <c r="U1976" i="50"/>
  <c r="U1977" i="50"/>
  <c r="U1978" i="50"/>
  <c r="U1979" i="50"/>
  <c r="U1980" i="50"/>
  <c r="U1981" i="50"/>
  <c r="U1982" i="50"/>
  <c r="U1983" i="50"/>
  <c r="U1984" i="50"/>
  <c r="U1985" i="50"/>
  <c r="U1986" i="50"/>
  <c r="U1987" i="50"/>
  <c r="U1988" i="50"/>
  <c r="U1989" i="50"/>
  <c r="U1990" i="50"/>
  <c r="U1991" i="50"/>
  <c r="U1992" i="50"/>
  <c r="U1993" i="50"/>
  <c r="U1994" i="50"/>
  <c r="U1995" i="50"/>
  <c r="U1996" i="50"/>
  <c r="U1997" i="50"/>
  <c r="U1998" i="50"/>
  <c r="U1999" i="50"/>
  <c r="U2000" i="50"/>
  <c r="U2001" i="50"/>
  <c r="U2002" i="50"/>
  <c r="U2003" i="50"/>
  <c r="U2004" i="50"/>
  <c r="U2005" i="50"/>
  <c r="U2006" i="50"/>
  <c r="U2007" i="50"/>
  <c r="U2008" i="50"/>
  <c r="U2009" i="50"/>
  <c r="U2010" i="50"/>
  <c r="U2011" i="50"/>
  <c r="U2012" i="50"/>
  <c r="U2013" i="50"/>
  <c r="U2014" i="50"/>
  <c r="U2015" i="50"/>
  <c r="U2016" i="50"/>
  <c r="U2017" i="50"/>
  <c r="U2018" i="50"/>
  <c r="U2019" i="50"/>
  <c r="U2020" i="50"/>
  <c r="U2021" i="50"/>
  <c r="U2022" i="50"/>
  <c r="U2023" i="50"/>
  <c r="U2024" i="50"/>
  <c r="U2025" i="50"/>
  <c r="U2026" i="50"/>
  <c r="U2027" i="50"/>
  <c r="U2028" i="50"/>
  <c r="U2029" i="50"/>
  <c r="U2030" i="50"/>
  <c r="U2031" i="50"/>
  <c r="U2032" i="50"/>
  <c r="U2033" i="50"/>
  <c r="U2034" i="50"/>
  <c r="U2035" i="50"/>
  <c r="U2036" i="50"/>
  <c r="U2037" i="50"/>
  <c r="U2038" i="50"/>
  <c r="U2039" i="50"/>
  <c r="U2040" i="50"/>
  <c r="U2041" i="50"/>
  <c r="U2042" i="50"/>
  <c r="U2043" i="50"/>
  <c r="U2044" i="50"/>
  <c r="U2045" i="50"/>
  <c r="U2046" i="50"/>
  <c r="U2047" i="50"/>
  <c r="U2048" i="50"/>
  <c r="U2049" i="50"/>
  <c r="U2050" i="50"/>
  <c r="U2051" i="50"/>
  <c r="U2052" i="50"/>
  <c r="U2053" i="50"/>
  <c r="U2054" i="50"/>
  <c r="U2055" i="50"/>
  <c r="U2056" i="50"/>
  <c r="U2057" i="50"/>
  <c r="U2058" i="50"/>
  <c r="U2059" i="50"/>
  <c r="U2060" i="50"/>
  <c r="U2061" i="50"/>
  <c r="U2062" i="50"/>
  <c r="U2063" i="50"/>
  <c r="U2064" i="50"/>
  <c r="U2065" i="50"/>
  <c r="U2066" i="50"/>
  <c r="U2067" i="50"/>
  <c r="U2068" i="50"/>
  <c r="U2069" i="50"/>
  <c r="U2070" i="50"/>
  <c r="U2071" i="50"/>
  <c r="U2072" i="50"/>
  <c r="U2073" i="50"/>
  <c r="U2074" i="50"/>
  <c r="U2075" i="50"/>
  <c r="U2076" i="50"/>
  <c r="U2077" i="50"/>
  <c r="U2078" i="50"/>
  <c r="U2079" i="50"/>
  <c r="U2080" i="50"/>
  <c r="U2081" i="50"/>
  <c r="U2082" i="50"/>
  <c r="U2083" i="50"/>
  <c r="U2084" i="50"/>
  <c r="U2085" i="50"/>
  <c r="U2086" i="50"/>
  <c r="U2087" i="50"/>
  <c r="U2088" i="50"/>
  <c r="U2089" i="50"/>
  <c r="U2090" i="50"/>
  <c r="U2091" i="50"/>
  <c r="U2092" i="50"/>
  <c r="U2093" i="50"/>
  <c r="U2094" i="50"/>
  <c r="U2095" i="50"/>
  <c r="U2096" i="50"/>
  <c r="U2097" i="50"/>
  <c r="U2098" i="50"/>
  <c r="U2099" i="50"/>
  <c r="U2100" i="50"/>
  <c r="U2101" i="50"/>
  <c r="U2102" i="50"/>
  <c r="U2103" i="50"/>
  <c r="U2104" i="50"/>
  <c r="U2105" i="50"/>
  <c r="U2106" i="50"/>
  <c r="U2107" i="50"/>
  <c r="U2108" i="50"/>
  <c r="U2109" i="50"/>
  <c r="U2110" i="50"/>
  <c r="U2111" i="50"/>
  <c r="U2112" i="50"/>
  <c r="U2113" i="50"/>
  <c r="U2114" i="50"/>
  <c r="U2115" i="50"/>
  <c r="U2116" i="50"/>
  <c r="U2117" i="50"/>
  <c r="U2118" i="50"/>
  <c r="U2119" i="50"/>
  <c r="U2120" i="50"/>
  <c r="U2121" i="50"/>
  <c r="U2122" i="50"/>
  <c r="U2123" i="50"/>
  <c r="U2124" i="50"/>
  <c r="U2125" i="50"/>
  <c r="U2126" i="50"/>
  <c r="U2127" i="50"/>
  <c r="U2128" i="50"/>
  <c r="U2129" i="50"/>
  <c r="U2130" i="50"/>
  <c r="U2131" i="50"/>
  <c r="U2132" i="50"/>
  <c r="U2133" i="50"/>
  <c r="U2134" i="50"/>
  <c r="U2135" i="50"/>
  <c r="U2136" i="50"/>
  <c r="U2137" i="50"/>
  <c r="U2138" i="50"/>
  <c r="U2139" i="50"/>
  <c r="U2140" i="50"/>
  <c r="U2141" i="50"/>
  <c r="U2142" i="50"/>
  <c r="U2143" i="50"/>
  <c r="U2144" i="50"/>
  <c r="U2145" i="50"/>
  <c r="U2146" i="50"/>
  <c r="U2147" i="50"/>
  <c r="U2148" i="50"/>
  <c r="U2149" i="50"/>
  <c r="U2150" i="50"/>
  <c r="U2151" i="50"/>
  <c r="U2152" i="50"/>
  <c r="U2153" i="50"/>
  <c r="U2154" i="50"/>
  <c r="U2155" i="50"/>
  <c r="U2156" i="50"/>
  <c r="U2157" i="50"/>
  <c r="U2158" i="50"/>
  <c r="U2159" i="50"/>
  <c r="U2160" i="50"/>
  <c r="U2161" i="50"/>
  <c r="U2162" i="50"/>
  <c r="U2163" i="50"/>
  <c r="U2164" i="50"/>
  <c r="U2165" i="50"/>
  <c r="U2166" i="50"/>
  <c r="U2167" i="50"/>
  <c r="U2168" i="50"/>
  <c r="U2169" i="50"/>
  <c r="U2170" i="50"/>
  <c r="U2171" i="50"/>
  <c r="U2172" i="50"/>
  <c r="U2173" i="50"/>
  <c r="U2174" i="50"/>
  <c r="U2175" i="50"/>
  <c r="U2176" i="50"/>
  <c r="U2177" i="50"/>
  <c r="U2178" i="50"/>
  <c r="U2179" i="50"/>
  <c r="U2180" i="50"/>
  <c r="U2181" i="50"/>
  <c r="U2182" i="50"/>
  <c r="U2183" i="50"/>
  <c r="U2184" i="50"/>
  <c r="U2185" i="50"/>
  <c r="U2186" i="50"/>
  <c r="U2187" i="50"/>
  <c r="U2188" i="50"/>
  <c r="U2189" i="50"/>
  <c r="U2190" i="50"/>
  <c r="U2191" i="50"/>
  <c r="U2192" i="50"/>
  <c r="U2193" i="50"/>
  <c r="U2194" i="50"/>
  <c r="U2195" i="50"/>
  <c r="U2196" i="50"/>
  <c r="U2197" i="50"/>
  <c r="U2198" i="50"/>
  <c r="U2199" i="50"/>
  <c r="U2200" i="50"/>
  <c r="U2201" i="50"/>
  <c r="U2202" i="50"/>
  <c r="U2203" i="50"/>
  <c r="U2204" i="50"/>
  <c r="U2205" i="50"/>
  <c r="U2206" i="50"/>
  <c r="U2207" i="50"/>
  <c r="U2208" i="50"/>
  <c r="U2209" i="50"/>
  <c r="U2210" i="50"/>
  <c r="U2211" i="50"/>
  <c r="U2212" i="50"/>
  <c r="U2213" i="50"/>
  <c r="U2214" i="50"/>
  <c r="U2215" i="50"/>
  <c r="U2216" i="50"/>
  <c r="U2217" i="50"/>
  <c r="U2218" i="50"/>
  <c r="U2219" i="50"/>
  <c r="U2220" i="50"/>
  <c r="U2221" i="50"/>
  <c r="U2222" i="50"/>
  <c r="U2223" i="50"/>
  <c r="U2224" i="50"/>
  <c r="U2225" i="50"/>
  <c r="U2226" i="50"/>
  <c r="U2227" i="50"/>
  <c r="U2228" i="50"/>
  <c r="U2229" i="50"/>
  <c r="U2230" i="50"/>
  <c r="U2231" i="50"/>
  <c r="U2232" i="50"/>
  <c r="U2233" i="50"/>
  <c r="U2234" i="50"/>
  <c r="U2235" i="50"/>
  <c r="U2236" i="50"/>
  <c r="U2237" i="50"/>
  <c r="U2238" i="50"/>
  <c r="U2239" i="50"/>
  <c r="U2240" i="50"/>
  <c r="U2241" i="50"/>
  <c r="U2242" i="50"/>
  <c r="U2243" i="50"/>
  <c r="U2244" i="50"/>
  <c r="U2245" i="50"/>
  <c r="U2246" i="50"/>
  <c r="U2247" i="50"/>
  <c r="U2248" i="50"/>
  <c r="U2249" i="50"/>
  <c r="U2250" i="50"/>
  <c r="U2251" i="50"/>
  <c r="U2252" i="50"/>
  <c r="U2253" i="50"/>
  <c r="U2254" i="50"/>
  <c r="U2255" i="50"/>
  <c r="U2256" i="50"/>
  <c r="U2257" i="50"/>
  <c r="U2258" i="50"/>
  <c r="U2259" i="50"/>
  <c r="U2260" i="50"/>
  <c r="U2261" i="50"/>
  <c r="U2262" i="50"/>
  <c r="U2263" i="50"/>
  <c r="U2264" i="50"/>
  <c r="U2265" i="50"/>
  <c r="U2266" i="50"/>
  <c r="U2267" i="50"/>
  <c r="U2268" i="50"/>
  <c r="U2269" i="50"/>
  <c r="U2270" i="50"/>
  <c r="U2271" i="50"/>
  <c r="U2272" i="50"/>
  <c r="U2273" i="50"/>
  <c r="U2274" i="50"/>
  <c r="U2275" i="50"/>
  <c r="U2276" i="50"/>
  <c r="U2277" i="50"/>
  <c r="U2278" i="50"/>
  <c r="U2279" i="50"/>
  <c r="U2280" i="50"/>
  <c r="U2281" i="50"/>
  <c r="U2282" i="50"/>
  <c r="U2283" i="50"/>
  <c r="U2284" i="50"/>
  <c r="U2285" i="50"/>
  <c r="U2286" i="50"/>
  <c r="U2287" i="50"/>
  <c r="U2288" i="50"/>
  <c r="U2289" i="50"/>
  <c r="U2290" i="50"/>
  <c r="U2291" i="50"/>
  <c r="U2292" i="50"/>
  <c r="U2293" i="50"/>
  <c r="U2294" i="50"/>
  <c r="U2295" i="50"/>
  <c r="U2296" i="50"/>
  <c r="U2297" i="50"/>
  <c r="U2298" i="50"/>
  <c r="U2299" i="50"/>
  <c r="U2300" i="50"/>
  <c r="U2301" i="50"/>
  <c r="U2302" i="50"/>
  <c r="U2303" i="50"/>
  <c r="U2304" i="50"/>
  <c r="U2305" i="50"/>
  <c r="U2306" i="50"/>
  <c r="U2307" i="50"/>
  <c r="U2308" i="50"/>
  <c r="U2309" i="50"/>
  <c r="U2310" i="50"/>
  <c r="U2311" i="50"/>
  <c r="U2312" i="50"/>
  <c r="U2313" i="50"/>
  <c r="U2314" i="50"/>
  <c r="U2315" i="50"/>
  <c r="U2316" i="50"/>
  <c r="U2317" i="50"/>
  <c r="U2318" i="50"/>
  <c r="U2319" i="50"/>
  <c r="U2320" i="50"/>
  <c r="U2321" i="50"/>
  <c r="U2322" i="50"/>
  <c r="U2323" i="50"/>
  <c r="U2324" i="50"/>
  <c r="U2325" i="50"/>
  <c r="U2326" i="50"/>
  <c r="U2327" i="50"/>
  <c r="U2328" i="50"/>
  <c r="U2329" i="50"/>
  <c r="U2330" i="50"/>
  <c r="U2331" i="50"/>
  <c r="U2332" i="50"/>
  <c r="U2333" i="50"/>
  <c r="U2334" i="50"/>
  <c r="U2335" i="50"/>
  <c r="U2336" i="50"/>
  <c r="U2337" i="50"/>
  <c r="U2338" i="50"/>
  <c r="U2339" i="50"/>
  <c r="U2340" i="50"/>
  <c r="U2341" i="50"/>
  <c r="U2342" i="50"/>
  <c r="U2343" i="50"/>
  <c r="U2344" i="50"/>
  <c r="U2345" i="50"/>
  <c r="U2346" i="50"/>
  <c r="U2347" i="50"/>
  <c r="U2348" i="50"/>
  <c r="U2349" i="50"/>
  <c r="U2350" i="50"/>
  <c r="U2351" i="50"/>
  <c r="U2352" i="50"/>
  <c r="U2353" i="50"/>
  <c r="U2354" i="50"/>
  <c r="U2355" i="50"/>
  <c r="U2356" i="50"/>
  <c r="U2357" i="50"/>
  <c r="U2358" i="50"/>
  <c r="U2359" i="50"/>
  <c r="U2360" i="50"/>
  <c r="U2361" i="50"/>
  <c r="U2362" i="50"/>
  <c r="U2363" i="50"/>
  <c r="U2364" i="50"/>
  <c r="U2365" i="50"/>
  <c r="U2366" i="50"/>
  <c r="U2367" i="50"/>
  <c r="U2368" i="50"/>
  <c r="U2369" i="50"/>
  <c r="U2370" i="50"/>
  <c r="U2371" i="50"/>
  <c r="U2372" i="50"/>
  <c r="U2373" i="50"/>
  <c r="U2374" i="50"/>
  <c r="U2375" i="50"/>
  <c r="U2376" i="50"/>
  <c r="U2377" i="50"/>
  <c r="U2378" i="50"/>
  <c r="U2379" i="50"/>
  <c r="U2380" i="50"/>
  <c r="U2381" i="50"/>
  <c r="U2382" i="50"/>
  <c r="U2383" i="50"/>
  <c r="U2384" i="50"/>
  <c r="U2385" i="50"/>
  <c r="U2386" i="50"/>
  <c r="U2387" i="50"/>
  <c r="U2388" i="50"/>
  <c r="U2389" i="50"/>
  <c r="U2390" i="50"/>
  <c r="U2391" i="50"/>
  <c r="U2392" i="50"/>
  <c r="U2393" i="50"/>
  <c r="U2394" i="50"/>
  <c r="U2395" i="50"/>
  <c r="U2396" i="50"/>
  <c r="U2397" i="50"/>
  <c r="U2398" i="50"/>
  <c r="U2399" i="50"/>
  <c r="U2400" i="50"/>
  <c r="U2401" i="50"/>
  <c r="U2402" i="50"/>
  <c r="U2403" i="50"/>
  <c r="U2404" i="50"/>
  <c r="U2405" i="50"/>
  <c r="U2406" i="50"/>
  <c r="U2407" i="50"/>
  <c r="U2408" i="50"/>
  <c r="U2409" i="50"/>
  <c r="U2410" i="50"/>
  <c r="U2411" i="50"/>
  <c r="U2412" i="50"/>
  <c r="U2413" i="50"/>
  <c r="U2414" i="50"/>
  <c r="U2415" i="50"/>
  <c r="U2416" i="50"/>
  <c r="U2417" i="50"/>
  <c r="U2418" i="50"/>
  <c r="U2419" i="50"/>
  <c r="U2420" i="50"/>
  <c r="U2421" i="50"/>
  <c r="U2422" i="50"/>
  <c r="U2423" i="50"/>
  <c r="U2424" i="50"/>
  <c r="U2425" i="50"/>
  <c r="U2426" i="50"/>
  <c r="U2427" i="50"/>
  <c r="U2428" i="50"/>
  <c r="U2429" i="50"/>
  <c r="U2430" i="50"/>
  <c r="U2431" i="50"/>
  <c r="U2432" i="50"/>
  <c r="U2433" i="50"/>
  <c r="U2434" i="50"/>
  <c r="U2435" i="50"/>
  <c r="U2436" i="50"/>
  <c r="U2437" i="50"/>
  <c r="U2438" i="50"/>
  <c r="U2439" i="50"/>
  <c r="U2440" i="50"/>
  <c r="U2441" i="50"/>
  <c r="U2442" i="50"/>
  <c r="U2443" i="50"/>
  <c r="U2444" i="50"/>
  <c r="U2445" i="50"/>
  <c r="U2446" i="50"/>
  <c r="U2447" i="50"/>
  <c r="U2448" i="50"/>
  <c r="U2449" i="50"/>
  <c r="U2450" i="50"/>
  <c r="U2451" i="50"/>
  <c r="U2452" i="50"/>
  <c r="U2453" i="50"/>
  <c r="U2454" i="50"/>
  <c r="U2455" i="50"/>
  <c r="U2456" i="50"/>
  <c r="U2457" i="50"/>
  <c r="U2458" i="50"/>
  <c r="U2459" i="50"/>
  <c r="U2460" i="50"/>
  <c r="U2461" i="50"/>
  <c r="U2462" i="50"/>
  <c r="U2463" i="50"/>
  <c r="U2464" i="50"/>
  <c r="U2465" i="50"/>
  <c r="U2466" i="50"/>
  <c r="U2467" i="50"/>
  <c r="U2468" i="50"/>
  <c r="U2469" i="50"/>
  <c r="U2470" i="50"/>
  <c r="U2471" i="50"/>
  <c r="U2472" i="50"/>
  <c r="U2473" i="50"/>
  <c r="U2474" i="50"/>
  <c r="U2475" i="50"/>
  <c r="U2476" i="50"/>
  <c r="U2477" i="50"/>
  <c r="U2478" i="50"/>
  <c r="U2479" i="50"/>
  <c r="U2480" i="50"/>
  <c r="U2481" i="50"/>
  <c r="U2482" i="50"/>
  <c r="U2483" i="50"/>
  <c r="U2484" i="50"/>
  <c r="U2485" i="50"/>
  <c r="U2486" i="50"/>
  <c r="U2487" i="50"/>
  <c r="U2488" i="50"/>
  <c r="U2489" i="50"/>
  <c r="U2490" i="50"/>
  <c r="U2491" i="50"/>
  <c r="U2492" i="50"/>
  <c r="U2493" i="50"/>
  <c r="U2494" i="50"/>
  <c r="U2495" i="50"/>
  <c r="U2496" i="50"/>
  <c r="U2497" i="50"/>
  <c r="U2498" i="50"/>
  <c r="U2499" i="50"/>
  <c r="U2500" i="50"/>
  <c r="U2501" i="50"/>
  <c r="U2502" i="50"/>
  <c r="U2503" i="50"/>
  <c r="U2504" i="50"/>
  <c r="U2505" i="50"/>
  <c r="U2506" i="50"/>
  <c r="U2507" i="50"/>
  <c r="U2508" i="50"/>
  <c r="U2509" i="50"/>
  <c r="U2510" i="50"/>
  <c r="U2511" i="50"/>
  <c r="U2512" i="50"/>
  <c r="U2513" i="50"/>
  <c r="U2514" i="50"/>
  <c r="U2515" i="50"/>
  <c r="U2516" i="50"/>
  <c r="U2517" i="50"/>
  <c r="U2518" i="50"/>
  <c r="U2519" i="50"/>
  <c r="U2520" i="50"/>
  <c r="U2521" i="50"/>
  <c r="U2522" i="50"/>
  <c r="U2523" i="50"/>
  <c r="U2524" i="50"/>
  <c r="U2525" i="50"/>
  <c r="U2526" i="50"/>
  <c r="U2527" i="50"/>
  <c r="U2528" i="50"/>
  <c r="U2529" i="50"/>
  <c r="U2530" i="50"/>
  <c r="U2531" i="50"/>
  <c r="U2532" i="50"/>
  <c r="U2533" i="50"/>
  <c r="U2534" i="50"/>
  <c r="U2535" i="50"/>
  <c r="U2536" i="50"/>
  <c r="U2537" i="50"/>
  <c r="U2538" i="50"/>
  <c r="U2539" i="50"/>
  <c r="U2540" i="50"/>
  <c r="U2541" i="50"/>
  <c r="U2542" i="50"/>
  <c r="U2543" i="50"/>
  <c r="U2544" i="50"/>
  <c r="U2545" i="50"/>
  <c r="U2546" i="50"/>
  <c r="U2547" i="50"/>
  <c r="U2548" i="50"/>
  <c r="U2549" i="50"/>
  <c r="U2550" i="50"/>
  <c r="U2551" i="50"/>
  <c r="U2552" i="50"/>
  <c r="U2553" i="50"/>
  <c r="U2554" i="50"/>
  <c r="U2555" i="50"/>
  <c r="U2556" i="50"/>
  <c r="U2557" i="50"/>
  <c r="U2558" i="50"/>
  <c r="U2559" i="50"/>
  <c r="U2560" i="50"/>
  <c r="U2561" i="50"/>
  <c r="U2562" i="50"/>
  <c r="U2563" i="50"/>
  <c r="U2564" i="50"/>
  <c r="U2565" i="50"/>
  <c r="U2566" i="50"/>
  <c r="U2567" i="50"/>
  <c r="U2568" i="50"/>
  <c r="U2569" i="50"/>
  <c r="U2570" i="50"/>
  <c r="U2571" i="50"/>
  <c r="U2572" i="50"/>
  <c r="U2573" i="50"/>
  <c r="U2574" i="50"/>
  <c r="U2575" i="50"/>
  <c r="U2576" i="50"/>
  <c r="U2577" i="50"/>
  <c r="U2578" i="50"/>
  <c r="U2579" i="50"/>
  <c r="U2580" i="50"/>
  <c r="U2581" i="50"/>
  <c r="U2582" i="50"/>
  <c r="U2583" i="50"/>
  <c r="U2584" i="50"/>
  <c r="U2585" i="50"/>
  <c r="U2586" i="50"/>
  <c r="U2587" i="50"/>
  <c r="U2588" i="50"/>
  <c r="U2589" i="50"/>
  <c r="U2590" i="50"/>
  <c r="U2591" i="50"/>
  <c r="U2592" i="50"/>
  <c r="U2593" i="50"/>
  <c r="U2594" i="50"/>
  <c r="U2595" i="50"/>
  <c r="U2596" i="50"/>
  <c r="U2597" i="50"/>
  <c r="U2598" i="50"/>
  <c r="U2599" i="50"/>
  <c r="U2600" i="50"/>
  <c r="U2601" i="50"/>
  <c r="U2602" i="50"/>
  <c r="U2603" i="50"/>
  <c r="U2604" i="50"/>
  <c r="U2605" i="50"/>
  <c r="U2606" i="50"/>
  <c r="U2607" i="50"/>
  <c r="U2608" i="50"/>
  <c r="U2609" i="50"/>
  <c r="U2610" i="50"/>
  <c r="U2611" i="50"/>
  <c r="U2612" i="50"/>
  <c r="U2613" i="50"/>
  <c r="U2614" i="50"/>
  <c r="U2615" i="50"/>
  <c r="U2616" i="50"/>
  <c r="U2617" i="50"/>
  <c r="U2618" i="50"/>
  <c r="U2619" i="50"/>
  <c r="U2620" i="50"/>
  <c r="U2621" i="50"/>
  <c r="U2622" i="50"/>
  <c r="U2623" i="50"/>
  <c r="U2624" i="50"/>
  <c r="U2625" i="50"/>
  <c r="U2626" i="50"/>
  <c r="U2627" i="50"/>
  <c r="U2628" i="50"/>
  <c r="U2629" i="50"/>
  <c r="U2630" i="50"/>
  <c r="U2631" i="50"/>
  <c r="U2632" i="50"/>
  <c r="U2633" i="50"/>
  <c r="U2634" i="50"/>
  <c r="U2635" i="50"/>
  <c r="U2636" i="50"/>
  <c r="U2637" i="50"/>
  <c r="U2638" i="50"/>
  <c r="U2639" i="50"/>
  <c r="U2640" i="50"/>
  <c r="U2641" i="50"/>
  <c r="U2642" i="50"/>
  <c r="U2643" i="50"/>
  <c r="U2644" i="50"/>
  <c r="U2645" i="50"/>
  <c r="U2646" i="50"/>
  <c r="U2647" i="50"/>
  <c r="U2648" i="50"/>
  <c r="U2649" i="50"/>
  <c r="U2650" i="50"/>
  <c r="U2651" i="50"/>
  <c r="U2652" i="50"/>
  <c r="U2653" i="50"/>
  <c r="U2654" i="50"/>
  <c r="U2655" i="50"/>
  <c r="U2656" i="50"/>
  <c r="U2657" i="50"/>
  <c r="U2658" i="50"/>
  <c r="U2659" i="50"/>
  <c r="U2660" i="50"/>
  <c r="U2661" i="50"/>
  <c r="U2662" i="50"/>
  <c r="U2663" i="50"/>
  <c r="U2664" i="50"/>
  <c r="U2665" i="50"/>
  <c r="U2666" i="50"/>
  <c r="U2667" i="50"/>
  <c r="U2668" i="50"/>
  <c r="U2669" i="50"/>
  <c r="U2670" i="50"/>
  <c r="U2671" i="50"/>
  <c r="U2672" i="50"/>
  <c r="U2673" i="50"/>
  <c r="U2674" i="50"/>
  <c r="U2675" i="50"/>
  <c r="U2676" i="50"/>
  <c r="U2677" i="50"/>
  <c r="U2678" i="50"/>
  <c r="U2679" i="50"/>
  <c r="U2680" i="50"/>
  <c r="U2681" i="50"/>
  <c r="U2682" i="50"/>
  <c r="U2683" i="50"/>
  <c r="U2684" i="50"/>
  <c r="U2685" i="50"/>
  <c r="U2686" i="50"/>
  <c r="U2687" i="50"/>
  <c r="U2688" i="50"/>
  <c r="U2689" i="50"/>
  <c r="U2690" i="50"/>
  <c r="U2691" i="50"/>
  <c r="U2692" i="50"/>
  <c r="U2693" i="50"/>
  <c r="U2694" i="50"/>
  <c r="U2695" i="50"/>
  <c r="U2696" i="50"/>
  <c r="U2697" i="50"/>
  <c r="U2698" i="50"/>
  <c r="U2699" i="50"/>
  <c r="U2700" i="50"/>
  <c r="U2701" i="50"/>
  <c r="U2702" i="50"/>
  <c r="U2703" i="50"/>
  <c r="U2704" i="50"/>
  <c r="U2705" i="50"/>
  <c r="U2706" i="50"/>
  <c r="U2707" i="50"/>
  <c r="U2708" i="50"/>
  <c r="U2709" i="50"/>
  <c r="U2710" i="50"/>
  <c r="U2711" i="50"/>
  <c r="U2712" i="50"/>
  <c r="U2713" i="50"/>
  <c r="U2714" i="50"/>
  <c r="U2715" i="50"/>
  <c r="U2716" i="50"/>
  <c r="U2717" i="50"/>
  <c r="U2718" i="50"/>
  <c r="U2719" i="50"/>
  <c r="U2720" i="50"/>
  <c r="U2721" i="50"/>
  <c r="U2722" i="50"/>
  <c r="U2723" i="50"/>
  <c r="U2724" i="50"/>
  <c r="U2725" i="50"/>
  <c r="U2726" i="50"/>
  <c r="U2727" i="50"/>
  <c r="U2728" i="50"/>
  <c r="U2729" i="50"/>
  <c r="U2730" i="50"/>
  <c r="U2731" i="50"/>
  <c r="U2732" i="50"/>
  <c r="U2733" i="50"/>
  <c r="U2734" i="50"/>
  <c r="U2735" i="50"/>
  <c r="U2736" i="50"/>
  <c r="U2737" i="50"/>
  <c r="U2738" i="50"/>
  <c r="U2739" i="50"/>
  <c r="U2740" i="50"/>
  <c r="U2741" i="50"/>
  <c r="U2742" i="50"/>
  <c r="U2743" i="50"/>
  <c r="U2744" i="50"/>
  <c r="U2745" i="50"/>
  <c r="U2746" i="50"/>
  <c r="U2747" i="50"/>
  <c r="U2748" i="50"/>
  <c r="U2749" i="50"/>
  <c r="U2750" i="50"/>
  <c r="U2751" i="50"/>
  <c r="U2752" i="50"/>
  <c r="U2753" i="50"/>
  <c r="U2754" i="50"/>
  <c r="U2755" i="50"/>
  <c r="U2756" i="50"/>
  <c r="U2757" i="50"/>
  <c r="U2758" i="50"/>
  <c r="U2759" i="50"/>
  <c r="U2760" i="50"/>
  <c r="U2761" i="50"/>
  <c r="U2762" i="50"/>
  <c r="U2763" i="50"/>
  <c r="U2764" i="50"/>
  <c r="U2765" i="50"/>
  <c r="U2766" i="50"/>
  <c r="U2767" i="50"/>
  <c r="U2768" i="50"/>
  <c r="U2769" i="50"/>
  <c r="U2770" i="50"/>
  <c r="U2771" i="50"/>
  <c r="U2772" i="50"/>
  <c r="U2773" i="50"/>
  <c r="U2774" i="50"/>
  <c r="U2775" i="50"/>
  <c r="U2776" i="50"/>
  <c r="U2777" i="50"/>
  <c r="U2778" i="50"/>
  <c r="U2779" i="50"/>
  <c r="U2780" i="50"/>
  <c r="U2781" i="50"/>
  <c r="U2782" i="50"/>
  <c r="U2783" i="50"/>
  <c r="U2784" i="50"/>
  <c r="U2785" i="50"/>
  <c r="U2786" i="50"/>
  <c r="U2787" i="50"/>
  <c r="U2788" i="50"/>
  <c r="U2789" i="50"/>
  <c r="U2790" i="50"/>
  <c r="U2791" i="50"/>
  <c r="U2792" i="50"/>
  <c r="U2793" i="50"/>
  <c r="U2794" i="50"/>
  <c r="U2795" i="50"/>
  <c r="U2796" i="50"/>
  <c r="U2797" i="50"/>
  <c r="U2798" i="50"/>
  <c r="U2799" i="50"/>
  <c r="U2800" i="50"/>
  <c r="U2801" i="50"/>
  <c r="U2802" i="50"/>
  <c r="U2803" i="50"/>
  <c r="U2804" i="50"/>
  <c r="U2805" i="50"/>
  <c r="U2806" i="50"/>
  <c r="U2807" i="50"/>
  <c r="U2808" i="50"/>
  <c r="U2809" i="50"/>
  <c r="U2810" i="50"/>
  <c r="U2811" i="50"/>
  <c r="U2812" i="50"/>
  <c r="U2813" i="50"/>
  <c r="U2814" i="50"/>
  <c r="U2815" i="50"/>
  <c r="U2816" i="50"/>
  <c r="U2817" i="50"/>
  <c r="U2818" i="50"/>
  <c r="U2819" i="50"/>
  <c r="U2820" i="50"/>
  <c r="U2821" i="50"/>
  <c r="U2822" i="50"/>
  <c r="U2823" i="50"/>
  <c r="U2824" i="50"/>
  <c r="U2825" i="50"/>
  <c r="U2826" i="50"/>
  <c r="U2827" i="50"/>
  <c r="U2828" i="50"/>
  <c r="U2829" i="50"/>
  <c r="U2830" i="50"/>
  <c r="U2831" i="50"/>
  <c r="U2832" i="50"/>
  <c r="U2833" i="50"/>
  <c r="U2834" i="50"/>
  <c r="U2835" i="50"/>
  <c r="U2836" i="50"/>
  <c r="U2837" i="50"/>
  <c r="U2838" i="50"/>
  <c r="U2839" i="50"/>
  <c r="U2840" i="50"/>
  <c r="U2841" i="50"/>
  <c r="U2842" i="50"/>
  <c r="U2843" i="50"/>
  <c r="U2844" i="50"/>
  <c r="U2845" i="50"/>
  <c r="U2846" i="50"/>
  <c r="U2847" i="50"/>
  <c r="U2848" i="50"/>
  <c r="U2849" i="50"/>
  <c r="U2850" i="50"/>
  <c r="U2851" i="50"/>
  <c r="U2852" i="50"/>
  <c r="U2853" i="50"/>
  <c r="U2854" i="50"/>
  <c r="U2855" i="50"/>
  <c r="U2856" i="50"/>
  <c r="U2857" i="50"/>
  <c r="U2858" i="50"/>
  <c r="U2859" i="50"/>
  <c r="U2860" i="50"/>
  <c r="U2861" i="50"/>
  <c r="U2862" i="50"/>
  <c r="U2863" i="50"/>
  <c r="U2864" i="50"/>
  <c r="U2865" i="50"/>
  <c r="U2866" i="50"/>
  <c r="U2867" i="50"/>
  <c r="U2868" i="50"/>
  <c r="U2869" i="50"/>
  <c r="U2870" i="50"/>
  <c r="U2871" i="50"/>
  <c r="U2872" i="50"/>
  <c r="U2873" i="50"/>
  <c r="U2874" i="50"/>
  <c r="U2875" i="50"/>
  <c r="U2876" i="50"/>
  <c r="U2877" i="50"/>
  <c r="U2878" i="50"/>
  <c r="U2879" i="50"/>
  <c r="U2880" i="50"/>
  <c r="U2881" i="50"/>
  <c r="U2882" i="50"/>
  <c r="U2883" i="50"/>
  <c r="U2884" i="50"/>
  <c r="U2885" i="50"/>
  <c r="U2886" i="50"/>
  <c r="U2887" i="50"/>
  <c r="U2888" i="50"/>
  <c r="U2889" i="50"/>
  <c r="U2890" i="50"/>
  <c r="U2891" i="50"/>
  <c r="U2892" i="50"/>
  <c r="U2893" i="50"/>
  <c r="U2894" i="50"/>
  <c r="U2895" i="50"/>
  <c r="U2896" i="50"/>
  <c r="U2897" i="50"/>
  <c r="U2898" i="50"/>
  <c r="U2899" i="50"/>
  <c r="U2900" i="50"/>
  <c r="U2901" i="50"/>
  <c r="U2902" i="50"/>
  <c r="U2903" i="50"/>
  <c r="U2904" i="50"/>
  <c r="U2905" i="50"/>
  <c r="U2906" i="50"/>
  <c r="U2907" i="50"/>
  <c r="U2908" i="50"/>
  <c r="U2909" i="50"/>
  <c r="U2910" i="50"/>
  <c r="U2911" i="50"/>
  <c r="U2912" i="50"/>
  <c r="U2913" i="50"/>
  <c r="U2914" i="50"/>
  <c r="U2915" i="50"/>
  <c r="U2916" i="50"/>
  <c r="U2917" i="50"/>
  <c r="U2918" i="50"/>
  <c r="U2919" i="50"/>
  <c r="U2920" i="50"/>
  <c r="U2921" i="50"/>
  <c r="U2922" i="50"/>
  <c r="U2923" i="50"/>
  <c r="U2924" i="50"/>
  <c r="U2925" i="50"/>
  <c r="U2926" i="50"/>
  <c r="U2927" i="50"/>
  <c r="U2928" i="50"/>
  <c r="U2929" i="50"/>
  <c r="U2930" i="50"/>
  <c r="U2931" i="50"/>
  <c r="U2932" i="50"/>
  <c r="U2933" i="50"/>
  <c r="U2934" i="50"/>
  <c r="U2935" i="50"/>
  <c r="U2936" i="50"/>
  <c r="U2937" i="50"/>
  <c r="U2938" i="50"/>
  <c r="U2939" i="50"/>
  <c r="U2940" i="50"/>
  <c r="U2941" i="50"/>
  <c r="U2942" i="50"/>
  <c r="U2943" i="50"/>
  <c r="U2944" i="50"/>
  <c r="U2945" i="50"/>
  <c r="U2946" i="50"/>
  <c r="U2947" i="50"/>
  <c r="U2948" i="50"/>
  <c r="U2949" i="50"/>
  <c r="U2950" i="50"/>
  <c r="U2951" i="50"/>
  <c r="U2952" i="50"/>
  <c r="U2953" i="50"/>
  <c r="U2954" i="50"/>
  <c r="U2955" i="50"/>
  <c r="U2956" i="50"/>
  <c r="U2957" i="50"/>
  <c r="U2958" i="50"/>
  <c r="U2959" i="50"/>
  <c r="U2960" i="50"/>
  <c r="U2961" i="50"/>
  <c r="U2962" i="50"/>
  <c r="U2963" i="50"/>
  <c r="U2964" i="50"/>
  <c r="U2965" i="50"/>
  <c r="U2966" i="50"/>
  <c r="U2967" i="50"/>
  <c r="U2968" i="50"/>
  <c r="U2969" i="50"/>
  <c r="U2970" i="50"/>
  <c r="U2971" i="50"/>
  <c r="U2972" i="50"/>
  <c r="U2973" i="50"/>
  <c r="U2974" i="50"/>
  <c r="U2975" i="50"/>
  <c r="U2976" i="50"/>
  <c r="U2977" i="50"/>
  <c r="U2978" i="50"/>
  <c r="U2979" i="50"/>
  <c r="U2980" i="50"/>
  <c r="U2981" i="50"/>
  <c r="U2982" i="50"/>
  <c r="U2983" i="50"/>
  <c r="U2984" i="50"/>
  <c r="U2985" i="50"/>
  <c r="U2986" i="50"/>
  <c r="U2987" i="50"/>
  <c r="U2988" i="50"/>
  <c r="U2989" i="50"/>
  <c r="U2990" i="50"/>
  <c r="U2991" i="50"/>
  <c r="U2992" i="50"/>
  <c r="U2993" i="50"/>
  <c r="U2994" i="50"/>
  <c r="U2995" i="50"/>
  <c r="U2996" i="50"/>
  <c r="U2997" i="50"/>
  <c r="U2998" i="50"/>
  <c r="U2999" i="50"/>
  <c r="U3000" i="50"/>
  <c r="U3001" i="50"/>
  <c r="U3002" i="50"/>
  <c r="U3003" i="50"/>
  <c r="U3004" i="50"/>
  <c r="U3005" i="50"/>
  <c r="U3006" i="50"/>
  <c r="U3007" i="50"/>
  <c r="U3008" i="50"/>
  <c r="U3009" i="50"/>
  <c r="U3010" i="50"/>
  <c r="U3011" i="50"/>
  <c r="U3012" i="50"/>
  <c r="U3013" i="50"/>
  <c r="U3014" i="50"/>
  <c r="U3015" i="50"/>
  <c r="U3016" i="50"/>
  <c r="U3017" i="50"/>
  <c r="U3018" i="50"/>
  <c r="U3019" i="50"/>
  <c r="U3020" i="50"/>
  <c r="U3021" i="50"/>
  <c r="U3022" i="50"/>
  <c r="U3023" i="50"/>
  <c r="U3024" i="50"/>
  <c r="U3025" i="50"/>
  <c r="U3026" i="50"/>
  <c r="U3027" i="50"/>
  <c r="U3028" i="50"/>
  <c r="U3029" i="50"/>
  <c r="U3030" i="50"/>
  <c r="U3031" i="50"/>
  <c r="U3032" i="50"/>
  <c r="U3033" i="50"/>
  <c r="U3034" i="50"/>
  <c r="U3035" i="50"/>
  <c r="U3036" i="50"/>
  <c r="U3037" i="50"/>
  <c r="U3038" i="50"/>
  <c r="U3039" i="50"/>
  <c r="U3040" i="50"/>
  <c r="U3041" i="50"/>
  <c r="U3042" i="50"/>
  <c r="U3043" i="50"/>
  <c r="U3044" i="50"/>
  <c r="U3045" i="50"/>
  <c r="U3046" i="50"/>
  <c r="U3047" i="50"/>
  <c r="U3048" i="50"/>
  <c r="U3049" i="50"/>
  <c r="U3050" i="50"/>
  <c r="U3051" i="50"/>
  <c r="U3052" i="50"/>
  <c r="U3053" i="50"/>
  <c r="U3054" i="50"/>
  <c r="U3055" i="50"/>
  <c r="U3056" i="50"/>
  <c r="U3057" i="50"/>
  <c r="U3058" i="50"/>
  <c r="U3059" i="50"/>
  <c r="U3060" i="50"/>
  <c r="U3061" i="50"/>
  <c r="U3062" i="50"/>
  <c r="U3063" i="50"/>
  <c r="U3064" i="50"/>
  <c r="U3065" i="50"/>
  <c r="U3066" i="50"/>
  <c r="U3067" i="50"/>
  <c r="U3068" i="50"/>
  <c r="U3069" i="50"/>
  <c r="U3070" i="50"/>
  <c r="U3071" i="50"/>
  <c r="U3072" i="50"/>
  <c r="U3073" i="50"/>
  <c r="U3074" i="50"/>
  <c r="U3075" i="50"/>
  <c r="U3076" i="50"/>
  <c r="U3077" i="50"/>
  <c r="U3078" i="50"/>
  <c r="U3079" i="50"/>
  <c r="U3080" i="50"/>
  <c r="U3081" i="50"/>
  <c r="U3082" i="50"/>
  <c r="U3083" i="50"/>
  <c r="U3084" i="50"/>
  <c r="U3085" i="50"/>
  <c r="U3086" i="50"/>
  <c r="U3087" i="50"/>
  <c r="U3088" i="50"/>
  <c r="U3089" i="50"/>
  <c r="U3090" i="50"/>
  <c r="U3091" i="50"/>
  <c r="U3092" i="50"/>
  <c r="U3093" i="50"/>
  <c r="U3094" i="50"/>
  <c r="U3095" i="50"/>
  <c r="U3096" i="50"/>
  <c r="U3097" i="50"/>
  <c r="U3098" i="50"/>
  <c r="U3099" i="50"/>
  <c r="U3100" i="50"/>
  <c r="U3101" i="50"/>
  <c r="U3102" i="50"/>
  <c r="U3103" i="50"/>
  <c r="U3104" i="50"/>
  <c r="U3105" i="50"/>
  <c r="U3106" i="50"/>
  <c r="U3107" i="50"/>
  <c r="U3108" i="50"/>
  <c r="U3109" i="50"/>
  <c r="U3110" i="50"/>
  <c r="U3111" i="50"/>
  <c r="U3112" i="50"/>
  <c r="U3113" i="50"/>
  <c r="U3114" i="50"/>
  <c r="U3115" i="50"/>
  <c r="U3116" i="50"/>
  <c r="U3117" i="50"/>
  <c r="U3118" i="50"/>
  <c r="U3119" i="50"/>
  <c r="U3120" i="50"/>
  <c r="U3121" i="50"/>
  <c r="U3122" i="50"/>
  <c r="U3123" i="50"/>
  <c r="U3124" i="50"/>
  <c r="U3125" i="50"/>
  <c r="U3126" i="50"/>
  <c r="U3127" i="50"/>
  <c r="U3128" i="50"/>
  <c r="U3129" i="50"/>
  <c r="U3130" i="50"/>
  <c r="U3131" i="50"/>
  <c r="U3132" i="50"/>
  <c r="U3133" i="50"/>
  <c r="U3134" i="50"/>
  <c r="U3135" i="50"/>
  <c r="U3136" i="50"/>
  <c r="U3137" i="50"/>
  <c r="U3138" i="50"/>
  <c r="U3139" i="50"/>
  <c r="U3140" i="50"/>
  <c r="U3141" i="50"/>
  <c r="U3142" i="50"/>
  <c r="U3143" i="50"/>
  <c r="U3144" i="50"/>
  <c r="U3145" i="50"/>
  <c r="U3146" i="50"/>
  <c r="U3147" i="50"/>
  <c r="U3148" i="50"/>
  <c r="U3149" i="50"/>
  <c r="U3150" i="50"/>
  <c r="U3151" i="50"/>
  <c r="U3152" i="50"/>
  <c r="U3153" i="50"/>
  <c r="U3154" i="50"/>
  <c r="U3155" i="50"/>
  <c r="U3156" i="50"/>
  <c r="U3157" i="50"/>
  <c r="U3158" i="50"/>
  <c r="U3159" i="50"/>
  <c r="U3160" i="50"/>
  <c r="U3161" i="50"/>
  <c r="U3162" i="50"/>
  <c r="U3163" i="50"/>
  <c r="U3164" i="50"/>
  <c r="U3165" i="50"/>
  <c r="U3166" i="50"/>
  <c r="U3167" i="50"/>
  <c r="U3168" i="50"/>
  <c r="U3169" i="50"/>
  <c r="U3170" i="50"/>
  <c r="U3171" i="50"/>
  <c r="U3172" i="50"/>
  <c r="U3173" i="50"/>
  <c r="U3174" i="50"/>
  <c r="U3175" i="50"/>
  <c r="U3176" i="50"/>
  <c r="U3177" i="50"/>
  <c r="U3178" i="50"/>
  <c r="U3179" i="50"/>
  <c r="U3180" i="50"/>
  <c r="U3181" i="50"/>
  <c r="U3182" i="50"/>
  <c r="U3183" i="50"/>
  <c r="U3184" i="50"/>
  <c r="U3185" i="50"/>
  <c r="U3186" i="50"/>
  <c r="U3187" i="50"/>
  <c r="U3188" i="50"/>
  <c r="U3189" i="50"/>
  <c r="U3190" i="50"/>
  <c r="U3191" i="50"/>
  <c r="U3192" i="50"/>
  <c r="U3193" i="50"/>
  <c r="U3194" i="50"/>
  <c r="U3195" i="50"/>
  <c r="U3196" i="50"/>
  <c r="U3197" i="50"/>
  <c r="U3198" i="50"/>
  <c r="U3199" i="50"/>
  <c r="U3200" i="50"/>
  <c r="U3201" i="50"/>
  <c r="U3202" i="50"/>
  <c r="U3203" i="50"/>
  <c r="U3204" i="50"/>
  <c r="U3205" i="50"/>
  <c r="U3206" i="50"/>
  <c r="U3207" i="50"/>
  <c r="U3208" i="50"/>
  <c r="U3209" i="50"/>
  <c r="U3210" i="50"/>
  <c r="U3211" i="50"/>
  <c r="U3212" i="50"/>
  <c r="U3213" i="50"/>
  <c r="U3214" i="50"/>
  <c r="U3215" i="50"/>
  <c r="U3216" i="50"/>
  <c r="U3217" i="50"/>
  <c r="U3218" i="50"/>
  <c r="U3219" i="50"/>
  <c r="U3220" i="50"/>
  <c r="U3221" i="50"/>
  <c r="U3222" i="50"/>
  <c r="U3223" i="50"/>
  <c r="U3224" i="50"/>
  <c r="U3225" i="50"/>
  <c r="U3226" i="50"/>
  <c r="U3227" i="50"/>
  <c r="U3228" i="50"/>
  <c r="U3229" i="50"/>
  <c r="U3230" i="50"/>
  <c r="U3231" i="50"/>
  <c r="U3232" i="50"/>
  <c r="U3233" i="50"/>
  <c r="U3234" i="50"/>
  <c r="U3235" i="50"/>
  <c r="U3236" i="50"/>
  <c r="U3237" i="50"/>
  <c r="U3238" i="50"/>
  <c r="U3239" i="50"/>
  <c r="U3240" i="50"/>
  <c r="U3241" i="50"/>
  <c r="U3242" i="50"/>
  <c r="U3243" i="50"/>
  <c r="U3244" i="50"/>
  <c r="U3245" i="50"/>
  <c r="U3246" i="50"/>
  <c r="U3247" i="50"/>
  <c r="U3248" i="50"/>
  <c r="U3249" i="50"/>
  <c r="U3250" i="50"/>
  <c r="U3251" i="50"/>
  <c r="U3252" i="50"/>
  <c r="U3253" i="50"/>
  <c r="U3254" i="50"/>
  <c r="U3255" i="50"/>
  <c r="U3256" i="50"/>
  <c r="U3257" i="50"/>
  <c r="U3258" i="50"/>
  <c r="U3259" i="50"/>
  <c r="U3260" i="50"/>
  <c r="U3261" i="50"/>
  <c r="U3262" i="50"/>
  <c r="U3263" i="50"/>
  <c r="U3264" i="50"/>
  <c r="U3265" i="50"/>
  <c r="U3266" i="50"/>
  <c r="U3267" i="50"/>
  <c r="U3268" i="50"/>
  <c r="U3269" i="50"/>
  <c r="U3270" i="50"/>
  <c r="U3271" i="50"/>
  <c r="U3272" i="50"/>
  <c r="U3273" i="50"/>
  <c r="U3274" i="50"/>
  <c r="U3275" i="50"/>
  <c r="U3276" i="50"/>
  <c r="U3277" i="50"/>
  <c r="U3278" i="50"/>
  <c r="U3279" i="50"/>
  <c r="U3280" i="50"/>
  <c r="U3281" i="50"/>
  <c r="U3282" i="50"/>
  <c r="U3283" i="50"/>
  <c r="U3284" i="50"/>
  <c r="U3285" i="50"/>
  <c r="U3286" i="50"/>
  <c r="U3287" i="50"/>
  <c r="U3288" i="50"/>
  <c r="U3289" i="50"/>
  <c r="U3290" i="50"/>
  <c r="U3291" i="50"/>
  <c r="U3292" i="50"/>
  <c r="U3293" i="50"/>
  <c r="U3294" i="50"/>
  <c r="U3295" i="50"/>
  <c r="U3296" i="50"/>
  <c r="U3297" i="50"/>
  <c r="U3298" i="50"/>
  <c r="U3299" i="50"/>
  <c r="U3300" i="50"/>
  <c r="U3301" i="50"/>
  <c r="U3302" i="50"/>
  <c r="U3303" i="50"/>
  <c r="U3304" i="50"/>
  <c r="U3305" i="50"/>
  <c r="U3306" i="50"/>
  <c r="U3307" i="50"/>
  <c r="U3308" i="50"/>
  <c r="U3309" i="50"/>
  <c r="U3310" i="50"/>
  <c r="U3311" i="50"/>
  <c r="U3312" i="50"/>
  <c r="U3313" i="50"/>
  <c r="U3314" i="50"/>
  <c r="U3315" i="50"/>
  <c r="U3316" i="50"/>
  <c r="U3317" i="50"/>
  <c r="U3318" i="50"/>
  <c r="U3319" i="50"/>
  <c r="U3320" i="50"/>
  <c r="U3321" i="50"/>
  <c r="U3322" i="50"/>
  <c r="U3323" i="50"/>
  <c r="U3324" i="50"/>
  <c r="U3325" i="50"/>
  <c r="U3326" i="50"/>
  <c r="U3327" i="50"/>
  <c r="U3328" i="50"/>
  <c r="U3329" i="50"/>
  <c r="U3330" i="50"/>
  <c r="U3331" i="50"/>
  <c r="U3332" i="50"/>
  <c r="U3333" i="50"/>
  <c r="U3334" i="50"/>
  <c r="U3335" i="50"/>
  <c r="U3336" i="50"/>
  <c r="U3337" i="50"/>
  <c r="U3338" i="50"/>
  <c r="U3339" i="50"/>
  <c r="U3340" i="50"/>
  <c r="U3341" i="50"/>
  <c r="U3342" i="50"/>
  <c r="U3343" i="50"/>
  <c r="U3344" i="50"/>
  <c r="U3345" i="50"/>
  <c r="U3346" i="50"/>
  <c r="U3347" i="50"/>
  <c r="U3348" i="50"/>
  <c r="U3349" i="50"/>
  <c r="U3350" i="50"/>
  <c r="U3351" i="50"/>
  <c r="U3352" i="50"/>
  <c r="U3353" i="50"/>
  <c r="U3354" i="50"/>
  <c r="U3355" i="50"/>
  <c r="U3356" i="50"/>
  <c r="U3357" i="50"/>
  <c r="U3358" i="50"/>
  <c r="U3359" i="50"/>
  <c r="U3360" i="50"/>
  <c r="U3361" i="50"/>
  <c r="U3362" i="50"/>
  <c r="U3363" i="50"/>
  <c r="U3364" i="50"/>
  <c r="U3365" i="50"/>
  <c r="U3366" i="50"/>
  <c r="U3367" i="50"/>
  <c r="U3368" i="50"/>
  <c r="U3369" i="50"/>
  <c r="U3370" i="50"/>
  <c r="U3371" i="50"/>
  <c r="U3372" i="50"/>
  <c r="U3373" i="50"/>
  <c r="U3374" i="50"/>
  <c r="U3375" i="50"/>
  <c r="U3376" i="50"/>
  <c r="U3377" i="50"/>
  <c r="U3378" i="50"/>
  <c r="U3379" i="50"/>
  <c r="U3380" i="50"/>
  <c r="U3381" i="50"/>
  <c r="U3382" i="50"/>
  <c r="U3383" i="50"/>
  <c r="U3384" i="50"/>
  <c r="U3385" i="50"/>
  <c r="U3386" i="50"/>
  <c r="U3387" i="50"/>
  <c r="U3388" i="50"/>
  <c r="U3389" i="50"/>
  <c r="U3390" i="50"/>
  <c r="U3391" i="50"/>
  <c r="U3392" i="50"/>
  <c r="U3393" i="50"/>
  <c r="U3394" i="50"/>
  <c r="U3395" i="50"/>
  <c r="U3396" i="50"/>
  <c r="U3397" i="50"/>
  <c r="U3398" i="50"/>
  <c r="U3399" i="50"/>
  <c r="U3400" i="50"/>
  <c r="U3401" i="50"/>
  <c r="U3402" i="50"/>
  <c r="U3403" i="50"/>
  <c r="U3404" i="50"/>
  <c r="U3405" i="50"/>
  <c r="U3406" i="50"/>
  <c r="U3407" i="50"/>
  <c r="U3408" i="50"/>
  <c r="U3409" i="50"/>
  <c r="U3410" i="50"/>
  <c r="U3411" i="50"/>
  <c r="U3412" i="50"/>
  <c r="U3413" i="50"/>
  <c r="U3414" i="50"/>
  <c r="U3415" i="50"/>
  <c r="U3416" i="50"/>
  <c r="U3417" i="50"/>
  <c r="U3418" i="50"/>
  <c r="U3419" i="50"/>
  <c r="U3420" i="50"/>
  <c r="U3421" i="50"/>
  <c r="U3422" i="50"/>
  <c r="U3423" i="50"/>
  <c r="U3424" i="50"/>
  <c r="U3425" i="50"/>
  <c r="U3426" i="50"/>
  <c r="U3427" i="50"/>
  <c r="U3428" i="50"/>
  <c r="U3429" i="50"/>
  <c r="U3430" i="50"/>
  <c r="U3431" i="50"/>
  <c r="U3432" i="50"/>
  <c r="U3433" i="50"/>
  <c r="U3434" i="50"/>
  <c r="U3435" i="50"/>
  <c r="U3436" i="50"/>
  <c r="U3437" i="50"/>
  <c r="U3438" i="50"/>
  <c r="U3439" i="50"/>
  <c r="U3440" i="50"/>
  <c r="U3441" i="50"/>
  <c r="U3442" i="50"/>
  <c r="U3443" i="50"/>
  <c r="U3444" i="50"/>
  <c r="U3445" i="50"/>
  <c r="U3446" i="50"/>
  <c r="U3447" i="50"/>
  <c r="U3448" i="50"/>
  <c r="U3449" i="50"/>
  <c r="U3450" i="50"/>
  <c r="U3451" i="50"/>
  <c r="U3452" i="50"/>
  <c r="U3453" i="50"/>
  <c r="U3454" i="50"/>
  <c r="U3455" i="50"/>
  <c r="U3456" i="50"/>
  <c r="U3457" i="50"/>
  <c r="U3458" i="50"/>
  <c r="U3459" i="50"/>
  <c r="U3460" i="50"/>
  <c r="U3461" i="50"/>
  <c r="U3462" i="50"/>
  <c r="U3463" i="50"/>
  <c r="U3464" i="50"/>
  <c r="U3465" i="50"/>
  <c r="U3466" i="50"/>
  <c r="U3467" i="50"/>
  <c r="U3468" i="50"/>
  <c r="U3469" i="50"/>
  <c r="U3470" i="50"/>
  <c r="U3471" i="50"/>
  <c r="U3472" i="50"/>
  <c r="U3473" i="50"/>
  <c r="U3474" i="50"/>
  <c r="U3475" i="50"/>
  <c r="U3476" i="50"/>
  <c r="U3477" i="50"/>
  <c r="U3478" i="50"/>
  <c r="U3479" i="50"/>
  <c r="U3480" i="50"/>
  <c r="U3481" i="50"/>
  <c r="U3482" i="50"/>
  <c r="U3483" i="50"/>
  <c r="U3484" i="50"/>
  <c r="U3485" i="50"/>
  <c r="U3486" i="50"/>
  <c r="U3487" i="50"/>
  <c r="U3488" i="50"/>
  <c r="U3489" i="50"/>
  <c r="U3490" i="50"/>
  <c r="U3491" i="50"/>
  <c r="U3492" i="50"/>
  <c r="U3493" i="50"/>
  <c r="U3494" i="50"/>
  <c r="U3495" i="50"/>
  <c r="U3496" i="50"/>
  <c r="U3497" i="50"/>
  <c r="U3498" i="50"/>
  <c r="U3499" i="50"/>
  <c r="U3500" i="50"/>
  <c r="U3501" i="50"/>
  <c r="U3502" i="50"/>
  <c r="U3503" i="50"/>
  <c r="U3504" i="50"/>
  <c r="U3505" i="50"/>
  <c r="U3506" i="50"/>
  <c r="U3507" i="50"/>
  <c r="U3508" i="50"/>
  <c r="U3509" i="50"/>
  <c r="U3510" i="50"/>
  <c r="U3511" i="50"/>
  <c r="U3512" i="50"/>
  <c r="U3513" i="50"/>
  <c r="U3514" i="50"/>
  <c r="U3515" i="50"/>
  <c r="U3516" i="50"/>
  <c r="U3517" i="50"/>
  <c r="U3518" i="50"/>
  <c r="U3519" i="50"/>
  <c r="U3520" i="50"/>
  <c r="U3521" i="50"/>
  <c r="U3522" i="50"/>
  <c r="U3523" i="50"/>
  <c r="U3524" i="50"/>
  <c r="U3525" i="50"/>
  <c r="U3526" i="50"/>
  <c r="U3527" i="50"/>
  <c r="U3528" i="50"/>
  <c r="U3529" i="50"/>
  <c r="U3530" i="50"/>
  <c r="U3531" i="50"/>
  <c r="U3532" i="50"/>
  <c r="U3533" i="50"/>
  <c r="U3534" i="50"/>
  <c r="U3535" i="50"/>
  <c r="U3536" i="50"/>
  <c r="U3537" i="50"/>
  <c r="U3538" i="50"/>
  <c r="U3539" i="50"/>
  <c r="U3540" i="50"/>
  <c r="U3541" i="50"/>
  <c r="U3542" i="50"/>
  <c r="U3543" i="50"/>
  <c r="U3544" i="50"/>
  <c r="U3545" i="50"/>
  <c r="U3546" i="50"/>
  <c r="U3547" i="50"/>
  <c r="U3548" i="50"/>
  <c r="U3549" i="50"/>
  <c r="U3550" i="50"/>
  <c r="U3551" i="50"/>
  <c r="U3552" i="50"/>
  <c r="U3553" i="50"/>
  <c r="U3554" i="50"/>
  <c r="U3555" i="50"/>
  <c r="U3556" i="50"/>
  <c r="U3557" i="50"/>
  <c r="U3558" i="50"/>
  <c r="U3559" i="50"/>
  <c r="U3560" i="50"/>
  <c r="U3561" i="50"/>
  <c r="U3562" i="50"/>
  <c r="U3563" i="50"/>
  <c r="U3564" i="50"/>
  <c r="U3565" i="50"/>
  <c r="U3566" i="50"/>
  <c r="U3567" i="50"/>
  <c r="U3568" i="50"/>
  <c r="U3569" i="50"/>
  <c r="U3570" i="50"/>
  <c r="U3571" i="50"/>
  <c r="U3572" i="50"/>
  <c r="U3573" i="50"/>
  <c r="U3574" i="50"/>
  <c r="U3575" i="50"/>
  <c r="U3576" i="50"/>
  <c r="U3577" i="50"/>
  <c r="U3578" i="50"/>
  <c r="U3579" i="50"/>
  <c r="U3580" i="50"/>
  <c r="U3581" i="50"/>
  <c r="U3582" i="50"/>
  <c r="U3583" i="50"/>
  <c r="U3584" i="50"/>
  <c r="U3585" i="50"/>
  <c r="U3586" i="50"/>
  <c r="U3587" i="50"/>
  <c r="U3588" i="50"/>
  <c r="U3589" i="50"/>
  <c r="U3590" i="50"/>
  <c r="U3591" i="50"/>
  <c r="U3592" i="50"/>
  <c r="U3593" i="50"/>
  <c r="U3594" i="50"/>
  <c r="U3595" i="50"/>
  <c r="U3596" i="50"/>
  <c r="U3597" i="50"/>
  <c r="U3598" i="50"/>
  <c r="U3599" i="50"/>
  <c r="U3600" i="50"/>
  <c r="U3601" i="50"/>
  <c r="U3602" i="50"/>
  <c r="U3603" i="50"/>
  <c r="U3604" i="50"/>
  <c r="U3605" i="50"/>
  <c r="U3606" i="50"/>
  <c r="U3607" i="50"/>
  <c r="U3608" i="50"/>
  <c r="U3609" i="50"/>
  <c r="U3610" i="50"/>
  <c r="U3611" i="50"/>
  <c r="U3612" i="50"/>
  <c r="U3613" i="50"/>
  <c r="U3614" i="50"/>
  <c r="U3615" i="50"/>
  <c r="U3616" i="50"/>
  <c r="U3617" i="50"/>
  <c r="U3618" i="50"/>
  <c r="U3619" i="50"/>
  <c r="U3620" i="50"/>
  <c r="U3621" i="50"/>
  <c r="U3622" i="50"/>
  <c r="U3623" i="50"/>
  <c r="U3624" i="50"/>
  <c r="U3625" i="50"/>
  <c r="U3626" i="50"/>
  <c r="U3627" i="50"/>
  <c r="U3628" i="50"/>
  <c r="U3629" i="50"/>
  <c r="U3630" i="50"/>
  <c r="U3631" i="50"/>
  <c r="U3632" i="50"/>
  <c r="U3633" i="50"/>
  <c r="U3634" i="50"/>
  <c r="U3635" i="50"/>
  <c r="U3636" i="50"/>
  <c r="U3637" i="50"/>
  <c r="U3638" i="50"/>
  <c r="U3639" i="50"/>
  <c r="U3640" i="50"/>
  <c r="U3641" i="50"/>
  <c r="U3642" i="50"/>
  <c r="U3643" i="50"/>
  <c r="U3644" i="50"/>
  <c r="U3645" i="50"/>
  <c r="U3646" i="50"/>
  <c r="U3647" i="50"/>
  <c r="U3648" i="50"/>
  <c r="U3649" i="50"/>
  <c r="U3650" i="50"/>
  <c r="U3651" i="50"/>
  <c r="U3652" i="50"/>
  <c r="U3653" i="50"/>
  <c r="U3654" i="50"/>
  <c r="U3655" i="50"/>
  <c r="U3656" i="50"/>
  <c r="U3657" i="50"/>
  <c r="U3658" i="50"/>
  <c r="U3659" i="50"/>
  <c r="U3660" i="50"/>
  <c r="U3661" i="50"/>
  <c r="U3662" i="50"/>
  <c r="U3663" i="50"/>
  <c r="U3664" i="50"/>
  <c r="U3665" i="50"/>
  <c r="U3666" i="50"/>
  <c r="U3667" i="50"/>
  <c r="U3668" i="50"/>
  <c r="U3669" i="50"/>
  <c r="U3670" i="50"/>
  <c r="U3671" i="50"/>
  <c r="U3672" i="50"/>
  <c r="U3673" i="50"/>
  <c r="U3674" i="50"/>
  <c r="U3675" i="50"/>
  <c r="U3676" i="50"/>
  <c r="U3677" i="50"/>
  <c r="U3678" i="50"/>
  <c r="U3679" i="50"/>
  <c r="U3680" i="50"/>
  <c r="U3681" i="50"/>
  <c r="U3682" i="50"/>
  <c r="U3683" i="50"/>
  <c r="U3684" i="50"/>
  <c r="U3685" i="50"/>
  <c r="U3686" i="50"/>
  <c r="U3687" i="50"/>
  <c r="U3688" i="50"/>
  <c r="U3689" i="50"/>
  <c r="U3690" i="50"/>
  <c r="U3691" i="50"/>
  <c r="U3692" i="50"/>
  <c r="U3693" i="50"/>
  <c r="U3694" i="50"/>
  <c r="U3695" i="50"/>
  <c r="U3696" i="50"/>
  <c r="U3697" i="50"/>
  <c r="U3698" i="50"/>
  <c r="U3699" i="50"/>
  <c r="U3700" i="50"/>
  <c r="U3701" i="50"/>
  <c r="U3702" i="50"/>
  <c r="U3703" i="50"/>
  <c r="U3704" i="50"/>
  <c r="U3705" i="50"/>
  <c r="U3706" i="50"/>
  <c r="U3707" i="50"/>
  <c r="U3708" i="50"/>
  <c r="U3709" i="50"/>
  <c r="U3710" i="50"/>
  <c r="U3711" i="50"/>
  <c r="U3712" i="50"/>
  <c r="U3713" i="50"/>
  <c r="U3714" i="50"/>
  <c r="U3715" i="50"/>
  <c r="U3716" i="50"/>
  <c r="U3717" i="50"/>
  <c r="U3718" i="50"/>
  <c r="U3719" i="50"/>
  <c r="U3720" i="50"/>
  <c r="U3721" i="50"/>
  <c r="U3722" i="50"/>
  <c r="U3723" i="50"/>
  <c r="U3724" i="50"/>
  <c r="U3725" i="50"/>
  <c r="U3726" i="50"/>
  <c r="U3727" i="50"/>
  <c r="U3728" i="50"/>
  <c r="U3729" i="50"/>
  <c r="U3730" i="50"/>
  <c r="U3731" i="50"/>
  <c r="U3732" i="50"/>
  <c r="U3733" i="50"/>
  <c r="U3734" i="50"/>
  <c r="U3735" i="50"/>
  <c r="U3736" i="50"/>
  <c r="U3737" i="50"/>
  <c r="U3738" i="50"/>
  <c r="U3739" i="50"/>
  <c r="U3740" i="50"/>
  <c r="U3741" i="50"/>
  <c r="U3742" i="50"/>
  <c r="U3743" i="50"/>
  <c r="U3744" i="50"/>
  <c r="U3745" i="50"/>
  <c r="U3746" i="50"/>
  <c r="U3747" i="50"/>
  <c r="U3748" i="50"/>
  <c r="U3749" i="50"/>
  <c r="U3750" i="50"/>
  <c r="U3751" i="50"/>
  <c r="U3752" i="50"/>
  <c r="U3753" i="50"/>
  <c r="U3754" i="50"/>
  <c r="U3755" i="50"/>
  <c r="U3756" i="50"/>
  <c r="U3757" i="50"/>
  <c r="U3758" i="50"/>
  <c r="U3759" i="50"/>
  <c r="U3760" i="50"/>
  <c r="U3761" i="50"/>
  <c r="U3762" i="50"/>
  <c r="U3763" i="50"/>
  <c r="U3764" i="50"/>
  <c r="U3765" i="50"/>
  <c r="U3766" i="50"/>
  <c r="U3767" i="50"/>
  <c r="U3768" i="50"/>
  <c r="U3769" i="50"/>
  <c r="U3770" i="50"/>
  <c r="U3771" i="50"/>
  <c r="U3772" i="50"/>
  <c r="U3773" i="50"/>
  <c r="U3774" i="50"/>
  <c r="U3775" i="50"/>
  <c r="U3776" i="50"/>
  <c r="U3777" i="50"/>
  <c r="U3778" i="50"/>
  <c r="U3779" i="50"/>
  <c r="U3780" i="50"/>
  <c r="U3781" i="50"/>
  <c r="U3782" i="50"/>
  <c r="U3783" i="50"/>
  <c r="U3784" i="50"/>
  <c r="U3785" i="50"/>
  <c r="U3786" i="50"/>
  <c r="U3787" i="50"/>
  <c r="U3788" i="50"/>
  <c r="U3789" i="50"/>
  <c r="U3790" i="50"/>
  <c r="U3791" i="50"/>
  <c r="U3792" i="50"/>
  <c r="U3793" i="50"/>
  <c r="U3794" i="50"/>
  <c r="U3795" i="50"/>
  <c r="U3796" i="50"/>
  <c r="U3797" i="50"/>
  <c r="U3798" i="50"/>
  <c r="U3799" i="50"/>
  <c r="U3800" i="50"/>
  <c r="U3801" i="50"/>
  <c r="U3802" i="50"/>
  <c r="U3803" i="50"/>
  <c r="U3804" i="50"/>
  <c r="U3805" i="50"/>
  <c r="U3806" i="50"/>
  <c r="U3807" i="50"/>
  <c r="U3808" i="50"/>
  <c r="U3809" i="50"/>
  <c r="U3810" i="50"/>
  <c r="U3811" i="50"/>
  <c r="U3812" i="50"/>
  <c r="U3813" i="50"/>
  <c r="U3814" i="50"/>
  <c r="U3815" i="50"/>
  <c r="U3816" i="50"/>
  <c r="U3817" i="50"/>
  <c r="U3818" i="50"/>
  <c r="U3819" i="50"/>
  <c r="U3820" i="50"/>
  <c r="U3821" i="50"/>
  <c r="U3822" i="50"/>
  <c r="U3823" i="50"/>
  <c r="U3824" i="50"/>
  <c r="U3825" i="50"/>
  <c r="U3826" i="50"/>
  <c r="U3827" i="50"/>
  <c r="U3828" i="50"/>
  <c r="U3829" i="50"/>
  <c r="U3830" i="50"/>
  <c r="U3831" i="50"/>
  <c r="U3832" i="50"/>
  <c r="U3833" i="50"/>
  <c r="U3834" i="50"/>
  <c r="U3835" i="50"/>
  <c r="U3836" i="50"/>
  <c r="U3837" i="50"/>
  <c r="U3838" i="50"/>
  <c r="U3839" i="50"/>
  <c r="U3840" i="50"/>
  <c r="U3841" i="50"/>
  <c r="U3842" i="50"/>
  <c r="U3843" i="50"/>
  <c r="U3844" i="50"/>
  <c r="U3845" i="50"/>
  <c r="U3846" i="50"/>
  <c r="U3847" i="50"/>
  <c r="U3848" i="50"/>
  <c r="U3849" i="50"/>
  <c r="U3850" i="50"/>
  <c r="U3851" i="50"/>
  <c r="U3852" i="50"/>
  <c r="U3853" i="50"/>
  <c r="U3854" i="50"/>
  <c r="U3855" i="50"/>
  <c r="U3856" i="50"/>
  <c r="U3857" i="50"/>
  <c r="U3858" i="50"/>
  <c r="U3859" i="50"/>
  <c r="U3860" i="50"/>
  <c r="U3861" i="50"/>
  <c r="U3862" i="50"/>
  <c r="U3863" i="50"/>
  <c r="U3864" i="50"/>
  <c r="U3865" i="50"/>
  <c r="U3866" i="50"/>
  <c r="U3867" i="50"/>
  <c r="U3868" i="50"/>
  <c r="U3869" i="50"/>
  <c r="U3870" i="50"/>
  <c r="U3871" i="50"/>
  <c r="U3872" i="50"/>
  <c r="U3873" i="50"/>
  <c r="U3874" i="50"/>
  <c r="U3875" i="50"/>
  <c r="U3876" i="50"/>
  <c r="U3877" i="50"/>
  <c r="U3878" i="50"/>
  <c r="U3879" i="50"/>
  <c r="U3880" i="50"/>
  <c r="U3881" i="50"/>
  <c r="U3882" i="50"/>
  <c r="U3883" i="50"/>
  <c r="U3884" i="50"/>
  <c r="U3885" i="50"/>
  <c r="U3886" i="50"/>
  <c r="U3887" i="50"/>
  <c r="U3888" i="50"/>
  <c r="U3889" i="50"/>
  <c r="U3890" i="50"/>
  <c r="U3891" i="50"/>
  <c r="U3892" i="50"/>
  <c r="U3893" i="50"/>
  <c r="U3894" i="50"/>
  <c r="U3895" i="50"/>
  <c r="U3896" i="50"/>
  <c r="U3897" i="50"/>
  <c r="U3898" i="50"/>
  <c r="U3899" i="50"/>
  <c r="U3900" i="50"/>
  <c r="U3901" i="50"/>
  <c r="U3902" i="50"/>
  <c r="U3903" i="50"/>
  <c r="U3904" i="50"/>
  <c r="U3905" i="50"/>
  <c r="U3906" i="50"/>
  <c r="U3907" i="50"/>
  <c r="U3908" i="50"/>
  <c r="U3909" i="50"/>
  <c r="U3910" i="50"/>
  <c r="U3911" i="50"/>
  <c r="U3912" i="50"/>
  <c r="U3913" i="50"/>
  <c r="U3914" i="50"/>
  <c r="U3915" i="50"/>
  <c r="U3916" i="50"/>
  <c r="U3917" i="50"/>
  <c r="U3918" i="50"/>
  <c r="U3919" i="50"/>
  <c r="U3920" i="50"/>
  <c r="U3921" i="50"/>
  <c r="U3922" i="50"/>
  <c r="U3923" i="50"/>
  <c r="U3924" i="50"/>
  <c r="U3925" i="50"/>
  <c r="U3926" i="50"/>
  <c r="U3927" i="50"/>
  <c r="U3928" i="50"/>
  <c r="U3929" i="50"/>
  <c r="U3930" i="50"/>
  <c r="U3931" i="50"/>
  <c r="U3932" i="50"/>
  <c r="U3933" i="50"/>
  <c r="U3934" i="50"/>
  <c r="U3935" i="50"/>
  <c r="U3936" i="50"/>
  <c r="U3937" i="50"/>
  <c r="U3938" i="50"/>
  <c r="U3939" i="50"/>
  <c r="U3940" i="50"/>
  <c r="U3941" i="50"/>
  <c r="U3942" i="50"/>
  <c r="U3943" i="50"/>
  <c r="U3944" i="50"/>
  <c r="U3945" i="50"/>
  <c r="U3946" i="50"/>
  <c r="U3947" i="50"/>
  <c r="U3948" i="50"/>
  <c r="U3949" i="50"/>
  <c r="U3950" i="50"/>
  <c r="U3951" i="50"/>
  <c r="U3952" i="50"/>
  <c r="U3953" i="50"/>
  <c r="U3954" i="50"/>
  <c r="U3955" i="50"/>
  <c r="U3956" i="50"/>
  <c r="U3957" i="50"/>
  <c r="U3958" i="50"/>
  <c r="U3959" i="50"/>
  <c r="U3960" i="50"/>
  <c r="U3961" i="50"/>
  <c r="U3962" i="50"/>
  <c r="U3963" i="50"/>
  <c r="U3964" i="50"/>
  <c r="U3965" i="50"/>
  <c r="U3966" i="50"/>
  <c r="U3967" i="50"/>
  <c r="U3968" i="50"/>
  <c r="U3969" i="50"/>
  <c r="U3970" i="50"/>
  <c r="U3971" i="50"/>
  <c r="U3972" i="50"/>
  <c r="U3973" i="50"/>
  <c r="U3974" i="50"/>
  <c r="U3975" i="50"/>
  <c r="U3976" i="50"/>
  <c r="U3977" i="50"/>
  <c r="U3978" i="50"/>
  <c r="U3979" i="50"/>
  <c r="U3980" i="50"/>
  <c r="U3981" i="50"/>
  <c r="U3982" i="50"/>
  <c r="U3983" i="50"/>
  <c r="U3984" i="50"/>
  <c r="U3985" i="50"/>
  <c r="U3986" i="50"/>
  <c r="U3987" i="50"/>
  <c r="U3988" i="50"/>
  <c r="U3989" i="50"/>
  <c r="U3990" i="50"/>
  <c r="U3991" i="50"/>
  <c r="U3992" i="50"/>
  <c r="U3993" i="50"/>
  <c r="U3994" i="50"/>
  <c r="U3995" i="50"/>
  <c r="U3996" i="50"/>
  <c r="U3997" i="50"/>
  <c r="U3998" i="50"/>
  <c r="U3999" i="50"/>
  <c r="U4000" i="50"/>
  <c r="U4001" i="50"/>
  <c r="U4002" i="50"/>
  <c r="U4003" i="50"/>
  <c r="U4004" i="50"/>
  <c r="U4005" i="50"/>
  <c r="U4006" i="50"/>
  <c r="U4007" i="50"/>
  <c r="U4008" i="50"/>
  <c r="U4009" i="50"/>
  <c r="U4010" i="50"/>
  <c r="U4011" i="50"/>
  <c r="U4012" i="50"/>
  <c r="U4013" i="50"/>
  <c r="U4014" i="50"/>
  <c r="U4015" i="50"/>
  <c r="U4016" i="50"/>
  <c r="U4017" i="50"/>
  <c r="U4018" i="50"/>
  <c r="U4019" i="50"/>
  <c r="U4020" i="50"/>
  <c r="U4021" i="50"/>
  <c r="U4022" i="50"/>
  <c r="U4023" i="50"/>
  <c r="U4024" i="50"/>
  <c r="U4025" i="50"/>
  <c r="U4026" i="50"/>
  <c r="U4027" i="50"/>
  <c r="U4028" i="50"/>
  <c r="U4029" i="50"/>
  <c r="U4030" i="50"/>
  <c r="U4031" i="50"/>
  <c r="U4032" i="50"/>
  <c r="U4033" i="50"/>
  <c r="U4034" i="50"/>
  <c r="U4035" i="50"/>
  <c r="U4036" i="50"/>
  <c r="U4037" i="50"/>
  <c r="U4038" i="50"/>
  <c r="U4039" i="50"/>
  <c r="U4040" i="50"/>
  <c r="U4041" i="50"/>
  <c r="U4042" i="50"/>
  <c r="U4043" i="50"/>
  <c r="U4044" i="50"/>
  <c r="U4045" i="50"/>
  <c r="U4046" i="50"/>
  <c r="U4047" i="50"/>
  <c r="U4048" i="50"/>
  <c r="U4049" i="50"/>
  <c r="U4050" i="50"/>
  <c r="U4051" i="50"/>
  <c r="U4052" i="50"/>
  <c r="U4053" i="50"/>
  <c r="U4054" i="50"/>
  <c r="U4055" i="50"/>
  <c r="U4056" i="50"/>
  <c r="U4057" i="50"/>
  <c r="U4058" i="50"/>
  <c r="U4059" i="50"/>
  <c r="U4060" i="50"/>
  <c r="U4061" i="50"/>
  <c r="U4062" i="50"/>
  <c r="U4063" i="50"/>
  <c r="U4064" i="50"/>
  <c r="U4065" i="50"/>
  <c r="U4066" i="50"/>
  <c r="U4067" i="50"/>
  <c r="U4068" i="50"/>
  <c r="U4069" i="50"/>
  <c r="U4070" i="50"/>
  <c r="U4071" i="50"/>
  <c r="U4072" i="50"/>
  <c r="U4073" i="50"/>
  <c r="U4074" i="50"/>
  <c r="U4075" i="50"/>
  <c r="U4076" i="50"/>
  <c r="U4077" i="50"/>
  <c r="U4078" i="50"/>
  <c r="U4079" i="50"/>
  <c r="U4080" i="50"/>
  <c r="U4081" i="50"/>
  <c r="U4082" i="50"/>
  <c r="U4083" i="50"/>
  <c r="U4084" i="50"/>
  <c r="U4085" i="50"/>
  <c r="U4086" i="50"/>
  <c r="U4087" i="50"/>
  <c r="U4088" i="50"/>
  <c r="U4089" i="50"/>
  <c r="U4090" i="50"/>
  <c r="U4091" i="50"/>
  <c r="U4092" i="50"/>
  <c r="U4093" i="50"/>
  <c r="U4094" i="50"/>
  <c r="U4095" i="50"/>
  <c r="U4096" i="50"/>
  <c r="U4097" i="50"/>
  <c r="U4098" i="50"/>
  <c r="U4099" i="50"/>
  <c r="U4100" i="50"/>
  <c r="U4101" i="50"/>
  <c r="U4102" i="50"/>
  <c r="U4103" i="50"/>
  <c r="U4104" i="50"/>
  <c r="U4105" i="50"/>
  <c r="U4106" i="50"/>
  <c r="U4107" i="50"/>
  <c r="U4108" i="50"/>
  <c r="U4109" i="50"/>
  <c r="U4110" i="50"/>
  <c r="U4111" i="50"/>
  <c r="U4112" i="50"/>
  <c r="U4113" i="50"/>
  <c r="U4114" i="50"/>
  <c r="U4115" i="50"/>
  <c r="U4116" i="50"/>
  <c r="U4117" i="50"/>
  <c r="U4118" i="50"/>
  <c r="U4119" i="50"/>
  <c r="U4120" i="50"/>
  <c r="U4121" i="50"/>
  <c r="U4122" i="50"/>
  <c r="U4123" i="50"/>
  <c r="U4124" i="50"/>
  <c r="U4125" i="50"/>
  <c r="U4126" i="50"/>
  <c r="U4127" i="50"/>
  <c r="U4128" i="50"/>
  <c r="U4129" i="50"/>
  <c r="U4130" i="50"/>
  <c r="U4131" i="50"/>
  <c r="U4132" i="50"/>
  <c r="U4133" i="50"/>
  <c r="U4134" i="50"/>
  <c r="U4135" i="50"/>
  <c r="U4136" i="50"/>
  <c r="U4137" i="50"/>
  <c r="U4138" i="50"/>
  <c r="U4139" i="50"/>
  <c r="U4140" i="50"/>
  <c r="U4141" i="50"/>
  <c r="U4142" i="50"/>
  <c r="U4143" i="50"/>
  <c r="U4144" i="50"/>
  <c r="U4145" i="50"/>
  <c r="U4146" i="50"/>
  <c r="U4147" i="50"/>
  <c r="U4148" i="50"/>
  <c r="U4149" i="50"/>
  <c r="U4150" i="50"/>
  <c r="U4151" i="50"/>
  <c r="U4152" i="50"/>
  <c r="U4153" i="50"/>
  <c r="U4154" i="50"/>
  <c r="U4155" i="50"/>
  <c r="U4156" i="50"/>
  <c r="U4157" i="50"/>
  <c r="U4158" i="50"/>
  <c r="U4159" i="50"/>
  <c r="U4160" i="50"/>
  <c r="U4161" i="50"/>
  <c r="U4162" i="50"/>
  <c r="U4163" i="50"/>
  <c r="U4164" i="50"/>
  <c r="U4165" i="50"/>
  <c r="U4166" i="50"/>
  <c r="U4167" i="50"/>
  <c r="U4168" i="50"/>
  <c r="U4169" i="50"/>
  <c r="U4170" i="50"/>
  <c r="U4171" i="50"/>
  <c r="U4172" i="50"/>
  <c r="U4173" i="50"/>
  <c r="U4174" i="50"/>
  <c r="U4175" i="50"/>
  <c r="U4176" i="50"/>
  <c r="U4177" i="50"/>
  <c r="U4178" i="50"/>
  <c r="U4179" i="50"/>
  <c r="U4180" i="50"/>
  <c r="U4181" i="50"/>
  <c r="U4182" i="50"/>
  <c r="U4183" i="50"/>
  <c r="U4184" i="50"/>
  <c r="U4185" i="50"/>
  <c r="U4186" i="50"/>
  <c r="U4187" i="50"/>
  <c r="U4188" i="50"/>
  <c r="U4189" i="50"/>
  <c r="U4190" i="50"/>
  <c r="U4191" i="50"/>
  <c r="U4192" i="50"/>
  <c r="U4193" i="50"/>
  <c r="U4194" i="50"/>
  <c r="U4195" i="50"/>
  <c r="U4196" i="50"/>
  <c r="U4197" i="50"/>
  <c r="U4198" i="50"/>
  <c r="U4199" i="50"/>
  <c r="U4200" i="50"/>
  <c r="U4201" i="50"/>
  <c r="U4202" i="50"/>
  <c r="U4203" i="50"/>
  <c r="U4204" i="50"/>
  <c r="U4205" i="50"/>
  <c r="U4206" i="50"/>
  <c r="U4207" i="50"/>
  <c r="U4208" i="50"/>
  <c r="U4209" i="50"/>
  <c r="U4210" i="50"/>
  <c r="U4211" i="50"/>
  <c r="U4212" i="50"/>
  <c r="U4213" i="50"/>
  <c r="U4214" i="50"/>
  <c r="U4215" i="50"/>
  <c r="U4216" i="50"/>
  <c r="U4217" i="50"/>
  <c r="U4218" i="50"/>
  <c r="U4219" i="50"/>
  <c r="U4220" i="50"/>
  <c r="U4221" i="50"/>
  <c r="U4222" i="50"/>
  <c r="U4223" i="50"/>
  <c r="U4224" i="50"/>
  <c r="U4225" i="50"/>
  <c r="U4226" i="50"/>
  <c r="U4227" i="50"/>
  <c r="U4228" i="50"/>
  <c r="U4229" i="50"/>
  <c r="U4230" i="50"/>
  <c r="U4231" i="50"/>
  <c r="U4232" i="50"/>
  <c r="U4233" i="50"/>
  <c r="U4234" i="50"/>
  <c r="U4235" i="50"/>
  <c r="U4236" i="50"/>
  <c r="U4237" i="50"/>
  <c r="U4238" i="50"/>
  <c r="U4239" i="50"/>
  <c r="U4240" i="50"/>
  <c r="U4241" i="50"/>
  <c r="U4242" i="50"/>
  <c r="U4243" i="50"/>
  <c r="U4244" i="50"/>
  <c r="U4245" i="50"/>
  <c r="U4246" i="50"/>
  <c r="U4247" i="50"/>
  <c r="U4248" i="50"/>
  <c r="U4249" i="50"/>
  <c r="U4250" i="50"/>
  <c r="U4251" i="50"/>
  <c r="U4252" i="50"/>
  <c r="U4253" i="50"/>
  <c r="U4254" i="50"/>
  <c r="U4255" i="50"/>
  <c r="U4256" i="50"/>
  <c r="U4257" i="50"/>
  <c r="U4258" i="50"/>
  <c r="U4259" i="50"/>
  <c r="U4260" i="50"/>
  <c r="U4261" i="50"/>
  <c r="U4262" i="50"/>
  <c r="U4263" i="50"/>
  <c r="U4264" i="50"/>
  <c r="U4265" i="50"/>
  <c r="U4266" i="50"/>
  <c r="U4267" i="50"/>
  <c r="U4268" i="50"/>
  <c r="U4269" i="50"/>
  <c r="U4270" i="50"/>
  <c r="U4271" i="50"/>
  <c r="U4272" i="50"/>
  <c r="U4273" i="50"/>
  <c r="U4274" i="50"/>
  <c r="U4275" i="50"/>
  <c r="U4276" i="50"/>
  <c r="U4277" i="50"/>
  <c r="U4278" i="50"/>
  <c r="U4279" i="50"/>
  <c r="U4280" i="50"/>
  <c r="U4281" i="50"/>
  <c r="U4282" i="50"/>
  <c r="U4283" i="50"/>
  <c r="U4284" i="50"/>
  <c r="U4285" i="50"/>
  <c r="U4286" i="50"/>
  <c r="U4287" i="50"/>
  <c r="U4288" i="50"/>
  <c r="U4289" i="50"/>
  <c r="U4290" i="50"/>
  <c r="U4291" i="50"/>
  <c r="U4292" i="50"/>
  <c r="U4293" i="50"/>
  <c r="U4294" i="50"/>
  <c r="U4295" i="50"/>
  <c r="U4296" i="50"/>
  <c r="U4297" i="50"/>
  <c r="U4298" i="50"/>
  <c r="U4299" i="50"/>
  <c r="U4300" i="50"/>
  <c r="U4301" i="50"/>
  <c r="U4302" i="50"/>
  <c r="U4303" i="50"/>
  <c r="U4304" i="50"/>
  <c r="U4305" i="50"/>
  <c r="U4306" i="50"/>
  <c r="U4307" i="50"/>
  <c r="U4308" i="50"/>
  <c r="U4309" i="50"/>
  <c r="U4310" i="50"/>
  <c r="U4311" i="50"/>
  <c r="U4312" i="50"/>
  <c r="U4313" i="50"/>
  <c r="U4314" i="50"/>
  <c r="U4315" i="50"/>
  <c r="U4316" i="50"/>
  <c r="U4317" i="50"/>
  <c r="U4318" i="50"/>
  <c r="U4319" i="50"/>
  <c r="U4320" i="50"/>
  <c r="U4321" i="50"/>
  <c r="U4322" i="50"/>
  <c r="U4323" i="50"/>
  <c r="U4324" i="50"/>
  <c r="U4325" i="50"/>
  <c r="U4326" i="50"/>
  <c r="U4327" i="50"/>
  <c r="U4328" i="50"/>
  <c r="U4329" i="50"/>
  <c r="U4330" i="50"/>
  <c r="U4331" i="50"/>
  <c r="U4332" i="50"/>
  <c r="U4333" i="50"/>
  <c r="U4334" i="50"/>
  <c r="U4335" i="50"/>
  <c r="U4336" i="50"/>
  <c r="U4337" i="50"/>
  <c r="U4338" i="50"/>
  <c r="U4339" i="50"/>
  <c r="U4340" i="50"/>
  <c r="U4341" i="50"/>
  <c r="U4342" i="50"/>
  <c r="U4343" i="50"/>
  <c r="U4344" i="50"/>
  <c r="U4345" i="50"/>
  <c r="U4346" i="50"/>
  <c r="U4347" i="50"/>
  <c r="U4348" i="50"/>
  <c r="U4349" i="50"/>
  <c r="U4350" i="50"/>
  <c r="U4351" i="50"/>
  <c r="U4352" i="50"/>
  <c r="U4353" i="50"/>
  <c r="U4354" i="50"/>
  <c r="U4355" i="50"/>
  <c r="U4356" i="50"/>
  <c r="U4357" i="50"/>
  <c r="U4358" i="50"/>
  <c r="U4359" i="50"/>
  <c r="U4360" i="50"/>
  <c r="U4361" i="50"/>
  <c r="U4362" i="50"/>
  <c r="U4363" i="50"/>
  <c r="U4364" i="50"/>
  <c r="U4365" i="50"/>
  <c r="U4366" i="50"/>
  <c r="U4367" i="50"/>
  <c r="U4368" i="50"/>
  <c r="U4369" i="50"/>
  <c r="U4370" i="50"/>
  <c r="U4371" i="50"/>
  <c r="U4372" i="50"/>
  <c r="U4373" i="50"/>
  <c r="U4374" i="50"/>
  <c r="U4375" i="50"/>
  <c r="U4376" i="50"/>
  <c r="U4377" i="50"/>
  <c r="U4378" i="50"/>
  <c r="U4379" i="50"/>
  <c r="U4380" i="50"/>
  <c r="U4381" i="50"/>
  <c r="U4382" i="50"/>
  <c r="U4383" i="50"/>
  <c r="U4384" i="50"/>
  <c r="U4385" i="50"/>
  <c r="U4386" i="50"/>
  <c r="U4387" i="50"/>
  <c r="U4388" i="50"/>
  <c r="U4389" i="50"/>
  <c r="U4390" i="50"/>
  <c r="U4391" i="50"/>
  <c r="U4392" i="50"/>
  <c r="U4393" i="50"/>
  <c r="U4394" i="50"/>
  <c r="U4395" i="50"/>
  <c r="U4396" i="50"/>
  <c r="U4397" i="50"/>
  <c r="U4398" i="50"/>
  <c r="U4399" i="50"/>
  <c r="U4400" i="50"/>
  <c r="U4401" i="50"/>
  <c r="U4402" i="50"/>
  <c r="U4403" i="50"/>
  <c r="U4404" i="50"/>
  <c r="U4405" i="50"/>
  <c r="U4406" i="50"/>
  <c r="U4407" i="50"/>
  <c r="U4408" i="50"/>
  <c r="U4409" i="50"/>
  <c r="U4410" i="50"/>
  <c r="U4411" i="50"/>
  <c r="U4412" i="50"/>
  <c r="U4413" i="50"/>
  <c r="U4414" i="50"/>
  <c r="U4415" i="50"/>
  <c r="U4416" i="50"/>
  <c r="U4417" i="50"/>
  <c r="U4418" i="50"/>
  <c r="U4419" i="50"/>
  <c r="U4420" i="50"/>
  <c r="U4421" i="50"/>
  <c r="U4422" i="50"/>
  <c r="U4423" i="50"/>
  <c r="U4424" i="50"/>
  <c r="U4425" i="50"/>
  <c r="U4426" i="50"/>
  <c r="U4427" i="50"/>
  <c r="U4428" i="50"/>
  <c r="U4429" i="50"/>
  <c r="U4430" i="50"/>
  <c r="U4431" i="50"/>
  <c r="U4432" i="50"/>
  <c r="U4433" i="50"/>
  <c r="U4434" i="50"/>
  <c r="U4435" i="50"/>
  <c r="U4436" i="50"/>
  <c r="U4437" i="50"/>
  <c r="U4438" i="50"/>
  <c r="U4439" i="50"/>
  <c r="U4440" i="50"/>
  <c r="U4441" i="50"/>
  <c r="U4442" i="50"/>
  <c r="U4443" i="50"/>
  <c r="U4444" i="50"/>
  <c r="U4445" i="50"/>
  <c r="U4446" i="50"/>
  <c r="U4447" i="50"/>
  <c r="U4448" i="50"/>
  <c r="U4449" i="50"/>
  <c r="U4450" i="50"/>
  <c r="U4451" i="50"/>
  <c r="U4452" i="50"/>
  <c r="U4453" i="50"/>
  <c r="U4454" i="50"/>
  <c r="U4455" i="50"/>
  <c r="U4456" i="50"/>
  <c r="U4457" i="50"/>
  <c r="U4458" i="50"/>
  <c r="U4459" i="50"/>
  <c r="U4460" i="50"/>
  <c r="U4461" i="50"/>
  <c r="U4462" i="50"/>
  <c r="U4463" i="50"/>
  <c r="U4464" i="50"/>
  <c r="U4465" i="50"/>
  <c r="U4466" i="50"/>
  <c r="U4467" i="50"/>
  <c r="U4468" i="50"/>
  <c r="U4469" i="50"/>
  <c r="U4470" i="50"/>
  <c r="U4471" i="50"/>
  <c r="U4472" i="50"/>
  <c r="U4473" i="50"/>
  <c r="U4474" i="50"/>
  <c r="U4475" i="50"/>
  <c r="U4476" i="50"/>
  <c r="U4477" i="50"/>
  <c r="U4478" i="50"/>
  <c r="U4479" i="50"/>
  <c r="U4480" i="50"/>
  <c r="U4481" i="50"/>
  <c r="U4482" i="50"/>
  <c r="U4483" i="50"/>
  <c r="U4484" i="50"/>
  <c r="U4485" i="50"/>
  <c r="U4486" i="50"/>
  <c r="U4487" i="50"/>
  <c r="U4488" i="50"/>
  <c r="U4489" i="50"/>
  <c r="U4490" i="50"/>
  <c r="U4491" i="50"/>
  <c r="U4492" i="50"/>
  <c r="U4493" i="50"/>
  <c r="U4494" i="50"/>
  <c r="U4495" i="50"/>
  <c r="U4496" i="50"/>
  <c r="U4497" i="50"/>
  <c r="U4498" i="50"/>
  <c r="U4499" i="50"/>
  <c r="U4500" i="50"/>
  <c r="U4501" i="50"/>
  <c r="U4502" i="50"/>
  <c r="U4503" i="50"/>
  <c r="U4504" i="50"/>
  <c r="U4505" i="50"/>
  <c r="U4506" i="50"/>
  <c r="U4507" i="50"/>
  <c r="U4508" i="50"/>
  <c r="U4509" i="50"/>
  <c r="U4510" i="50"/>
  <c r="U4511" i="50"/>
  <c r="U4512" i="50"/>
  <c r="U4513" i="50"/>
  <c r="U4514" i="50"/>
  <c r="U4515" i="50"/>
  <c r="U4516" i="50"/>
  <c r="U4517" i="50"/>
  <c r="U4518" i="50"/>
  <c r="U4519" i="50"/>
  <c r="U4520" i="50"/>
  <c r="U4521" i="50"/>
  <c r="U4522" i="50"/>
  <c r="U4523" i="50"/>
  <c r="U4524" i="50"/>
  <c r="U4525" i="50"/>
  <c r="U4526" i="50"/>
  <c r="U4527" i="50"/>
  <c r="U4528" i="50"/>
  <c r="U4529" i="50"/>
  <c r="U4530" i="50"/>
  <c r="U4531" i="50"/>
  <c r="U4532" i="50"/>
  <c r="U4533" i="50"/>
  <c r="U4534" i="50"/>
  <c r="U4535" i="50"/>
  <c r="U4536" i="50"/>
  <c r="U4537" i="50"/>
  <c r="U4538" i="50"/>
  <c r="U4539" i="50"/>
  <c r="U4540" i="50"/>
  <c r="U4541" i="50"/>
  <c r="U4542" i="50"/>
  <c r="U4543" i="50"/>
  <c r="U4544" i="50"/>
  <c r="U4545" i="50"/>
  <c r="U4546" i="50"/>
  <c r="U4547" i="50"/>
  <c r="U4548" i="50"/>
  <c r="U4549" i="50"/>
  <c r="U4550" i="50"/>
  <c r="U4551" i="50"/>
  <c r="U4552" i="50"/>
  <c r="U4553" i="50"/>
  <c r="U4554" i="50"/>
  <c r="U4555" i="50"/>
  <c r="U4556" i="50"/>
  <c r="U4557" i="50"/>
  <c r="U4558" i="50"/>
  <c r="U4559" i="50"/>
  <c r="U4560" i="50"/>
  <c r="U4561" i="50"/>
  <c r="U4562" i="50"/>
  <c r="U4563" i="50"/>
  <c r="U4564" i="50"/>
  <c r="U4565" i="50"/>
  <c r="U4566" i="50"/>
  <c r="U4567" i="50"/>
  <c r="U4568" i="50"/>
  <c r="U4569" i="50"/>
  <c r="U4570" i="50"/>
  <c r="U4571" i="50"/>
  <c r="U4572" i="50"/>
  <c r="U4573" i="50"/>
  <c r="U4574" i="50"/>
  <c r="U4575" i="50"/>
  <c r="U4576" i="50"/>
  <c r="U4577" i="50"/>
  <c r="U4578" i="50"/>
  <c r="U4579" i="50"/>
  <c r="U4580" i="50"/>
  <c r="U4581" i="50"/>
  <c r="U4582" i="50"/>
  <c r="U4583" i="50"/>
  <c r="U4584" i="50"/>
  <c r="U4585" i="50"/>
  <c r="U4586" i="50"/>
  <c r="U4587" i="50"/>
  <c r="U4588" i="50"/>
  <c r="U4589" i="50"/>
  <c r="U4590" i="50"/>
  <c r="U4591" i="50"/>
  <c r="U4592" i="50"/>
  <c r="U4593" i="50"/>
  <c r="U4594" i="50"/>
  <c r="U4595" i="50"/>
  <c r="U4596" i="50"/>
  <c r="U4597" i="50"/>
  <c r="U4598" i="50"/>
  <c r="U4599" i="50"/>
  <c r="U4600" i="50"/>
  <c r="U4601" i="50"/>
  <c r="U4602" i="50"/>
  <c r="U4603" i="50"/>
  <c r="U4604" i="50"/>
  <c r="U4605" i="50"/>
  <c r="U4606" i="50"/>
  <c r="U4607" i="50"/>
  <c r="U4608" i="50"/>
  <c r="U4609" i="50"/>
  <c r="U4610" i="50"/>
  <c r="U4611" i="50"/>
  <c r="U4612" i="50"/>
  <c r="U4613" i="50"/>
  <c r="U4614" i="50"/>
  <c r="U4615" i="50"/>
  <c r="U4616" i="50"/>
  <c r="U4617" i="50"/>
  <c r="U4618" i="50"/>
  <c r="U4619" i="50"/>
  <c r="U4620" i="50"/>
  <c r="U4621" i="50"/>
  <c r="U4622" i="50"/>
  <c r="U4623" i="50"/>
  <c r="U4624" i="50"/>
  <c r="U4625" i="50"/>
  <c r="U4626" i="50"/>
  <c r="U4627" i="50"/>
  <c r="U4628" i="50"/>
  <c r="U4629" i="50"/>
  <c r="U4630" i="50"/>
  <c r="U4631" i="50"/>
  <c r="U4632" i="50"/>
  <c r="U4633" i="50"/>
  <c r="U4634" i="50"/>
  <c r="U4635" i="50"/>
  <c r="U4636" i="50"/>
  <c r="U4637" i="50"/>
  <c r="U4638" i="50"/>
  <c r="U4639" i="50"/>
  <c r="U4640" i="50"/>
  <c r="U4641" i="50"/>
  <c r="U4642" i="50"/>
  <c r="U4643" i="50"/>
  <c r="U4644" i="50"/>
  <c r="U4645" i="50"/>
  <c r="U4646" i="50"/>
  <c r="U4647" i="50"/>
  <c r="U4648" i="50"/>
  <c r="U4649" i="50"/>
  <c r="U4650" i="50"/>
  <c r="U4651" i="50"/>
  <c r="U4652" i="50"/>
  <c r="U4653" i="50"/>
  <c r="U4654" i="50"/>
  <c r="U4655" i="50"/>
  <c r="U4656" i="50"/>
  <c r="U4657" i="50"/>
  <c r="U4658" i="50"/>
  <c r="U4659" i="50"/>
  <c r="U4660" i="50"/>
  <c r="U4661" i="50"/>
  <c r="U4662" i="50"/>
  <c r="U4663" i="50"/>
  <c r="U4664" i="50"/>
  <c r="U4665" i="50"/>
  <c r="U4666" i="50"/>
  <c r="U4667" i="50"/>
  <c r="U4668" i="50"/>
  <c r="U4669" i="50"/>
  <c r="U4670" i="50"/>
  <c r="U4671" i="50"/>
  <c r="U4672" i="50"/>
  <c r="U4673" i="50"/>
  <c r="U4674" i="50"/>
  <c r="U4675" i="50"/>
  <c r="U4676" i="50"/>
  <c r="U4677" i="50"/>
  <c r="U4678" i="50"/>
  <c r="U4679" i="50"/>
  <c r="U4680" i="50"/>
  <c r="U4681" i="50"/>
  <c r="U4682" i="50"/>
  <c r="U4683" i="50"/>
  <c r="U4684" i="50"/>
  <c r="U4685" i="50"/>
  <c r="U4686" i="50"/>
  <c r="U4687" i="50"/>
  <c r="U4688" i="50"/>
  <c r="U4689" i="50"/>
  <c r="U4690" i="50"/>
  <c r="U4691" i="50"/>
  <c r="U4692" i="50"/>
  <c r="U4693" i="50"/>
  <c r="U4694" i="50"/>
  <c r="U4695" i="50"/>
  <c r="U4696" i="50"/>
  <c r="U4697" i="50"/>
  <c r="U4698" i="50"/>
  <c r="U4699" i="50"/>
  <c r="U4700" i="50"/>
  <c r="U4701" i="50"/>
  <c r="U4702" i="50"/>
  <c r="U4703" i="50"/>
  <c r="U4704" i="50"/>
  <c r="U4705" i="50"/>
  <c r="U4706" i="50"/>
  <c r="U4707" i="50"/>
  <c r="U4708" i="50"/>
  <c r="U4709" i="50"/>
  <c r="U4710" i="50"/>
  <c r="U4711" i="50"/>
  <c r="U4712" i="50"/>
  <c r="U4713" i="50"/>
  <c r="U4714" i="50"/>
  <c r="U4715" i="50"/>
  <c r="U4716" i="50"/>
  <c r="U4717" i="50"/>
  <c r="U4718" i="50"/>
  <c r="U4719" i="50"/>
  <c r="U4720" i="50"/>
  <c r="U4721" i="50"/>
  <c r="U4722" i="50"/>
  <c r="U4723" i="50"/>
  <c r="U4724" i="50"/>
  <c r="U4725" i="50"/>
  <c r="U4726" i="50"/>
  <c r="U4727" i="50"/>
  <c r="U4728" i="50"/>
  <c r="U4729" i="50"/>
  <c r="U4730" i="50"/>
  <c r="U4731" i="50"/>
  <c r="U4732" i="50"/>
  <c r="U4733" i="50"/>
  <c r="U4734" i="50"/>
  <c r="U4735" i="50"/>
  <c r="U4736" i="50"/>
  <c r="U4737" i="50"/>
  <c r="U4738" i="50"/>
  <c r="U4739" i="50"/>
  <c r="U4740" i="50"/>
  <c r="U4741" i="50"/>
  <c r="U4742" i="50"/>
  <c r="U4743" i="50"/>
  <c r="U4744" i="50"/>
  <c r="U4745" i="50"/>
  <c r="U4746" i="50"/>
  <c r="U4747" i="50"/>
  <c r="U4748" i="50"/>
  <c r="U4749" i="50"/>
  <c r="U4750" i="50"/>
  <c r="U4751" i="50"/>
  <c r="U4752" i="50"/>
  <c r="U4753" i="50"/>
  <c r="U4754" i="50"/>
  <c r="U4755" i="50"/>
  <c r="U4756" i="50"/>
  <c r="U4757" i="50"/>
  <c r="U4758" i="50"/>
  <c r="U4759" i="50"/>
  <c r="U4760" i="50"/>
  <c r="U4761" i="50"/>
  <c r="U4762" i="50"/>
  <c r="U4763" i="50"/>
  <c r="U4764" i="50"/>
  <c r="U4765" i="50"/>
  <c r="U4766" i="50"/>
  <c r="U4767" i="50"/>
  <c r="U4768" i="50"/>
  <c r="U4769" i="50"/>
  <c r="U4770" i="50"/>
  <c r="U4771" i="50"/>
  <c r="U4772" i="50"/>
  <c r="U4773" i="50"/>
  <c r="U4774" i="50"/>
  <c r="U4775" i="50"/>
  <c r="U4776" i="50"/>
  <c r="U4777" i="50"/>
  <c r="U4778" i="50"/>
  <c r="U4779" i="50"/>
  <c r="U4780" i="50"/>
  <c r="U4781" i="50"/>
  <c r="U4782" i="50"/>
  <c r="U4783" i="50"/>
  <c r="U4784" i="50"/>
  <c r="U4785" i="50"/>
  <c r="U4786" i="50"/>
  <c r="U4787" i="50"/>
  <c r="U4788" i="50"/>
  <c r="U4789" i="50"/>
  <c r="U4790" i="50"/>
  <c r="U4791" i="50"/>
  <c r="U4792" i="50"/>
  <c r="U4793" i="50"/>
  <c r="U4794" i="50"/>
  <c r="U4795" i="50"/>
  <c r="U4796" i="50"/>
  <c r="U4797" i="50"/>
  <c r="U4798" i="50"/>
  <c r="U4799" i="50"/>
  <c r="U4800" i="50"/>
  <c r="U4801" i="50"/>
  <c r="U4802" i="50"/>
  <c r="U4803" i="50"/>
  <c r="U4804" i="50"/>
  <c r="U4805" i="50"/>
  <c r="U4806" i="50"/>
  <c r="U4807" i="50"/>
  <c r="U4808" i="50"/>
  <c r="U4809" i="50"/>
  <c r="U4810" i="50"/>
  <c r="U4811" i="50"/>
  <c r="U4812" i="50"/>
  <c r="U4813" i="50"/>
  <c r="U4814" i="50"/>
  <c r="U4815" i="50"/>
  <c r="U4816" i="50"/>
  <c r="U4817" i="50"/>
  <c r="U4818" i="50"/>
  <c r="U4819" i="50"/>
  <c r="U4820" i="50"/>
  <c r="U4821" i="50"/>
  <c r="U4822" i="50"/>
  <c r="U4823" i="50"/>
  <c r="U4824" i="50"/>
  <c r="U4825" i="50"/>
  <c r="U4826" i="50"/>
  <c r="U4827" i="50"/>
  <c r="U4828" i="50"/>
  <c r="U4829" i="50"/>
  <c r="U4830" i="50"/>
  <c r="U4831" i="50"/>
  <c r="U4832" i="50"/>
  <c r="U4833" i="50"/>
  <c r="U4834" i="50"/>
  <c r="U4835" i="50"/>
  <c r="U4836" i="50"/>
  <c r="U4837" i="50"/>
  <c r="U4838" i="50"/>
  <c r="U4839" i="50"/>
  <c r="U4840" i="50"/>
  <c r="U4841" i="50"/>
  <c r="U4842" i="50"/>
  <c r="U4843" i="50"/>
  <c r="U4844" i="50"/>
  <c r="U4845" i="50"/>
  <c r="U4846" i="50"/>
  <c r="U4847" i="50"/>
  <c r="U4848" i="50"/>
  <c r="U4849" i="50"/>
  <c r="U4850" i="50"/>
  <c r="U4851" i="50"/>
  <c r="U4852" i="50"/>
  <c r="U4853" i="50"/>
  <c r="U4854" i="50"/>
  <c r="U4855" i="50"/>
  <c r="U4856" i="50"/>
  <c r="U4857" i="50"/>
  <c r="U4858" i="50"/>
  <c r="U4859" i="50"/>
  <c r="U4860" i="50"/>
  <c r="U4861" i="50"/>
  <c r="U4862" i="50"/>
  <c r="U4863" i="50"/>
  <c r="U4864" i="50"/>
  <c r="U4865" i="50"/>
  <c r="U4866" i="50"/>
  <c r="U4867" i="50"/>
  <c r="U4868" i="50"/>
  <c r="U4869" i="50"/>
  <c r="U4870" i="50"/>
  <c r="U4871" i="50"/>
  <c r="U4872" i="50"/>
  <c r="U4873" i="50"/>
  <c r="U4874" i="50"/>
  <c r="U4875" i="50"/>
  <c r="U4876" i="50"/>
  <c r="U4877" i="50"/>
  <c r="U4878" i="50"/>
  <c r="U4879" i="50"/>
  <c r="U4880" i="50"/>
  <c r="U4881" i="50"/>
  <c r="U4882" i="50"/>
  <c r="U4883" i="50"/>
  <c r="U4884" i="50"/>
  <c r="U4885" i="50"/>
  <c r="U4886" i="50"/>
  <c r="U4887" i="50"/>
  <c r="U4888" i="50"/>
  <c r="U4889" i="50"/>
  <c r="U4890" i="50"/>
  <c r="U4891" i="50"/>
  <c r="U4892" i="50"/>
  <c r="U4893" i="50"/>
  <c r="U4894" i="50"/>
  <c r="U4895" i="50"/>
  <c r="U4896" i="50"/>
  <c r="U4897" i="50"/>
  <c r="U4898" i="50"/>
  <c r="U4899" i="50"/>
  <c r="U4900" i="50"/>
  <c r="U4901" i="50"/>
  <c r="U4902" i="50"/>
  <c r="U4903" i="50"/>
  <c r="U4904" i="50"/>
  <c r="U4905" i="50"/>
  <c r="U4906" i="50"/>
  <c r="U4907" i="50"/>
  <c r="U4908" i="50"/>
  <c r="U4909" i="50"/>
  <c r="U4910" i="50"/>
  <c r="U4911" i="50"/>
  <c r="U4912" i="50"/>
  <c r="U4913" i="50"/>
  <c r="U4914" i="50"/>
  <c r="U4915" i="50"/>
  <c r="U4916" i="50"/>
  <c r="U4917" i="50"/>
  <c r="U4918" i="50"/>
  <c r="U4919" i="50"/>
  <c r="U4920" i="50"/>
  <c r="U4921" i="50"/>
  <c r="U4922" i="50"/>
  <c r="U4923" i="50"/>
  <c r="U4924" i="50"/>
  <c r="U4925" i="50"/>
  <c r="U4926" i="50"/>
  <c r="U4927" i="50"/>
  <c r="U4928" i="50"/>
  <c r="U4929" i="50"/>
  <c r="U4930" i="50"/>
  <c r="U4931" i="50"/>
  <c r="U4932" i="50"/>
  <c r="U4933" i="50"/>
  <c r="U4934" i="50"/>
  <c r="U4935" i="50"/>
  <c r="U4936" i="50"/>
  <c r="U4937" i="50"/>
  <c r="U4938" i="50"/>
  <c r="U4939" i="50"/>
  <c r="U4940" i="50"/>
  <c r="U4941" i="50"/>
  <c r="U4942" i="50"/>
  <c r="U4943" i="50"/>
  <c r="U4944" i="50"/>
  <c r="U4945" i="50"/>
  <c r="U4946" i="50"/>
  <c r="U4947" i="50"/>
  <c r="U4948" i="50"/>
  <c r="U4949" i="50"/>
  <c r="U4950" i="50"/>
  <c r="U4951" i="50"/>
  <c r="U4952" i="50"/>
  <c r="U4953" i="50"/>
  <c r="U4954" i="50"/>
  <c r="U4955" i="50"/>
  <c r="U4956" i="50"/>
  <c r="U4957" i="50"/>
  <c r="U4958" i="50"/>
  <c r="U4959" i="50"/>
  <c r="U4960" i="50"/>
  <c r="U4961" i="50"/>
  <c r="U4962" i="50"/>
  <c r="U4963" i="50"/>
  <c r="U4964" i="50"/>
  <c r="U4965" i="50"/>
  <c r="U4966" i="50"/>
  <c r="U4967" i="50"/>
  <c r="U4968" i="50"/>
  <c r="U4969" i="50"/>
  <c r="U4970" i="50"/>
  <c r="U4971" i="50"/>
  <c r="U4972" i="50"/>
  <c r="U4973" i="50"/>
  <c r="U4974" i="50"/>
  <c r="U4975" i="50"/>
  <c r="U4976" i="50"/>
  <c r="U4977" i="50"/>
  <c r="U4978" i="50"/>
  <c r="U4979" i="50"/>
  <c r="U4980" i="50"/>
  <c r="U4981" i="50"/>
  <c r="U4982" i="50"/>
  <c r="U4983" i="50"/>
  <c r="U4984" i="50"/>
  <c r="U4985" i="50"/>
  <c r="U4986" i="50"/>
  <c r="U4987" i="50"/>
  <c r="U4988" i="50"/>
  <c r="U4989" i="50"/>
  <c r="U4990" i="50"/>
  <c r="U4991" i="50"/>
  <c r="U4992" i="50"/>
  <c r="U4993" i="50"/>
  <c r="U4994" i="50"/>
  <c r="U4995" i="50"/>
  <c r="U4996" i="50"/>
  <c r="U4997" i="50"/>
  <c r="U4998" i="50"/>
  <c r="U4999" i="50"/>
  <c r="U5000" i="50"/>
  <c r="U5001" i="50"/>
  <c r="U5002" i="50"/>
  <c r="U5003" i="50"/>
  <c r="U5004" i="50"/>
  <c r="U5005" i="50"/>
  <c r="U5006" i="50"/>
  <c r="U5007" i="50"/>
  <c r="U5008" i="50"/>
  <c r="U5009" i="50"/>
  <c r="U5010" i="50"/>
  <c r="U5011" i="50"/>
  <c r="U5012" i="50"/>
  <c r="U5013" i="50"/>
  <c r="U5014" i="50"/>
  <c r="U5015" i="50"/>
  <c r="U5016" i="50"/>
  <c r="U5017" i="50"/>
  <c r="U5018" i="50"/>
  <c r="U5019" i="50"/>
  <c r="U5020" i="50"/>
  <c r="U5021" i="50"/>
  <c r="U5022" i="50"/>
  <c r="U5023" i="50"/>
  <c r="U5024" i="50"/>
  <c r="U5025" i="50"/>
  <c r="U5026" i="50"/>
  <c r="U5027" i="50"/>
  <c r="U5028" i="50"/>
  <c r="U5029" i="50"/>
  <c r="U5030" i="50"/>
  <c r="U5031" i="50"/>
  <c r="U5032" i="50"/>
  <c r="U5033" i="50"/>
  <c r="U5034" i="50"/>
  <c r="U5035" i="50"/>
  <c r="U5036" i="50"/>
  <c r="U5037" i="50"/>
  <c r="U5038" i="50"/>
  <c r="U5039" i="50"/>
  <c r="U5040" i="50"/>
  <c r="U5041" i="50"/>
  <c r="U5042" i="50"/>
  <c r="U5043" i="50"/>
  <c r="U5044" i="50"/>
  <c r="U5045" i="50"/>
  <c r="U5046" i="50"/>
  <c r="U5047" i="50"/>
  <c r="U5048" i="50"/>
  <c r="U5049" i="50"/>
  <c r="U5050" i="50"/>
  <c r="U5051" i="50"/>
  <c r="U5052" i="50"/>
  <c r="U5053" i="50"/>
  <c r="U5054" i="50"/>
  <c r="U5055" i="50"/>
  <c r="U5056" i="50"/>
  <c r="U5057" i="50"/>
  <c r="U5058" i="50"/>
  <c r="U5059" i="50"/>
  <c r="U5060" i="50"/>
  <c r="U5061" i="50"/>
  <c r="U5062" i="50"/>
  <c r="U5063" i="50"/>
  <c r="U5064" i="50"/>
  <c r="U5065" i="50"/>
  <c r="U5066" i="50"/>
  <c r="U5067" i="50"/>
  <c r="U5068" i="50"/>
  <c r="U5069" i="50"/>
  <c r="U5070" i="50"/>
  <c r="U5071" i="50"/>
  <c r="U5072" i="50"/>
  <c r="U5073" i="50"/>
  <c r="U5074" i="50"/>
  <c r="U5075" i="50"/>
  <c r="U5076" i="50"/>
  <c r="U5077" i="50"/>
  <c r="U5078" i="50"/>
  <c r="U5079" i="50"/>
  <c r="U5080" i="50"/>
  <c r="U5081" i="50"/>
  <c r="U5082" i="50"/>
  <c r="U5083" i="50"/>
  <c r="U5084" i="50"/>
  <c r="U5085" i="50"/>
  <c r="U5086" i="50"/>
  <c r="U5087" i="50"/>
  <c r="U5088" i="50"/>
  <c r="U5089" i="50"/>
  <c r="U5090" i="50"/>
  <c r="U5091" i="50"/>
  <c r="U5092" i="50"/>
  <c r="U5093" i="50"/>
  <c r="U5094" i="50"/>
  <c r="U5095" i="50"/>
  <c r="U5096" i="50"/>
  <c r="U5097" i="50"/>
  <c r="U5098" i="50"/>
  <c r="U5099" i="50"/>
  <c r="U5100" i="50"/>
  <c r="U5101" i="50"/>
  <c r="U5102" i="50"/>
  <c r="U5103" i="50"/>
  <c r="U5104" i="50"/>
  <c r="U5105" i="50"/>
  <c r="U5106" i="50"/>
  <c r="U5107" i="50"/>
  <c r="U5108" i="50"/>
  <c r="U5109" i="50"/>
  <c r="U5110" i="50"/>
  <c r="U5111" i="50"/>
  <c r="U5112" i="50"/>
  <c r="U5113" i="50"/>
  <c r="U5114" i="50"/>
  <c r="U5115" i="50"/>
  <c r="U5116" i="50"/>
  <c r="U5117" i="50"/>
  <c r="U5118" i="50"/>
  <c r="U5119" i="50"/>
  <c r="U5120" i="50"/>
  <c r="U5121" i="50"/>
  <c r="U5122" i="50"/>
  <c r="U5123" i="50"/>
  <c r="U5124" i="50"/>
  <c r="U5125" i="50"/>
  <c r="U5126" i="50"/>
  <c r="U5127" i="50"/>
  <c r="U5128" i="50"/>
  <c r="U5129" i="50"/>
  <c r="U5130" i="50"/>
  <c r="U5131" i="50"/>
  <c r="U5132" i="50"/>
  <c r="U5133" i="50"/>
  <c r="U5134" i="50"/>
  <c r="U5135" i="50"/>
  <c r="U5136" i="50"/>
  <c r="U5137" i="50"/>
  <c r="U5138" i="50"/>
  <c r="U5139" i="50"/>
  <c r="U5140" i="50"/>
  <c r="U5141" i="50"/>
  <c r="U5142" i="50"/>
  <c r="U5143" i="50"/>
  <c r="U5144" i="50"/>
  <c r="U5145" i="50"/>
  <c r="U5146" i="50"/>
  <c r="U5147" i="50"/>
  <c r="U5148" i="50"/>
  <c r="U5149" i="50"/>
  <c r="U5150" i="50"/>
  <c r="U5151" i="50"/>
  <c r="U5152" i="50"/>
  <c r="U5153" i="50"/>
  <c r="U5154" i="50"/>
  <c r="U5155" i="50"/>
  <c r="U5156" i="50"/>
  <c r="U5157" i="50"/>
  <c r="U5158" i="50"/>
  <c r="U5159" i="50"/>
  <c r="U5160" i="50"/>
  <c r="U5161" i="50"/>
  <c r="U5162" i="50"/>
  <c r="U5163" i="50"/>
  <c r="U5164" i="50"/>
  <c r="U5165" i="50"/>
  <c r="U5166" i="50"/>
  <c r="U5167" i="50"/>
  <c r="U5168" i="50"/>
  <c r="U5169" i="50"/>
  <c r="U5170" i="50"/>
  <c r="U5171" i="50"/>
  <c r="U5172" i="50"/>
  <c r="U5173" i="50"/>
  <c r="U5174" i="50"/>
  <c r="U5175" i="50"/>
  <c r="U5176" i="50"/>
  <c r="U5177" i="50"/>
  <c r="U5178" i="50"/>
  <c r="U5179" i="50"/>
  <c r="U5180" i="50"/>
  <c r="U5181" i="50"/>
  <c r="U5182" i="50"/>
  <c r="U5183" i="50"/>
  <c r="U5184" i="50"/>
  <c r="U5185" i="50"/>
  <c r="U5186" i="50"/>
  <c r="U5187" i="50"/>
  <c r="U5188" i="50"/>
  <c r="U5189" i="50"/>
  <c r="U5190" i="50"/>
  <c r="U5191" i="50"/>
  <c r="U5192" i="50"/>
  <c r="U5193" i="50"/>
  <c r="U5194" i="50"/>
  <c r="U5195" i="50"/>
  <c r="U5196" i="50"/>
  <c r="U5197" i="50"/>
  <c r="U5198" i="50"/>
  <c r="U5199" i="50"/>
  <c r="U5200" i="50"/>
  <c r="U5201" i="50"/>
  <c r="U5202" i="50"/>
  <c r="U5203" i="50"/>
  <c r="U5204" i="50"/>
  <c r="U5205" i="50"/>
  <c r="U5206" i="50"/>
  <c r="U5207" i="50"/>
  <c r="U5208" i="50"/>
  <c r="U5209" i="50"/>
  <c r="U5210" i="50"/>
  <c r="U5211" i="50"/>
  <c r="U5212" i="50"/>
  <c r="U5213" i="50"/>
  <c r="U5214" i="50"/>
  <c r="U5215" i="50"/>
  <c r="U5216" i="50"/>
  <c r="U5217" i="50"/>
  <c r="U5218" i="50"/>
  <c r="U5219" i="50"/>
  <c r="U5220" i="50"/>
  <c r="U5221" i="50"/>
  <c r="U5222" i="50"/>
  <c r="U5223" i="50"/>
  <c r="U5224" i="50"/>
  <c r="U5225" i="50"/>
  <c r="U5226" i="50"/>
  <c r="U5227" i="50"/>
  <c r="U5228" i="50"/>
  <c r="U5229" i="50"/>
  <c r="U5230" i="50"/>
  <c r="U5231" i="50"/>
  <c r="U5232" i="50"/>
  <c r="U5233" i="50"/>
  <c r="U5234" i="50"/>
  <c r="U5235" i="50"/>
  <c r="U5236" i="50"/>
  <c r="U5237" i="50"/>
  <c r="U5238" i="50"/>
  <c r="U5239" i="50"/>
  <c r="U5240" i="50"/>
  <c r="U5241" i="50"/>
  <c r="U5242" i="50"/>
  <c r="U5243" i="50"/>
  <c r="U5244" i="50"/>
  <c r="U5245" i="50"/>
  <c r="U5246" i="50"/>
  <c r="U5247" i="50"/>
  <c r="U5248" i="50"/>
  <c r="U5249" i="50"/>
  <c r="U5250" i="50"/>
  <c r="U5251" i="50"/>
  <c r="U5252" i="50"/>
  <c r="U5253" i="50"/>
  <c r="U5254" i="50"/>
  <c r="U5255" i="50"/>
  <c r="U5256" i="50"/>
  <c r="U5257" i="50"/>
  <c r="U5258" i="50"/>
  <c r="U5259" i="50"/>
  <c r="U5260" i="50"/>
  <c r="U5261" i="50"/>
  <c r="U5262" i="50"/>
  <c r="U5263" i="50"/>
  <c r="U5264" i="50"/>
  <c r="U5265" i="50"/>
  <c r="U5266" i="50"/>
  <c r="U5267" i="50"/>
  <c r="U5268" i="50"/>
  <c r="U5269" i="50"/>
  <c r="U5270" i="50"/>
  <c r="U5271" i="50"/>
  <c r="U5272" i="50"/>
  <c r="U5273" i="50"/>
  <c r="U5274" i="50"/>
  <c r="U5275" i="50"/>
  <c r="U5276" i="50"/>
  <c r="U5277" i="50"/>
  <c r="U5278" i="50"/>
  <c r="U5279" i="50"/>
  <c r="U5280" i="50"/>
  <c r="U5281" i="50"/>
  <c r="U5282" i="50"/>
  <c r="U5283" i="50"/>
  <c r="U5284" i="50"/>
  <c r="U5285" i="50"/>
  <c r="U5286" i="50"/>
  <c r="U5287" i="50"/>
  <c r="U5288" i="50"/>
  <c r="U5289" i="50"/>
  <c r="U5290" i="50"/>
  <c r="U5291" i="50"/>
  <c r="U5292" i="50"/>
  <c r="U5293" i="50"/>
  <c r="U5294" i="50"/>
  <c r="U5295" i="50"/>
  <c r="U5296" i="50"/>
  <c r="U5297" i="50"/>
  <c r="U5298" i="50"/>
  <c r="U5299" i="50"/>
  <c r="U5300" i="50"/>
  <c r="U5301" i="50"/>
  <c r="U5302" i="50"/>
  <c r="U5303" i="50"/>
  <c r="U5304" i="50"/>
  <c r="U5305" i="50"/>
  <c r="U5306" i="50"/>
  <c r="U5307" i="50"/>
  <c r="U5308" i="50"/>
  <c r="U5309" i="50"/>
  <c r="U5310" i="50"/>
  <c r="U5311" i="50"/>
  <c r="U5312" i="50"/>
  <c r="U5313" i="50"/>
  <c r="U5314" i="50"/>
  <c r="U5315" i="50"/>
  <c r="U5316" i="50"/>
  <c r="U5317" i="50"/>
  <c r="U5318" i="50"/>
  <c r="U5319" i="50"/>
  <c r="U5320" i="50"/>
  <c r="U5321" i="50"/>
  <c r="U5322" i="50"/>
  <c r="U5323" i="50"/>
  <c r="U5324" i="50"/>
  <c r="U5325" i="50"/>
  <c r="U5326" i="50"/>
  <c r="U5327" i="50"/>
  <c r="U5328" i="50"/>
  <c r="U5329" i="50"/>
  <c r="U5330" i="50"/>
  <c r="U5331" i="50"/>
  <c r="U5332" i="50"/>
  <c r="U5333" i="50"/>
  <c r="U5334" i="50"/>
  <c r="U5335" i="50"/>
  <c r="U5336" i="50"/>
  <c r="U5337" i="50"/>
  <c r="U5338" i="50"/>
  <c r="U5339" i="50"/>
  <c r="U5340" i="50"/>
  <c r="U5341" i="50"/>
  <c r="U5342" i="50"/>
  <c r="U5343" i="50"/>
  <c r="U5344" i="50"/>
  <c r="U5345" i="50"/>
  <c r="U5346" i="50"/>
  <c r="U5347" i="50"/>
  <c r="U5348" i="50"/>
  <c r="U5349" i="50"/>
  <c r="U5350" i="50"/>
  <c r="U5351" i="50"/>
  <c r="U5352" i="50"/>
  <c r="U5353" i="50"/>
  <c r="U5354" i="50"/>
  <c r="U5355" i="50"/>
  <c r="U5356" i="50"/>
  <c r="U5357" i="50"/>
  <c r="U5358" i="50"/>
  <c r="U5359" i="50"/>
  <c r="U5360" i="50"/>
  <c r="U5361" i="50"/>
  <c r="U5362" i="50"/>
  <c r="U5363" i="50"/>
  <c r="U5364" i="50"/>
  <c r="U5365" i="50"/>
  <c r="U5366" i="50"/>
  <c r="U5367" i="50"/>
  <c r="U5368" i="50"/>
  <c r="U5369" i="50"/>
  <c r="U5370" i="50"/>
  <c r="U5371" i="50"/>
  <c r="U5372" i="50"/>
  <c r="U5373" i="50"/>
  <c r="U5374" i="50"/>
  <c r="U5375" i="50"/>
  <c r="U5376" i="50"/>
  <c r="U5377" i="50"/>
  <c r="U5378" i="50"/>
  <c r="U5379" i="50"/>
  <c r="U5380" i="50"/>
  <c r="U5381" i="50"/>
  <c r="U5382" i="50"/>
  <c r="U5383" i="50"/>
  <c r="U5384" i="50"/>
  <c r="U5385" i="50"/>
  <c r="U5386" i="50"/>
  <c r="U5387" i="50"/>
  <c r="U5388" i="50"/>
  <c r="U5389" i="50"/>
  <c r="U5390" i="50"/>
  <c r="U5391" i="50"/>
  <c r="U5392" i="50"/>
  <c r="U5393" i="50"/>
  <c r="U5394" i="50"/>
  <c r="U5395" i="50"/>
  <c r="U5396" i="50"/>
  <c r="U5397" i="50"/>
  <c r="U5398" i="50"/>
  <c r="U5399" i="50"/>
  <c r="U5400" i="50"/>
  <c r="U5401" i="50"/>
  <c r="U5402" i="50"/>
  <c r="U5403" i="50"/>
  <c r="U5404" i="50"/>
  <c r="U5405" i="50"/>
  <c r="U5406" i="50"/>
  <c r="U5407" i="50"/>
  <c r="U5408" i="50"/>
  <c r="U5409" i="50"/>
  <c r="U5410" i="50"/>
  <c r="U5411" i="50"/>
  <c r="U5412" i="50"/>
  <c r="U5413" i="50"/>
  <c r="U5414" i="50"/>
  <c r="U5415" i="50"/>
  <c r="U5416" i="50"/>
  <c r="U5417" i="50"/>
  <c r="U5418" i="50"/>
  <c r="U5419" i="50"/>
  <c r="U5420" i="50"/>
  <c r="U5421" i="50"/>
  <c r="U5422" i="50"/>
  <c r="U5423" i="50"/>
  <c r="U5424" i="50"/>
  <c r="U5425" i="50"/>
  <c r="U5426" i="50"/>
  <c r="U5427" i="50"/>
  <c r="U5428" i="50"/>
  <c r="U5429" i="50"/>
  <c r="U5430" i="50"/>
  <c r="U5431" i="50"/>
  <c r="U5432" i="50"/>
  <c r="U5433" i="50"/>
  <c r="U5434" i="50"/>
  <c r="U5435" i="50"/>
  <c r="U5436" i="50"/>
  <c r="U5437" i="50"/>
  <c r="U5438" i="50"/>
  <c r="U5439" i="50"/>
  <c r="U5440" i="50"/>
  <c r="U5441" i="50"/>
  <c r="U5442" i="50"/>
  <c r="U5443" i="50"/>
  <c r="U5444" i="50"/>
  <c r="U5445" i="50"/>
  <c r="U5446" i="50"/>
  <c r="U5447" i="50"/>
  <c r="U5448" i="50"/>
  <c r="U5449" i="50"/>
  <c r="U5450" i="50"/>
  <c r="U5451" i="50"/>
  <c r="U5452" i="50"/>
  <c r="U5453" i="50"/>
  <c r="U5454" i="50"/>
  <c r="U5455" i="50"/>
  <c r="U5456" i="50"/>
  <c r="U5457" i="50"/>
  <c r="U5458" i="50"/>
  <c r="U5459" i="50"/>
  <c r="U5460" i="50"/>
  <c r="U5461" i="50"/>
  <c r="U5462" i="50"/>
  <c r="U5463" i="50"/>
  <c r="U5464" i="50"/>
  <c r="U5465" i="50"/>
  <c r="U5466" i="50"/>
  <c r="U5467" i="50"/>
  <c r="U5468" i="50"/>
  <c r="U5469" i="50"/>
  <c r="U5470" i="50"/>
  <c r="U5471" i="50"/>
  <c r="U5472" i="50"/>
  <c r="U5473" i="50"/>
  <c r="U5474" i="50"/>
  <c r="U5475" i="50"/>
  <c r="U5476" i="50"/>
  <c r="U5477" i="50"/>
  <c r="U5478" i="50"/>
  <c r="U5479" i="50"/>
  <c r="U5480" i="50"/>
  <c r="U5481" i="50"/>
  <c r="U5482" i="50"/>
  <c r="U5483" i="50"/>
  <c r="U5484" i="50"/>
  <c r="U5485" i="50"/>
  <c r="U5486" i="50"/>
  <c r="U5487" i="50"/>
  <c r="U5488" i="50"/>
  <c r="U5489" i="50"/>
  <c r="U5490" i="50"/>
  <c r="U5491" i="50"/>
  <c r="U5492" i="50"/>
  <c r="U5493" i="50"/>
  <c r="U5494" i="50"/>
  <c r="U5495" i="50"/>
  <c r="U5496" i="50"/>
  <c r="U5497" i="50"/>
  <c r="U5498" i="50"/>
  <c r="U5499" i="50"/>
  <c r="U5500" i="50"/>
  <c r="U5501" i="50"/>
  <c r="U5502" i="50"/>
  <c r="U5503" i="50"/>
  <c r="U5504" i="50"/>
  <c r="U5505" i="50"/>
  <c r="U5506" i="50"/>
  <c r="U5507" i="50"/>
  <c r="U5508" i="50"/>
  <c r="U5509" i="50"/>
  <c r="U5510" i="50"/>
  <c r="U5511" i="50"/>
  <c r="U5512" i="50"/>
  <c r="U5513" i="50"/>
  <c r="U5514" i="50"/>
  <c r="U5515" i="50"/>
  <c r="U5516" i="50"/>
  <c r="U5517" i="50"/>
  <c r="U5518" i="50"/>
  <c r="U5519" i="50"/>
  <c r="U5520" i="50"/>
  <c r="U5521" i="50"/>
  <c r="U5522" i="50"/>
  <c r="U5523" i="50"/>
  <c r="U5524" i="50"/>
  <c r="U5525" i="50"/>
  <c r="U5526" i="50"/>
  <c r="U5527" i="50"/>
  <c r="U5528" i="50"/>
  <c r="U5529" i="50"/>
  <c r="U5530" i="50"/>
  <c r="U5531" i="50"/>
  <c r="U5532" i="50"/>
  <c r="U5533" i="50"/>
  <c r="U5534" i="50"/>
  <c r="U5535" i="50"/>
  <c r="U5536" i="50"/>
  <c r="U5537" i="50"/>
  <c r="U5538" i="50"/>
  <c r="U5539" i="50"/>
  <c r="U5540" i="50"/>
  <c r="U5541" i="50"/>
  <c r="U5542" i="50"/>
  <c r="U5543" i="50"/>
  <c r="U5544" i="50"/>
  <c r="U5545" i="50"/>
  <c r="U5546" i="50"/>
  <c r="U5547" i="50"/>
  <c r="U5548" i="50"/>
  <c r="U5549" i="50"/>
  <c r="U5550" i="50"/>
  <c r="U5551" i="50"/>
  <c r="U5552" i="50"/>
  <c r="U5553" i="50"/>
  <c r="U5554" i="50"/>
  <c r="U5555" i="50"/>
  <c r="U5556" i="50"/>
  <c r="U5557" i="50"/>
  <c r="U5558" i="50"/>
  <c r="U5559" i="50"/>
  <c r="U5560" i="50"/>
  <c r="U5561" i="50"/>
  <c r="U5562" i="50"/>
  <c r="U5563" i="50"/>
  <c r="U5564" i="50"/>
  <c r="U5565" i="50"/>
  <c r="U5566" i="50"/>
  <c r="U5567" i="50"/>
  <c r="U5568" i="50"/>
  <c r="U5569" i="50"/>
  <c r="U5570" i="50"/>
  <c r="U5571" i="50"/>
  <c r="U5572" i="50"/>
  <c r="U5573" i="50"/>
  <c r="U5574" i="50"/>
  <c r="U5575" i="50"/>
  <c r="U5576" i="50"/>
  <c r="U5577" i="50"/>
  <c r="U5578" i="50"/>
  <c r="U5579" i="50"/>
  <c r="U5580" i="50"/>
  <c r="U5581" i="50"/>
  <c r="U5582" i="50"/>
  <c r="U5583" i="50"/>
  <c r="U5584" i="50"/>
  <c r="U5585" i="50"/>
  <c r="U5586" i="50"/>
  <c r="U5587" i="50"/>
  <c r="U5588" i="50"/>
  <c r="U5589" i="50"/>
  <c r="U5590" i="50"/>
  <c r="U5591" i="50"/>
  <c r="U5592" i="50"/>
  <c r="U5593" i="50"/>
  <c r="U5594" i="50"/>
  <c r="U5595" i="50"/>
  <c r="U5596" i="50"/>
  <c r="U5597" i="50"/>
  <c r="U5598" i="50"/>
  <c r="U5599" i="50"/>
  <c r="U5600" i="50"/>
  <c r="U5601" i="50"/>
  <c r="U5602" i="50"/>
  <c r="U5603" i="50"/>
  <c r="U5604" i="50"/>
  <c r="U5605" i="50"/>
  <c r="U5606" i="50"/>
  <c r="U5607" i="50"/>
  <c r="U5608" i="50"/>
  <c r="U5609" i="50"/>
  <c r="U5610" i="50"/>
  <c r="U5611" i="50"/>
  <c r="U5612" i="50"/>
  <c r="U5613" i="50"/>
  <c r="U5614" i="50"/>
  <c r="U5615" i="50"/>
  <c r="U5616" i="50"/>
  <c r="U5617" i="50"/>
  <c r="U5618" i="50"/>
  <c r="U5619" i="50"/>
  <c r="U5620" i="50"/>
  <c r="U5621" i="50"/>
  <c r="U5622" i="50"/>
  <c r="U5623" i="50"/>
  <c r="U5624" i="50"/>
  <c r="U5625" i="50"/>
  <c r="U5626" i="50"/>
  <c r="U5627" i="50"/>
  <c r="U5628" i="50"/>
  <c r="U5629" i="50"/>
  <c r="U5630" i="50"/>
  <c r="U5631" i="50"/>
  <c r="U5632" i="50"/>
  <c r="U5633" i="50"/>
  <c r="U5634" i="50"/>
  <c r="U5635" i="50"/>
  <c r="U5636" i="50"/>
  <c r="U5637" i="50"/>
  <c r="U5638" i="50"/>
  <c r="U5639" i="50"/>
  <c r="U5640" i="50"/>
  <c r="U5641" i="50"/>
  <c r="U5642" i="50"/>
  <c r="U5643" i="50"/>
  <c r="U5644" i="50"/>
  <c r="U5645" i="50"/>
  <c r="U5646" i="50"/>
  <c r="U5647" i="50"/>
  <c r="U5648" i="50"/>
  <c r="U5649" i="50"/>
  <c r="U5650" i="50"/>
  <c r="U5651" i="50"/>
  <c r="U5652" i="50"/>
  <c r="U5653" i="50"/>
  <c r="U5654" i="50"/>
  <c r="U5655" i="50"/>
  <c r="U5656" i="50"/>
  <c r="U5657" i="50"/>
  <c r="U5658" i="50"/>
  <c r="U5659" i="50"/>
  <c r="U5660" i="50"/>
  <c r="U5661" i="50"/>
  <c r="U5662" i="50"/>
  <c r="U5663" i="50"/>
  <c r="U5664" i="50"/>
  <c r="U5665" i="50"/>
  <c r="U5666" i="50"/>
  <c r="U5667" i="50"/>
  <c r="U5668" i="50"/>
  <c r="U5669" i="50"/>
  <c r="U5670" i="50"/>
  <c r="U5671" i="50"/>
  <c r="U5672" i="50"/>
  <c r="U5673" i="50"/>
  <c r="U5674" i="50"/>
  <c r="U5675" i="50"/>
  <c r="U5676" i="50"/>
  <c r="U5677" i="50"/>
  <c r="U5678" i="50"/>
  <c r="U5679" i="50"/>
  <c r="U5680" i="50"/>
  <c r="U5681" i="50"/>
  <c r="U5682" i="50"/>
  <c r="U5683" i="50"/>
  <c r="U5684" i="50"/>
  <c r="U5685" i="50"/>
  <c r="U5686" i="50"/>
  <c r="U5687" i="50"/>
  <c r="U5688" i="50"/>
  <c r="U5689" i="50"/>
  <c r="U5690" i="50"/>
  <c r="U5691" i="50"/>
  <c r="U5692" i="50"/>
  <c r="U5693" i="50"/>
  <c r="U5694" i="50"/>
  <c r="U5695" i="50"/>
  <c r="U5696" i="50"/>
  <c r="U5697" i="50"/>
  <c r="U5698" i="50"/>
  <c r="U5699" i="50"/>
  <c r="U5700" i="50"/>
  <c r="U5701" i="50"/>
  <c r="U5702" i="50"/>
  <c r="U5703" i="50"/>
  <c r="U5704" i="50"/>
  <c r="U5705" i="50"/>
  <c r="U5706" i="50"/>
  <c r="U5707" i="50"/>
  <c r="U5708" i="50"/>
  <c r="U5709" i="50"/>
  <c r="U5710" i="50"/>
  <c r="U5711" i="50"/>
  <c r="U5712" i="50"/>
  <c r="U5713" i="50"/>
  <c r="U5714" i="50"/>
  <c r="U5715" i="50"/>
  <c r="U5716" i="50"/>
  <c r="U5717" i="50"/>
  <c r="U5718" i="50"/>
  <c r="U5719" i="50"/>
  <c r="U5720" i="50"/>
  <c r="U5721" i="50"/>
  <c r="U5722" i="50"/>
  <c r="U5723" i="50"/>
  <c r="U5724" i="50"/>
  <c r="U5725" i="50"/>
  <c r="U5726" i="50"/>
  <c r="U5727" i="50"/>
  <c r="U5728" i="50"/>
  <c r="U5729" i="50"/>
  <c r="U5730" i="50"/>
  <c r="U5731" i="50"/>
  <c r="U5732" i="50"/>
  <c r="U5733" i="50"/>
  <c r="U5734" i="50"/>
  <c r="U5735" i="50"/>
  <c r="U5736" i="50"/>
  <c r="U5737" i="50"/>
  <c r="U5738" i="50"/>
  <c r="U5739" i="50"/>
  <c r="U5740" i="50"/>
  <c r="U5741" i="50"/>
  <c r="U5742" i="50"/>
  <c r="U5743" i="50"/>
  <c r="U5744" i="50"/>
  <c r="U5745" i="50"/>
  <c r="U5746" i="50"/>
  <c r="U5747" i="50"/>
  <c r="U5748" i="50"/>
  <c r="U5749" i="50"/>
  <c r="U5750" i="50"/>
  <c r="U5751" i="50"/>
  <c r="U5752" i="50"/>
  <c r="U5753" i="50"/>
  <c r="U5754" i="50"/>
  <c r="U5755" i="50"/>
  <c r="U5756" i="50"/>
  <c r="U5757" i="50"/>
  <c r="U5758" i="50"/>
  <c r="U5759" i="50"/>
  <c r="U5760" i="50"/>
  <c r="U5761" i="50"/>
  <c r="U5762" i="50"/>
  <c r="U5763" i="50"/>
  <c r="U5764" i="50"/>
  <c r="U5765" i="50"/>
  <c r="U5766" i="50"/>
  <c r="U5767" i="50"/>
  <c r="U5768" i="50"/>
  <c r="U5769" i="50"/>
  <c r="U5770" i="50"/>
  <c r="U5771" i="50"/>
  <c r="U5772" i="50"/>
  <c r="U5773" i="50"/>
  <c r="U5774" i="50"/>
  <c r="U5775" i="50"/>
  <c r="U5776" i="50"/>
  <c r="U5777" i="50"/>
  <c r="U5778" i="50"/>
  <c r="U5779" i="50"/>
  <c r="U5780" i="50"/>
  <c r="U5781" i="50"/>
  <c r="U5782" i="50"/>
  <c r="U5783" i="50"/>
  <c r="U5784" i="50"/>
  <c r="U5785" i="50"/>
  <c r="U5786" i="50"/>
  <c r="U5787" i="50"/>
  <c r="U5788" i="50"/>
  <c r="U5789" i="50"/>
  <c r="U5790" i="50"/>
  <c r="U5791" i="50"/>
  <c r="U5792" i="50"/>
  <c r="U5793" i="50"/>
  <c r="U5794" i="50"/>
  <c r="U5795" i="50"/>
  <c r="U5796" i="50"/>
  <c r="U5797" i="50"/>
  <c r="U5798" i="50"/>
  <c r="U5799" i="50"/>
  <c r="U5800" i="50"/>
  <c r="U5801" i="50"/>
  <c r="U5802" i="50"/>
  <c r="U5803" i="50"/>
  <c r="U5804" i="50"/>
  <c r="U5805" i="50"/>
  <c r="U5806" i="50"/>
  <c r="U5807" i="50"/>
  <c r="U5808" i="50"/>
  <c r="U5809" i="50"/>
  <c r="U5810" i="50"/>
  <c r="U5811" i="50"/>
  <c r="U5812" i="50"/>
  <c r="U5813" i="50"/>
  <c r="U5814" i="50"/>
  <c r="U5815" i="50"/>
  <c r="U5816" i="50"/>
  <c r="U5817" i="50"/>
  <c r="U5818" i="50"/>
  <c r="U5819" i="50"/>
  <c r="U5820" i="50"/>
  <c r="U5821" i="50"/>
  <c r="U5822" i="50"/>
  <c r="U5823" i="50"/>
  <c r="U5824" i="50"/>
  <c r="U5825" i="50"/>
  <c r="U5826" i="50"/>
  <c r="U5827" i="50"/>
  <c r="U5828" i="50"/>
  <c r="U5829" i="50"/>
  <c r="U5830" i="50"/>
  <c r="U5831" i="50"/>
  <c r="U5832" i="50"/>
  <c r="U5833" i="50"/>
  <c r="U5834" i="50"/>
  <c r="U5835" i="50"/>
  <c r="U5836" i="50"/>
  <c r="U5837" i="50"/>
  <c r="U5838" i="50"/>
  <c r="U5839" i="50"/>
  <c r="U5840" i="50"/>
  <c r="U5841" i="50"/>
  <c r="U5842" i="50"/>
  <c r="U5843" i="50"/>
  <c r="U5844" i="50"/>
  <c r="U5845" i="50"/>
  <c r="U5846" i="50"/>
  <c r="U5847" i="50"/>
  <c r="U5848" i="50"/>
  <c r="U5849" i="50"/>
  <c r="U5850" i="50"/>
  <c r="U5851" i="50"/>
  <c r="U5852" i="50"/>
  <c r="U5853" i="50"/>
  <c r="U5854" i="50"/>
  <c r="U5855" i="50"/>
  <c r="U5856" i="50"/>
  <c r="U5857" i="50"/>
  <c r="U5858" i="50"/>
  <c r="U5859" i="50"/>
  <c r="U5860" i="50"/>
  <c r="U5861" i="50"/>
  <c r="U5862" i="50"/>
  <c r="U5863" i="50"/>
  <c r="U5864" i="50"/>
  <c r="U5865" i="50"/>
  <c r="U5866" i="50"/>
  <c r="U5867" i="50"/>
  <c r="U5868" i="50"/>
  <c r="U5869" i="50"/>
  <c r="U5870" i="50"/>
  <c r="U5871" i="50"/>
  <c r="U5872" i="50"/>
  <c r="U5873" i="50"/>
  <c r="U5874" i="50"/>
  <c r="U5875" i="50"/>
  <c r="U5876" i="50"/>
  <c r="U5877" i="50"/>
  <c r="U5878" i="50"/>
  <c r="U5879" i="50"/>
  <c r="U5880" i="50"/>
  <c r="U5881" i="50"/>
  <c r="U5882" i="50"/>
  <c r="U5883" i="50"/>
  <c r="U5884" i="50"/>
  <c r="U5885" i="50"/>
  <c r="U5886" i="50"/>
  <c r="U5887" i="50"/>
  <c r="U5888" i="50"/>
  <c r="U5889" i="50"/>
  <c r="U5890" i="50"/>
  <c r="U5891" i="50"/>
  <c r="U5892" i="50"/>
  <c r="U5893" i="50"/>
  <c r="U5894" i="50"/>
  <c r="U5895" i="50"/>
  <c r="U5896" i="50"/>
  <c r="U5897" i="50"/>
  <c r="U5898" i="50"/>
  <c r="U5899" i="50"/>
  <c r="U5900" i="50"/>
  <c r="U5901" i="50"/>
  <c r="U5902" i="50"/>
  <c r="U5903" i="50"/>
  <c r="U5904" i="50"/>
  <c r="U5905" i="50"/>
  <c r="U5906" i="50"/>
  <c r="U5907" i="50"/>
  <c r="U5908" i="50"/>
  <c r="U5909" i="50"/>
  <c r="U5910" i="50"/>
  <c r="U5911" i="50"/>
  <c r="U5912" i="50"/>
  <c r="U5913" i="50"/>
  <c r="U5914" i="50"/>
  <c r="U5915" i="50"/>
  <c r="U5916" i="50"/>
  <c r="U5917" i="50"/>
  <c r="U5918" i="50"/>
  <c r="U5919" i="50"/>
  <c r="U5920" i="50"/>
  <c r="U5921" i="50"/>
  <c r="U5922" i="50"/>
  <c r="U5923" i="50"/>
  <c r="U5924" i="50"/>
  <c r="U5925" i="50"/>
  <c r="U5926" i="50"/>
  <c r="U5927" i="50"/>
  <c r="U5928" i="50"/>
  <c r="U5929" i="50"/>
  <c r="U5930" i="50"/>
  <c r="U5931" i="50"/>
  <c r="U5932" i="50"/>
  <c r="U5933" i="50"/>
  <c r="U5934" i="50"/>
  <c r="U5935" i="50"/>
  <c r="U5936" i="50"/>
  <c r="U5937" i="50"/>
  <c r="U5938" i="50"/>
  <c r="U5939" i="50"/>
  <c r="U5940" i="50"/>
  <c r="U5941" i="50"/>
  <c r="U5942" i="50"/>
  <c r="U5943" i="50"/>
  <c r="U5944" i="50"/>
  <c r="U5945" i="50"/>
  <c r="U5946" i="50"/>
  <c r="U5947" i="50"/>
  <c r="U5948" i="50"/>
  <c r="U5949" i="50"/>
  <c r="U5950" i="50"/>
  <c r="U5951" i="50"/>
  <c r="U5952" i="50"/>
  <c r="U5953" i="50"/>
  <c r="U5954" i="50"/>
  <c r="U5955" i="50"/>
  <c r="U5956" i="50"/>
  <c r="U5957" i="50"/>
  <c r="U5958" i="50"/>
  <c r="U5959" i="50"/>
  <c r="U5960" i="50"/>
  <c r="U5961" i="50"/>
  <c r="U5962" i="50"/>
  <c r="U5963" i="50"/>
  <c r="U5964" i="50"/>
  <c r="U5965" i="50"/>
  <c r="U5966" i="50"/>
  <c r="U5967" i="50"/>
  <c r="U5968" i="50"/>
  <c r="U5969" i="50"/>
  <c r="U5970" i="50"/>
  <c r="U5971" i="50"/>
  <c r="U5972" i="50"/>
  <c r="U5973" i="50"/>
  <c r="U5974" i="50"/>
  <c r="U5975" i="50"/>
  <c r="U5976" i="50"/>
  <c r="U5977" i="50"/>
  <c r="U5978" i="50"/>
  <c r="U5979" i="50"/>
  <c r="U5980" i="50"/>
  <c r="U5981" i="50"/>
  <c r="U5982" i="50"/>
  <c r="U5983" i="50"/>
  <c r="U5984" i="50"/>
  <c r="U5985" i="50"/>
  <c r="U5986" i="50"/>
  <c r="U5987" i="50"/>
  <c r="U5988" i="50"/>
  <c r="U5989" i="50"/>
  <c r="U5990" i="50"/>
  <c r="U5991" i="50"/>
  <c r="U5992" i="50"/>
  <c r="U5993" i="50"/>
  <c r="U5994" i="50"/>
  <c r="U5995" i="50"/>
  <c r="U5996" i="50"/>
  <c r="U5997" i="50"/>
  <c r="U5998" i="50"/>
  <c r="U5999" i="50"/>
  <c r="U6000" i="50"/>
  <c r="U6001" i="50"/>
  <c r="U6002" i="50"/>
  <c r="U6003" i="50"/>
  <c r="U6004" i="50"/>
  <c r="U6005" i="50"/>
  <c r="U6006" i="50"/>
  <c r="U6007" i="50"/>
  <c r="U6008" i="50"/>
  <c r="U6009" i="50"/>
  <c r="U6010" i="50"/>
  <c r="U6011" i="50"/>
  <c r="U6012" i="50"/>
  <c r="U6013" i="50"/>
  <c r="U6014" i="50"/>
  <c r="U6015" i="50"/>
  <c r="U6016" i="50"/>
  <c r="U6017" i="50"/>
  <c r="U6018" i="50"/>
  <c r="U6019" i="50"/>
  <c r="U6020" i="50"/>
  <c r="U6021" i="50"/>
  <c r="U6022" i="50"/>
  <c r="U6023" i="50"/>
  <c r="U6024" i="50"/>
  <c r="U6025" i="50"/>
  <c r="U6026" i="50"/>
  <c r="U6027" i="50"/>
  <c r="U6028" i="50"/>
  <c r="U6029" i="50"/>
  <c r="U6030" i="50"/>
  <c r="U6031" i="50"/>
  <c r="U6032" i="50"/>
  <c r="U6033" i="50"/>
  <c r="U6034" i="50"/>
  <c r="U6035" i="50"/>
  <c r="U6036" i="50"/>
  <c r="U6037" i="50"/>
  <c r="U6038" i="50"/>
  <c r="U6039" i="50"/>
  <c r="U6040" i="50"/>
  <c r="U6041" i="50"/>
  <c r="U6042" i="50"/>
  <c r="U6043" i="50"/>
  <c r="U6044" i="50"/>
  <c r="U6045" i="50"/>
  <c r="U6046" i="50"/>
  <c r="U6047" i="50"/>
  <c r="U6048" i="50"/>
  <c r="U6049" i="50"/>
  <c r="U6050" i="50"/>
  <c r="U6051" i="50"/>
  <c r="U6052" i="50"/>
  <c r="U6053" i="50"/>
  <c r="U6054" i="50"/>
  <c r="U6055" i="50"/>
  <c r="U6056" i="50"/>
  <c r="U6057" i="50"/>
  <c r="U6058" i="50"/>
  <c r="U6059" i="50"/>
  <c r="U6060" i="50"/>
  <c r="U6061" i="50"/>
  <c r="U6062" i="50"/>
  <c r="U6063" i="50"/>
  <c r="U6064" i="50"/>
  <c r="U6065" i="50"/>
  <c r="U6066" i="50"/>
  <c r="U6067" i="50"/>
  <c r="U6068" i="50"/>
  <c r="U6069" i="50"/>
  <c r="U6070" i="50"/>
  <c r="U6071" i="50"/>
  <c r="U6072" i="50"/>
  <c r="U6073" i="50"/>
  <c r="U6074" i="50"/>
  <c r="U6075" i="50"/>
  <c r="U6076" i="50"/>
  <c r="U6077" i="50"/>
  <c r="U6078" i="50"/>
  <c r="U6079" i="50"/>
  <c r="U6080" i="50"/>
  <c r="U6081" i="50"/>
  <c r="U6082" i="50"/>
  <c r="U6083" i="50"/>
  <c r="U6084" i="50"/>
  <c r="U6085" i="50"/>
  <c r="U6086" i="50"/>
  <c r="U6087" i="50"/>
  <c r="U6088" i="50"/>
  <c r="U6089" i="50"/>
  <c r="U6090" i="50"/>
  <c r="U6091" i="50"/>
  <c r="U6092" i="50"/>
  <c r="U6093" i="50"/>
  <c r="U6094" i="50"/>
  <c r="U6095" i="50"/>
  <c r="U6096" i="50"/>
  <c r="U6097" i="50"/>
  <c r="U6098" i="50"/>
  <c r="U6099" i="50"/>
  <c r="U6100" i="50"/>
  <c r="U6101" i="50"/>
  <c r="U6102" i="50"/>
  <c r="U6103" i="50"/>
  <c r="U6104" i="50"/>
  <c r="U6105" i="50"/>
  <c r="U6106" i="50"/>
  <c r="U6107" i="50"/>
  <c r="U6108" i="50"/>
  <c r="U6109" i="50"/>
  <c r="U6110" i="50"/>
  <c r="U6111" i="50"/>
  <c r="U6112" i="50"/>
  <c r="U6113" i="50"/>
  <c r="U6114" i="50"/>
  <c r="U6115" i="50"/>
  <c r="U6116" i="50"/>
  <c r="U6117" i="50"/>
  <c r="U6118" i="50"/>
  <c r="U6119" i="50"/>
  <c r="U6120" i="50"/>
  <c r="U6121" i="50"/>
  <c r="U6122" i="50"/>
  <c r="U6123" i="50"/>
  <c r="U6124" i="50"/>
  <c r="U6125" i="50"/>
  <c r="U6126" i="50"/>
  <c r="U6127" i="50"/>
  <c r="U6128" i="50"/>
  <c r="U6129" i="50"/>
  <c r="U6130" i="50"/>
  <c r="U6131" i="50"/>
  <c r="U6132" i="50"/>
  <c r="U6133" i="50"/>
  <c r="U6134" i="50"/>
  <c r="U6135" i="50"/>
  <c r="U6136" i="50"/>
  <c r="U6137" i="50"/>
  <c r="U6138" i="50"/>
  <c r="U6139" i="50"/>
  <c r="U6140" i="50"/>
  <c r="U6141" i="50"/>
  <c r="U6142" i="50"/>
  <c r="U6143" i="50"/>
  <c r="U6144" i="50"/>
  <c r="U6145" i="50"/>
  <c r="U6146" i="50"/>
  <c r="U6147" i="50"/>
  <c r="U6148" i="50"/>
  <c r="U6149" i="50"/>
  <c r="U6150" i="50"/>
  <c r="U6151" i="50"/>
  <c r="U6152" i="50"/>
  <c r="U6153" i="50"/>
  <c r="U6154" i="50"/>
  <c r="U6155" i="50"/>
  <c r="U6156" i="50"/>
  <c r="U6157" i="50"/>
  <c r="U6158" i="50"/>
  <c r="U6159" i="50"/>
  <c r="U6160" i="50"/>
  <c r="U6161" i="50"/>
  <c r="U6162" i="50"/>
  <c r="U6163" i="50"/>
  <c r="U6164" i="50"/>
  <c r="U6165" i="50"/>
  <c r="U6166" i="50"/>
  <c r="U6167" i="50"/>
  <c r="U6168" i="50"/>
  <c r="U6169" i="50"/>
  <c r="U6170" i="50"/>
  <c r="U6171" i="50"/>
  <c r="U6172" i="50"/>
  <c r="U6173" i="50"/>
  <c r="U6174" i="50"/>
  <c r="U6175" i="50"/>
  <c r="U6176" i="50"/>
  <c r="U6177" i="50"/>
  <c r="U6178" i="50"/>
  <c r="U6179" i="50"/>
  <c r="U6180" i="50"/>
  <c r="U6181" i="50"/>
  <c r="U6182" i="50"/>
  <c r="U6183" i="50"/>
  <c r="U6184" i="50"/>
  <c r="U6185" i="50"/>
  <c r="U6186" i="50"/>
  <c r="U6187" i="50"/>
  <c r="U6188" i="50"/>
  <c r="U6189" i="50"/>
  <c r="U6190" i="50"/>
  <c r="U6191" i="50"/>
  <c r="U6192" i="50"/>
  <c r="U6193" i="50"/>
  <c r="U6194" i="50"/>
  <c r="U6195" i="50"/>
  <c r="U6196" i="50"/>
  <c r="U6197" i="50"/>
  <c r="U6198" i="50"/>
  <c r="U6199" i="50"/>
  <c r="U6200" i="50"/>
  <c r="U6201" i="50"/>
  <c r="U6202" i="50"/>
  <c r="U6203" i="50"/>
  <c r="U6204" i="50"/>
  <c r="U6205" i="50"/>
  <c r="U6206" i="50"/>
  <c r="U6207" i="50"/>
  <c r="U6208" i="50"/>
  <c r="U6209" i="50"/>
  <c r="U6210" i="50"/>
  <c r="U6211" i="50"/>
  <c r="U6212" i="50"/>
  <c r="U6213" i="50"/>
  <c r="U6214" i="50"/>
  <c r="U6215" i="50"/>
  <c r="U6216" i="50"/>
  <c r="U6217" i="50"/>
  <c r="U6218" i="50"/>
  <c r="U6219" i="50"/>
  <c r="U6220" i="50"/>
  <c r="U6221" i="50"/>
  <c r="U6222" i="50"/>
  <c r="U6223" i="50"/>
  <c r="U6224" i="50"/>
  <c r="U6225" i="50"/>
  <c r="U6226" i="50"/>
  <c r="U6227" i="50"/>
  <c r="U6228" i="50"/>
  <c r="U6229" i="50"/>
  <c r="U6230" i="50"/>
  <c r="U6231" i="50"/>
  <c r="U6232" i="50"/>
  <c r="U6233" i="50"/>
  <c r="U6234" i="50"/>
  <c r="U6235" i="50"/>
  <c r="U6236" i="50"/>
  <c r="U6237" i="50"/>
  <c r="U6238" i="50"/>
  <c r="U6239" i="50"/>
  <c r="U6240" i="50"/>
  <c r="U6241" i="50"/>
  <c r="U6242" i="50"/>
  <c r="U6243" i="50"/>
  <c r="U6244" i="50"/>
  <c r="U6245" i="50"/>
  <c r="U6246" i="50"/>
  <c r="U6247" i="50"/>
  <c r="U6248" i="50"/>
  <c r="U6249" i="50"/>
  <c r="U6250" i="50"/>
  <c r="U6251" i="50"/>
  <c r="U6252" i="50"/>
  <c r="U6253" i="50"/>
  <c r="U6254" i="50"/>
  <c r="U6255" i="50"/>
  <c r="U6256" i="50"/>
  <c r="U6257" i="50"/>
  <c r="U6258" i="50"/>
  <c r="U6259" i="50"/>
  <c r="U6260" i="50"/>
  <c r="U6261" i="50"/>
  <c r="U6262" i="50"/>
  <c r="U6263" i="50"/>
  <c r="U6264" i="50"/>
  <c r="U6265" i="50"/>
  <c r="U6266" i="50"/>
  <c r="U6267" i="50"/>
  <c r="U6268" i="50"/>
  <c r="U6269" i="50"/>
  <c r="U6270" i="50"/>
  <c r="U6271" i="50"/>
  <c r="U6272" i="50"/>
  <c r="U6273" i="50"/>
  <c r="U6274" i="50"/>
  <c r="U6275" i="50"/>
  <c r="U6276" i="50"/>
  <c r="U6277" i="50"/>
  <c r="U6278" i="50"/>
  <c r="U6279" i="50"/>
  <c r="U6280" i="50"/>
  <c r="U6281" i="50"/>
  <c r="U6282" i="50"/>
  <c r="U6283" i="50"/>
  <c r="U6284" i="50"/>
  <c r="U6285" i="50"/>
  <c r="U6286" i="50"/>
  <c r="U6287" i="50"/>
  <c r="U6288" i="50"/>
  <c r="U6289" i="50"/>
  <c r="U6290" i="50"/>
  <c r="U6291" i="50"/>
  <c r="U6292" i="50"/>
  <c r="U6293" i="50"/>
  <c r="U6294" i="50"/>
  <c r="U6295" i="50"/>
  <c r="U6296" i="50"/>
  <c r="U6297" i="50"/>
  <c r="U6298" i="50"/>
  <c r="U6299" i="50"/>
  <c r="U6300" i="50"/>
  <c r="U6301" i="50"/>
  <c r="U6302" i="50"/>
  <c r="U6303" i="50"/>
  <c r="U6304" i="50"/>
  <c r="U6305" i="50"/>
  <c r="U6306" i="50"/>
  <c r="U6307" i="50"/>
  <c r="U6308" i="50"/>
  <c r="U6309" i="50"/>
  <c r="U6310" i="50"/>
  <c r="U6311" i="50"/>
  <c r="U6312" i="50"/>
  <c r="U6313" i="50"/>
  <c r="U6314" i="50"/>
  <c r="U6315" i="50"/>
  <c r="U6316" i="50"/>
  <c r="U6317" i="50"/>
  <c r="U6318" i="50"/>
  <c r="U6319" i="50"/>
  <c r="U6320" i="50"/>
  <c r="U6321" i="50"/>
  <c r="U6322" i="50"/>
  <c r="U6323" i="50"/>
  <c r="U6324" i="50"/>
  <c r="U6325" i="50"/>
  <c r="U6326" i="50"/>
  <c r="U6327" i="50"/>
  <c r="U6328" i="50"/>
  <c r="U6329" i="50"/>
  <c r="U6330" i="50"/>
  <c r="U6331" i="50"/>
  <c r="U6332" i="50"/>
  <c r="U6333" i="50"/>
  <c r="U6334" i="50"/>
  <c r="U6335" i="50"/>
  <c r="U6336" i="50"/>
  <c r="U6337" i="50"/>
  <c r="U6338" i="50"/>
  <c r="U6339" i="50"/>
  <c r="U6340" i="50"/>
  <c r="U6341" i="50"/>
  <c r="U6342" i="50"/>
  <c r="U6343" i="50"/>
  <c r="U6344" i="50"/>
  <c r="U6345" i="50"/>
  <c r="U6346" i="50"/>
  <c r="U6347" i="50"/>
  <c r="U6348" i="50"/>
  <c r="U6349" i="50"/>
  <c r="U6350" i="50"/>
  <c r="U3" i="50"/>
  <c r="M4" i="50"/>
  <c r="M5" i="50"/>
  <c r="M6" i="50"/>
  <c r="M7" i="50"/>
  <c r="M8" i="50"/>
  <c r="M9" i="50"/>
  <c r="M10" i="50"/>
  <c r="M11" i="50"/>
  <c r="M12" i="50"/>
  <c r="M13" i="50"/>
  <c r="M14" i="50"/>
  <c r="M15" i="50"/>
  <c r="M16" i="50"/>
  <c r="M17" i="50"/>
  <c r="M18" i="50"/>
  <c r="M19" i="50"/>
  <c r="M20" i="50"/>
  <c r="M21" i="50"/>
  <c r="M22" i="50"/>
  <c r="M23" i="50"/>
  <c r="M24" i="50"/>
  <c r="M25" i="50"/>
  <c r="M26" i="50"/>
  <c r="M27" i="50"/>
  <c r="M28" i="50"/>
  <c r="M29" i="50"/>
  <c r="M30" i="50"/>
  <c r="M31" i="50"/>
  <c r="M32" i="50"/>
  <c r="M33" i="50"/>
  <c r="M34" i="50"/>
  <c r="M35" i="50"/>
  <c r="M36" i="50"/>
  <c r="M37" i="50"/>
  <c r="M38" i="50"/>
  <c r="M39" i="50"/>
  <c r="M40" i="50"/>
  <c r="M41" i="50"/>
  <c r="M42" i="50"/>
  <c r="M43" i="50"/>
  <c r="M44" i="50"/>
  <c r="M45" i="50"/>
  <c r="M46" i="50"/>
  <c r="M47" i="50"/>
  <c r="M48" i="50"/>
  <c r="M49" i="50"/>
  <c r="M50" i="50"/>
  <c r="M51" i="50"/>
  <c r="M52" i="50"/>
  <c r="M53" i="50"/>
  <c r="M54" i="50"/>
  <c r="M55" i="50"/>
  <c r="M56" i="50"/>
  <c r="M57" i="50"/>
  <c r="M58" i="50"/>
  <c r="M59" i="50"/>
  <c r="M60" i="50"/>
  <c r="M61" i="50"/>
  <c r="M62" i="50"/>
  <c r="M63" i="50"/>
  <c r="M64" i="50"/>
  <c r="M65" i="50"/>
  <c r="M66" i="50"/>
  <c r="M67" i="50"/>
  <c r="M68" i="50"/>
  <c r="M69" i="50"/>
  <c r="M70" i="50"/>
  <c r="M71" i="50"/>
  <c r="M72" i="50"/>
  <c r="M73" i="50"/>
  <c r="M74" i="50"/>
  <c r="M75" i="50"/>
  <c r="M76" i="50"/>
  <c r="M77" i="50"/>
  <c r="M78" i="50"/>
  <c r="M79" i="50"/>
  <c r="M80" i="50"/>
  <c r="M81" i="50"/>
  <c r="M82" i="50"/>
  <c r="M83" i="50"/>
  <c r="M84" i="50"/>
  <c r="M85" i="50"/>
  <c r="M86" i="50"/>
  <c r="M87" i="50"/>
  <c r="M88" i="50"/>
  <c r="M89" i="50"/>
  <c r="M90" i="50"/>
  <c r="M91" i="50"/>
  <c r="M92" i="50"/>
  <c r="M93" i="50"/>
  <c r="M94" i="50"/>
  <c r="M95" i="50"/>
  <c r="M96" i="50"/>
  <c r="M97" i="50"/>
  <c r="M98" i="50"/>
  <c r="M99" i="50"/>
  <c r="M100" i="50"/>
  <c r="M101" i="50"/>
  <c r="M102" i="50"/>
  <c r="M103" i="50"/>
  <c r="M104" i="50"/>
  <c r="M105" i="50"/>
  <c r="M106" i="50"/>
  <c r="M107" i="50"/>
  <c r="M108" i="50"/>
  <c r="M109" i="50"/>
  <c r="M110" i="50"/>
  <c r="M111" i="50"/>
  <c r="M112" i="50"/>
  <c r="M113" i="50"/>
  <c r="M114" i="50"/>
  <c r="M115" i="50"/>
  <c r="M116" i="50"/>
  <c r="M117" i="50"/>
  <c r="M118" i="50"/>
  <c r="M119" i="50"/>
  <c r="M120" i="50"/>
  <c r="M121" i="50"/>
  <c r="M122" i="50"/>
  <c r="M123" i="50"/>
  <c r="M124" i="50"/>
  <c r="M125" i="50"/>
  <c r="M126" i="50"/>
  <c r="M127" i="50"/>
  <c r="M128" i="50"/>
  <c r="M129" i="50"/>
  <c r="M130" i="50"/>
  <c r="M131" i="50"/>
  <c r="M132" i="50"/>
  <c r="M133" i="50"/>
  <c r="M134" i="50"/>
  <c r="M135" i="50"/>
  <c r="M136" i="50"/>
  <c r="M137" i="50"/>
  <c r="M138" i="50"/>
  <c r="M139" i="50"/>
  <c r="M140" i="50"/>
  <c r="M141" i="50"/>
  <c r="M142" i="50"/>
  <c r="M143" i="50"/>
  <c r="M144" i="50"/>
  <c r="M145" i="50"/>
  <c r="M146" i="50"/>
  <c r="M147" i="50"/>
  <c r="M148" i="50"/>
  <c r="M149" i="50"/>
  <c r="M150" i="50"/>
  <c r="M151" i="50"/>
  <c r="M152" i="50"/>
  <c r="M153" i="50"/>
  <c r="M154" i="50"/>
  <c r="M155" i="50"/>
  <c r="M156" i="50"/>
  <c r="M157" i="50"/>
  <c r="M158" i="50"/>
  <c r="M159" i="50"/>
  <c r="M160" i="50"/>
  <c r="M161" i="50"/>
  <c r="M162" i="50"/>
  <c r="M163" i="50"/>
  <c r="M164" i="50"/>
  <c r="M165" i="50"/>
  <c r="M166" i="50"/>
  <c r="M167" i="50"/>
  <c r="M168" i="50"/>
  <c r="M169" i="50"/>
  <c r="M170" i="50"/>
  <c r="M171" i="50"/>
  <c r="M172" i="50"/>
  <c r="M173" i="50"/>
  <c r="M174" i="50"/>
  <c r="M175" i="50"/>
  <c r="M176" i="50"/>
  <c r="M177" i="50"/>
  <c r="M178" i="50"/>
  <c r="M179" i="50"/>
  <c r="M180" i="50"/>
  <c r="M181" i="50"/>
  <c r="M182" i="50"/>
  <c r="M183" i="50"/>
  <c r="M184" i="50"/>
  <c r="M185" i="50"/>
  <c r="M186" i="50"/>
  <c r="M187" i="50"/>
  <c r="M188" i="50"/>
  <c r="M189" i="50"/>
  <c r="M190" i="50"/>
  <c r="M191" i="50"/>
  <c r="M192" i="50"/>
  <c r="M193" i="50"/>
  <c r="M194" i="50"/>
  <c r="M195" i="50"/>
  <c r="M196" i="50"/>
  <c r="M197" i="50"/>
  <c r="M198" i="50"/>
  <c r="M199" i="50"/>
  <c r="M200" i="50"/>
  <c r="M201" i="50"/>
  <c r="M202" i="50"/>
  <c r="M203" i="50"/>
  <c r="M204" i="50"/>
  <c r="M205" i="50"/>
  <c r="M206" i="50"/>
  <c r="M207" i="50"/>
  <c r="M208" i="50"/>
  <c r="M209" i="50"/>
  <c r="M210" i="50"/>
  <c r="M211" i="50"/>
  <c r="M212" i="50"/>
  <c r="M213" i="50"/>
  <c r="M214" i="50"/>
  <c r="M215" i="50"/>
  <c r="M216" i="50"/>
  <c r="M217" i="50"/>
  <c r="M218" i="50"/>
  <c r="M219" i="50"/>
  <c r="M220" i="50"/>
  <c r="M221" i="50"/>
  <c r="M222" i="50"/>
  <c r="M223" i="50"/>
  <c r="M224" i="50"/>
  <c r="M225" i="50"/>
  <c r="M226" i="50"/>
  <c r="M227" i="50"/>
  <c r="M228" i="50"/>
  <c r="M229" i="50"/>
  <c r="M230" i="50"/>
  <c r="M231" i="50"/>
  <c r="M232" i="50"/>
  <c r="M233" i="50"/>
  <c r="M234" i="50"/>
  <c r="M235" i="50"/>
  <c r="M236" i="50"/>
  <c r="M237" i="50"/>
  <c r="M238" i="50"/>
  <c r="M239" i="50"/>
  <c r="M240" i="50"/>
  <c r="M241" i="50"/>
  <c r="M242" i="50"/>
  <c r="M243" i="50"/>
  <c r="M244" i="50"/>
  <c r="M245" i="50"/>
  <c r="M246" i="50"/>
  <c r="M247" i="50"/>
  <c r="M248" i="50"/>
  <c r="M249" i="50"/>
  <c r="M250" i="50"/>
  <c r="M251" i="50"/>
  <c r="M252" i="50"/>
  <c r="M253" i="50"/>
  <c r="M254" i="50"/>
  <c r="M255" i="50"/>
  <c r="M256" i="50"/>
  <c r="M257" i="50"/>
  <c r="M258" i="50"/>
  <c r="M259" i="50"/>
  <c r="M260" i="50"/>
  <c r="M261" i="50"/>
  <c r="M262" i="50"/>
  <c r="M263" i="50"/>
  <c r="M264" i="50"/>
  <c r="M265" i="50"/>
  <c r="M266" i="50"/>
  <c r="M267" i="50"/>
  <c r="M268" i="50"/>
  <c r="M269" i="50"/>
  <c r="M270" i="50"/>
  <c r="M271" i="50"/>
  <c r="M272" i="50"/>
  <c r="M273" i="50"/>
  <c r="M274" i="50"/>
  <c r="M275" i="50"/>
  <c r="M276" i="50"/>
  <c r="M277" i="50"/>
  <c r="M278" i="50"/>
  <c r="M279" i="50"/>
  <c r="M280" i="50"/>
  <c r="M281" i="50"/>
  <c r="M282" i="50"/>
  <c r="M283" i="50"/>
  <c r="M284" i="50"/>
  <c r="M285" i="50"/>
  <c r="M286" i="50"/>
  <c r="M287" i="50"/>
  <c r="M288" i="50"/>
  <c r="M289" i="50"/>
  <c r="M290" i="50"/>
  <c r="M291" i="50"/>
  <c r="M292" i="50"/>
  <c r="M293" i="50"/>
  <c r="M294" i="50"/>
  <c r="M295" i="50"/>
  <c r="M296" i="50"/>
  <c r="M297" i="50"/>
  <c r="M298" i="50"/>
  <c r="M299" i="50"/>
  <c r="M300" i="50"/>
  <c r="M301" i="50"/>
  <c r="M302" i="50"/>
  <c r="M303" i="50"/>
  <c r="M304" i="50"/>
  <c r="M305" i="50"/>
  <c r="M306" i="50"/>
  <c r="M307" i="50"/>
  <c r="M308" i="50"/>
  <c r="M309" i="50"/>
  <c r="M310" i="50"/>
  <c r="M311" i="50"/>
  <c r="M312" i="50"/>
  <c r="M313" i="50"/>
  <c r="M314" i="50"/>
  <c r="M315" i="50"/>
  <c r="M316" i="50"/>
  <c r="M317" i="50"/>
  <c r="M318" i="50"/>
  <c r="M319" i="50"/>
  <c r="M320" i="50"/>
  <c r="M321" i="50"/>
  <c r="M322" i="50"/>
  <c r="M323" i="50"/>
  <c r="M324" i="50"/>
  <c r="M325" i="50"/>
  <c r="M326" i="50"/>
  <c r="M327" i="50"/>
  <c r="M328" i="50"/>
  <c r="M329" i="50"/>
  <c r="M330" i="50"/>
  <c r="M331" i="50"/>
  <c r="M332" i="50"/>
  <c r="M333" i="50"/>
  <c r="M334" i="50"/>
  <c r="M335" i="50"/>
  <c r="M336" i="50"/>
  <c r="M337" i="50"/>
  <c r="M338" i="50"/>
  <c r="M339" i="50"/>
  <c r="M340" i="50"/>
  <c r="M341" i="50"/>
  <c r="M342" i="50"/>
  <c r="M343" i="50"/>
  <c r="M344" i="50"/>
  <c r="M345" i="50"/>
  <c r="M346" i="50"/>
  <c r="M347" i="50"/>
  <c r="M348" i="50"/>
  <c r="M349" i="50"/>
  <c r="M350" i="50"/>
  <c r="M351" i="50"/>
  <c r="M352" i="50"/>
  <c r="M353" i="50"/>
  <c r="M354" i="50"/>
  <c r="M355" i="50"/>
  <c r="M356" i="50"/>
  <c r="M357" i="50"/>
  <c r="M358" i="50"/>
  <c r="M359" i="50"/>
  <c r="M360" i="50"/>
  <c r="M361" i="50"/>
  <c r="M362" i="50"/>
  <c r="M363" i="50"/>
  <c r="M364" i="50"/>
  <c r="M365" i="50"/>
  <c r="M366" i="50"/>
  <c r="M367" i="50"/>
  <c r="M368" i="50"/>
  <c r="M369" i="50"/>
  <c r="M370" i="50"/>
  <c r="M371" i="50"/>
  <c r="M372" i="50"/>
  <c r="M373" i="50"/>
  <c r="M374" i="50"/>
  <c r="M375" i="50"/>
  <c r="M376" i="50"/>
  <c r="M377" i="50"/>
  <c r="M378" i="50"/>
  <c r="M379" i="50"/>
  <c r="M380" i="50"/>
  <c r="M381" i="50"/>
  <c r="M382" i="50"/>
  <c r="M383" i="50"/>
  <c r="M384" i="50"/>
  <c r="M385" i="50"/>
  <c r="M386" i="50"/>
  <c r="M387" i="50"/>
  <c r="M388" i="50"/>
  <c r="M389" i="50"/>
  <c r="M390" i="50"/>
  <c r="M391" i="50"/>
  <c r="M392" i="50"/>
  <c r="M393" i="50"/>
  <c r="M394" i="50"/>
  <c r="M395" i="50"/>
  <c r="M396" i="50"/>
  <c r="M397" i="50"/>
  <c r="M398" i="50"/>
  <c r="M399" i="50"/>
  <c r="M400" i="50"/>
  <c r="M401" i="50"/>
  <c r="M402" i="50"/>
  <c r="M403" i="50"/>
  <c r="M404" i="50"/>
  <c r="M405" i="50"/>
  <c r="M406" i="50"/>
  <c r="M407" i="50"/>
  <c r="M408" i="50"/>
  <c r="M409" i="50"/>
  <c r="M410" i="50"/>
  <c r="M411" i="50"/>
  <c r="M412" i="50"/>
  <c r="M413" i="50"/>
  <c r="M414" i="50"/>
  <c r="M415" i="50"/>
  <c r="M416" i="50"/>
  <c r="M417" i="50"/>
  <c r="M418" i="50"/>
  <c r="M419" i="50"/>
  <c r="M420" i="50"/>
  <c r="M421" i="50"/>
  <c r="M422" i="50"/>
  <c r="M423" i="50"/>
  <c r="M424" i="50"/>
  <c r="M425" i="50"/>
  <c r="M426" i="50"/>
  <c r="M427" i="50"/>
  <c r="M428" i="50"/>
  <c r="M429" i="50"/>
  <c r="M430" i="50"/>
  <c r="M431" i="50"/>
  <c r="M432" i="50"/>
  <c r="M433" i="50"/>
  <c r="M434" i="50"/>
  <c r="M435" i="50"/>
  <c r="M436" i="50"/>
  <c r="M437" i="50"/>
  <c r="M438" i="50"/>
  <c r="M439" i="50"/>
  <c r="M440" i="50"/>
  <c r="M441" i="50"/>
  <c r="M442" i="50"/>
  <c r="M443" i="50"/>
  <c r="M444" i="50"/>
  <c r="M445" i="50"/>
  <c r="M446" i="50"/>
  <c r="M447" i="50"/>
  <c r="M448" i="50"/>
  <c r="M449" i="50"/>
  <c r="M450" i="50"/>
  <c r="M451" i="50"/>
  <c r="M452" i="50"/>
  <c r="M453" i="50"/>
  <c r="M454" i="50"/>
  <c r="M455" i="50"/>
  <c r="M456" i="50"/>
  <c r="M457" i="50"/>
  <c r="M458" i="50"/>
  <c r="M459" i="50"/>
  <c r="M460" i="50"/>
  <c r="M461" i="50"/>
  <c r="M462" i="50"/>
  <c r="M463" i="50"/>
  <c r="M464" i="50"/>
  <c r="M465" i="50"/>
  <c r="M466" i="50"/>
  <c r="M467" i="50"/>
  <c r="M468" i="50"/>
  <c r="M469" i="50"/>
  <c r="M470" i="50"/>
  <c r="M471" i="50"/>
  <c r="M472" i="50"/>
  <c r="M473" i="50"/>
  <c r="M474" i="50"/>
  <c r="M475" i="50"/>
  <c r="M476" i="50"/>
  <c r="M477" i="50"/>
  <c r="M478" i="50"/>
  <c r="M479" i="50"/>
  <c r="M480" i="50"/>
  <c r="M481" i="50"/>
  <c r="M482" i="50"/>
  <c r="M483" i="50"/>
  <c r="M484" i="50"/>
  <c r="M485" i="50"/>
  <c r="M486" i="50"/>
  <c r="M487" i="50"/>
  <c r="M488" i="50"/>
  <c r="M489" i="50"/>
  <c r="M490" i="50"/>
  <c r="M491" i="50"/>
  <c r="M492" i="50"/>
  <c r="M493" i="50"/>
  <c r="M494" i="50"/>
  <c r="M495" i="50"/>
  <c r="M496" i="50"/>
  <c r="M497" i="50"/>
  <c r="M498" i="50"/>
  <c r="M499" i="50"/>
  <c r="M500" i="50"/>
  <c r="M501" i="50"/>
  <c r="M502" i="50"/>
  <c r="M503" i="50"/>
  <c r="M504" i="50"/>
  <c r="M505" i="50"/>
  <c r="M506" i="50"/>
  <c r="M507" i="50"/>
  <c r="M508" i="50"/>
  <c r="M509" i="50"/>
  <c r="M510" i="50"/>
  <c r="M511" i="50"/>
  <c r="M512" i="50"/>
  <c r="M513" i="50"/>
  <c r="M514" i="50"/>
  <c r="M515" i="50"/>
  <c r="M516" i="50"/>
  <c r="M517" i="50"/>
  <c r="M518" i="50"/>
  <c r="M519" i="50"/>
  <c r="M520" i="50"/>
  <c r="M521" i="50"/>
  <c r="M522" i="50"/>
  <c r="M523" i="50"/>
  <c r="M524" i="50"/>
  <c r="M525" i="50"/>
  <c r="M526" i="50"/>
  <c r="M527" i="50"/>
  <c r="M528" i="50"/>
  <c r="M529" i="50"/>
  <c r="M530" i="50"/>
  <c r="M531" i="50"/>
  <c r="M532" i="50"/>
  <c r="M533" i="50"/>
  <c r="M534" i="50"/>
  <c r="M535" i="50"/>
  <c r="M536" i="50"/>
  <c r="M537" i="50"/>
  <c r="M538" i="50"/>
  <c r="M539" i="50"/>
  <c r="M540" i="50"/>
  <c r="M541" i="50"/>
  <c r="M542" i="50"/>
  <c r="M543" i="50"/>
  <c r="M544" i="50"/>
  <c r="M545" i="50"/>
  <c r="M546" i="50"/>
  <c r="M547" i="50"/>
  <c r="M548" i="50"/>
  <c r="M549" i="50"/>
  <c r="M550" i="50"/>
  <c r="M551" i="50"/>
  <c r="M552" i="50"/>
  <c r="M553" i="50"/>
  <c r="M554" i="50"/>
  <c r="M555" i="50"/>
  <c r="M556" i="50"/>
  <c r="M557" i="50"/>
  <c r="M558" i="50"/>
  <c r="M559" i="50"/>
  <c r="M560" i="50"/>
  <c r="M561" i="50"/>
  <c r="M562" i="50"/>
  <c r="M563" i="50"/>
  <c r="M564" i="50"/>
  <c r="M565" i="50"/>
  <c r="M566" i="50"/>
  <c r="M567" i="50"/>
  <c r="M568" i="50"/>
  <c r="M569" i="50"/>
  <c r="M570" i="50"/>
  <c r="M571" i="50"/>
  <c r="M572" i="50"/>
  <c r="M573" i="50"/>
  <c r="M574" i="50"/>
  <c r="M575" i="50"/>
  <c r="M576" i="50"/>
  <c r="M577" i="50"/>
  <c r="M578" i="50"/>
  <c r="M579" i="50"/>
  <c r="M580" i="50"/>
  <c r="M581" i="50"/>
  <c r="M582" i="50"/>
  <c r="M583" i="50"/>
  <c r="M584" i="50"/>
  <c r="M585" i="50"/>
  <c r="M586" i="50"/>
  <c r="M587" i="50"/>
  <c r="M588" i="50"/>
  <c r="M589" i="50"/>
  <c r="M590" i="50"/>
  <c r="M591" i="50"/>
  <c r="M592" i="50"/>
  <c r="M593" i="50"/>
  <c r="M594" i="50"/>
  <c r="M595" i="50"/>
  <c r="M596" i="50"/>
  <c r="M597" i="50"/>
  <c r="M598" i="50"/>
  <c r="M599" i="50"/>
  <c r="M600" i="50"/>
  <c r="M601" i="50"/>
  <c r="M602" i="50"/>
  <c r="M603" i="50"/>
  <c r="M604" i="50"/>
  <c r="M605" i="50"/>
  <c r="M606" i="50"/>
  <c r="M607" i="50"/>
  <c r="M608" i="50"/>
  <c r="M609" i="50"/>
  <c r="M610" i="50"/>
  <c r="M611" i="50"/>
  <c r="M612" i="50"/>
  <c r="M613" i="50"/>
  <c r="M614" i="50"/>
  <c r="M615" i="50"/>
  <c r="M616" i="50"/>
  <c r="M617" i="50"/>
  <c r="M618" i="50"/>
  <c r="M619" i="50"/>
  <c r="M620" i="50"/>
  <c r="M621" i="50"/>
  <c r="M622" i="50"/>
  <c r="M623" i="50"/>
  <c r="M624" i="50"/>
  <c r="M625" i="50"/>
  <c r="M626" i="50"/>
  <c r="M627" i="50"/>
  <c r="M628" i="50"/>
  <c r="M629" i="50"/>
  <c r="M630" i="50"/>
  <c r="M631" i="50"/>
  <c r="M632" i="50"/>
  <c r="M633" i="50"/>
  <c r="M634" i="50"/>
  <c r="M635" i="50"/>
  <c r="M636" i="50"/>
  <c r="M637" i="50"/>
  <c r="M638" i="50"/>
  <c r="M639" i="50"/>
  <c r="M640" i="50"/>
  <c r="M641" i="50"/>
  <c r="M642" i="50"/>
  <c r="M643" i="50"/>
  <c r="M644" i="50"/>
  <c r="M645" i="50"/>
  <c r="M646" i="50"/>
  <c r="M647" i="50"/>
  <c r="M648" i="50"/>
  <c r="M649" i="50"/>
  <c r="M650" i="50"/>
  <c r="M651" i="50"/>
  <c r="M652" i="50"/>
  <c r="M653" i="50"/>
  <c r="M654" i="50"/>
  <c r="M655" i="50"/>
  <c r="M656" i="50"/>
  <c r="M657" i="50"/>
  <c r="M658" i="50"/>
  <c r="M659" i="50"/>
  <c r="M660" i="50"/>
  <c r="M661" i="50"/>
  <c r="M662" i="50"/>
  <c r="M663" i="50"/>
  <c r="M664" i="50"/>
  <c r="M665" i="50"/>
  <c r="M666" i="50"/>
  <c r="M667" i="50"/>
  <c r="M668" i="50"/>
  <c r="M669" i="50"/>
  <c r="M670" i="50"/>
  <c r="M671" i="50"/>
  <c r="M672" i="50"/>
  <c r="M673" i="50"/>
  <c r="M674" i="50"/>
  <c r="M675" i="50"/>
  <c r="M676" i="50"/>
  <c r="M677" i="50"/>
  <c r="M678" i="50"/>
  <c r="M679" i="50"/>
  <c r="M680" i="50"/>
  <c r="M681" i="50"/>
  <c r="M682" i="50"/>
  <c r="M683" i="50"/>
  <c r="M684" i="50"/>
  <c r="M685" i="50"/>
  <c r="M686" i="50"/>
  <c r="M687" i="50"/>
  <c r="M688" i="50"/>
  <c r="M689" i="50"/>
  <c r="M690" i="50"/>
  <c r="M691" i="50"/>
  <c r="M692" i="50"/>
  <c r="M693" i="50"/>
  <c r="M694" i="50"/>
  <c r="M695" i="50"/>
  <c r="M696" i="50"/>
  <c r="M697" i="50"/>
  <c r="M698" i="50"/>
  <c r="M699" i="50"/>
  <c r="M700" i="50"/>
  <c r="M701" i="50"/>
  <c r="M702" i="50"/>
  <c r="M703" i="50"/>
  <c r="M704" i="50"/>
  <c r="M705" i="50"/>
  <c r="M706" i="50"/>
  <c r="M707" i="50"/>
  <c r="M708" i="50"/>
  <c r="M709" i="50"/>
  <c r="M710" i="50"/>
  <c r="M711" i="50"/>
  <c r="M712" i="50"/>
  <c r="M713" i="50"/>
  <c r="M714" i="50"/>
  <c r="M715" i="50"/>
  <c r="M716" i="50"/>
  <c r="M717" i="50"/>
  <c r="M718" i="50"/>
  <c r="M719" i="50"/>
  <c r="M720" i="50"/>
  <c r="M721" i="50"/>
  <c r="M722" i="50"/>
  <c r="M723" i="50"/>
  <c r="M724" i="50"/>
  <c r="M725" i="50"/>
  <c r="M726" i="50"/>
  <c r="M727" i="50"/>
  <c r="M728" i="50"/>
  <c r="M729" i="50"/>
  <c r="M730" i="50"/>
  <c r="M731" i="50"/>
  <c r="M732" i="50"/>
  <c r="M733" i="50"/>
  <c r="M734" i="50"/>
  <c r="M735" i="50"/>
  <c r="M736" i="50"/>
  <c r="M737" i="50"/>
  <c r="M738" i="50"/>
  <c r="M739" i="50"/>
  <c r="M740" i="50"/>
  <c r="M741" i="50"/>
  <c r="M742" i="50"/>
  <c r="M743" i="50"/>
  <c r="M744" i="50"/>
  <c r="M745" i="50"/>
  <c r="M746" i="50"/>
  <c r="M747" i="50"/>
  <c r="M748" i="50"/>
  <c r="M749" i="50"/>
  <c r="M750" i="50"/>
  <c r="M751" i="50"/>
  <c r="M752" i="50"/>
  <c r="M753" i="50"/>
  <c r="M754" i="50"/>
  <c r="M755" i="50"/>
  <c r="M756" i="50"/>
  <c r="M757" i="50"/>
  <c r="M758" i="50"/>
  <c r="M759" i="50"/>
  <c r="M760" i="50"/>
  <c r="M761" i="50"/>
  <c r="M762" i="50"/>
  <c r="M763" i="50"/>
  <c r="M764" i="50"/>
  <c r="M765" i="50"/>
  <c r="M766" i="50"/>
  <c r="M767" i="50"/>
  <c r="M768" i="50"/>
  <c r="M769" i="50"/>
  <c r="M770" i="50"/>
  <c r="M771" i="50"/>
  <c r="M772" i="50"/>
  <c r="M773" i="50"/>
  <c r="M774" i="50"/>
  <c r="M775" i="50"/>
  <c r="M776" i="50"/>
  <c r="M777" i="50"/>
  <c r="M778" i="50"/>
  <c r="M779" i="50"/>
  <c r="M780" i="50"/>
  <c r="M781" i="50"/>
  <c r="M782" i="50"/>
  <c r="M783" i="50"/>
  <c r="M784" i="50"/>
  <c r="M785" i="50"/>
  <c r="M786" i="50"/>
  <c r="M787" i="50"/>
  <c r="M788" i="50"/>
  <c r="M789" i="50"/>
  <c r="M790" i="50"/>
  <c r="M791" i="50"/>
  <c r="M792" i="50"/>
  <c r="M793" i="50"/>
  <c r="M794" i="50"/>
  <c r="M795" i="50"/>
  <c r="M796" i="50"/>
  <c r="M797" i="50"/>
  <c r="M798" i="50"/>
  <c r="M799" i="50"/>
  <c r="M800" i="50"/>
  <c r="M801" i="50"/>
  <c r="M802" i="50"/>
  <c r="M803" i="50"/>
  <c r="M804" i="50"/>
  <c r="M805" i="50"/>
  <c r="M806" i="50"/>
  <c r="M807" i="50"/>
  <c r="M808" i="50"/>
  <c r="M809" i="50"/>
  <c r="M810" i="50"/>
  <c r="M811" i="50"/>
  <c r="M812" i="50"/>
  <c r="M813" i="50"/>
  <c r="M814" i="50"/>
  <c r="M815" i="50"/>
  <c r="M816" i="50"/>
  <c r="M817" i="50"/>
  <c r="M818" i="50"/>
  <c r="M819" i="50"/>
  <c r="M820" i="50"/>
  <c r="M821" i="50"/>
  <c r="M822" i="50"/>
  <c r="M823" i="50"/>
  <c r="M824" i="50"/>
  <c r="M825" i="50"/>
  <c r="M826" i="50"/>
  <c r="M827" i="50"/>
  <c r="M828" i="50"/>
  <c r="M829" i="50"/>
  <c r="M830" i="50"/>
  <c r="M831" i="50"/>
  <c r="M832" i="50"/>
  <c r="M833" i="50"/>
  <c r="M834" i="50"/>
  <c r="M835" i="50"/>
  <c r="M836" i="50"/>
  <c r="M837" i="50"/>
  <c r="M838" i="50"/>
  <c r="M839" i="50"/>
  <c r="M840" i="50"/>
  <c r="M841" i="50"/>
  <c r="M842" i="50"/>
  <c r="M843" i="50"/>
  <c r="M844" i="50"/>
  <c r="M845" i="50"/>
  <c r="M846" i="50"/>
  <c r="M847" i="50"/>
  <c r="M848" i="50"/>
  <c r="M849" i="50"/>
  <c r="M850" i="50"/>
  <c r="M851" i="50"/>
  <c r="M852" i="50"/>
  <c r="M853" i="50"/>
  <c r="M854" i="50"/>
  <c r="M855" i="50"/>
  <c r="M856" i="50"/>
  <c r="M857" i="50"/>
  <c r="M858" i="50"/>
  <c r="M859" i="50"/>
  <c r="M860" i="50"/>
  <c r="M861" i="50"/>
  <c r="M862" i="50"/>
  <c r="M863" i="50"/>
  <c r="M864" i="50"/>
  <c r="M865" i="50"/>
  <c r="M866" i="50"/>
  <c r="M867" i="50"/>
  <c r="M868" i="50"/>
  <c r="M869" i="50"/>
  <c r="M870" i="50"/>
  <c r="M871" i="50"/>
  <c r="M872" i="50"/>
  <c r="M873" i="50"/>
  <c r="M874" i="50"/>
  <c r="M875" i="50"/>
  <c r="M876" i="50"/>
  <c r="M877" i="50"/>
  <c r="M878" i="50"/>
  <c r="M879" i="50"/>
  <c r="M880" i="50"/>
  <c r="M881" i="50"/>
  <c r="M882" i="50"/>
  <c r="M883" i="50"/>
  <c r="M884" i="50"/>
  <c r="M885" i="50"/>
  <c r="M886" i="50"/>
  <c r="M887" i="50"/>
  <c r="M888" i="50"/>
  <c r="M889" i="50"/>
  <c r="M890" i="50"/>
  <c r="M891" i="50"/>
  <c r="M892" i="50"/>
  <c r="M893" i="50"/>
  <c r="M894" i="50"/>
  <c r="M895" i="50"/>
  <c r="M896" i="50"/>
  <c r="M897" i="50"/>
  <c r="M898" i="50"/>
  <c r="M899" i="50"/>
  <c r="M900" i="50"/>
  <c r="M901" i="50"/>
  <c r="M902" i="50"/>
  <c r="M903" i="50"/>
  <c r="M904" i="50"/>
  <c r="M905" i="50"/>
  <c r="M906" i="50"/>
  <c r="M907" i="50"/>
  <c r="M908" i="50"/>
  <c r="M909" i="50"/>
  <c r="M910" i="50"/>
  <c r="M911" i="50"/>
  <c r="M912" i="50"/>
  <c r="M913" i="50"/>
  <c r="M914" i="50"/>
  <c r="M915" i="50"/>
  <c r="M916" i="50"/>
  <c r="M917" i="50"/>
  <c r="M918" i="50"/>
  <c r="M919" i="50"/>
  <c r="M920" i="50"/>
  <c r="M921" i="50"/>
  <c r="M922" i="50"/>
  <c r="M923" i="50"/>
  <c r="M924" i="50"/>
  <c r="M925" i="50"/>
  <c r="M926" i="50"/>
  <c r="M927" i="50"/>
  <c r="M928" i="50"/>
  <c r="M929" i="50"/>
  <c r="M930" i="50"/>
  <c r="M931" i="50"/>
  <c r="M932" i="50"/>
  <c r="M933" i="50"/>
  <c r="M934" i="50"/>
  <c r="M935" i="50"/>
  <c r="M936" i="50"/>
  <c r="M937" i="50"/>
  <c r="M938" i="50"/>
  <c r="M939" i="50"/>
  <c r="M940" i="50"/>
  <c r="M941" i="50"/>
  <c r="M942" i="50"/>
  <c r="M943" i="50"/>
  <c r="M944" i="50"/>
  <c r="M945" i="50"/>
  <c r="M946" i="50"/>
  <c r="M947" i="50"/>
  <c r="M948" i="50"/>
  <c r="M949" i="50"/>
  <c r="M950" i="50"/>
  <c r="M951" i="50"/>
  <c r="M952" i="50"/>
  <c r="M953" i="50"/>
  <c r="M954" i="50"/>
  <c r="M955" i="50"/>
  <c r="M956" i="50"/>
  <c r="M957" i="50"/>
  <c r="M958" i="50"/>
  <c r="M959" i="50"/>
  <c r="M960" i="50"/>
  <c r="M961" i="50"/>
  <c r="M962" i="50"/>
  <c r="M963" i="50"/>
  <c r="M964" i="50"/>
  <c r="M965" i="50"/>
  <c r="M966" i="50"/>
  <c r="M967" i="50"/>
  <c r="M968" i="50"/>
  <c r="M969" i="50"/>
  <c r="M970" i="50"/>
  <c r="M971" i="50"/>
  <c r="M972" i="50"/>
  <c r="M973" i="50"/>
  <c r="M974" i="50"/>
  <c r="M975" i="50"/>
  <c r="M976" i="50"/>
  <c r="M977" i="50"/>
  <c r="M978" i="50"/>
  <c r="M979" i="50"/>
  <c r="M980" i="50"/>
  <c r="M981" i="50"/>
  <c r="M982" i="50"/>
  <c r="M983" i="50"/>
  <c r="M984" i="50"/>
  <c r="M985" i="50"/>
  <c r="M986" i="50"/>
  <c r="M987" i="50"/>
  <c r="M988" i="50"/>
  <c r="M989" i="50"/>
  <c r="M990" i="50"/>
  <c r="M991" i="50"/>
  <c r="M992" i="50"/>
  <c r="M993" i="50"/>
  <c r="M994" i="50"/>
  <c r="M995" i="50"/>
  <c r="M996" i="50"/>
  <c r="M997" i="50"/>
  <c r="M998" i="50"/>
  <c r="M999" i="50"/>
  <c r="M1000" i="50"/>
  <c r="M1001" i="50"/>
  <c r="M1002" i="50"/>
  <c r="M1003" i="50"/>
  <c r="M1004" i="50"/>
  <c r="M1005" i="50"/>
  <c r="M1006" i="50"/>
  <c r="M1007" i="50"/>
  <c r="M1008" i="50"/>
  <c r="M1009" i="50"/>
  <c r="M1010" i="50"/>
  <c r="M1011" i="50"/>
  <c r="M1012" i="50"/>
  <c r="M1013" i="50"/>
  <c r="M1014" i="50"/>
  <c r="M1015" i="50"/>
  <c r="M1016" i="50"/>
  <c r="M1017" i="50"/>
  <c r="M1018" i="50"/>
  <c r="M1019" i="50"/>
  <c r="M1020" i="50"/>
  <c r="M1021" i="50"/>
  <c r="M1022" i="50"/>
  <c r="M1023" i="50"/>
  <c r="M1024" i="50"/>
  <c r="M1025" i="50"/>
  <c r="M1026" i="50"/>
  <c r="M1027" i="50"/>
  <c r="M1028" i="50"/>
  <c r="M1029" i="50"/>
  <c r="M1030" i="50"/>
  <c r="M1031" i="50"/>
  <c r="M1032" i="50"/>
  <c r="M1033" i="50"/>
  <c r="M1034" i="50"/>
  <c r="M1035" i="50"/>
  <c r="M1036" i="50"/>
  <c r="M1037" i="50"/>
  <c r="M1038" i="50"/>
  <c r="M1039" i="50"/>
  <c r="M1040" i="50"/>
  <c r="M1041" i="50"/>
  <c r="M1042" i="50"/>
  <c r="M1043" i="50"/>
  <c r="M1044" i="50"/>
  <c r="M1045" i="50"/>
  <c r="M1046" i="50"/>
  <c r="M1047" i="50"/>
  <c r="M1048" i="50"/>
  <c r="M1049" i="50"/>
  <c r="M1050" i="50"/>
  <c r="M1051" i="50"/>
  <c r="M1052" i="50"/>
  <c r="M1053" i="50"/>
  <c r="M1054" i="50"/>
  <c r="M1055" i="50"/>
  <c r="M1056" i="50"/>
  <c r="M1057" i="50"/>
  <c r="M1058" i="50"/>
  <c r="M1059" i="50"/>
  <c r="M1060" i="50"/>
  <c r="M1061" i="50"/>
  <c r="M1062" i="50"/>
  <c r="M1063" i="50"/>
  <c r="M1064" i="50"/>
  <c r="M1065" i="50"/>
  <c r="M1066" i="50"/>
  <c r="M1067" i="50"/>
  <c r="M1068" i="50"/>
  <c r="M1069" i="50"/>
  <c r="M1070" i="50"/>
  <c r="M1071" i="50"/>
  <c r="M1072" i="50"/>
  <c r="M1073" i="50"/>
  <c r="M1074" i="50"/>
  <c r="M1075" i="50"/>
  <c r="M1076" i="50"/>
  <c r="M1077" i="50"/>
  <c r="M1078" i="50"/>
  <c r="M1079" i="50"/>
  <c r="M1080" i="50"/>
  <c r="M1081" i="50"/>
  <c r="M1082" i="50"/>
  <c r="M1083" i="50"/>
  <c r="M1084" i="50"/>
  <c r="M1085" i="50"/>
  <c r="M1086" i="50"/>
  <c r="M1087" i="50"/>
  <c r="M1088" i="50"/>
  <c r="M1089" i="50"/>
  <c r="M1090" i="50"/>
  <c r="M1091" i="50"/>
  <c r="M1092" i="50"/>
  <c r="M1093" i="50"/>
  <c r="M1094" i="50"/>
  <c r="M1095" i="50"/>
  <c r="M1096" i="50"/>
  <c r="M1097" i="50"/>
  <c r="M1098" i="50"/>
  <c r="M1099" i="50"/>
  <c r="M1100" i="50"/>
  <c r="M1101" i="50"/>
  <c r="M1102" i="50"/>
  <c r="M1103" i="50"/>
  <c r="M1104" i="50"/>
  <c r="M1105" i="50"/>
  <c r="M1106" i="50"/>
  <c r="M1107" i="50"/>
  <c r="M1108" i="50"/>
  <c r="M1109" i="50"/>
  <c r="M1110" i="50"/>
  <c r="M1111" i="50"/>
  <c r="M1112" i="50"/>
  <c r="M1113" i="50"/>
  <c r="M1114" i="50"/>
  <c r="M1115" i="50"/>
  <c r="M1116" i="50"/>
  <c r="M1117" i="50"/>
  <c r="M1118" i="50"/>
  <c r="M1119" i="50"/>
  <c r="M1120" i="50"/>
  <c r="M1121" i="50"/>
  <c r="M1122" i="50"/>
  <c r="M1123" i="50"/>
  <c r="M1124" i="50"/>
  <c r="M1125" i="50"/>
  <c r="M1126" i="50"/>
  <c r="M1127" i="50"/>
  <c r="M1128" i="50"/>
  <c r="M1129" i="50"/>
  <c r="M1130" i="50"/>
  <c r="M1131" i="50"/>
  <c r="M1132" i="50"/>
  <c r="M1133" i="50"/>
  <c r="M1134" i="50"/>
  <c r="M1135" i="50"/>
  <c r="M1136" i="50"/>
  <c r="M1137" i="50"/>
  <c r="M1138" i="50"/>
  <c r="M1139" i="50"/>
  <c r="M1140" i="50"/>
  <c r="M1141" i="50"/>
  <c r="M1142" i="50"/>
  <c r="M1143" i="50"/>
  <c r="M1144" i="50"/>
  <c r="M1145" i="50"/>
  <c r="M1146" i="50"/>
  <c r="M1147" i="50"/>
  <c r="M1148" i="50"/>
  <c r="M1149" i="50"/>
  <c r="M1150" i="50"/>
  <c r="M1151" i="50"/>
  <c r="M1152" i="50"/>
  <c r="M1153" i="50"/>
  <c r="M1154" i="50"/>
  <c r="M1155" i="50"/>
  <c r="M1156" i="50"/>
  <c r="M1157" i="50"/>
  <c r="M1158" i="50"/>
  <c r="M1159" i="50"/>
  <c r="M1160" i="50"/>
  <c r="M1161" i="50"/>
  <c r="M1162" i="50"/>
  <c r="M1163" i="50"/>
  <c r="M1164" i="50"/>
  <c r="M1165" i="50"/>
  <c r="M1166" i="50"/>
  <c r="M1167" i="50"/>
  <c r="M1168" i="50"/>
  <c r="M1169" i="50"/>
  <c r="M1170" i="50"/>
  <c r="M1171" i="50"/>
  <c r="M1172" i="50"/>
  <c r="M1173" i="50"/>
  <c r="M1174" i="50"/>
  <c r="M1175" i="50"/>
  <c r="M1176" i="50"/>
  <c r="M1177" i="50"/>
  <c r="M1178" i="50"/>
  <c r="M1179" i="50"/>
  <c r="M1180" i="50"/>
  <c r="M1181" i="50"/>
  <c r="M1182" i="50"/>
  <c r="M1183" i="50"/>
  <c r="M1184" i="50"/>
  <c r="M1185" i="50"/>
  <c r="M1186" i="50"/>
  <c r="M1187" i="50"/>
  <c r="M1188" i="50"/>
  <c r="M1189" i="50"/>
  <c r="M1190" i="50"/>
  <c r="M1191" i="50"/>
  <c r="M1192" i="50"/>
  <c r="M1193" i="50"/>
  <c r="M1194" i="50"/>
  <c r="M1195" i="50"/>
  <c r="M1196" i="50"/>
  <c r="M1197" i="50"/>
  <c r="M1198" i="50"/>
  <c r="M1199" i="50"/>
  <c r="M1200" i="50"/>
  <c r="M1201" i="50"/>
  <c r="M1202" i="50"/>
  <c r="M1203" i="50"/>
  <c r="M1204" i="50"/>
  <c r="M1205" i="50"/>
  <c r="M1206" i="50"/>
  <c r="M1207" i="50"/>
  <c r="M1208" i="50"/>
  <c r="M1209" i="50"/>
  <c r="M1210" i="50"/>
  <c r="M1211" i="50"/>
  <c r="M1212" i="50"/>
  <c r="M1213" i="50"/>
  <c r="M1214" i="50"/>
  <c r="M1215" i="50"/>
  <c r="M1216" i="50"/>
  <c r="M1217" i="50"/>
  <c r="M1218" i="50"/>
  <c r="M1219" i="50"/>
  <c r="M1220" i="50"/>
  <c r="M1221" i="50"/>
  <c r="M1222" i="50"/>
  <c r="M1223" i="50"/>
  <c r="M1224" i="50"/>
  <c r="M1225" i="50"/>
  <c r="M1226" i="50"/>
  <c r="M1227" i="50"/>
  <c r="M1228" i="50"/>
  <c r="M1229" i="50"/>
  <c r="M1230" i="50"/>
  <c r="M1231" i="50"/>
  <c r="M1232" i="50"/>
  <c r="M1233" i="50"/>
  <c r="M1234" i="50"/>
  <c r="M1235" i="50"/>
  <c r="M1236" i="50"/>
  <c r="M1237" i="50"/>
  <c r="M1238" i="50"/>
  <c r="M1239" i="50"/>
  <c r="M1240" i="50"/>
  <c r="M1241" i="50"/>
  <c r="M1242" i="50"/>
  <c r="M1243" i="50"/>
  <c r="M1244" i="50"/>
  <c r="M1245" i="50"/>
  <c r="M1246" i="50"/>
  <c r="M1247" i="50"/>
  <c r="M1248" i="50"/>
  <c r="M1249" i="50"/>
  <c r="M1250" i="50"/>
  <c r="M1251" i="50"/>
  <c r="M1252" i="50"/>
  <c r="M1253" i="50"/>
  <c r="M1254" i="50"/>
  <c r="M1255" i="50"/>
  <c r="M1256" i="50"/>
  <c r="M1257" i="50"/>
  <c r="M1258" i="50"/>
  <c r="M1259" i="50"/>
  <c r="M1260" i="50"/>
  <c r="M1261" i="50"/>
  <c r="M1262" i="50"/>
  <c r="M1263" i="50"/>
  <c r="M1264" i="50"/>
  <c r="M1265" i="50"/>
  <c r="M1266" i="50"/>
  <c r="M1267" i="50"/>
  <c r="M1268" i="50"/>
  <c r="M1269" i="50"/>
  <c r="M1270" i="50"/>
  <c r="M1271" i="50"/>
  <c r="M1272" i="50"/>
  <c r="M1273" i="50"/>
  <c r="M1274" i="50"/>
  <c r="M1275" i="50"/>
  <c r="M1276" i="50"/>
  <c r="M1277" i="50"/>
  <c r="M1278" i="50"/>
  <c r="M1279" i="50"/>
  <c r="M1280" i="50"/>
  <c r="M1281" i="50"/>
  <c r="M1282" i="50"/>
  <c r="M1283" i="50"/>
  <c r="M1284" i="50"/>
  <c r="M1285" i="50"/>
  <c r="M1286" i="50"/>
  <c r="M1287" i="50"/>
  <c r="M1288" i="50"/>
  <c r="M1289" i="50"/>
  <c r="M1290" i="50"/>
  <c r="M1291" i="50"/>
  <c r="M1292" i="50"/>
  <c r="M1293" i="50"/>
  <c r="M1294" i="50"/>
  <c r="M1295" i="50"/>
  <c r="M1296" i="50"/>
  <c r="M1297" i="50"/>
  <c r="M1298" i="50"/>
  <c r="M1299" i="50"/>
  <c r="M1300" i="50"/>
  <c r="M1301" i="50"/>
  <c r="M1302" i="50"/>
  <c r="M1303" i="50"/>
  <c r="M1304" i="50"/>
  <c r="M1305" i="50"/>
  <c r="M1306" i="50"/>
  <c r="M1307" i="50"/>
  <c r="M1308" i="50"/>
  <c r="M1309" i="50"/>
  <c r="M1310" i="50"/>
  <c r="M1311" i="50"/>
  <c r="M1312" i="50"/>
  <c r="M1313" i="50"/>
  <c r="M1314" i="50"/>
  <c r="M1315" i="50"/>
  <c r="M1316" i="50"/>
  <c r="M1317" i="50"/>
  <c r="M1318" i="50"/>
  <c r="M1319" i="50"/>
  <c r="M1320" i="50"/>
  <c r="M1321" i="50"/>
  <c r="M1322" i="50"/>
  <c r="M1323" i="50"/>
  <c r="M1324" i="50"/>
  <c r="M1325" i="50"/>
  <c r="M1326" i="50"/>
  <c r="M1327" i="50"/>
  <c r="M1328" i="50"/>
  <c r="M1329" i="50"/>
  <c r="M1330" i="50"/>
  <c r="M1331" i="50"/>
  <c r="M1332" i="50"/>
  <c r="M1333" i="50"/>
  <c r="M1334" i="50"/>
  <c r="M1335" i="50"/>
  <c r="M1336" i="50"/>
  <c r="M1337" i="50"/>
  <c r="M1338" i="50"/>
  <c r="M1339" i="50"/>
  <c r="M1340" i="50"/>
  <c r="M1341" i="50"/>
  <c r="M1342" i="50"/>
  <c r="M1343" i="50"/>
  <c r="M1344" i="50"/>
  <c r="M1345" i="50"/>
  <c r="M1346" i="50"/>
  <c r="M1347" i="50"/>
  <c r="M1348" i="50"/>
  <c r="M1349" i="50"/>
  <c r="M1350" i="50"/>
  <c r="M1351" i="50"/>
  <c r="M1352" i="50"/>
  <c r="M1353" i="50"/>
  <c r="M1354" i="50"/>
  <c r="M1355" i="50"/>
  <c r="M1356" i="50"/>
  <c r="M1357" i="50"/>
  <c r="M1358" i="50"/>
  <c r="M1359" i="50"/>
  <c r="M1360" i="50"/>
  <c r="M1361" i="50"/>
  <c r="M1362" i="50"/>
  <c r="M1363" i="50"/>
  <c r="M1364" i="50"/>
  <c r="M1365" i="50"/>
  <c r="M1366" i="50"/>
  <c r="M1367" i="50"/>
  <c r="M1368" i="50"/>
  <c r="M1369" i="50"/>
  <c r="M1370" i="50"/>
  <c r="M1371" i="50"/>
  <c r="M1372" i="50"/>
  <c r="M1373" i="50"/>
  <c r="M1374" i="50"/>
  <c r="M1375" i="50"/>
  <c r="M1376" i="50"/>
  <c r="M1377" i="50"/>
  <c r="M1378" i="50"/>
  <c r="M1379" i="50"/>
  <c r="M1380" i="50"/>
  <c r="M1381" i="50"/>
  <c r="M1382" i="50"/>
  <c r="M1383" i="50"/>
  <c r="M1384" i="50"/>
  <c r="M1385" i="50"/>
  <c r="M1386" i="50"/>
  <c r="M1387" i="50"/>
  <c r="M1388" i="50"/>
  <c r="M1389" i="50"/>
  <c r="M1390" i="50"/>
  <c r="M1391" i="50"/>
  <c r="M1392" i="50"/>
  <c r="M1393" i="50"/>
  <c r="M1394" i="50"/>
  <c r="M1395" i="50"/>
  <c r="M1396" i="50"/>
  <c r="M1397" i="50"/>
  <c r="M1398" i="50"/>
  <c r="M1399" i="50"/>
  <c r="M1400" i="50"/>
  <c r="M1401" i="50"/>
  <c r="M1402" i="50"/>
  <c r="M1403" i="50"/>
  <c r="M1404" i="50"/>
  <c r="M1405" i="50"/>
  <c r="M1406" i="50"/>
  <c r="M1407" i="50"/>
  <c r="M1408" i="50"/>
  <c r="M1409" i="50"/>
  <c r="M1410" i="50"/>
  <c r="M1411" i="50"/>
  <c r="M1412" i="50"/>
  <c r="M1413" i="50"/>
  <c r="M1414" i="50"/>
  <c r="M1415" i="50"/>
  <c r="M1416" i="50"/>
  <c r="M1417" i="50"/>
  <c r="M1418" i="50"/>
  <c r="M1419" i="50"/>
  <c r="M1420" i="50"/>
  <c r="M1421" i="50"/>
  <c r="M1422" i="50"/>
  <c r="M1423" i="50"/>
  <c r="M1424" i="50"/>
  <c r="M1425" i="50"/>
  <c r="M1426" i="50"/>
  <c r="M1427" i="50"/>
  <c r="M1428" i="50"/>
  <c r="M1429" i="50"/>
  <c r="M1430" i="50"/>
  <c r="M1431" i="50"/>
  <c r="M1432" i="50"/>
  <c r="M1433" i="50"/>
  <c r="M1434" i="50"/>
  <c r="M1435" i="50"/>
  <c r="M1436" i="50"/>
  <c r="M1437" i="50"/>
  <c r="M1438" i="50"/>
  <c r="M1439" i="50"/>
  <c r="M1440" i="50"/>
  <c r="M1441" i="50"/>
  <c r="M1442" i="50"/>
  <c r="M1443" i="50"/>
  <c r="M1444" i="50"/>
  <c r="M1445" i="50"/>
  <c r="M1446" i="50"/>
  <c r="M1447" i="50"/>
  <c r="M1448" i="50"/>
  <c r="M1449" i="50"/>
  <c r="M1450" i="50"/>
  <c r="M1451" i="50"/>
  <c r="M1452" i="50"/>
  <c r="M1453" i="50"/>
  <c r="M1454" i="50"/>
  <c r="M1455" i="50"/>
  <c r="M1456" i="50"/>
  <c r="M1457" i="50"/>
  <c r="M1458" i="50"/>
  <c r="M1459" i="50"/>
  <c r="M1460" i="50"/>
  <c r="M1461" i="50"/>
  <c r="M1462" i="50"/>
  <c r="M1463" i="50"/>
  <c r="M1464" i="50"/>
  <c r="M1465" i="50"/>
  <c r="M1466" i="50"/>
  <c r="M1467" i="50"/>
  <c r="M1468" i="50"/>
  <c r="M1469" i="50"/>
  <c r="M1470" i="50"/>
  <c r="M1471" i="50"/>
  <c r="M1472" i="50"/>
  <c r="M1473" i="50"/>
  <c r="M1474" i="50"/>
  <c r="M1475" i="50"/>
  <c r="M1476" i="50"/>
  <c r="M1477" i="50"/>
  <c r="M1478" i="50"/>
  <c r="M1479" i="50"/>
  <c r="M1480" i="50"/>
  <c r="M1481" i="50"/>
  <c r="M1482" i="50"/>
  <c r="M1483" i="50"/>
  <c r="M1484" i="50"/>
  <c r="M1485" i="50"/>
  <c r="M1486" i="50"/>
  <c r="M1487" i="50"/>
  <c r="M1488" i="50"/>
  <c r="M1489" i="50"/>
  <c r="M1490" i="50"/>
  <c r="M1491" i="50"/>
  <c r="M1492" i="50"/>
  <c r="M1493" i="50"/>
  <c r="M1494" i="50"/>
  <c r="M1495" i="50"/>
  <c r="M1496" i="50"/>
  <c r="M1497" i="50"/>
  <c r="M1498" i="50"/>
  <c r="M1499" i="50"/>
  <c r="M1500" i="50"/>
  <c r="M1501" i="50"/>
  <c r="M1502" i="50"/>
  <c r="M1503" i="50"/>
  <c r="M1504" i="50"/>
  <c r="M1505" i="50"/>
  <c r="M1506" i="50"/>
  <c r="M1507" i="50"/>
  <c r="M1508" i="50"/>
  <c r="M1509" i="50"/>
  <c r="M1510" i="50"/>
  <c r="M1511" i="50"/>
  <c r="M1512" i="50"/>
  <c r="M1513" i="50"/>
  <c r="M1514" i="50"/>
  <c r="M1515" i="50"/>
  <c r="M1516" i="50"/>
  <c r="M1517" i="50"/>
  <c r="M1518" i="50"/>
  <c r="M1519" i="50"/>
  <c r="M1520" i="50"/>
  <c r="M1521" i="50"/>
  <c r="M1522" i="50"/>
  <c r="M1523" i="50"/>
  <c r="M1524" i="50"/>
  <c r="M1525" i="50"/>
  <c r="M1526" i="50"/>
  <c r="M1527" i="50"/>
  <c r="M1528" i="50"/>
  <c r="M1529" i="50"/>
  <c r="M1530" i="50"/>
  <c r="M1531" i="50"/>
  <c r="M1532" i="50"/>
  <c r="M1533" i="50"/>
  <c r="M1534" i="50"/>
  <c r="M1535" i="50"/>
  <c r="M1536" i="50"/>
  <c r="M1537" i="50"/>
  <c r="M1538" i="50"/>
  <c r="M1539" i="50"/>
  <c r="M1540" i="50"/>
  <c r="M1541" i="50"/>
  <c r="M1542" i="50"/>
  <c r="M1543" i="50"/>
  <c r="M1544" i="50"/>
  <c r="M1545" i="50"/>
  <c r="M1546" i="50"/>
  <c r="M1547" i="50"/>
  <c r="M1548" i="50"/>
  <c r="M1549" i="50"/>
  <c r="M1550" i="50"/>
  <c r="M1551" i="50"/>
  <c r="M1552" i="50"/>
  <c r="M1553" i="50"/>
  <c r="M1554" i="50"/>
  <c r="M1555" i="50"/>
  <c r="M1556" i="50"/>
  <c r="M1557" i="50"/>
  <c r="M1558" i="50"/>
  <c r="M1559" i="50"/>
  <c r="M1560" i="50"/>
  <c r="M1561" i="50"/>
  <c r="M1562" i="50"/>
  <c r="M1563" i="50"/>
  <c r="M1564" i="50"/>
  <c r="M1565" i="50"/>
  <c r="M1566" i="50"/>
  <c r="M1567" i="50"/>
  <c r="M1568" i="50"/>
  <c r="M1569" i="50"/>
  <c r="M1570" i="50"/>
  <c r="M1571" i="50"/>
  <c r="M1572" i="50"/>
  <c r="M1573" i="50"/>
  <c r="M1574" i="50"/>
  <c r="M1575" i="50"/>
  <c r="M1576" i="50"/>
  <c r="M1577" i="50"/>
  <c r="M1578" i="50"/>
  <c r="M1579" i="50"/>
  <c r="M1580" i="50"/>
  <c r="M1581" i="50"/>
  <c r="M1582" i="50"/>
  <c r="M1583" i="50"/>
  <c r="M1584" i="50"/>
  <c r="M1585" i="50"/>
  <c r="M1586" i="50"/>
  <c r="M1587" i="50"/>
  <c r="M1588" i="50"/>
  <c r="M1589" i="50"/>
  <c r="M1590" i="50"/>
  <c r="M1591" i="50"/>
  <c r="M1592" i="50"/>
  <c r="M1593" i="50"/>
  <c r="M1594" i="50"/>
  <c r="M1595" i="50"/>
  <c r="M1596" i="50"/>
  <c r="M1597" i="50"/>
  <c r="M1598" i="50"/>
  <c r="M1599" i="50"/>
  <c r="M1600" i="50"/>
  <c r="M1601" i="50"/>
  <c r="M1602" i="50"/>
  <c r="M1603" i="50"/>
  <c r="M1604" i="50"/>
  <c r="M1605" i="50"/>
  <c r="M1606" i="50"/>
  <c r="M1607" i="50"/>
  <c r="M1608" i="50"/>
  <c r="M1609" i="50"/>
  <c r="M1610" i="50"/>
  <c r="M1611" i="50"/>
  <c r="M1612" i="50"/>
  <c r="M1613" i="50"/>
  <c r="M1614" i="50"/>
  <c r="M1615" i="50"/>
  <c r="M1616" i="50"/>
  <c r="M1617" i="50"/>
  <c r="M1618" i="50"/>
  <c r="M1619" i="50"/>
  <c r="M1620" i="50"/>
  <c r="M1621" i="50"/>
  <c r="M1622" i="50"/>
  <c r="M1623" i="50"/>
  <c r="M1624" i="50"/>
  <c r="M1625" i="50"/>
  <c r="M1626" i="50"/>
  <c r="M1627" i="50"/>
  <c r="M1628" i="50"/>
  <c r="M1629" i="50"/>
  <c r="M1630" i="50"/>
  <c r="M1631" i="50"/>
  <c r="M1632" i="50"/>
  <c r="M1633" i="50"/>
  <c r="M1634" i="50"/>
  <c r="M1635" i="50"/>
  <c r="M1636" i="50"/>
  <c r="M1637" i="50"/>
  <c r="M1638" i="50"/>
  <c r="M1639" i="50"/>
  <c r="M1640" i="50"/>
  <c r="M1641" i="50"/>
  <c r="M1642" i="50"/>
  <c r="M1643" i="50"/>
  <c r="M1644" i="50"/>
  <c r="M1645" i="50"/>
  <c r="M1646" i="50"/>
  <c r="M1647" i="50"/>
  <c r="M1648" i="50"/>
  <c r="M1649" i="50"/>
  <c r="M1650" i="50"/>
  <c r="M1651" i="50"/>
  <c r="M1652" i="50"/>
  <c r="M1653" i="50"/>
  <c r="M1654" i="50"/>
  <c r="M1655" i="50"/>
  <c r="M1656" i="50"/>
  <c r="M1657" i="50"/>
  <c r="M1658" i="50"/>
  <c r="M1659" i="50"/>
  <c r="M1660" i="50"/>
  <c r="M1661" i="50"/>
  <c r="M1662" i="50"/>
  <c r="M1663" i="50"/>
  <c r="M1664" i="50"/>
  <c r="M1665" i="50"/>
  <c r="M1666" i="50"/>
  <c r="M1667" i="50"/>
  <c r="M1668" i="50"/>
  <c r="M1669" i="50"/>
  <c r="M1670" i="50"/>
  <c r="M1671" i="50"/>
  <c r="M1672" i="50"/>
  <c r="M1673" i="50"/>
  <c r="M1674" i="50"/>
  <c r="M1675" i="50"/>
  <c r="M1676" i="50"/>
  <c r="M1677" i="50"/>
  <c r="M1678" i="50"/>
  <c r="M1679" i="50"/>
  <c r="M1680" i="50"/>
  <c r="M1681" i="50"/>
  <c r="M1682" i="50"/>
  <c r="M1683" i="50"/>
  <c r="M1684" i="50"/>
  <c r="M1685" i="50"/>
  <c r="M1686" i="50"/>
  <c r="M1687" i="50"/>
  <c r="M1688" i="50"/>
  <c r="M1689" i="50"/>
  <c r="M1690" i="50"/>
  <c r="M1691" i="50"/>
  <c r="M1692" i="50"/>
  <c r="M1693" i="50"/>
  <c r="M1694" i="50"/>
  <c r="M1695" i="50"/>
  <c r="M1696" i="50"/>
  <c r="M1697" i="50"/>
  <c r="M1698" i="50"/>
  <c r="M1699" i="50"/>
  <c r="M1700" i="50"/>
  <c r="M1701" i="50"/>
  <c r="M1702" i="50"/>
  <c r="M1703" i="50"/>
  <c r="M1704" i="50"/>
  <c r="M1705" i="50"/>
  <c r="M1706" i="50"/>
  <c r="M1707" i="50"/>
  <c r="M1708" i="50"/>
  <c r="M1709" i="50"/>
  <c r="M1710" i="50"/>
  <c r="M1711" i="50"/>
  <c r="M1712" i="50"/>
  <c r="M1713" i="50"/>
  <c r="M1714" i="50"/>
  <c r="M1715" i="50"/>
  <c r="M1716" i="50"/>
  <c r="M1717" i="50"/>
  <c r="M1718" i="50"/>
  <c r="M1719" i="50"/>
  <c r="M1720" i="50"/>
  <c r="M1721" i="50"/>
  <c r="M1722" i="50"/>
  <c r="M1723" i="50"/>
  <c r="M1724" i="50"/>
  <c r="M1725" i="50"/>
  <c r="M1726" i="50"/>
  <c r="M1727" i="50"/>
  <c r="M1728" i="50"/>
  <c r="M1729" i="50"/>
  <c r="M1730" i="50"/>
  <c r="M1731" i="50"/>
  <c r="M1732" i="50"/>
  <c r="M1733" i="50"/>
  <c r="M1734" i="50"/>
  <c r="M1735" i="50"/>
  <c r="M1736" i="50"/>
  <c r="M1737" i="50"/>
  <c r="M1738" i="50"/>
  <c r="M1739" i="50"/>
  <c r="M1740" i="50"/>
  <c r="M1741" i="50"/>
  <c r="M1742" i="50"/>
  <c r="M1743" i="50"/>
  <c r="M1744" i="50"/>
  <c r="M1745" i="50"/>
  <c r="M1746" i="50"/>
  <c r="M1747" i="50"/>
  <c r="M1748" i="50"/>
  <c r="M1749" i="50"/>
  <c r="M1750" i="50"/>
  <c r="M1751" i="50"/>
  <c r="M1752" i="50"/>
  <c r="M1753" i="50"/>
  <c r="M1754" i="50"/>
  <c r="M1755" i="50"/>
  <c r="M1756" i="50"/>
  <c r="M1757" i="50"/>
  <c r="M1758" i="50"/>
  <c r="M1759" i="50"/>
  <c r="M1760" i="50"/>
  <c r="M1761" i="50"/>
  <c r="M1762" i="50"/>
  <c r="M1763" i="50"/>
  <c r="M1764" i="50"/>
  <c r="M1765" i="50"/>
  <c r="M1766" i="50"/>
  <c r="M1767" i="50"/>
  <c r="M1768" i="50"/>
  <c r="M1769" i="50"/>
  <c r="M1770" i="50"/>
  <c r="M1771" i="50"/>
  <c r="M1772" i="50"/>
  <c r="M1773" i="50"/>
  <c r="M1774" i="50"/>
  <c r="M1775" i="50"/>
  <c r="M1776" i="50"/>
  <c r="M1777" i="50"/>
  <c r="M1778" i="50"/>
  <c r="M1779" i="50"/>
  <c r="M1780" i="50"/>
  <c r="M1781" i="50"/>
  <c r="M1782" i="50"/>
  <c r="M1783" i="50"/>
  <c r="M1784" i="50"/>
  <c r="M1785" i="50"/>
  <c r="M1786" i="50"/>
  <c r="M1787" i="50"/>
  <c r="M1788" i="50"/>
  <c r="M1789" i="50"/>
  <c r="M1790" i="50"/>
  <c r="M1791" i="50"/>
  <c r="M1792" i="50"/>
  <c r="M1793" i="50"/>
  <c r="M1794" i="50"/>
  <c r="M1795" i="50"/>
  <c r="M1796" i="50"/>
  <c r="M1797" i="50"/>
  <c r="M1798" i="50"/>
  <c r="M1799" i="50"/>
  <c r="M1800" i="50"/>
  <c r="M1801" i="50"/>
  <c r="M1802" i="50"/>
  <c r="M1803" i="50"/>
  <c r="M1804" i="50"/>
  <c r="M1805" i="50"/>
  <c r="M1806" i="50"/>
  <c r="M1807" i="50"/>
  <c r="M1808" i="50"/>
  <c r="M1809" i="50"/>
  <c r="M1810" i="50"/>
  <c r="M1811" i="50"/>
  <c r="M1812" i="50"/>
  <c r="M1813" i="50"/>
  <c r="M1814" i="50"/>
  <c r="M1815" i="50"/>
  <c r="M1816" i="50"/>
  <c r="M1817" i="50"/>
  <c r="M1818" i="50"/>
  <c r="M1819" i="50"/>
  <c r="M1820" i="50"/>
  <c r="M1821" i="50"/>
  <c r="M1822" i="50"/>
  <c r="M1823" i="50"/>
  <c r="M1824" i="50"/>
  <c r="M1825" i="50"/>
  <c r="M1826" i="50"/>
  <c r="M1827" i="50"/>
  <c r="M1828" i="50"/>
  <c r="M1829" i="50"/>
  <c r="M1830" i="50"/>
  <c r="M1831" i="50"/>
  <c r="M1832" i="50"/>
  <c r="M1833" i="50"/>
  <c r="M1834" i="50"/>
  <c r="M1835" i="50"/>
  <c r="M1836" i="50"/>
  <c r="M1837" i="50"/>
  <c r="M1838" i="50"/>
  <c r="M1839" i="50"/>
  <c r="M1840" i="50"/>
  <c r="M1841" i="50"/>
  <c r="M1842" i="50"/>
  <c r="M1843" i="50"/>
  <c r="M1844" i="50"/>
  <c r="M1845" i="50"/>
  <c r="M1846" i="50"/>
  <c r="M1847" i="50"/>
  <c r="M1848" i="50"/>
  <c r="M1849" i="50"/>
  <c r="M1850" i="50"/>
  <c r="M1851" i="50"/>
  <c r="M1852" i="50"/>
  <c r="M1853" i="50"/>
  <c r="M1854" i="50"/>
  <c r="M1855" i="50"/>
  <c r="M1856" i="50"/>
  <c r="M1857" i="50"/>
  <c r="M1858" i="50"/>
  <c r="M1859" i="50"/>
  <c r="M1860" i="50"/>
  <c r="M1861" i="50"/>
  <c r="M1862" i="50"/>
  <c r="M1863" i="50"/>
  <c r="M1864" i="50"/>
  <c r="M1865" i="50"/>
  <c r="M1866" i="50"/>
  <c r="M1867" i="50"/>
  <c r="M1868" i="50"/>
  <c r="M1869" i="50"/>
  <c r="M1870" i="50"/>
  <c r="M1871" i="50"/>
  <c r="M1872" i="50"/>
  <c r="M1873" i="50"/>
  <c r="M1874" i="50"/>
  <c r="M1875" i="50"/>
  <c r="M1876" i="50"/>
  <c r="M1877" i="50"/>
  <c r="M1878" i="50"/>
  <c r="M1879" i="50"/>
  <c r="M1880" i="50"/>
  <c r="M1881" i="50"/>
  <c r="M1882" i="50"/>
  <c r="M1883" i="50"/>
  <c r="M1884" i="50"/>
  <c r="M1885" i="50"/>
  <c r="M1886" i="50"/>
  <c r="M1887" i="50"/>
  <c r="M1888" i="50"/>
  <c r="M1889" i="50"/>
  <c r="M1890" i="50"/>
  <c r="M1891" i="50"/>
  <c r="M1892" i="50"/>
  <c r="M1893" i="50"/>
  <c r="M1894" i="50"/>
  <c r="M1895" i="50"/>
  <c r="M1896" i="50"/>
  <c r="M1897" i="50"/>
  <c r="M1898" i="50"/>
  <c r="M1899" i="50"/>
  <c r="M1900" i="50"/>
  <c r="M1901" i="50"/>
  <c r="M1902" i="50"/>
  <c r="M1903" i="50"/>
  <c r="M1904" i="50"/>
  <c r="M1905" i="50"/>
  <c r="M1906" i="50"/>
  <c r="M1907" i="50"/>
  <c r="M1908" i="50"/>
  <c r="M1909" i="50"/>
  <c r="M1910" i="50"/>
  <c r="M1911" i="50"/>
  <c r="M1912" i="50"/>
  <c r="M1913" i="50"/>
  <c r="M1914" i="50"/>
  <c r="M1915" i="50"/>
  <c r="M1916" i="50"/>
  <c r="M1917" i="50"/>
  <c r="M1918" i="50"/>
  <c r="M1919" i="50"/>
  <c r="M1920" i="50"/>
  <c r="M1921" i="50"/>
  <c r="M1922" i="50"/>
  <c r="M1923" i="50"/>
  <c r="M1924" i="50"/>
  <c r="M1925" i="50"/>
  <c r="M1926" i="50"/>
  <c r="M1927" i="50"/>
  <c r="M1928" i="50"/>
  <c r="M1929" i="50"/>
  <c r="M1930" i="50"/>
  <c r="M1931" i="50"/>
  <c r="M1932" i="50"/>
  <c r="M1933" i="50"/>
  <c r="M1934" i="50"/>
  <c r="M1935" i="50"/>
  <c r="M1936" i="50"/>
  <c r="M1937" i="50"/>
  <c r="M1938" i="50"/>
  <c r="M1939" i="50"/>
  <c r="M1940" i="50"/>
  <c r="M1941" i="50"/>
  <c r="M1942" i="50"/>
  <c r="M1943" i="50"/>
  <c r="M1944" i="50"/>
  <c r="M1945" i="50"/>
  <c r="M1946" i="50"/>
  <c r="M1947" i="50"/>
  <c r="M1948" i="50"/>
  <c r="M1949" i="50"/>
  <c r="M1950" i="50"/>
  <c r="M1951" i="50"/>
  <c r="M1952" i="50"/>
  <c r="M1953" i="50"/>
  <c r="M1954" i="50"/>
  <c r="M1955" i="50"/>
  <c r="M1956" i="50"/>
  <c r="M1957" i="50"/>
  <c r="M1958" i="50"/>
  <c r="M1959" i="50"/>
  <c r="M1960" i="50"/>
  <c r="M1961" i="50"/>
  <c r="M1962" i="50"/>
  <c r="M1963" i="50"/>
  <c r="M1964" i="50"/>
  <c r="M1965" i="50"/>
  <c r="M1966" i="50"/>
  <c r="M1967" i="50"/>
  <c r="M1968" i="50"/>
  <c r="M1969" i="50"/>
  <c r="M1970" i="50"/>
  <c r="M1971" i="50"/>
  <c r="M1972" i="50"/>
  <c r="M1973" i="50"/>
  <c r="M1974" i="50"/>
  <c r="M1975" i="50"/>
  <c r="M1976" i="50"/>
  <c r="M1977" i="50"/>
  <c r="M1978" i="50"/>
  <c r="M1979" i="50"/>
  <c r="M1980" i="50"/>
  <c r="M1981" i="50"/>
  <c r="M1982" i="50"/>
  <c r="M1983" i="50"/>
  <c r="M1984" i="50"/>
  <c r="M1985" i="50"/>
  <c r="M1986" i="50"/>
  <c r="M1987" i="50"/>
  <c r="M1988" i="50"/>
  <c r="M1989" i="50"/>
  <c r="M1990" i="50"/>
  <c r="M1991" i="50"/>
  <c r="M1992" i="50"/>
  <c r="M1993" i="50"/>
  <c r="M1994" i="50"/>
  <c r="M1995" i="50"/>
  <c r="M1996" i="50"/>
  <c r="M1997" i="50"/>
  <c r="M1998" i="50"/>
  <c r="M1999" i="50"/>
  <c r="M2000" i="50"/>
  <c r="M2001" i="50"/>
  <c r="M2002" i="50"/>
  <c r="M2003" i="50"/>
  <c r="M2004" i="50"/>
  <c r="M2005" i="50"/>
  <c r="M2006" i="50"/>
  <c r="M2007" i="50"/>
  <c r="M2008" i="50"/>
  <c r="M2009" i="50"/>
  <c r="M2010" i="50"/>
  <c r="M2011" i="50"/>
  <c r="M2012" i="50"/>
  <c r="M2013" i="50"/>
  <c r="M2014" i="50"/>
  <c r="M2015" i="50"/>
  <c r="M2016" i="50"/>
  <c r="M2017" i="50"/>
  <c r="M2018" i="50"/>
  <c r="M2019" i="50"/>
  <c r="M2020" i="50"/>
  <c r="M2021" i="50"/>
  <c r="M2022" i="50"/>
  <c r="M2023" i="50"/>
  <c r="M2024" i="50"/>
  <c r="M2025" i="50"/>
  <c r="M2026" i="50"/>
  <c r="M2027" i="50"/>
  <c r="M2028" i="50"/>
  <c r="M2029" i="50"/>
  <c r="M2030" i="50"/>
  <c r="M2031" i="50"/>
  <c r="M2032" i="50"/>
  <c r="M2033" i="50"/>
  <c r="M2034" i="50"/>
  <c r="M2035" i="50"/>
  <c r="M2036" i="50"/>
  <c r="M2037" i="50"/>
  <c r="M2038" i="50"/>
  <c r="M2039" i="50"/>
  <c r="M2040" i="50"/>
  <c r="M2041" i="50"/>
  <c r="M2042" i="50"/>
  <c r="M2043" i="50"/>
  <c r="M2044" i="50"/>
  <c r="M2045" i="50"/>
  <c r="M2046" i="50"/>
  <c r="M2047" i="50"/>
  <c r="M2048" i="50"/>
  <c r="M2049" i="50"/>
  <c r="M2050" i="50"/>
  <c r="M2051" i="50"/>
  <c r="M2052" i="50"/>
  <c r="M2053" i="50"/>
  <c r="M2054" i="50"/>
  <c r="M2055" i="50"/>
  <c r="M2056" i="50"/>
  <c r="M2057" i="50"/>
  <c r="M2058" i="50"/>
  <c r="M2059" i="50"/>
  <c r="M2060" i="50"/>
  <c r="M2061" i="50"/>
  <c r="M2062" i="50"/>
  <c r="M2063" i="50"/>
  <c r="M2064" i="50"/>
  <c r="M2065" i="50"/>
  <c r="M2066" i="50"/>
  <c r="M2067" i="50"/>
  <c r="M2068" i="50"/>
  <c r="M2069" i="50"/>
  <c r="M2070" i="50"/>
  <c r="M2071" i="50"/>
  <c r="M2072" i="50"/>
  <c r="M2073" i="50"/>
  <c r="M2074" i="50"/>
  <c r="M2075" i="50"/>
  <c r="M2076" i="50"/>
  <c r="M2077" i="50"/>
  <c r="M2078" i="50"/>
  <c r="M2079" i="50"/>
  <c r="M2080" i="50"/>
  <c r="M2081" i="50"/>
  <c r="M2082" i="50"/>
  <c r="M2083" i="50"/>
  <c r="M2084" i="50"/>
  <c r="M2085" i="50"/>
  <c r="M2086" i="50"/>
  <c r="M2087" i="50"/>
  <c r="M2088" i="50"/>
  <c r="M2089" i="50"/>
  <c r="M2090" i="50"/>
  <c r="M2091" i="50"/>
  <c r="M2092" i="50"/>
  <c r="M2093" i="50"/>
  <c r="M2094" i="50"/>
  <c r="M2095" i="50"/>
  <c r="M2096" i="50"/>
  <c r="M2097" i="50"/>
  <c r="M2098" i="50"/>
  <c r="M2099" i="50"/>
  <c r="M2100" i="50"/>
  <c r="M2101" i="50"/>
  <c r="M2102" i="50"/>
  <c r="M2103" i="50"/>
  <c r="M2104" i="50"/>
  <c r="M2105" i="50"/>
  <c r="M2106" i="50"/>
  <c r="M2107" i="50"/>
  <c r="M2108" i="50"/>
  <c r="M2109" i="50"/>
  <c r="M2110" i="50"/>
  <c r="M2111" i="50"/>
  <c r="M2112" i="50"/>
  <c r="M2113" i="50"/>
  <c r="M2114" i="50"/>
  <c r="M2115" i="50"/>
  <c r="M2116" i="50"/>
  <c r="M2117" i="50"/>
  <c r="M2118" i="50"/>
  <c r="M2119" i="50"/>
  <c r="M2120" i="50"/>
  <c r="M2121" i="50"/>
  <c r="M2122" i="50"/>
  <c r="M2123" i="50"/>
  <c r="M2124" i="50"/>
  <c r="M2125" i="50"/>
  <c r="M2126" i="50"/>
  <c r="M2127" i="50"/>
  <c r="M2128" i="50"/>
  <c r="M2129" i="50"/>
  <c r="M2130" i="50"/>
  <c r="M2131" i="50"/>
  <c r="M2132" i="50"/>
  <c r="M2133" i="50"/>
  <c r="M2134" i="50"/>
  <c r="M2135" i="50"/>
  <c r="M2136" i="50"/>
  <c r="M2137" i="50"/>
  <c r="M2138" i="50"/>
  <c r="M2139" i="50"/>
  <c r="M2140" i="50"/>
  <c r="M2141" i="50"/>
  <c r="M2142" i="50"/>
  <c r="M2143" i="50"/>
  <c r="M2144" i="50"/>
  <c r="M2145" i="50"/>
  <c r="M2146" i="50"/>
  <c r="M2147" i="50"/>
  <c r="M2148" i="50"/>
  <c r="M2149" i="50"/>
  <c r="M2150" i="50"/>
  <c r="M2151" i="50"/>
  <c r="M2152" i="50"/>
  <c r="M2153" i="50"/>
  <c r="M2154" i="50"/>
  <c r="M2155" i="50"/>
  <c r="M2156" i="50"/>
  <c r="M2157" i="50"/>
  <c r="M2158" i="50"/>
  <c r="M2159" i="50"/>
  <c r="M2160" i="50"/>
  <c r="M2161" i="50"/>
  <c r="M2162" i="50"/>
  <c r="M2163" i="50"/>
  <c r="M2164" i="50"/>
  <c r="M2165" i="50"/>
  <c r="M2166" i="50"/>
  <c r="M2167" i="50"/>
  <c r="M2168" i="50"/>
  <c r="M2169" i="50"/>
  <c r="M2170" i="50"/>
  <c r="M2171" i="50"/>
  <c r="M2172" i="50"/>
  <c r="M2173" i="50"/>
  <c r="M2174" i="50"/>
  <c r="M2175" i="50"/>
  <c r="M2176" i="50"/>
  <c r="M2177" i="50"/>
  <c r="M2178" i="50"/>
  <c r="M2179" i="50"/>
  <c r="M2180" i="50"/>
  <c r="M2181" i="50"/>
  <c r="M2182" i="50"/>
  <c r="M2183" i="50"/>
  <c r="M2184" i="50"/>
  <c r="M2185" i="50"/>
  <c r="M2186" i="50"/>
  <c r="M2187" i="50"/>
  <c r="M2188" i="50"/>
  <c r="M2189" i="50"/>
  <c r="M2190" i="50"/>
  <c r="M2191" i="50"/>
  <c r="M2192" i="50"/>
  <c r="M2193" i="50"/>
  <c r="M2194" i="50"/>
  <c r="M2195" i="50"/>
  <c r="M2196" i="50"/>
  <c r="M2197" i="50"/>
  <c r="M2198" i="50"/>
  <c r="M2199" i="50"/>
  <c r="M2200" i="50"/>
  <c r="M2201" i="50"/>
  <c r="M2202" i="50"/>
  <c r="M2203" i="50"/>
  <c r="M2204" i="50"/>
  <c r="M2205" i="50"/>
  <c r="M2206" i="50"/>
  <c r="M2207" i="50"/>
  <c r="M2208" i="50"/>
  <c r="M2209" i="50"/>
  <c r="M2210" i="50"/>
  <c r="M2211" i="50"/>
  <c r="M2212" i="50"/>
  <c r="M2213" i="50"/>
  <c r="M2214" i="50"/>
  <c r="M2215" i="50"/>
  <c r="M2216" i="50"/>
  <c r="M2217" i="50"/>
  <c r="M2218" i="50"/>
  <c r="M2219" i="50"/>
  <c r="M2220" i="50"/>
  <c r="M2221" i="50"/>
  <c r="M2222" i="50"/>
  <c r="M2223" i="50"/>
  <c r="M2224" i="50"/>
  <c r="M2225" i="50"/>
  <c r="M2226" i="50"/>
  <c r="M2227" i="50"/>
  <c r="M2228" i="50"/>
  <c r="M2229" i="50"/>
  <c r="M2230" i="50"/>
  <c r="M2231" i="50"/>
  <c r="M2232" i="50"/>
  <c r="M2233" i="50"/>
  <c r="M2234" i="50"/>
  <c r="M2235" i="50"/>
  <c r="M2236" i="50"/>
  <c r="M2237" i="50"/>
  <c r="M2238" i="50"/>
  <c r="M2239" i="50"/>
  <c r="M2240" i="50"/>
  <c r="M2241" i="50"/>
  <c r="M2242" i="50"/>
  <c r="M2243" i="50"/>
  <c r="M2244" i="50"/>
  <c r="M2245" i="50"/>
  <c r="M2246" i="50"/>
  <c r="M2247" i="50"/>
  <c r="M2248" i="50"/>
  <c r="M2249" i="50"/>
  <c r="M2250" i="50"/>
  <c r="M2251" i="50"/>
  <c r="M2252" i="50"/>
  <c r="M2253" i="50"/>
  <c r="M2254" i="50"/>
  <c r="M2255" i="50"/>
  <c r="M2256" i="50"/>
  <c r="M2257" i="50"/>
  <c r="M2258" i="50"/>
  <c r="M2259" i="50"/>
  <c r="M2260" i="50"/>
  <c r="M2261" i="50"/>
  <c r="M2262" i="50"/>
  <c r="M2263" i="50"/>
  <c r="M2264" i="50"/>
  <c r="M2265" i="50"/>
  <c r="M2266" i="50"/>
  <c r="M2267" i="50"/>
  <c r="M2268" i="50"/>
  <c r="M2269" i="50"/>
  <c r="M2270" i="50"/>
  <c r="M2271" i="50"/>
  <c r="M2272" i="50"/>
  <c r="M2273" i="50"/>
  <c r="M2274" i="50"/>
  <c r="M2275" i="50"/>
  <c r="M2276" i="50"/>
  <c r="M2277" i="50"/>
  <c r="M2278" i="50"/>
  <c r="M2279" i="50"/>
  <c r="M2280" i="50"/>
  <c r="M2281" i="50"/>
  <c r="M2282" i="50"/>
  <c r="M2283" i="50"/>
  <c r="M2284" i="50"/>
  <c r="M2285" i="50"/>
  <c r="M2286" i="50"/>
  <c r="M2287" i="50"/>
  <c r="M2288" i="50"/>
  <c r="M2289" i="50"/>
  <c r="M2290" i="50"/>
  <c r="M2291" i="50"/>
  <c r="M2292" i="50"/>
  <c r="M2293" i="50"/>
  <c r="M2294" i="50"/>
  <c r="M2295" i="50"/>
  <c r="M2296" i="50"/>
  <c r="M2297" i="50"/>
  <c r="M2298" i="50"/>
  <c r="M2299" i="50"/>
  <c r="M2300" i="50"/>
  <c r="M2301" i="50"/>
  <c r="M2302" i="50"/>
  <c r="M2303" i="50"/>
  <c r="M2304" i="50"/>
  <c r="M2305" i="50"/>
  <c r="M2306" i="50"/>
  <c r="M2307" i="50"/>
  <c r="M2308" i="50"/>
  <c r="M2309" i="50"/>
  <c r="M2310" i="50"/>
  <c r="M2311" i="50"/>
  <c r="M2312" i="50"/>
  <c r="M2313" i="50"/>
  <c r="M2314" i="50"/>
  <c r="M2315" i="50"/>
  <c r="M2316" i="50"/>
  <c r="M2317" i="50"/>
  <c r="M2318" i="50"/>
  <c r="M2319" i="50"/>
  <c r="M2320" i="50"/>
  <c r="M2321" i="50"/>
  <c r="M2322" i="50"/>
  <c r="M2323" i="50"/>
  <c r="M2324" i="50"/>
  <c r="M2325" i="50"/>
  <c r="M2326" i="50"/>
  <c r="M2327" i="50"/>
  <c r="M2328" i="50"/>
  <c r="M2329" i="50"/>
  <c r="M2330" i="50"/>
  <c r="M2331" i="50"/>
  <c r="M2332" i="50"/>
  <c r="M2333" i="50"/>
  <c r="M2334" i="50"/>
  <c r="M2335" i="50"/>
  <c r="M2336" i="50"/>
  <c r="M2337" i="50"/>
  <c r="M2338" i="50"/>
  <c r="M2339" i="50"/>
  <c r="M2340" i="50"/>
  <c r="M2341" i="50"/>
  <c r="M2342" i="50"/>
  <c r="M2343" i="50"/>
  <c r="M2344" i="50"/>
  <c r="M2345" i="50"/>
  <c r="M2346" i="50"/>
  <c r="M2347" i="50"/>
  <c r="M2348" i="50"/>
  <c r="M2349" i="50"/>
  <c r="M2350" i="50"/>
  <c r="M2351" i="50"/>
  <c r="M2352" i="50"/>
  <c r="M2353" i="50"/>
  <c r="M2354" i="50"/>
  <c r="M2355" i="50"/>
  <c r="M2356" i="50"/>
  <c r="M2357" i="50"/>
  <c r="M2358" i="50"/>
  <c r="M2359" i="50"/>
  <c r="M2360" i="50"/>
  <c r="M2361" i="50"/>
  <c r="M2362" i="50"/>
  <c r="M2363" i="50"/>
  <c r="M2364" i="50"/>
  <c r="M2365" i="50"/>
  <c r="M2366" i="50"/>
  <c r="M2367" i="50"/>
  <c r="M2368" i="50"/>
  <c r="M2369" i="50"/>
  <c r="M2370" i="50"/>
  <c r="M2371" i="50"/>
  <c r="M2372" i="50"/>
  <c r="M2373" i="50"/>
  <c r="M2374" i="50"/>
  <c r="M2375" i="50"/>
  <c r="M2376" i="50"/>
  <c r="M2377" i="50"/>
  <c r="M2378" i="50"/>
  <c r="M2379" i="50"/>
  <c r="M2380" i="50"/>
  <c r="M2381" i="50"/>
  <c r="M2382" i="50"/>
  <c r="M2383" i="50"/>
  <c r="M2384" i="50"/>
  <c r="M2385" i="50"/>
  <c r="M2386" i="50"/>
  <c r="M2387" i="50"/>
  <c r="M2388" i="50"/>
  <c r="M2389" i="50"/>
  <c r="M2390" i="50"/>
  <c r="M2391" i="50"/>
  <c r="M2392" i="50"/>
  <c r="M2393" i="50"/>
  <c r="M2394" i="50"/>
  <c r="M2395" i="50"/>
  <c r="M2396" i="50"/>
  <c r="M2397" i="50"/>
  <c r="M2398" i="50"/>
  <c r="M2399" i="50"/>
  <c r="M2400" i="50"/>
  <c r="M2401" i="50"/>
  <c r="M2402" i="50"/>
  <c r="M2403" i="50"/>
  <c r="M2404" i="50"/>
  <c r="M2405" i="50"/>
  <c r="M2406" i="50"/>
  <c r="M2407" i="50"/>
  <c r="M2408" i="50"/>
  <c r="M2409" i="50"/>
  <c r="M2410" i="50"/>
  <c r="M2411" i="50"/>
  <c r="M2412" i="50"/>
  <c r="M2413" i="50"/>
  <c r="M2414" i="50"/>
  <c r="M2415" i="50"/>
  <c r="M2416" i="50"/>
  <c r="M2417" i="50"/>
  <c r="M2418" i="50"/>
  <c r="M2419" i="50"/>
  <c r="M2420" i="50"/>
  <c r="M2421" i="50"/>
  <c r="M2422" i="50"/>
  <c r="M2423" i="50"/>
  <c r="M2424" i="50"/>
  <c r="M2425" i="50"/>
  <c r="M2426" i="50"/>
  <c r="M2427" i="50"/>
  <c r="M2428" i="50"/>
  <c r="M2429" i="50"/>
  <c r="M2430" i="50"/>
  <c r="M2431" i="50"/>
  <c r="M2432" i="50"/>
  <c r="M2433" i="50"/>
  <c r="M2434" i="50"/>
  <c r="M2435" i="50"/>
  <c r="M2436" i="50"/>
  <c r="M2437" i="50"/>
  <c r="M2438" i="50"/>
  <c r="M2439" i="50"/>
  <c r="M2440" i="50"/>
  <c r="M2441" i="50"/>
  <c r="M2442" i="50"/>
  <c r="M2443" i="50"/>
  <c r="M2444" i="50"/>
  <c r="M2445" i="50"/>
  <c r="M2446" i="50"/>
  <c r="M2447" i="50"/>
  <c r="M2448" i="50"/>
  <c r="M2449" i="50"/>
  <c r="M2450" i="50"/>
  <c r="M2451" i="50"/>
  <c r="M2452" i="50"/>
  <c r="M2453" i="50"/>
  <c r="M2454" i="50"/>
  <c r="M2455" i="50"/>
  <c r="M2456" i="50"/>
  <c r="M2457" i="50"/>
  <c r="M2458" i="50"/>
  <c r="M2459" i="50"/>
  <c r="M2460" i="50"/>
  <c r="M2461" i="50"/>
  <c r="M2462" i="50"/>
  <c r="M2463" i="50"/>
  <c r="M2464" i="50"/>
  <c r="M2465" i="50"/>
  <c r="M2466" i="50"/>
  <c r="M2467" i="50"/>
  <c r="M2468" i="50"/>
  <c r="M2469" i="50"/>
  <c r="M2470" i="50"/>
  <c r="M2471" i="50"/>
  <c r="M2472" i="50"/>
  <c r="M2473" i="50"/>
  <c r="M2474" i="50"/>
  <c r="M2475" i="50"/>
  <c r="M2476" i="50"/>
  <c r="M2477" i="50"/>
  <c r="M2478" i="50"/>
  <c r="M2479" i="50"/>
  <c r="M2480" i="50"/>
  <c r="M2481" i="50"/>
  <c r="M2482" i="50"/>
  <c r="M2483" i="50"/>
  <c r="M2484" i="50"/>
  <c r="M2485" i="50"/>
  <c r="M2486" i="50"/>
  <c r="M2487" i="50"/>
  <c r="M2488" i="50"/>
  <c r="M2489" i="50"/>
  <c r="M2490" i="50"/>
  <c r="M2491" i="50"/>
  <c r="M2492" i="50"/>
  <c r="M2493" i="50"/>
  <c r="M2494" i="50"/>
  <c r="M2495" i="50"/>
  <c r="M2496" i="50"/>
  <c r="M2497" i="50"/>
  <c r="M2498" i="50"/>
  <c r="M2499" i="50"/>
  <c r="M2500" i="50"/>
  <c r="M2501" i="50"/>
  <c r="M2502" i="50"/>
  <c r="M2503" i="50"/>
  <c r="M2504" i="50"/>
  <c r="M2505" i="50"/>
  <c r="M2506" i="50"/>
  <c r="M2507" i="50"/>
  <c r="M2508" i="50"/>
  <c r="M2509" i="50"/>
  <c r="M2510" i="50"/>
  <c r="M2511" i="50"/>
  <c r="M2512" i="50"/>
  <c r="M2513" i="50"/>
  <c r="M2514" i="50"/>
  <c r="M2515" i="50"/>
  <c r="M2516" i="50"/>
  <c r="M2517" i="50"/>
  <c r="M2518" i="50"/>
  <c r="M2519" i="50"/>
  <c r="M2520" i="50"/>
  <c r="M2521" i="50"/>
  <c r="M2522" i="50"/>
  <c r="M2523" i="50"/>
  <c r="M2524" i="50"/>
  <c r="M2525" i="50"/>
  <c r="M2526" i="50"/>
  <c r="M2527" i="50"/>
  <c r="M2528" i="50"/>
  <c r="M2529" i="50"/>
  <c r="M2530" i="50"/>
  <c r="M2531" i="50"/>
  <c r="M2532" i="50"/>
  <c r="M2533" i="50"/>
  <c r="M2534" i="50"/>
  <c r="M2535" i="50"/>
  <c r="M2536" i="50"/>
  <c r="M2537" i="50"/>
  <c r="M2538" i="50"/>
  <c r="M2539" i="50"/>
  <c r="M2540" i="50"/>
  <c r="M2541" i="50"/>
  <c r="M2542" i="50"/>
  <c r="M2543" i="50"/>
  <c r="M2544" i="50"/>
  <c r="M2545" i="50"/>
  <c r="M2546" i="50"/>
  <c r="M2547" i="50"/>
  <c r="M2548" i="50"/>
  <c r="M2549" i="50"/>
  <c r="M2550" i="50"/>
  <c r="M2551" i="50"/>
  <c r="M2552" i="50"/>
  <c r="M2553" i="50"/>
  <c r="M2554" i="50"/>
  <c r="M2555" i="50"/>
  <c r="M2556" i="50"/>
  <c r="M2557" i="50"/>
  <c r="M2558" i="50"/>
  <c r="M2559" i="50"/>
  <c r="M2560" i="50"/>
  <c r="M2561" i="50"/>
  <c r="M2562" i="50"/>
  <c r="M2563" i="50"/>
  <c r="M2564" i="50"/>
  <c r="M2565" i="50"/>
  <c r="M2566" i="50"/>
  <c r="M2567" i="50"/>
  <c r="M2568" i="50"/>
  <c r="M2569" i="50"/>
  <c r="M2570" i="50"/>
  <c r="M2571" i="50"/>
  <c r="M2572" i="50"/>
  <c r="M2573" i="50"/>
  <c r="M2574" i="50"/>
  <c r="M2575" i="50"/>
  <c r="M2576" i="50"/>
  <c r="M2577" i="50"/>
  <c r="M2578" i="50"/>
  <c r="M2579" i="50"/>
  <c r="M2580" i="50"/>
  <c r="M2581" i="50"/>
  <c r="M2582" i="50"/>
  <c r="M2583" i="50"/>
  <c r="M2584" i="50"/>
  <c r="M2585" i="50"/>
  <c r="M2586" i="50"/>
  <c r="M2587" i="50"/>
  <c r="M2588" i="50"/>
  <c r="M2589" i="50"/>
  <c r="M2590" i="50"/>
  <c r="M2591" i="50"/>
  <c r="M2592" i="50"/>
  <c r="M2593" i="50"/>
  <c r="M2594" i="50"/>
  <c r="M2595" i="50"/>
  <c r="M2596" i="50"/>
  <c r="M2597" i="50"/>
  <c r="M2598" i="50"/>
  <c r="M2599" i="50"/>
  <c r="M2600" i="50"/>
  <c r="M2601" i="50"/>
  <c r="M2602" i="50"/>
  <c r="M2603" i="50"/>
  <c r="M2604" i="50"/>
  <c r="M2605" i="50"/>
  <c r="M2606" i="50"/>
  <c r="M2607" i="50"/>
  <c r="M2608" i="50"/>
  <c r="M2609" i="50"/>
  <c r="M2610" i="50"/>
  <c r="M2611" i="50"/>
  <c r="M2612" i="50"/>
  <c r="M2613" i="50"/>
  <c r="M2614" i="50"/>
  <c r="M2615" i="50"/>
  <c r="M2616" i="50"/>
  <c r="M2617" i="50"/>
  <c r="M2618" i="50"/>
  <c r="M2619" i="50"/>
  <c r="M2620" i="50"/>
  <c r="M2621" i="50"/>
  <c r="M2622" i="50"/>
  <c r="M2623" i="50"/>
  <c r="M2624" i="50"/>
  <c r="M2625" i="50"/>
  <c r="M2626" i="50"/>
  <c r="M2627" i="50"/>
  <c r="M2628" i="50"/>
  <c r="M2629" i="50"/>
  <c r="M2630" i="50"/>
  <c r="M2631" i="50"/>
  <c r="M2632" i="50"/>
  <c r="M2633" i="50"/>
  <c r="M2634" i="50"/>
  <c r="M2635" i="50"/>
  <c r="M2636" i="50"/>
  <c r="M2637" i="50"/>
  <c r="M2638" i="50"/>
  <c r="M2639" i="50"/>
  <c r="M2640" i="50"/>
  <c r="M2641" i="50"/>
  <c r="M2642" i="50"/>
  <c r="M2643" i="50"/>
  <c r="M2644" i="50"/>
  <c r="M2645" i="50"/>
  <c r="M2646" i="50"/>
  <c r="M2647" i="50"/>
  <c r="M2648" i="50"/>
  <c r="M2649" i="50"/>
  <c r="M2650" i="50"/>
  <c r="M2651" i="50"/>
  <c r="M2652" i="50"/>
  <c r="M2653" i="50"/>
  <c r="M2654" i="50"/>
  <c r="M2655" i="50"/>
  <c r="M2656" i="50"/>
  <c r="M2657" i="50"/>
  <c r="M2658" i="50"/>
  <c r="M2659" i="50"/>
  <c r="M2660" i="50"/>
  <c r="M2661" i="50"/>
  <c r="M2662" i="50"/>
  <c r="M2663" i="50"/>
  <c r="M2664" i="50"/>
  <c r="M2665" i="50"/>
  <c r="M2666" i="50"/>
  <c r="M2667" i="50"/>
  <c r="M2668" i="50"/>
  <c r="M2669" i="50"/>
  <c r="M2670" i="50"/>
  <c r="M2671" i="50"/>
  <c r="M2672" i="50"/>
  <c r="M2673" i="50"/>
  <c r="M2674" i="50"/>
  <c r="M2675" i="50"/>
  <c r="M2676" i="50"/>
  <c r="M2677" i="50"/>
  <c r="M2678" i="50"/>
  <c r="M2679" i="50"/>
  <c r="M2680" i="50"/>
  <c r="M2681" i="50"/>
  <c r="M2682" i="50"/>
  <c r="M2683" i="50"/>
  <c r="M2684" i="50"/>
  <c r="M2685" i="50"/>
  <c r="M2686" i="50"/>
  <c r="M2687" i="50"/>
  <c r="M2688" i="50"/>
  <c r="M2689" i="50"/>
  <c r="M2690" i="50"/>
  <c r="M2691" i="50"/>
  <c r="M2692" i="50"/>
  <c r="M2693" i="50"/>
  <c r="M2694" i="50"/>
  <c r="M2695" i="50"/>
  <c r="M2696" i="50"/>
  <c r="M2697" i="50"/>
  <c r="M2698" i="50"/>
  <c r="M2699" i="50"/>
  <c r="M2700" i="50"/>
  <c r="M2701" i="50"/>
  <c r="M2702" i="50"/>
  <c r="M2703" i="50"/>
  <c r="M2704" i="50"/>
  <c r="M2705" i="50"/>
  <c r="M2706" i="50"/>
  <c r="M2707" i="50"/>
  <c r="M2708" i="50"/>
  <c r="M2709" i="50"/>
  <c r="M2710" i="50"/>
  <c r="M2711" i="50"/>
  <c r="M2712" i="50"/>
  <c r="M2713" i="50"/>
  <c r="M2714" i="50"/>
  <c r="M2715" i="50"/>
  <c r="M2716" i="50"/>
  <c r="M2717" i="50"/>
  <c r="M2718" i="50"/>
  <c r="M2719" i="50"/>
  <c r="M2720" i="50"/>
  <c r="M2721" i="50"/>
  <c r="M2722" i="50"/>
  <c r="M2723" i="50"/>
  <c r="M2724" i="50"/>
  <c r="M2725" i="50"/>
  <c r="M2726" i="50"/>
  <c r="M2727" i="50"/>
  <c r="M2728" i="50"/>
  <c r="M2729" i="50"/>
  <c r="M2730" i="50"/>
  <c r="M2731" i="50"/>
  <c r="M2732" i="50"/>
  <c r="M2733" i="50"/>
  <c r="M2734" i="50"/>
  <c r="M2735" i="50"/>
  <c r="M2736" i="50"/>
  <c r="M2737" i="50"/>
  <c r="M2738" i="50"/>
  <c r="M2739" i="50"/>
  <c r="M2740" i="50"/>
  <c r="M2741" i="50"/>
  <c r="M2742" i="50"/>
  <c r="M2743" i="50"/>
  <c r="M2744" i="50"/>
  <c r="M2745" i="50"/>
  <c r="M2746" i="50"/>
  <c r="M2747" i="50"/>
  <c r="M2748" i="50"/>
  <c r="M2749" i="50"/>
  <c r="M2750" i="50"/>
  <c r="M2751" i="50"/>
  <c r="M2752" i="50"/>
  <c r="M2753" i="50"/>
  <c r="M2754" i="50"/>
  <c r="M2755" i="50"/>
  <c r="M2756" i="50"/>
  <c r="M2757" i="50"/>
  <c r="M2758" i="50"/>
  <c r="M2759" i="50"/>
  <c r="M2760" i="50"/>
  <c r="M2761" i="50"/>
  <c r="M2762" i="50"/>
  <c r="M2763" i="50"/>
  <c r="M2764" i="50"/>
  <c r="M2765" i="50"/>
  <c r="M2766" i="50"/>
  <c r="M2767" i="50"/>
  <c r="M2768" i="50"/>
  <c r="M2769" i="50"/>
  <c r="M2770" i="50"/>
  <c r="M2771" i="50"/>
  <c r="M2772" i="50"/>
  <c r="M2773" i="50"/>
  <c r="M2774" i="50"/>
  <c r="M2775" i="50"/>
  <c r="M2776" i="50"/>
  <c r="M2777" i="50"/>
  <c r="M2778" i="50"/>
  <c r="M2779" i="50"/>
  <c r="M2780" i="50"/>
  <c r="M2781" i="50"/>
  <c r="M2782" i="50"/>
  <c r="M2783" i="50"/>
  <c r="M2784" i="50"/>
  <c r="M2785" i="50"/>
  <c r="M2786" i="50"/>
  <c r="M2787" i="50"/>
  <c r="M2788" i="50"/>
  <c r="M2789" i="50"/>
  <c r="M2790" i="50"/>
  <c r="M2791" i="50"/>
  <c r="M2792" i="50"/>
  <c r="M2793" i="50"/>
  <c r="M2794" i="50"/>
  <c r="M2795" i="50"/>
  <c r="M2796" i="50"/>
  <c r="M2797" i="50"/>
  <c r="M2798" i="50"/>
  <c r="M2799" i="50"/>
  <c r="M2800" i="50"/>
  <c r="M2801" i="50"/>
  <c r="M2802" i="50"/>
  <c r="M2803" i="50"/>
  <c r="M2804" i="50"/>
  <c r="M2805" i="50"/>
  <c r="M2806" i="50"/>
  <c r="M2807" i="50"/>
  <c r="M2808" i="50"/>
  <c r="M2809" i="50"/>
  <c r="M2810" i="50"/>
  <c r="M2811" i="50"/>
  <c r="M2812" i="50"/>
  <c r="M2813" i="50"/>
  <c r="M2814" i="50"/>
  <c r="M2815" i="50"/>
  <c r="M2816" i="50"/>
  <c r="M2817" i="50"/>
  <c r="M2818" i="50"/>
  <c r="M2819" i="50"/>
  <c r="M2820" i="50"/>
  <c r="M2821" i="50"/>
  <c r="M2822" i="50"/>
  <c r="M2823" i="50"/>
  <c r="M2824" i="50"/>
  <c r="M2825" i="50"/>
  <c r="M2826" i="50"/>
  <c r="M2827" i="50"/>
  <c r="M2828" i="50"/>
  <c r="M2829" i="50"/>
  <c r="M2830" i="50"/>
  <c r="M2831" i="50"/>
  <c r="M2832" i="50"/>
  <c r="M2833" i="50"/>
  <c r="M2834" i="50"/>
  <c r="M2835" i="50"/>
  <c r="M2836" i="50"/>
  <c r="M2837" i="50"/>
  <c r="M2838" i="50"/>
  <c r="M2839" i="50"/>
  <c r="M2840" i="50"/>
  <c r="M2841" i="50"/>
  <c r="M2842" i="50"/>
  <c r="M2843" i="50"/>
  <c r="M2844" i="50"/>
  <c r="M2845" i="50"/>
  <c r="M2846" i="50"/>
  <c r="M2847" i="50"/>
  <c r="M2848" i="50"/>
  <c r="M2849" i="50"/>
  <c r="M2850" i="50"/>
  <c r="M2851" i="50"/>
  <c r="M2852" i="50"/>
  <c r="M2853" i="50"/>
  <c r="M2854" i="50"/>
  <c r="M2855" i="50"/>
  <c r="M2856" i="50"/>
  <c r="M2857" i="50"/>
  <c r="M2858" i="50"/>
  <c r="M2859" i="50"/>
  <c r="M2860" i="50"/>
  <c r="M2861" i="50"/>
  <c r="M2862" i="50"/>
  <c r="M2863" i="50"/>
  <c r="M2864" i="50"/>
  <c r="M2865" i="50"/>
  <c r="M2866" i="50"/>
  <c r="M2867" i="50"/>
  <c r="M2868" i="50"/>
  <c r="M2869" i="50"/>
  <c r="M2870" i="50"/>
  <c r="M2871" i="50"/>
  <c r="M2872" i="50"/>
  <c r="M2873" i="50"/>
  <c r="M2874" i="50"/>
  <c r="M2875" i="50"/>
  <c r="M2876" i="50"/>
  <c r="M2877" i="50"/>
  <c r="M2878" i="50"/>
  <c r="M2879" i="50"/>
  <c r="M2880" i="50"/>
  <c r="M2881" i="50"/>
  <c r="M2882" i="50"/>
  <c r="M2883" i="50"/>
  <c r="M2884" i="50"/>
  <c r="M2885" i="50"/>
  <c r="M2886" i="50"/>
  <c r="M2887" i="50"/>
  <c r="M2888" i="50"/>
  <c r="M2889" i="50"/>
  <c r="M2890" i="50"/>
  <c r="M2891" i="50"/>
  <c r="M2892" i="50"/>
  <c r="M2893" i="50"/>
  <c r="M2894" i="50"/>
  <c r="M2895" i="50"/>
  <c r="M2896" i="50"/>
  <c r="M2897" i="50"/>
  <c r="M2898" i="50"/>
  <c r="M2899" i="50"/>
  <c r="M2900" i="50"/>
  <c r="M2901" i="50"/>
  <c r="M2902" i="50"/>
  <c r="M2903" i="50"/>
  <c r="M2904" i="50"/>
  <c r="M2905" i="50"/>
  <c r="M2906" i="50"/>
  <c r="M2907" i="50"/>
  <c r="M2908" i="50"/>
  <c r="M2909" i="50"/>
  <c r="M2910" i="50"/>
  <c r="M2911" i="50"/>
  <c r="M2912" i="50"/>
  <c r="M2913" i="50"/>
  <c r="M2914" i="50"/>
  <c r="M2915" i="50"/>
  <c r="M2916" i="50"/>
  <c r="M2917" i="50"/>
  <c r="M2918" i="50"/>
  <c r="M2919" i="50"/>
  <c r="M2920" i="50"/>
  <c r="M2921" i="50"/>
  <c r="M2922" i="50"/>
  <c r="M2923" i="50"/>
  <c r="M2924" i="50"/>
  <c r="M2925" i="50"/>
  <c r="M2926" i="50"/>
  <c r="M2927" i="50"/>
  <c r="M2928" i="50"/>
  <c r="M2929" i="50"/>
  <c r="M2930" i="50"/>
  <c r="M2931" i="50"/>
  <c r="M2932" i="50"/>
  <c r="M2933" i="50"/>
  <c r="M2934" i="50"/>
  <c r="M2935" i="50"/>
  <c r="M2936" i="50"/>
  <c r="M2937" i="50"/>
  <c r="M2938" i="50"/>
  <c r="M2939" i="50"/>
  <c r="M2940" i="50"/>
  <c r="M2941" i="50"/>
  <c r="M2942" i="50"/>
  <c r="M2943" i="50"/>
  <c r="M2944" i="50"/>
  <c r="M2945" i="50"/>
  <c r="M2946" i="50"/>
  <c r="M2947" i="50"/>
  <c r="M2948" i="50"/>
  <c r="M2949" i="50"/>
  <c r="M2950" i="50"/>
  <c r="M2951" i="50"/>
  <c r="M2952" i="50"/>
  <c r="M2953" i="50"/>
  <c r="M2954" i="50"/>
  <c r="M2955" i="50"/>
  <c r="M2956" i="50"/>
  <c r="M2957" i="50"/>
  <c r="M2958" i="50"/>
  <c r="M2959" i="50"/>
  <c r="M2960" i="50"/>
  <c r="M2961" i="50"/>
  <c r="M2962" i="50"/>
  <c r="M2963" i="50"/>
  <c r="M2964" i="50"/>
  <c r="M2965" i="50"/>
  <c r="M2966" i="50"/>
  <c r="M2967" i="50"/>
  <c r="M2968" i="50"/>
  <c r="M2969" i="50"/>
  <c r="M2970" i="50"/>
  <c r="M2971" i="50"/>
  <c r="M2972" i="50"/>
  <c r="M2973" i="50"/>
  <c r="M2974" i="50"/>
  <c r="M2975" i="50"/>
  <c r="M2976" i="50"/>
  <c r="M2977" i="50"/>
  <c r="M2978" i="50"/>
  <c r="M2979" i="50"/>
  <c r="M2980" i="50"/>
  <c r="M2981" i="50"/>
  <c r="M2982" i="50"/>
  <c r="M2983" i="50"/>
  <c r="M2984" i="50"/>
  <c r="M2985" i="50"/>
  <c r="M2986" i="50"/>
  <c r="M2987" i="50"/>
  <c r="M2988" i="50"/>
  <c r="M2989" i="50"/>
  <c r="M2990" i="50"/>
  <c r="M2991" i="50"/>
  <c r="M2992" i="50"/>
  <c r="M2993" i="50"/>
  <c r="M2994" i="50"/>
  <c r="M2995" i="50"/>
  <c r="M2996" i="50"/>
  <c r="M2997" i="50"/>
  <c r="M2998" i="50"/>
  <c r="M2999" i="50"/>
  <c r="M3000" i="50"/>
  <c r="M3001" i="50"/>
  <c r="M3002" i="50"/>
  <c r="M3003" i="50"/>
  <c r="M3004" i="50"/>
  <c r="M3005" i="50"/>
  <c r="M3006" i="50"/>
  <c r="M3007" i="50"/>
  <c r="M3008" i="50"/>
  <c r="M3009" i="50"/>
  <c r="M3010" i="50"/>
  <c r="M3011" i="50"/>
  <c r="M3012" i="50"/>
  <c r="M3013" i="50"/>
  <c r="M3014" i="50"/>
  <c r="M3015" i="50"/>
  <c r="M3016" i="50"/>
  <c r="M3017" i="50"/>
  <c r="M3018" i="50"/>
  <c r="M3019" i="50"/>
  <c r="M3020" i="50"/>
  <c r="M3021" i="50"/>
  <c r="M3022" i="50"/>
  <c r="M3023" i="50"/>
  <c r="M3024" i="50"/>
  <c r="M3025" i="50"/>
  <c r="M3026" i="50"/>
  <c r="M3027" i="50"/>
  <c r="M3028" i="50"/>
  <c r="M3029" i="50"/>
  <c r="M3030" i="50"/>
  <c r="M3031" i="50"/>
  <c r="M3032" i="50"/>
  <c r="M3033" i="50"/>
  <c r="M3034" i="50"/>
  <c r="M3035" i="50"/>
  <c r="M3036" i="50"/>
  <c r="M3037" i="50"/>
  <c r="M3038" i="50"/>
  <c r="M3039" i="50"/>
  <c r="M3040" i="50"/>
  <c r="M3041" i="50"/>
  <c r="M3042" i="50"/>
  <c r="M3043" i="50"/>
  <c r="M3044" i="50"/>
  <c r="M3045" i="50"/>
  <c r="M3046" i="50"/>
  <c r="M3047" i="50"/>
  <c r="M3048" i="50"/>
  <c r="M3049" i="50"/>
  <c r="M3050" i="50"/>
  <c r="M3051" i="50"/>
  <c r="M3052" i="50"/>
  <c r="M3053" i="50"/>
  <c r="M3054" i="50"/>
  <c r="M3055" i="50"/>
  <c r="M3056" i="50"/>
  <c r="M3057" i="50"/>
  <c r="M3058" i="50"/>
  <c r="M3059" i="50"/>
  <c r="M3060" i="50"/>
  <c r="M3061" i="50"/>
  <c r="M3062" i="50"/>
  <c r="M3063" i="50"/>
  <c r="M3064" i="50"/>
  <c r="M3065" i="50"/>
  <c r="M3066" i="50"/>
  <c r="M3067" i="50"/>
  <c r="M3068" i="50"/>
  <c r="M3069" i="50"/>
  <c r="M3070" i="50"/>
  <c r="M3071" i="50"/>
  <c r="M3072" i="50"/>
  <c r="M3073" i="50"/>
  <c r="M3074" i="50"/>
  <c r="M3075" i="50"/>
  <c r="M3076" i="50"/>
  <c r="M3077" i="50"/>
  <c r="M3078" i="50"/>
  <c r="M3079" i="50"/>
  <c r="M3080" i="50"/>
  <c r="M3081" i="50"/>
  <c r="M3082" i="50"/>
  <c r="M3083" i="50"/>
  <c r="M3084" i="50"/>
  <c r="M3085" i="50"/>
  <c r="M3086" i="50"/>
  <c r="M3087" i="50"/>
  <c r="M3088" i="50"/>
  <c r="M3089" i="50"/>
  <c r="M3090" i="50"/>
  <c r="M3091" i="50"/>
  <c r="M3092" i="50"/>
  <c r="M3093" i="50"/>
  <c r="M3094" i="50"/>
  <c r="M3095" i="50"/>
  <c r="M3096" i="50"/>
  <c r="M3097" i="50"/>
  <c r="M3098" i="50"/>
  <c r="M3099" i="50"/>
  <c r="M3100" i="50"/>
  <c r="M3101" i="50"/>
  <c r="M3102" i="50"/>
  <c r="M3103" i="50"/>
  <c r="M3104" i="50"/>
  <c r="M3105" i="50"/>
  <c r="M3106" i="50"/>
  <c r="M3107" i="50"/>
  <c r="M3108" i="50"/>
  <c r="M3109" i="50"/>
  <c r="M3110" i="50"/>
  <c r="M3111" i="50"/>
  <c r="M3112" i="50"/>
  <c r="M3113" i="50"/>
  <c r="M3114" i="50"/>
  <c r="M3115" i="50"/>
  <c r="M3116" i="50"/>
  <c r="M3117" i="50"/>
  <c r="M3118" i="50"/>
  <c r="M3119" i="50"/>
  <c r="M3120" i="50"/>
  <c r="M3121" i="50"/>
  <c r="M3122" i="50"/>
  <c r="M3123" i="50"/>
  <c r="M3124" i="50"/>
  <c r="M3125" i="50"/>
  <c r="M3126" i="50"/>
  <c r="M3127" i="50"/>
  <c r="M3128" i="50"/>
  <c r="M3129" i="50"/>
  <c r="M3130" i="50"/>
  <c r="M3131" i="50"/>
  <c r="M3132" i="50"/>
  <c r="M3133" i="50"/>
  <c r="M3134" i="50"/>
  <c r="M3135" i="50"/>
  <c r="M3136" i="50"/>
  <c r="M3137" i="50"/>
  <c r="M3138" i="50"/>
  <c r="M3139" i="50"/>
  <c r="M3140" i="50"/>
  <c r="M3141" i="50"/>
  <c r="M3142" i="50"/>
  <c r="M3143" i="50"/>
  <c r="M3144" i="50"/>
  <c r="M3145" i="50"/>
  <c r="M3146" i="50"/>
  <c r="M3147" i="50"/>
  <c r="M3148" i="50"/>
  <c r="M3149" i="50"/>
  <c r="M3150" i="50"/>
  <c r="M3151" i="50"/>
  <c r="M3152" i="50"/>
  <c r="M3153" i="50"/>
  <c r="M3154" i="50"/>
  <c r="M3155" i="50"/>
  <c r="M3156" i="50"/>
  <c r="M3157" i="50"/>
  <c r="M3158" i="50"/>
  <c r="M3159" i="50"/>
  <c r="M3160" i="50"/>
  <c r="M3161" i="50"/>
  <c r="M3162" i="50"/>
  <c r="M3163" i="50"/>
  <c r="M3164" i="50"/>
  <c r="M3165" i="50"/>
  <c r="M3166" i="50"/>
  <c r="M3167" i="50"/>
  <c r="M3168" i="50"/>
  <c r="M3169" i="50"/>
  <c r="M3170" i="50"/>
  <c r="M3171" i="50"/>
  <c r="M3172" i="50"/>
  <c r="M3173" i="50"/>
  <c r="M3174" i="50"/>
  <c r="M3175" i="50"/>
  <c r="M3176" i="50"/>
  <c r="M3177" i="50"/>
  <c r="M3178" i="50"/>
  <c r="M3179" i="50"/>
  <c r="M3180" i="50"/>
  <c r="M3181" i="50"/>
  <c r="M3182" i="50"/>
  <c r="M3183" i="50"/>
  <c r="M3184" i="50"/>
  <c r="M3185" i="50"/>
  <c r="M3186" i="50"/>
  <c r="M3187" i="50"/>
  <c r="M3188" i="50"/>
  <c r="M3189" i="50"/>
  <c r="M3190" i="50"/>
  <c r="M3191" i="50"/>
  <c r="M3192" i="50"/>
  <c r="M3193" i="50"/>
  <c r="M3194" i="50"/>
  <c r="M3195" i="50"/>
  <c r="M3196" i="50"/>
  <c r="M3197" i="50"/>
  <c r="M3198" i="50"/>
  <c r="M3199" i="50"/>
  <c r="M3200" i="50"/>
  <c r="M3201" i="50"/>
  <c r="M3202" i="50"/>
  <c r="M3203" i="50"/>
  <c r="M3204" i="50"/>
  <c r="M3205" i="50"/>
  <c r="M3206" i="50"/>
  <c r="M3207" i="50"/>
  <c r="M3208" i="50"/>
  <c r="M3209" i="50"/>
  <c r="M3210" i="50"/>
  <c r="M3211" i="50"/>
  <c r="M3212" i="50"/>
  <c r="M3213" i="50"/>
  <c r="M3214" i="50"/>
  <c r="M3215" i="50"/>
  <c r="M3216" i="50"/>
  <c r="M3217" i="50"/>
  <c r="M3218" i="50"/>
  <c r="M3219" i="50"/>
  <c r="M3220" i="50"/>
  <c r="M3221" i="50"/>
  <c r="M3222" i="50"/>
  <c r="M3223" i="50"/>
  <c r="M3224" i="50"/>
  <c r="M3225" i="50"/>
  <c r="M3226" i="50"/>
  <c r="M3227" i="50"/>
  <c r="M3228" i="50"/>
  <c r="M3229" i="50"/>
  <c r="M3230" i="50"/>
  <c r="M3231" i="50"/>
  <c r="M3232" i="50"/>
  <c r="M3233" i="50"/>
  <c r="M3234" i="50"/>
  <c r="M3235" i="50"/>
  <c r="M3236" i="50"/>
  <c r="M3237" i="50"/>
  <c r="M3238" i="50"/>
  <c r="M3239" i="50"/>
  <c r="M3240" i="50"/>
  <c r="M3241" i="50"/>
  <c r="M3242" i="50"/>
  <c r="M3243" i="50"/>
  <c r="M3244" i="50"/>
  <c r="M3245" i="50"/>
  <c r="M3246" i="50"/>
  <c r="M3247" i="50"/>
  <c r="M3248" i="50"/>
  <c r="M3249" i="50"/>
  <c r="M3250" i="50"/>
  <c r="M3251" i="50"/>
  <c r="M3252" i="50"/>
  <c r="M3253" i="50"/>
  <c r="M3254" i="50"/>
  <c r="M3255" i="50"/>
  <c r="M3256" i="50"/>
  <c r="M3257" i="50"/>
  <c r="M3258" i="50"/>
  <c r="M3259" i="50"/>
  <c r="M3260" i="50"/>
  <c r="M3261" i="50"/>
  <c r="M3262" i="50"/>
  <c r="M3263" i="50"/>
  <c r="M3264" i="50"/>
  <c r="M3265" i="50"/>
  <c r="M3266" i="50"/>
  <c r="M3267" i="50"/>
  <c r="M3268" i="50"/>
  <c r="M3269" i="50"/>
  <c r="M3270" i="50"/>
  <c r="M3271" i="50"/>
  <c r="M3272" i="50"/>
  <c r="M3273" i="50"/>
  <c r="M3274" i="50"/>
  <c r="M3275" i="50"/>
  <c r="M3276" i="50"/>
  <c r="M3277" i="50"/>
  <c r="M3278" i="50"/>
  <c r="M3279" i="50"/>
  <c r="M3280" i="50"/>
  <c r="M3281" i="50"/>
  <c r="M3282" i="50"/>
  <c r="M3283" i="50"/>
  <c r="M3284" i="50"/>
  <c r="M3285" i="50"/>
  <c r="M3286" i="50"/>
  <c r="M3287" i="50"/>
  <c r="M3288" i="50"/>
  <c r="M3289" i="50"/>
  <c r="M3290" i="50"/>
  <c r="M3291" i="50"/>
  <c r="M3292" i="50"/>
  <c r="M3293" i="50"/>
  <c r="M3294" i="50"/>
  <c r="M3295" i="50"/>
  <c r="M3296" i="50"/>
  <c r="M3297" i="50"/>
  <c r="M3298" i="50"/>
  <c r="M3299" i="50"/>
  <c r="M3300" i="50"/>
  <c r="M3301" i="50"/>
  <c r="M3302" i="50"/>
  <c r="M3303" i="50"/>
  <c r="M3304" i="50"/>
  <c r="M3305" i="50"/>
  <c r="M3306" i="50"/>
  <c r="M3307" i="50"/>
  <c r="M3308" i="50"/>
  <c r="M3309" i="50"/>
  <c r="M3310" i="50"/>
  <c r="M3311" i="50"/>
  <c r="M3312" i="50"/>
  <c r="M3313" i="50"/>
  <c r="M3314" i="50"/>
  <c r="M3315" i="50"/>
  <c r="M3316" i="50"/>
  <c r="M3317" i="50"/>
  <c r="M3318" i="50"/>
  <c r="M3319" i="50"/>
  <c r="M3320" i="50"/>
  <c r="M3321" i="50"/>
  <c r="M3322" i="50"/>
  <c r="M3323" i="50"/>
  <c r="M3324" i="50"/>
  <c r="M3325" i="50"/>
  <c r="M3326" i="50"/>
  <c r="M3327" i="50"/>
  <c r="M3328" i="50"/>
  <c r="M3329" i="50"/>
  <c r="M3330" i="50"/>
  <c r="M3331" i="50"/>
  <c r="M3332" i="50"/>
  <c r="M3333" i="50"/>
  <c r="M3334" i="50"/>
  <c r="M3335" i="50"/>
  <c r="M3336" i="50"/>
  <c r="M3337" i="50"/>
  <c r="M3338" i="50"/>
  <c r="M3339" i="50"/>
  <c r="M3340" i="50"/>
  <c r="M3341" i="50"/>
  <c r="M3342" i="50"/>
  <c r="M3343" i="50"/>
  <c r="M3344" i="50"/>
  <c r="M3345" i="50"/>
  <c r="M3346" i="50"/>
  <c r="M3347" i="50"/>
  <c r="M3348" i="50"/>
  <c r="M3349" i="50"/>
  <c r="M3350" i="50"/>
  <c r="M3351" i="50"/>
  <c r="M3352" i="50"/>
  <c r="M3353" i="50"/>
  <c r="M3354" i="50"/>
  <c r="M3355" i="50"/>
  <c r="M3356" i="50"/>
  <c r="M3357" i="50"/>
  <c r="M3358" i="50"/>
  <c r="M3359" i="50"/>
  <c r="M3360" i="50"/>
  <c r="M3361" i="50"/>
  <c r="M3362" i="50"/>
  <c r="M3363" i="50"/>
  <c r="M3364" i="50"/>
  <c r="M3365" i="50"/>
  <c r="M3366" i="50"/>
  <c r="M3367" i="50"/>
  <c r="M3368" i="50"/>
  <c r="M3369" i="50"/>
  <c r="M3370" i="50"/>
  <c r="M3371" i="50"/>
  <c r="M3372" i="50"/>
  <c r="M3373" i="50"/>
  <c r="M3374" i="50"/>
  <c r="M3375" i="50"/>
  <c r="M3376" i="50"/>
  <c r="M3377" i="50"/>
  <c r="M3378" i="50"/>
  <c r="M3379" i="50"/>
  <c r="M3380" i="50"/>
  <c r="M3381" i="50"/>
  <c r="M3382" i="50"/>
  <c r="M3383" i="50"/>
  <c r="M3384" i="50"/>
  <c r="M3385" i="50"/>
  <c r="M3386" i="50"/>
  <c r="M3387" i="50"/>
  <c r="M3388" i="50"/>
  <c r="M3389" i="50"/>
  <c r="M3390" i="50"/>
  <c r="M3391" i="50"/>
  <c r="M3392" i="50"/>
  <c r="M3393" i="50"/>
  <c r="M3394" i="50"/>
  <c r="M3395" i="50"/>
  <c r="M3396" i="50"/>
  <c r="M3397" i="50"/>
  <c r="M3398" i="50"/>
  <c r="M3399" i="50"/>
  <c r="M3400" i="50"/>
  <c r="M3401" i="50"/>
  <c r="M3402" i="50"/>
  <c r="M3403" i="50"/>
  <c r="M3404" i="50"/>
  <c r="M3405" i="50"/>
  <c r="M3406" i="50"/>
  <c r="M3407" i="50"/>
  <c r="M3408" i="50"/>
  <c r="M3409" i="50"/>
  <c r="M3410" i="50"/>
  <c r="M3411" i="50"/>
  <c r="M3412" i="50"/>
  <c r="M3413" i="50"/>
  <c r="M3414" i="50"/>
  <c r="M3415" i="50"/>
  <c r="M3416" i="50"/>
  <c r="M3417" i="50"/>
  <c r="M3418" i="50"/>
  <c r="M3419" i="50"/>
  <c r="M3420" i="50"/>
  <c r="M3421" i="50"/>
  <c r="M3422" i="50"/>
  <c r="M3423" i="50"/>
  <c r="M3424" i="50"/>
  <c r="M3425" i="50"/>
  <c r="M3426" i="50"/>
  <c r="M3427" i="50"/>
  <c r="M3428" i="50"/>
  <c r="M3429" i="50"/>
  <c r="M3430" i="50"/>
  <c r="M3431" i="50"/>
  <c r="M3432" i="50"/>
  <c r="M3433" i="50"/>
  <c r="M3434" i="50"/>
  <c r="M3435" i="50"/>
  <c r="M3436" i="50"/>
  <c r="M3437" i="50"/>
  <c r="M3438" i="50"/>
  <c r="M3439" i="50"/>
  <c r="M3440" i="50"/>
  <c r="M3441" i="50"/>
  <c r="M3442" i="50"/>
  <c r="M3443" i="50"/>
  <c r="M3444" i="50"/>
  <c r="M3445" i="50"/>
  <c r="M3446" i="50"/>
  <c r="M3447" i="50"/>
  <c r="M3448" i="50"/>
  <c r="M3449" i="50"/>
  <c r="M3450" i="50"/>
  <c r="M3451" i="50"/>
  <c r="M3452" i="50"/>
  <c r="M3453" i="50"/>
  <c r="M3454" i="50"/>
  <c r="M3455" i="50"/>
  <c r="M3456" i="50"/>
  <c r="M3457" i="50"/>
  <c r="M3458" i="50"/>
  <c r="M3459" i="50"/>
  <c r="M3460" i="50"/>
  <c r="M3461" i="50"/>
  <c r="M3462" i="50"/>
  <c r="M3463" i="50"/>
  <c r="M3464" i="50"/>
  <c r="M3465" i="50"/>
  <c r="M3466" i="50"/>
  <c r="M3467" i="50"/>
  <c r="M3468" i="50"/>
  <c r="M3469" i="50"/>
  <c r="M3470" i="50"/>
  <c r="M3471" i="50"/>
  <c r="M3472" i="50"/>
  <c r="M3473" i="50"/>
  <c r="M3474" i="50"/>
  <c r="M3475" i="50"/>
  <c r="M3476" i="50"/>
  <c r="M3477" i="50"/>
  <c r="M3478" i="50"/>
  <c r="M3479" i="50"/>
  <c r="M3480" i="50"/>
  <c r="M3481" i="50"/>
  <c r="M3482" i="50"/>
  <c r="M3483" i="50"/>
  <c r="M3484" i="50"/>
  <c r="M3485" i="50"/>
  <c r="M3486" i="50"/>
  <c r="M3487" i="50"/>
  <c r="M3488" i="50"/>
  <c r="M3489" i="50"/>
  <c r="M3490" i="50"/>
  <c r="M3491" i="50"/>
  <c r="M3492" i="50"/>
  <c r="M3493" i="50"/>
  <c r="M3494" i="50"/>
  <c r="M3495" i="50"/>
  <c r="M3496" i="50"/>
  <c r="M3497" i="50"/>
  <c r="M3498" i="50"/>
  <c r="M3499" i="50"/>
  <c r="M3500" i="50"/>
  <c r="M3501" i="50"/>
  <c r="M3502" i="50"/>
  <c r="M3503" i="50"/>
  <c r="M3504" i="50"/>
  <c r="M3505" i="50"/>
  <c r="M3506" i="50"/>
  <c r="M3507" i="50"/>
  <c r="M3508" i="50"/>
  <c r="M3509" i="50"/>
  <c r="M3510" i="50"/>
  <c r="M3511" i="50"/>
  <c r="M3512" i="50"/>
  <c r="M3513" i="50"/>
  <c r="M3514" i="50"/>
  <c r="M3515" i="50"/>
  <c r="M3516" i="50"/>
  <c r="M3517" i="50"/>
  <c r="M3518" i="50"/>
  <c r="M3519" i="50"/>
  <c r="M3520" i="50"/>
  <c r="M3521" i="50"/>
  <c r="M3522" i="50"/>
  <c r="M3523" i="50"/>
  <c r="M3524" i="50"/>
  <c r="M3525" i="50"/>
  <c r="M3526" i="50"/>
  <c r="M3527" i="50"/>
  <c r="M3528" i="50"/>
  <c r="M3529" i="50"/>
  <c r="M3530" i="50"/>
  <c r="M3531" i="50"/>
  <c r="M3532" i="50"/>
  <c r="M3533" i="50"/>
  <c r="M3534" i="50"/>
  <c r="M3535" i="50"/>
  <c r="M3536" i="50"/>
  <c r="M3537" i="50"/>
  <c r="M3538" i="50"/>
  <c r="M3539" i="50"/>
  <c r="M3540" i="50"/>
  <c r="M3541" i="50"/>
  <c r="M3542" i="50"/>
  <c r="M3543" i="50"/>
  <c r="M3544" i="50"/>
  <c r="M3545" i="50"/>
  <c r="M3546" i="50"/>
  <c r="M3547" i="50"/>
  <c r="M3548" i="50"/>
  <c r="M3549" i="50"/>
  <c r="M3550" i="50"/>
  <c r="M3551" i="50"/>
  <c r="M3552" i="50"/>
  <c r="M3553" i="50"/>
  <c r="M3554" i="50"/>
  <c r="M3555" i="50"/>
  <c r="M3556" i="50"/>
  <c r="M3557" i="50"/>
  <c r="M3558" i="50"/>
  <c r="M3559" i="50"/>
  <c r="M3560" i="50"/>
  <c r="M3561" i="50"/>
  <c r="M3562" i="50"/>
  <c r="M3563" i="50"/>
  <c r="M3564" i="50"/>
  <c r="M3565" i="50"/>
  <c r="M3566" i="50"/>
  <c r="M3567" i="50"/>
  <c r="M3568" i="50"/>
  <c r="M3569" i="50"/>
  <c r="M3570" i="50"/>
  <c r="M3571" i="50"/>
  <c r="M3572" i="50"/>
  <c r="M3573" i="50"/>
  <c r="M3574" i="50"/>
  <c r="M3575" i="50"/>
  <c r="M3576" i="50"/>
  <c r="M3577" i="50"/>
  <c r="M3578" i="50"/>
  <c r="M3579" i="50"/>
  <c r="M3580" i="50"/>
  <c r="M3581" i="50"/>
  <c r="M3582" i="50"/>
  <c r="M3583" i="50"/>
  <c r="M3584" i="50"/>
  <c r="M3585" i="50"/>
  <c r="M3586" i="50"/>
  <c r="M3587" i="50"/>
  <c r="M3588" i="50"/>
  <c r="M3589" i="50"/>
  <c r="M3590" i="50"/>
  <c r="M3591" i="50"/>
  <c r="M3592" i="50"/>
  <c r="M3593" i="50"/>
  <c r="M3594" i="50"/>
  <c r="M3595" i="50"/>
  <c r="M3596" i="50"/>
  <c r="M3597" i="50"/>
  <c r="M3598" i="50"/>
  <c r="M3599" i="50"/>
  <c r="M3600" i="50"/>
  <c r="M3601" i="50"/>
  <c r="M3602" i="50"/>
  <c r="M3603" i="50"/>
  <c r="M3604" i="50"/>
  <c r="M3605" i="50"/>
  <c r="M3606" i="50"/>
  <c r="M3607" i="50"/>
  <c r="M3608" i="50"/>
  <c r="M3609" i="50"/>
  <c r="M3610" i="50"/>
  <c r="M3611" i="50"/>
  <c r="M3612" i="50"/>
  <c r="M3613" i="50"/>
  <c r="M3614" i="50"/>
  <c r="M3615" i="50"/>
  <c r="M3616" i="50"/>
  <c r="M3617" i="50"/>
  <c r="M3618" i="50"/>
  <c r="M3619" i="50"/>
  <c r="M3620" i="50"/>
  <c r="M3621" i="50"/>
  <c r="M3622" i="50"/>
  <c r="M3623" i="50"/>
  <c r="M3624" i="50"/>
  <c r="M3625" i="50"/>
  <c r="M3626" i="50"/>
  <c r="M3627" i="50"/>
  <c r="M3628" i="50"/>
  <c r="M3629" i="50"/>
  <c r="M3630" i="50"/>
  <c r="M3631" i="50"/>
  <c r="M3632" i="50"/>
  <c r="M3633" i="50"/>
  <c r="M3634" i="50"/>
  <c r="M3635" i="50"/>
  <c r="M3636" i="50"/>
  <c r="M3637" i="50"/>
  <c r="M3638" i="50"/>
  <c r="M3639" i="50"/>
  <c r="M3640" i="50"/>
  <c r="M3641" i="50"/>
  <c r="M3642" i="50"/>
  <c r="M3643" i="50"/>
  <c r="M3644" i="50"/>
  <c r="M3645" i="50"/>
  <c r="M3646" i="50"/>
  <c r="M3647" i="50"/>
  <c r="M3648" i="50"/>
  <c r="M3649" i="50"/>
  <c r="M3650" i="50"/>
  <c r="M3651" i="50"/>
  <c r="M3652" i="50"/>
  <c r="M3653" i="50"/>
  <c r="M3654" i="50"/>
  <c r="M3655" i="50"/>
  <c r="M3656" i="50"/>
  <c r="M3657" i="50"/>
  <c r="M3658" i="50"/>
  <c r="M3659" i="50"/>
  <c r="M3660" i="50"/>
  <c r="M3661" i="50"/>
  <c r="M3662" i="50"/>
  <c r="M3663" i="50"/>
  <c r="M3664" i="50"/>
  <c r="M3665" i="50"/>
  <c r="M3666" i="50"/>
  <c r="M3667" i="50"/>
  <c r="M3668" i="50"/>
  <c r="M3669" i="50"/>
  <c r="M3670" i="50"/>
  <c r="M3671" i="50"/>
  <c r="M3672" i="50"/>
  <c r="M3673" i="50"/>
  <c r="M3674" i="50"/>
  <c r="M3675" i="50"/>
  <c r="M3676" i="50"/>
  <c r="M3677" i="50"/>
  <c r="M3678" i="50"/>
  <c r="M3679" i="50"/>
  <c r="M3680" i="50"/>
  <c r="M3681" i="50"/>
  <c r="M3682" i="50"/>
  <c r="M3683" i="50"/>
  <c r="M3684" i="50"/>
  <c r="M3685" i="50"/>
  <c r="M3686" i="50"/>
  <c r="M3687" i="50"/>
  <c r="M3688" i="50"/>
  <c r="M3689" i="50"/>
  <c r="M3690" i="50"/>
  <c r="M3691" i="50"/>
  <c r="M3692" i="50"/>
  <c r="M3693" i="50"/>
  <c r="M3694" i="50"/>
  <c r="M3695" i="50"/>
  <c r="M3696" i="50"/>
  <c r="M3697" i="50"/>
  <c r="M3698" i="50"/>
  <c r="M3699" i="50"/>
  <c r="M3700" i="50"/>
  <c r="M3701" i="50"/>
  <c r="M3702" i="50"/>
  <c r="M3703" i="50"/>
  <c r="M3704" i="50"/>
  <c r="M3705" i="50"/>
  <c r="M3706" i="50"/>
  <c r="M3707" i="50"/>
  <c r="M3708" i="50"/>
  <c r="M3709" i="50"/>
  <c r="M3710" i="50"/>
  <c r="M3711" i="50"/>
  <c r="M3712" i="50"/>
  <c r="M3713" i="50"/>
  <c r="M3714" i="50"/>
  <c r="M3715" i="50"/>
  <c r="M3716" i="50"/>
  <c r="M3717" i="50"/>
  <c r="M3718" i="50"/>
  <c r="M3719" i="50"/>
  <c r="M3720" i="50"/>
  <c r="M3721" i="50"/>
  <c r="M3722" i="50"/>
  <c r="M3723" i="50"/>
  <c r="M3724" i="50"/>
  <c r="M3725" i="50"/>
  <c r="M3726" i="50"/>
  <c r="M3727" i="50"/>
  <c r="M3728" i="50"/>
  <c r="M3729" i="50"/>
  <c r="M3730" i="50"/>
  <c r="M3731" i="50"/>
  <c r="M3732" i="50"/>
  <c r="M3733" i="50"/>
  <c r="M3734" i="50"/>
  <c r="M3735" i="50"/>
  <c r="M3736" i="50"/>
  <c r="M3737" i="50"/>
  <c r="M3738" i="50"/>
  <c r="M3739" i="50"/>
  <c r="M3740" i="50"/>
  <c r="M3741" i="50"/>
  <c r="M3742" i="50"/>
  <c r="M3743" i="50"/>
  <c r="M3744" i="50"/>
  <c r="M3745" i="50"/>
  <c r="M3746" i="50"/>
  <c r="M3747" i="50"/>
  <c r="M3748" i="50"/>
  <c r="M3749" i="50"/>
  <c r="M3750" i="50"/>
  <c r="M3751" i="50"/>
  <c r="M3752" i="50"/>
  <c r="M3753" i="50"/>
  <c r="M3754" i="50"/>
  <c r="M3755" i="50"/>
  <c r="M3756" i="50"/>
  <c r="M3757" i="50"/>
  <c r="M3758" i="50"/>
  <c r="M3759" i="50"/>
  <c r="M3760" i="50"/>
  <c r="M3761" i="50"/>
  <c r="M3762" i="50"/>
  <c r="M3763" i="50"/>
  <c r="M3764" i="50"/>
  <c r="M3765" i="50"/>
  <c r="M3766" i="50"/>
  <c r="M3767" i="50"/>
  <c r="M3768" i="50"/>
  <c r="M3769" i="50"/>
  <c r="M3770" i="50"/>
  <c r="M3771" i="50"/>
  <c r="M3772" i="50"/>
  <c r="M3773" i="50"/>
  <c r="M3774" i="50"/>
  <c r="M3775" i="50"/>
  <c r="M3776" i="50"/>
  <c r="M3777" i="50"/>
  <c r="M3778" i="50"/>
  <c r="M3779" i="50"/>
  <c r="M3780" i="50"/>
  <c r="M3781" i="50"/>
  <c r="M3782" i="50"/>
  <c r="M3783" i="50"/>
  <c r="M3784" i="50"/>
  <c r="M3785" i="50"/>
  <c r="M3786" i="50"/>
  <c r="M3787" i="50"/>
  <c r="M3788" i="50"/>
  <c r="M3789" i="50"/>
  <c r="M3790" i="50"/>
  <c r="M3791" i="50"/>
  <c r="M3792" i="50"/>
  <c r="M3793" i="50"/>
  <c r="M3794" i="50"/>
  <c r="M3795" i="50"/>
  <c r="M3796" i="50"/>
  <c r="M3797" i="50"/>
  <c r="M3798" i="50"/>
  <c r="M3799" i="50"/>
  <c r="M3800" i="50"/>
  <c r="M3801" i="50"/>
  <c r="M3802" i="50"/>
  <c r="M3803" i="50"/>
  <c r="M3804" i="50"/>
  <c r="M3805" i="50"/>
  <c r="M3806" i="50"/>
  <c r="M3807" i="50"/>
  <c r="M3808" i="50"/>
  <c r="M3809" i="50"/>
  <c r="M3810" i="50"/>
  <c r="M3811" i="50"/>
  <c r="M3812" i="50"/>
  <c r="M3813" i="50"/>
  <c r="M3814" i="50"/>
  <c r="M3815" i="50"/>
  <c r="M3816" i="50"/>
  <c r="M3817" i="50"/>
  <c r="M3818" i="50"/>
  <c r="M3819" i="50"/>
  <c r="M3820" i="50"/>
  <c r="M3821" i="50"/>
  <c r="M3822" i="50"/>
  <c r="M3823" i="50"/>
  <c r="M3824" i="50"/>
  <c r="M3825" i="50"/>
  <c r="M3826" i="50"/>
  <c r="M3827" i="50"/>
  <c r="M3828" i="50"/>
  <c r="M3829" i="50"/>
  <c r="M3830" i="50"/>
  <c r="M3831" i="50"/>
  <c r="M3832" i="50"/>
  <c r="M3833" i="50"/>
  <c r="M3834" i="50"/>
  <c r="M3835" i="50"/>
  <c r="M3836" i="50"/>
  <c r="M3837" i="50"/>
  <c r="M3838" i="50"/>
  <c r="M3839" i="50"/>
  <c r="M3840" i="50"/>
  <c r="M3841" i="50"/>
  <c r="M3842" i="50"/>
  <c r="M3843" i="50"/>
  <c r="M3844" i="50"/>
  <c r="M3845" i="50"/>
  <c r="M3846" i="50"/>
  <c r="M3847" i="50"/>
  <c r="M3848" i="50"/>
  <c r="M3849" i="50"/>
  <c r="M3850" i="50"/>
  <c r="M3851" i="50"/>
  <c r="M3852" i="50"/>
  <c r="M3853" i="50"/>
  <c r="M3854" i="50"/>
  <c r="M3855" i="50"/>
  <c r="M3856" i="50"/>
  <c r="M3857" i="50"/>
  <c r="M3858" i="50"/>
  <c r="M3859" i="50"/>
  <c r="M3860" i="50"/>
  <c r="M3861" i="50"/>
  <c r="M3862" i="50"/>
  <c r="M3863" i="50"/>
  <c r="M3864" i="50"/>
  <c r="M3865" i="50"/>
  <c r="M3866" i="50"/>
  <c r="M3867" i="50"/>
  <c r="M3868" i="50"/>
  <c r="M3869" i="50"/>
  <c r="M3870" i="50"/>
  <c r="M3871" i="50"/>
  <c r="M3872" i="50"/>
  <c r="M3873" i="50"/>
  <c r="M3874" i="50"/>
  <c r="M3875" i="50"/>
  <c r="M3876" i="50"/>
  <c r="M3877" i="50"/>
  <c r="M3878" i="50"/>
  <c r="M3879" i="50"/>
  <c r="M3880" i="50"/>
  <c r="M3881" i="50"/>
  <c r="M3882" i="50"/>
  <c r="M3883" i="50"/>
  <c r="M3884" i="50"/>
  <c r="M3885" i="50"/>
  <c r="M3886" i="50"/>
  <c r="M3887" i="50"/>
  <c r="M3888" i="50"/>
  <c r="M3889" i="50"/>
  <c r="M3890" i="50"/>
  <c r="M3891" i="50"/>
  <c r="M3892" i="50"/>
  <c r="M3893" i="50"/>
  <c r="M3894" i="50"/>
  <c r="M3895" i="50"/>
  <c r="M3896" i="50"/>
  <c r="M3897" i="50"/>
  <c r="M3898" i="50"/>
  <c r="M3899" i="50"/>
  <c r="M3900" i="50"/>
  <c r="M3901" i="50"/>
  <c r="M3902" i="50"/>
  <c r="M3903" i="50"/>
  <c r="M3904" i="50"/>
  <c r="M3905" i="50"/>
  <c r="M3906" i="50"/>
  <c r="M3907" i="50"/>
  <c r="M3908" i="50"/>
  <c r="M3909" i="50"/>
  <c r="M3910" i="50"/>
  <c r="M3911" i="50"/>
  <c r="M3912" i="50"/>
  <c r="M3913" i="50"/>
  <c r="M3914" i="50"/>
  <c r="M3915" i="50"/>
  <c r="M3916" i="50"/>
  <c r="M3917" i="50"/>
  <c r="M3918" i="50"/>
  <c r="M3919" i="50"/>
  <c r="M3920" i="50"/>
  <c r="M3921" i="50"/>
  <c r="M3922" i="50"/>
  <c r="M3923" i="50"/>
  <c r="M3924" i="50"/>
  <c r="M3925" i="50"/>
  <c r="M3926" i="50"/>
  <c r="M3927" i="50"/>
  <c r="M3928" i="50"/>
  <c r="M3929" i="50"/>
  <c r="M3930" i="50"/>
  <c r="M3931" i="50"/>
  <c r="M3932" i="50"/>
  <c r="M3933" i="50"/>
  <c r="M3934" i="50"/>
  <c r="M3935" i="50"/>
  <c r="M3936" i="50"/>
  <c r="M3937" i="50"/>
  <c r="M3938" i="50"/>
  <c r="M3939" i="50"/>
  <c r="M3940" i="50"/>
  <c r="M3941" i="50"/>
  <c r="M3942" i="50"/>
  <c r="M3943" i="50"/>
  <c r="M3944" i="50"/>
  <c r="M3945" i="50"/>
  <c r="M3946" i="50"/>
  <c r="M3947" i="50"/>
  <c r="M3948" i="50"/>
  <c r="M3949" i="50"/>
  <c r="M3950" i="50"/>
  <c r="M3951" i="50"/>
  <c r="M3952" i="50"/>
  <c r="M3953" i="50"/>
  <c r="M3954" i="50"/>
  <c r="M3955" i="50"/>
  <c r="M3956" i="50"/>
  <c r="M3957" i="50"/>
  <c r="M3958" i="50"/>
  <c r="M3959" i="50"/>
  <c r="M3960" i="50"/>
  <c r="M3961" i="50"/>
  <c r="M3962" i="50"/>
  <c r="M3963" i="50"/>
  <c r="M3964" i="50"/>
  <c r="M3965" i="50"/>
  <c r="M3966" i="50"/>
  <c r="M3967" i="50"/>
  <c r="M3968" i="50"/>
  <c r="M3969" i="50"/>
  <c r="M3970" i="50"/>
  <c r="M3971" i="50"/>
  <c r="M3972" i="50"/>
  <c r="M3973" i="50"/>
  <c r="M3974" i="50"/>
  <c r="M3975" i="50"/>
  <c r="M3976" i="50"/>
  <c r="M3977" i="50"/>
  <c r="M3978" i="50"/>
  <c r="M3979" i="50"/>
  <c r="M3980" i="50"/>
  <c r="M3981" i="50"/>
  <c r="M3982" i="50"/>
  <c r="M3983" i="50"/>
  <c r="M3984" i="50"/>
  <c r="M3985" i="50"/>
  <c r="M3986" i="50"/>
  <c r="M3987" i="50"/>
  <c r="M3988" i="50"/>
  <c r="M3989" i="50"/>
  <c r="M3990" i="50"/>
  <c r="M3991" i="50"/>
  <c r="M3992" i="50"/>
  <c r="M3993" i="50"/>
  <c r="M3994" i="50"/>
  <c r="M3995" i="50"/>
  <c r="M3996" i="50"/>
  <c r="M3997" i="50"/>
  <c r="M3998" i="50"/>
  <c r="M3999" i="50"/>
  <c r="M4000" i="50"/>
  <c r="M4001" i="50"/>
  <c r="M4002" i="50"/>
  <c r="M4003" i="50"/>
  <c r="M4004" i="50"/>
  <c r="M4005" i="50"/>
  <c r="M4006" i="50"/>
  <c r="M4007" i="50"/>
  <c r="M4008" i="50"/>
  <c r="M4009" i="50"/>
  <c r="M4010" i="50"/>
  <c r="M4011" i="50"/>
  <c r="M4012" i="50"/>
  <c r="M4013" i="50"/>
  <c r="M4014" i="50"/>
  <c r="M4015" i="50"/>
  <c r="M4016" i="50"/>
  <c r="M4017" i="50"/>
  <c r="M4018" i="50"/>
  <c r="M4019" i="50"/>
  <c r="M4020" i="50"/>
  <c r="M4021" i="50"/>
  <c r="M4022" i="50"/>
  <c r="M4023" i="50"/>
  <c r="M4024" i="50"/>
  <c r="M4025" i="50"/>
  <c r="M4026" i="50"/>
  <c r="M4027" i="50"/>
  <c r="M4028" i="50"/>
  <c r="M4029" i="50"/>
  <c r="M4030" i="50"/>
  <c r="M4031" i="50"/>
  <c r="M4032" i="50"/>
  <c r="M4033" i="50"/>
  <c r="M4034" i="50"/>
  <c r="M4035" i="50"/>
  <c r="M4036" i="50"/>
  <c r="M4037" i="50"/>
  <c r="M4038" i="50"/>
  <c r="M4039" i="50"/>
  <c r="M4040" i="50"/>
  <c r="M4041" i="50"/>
  <c r="M4042" i="50"/>
  <c r="M4043" i="50"/>
  <c r="M4044" i="50"/>
  <c r="M4045" i="50"/>
  <c r="M4046" i="50"/>
  <c r="M4047" i="50"/>
  <c r="M4048" i="50"/>
  <c r="M4049" i="50"/>
  <c r="M4050" i="50"/>
  <c r="M4051" i="50"/>
  <c r="M4052" i="50"/>
  <c r="M4053" i="50"/>
  <c r="M4054" i="50"/>
  <c r="M4055" i="50"/>
  <c r="M4056" i="50"/>
  <c r="M4057" i="50"/>
  <c r="M4058" i="50"/>
  <c r="M4059" i="50"/>
  <c r="M4060" i="50"/>
  <c r="M4061" i="50"/>
  <c r="M4062" i="50"/>
  <c r="M4063" i="50"/>
  <c r="M4064" i="50"/>
  <c r="M4065" i="50"/>
  <c r="M4066" i="50"/>
  <c r="M4067" i="50"/>
  <c r="M4068" i="50"/>
  <c r="M4069" i="50"/>
  <c r="M4070" i="50"/>
  <c r="M4071" i="50"/>
  <c r="M4072" i="50"/>
  <c r="M4073" i="50"/>
  <c r="M4074" i="50"/>
  <c r="M4075" i="50"/>
  <c r="M4076" i="50"/>
  <c r="M4077" i="50"/>
  <c r="M4078" i="50"/>
  <c r="M4079" i="50"/>
  <c r="M4080" i="50"/>
  <c r="M4081" i="50"/>
  <c r="M4082" i="50"/>
  <c r="M4083" i="50"/>
  <c r="M4084" i="50"/>
  <c r="M4085" i="50"/>
  <c r="M4086" i="50"/>
  <c r="M4087" i="50"/>
  <c r="M4088" i="50"/>
  <c r="M4089" i="50"/>
  <c r="M4090" i="50"/>
  <c r="M4091" i="50"/>
  <c r="M4092" i="50"/>
  <c r="M4093" i="50"/>
  <c r="M4094" i="50"/>
  <c r="M4095" i="50"/>
  <c r="M4096" i="50"/>
  <c r="M4097" i="50"/>
  <c r="M4098" i="50"/>
  <c r="M4099" i="50"/>
  <c r="M4100" i="50"/>
  <c r="M4101" i="50"/>
  <c r="M4102" i="50"/>
  <c r="M4103" i="50"/>
  <c r="M4104" i="50"/>
  <c r="M4105" i="50"/>
  <c r="M4106" i="50"/>
  <c r="M4107" i="50"/>
  <c r="M4108" i="50"/>
  <c r="M4109" i="50"/>
  <c r="M4110" i="50"/>
  <c r="M4111" i="50"/>
  <c r="M4112" i="50"/>
  <c r="M4113" i="50"/>
  <c r="M4114" i="50"/>
  <c r="M4115" i="50"/>
  <c r="M4116" i="50"/>
  <c r="M4117" i="50"/>
  <c r="M4118" i="50"/>
  <c r="M4119" i="50"/>
  <c r="M4120" i="50"/>
  <c r="M4121" i="50"/>
  <c r="M4122" i="50"/>
  <c r="M4123" i="50"/>
  <c r="M4124" i="50"/>
  <c r="M4125" i="50"/>
  <c r="M4126" i="50"/>
  <c r="M4127" i="50"/>
  <c r="M4128" i="50"/>
  <c r="M4129" i="50"/>
  <c r="M4130" i="50"/>
  <c r="M4131" i="50"/>
  <c r="M4132" i="50"/>
  <c r="M4133" i="50"/>
  <c r="M4134" i="50"/>
  <c r="M4135" i="50"/>
  <c r="M4136" i="50"/>
  <c r="M4137" i="50"/>
  <c r="M4138" i="50"/>
  <c r="M4139" i="50"/>
  <c r="M4140" i="50"/>
  <c r="M4141" i="50"/>
  <c r="M4142" i="50"/>
  <c r="M4143" i="50"/>
  <c r="M4144" i="50"/>
  <c r="M4145" i="50"/>
  <c r="M4146" i="50"/>
  <c r="M4147" i="50"/>
  <c r="M4148" i="50"/>
  <c r="M4149" i="50"/>
  <c r="M4150" i="50"/>
  <c r="M4151" i="50"/>
  <c r="M4152" i="50"/>
  <c r="M4153" i="50"/>
  <c r="M4154" i="50"/>
  <c r="M4155" i="50"/>
  <c r="M4156" i="50"/>
  <c r="M4157" i="50"/>
  <c r="M4158" i="50"/>
  <c r="M4159" i="50"/>
  <c r="M4160" i="50"/>
  <c r="M4161" i="50"/>
  <c r="M4162" i="50"/>
  <c r="M4163" i="50"/>
  <c r="M4164" i="50"/>
  <c r="M4165" i="50"/>
  <c r="M4166" i="50"/>
  <c r="M4167" i="50"/>
  <c r="M4168" i="50"/>
  <c r="M4169" i="50"/>
  <c r="M4170" i="50"/>
  <c r="M4171" i="50"/>
  <c r="M4172" i="50"/>
  <c r="M4173" i="50"/>
  <c r="M4174" i="50"/>
  <c r="M4175" i="50"/>
  <c r="M4176" i="50"/>
  <c r="M4177" i="50"/>
  <c r="M4178" i="50"/>
  <c r="M4179" i="50"/>
  <c r="M4180" i="50"/>
  <c r="M4181" i="50"/>
  <c r="M4182" i="50"/>
  <c r="M4183" i="50"/>
  <c r="M4184" i="50"/>
  <c r="M4185" i="50"/>
  <c r="M4186" i="50"/>
  <c r="M4187" i="50"/>
  <c r="M4188" i="50"/>
  <c r="M4189" i="50"/>
  <c r="M4190" i="50"/>
  <c r="M4191" i="50"/>
  <c r="M4192" i="50"/>
  <c r="M4193" i="50"/>
  <c r="M4194" i="50"/>
  <c r="M4195" i="50"/>
  <c r="M4196" i="50"/>
  <c r="M4197" i="50"/>
  <c r="M4198" i="50"/>
  <c r="M4199" i="50"/>
  <c r="M4200" i="50"/>
  <c r="M4201" i="50"/>
  <c r="M4202" i="50"/>
  <c r="M4203" i="50"/>
  <c r="M4204" i="50"/>
  <c r="M4205" i="50"/>
  <c r="M4206" i="50"/>
  <c r="M4207" i="50"/>
  <c r="M4208" i="50"/>
  <c r="M4209" i="50"/>
  <c r="M4210" i="50"/>
  <c r="M4211" i="50"/>
  <c r="M4212" i="50"/>
  <c r="M4213" i="50"/>
  <c r="M4214" i="50"/>
  <c r="M4215" i="50"/>
  <c r="M4216" i="50"/>
  <c r="M4217" i="50"/>
  <c r="M4218" i="50"/>
  <c r="M4219" i="50"/>
  <c r="M4220" i="50"/>
  <c r="M4221" i="50"/>
  <c r="M4222" i="50"/>
  <c r="M4223" i="50"/>
  <c r="M4224" i="50"/>
  <c r="M4225" i="50"/>
  <c r="M4226" i="50"/>
  <c r="M4227" i="50"/>
  <c r="M4228" i="50"/>
  <c r="M4229" i="50"/>
  <c r="M4230" i="50"/>
  <c r="M4231" i="50"/>
  <c r="M4232" i="50"/>
  <c r="M4233" i="50"/>
  <c r="M4234" i="50"/>
  <c r="M4235" i="50"/>
  <c r="M4236" i="50"/>
  <c r="M4237" i="50"/>
  <c r="M4238" i="50"/>
  <c r="M4239" i="50"/>
  <c r="M4240" i="50"/>
  <c r="M4241" i="50"/>
  <c r="M4242" i="50"/>
  <c r="M4243" i="50"/>
  <c r="M4244" i="50"/>
  <c r="M4245" i="50"/>
  <c r="M4246" i="50"/>
  <c r="M4247" i="50"/>
  <c r="M4248" i="50"/>
  <c r="M4249" i="50"/>
  <c r="M4250" i="50"/>
  <c r="M4251" i="50"/>
  <c r="M4252" i="50"/>
  <c r="M4253" i="50"/>
  <c r="M4254" i="50"/>
  <c r="M4255" i="50"/>
  <c r="M4256" i="50"/>
  <c r="M4257" i="50"/>
  <c r="M4258" i="50"/>
  <c r="M4259" i="50"/>
  <c r="M4260" i="50"/>
  <c r="M4261" i="50"/>
  <c r="M4262" i="50"/>
  <c r="M4263" i="50"/>
  <c r="M4264" i="50"/>
  <c r="M4265" i="50"/>
  <c r="M4266" i="50"/>
  <c r="M4267" i="50"/>
  <c r="M4268" i="50"/>
  <c r="M4269" i="50"/>
  <c r="M4270" i="50"/>
  <c r="M4271" i="50"/>
  <c r="M4272" i="50"/>
  <c r="M4273" i="50"/>
  <c r="M4274" i="50"/>
  <c r="M4275" i="50"/>
  <c r="M4276" i="50"/>
  <c r="M4277" i="50"/>
  <c r="M4278" i="50"/>
  <c r="M4279" i="50"/>
  <c r="M4280" i="50"/>
  <c r="M4281" i="50"/>
  <c r="M4282" i="50"/>
  <c r="M4283" i="50"/>
  <c r="M4284" i="50"/>
  <c r="M4285" i="50"/>
  <c r="M4286" i="50"/>
  <c r="M4287" i="50"/>
  <c r="M4288" i="50"/>
  <c r="M4289" i="50"/>
  <c r="M4290" i="50"/>
  <c r="M4291" i="50"/>
  <c r="M4292" i="50"/>
  <c r="M4293" i="50"/>
  <c r="M4294" i="50"/>
  <c r="M4295" i="50"/>
  <c r="M4296" i="50"/>
  <c r="M4297" i="50"/>
  <c r="M4298" i="50"/>
  <c r="M4299" i="50"/>
  <c r="M4300" i="50"/>
  <c r="M4301" i="50"/>
  <c r="M4302" i="50"/>
  <c r="M4303" i="50"/>
  <c r="M4304" i="50"/>
  <c r="M4305" i="50"/>
  <c r="M4306" i="50"/>
  <c r="M4307" i="50"/>
  <c r="M4308" i="50"/>
  <c r="M4309" i="50"/>
  <c r="M4310" i="50"/>
  <c r="M4311" i="50"/>
  <c r="M4312" i="50"/>
  <c r="M4313" i="50"/>
  <c r="M4314" i="50"/>
  <c r="M4315" i="50"/>
  <c r="M4316" i="50"/>
  <c r="M4317" i="50"/>
  <c r="M4318" i="50"/>
  <c r="M4319" i="50"/>
  <c r="M4320" i="50"/>
  <c r="M4321" i="50"/>
  <c r="M4322" i="50"/>
  <c r="M4323" i="50"/>
  <c r="M4324" i="50"/>
  <c r="M4325" i="50"/>
  <c r="M4326" i="50"/>
  <c r="M4327" i="50"/>
  <c r="M4328" i="50"/>
  <c r="M4329" i="50"/>
  <c r="M4330" i="50"/>
  <c r="M4331" i="50"/>
  <c r="M4332" i="50"/>
  <c r="M4333" i="50"/>
  <c r="M4334" i="50"/>
  <c r="M4335" i="50"/>
  <c r="M4336" i="50"/>
  <c r="M4337" i="50"/>
  <c r="M4338" i="50"/>
  <c r="M4339" i="50"/>
  <c r="M4340" i="50"/>
  <c r="M4341" i="50"/>
  <c r="M4342" i="50"/>
  <c r="M4343" i="50"/>
  <c r="M4344" i="50"/>
  <c r="M4345" i="50"/>
  <c r="M4346" i="50"/>
  <c r="M4347" i="50"/>
  <c r="M4348" i="50"/>
  <c r="M4349" i="50"/>
  <c r="M4350" i="50"/>
  <c r="M4351" i="50"/>
  <c r="M4352" i="50"/>
  <c r="M4353" i="50"/>
  <c r="M4354" i="50"/>
  <c r="M4355" i="50"/>
  <c r="M4356" i="50"/>
  <c r="M4357" i="50"/>
  <c r="M4358" i="50"/>
  <c r="M4359" i="50"/>
  <c r="M4360" i="50"/>
  <c r="M4361" i="50"/>
  <c r="M4362" i="50"/>
  <c r="M4363" i="50"/>
  <c r="M4364" i="50"/>
  <c r="M4365" i="50"/>
  <c r="M4366" i="50"/>
  <c r="M4367" i="50"/>
  <c r="M4368" i="50"/>
  <c r="M4369" i="50"/>
  <c r="M4370" i="50"/>
  <c r="M4371" i="50"/>
  <c r="M4372" i="50"/>
  <c r="M4373" i="50"/>
  <c r="M4374" i="50"/>
  <c r="M4375" i="50"/>
  <c r="M4376" i="50"/>
  <c r="M4377" i="50"/>
  <c r="M4378" i="50"/>
  <c r="M4379" i="50"/>
  <c r="M4380" i="50"/>
  <c r="M4381" i="50"/>
  <c r="M4382" i="50"/>
  <c r="M4383" i="50"/>
  <c r="M4384" i="50"/>
  <c r="M4385" i="50"/>
  <c r="M4386" i="50"/>
  <c r="M4387" i="50"/>
  <c r="M4388" i="50"/>
  <c r="M4389" i="50"/>
  <c r="M4390" i="50"/>
  <c r="M4391" i="50"/>
  <c r="M4392" i="50"/>
  <c r="M4393" i="50"/>
  <c r="M4394" i="50"/>
  <c r="M4395" i="50"/>
  <c r="M4396" i="50"/>
  <c r="M4397" i="50"/>
  <c r="M4398" i="50"/>
  <c r="M4399" i="50"/>
  <c r="M4400" i="50"/>
  <c r="M4401" i="50"/>
  <c r="M4402" i="50"/>
  <c r="M4403" i="50"/>
  <c r="M4404" i="50"/>
  <c r="M4405" i="50"/>
  <c r="M4406" i="50"/>
  <c r="M4407" i="50"/>
  <c r="M4408" i="50"/>
  <c r="M4409" i="50"/>
  <c r="M4410" i="50"/>
  <c r="M4411" i="50"/>
  <c r="M4412" i="50"/>
  <c r="M4413" i="50"/>
  <c r="M4414" i="50"/>
  <c r="M4415" i="50"/>
  <c r="M4416" i="50"/>
  <c r="M4417" i="50"/>
  <c r="M4418" i="50"/>
  <c r="M4419" i="50"/>
  <c r="M4420" i="50"/>
  <c r="M4421" i="50"/>
  <c r="M4422" i="50"/>
  <c r="M4423" i="50"/>
  <c r="M4424" i="50"/>
  <c r="M4425" i="50"/>
  <c r="M4426" i="50"/>
  <c r="M4427" i="50"/>
  <c r="M4428" i="50"/>
  <c r="M4429" i="50"/>
  <c r="M4430" i="50"/>
  <c r="M4431" i="50"/>
  <c r="M4432" i="50"/>
  <c r="M4433" i="50"/>
  <c r="M4434" i="50"/>
  <c r="M4435" i="50"/>
  <c r="M4436" i="50"/>
  <c r="M4437" i="50"/>
  <c r="M4438" i="50"/>
  <c r="M4439" i="50"/>
  <c r="M4440" i="50"/>
  <c r="M4441" i="50"/>
  <c r="M4442" i="50"/>
  <c r="M4443" i="50"/>
  <c r="M4444" i="50"/>
  <c r="M4445" i="50"/>
  <c r="M4446" i="50"/>
  <c r="M4447" i="50"/>
  <c r="M4448" i="50"/>
  <c r="M4449" i="50"/>
  <c r="M4450" i="50"/>
  <c r="M4451" i="50"/>
  <c r="M4452" i="50"/>
  <c r="M4453" i="50"/>
  <c r="M4454" i="50"/>
  <c r="M4455" i="50"/>
  <c r="M4456" i="50"/>
  <c r="M4457" i="50"/>
  <c r="M4458" i="50"/>
  <c r="M4459" i="50"/>
  <c r="M4460" i="50"/>
  <c r="M4461" i="50"/>
  <c r="M4462" i="50"/>
  <c r="M4463" i="50"/>
  <c r="M4464" i="50"/>
  <c r="M4465" i="50"/>
  <c r="M4466" i="50"/>
  <c r="M4467" i="50"/>
  <c r="M4468" i="50"/>
  <c r="M4469" i="50"/>
  <c r="M4470" i="50"/>
  <c r="M4471" i="50"/>
  <c r="M4472" i="50"/>
  <c r="M4473" i="50"/>
  <c r="M4474" i="50"/>
  <c r="M4475" i="50"/>
  <c r="M4476" i="50"/>
  <c r="M4477" i="50"/>
  <c r="M4478" i="50"/>
  <c r="M4479" i="50"/>
  <c r="M4480" i="50"/>
  <c r="M4481" i="50"/>
  <c r="M4482" i="50"/>
  <c r="M4483" i="50"/>
  <c r="M4484" i="50"/>
  <c r="M4485" i="50"/>
  <c r="M4486" i="50"/>
  <c r="M4487" i="50"/>
  <c r="M4488" i="50"/>
  <c r="M4489" i="50"/>
  <c r="M4490" i="50"/>
  <c r="M4491" i="50"/>
  <c r="M4492" i="50"/>
  <c r="M4493" i="50"/>
  <c r="M4494" i="50"/>
  <c r="M4495" i="50"/>
  <c r="M4496" i="50"/>
  <c r="M4497" i="50"/>
  <c r="M4498" i="50"/>
  <c r="M4499" i="50"/>
  <c r="M4500" i="50"/>
  <c r="M4501" i="50"/>
  <c r="M4502" i="50"/>
  <c r="M4503" i="50"/>
  <c r="M4504" i="50"/>
  <c r="M4505" i="50"/>
  <c r="M4506" i="50"/>
  <c r="M4507" i="50"/>
  <c r="M4508" i="50"/>
  <c r="M4509" i="50"/>
  <c r="M4510" i="50"/>
  <c r="M4511" i="50"/>
  <c r="M4512" i="50"/>
  <c r="M4513" i="50"/>
  <c r="M4514" i="50"/>
  <c r="M4515" i="50"/>
  <c r="M4516" i="50"/>
  <c r="M4517" i="50"/>
  <c r="M4518" i="50"/>
  <c r="M4519" i="50"/>
  <c r="M4520" i="50"/>
  <c r="M4521" i="50"/>
  <c r="M4522" i="50"/>
  <c r="M4523" i="50"/>
  <c r="M4524" i="50"/>
  <c r="M4525" i="50"/>
  <c r="M4526" i="50"/>
  <c r="M4527" i="50"/>
  <c r="M4528" i="50"/>
  <c r="M4529" i="50"/>
  <c r="M4530" i="50"/>
  <c r="M4531" i="50"/>
  <c r="M4532" i="50"/>
  <c r="M4533" i="50"/>
  <c r="M4534" i="50"/>
  <c r="M4535" i="50"/>
  <c r="M4536" i="50"/>
  <c r="M4537" i="50"/>
  <c r="M4538" i="50"/>
  <c r="M4539" i="50"/>
  <c r="M4540" i="50"/>
  <c r="M4541" i="50"/>
  <c r="M4542" i="50"/>
  <c r="M4543" i="50"/>
  <c r="M4544" i="50"/>
  <c r="M4545" i="50"/>
  <c r="M4546" i="50"/>
  <c r="M4547" i="50"/>
  <c r="M4548" i="50"/>
  <c r="M4549" i="50"/>
  <c r="M4550" i="50"/>
  <c r="M4551" i="50"/>
  <c r="M4552" i="50"/>
  <c r="M4553" i="50"/>
  <c r="M4554" i="50"/>
  <c r="M4555" i="50"/>
  <c r="M4556" i="50"/>
  <c r="M4557" i="50"/>
  <c r="M4558" i="50"/>
  <c r="M4559" i="50"/>
  <c r="M4560" i="50"/>
  <c r="M4561" i="50"/>
  <c r="M4562" i="50"/>
  <c r="M4563" i="50"/>
  <c r="M4564" i="50"/>
  <c r="M4565" i="50"/>
  <c r="M4566" i="50"/>
  <c r="M4567" i="50"/>
  <c r="M4568" i="50"/>
  <c r="M4569" i="50"/>
  <c r="M4570" i="50"/>
  <c r="M4571" i="50"/>
  <c r="M4572" i="50"/>
  <c r="M4573" i="50"/>
  <c r="M4574" i="50"/>
  <c r="M4575" i="50"/>
  <c r="M4576" i="50"/>
  <c r="M4577" i="50"/>
  <c r="M4578" i="50"/>
  <c r="M4579" i="50"/>
  <c r="M4580" i="50"/>
  <c r="M4581" i="50"/>
  <c r="M4582" i="50"/>
  <c r="M4583" i="50"/>
  <c r="M4584" i="50"/>
  <c r="M4585" i="50"/>
  <c r="M4586" i="50"/>
  <c r="M4587" i="50"/>
  <c r="M4588" i="50"/>
  <c r="M4589" i="50"/>
  <c r="M4590" i="50"/>
  <c r="M4591" i="50"/>
  <c r="M4592" i="50"/>
  <c r="M4593" i="50"/>
  <c r="M4594" i="50"/>
  <c r="M4595" i="50"/>
  <c r="M4596" i="50"/>
  <c r="M4597" i="50"/>
  <c r="M4598" i="50"/>
  <c r="M4599" i="50"/>
  <c r="M4600" i="50"/>
  <c r="M4601" i="50"/>
  <c r="M4602" i="50"/>
  <c r="M4603" i="50"/>
  <c r="M4604" i="50"/>
  <c r="M4605" i="50"/>
  <c r="M4606" i="50"/>
  <c r="M4607" i="50"/>
  <c r="M4608" i="50"/>
  <c r="M4609" i="50"/>
  <c r="M4610" i="50"/>
  <c r="M4611" i="50"/>
  <c r="M4612" i="50"/>
  <c r="M4613" i="50"/>
  <c r="M4614" i="50"/>
  <c r="M4615" i="50"/>
  <c r="M4616" i="50"/>
  <c r="M4617" i="50"/>
  <c r="M4618" i="50"/>
  <c r="M4619" i="50"/>
  <c r="M4620" i="50"/>
  <c r="M4621" i="50"/>
  <c r="M4622" i="50"/>
  <c r="M4623" i="50"/>
  <c r="M4624" i="50"/>
  <c r="M4625" i="50"/>
  <c r="M4626" i="50"/>
  <c r="M4627" i="50"/>
  <c r="M4628" i="50"/>
  <c r="M4629" i="50"/>
  <c r="M4630" i="50"/>
  <c r="M4631" i="50"/>
  <c r="M4632" i="50"/>
  <c r="M4633" i="50"/>
  <c r="M4634" i="50"/>
  <c r="M4635" i="50"/>
  <c r="M4636" i="50"/>
  <c r="M4637" i="50"/>
  <c r="M4638" i="50"/>
  <c r="M4639" i="50"/>
  <c r="M4640" i="50"/>
  <c r="M4641" i="50"/>
  <c r="M4642" i="50"/>
  <c r="M4643" i="50"/>
  <c r="M4644" i="50"/>
  <c r="M4645" i="50"/>
  <c r="M4646" i="50"/>
  <c r="M4647" i="50"/>
  <c r="M4648" i="50"/>
  <c r="M4649" i="50"/>
  <c r="M4650" i="50"/>
  <c r="M4651" i="50"/>
  <c r="M4652" i="50"/>
  <c r="M4653" i="50"/>
  <c r="M4654" i="50"/>
  <c r="M4655" i="50"/>
  <c r="M4656" i="50"/>
  <c r="M4657" i="50"/>
  <c r="M4658" i="50"/>
  <c r="M4659" i="50"/>
  <c r="M4660" i="50"/>
  <c r="M4661" i="50"/>
  <c r="M4662" i="50"/>
  <c r="M4663" i="50"/>
  <c r="M4664" i="50"/>
  <c r="M4665" i="50"/>
  <c r="M4666" i="50"/>
  <c r="M4667" i="50"/>
  <c r="M4668" i="50"/>
  <c r="M4669" i="50"/>
  <c r="M4670" i="50"/>
  <c r="M4671" i="50"/>
  <c r="M4672" i="50"/>
  <c r="M4673" i="50"/>
  <c r="M4674" i="50"/>
  <c r="M4675" i="50"/>
  <c r="M4676" i="50"/>
  <c r="M4677" i="50"/>
  <c r="M4678" i="50"/>
  <c r="M4679" i="50"/>
  <c r="M4680" i="50"/>
  <c r="M4681" i="50"/>
  <c r="M4682" i="50"/>
  <c r="M4683" i="50"/>
  <c r="M4684" i="50"/>
  <c r="M4685" i="50"/>
  <c r="M4686" i="50"/>
  <c r="M4687" i="50"/>
  <c r="M4688" i="50"/>
  <c r="M4689" i="50"/>
  <c r="M4690" i="50"/>
  <c r="M4691" i="50"/>
  <c r="M4692" i="50"/>
  <c r="M4693" i="50"/>
  <c r="M4694" i="50"/>
  <c r="M4695" i="50"/>
  <c r="M4696" i="50"/>
  <c r="M4697" i="50"/>
  <c r="M4698" i="50"/>
  <c r="M4699" i="50"/>
  <c r="M4700" i="50"/>
  <c r="M4701" i="50"/>
  <c r="M4702" i="50"/>
  <c r="M4703" i="50"/>
  <c r="M4704" i="50"/>
  <c r="M4705" i="50"/>
  <c r="M4706" i="50"/>
  <c r="M4707" i="50"/>
  <c r="M4708" i="50"/>
  <c r="M4709" i="50"/>
  <c r="M4710" i="50"/>
  <c r="M4711" i="50"/>
  <c r="M4712" i="50"/>
  <c r="M4713" i="50"/>
  <c r="M4714" i="50"/>
  <c r="M4715" i="50"/>
  <c r="M4716" i="50"/>
  <c r="M4717" i="50"/>
  <c r="M4718" i="50"/>
  <c r="M4719" i="50"/>
  <c r="M4720" i="50"/>
  <c r="M4721" i="50"/>
  <c r="M4722" i="50"/>
  <c r="M4723" i="50"/>
  <c r="M4724" i="50"/>
  <c r="M4725" i="50"/>
  <c r="M4726" i="50"/>
  <c r="M4727" i="50"/>
  <c r="M4728" i="50"/>
  <c r="M4729" i="50"/>
  <c r="M4730" i="50"/>
  <c r="M4731" i="50"/>
  <c r="M4732" i="50"/>
  <c r="M4733" i="50"/>
  <c r="M4734" i="50"/>
  <c r="M4735" i="50"/>
  <c r="M4736" i="50"/>
  <c r="M4737" i="50"/>
  <c r="M4738" i="50"/>
  <c r="M4739" i="50"/>
  <c r="M4740" i="50"/>
  <c r="M4741" i="50"/>
  <c r="M4742" i="50"/>
  <c r="M4743" i="50"/>
  <c r="M4744" i="50"/>
  <c r="M4745" i="50"/>
  <c r="M4746" i="50"/>
  <c r="M4747" i="50"/>
  <c r="M4748" i="50"/>
  <c r="M4749" i="50"/>
  <c r="M4750" i="50"/>
  <c r="M4751" i="50"/>
  <c r="M4752" i="50"/>
  <c r="M4753" i="50"/>
  <c r="M4754" i="50"/>
  <c r="M4755" i="50"/>
  <c r="M4756" i="50"/>
  <c r="M4757" i="50"/>
  <c r="M4758" i="50"/>
  <c r="M4759" i="50"/>
  <c r="M4760" i="50"/>
  <c r="M4761" i="50"/>
  <c r="M4762" i="50"/>
  <c r="M4763" i="50"/>
  <c r="M4764" i="50"/>
  <c r="M4765" i="50"/>
  <c r="M4766" i="50"/>
  <c r="M4767" i="50"/>
  <c r="M4768" i="50"/>
  <c r="M4769" i="50"/>
  <c r="M4770" i="50"/>
  <c r="M4771" i="50"/>
  <c r="M4772" i="50"/>
  <c r="M4773" i="50"/>
  <c r="M4774" i="50"/>
  <c r="M4775" i="50"/>
  <c r="M4776" i="50"/>
  <c r="M4777" i="50"/>
  <c r="M4778" i="50"/>
  <c r="M4779" i="50"/>
  <c r="M4780" i="50"/>
  <c r="M4781" i="50"/>
  <c r="M4782" i="50"/>
  <c r="M4783" i="50"/>
  <c r="M4784" i="50"/>
  <c r="M4785" i="50"/>
  <c r="M4786" i="50"/>
  <c r="M4787" i="50"/>
  <c r="M4788" i="50"/>
  <c r="M4789" i="50"/>
  <c r="M4790" i="50"/>
  <c r="M4791" i="50"/>
  <c r="M4792" i="50"/>
  <c r="M4793" i="50"/>
  <c r="M4794" i="50"/>
  <c r="M4795" i="50"/>
  <c r="M4796" i="50"/>
  <c r="M4797" i="50"/>
  <c r="M4798" i="50"/>
  <c r="M4799" i="50"/>
  <c r="M4800" i="50"/>
  <c r="M4801" i="50"/>
  <c r="M4802" i="50"/>
  <c r="M4803" i="50"/>
  <c r="M4804" i="50"/>
  <c r="M4805" i="50"/>
  <c r="M4806" i="50"/>
  <c r="M4807" i="50"/>
  <c r="M4808" i="50"/>
  <c r="M4809" i="50"/>
  <c r="M4810" i="50"/>
  <c r="M4811" i="50"/>
  <c r="M4812" i="50"/>
  <c r="M4813" i="50"/>
  <c r="M4814" i="50"/>
  <c r="M4815" i="50"/>
  <c r="M4816" i="50"/>
  <c r="M4817" i="50"/>
  <c r="M4818" i="50"/>
  <c r="M4819" i="50"/>
  <c r="M4820" i="50"/>
  <c r="M4821" i="50"/>
  <c r="M4822" i="50"/>
  <c r="M4823" i="50"/>
  <c r="M4824" i="50"/>
  <c r="M4825" i="50"/>
  <c r="M4826" i="50"/>
  <c r="M4827" i="50"/>
  <c r="M4828" i="50"/>
  <c r="M4829" i="50"/>
  <c r="M4830" i="50"/>
  <c r="M4831" i="50"/>
  <c r="M4832" i="50"/>
  <c r="M4833" i="50"/>
  <c r="M4834" i="50"/>
  <c r="M4835" i="50"/>
  <c r="M4836" i="50"/>
  <c r="M4837" i="50"/>
  <c r="M4838" i="50"/>
  <c r="M4839" i="50"/>
  <c r="M4840" i="50"/>
  <c r="M4841" i="50"/>
  <c r="M4842" i="50"/>
  <c r="M4843" i="50"/>
  <c r="M4844" i="50"/>
  <c r="M4845" i="50"/>
  <c r="M4846" i="50"/>
  <c r="M4847" i="50"/>
  <c r="M4848" i="50"/>
  <c r="M4849" i="50"/>
  <c r="M4850" i="50"/>
  <c r="M4851" i="50"/>
  <c r="M4852" i="50"/>
  <c r="M4853" i="50"/>
  <c r="M4854" i="50"/>
  <c r="M4855" i="50"/>
  <c r="M4856" i="50"/>
  <c r="M4857" i="50"/>
  <c r="M4858" i="50"/>
  <c r="M4859" i="50"/>
  <c r="M4860" i="50"/>
  <c r="M4861" i="50"/>
  <c r="M4862" i="50"/>
  <c r="M4863" i="50"/>
  <c r="M4864" i="50"/>
  <c r="M4865" i="50"/>
  <c r="M4866" i="50"/>
  <c r="M4867" i="50"/>
  <c r="M4868" i="50"/>
  <c r="M4869" i="50"/>
  <c r="M4870" i="50"/>
  <c r="M4871" i="50"/>
  <c r="M4872" i="50"/>
  <c r="M4873" i="50"/>
  <c r="M4874" i="50"/>
  <c r="M4875" i="50"/>
  <c r="M4876" i="50"/>
  <c r="M4877" i="50"/>
  <c r="M4878" i="50"/>
  <c r="M4879" i="50"/>
  <c r="M4880" i="50"/>
  <c r="M4881" i="50"/>
  <c r="M4882" i="50"/>
  <c r="M4883" i="50"/>
  <c r="M4884" i="50"/>
  <c r="M4885" i="50"/>
  <c r="M4886" i="50"/>
  <c r="M4887" i="50"/>
  <c r="M4888" i="50"/>
  <c r="M4889" i="50"/>
  <c r="M4890" i="50"/>
  <c r="M4891" i="50"/>
  <c r="M4892" i="50"/>
  <c r="M4893" i="50"/>
  <c r="M4894" i="50"/>
  <c r="M4895" i="50"/>
  <c r="M4896" i="50"/>
  <c r="M4897" i="50"/>
  <c r="M4898" i="50"/>
  <c r="M4899" i="50"/>
  <c r="M4900" i="50"/>
  <c r="M4901" i="50"/>
  <c r="M4902" i="50"/>
  <c r="M4903" i="50"/>
  <c r="M4904" i="50"/>
  <c r="M4905" i="50"/>
  <c r="M4906" i="50"/>
  <c r="M4907" i="50"/>
  <c r="M4908" i="50"/>
  <c r="M4909" i="50"/>
  <c r="M4910" i="50"/>
  <c r="M4911" i="50"/>
  <c r="M4912" i="50"/>
  <c r="M4913" i="50"/>
  <c r="M4914" i="50"/>
  <c r="M4915" i="50"/>
  <c r="M4916" i="50"/>
  <c r="M4917" i="50"/>
  <c r="M4918" i="50"/>
  <c r="M4919" i="50"/>
  <c r="M4920" i="50"/>
  <c r="M4921" i="50"/>
  <c r="M4922" i="50"/>
  <c r="M4923" i="50"/>
  <c r="M4924" i="50"/>
  <c r="M4925" i="50"/>
  <c r="M4926" i="50"/>
  <c r="M4927" i="50"/>
  <c r="M4928" i="50"/>
  <c r="M4929" i="50"/>
  <c r="M4930" i="50"/>
  <c r="M4931" i="50"/>
  <c r="M4932" i="50"/>
  <c r="M4933" i="50"/>
  <c r="M4934" i="50"/>
  <c r="M4935" i="50"/>
  <c r="M4936" i="50"/>
  <c r="M4937" i="50"/>
  <c r="M4938" i="50"/>
  <c r="M4939" i="50"/>
  <c r="M4940" i="50"/>
  <c r="M4941" i="50"/>
  <c r="M4942" i="50"/>
  <c r="M4943" i="50"/>
  <c r="M4944" i="50"/>
  <c r="M4945" i="50"/>
  <c r="M4946" i="50"/>
  <c r="M4947" i="50"/>
  <c r="M4948" i="50"/>
  <c r="M4949" i="50"/>
  <c r="M4950" i="50"/>
  <c r="M4951" i="50"/>
  <c r="M4952" i="50"/>
  <c r="M4953" i="50"/>
  <c r="M4954" i="50"/>
  <c r="M4955" i="50"/>
  <c r="M4956" i="50"/>
  <c r="M4957" i="50"/>
  <c r="M4958" i="50"/>
  <c r="M4959" i="50"/>
  <c r="M4960" i="50"/>
  <c r="M4961" i="50"/>
  <c r="M4962" i="50"/>
  <c r="M4963" i="50"/>
  <c r="M4964" i="50"/>
  <c r="M4965" i="50"/>
  <c r="M4966" i="50"/>
  <c r="M4967" i="50"/>
  <c r="M4968" i="50"/>
  <c r="M4969" i="50"/>
  <c r="M4970" i="50"/>
  <c r="M4971" i="50"/>
  <c r="M4972" i="50"/>
  <c r="M4973" i="50"/>
  <c r="M4974" i="50"/>
  <c r="M4975" i="50"/>
  <c r="M4976" i="50"/>
  <c r="M4977" i="50"/>
  <c r="M4978" i="50"/>
  <c r="M4979" i="50"/>
  <c r="M4980" i="50"/>
  <c r="M4981" i="50"/>
  <c r="M4982" i="50"/>
  <c r="M4983" i="50"/>
  <c r="M4984" i="50"/>
  <c r="M4985" i="50"/>
  <c r="M4986" i="50"/>
  <c r="M4987" i="50"/>
  <c r="M4988" i="50"/>
  <c r="M4989" i="50"/>
  <c r="M4990" i="50"/>
  <c r="M4991" i="50"/>
  <c r="M4992" i="50"/>
  <c r="M4993" i="50"/>
  <c r="M4994" i="50"/>
  <c r="M4995" i="50"/>
  <c r="M4996" i="50"/>
  <c r="M4997" i="50"/>
  <c r="M4998" i="50"/>
  <c r="M4999" i="50"/>
  <c r="M5000" i="50"/>
  <c r="M5001" i="50"/>
  <c r="M5002" i="50"/>
  <c r="M5003" i="50"/>
  <c r="M5004" i="50"/>
  <c r="M5005" i="50"/>
  <c r="M5006" i="50"/>
  <c r="M5007" i="50"/>
  <c r="M5008" i="50"/>
  <c r="M5009" i="50"/>
  <c r="M5010" i="50"/>
  <c r="M5011" i="50"/>
  <c r="M5012" i="50"/>
  <c r="M5013" i="50"/>
  <c r="M5014" i="50"/>
  <c r="M5015" i="50"/>
  <c r="M5016" i="50"/>
  <c r="M5017" i="50"/>
  <c r="M5018" i="50"/>
  <c r="M5019" i="50"/>
  <c r="M5020" i="50"/>
  <c r="M5021" i="50"/>
  <c r="M5022" i="50"/>
  <c r="M5023" i="50"/>
  <c r="M5024" i="50"/>
  <c r="M5025" i="50"/>
  <c r="M5026" i="50"/>
  <c r="M5027" i="50"/>
  <c r="M5028" i="50"/>
  <c r="M5029" i="50"/>
  <c r="M5030" i="50"/>
  <c r="M5031" i="50"/>
  <c r="M5032" i="50"/>
  <c r="M5033" i="50"/>
  <c r="M5034" i="50"/>
  <c r="M5035" i="50"/>
  <c r="M5036" i="50"/>
  <c r="M5037" i="50"/>
  <c r="M5038" i="50"/>
  <c r="M5039" i="50"/>
  <c r="M5040" i="50"/>
  <c r="M5041" i="50"/>
  <c r="M5042" i="50"/>
  <c r="M5043" i="50"/>
  <c r="M5044" i="50"/>
  <c r="M5045" i="50"/>
  <c r="M5046" i="50"/>
  <c r="M5047" i="50"/>
  <c r="M5048" i="50"/>
  <c r="M5049" i="50"/>
  <c r="M5050" i="50"/>
  <c r="M5051" i="50"/>
  <c r="M5052" i="50"/>
  <c r="M5053" i="50"/>
  <c r="M5054" i="50"/>
  <c r="M5055" i="50"/>
  <c r="M5056" i="50"/>
  <c r="M5057" i="50"/>
  <c r="M5058" i="50"/>
  <c r="M5059" i="50"/>
  <c r="M5060" i="50"/>
  <c r="M5061" i="50"/>
  <c r="M5062" i="50"/>
  <c r="M5063" i="50"/>
  <c r="M5064" i="50"/>
  <c r="M5065" i="50"/>
  <c r="M5066" i="50"/>
  <c r="M5067" i="50"/>
  <c r="M5068" i="50"/>
  <c r="M5069" i="50"/>
  <c r="M5070" i="50"/>
  <c r="M5071" i="50"/>
  <c r="M5072" i="50"/>
  <c r="M5073" i="50"/>
  <c r="M5074" i="50"/>
  <c r="M5075" i="50"/>
  <c r="M5076" i="50"/>
  <c r="M5077" i="50"/>
  <c r="M5078" i="50"/>
  <c r="M5079" i="50"/>
  <c r="M5080" i="50"/>
  <c r="M5081" i="50"/>
  <c r="M5082" i="50"/>
  <c r="M5083" i="50"/>
  <c r="M5084" i="50"/>
  <c r="M5085" i="50"/>
  <c r="M5086" i="50"/>
  <c r="M5087" i="50"/>
  <c r="M5088" i="50"/>
  <c r="M5089" i="50"/>
  <c r="M5090" i="50"/>
  <c r="M5091" i="50"/>
  <c r="M5092" i="50"/>
  <c r="M5093" i="50"/>
  <c r="M5094" i="50"/>
  <c r="M5095" i="50"/>
  <c r="M5096" i="50"/>
  <c r="M5097" i="50"/>
  <c r="M5098" i="50"/>
  <c r="M5099" i="50"/>
  <c r="M5100" i="50"/>
  <c r="M5101" i="50"/>
  <c r="M5102" i="50"/>
  <c r="M5103" i="50"/>
  <c r="M5104" i="50"/>
  <c r="M5105" i="50"/>
  <c r="M5106" i="50"/>
  <c r="M5107" i="50"/>
  <c r="M5108" i="50"/>
  <c r="M5109" i="50"/>
  <c r="M5110" i="50"/>
  <c r="M5111" i="50"/>
  <c r="M5112" i="50"/>
  <c r="M5113" i="50"/>
  <c r="M5114" i="50"/>
  <c r="M5115" i="50"/>
  <c r="M5116" i="50"/>
  <c r="M5117" i="50"/>
  <c r="M5118" i="50"/>
  <c r="M5119" i="50"/>
  <c r="M5120" i="50"/>
  <c r="M5121" i="50"/>
  <c r="M5122" i="50"/>
  <c r="M5123" i="50"/>
  <c r="M5124" i="50"/>
  <c r="M5125" i="50"/>
  <c r="M5126" i="50"/>
  <c r="M5127" i="50"/>
  <c r="M5128" i="50"/>
  <c r="M5129" i="50"/>
  <c r="M5130" i="50"/>
  <c r="M5131" i="50"/>
  <c r="M5132" i="50"/>
  <c r="M5133" i="50"/>
  <c r="M5134" i="50"/>
  <c r="M5135" i="50"/>
  <c r="M5136" i="50"/>
  <c r="M5137" i="50"/>
  <c r="M5138" i="50"/>
  <c r="M5139" i="50"/>
  <c r="M5140" i="50"/>
  <c r="M5141" i="50"/>
  <c r="M5142" i="50"/>
  <c r="M5143" i="50"/>
  <c r="M5144" i="50"/>
  <c r="M5145" i="50"/>
  <c r="M5146" i="50"/>
  <c r="M5147" i="50"/>
  <c r="M5148" i="50"/>
  <c r="M5149" i="50"/>
  <c r="M5150" i="50"/>
  <c r="M5151" i="50"/>
  <c r="M5152" i="50"/>
  <c r="M5153" i="50"/>
  <c r="M5154" i="50"/>
  <c r="M5155" i="50"/>
  <c r="M5156" i="50"/>
  <c r="M5157" i="50"/>
  <c r="M5158" i="50"/>
  <c r="M5159" i="50"/>
  <c r="M5160" i="50"/>
  <c r="M5161" i="50"/>
  <c r="M5162" i="50"/>
  <c r="M5163" i="50"/>
  <c r="M5164" i="50"/>
  <c r="M5165" i="50"/>
  <c r="M5166" i="50"/>
  <c r="M5167" i="50"/>
  <c r="M5168" i="50"/>
  <c r="M5169" i="50"/>
  <c r="M5170" i="50"/>
  <c r="M5171" i="50"/>
  <c r="M5172" i="50"/>
  <c r="M5173" i="50"/>
  <c r="M5174" i="50"/>
  <c r="M5175" i="50"/>
  <c r="M5176" i="50"/>
  <c r="M5177" i="50"/>
  <c r="M5178" i="50"/>
  <c r="M5179" i="50"/>
  <c r="M5180" i="50"/>
  <c r="M5181" i="50"/>
  <c r="M5182" i="50"/>
  <c r="M5183" i="50"/>
  <c r="M5184" i="50"/>
  <c r="M5185" i="50"/>
  <c r="M5186" i="50"/>
  <c r="M5187" i="50"/>
  <c r="M5188" i="50"/>
  <c r="M5189" i="50"/>
  <c r="M5190" i="50"/>
  <c r="M5191" i="50"/>
  <c r="M5192" i="50"/>
  <c r="M5193" i="50"/>
  <c r="M5194" i="50"/>
  <c r="M5195" i="50"/>
  <c r="M5196" i="50"/>
  <c r="M5197" i="50"/>
  <c r="M5198" i="50"/>
  <c r="M5199" i="50"/>
  <c r="M5200" i="50"/>
  <c r="M5201" i="50"/>
  <c r="M5202" i="50"/>
  <c r="M5203" i="50"/>
  <c r="M5204" i="50"/>
  <c r="M5205" i="50"/>
  <c r="M5206" i="50"/>
  <c r="M5207" i="50"/>
  <c r="M5208" i="50"/>
  <c r="M5209" i="50"/>
  <c r="M5210" i="50"/>
  <c r="M5211" i="50"/>
  <c r="M5212" i="50"/>
  <c r="M5213" i="50"/>
  <c r="M5214" i="50"/>
  <c r="M5215" i="50"/>
  <c r="M5216" i="50"/>
  <c r="M5217" i="50"/>
  <c r="M5218" i="50"/>
  <c r="M5219" i="50"/>
  <c r="M5220" i="50"/>
  <c r="M5221" i="50"/>
  <c r="M5222" i="50"/>
  <c r="M5223" i="50"/>
  <c r="M5224" i="50"/>
  <c r="M5225" i="50"/>
  <c r="M5226" i="50"/>
  <c r="M5227" i="50"/>
  <c r="M5228" i="50"/>
  <c r="M5229" i="50"/>
  <c r="M5230" i="50"/>
  <c r="M5231" i="50"/>
  <c r="M5232" i="50"/>
  <c r="M5233" i="50"/>
  <c r="M5234" i="50"/>
  <c r="M5235" i="50"/>
  <c r="M5236" i="50"/>
  <c r="M5237" i="50"/>
  <c r="M5238" i="50"/>
  <c r="M5239" i="50"/>
  <c r="M5240" i="50"/>
  <c r="M5241" i="50"/>
  <c r="M5242" i="50"/>
  <c r="M5243" i="50"/>
  <c r="M5244" i="50"/>
  <c r="M5245" i="50"/>
  <c r="M5246" i="50"/>
  <c r="M5247" i="50"/>
  <c r="M5248" i="50"/>
  <c r="M5249" i="50"/>
  <c r="M5250" i="50"/>
  <c r="M5251" i="50"/>
  <c r="M5252" i="50"/>
  <c r="M5253" i="50"/>
  <c r="M5254" i="50"/>
  <c r="M5255" i="50"/>
  <c r="M5256" i="50"/>
  <c r="M5257" i="50"/>
  <c r="M5258" i="50"/>
  <c r="M5259" i="50"/>
  <c r="M5260" i="50"/>
  <c r="M5261" i="50"/>
  <c r="M5262" i="50"/>
  <c r="M5263" i="50"/>
  <c r="M5264" i="50"/>
  <c r="M5265" i="50"/>
  <c r="M5266" i="50"/>
  <c r="M5267" i="50"/>
  <c r="M5268" i="50"/>
  <c r="M5269" i="50"/>
  <c r="M5270" i="50"/>
  <c r="M5271" i="50"/>
  <c r="M5272" i="50"/>
  <c r="M5273" i="50"/>
  <c r="M5274" i="50"/>
  <c r="M5275" i="50"/>
  <c r="M5276" i="50"/>
  <c r="M5277" i="50"/>
  <c r="M5278" i="50"/>
  <c r="M5279" i="50"/>
  <c r="M5280" i="50"/>
  <c r="M5281" i="50"/>
  <c r="M5282" i="50"/>
  <c r="M5283" i="50"/>
  <c r="M5284" i="50"/>
  <c r="M5285" i="50"/>
  <c r="M5286" i="50"/>
  <c r="M5287" i="50"/>
  <c r="M5288" i="50"/>
  <c r="M5289" i="50"/>
  <c r="M5290" i="50"/>
  <c r="M5291" i="50"/>
  <c r="M5292" i="50"/>
  <c r="M5293" i="50"/>
  <c r="M5294" i="50"/>
  <c r="M5295" i="50"/>
  <c r="M5296" i="50"/>
  <c r="M5297" i="50"/>
  <c r="M5298" i="50"/>
  <c r="M5299" i="50"/>
  <c r="M5300" i="50"/>
  <c r="M5301" i="50"/>
  <c r="M5302" i="50"/>
  <c r="M5303" i="50"/>
  <c r="M5304" i="50"/>
  <c r="M5305" i="50"/>
  <c r="M5306" i="50"/>
  <c r="M5307" i="50"/>
  <c r="M5308" i="50"/>
  <c r="M5309" i="50"/>
  <c r="M5310" i="50"/>
  <c r="M5311" i="50"/>
  <c r="M5312" i="50"/>
  <c r="M5313" i="50"/>
  <c r="M5314" i="50"/>
  <c r="M5315" i="50"/>
  <c r="M5316" i="50"/>
  <c r="M5317" i="50"/>
  <c r="M5318" i="50"/>
  <c r="M5319" i="50"/>
  <c r="M5320" i="50"/>
  <c r="M5321" i="50"/>
  <c r="M5322" i="50"/>
  <c r="M5323" i="50"/>
  <c r="M5324" i="50"/>
  <c r="M5325" i="50"/>
  <c r="M5326" i="50"/>
  <c r="M5327" i="50"/>
  <c r="M5328" i="50"/>
  <c r="M5329" i="50"/>
  <c r="M5330" i="50"/>
  <c r="M5331" i="50"/>
  <c r="M5332" i="50"/>
  <c r="M5333" i="50"/>
  <c r="M5334" i="50"/>
  <c r="M5335" i="50"/>
  <c r="M5336" i="50"/>
  <c r="M5337" i="50"/>
  <c r="M5338" i="50"/>
  <c r="M5339" i="50"/>
  <c r="M5340" i="50"/>
  <c r="M5341" i="50"/>
  <c r="M5342" i="50"/>
  <c r="M5343" i="50"/>
  <c r="M5344" i="50"/>
  <c r="M5345" i="50"/>
  <c r="M5346" i="50"/>
  <c r="M5347" i="50"/>
  <c r="M5348" i="50"/>
  <c r="M5349" i="50"/>
  <c r="M5350" i="50"/>
  <c r="M5351" i="50"/>
  <c r="M5352" i="50"/>
  <c r="M5353" i="50"/>
  <c r="M5354" i="50"/>
  <c r="M5355" i="50"/>
  <c r="M5356" i="50"/>
  <c r="M5357" i="50"/>
  <c r="M5358" i="50"/>
  <c r="M5359" i="50"/>
  <c r="M5360" i="50"/>
  <c r="M5361" i="50"/>
  <c r="M5362" i="50"/>
  <c r="M5363" i="50"/>
  <c r="M5364" i="50"/>
  <c r="M5365" i="50"/>
  <c r="M5366" i="50"/>
  <c r="M5367" i="50"/>
  <c r="M5368" i="50"/>
  <c r="M5369" i="50"/>
  <c r="M5370" i="50"/>
  <c r="M5371" i="50"/>
  <c r="M5372" i="50"/>
  <c r="M5373" i="50"/>
  <c r="M5374" i="50"/>
  <c r="M5375" i="50"/>
  <c r="M5376" i="50"/>
  <c r="M5377" i="50"/>
  <c r="M5378" i="50"/>
  <c r="M5379" i="50"/>
  <c r="M5380" i="50"/>
  <c r="M5381" i="50"/>
  <c r="M5382" i="50"/>
  <c r="M5383" i="50"/>
  <c r="M5384" i="50"/>
  <c r="M5385" i="50"/>
  <c r="M5386" i="50"/>
  <c r="M5387" i="50"/>
  <c r="M5388" i="50"/>
  <c r="M5389" i="50"/>
  <c r="M5390" i="50"/>
  <c r="M5391" i="50"/>
  <c r="M5392" i="50"/>
  <c r="M5393" i="50"/>
  <c r="M5394" i="50"/>
  <c r="M5395" i="50"/>
  <c r="M5396" i="50"/>
  <c r="M5397" i="50"/>
  <c r="M5398" i="50"/>
  <c r="M5399" i="50"/>
  <c r="M5400" i="50"/>
  <c r="M5401" i="50"/>
  <c r="M5402" i="50"/>
  <c r="M5403" i="50"/>
  <c r="M5404" i="50"/>
  <c r="M5405" i="50"/>
  <c r="M5406" i="50"/>
  <c r="M5407" i="50"/>
  <c r="M5408" i="50"/>
  <c r="M5409" i="50"/>
  <c r="M5410" i="50"/>
  <c r="M5411" i="50"/>
  <c r="M5412" i="50"/>
  <c r="M5413" i="50"/>
  <c r="M5414" i="50"/>
  <c r="M5415" i="50"/>
  <c r="M5416" i="50"/>
  <c r="M5417" i="50"/>
  <c r="M5418" i="50"/>
  <c r="M5419" i="50"/>
  <c r="M5420" i="50"/>
  <c r="M5421" i="50"/>
  <c r="M5422" i="50"/>
  <c r="M5423" i="50"/>
  <c r="M5424" i="50"/>
  <c r="M5425" i="50"/>
  <c r="M5426" i="50"/>
  <c r="M5427" i="50"/>
  <c r="M5428" i="50"/>
  <c r="M5429" i="50"/>
  <c r="M5430" i="50"/>
  <c r="M5431" i="50"/>
  <c r="M5432" i="50"/>
  <c r="M5433" i="50"/>
  <c r="M5434" i="50"/>
  <c r="M5435" i="50"/>
  <c r="M5436" i="50"/>
  <c r="M5437" i="50"/>
  <c r="M5438" i="50"/>
  <c r="M5439" i="50"/>
  <c r="M5440" i="50"/>
  <c r="M5441" i="50"/>
  <c r="M5442" i="50"/>
  <c r="M5443" i="50"/>
  <c r="M5444" i="50"/>
  <c r="M5445" i="50"/>
  <c r="M5446" i="50"/>
  <c r="M5447" i="50"/>
  <c r="M5448" i="50"/>
  <c r="M5449" i="50"/>
  <c r="M5450" i="50"/>
  <c r="M5451" i="50"/>
  <c r="M5452" i="50"/>
  <c r="M5453" i="50"/>
  <c r="M5454" i="50"/>
  <c r="M5455" i="50"/>
  <c r="M5456" i="50"/>
  <c r="M5457" i="50"/>
  <c r="M5458" i="50"/>
  <c r="M5459" i="50"/>
  <c r="M5460" i="50"/>
  <c r="M5461" i="50"/>
  <c r="M5462" i="50"/>
  <c r="M5463" i="50"/>
  <c r="M5464" i="50"/>
  <c r="M5465" i="50"/>
  <c r="M5466" i="50"/>
  <c r="M5467" i="50"/>
  <c r="M5468" i="50"/>
  <c r="M5469" i="50"/>
  <c r="M5470" i="50"/>
  <c r="M5471" i="50"/>
  <c r="M5472" i="50"/>
  <c r="M5473" i="50"/>
  <c r="M5474" i="50"/>
  <c r="M5475" i="50"/>
  <c r="M5476" i="50"/>
  <c r="M5477" i="50"/>
  <c r="M5478" i="50"/>
  <c r="M5479" i="50"/>
  <c r="M5480" i="50"/>
  <c r="M5481" i="50"/>
  <c r="M5482" i="50"/>
  <c r="M5483" i="50"/>
  <c r="M5484" i="50"/>
  <c r="M5485" i="50"/>
  <c r="M5486" i="50"/>
  <c r="M5487" i="50"/>
  <c r="M5488" i="50"/>
  <c r="M5489" i="50"/>
  <c r="M5490" i="50"/>
  <c r="M5491" i="50"/>
  <c r="M5492" i="50"/>
  <c r="M5493" i="50"/>
  <c r="M5494" i="50"/>
  <c r="M5495" i="50"/>
  <c r="M5496" i="50"/>
  <c r="M5497" i="50"/>
  <c r="M5498" i="50"/>
  <c r="M5499" i="50"/>
  <c r="M5500" i="50"/>
  <c r="M5501" i="50"/>
  <c r="M5502" i="50"/>
  <c r="M5503" i="50"/>
  <c r="M5504" i="50"/>
  <c r="M5505" i="50"/>
  <c r="M5506" i="50"/>
  <c r="M5507" i="50"/>
  <c r="M5508" i="50"/>
  <c r="M5509" i="50"/>
  <c r="M5510" i="50"/>
  <c r="M5511" i="50"/>
  <c r="M5512" i="50"/>
  <c r="M5513" i="50"/>
  <c r="M5514" i="50"/>
  <c r="M5515" i="50"/>
  <c r="M5516" i="50"/>
  <c r="M5517" i="50"/>
  <c r="M5518" i="50"/>
  <c r="M5519" i="50"/>
  <c r="M5520" i="50"/>
  <c r="M5521" i="50"/>
  <c r="M5522" i="50"/>
  <c r="M5523" i="50"/>
  <c r="M5524" i="50"/>
  <c r="M5525" i="50"/>
  <c r="M5526" i="50"/>
  <c r="M5527" i="50"/>
  <c r="M5528" i="50"/>
  <c r="M5529" i="50"/>
  <c r="M5530" i="50"/>
  <c r="M5531" i="50"/>
  <c r="M5532" i="50"/>
  <c r="M5533" i="50"/>
  <c r="M5534" i="50"/>
  <c r="M5535" i="50"/>
  <c r="M5536" i="50"/>
  <c r="M5537" i="50"/>
  <c r="M5538" i="50"/>
  <c r="M5539" i="50"/>
  <c r="M5540" i="50"/>
  <c r="M5541" i="50"/>
  <c r="M5542" i="50"/>
  <c r="M5543" i="50"/>
  <c r="M5544" i="50"/>
  <c r="M5545" i="50"/>
  <c r="M5546" i="50"/>
  <c r="M5547" i="50"/>
  <c r="M5548" i="50"/>
  <c r="M5549" i="50"/>
  <c r="M5550" i="50"/>
  <c r="M5551" i="50"/>
  <c r="M5552" i="50"/>
  <c r="M5553" i="50"/>
  <c r="M5554" i="50"/>
  <c r="M5555" i="50"/>
  <c r="M5556" i="50"/>
  <c r="M5557" i="50"/>
  <c r="M5558" i="50"/>
  <c r="M5559" i="50"/>
  <c r="M5560" i="50"/>
  <c r="M5561" i="50"/>
  <c r="M5562" i="50"/>
  <c r="M5563" i="50"/>
  <c r="M5564" i="50"/>
  <c r="M5565" i="50"/>
  <c r="M5566" i="50"/>
  <c r="M5567" i="50"/>
  <c r="M5568" i="50"/>
  <c r="M5569" i="50"/>
  <c r="M5570" i="50"/>
  <c r="M5571" i="50"/>
  <c r="M5572" i="50"/>
  <c r="M5573" i="50"/>
  <c r="M5574" i="50"/>
  <c r="M5575" i="50"/>
  <c r="M5576" i="50"/>
  <c r="M5577" i="50"/>
  <c r="M5578" i="50"/>
  <c r="M5579" i="50"/>
  <c r="M5580" i="50"/>
  <c r="M5581" i="50"/>
  <c r="M5582" i="50"/>
  <c r="M5583" i="50"/>
  <c r="M5584" i="50"/>
  <c r="M5585" i="50"/>
  <c r="M5586" i="50"/>
  <c r="M5587" i="50"/>
  <c r="M5588" i="50"/>
  <c r="M5589" i="50"/>
  <c r="M5590" i="50"/>
  <c r="M5591" i="50"/>
  <c r="M5592" i="50"/>
  <c r="M5593" i="50"/>
  <c r="M5594" i="50"/>
  <c r="M5595" i="50"/>
  <c r="M5596" i="50"/>
  <c r="M5597" i="50"/>
  <c r="M5598" i="50"/>
  <c r="M5599" i="50"/>
  <c r="M5600" i="50"/>
  <c r="M5601" i="50"/>
  <c r="M5602" i="50"/>
  <c r="M5603" i="50"/>
  <c r="M5604" i="50"/>
  <c r="M5605" i="50"/>
  <c r="M5606" i="50"/>
  <c r="M5607" i="50"/>
  <c r="M5608" i="50"/>
  <c r="M5609" i="50"/>
  <c r="M5610" i="50"/>
  <c r="M5611" i="50"/>
  <c r="M5612" i="50"/>
  <c r="M5613" i="50"/>
  <c r="M5614" i="50"/>
  <c r="M5615" i="50"/>
  <c r="M5616" i="50"/>
  <c r="M5617" i="50"/>
  <c r="M5618" i="50"/>
  <c r="M5619" i="50"/>
  <c r="M5620" i="50"/>
  <c r="M5621" i="50"/>
  <c r="M5622" i="50"/>
  <c r="M5623" i="50"/>
  <c r="M5624" i="50"/>
  <c r="M5625" i="50"/>
  <c r="M5626" i="50"/>
  <c r="M5627" i="50"/>
  <c r="M5628" i="50"/>
  <c r="M5629" i="50"/>
  <c r="M5630" i="50"/>
  <c r="M5631" i="50"/>
  <c r="M5632" i="50"/>
  <c r="M5633" i="50"/>
  <c r="M5634" i="50"/>
  <c r="M5635" i="50"/>
  <c r="M5636" i="50"/>
  <c r="M5637" i="50"/>
  <c r="M5638" i="50"/>
  <c r="M5639" i="50"/>
  <c r="M5640" i="50"/>
  <c r="M5641" i="50"/>
  <c r="M5642" i="50"/>
  <c r="M5643" i="50"/>
  <c r="M5644" i="50"/>
  <c r="M5645" i="50"/>
  <c r="M5646" i="50"/>
  <c r="M5647" i="50"/>
  <c r="M5648" i="50"/>
  <c r="M5649" i="50"/>
  <c r="M5650" i="50"/>
  <c r="M5651" i="50"/>
  <c r="M5652" i="50"/>
  <c r="M5653" i="50"/>
  <c r="M5654" i="50"/>
  <c r="M5655" i="50"/>
  <c r="M5656" i="50"/>
  <c r="M5657" i="50"/>
  <c r="M5658" i="50"/>
  <c r="M5659" i="50"/>
  <c r="M5660" i="50"/>
  <c r="M5661" i="50"/>
  <c r="M5662" i="50"/>
  <c r="M5663" i="50"/>
  <c r="M5664" i="50"/>
  <c r="M5665" i="50"/>
  <c r="M5666" i="50"/>
  <c r="M5667" i="50"/>
  <c r="M5668" i="50"/>
  <c r="M5669" i="50"/>
  <c r="M5670" i="50"/>
  <c r="M5671" i="50"/>
  <c r="M5672" i="50"/>
  <c r="M5673" i="50"/>
  <c r="M5674" i="50"/>
  <c r="M5675" i="50"/>
  <c r="M5676" i="50"/>
  <c r="M5677" i="50"/>
  <c r="M5678" i="50"/>
  <c r="M5679" i="50"/>
  <c r="M5680" i="50"/>
  <c r="M5681" i="50"/>
  <c r="M5682" i="50"/>
  <c r="M5683" i="50"/>
  <c r="M5684" i="50"/>
  <c r="M5685" i="50"/>
  <c r="M5686" i="50"/>
  <c r="M5687" i="50"/>
  <c r="M5688" i="50"/>
  <c r="M5689" i="50"/>
  <c r="M5690" i="50"/>
  <c r="M5691" i="50"/>
  <c r="M5692" i="50"/>
  <c r="M5693" i="50"/>
  <c r="M5694" i="50"/>
  <c r="M5695" i="50"/>
  <c r="M5696" i="50"/>
  <c r="M5697" i="50"/>
  <c r="M5698" i="50"/>
  <c r="M5699" i="50"/>
  <c r="M5700" i="50"/>
  <c r="M5701" i="50"/>
  <c r="M5702" i="50"/>
  <c r="M5703" i="50"/>
  <c r="M5704" i="50"/>
  <c r="M5705" i="50"/>
  <c r="M5706" i="50"/>
  <c r="M5707" i="50"/>
  <c r="M5708" i="50"/>
  <c r="M5709" i="50"/>
  <c r="M5710" i="50"/>
  <c r="M5711" i="50"/>
  <c r="M5712" i="50"/>
  <c r="M5713" i="50"/>
  <c r="M5714" i="50"/>
  <c r="M5715" i="50"/>
  <c r="M5716" i="50"/>
  <c r="M5717" i="50"/>
  <c r="M5718" i="50"/>
  <c r="M5719" i="50"/>
  <c r="M5720" i="50"/>
  <c r="M5721" i="50"/>
  <c r="M5722" i="50"/>
  <c r="M5723" i="50"/>
  <c r="M5724" i="50"/>
  <c r="M5725" i="50"/>
  <c r="M5726" i="50"/>
  <c r="M5727" i="50"/>
  <c r="M5728" i="50"/>
  <c r="M5729" i="50"/>
  <c r="M5730" i="50"/>
  <c r="M5731" i="50"/>
  <c r="M5732" i="50"/>
  <c r="M5733" i="50"/>
  <c r="M5734" i="50"/>
  <c r="M5735" i="50"/>
  <c r="M5736" i="50"/>
  <c r="M5737" i="50"/>
  <c r="M5738" i="50"/>
  <c r="M5739" i="50"/>
  <c r="M5740" i="50"/>
  <c r="M5741" i="50"/>
  <c r="M5742" i="50"/>
  <c r="M5743" i="50"/>
  <c r="M5744" i="50"/>
  <c r="M5745" i="50"/>
  <c r="M5746" i="50"/>
  <c r="M5747" i="50"/>
  <c r="M5748" i="50"/>
  <c r="M5749" i="50"/>
  <c r="M5750" i="50"/>
  <c r="M5751" i="50"/>
  <c r="M5752" i="50"/>
  <c r="M5753" i="50"/>
  <c r="M5754" i="50"/>
  <c r="M5755" i="50"/>
  <c r="M5756" i="50"/>
  <c r="M5757" i="50"/>
  <c r="M5758" i="50"/>
  <c r="M5759" i="50"/>
  <c r="M5760" i="50"/>
  <c r="M5761" i="50"/>
  <c r="M5762" i="50"/>
  <c r="M5763" i="50"/>
  <c r="M5764" i="50"/>
  <c r="M5765" i="50"/>
  <c r="M5766" i="50"/>
  <c r="M5767" i="50"/>
  <c r="M5768" i="50"/>
  <c r="M5769" i="50"/>
  <c r="M5770" i="50"/>
  <c r="M5771" i="50"/>
  <c r="M5772" i="50"/>
  <c r="M5773" i="50"/>
  <c r="M5774" i="50"/>
  <c r="M5775" i="50"/>
  <c r="M5776" i="50"/>
  <c r="M5777" i="50"/>
  <c r="M5778" i="50"/>
  <c r="M5779" i="50"/>
  <c r="M5780" i="50"/>
  <c r="M5781" i="50"/>
  <c r="M5782" i="50"/>
  <c r="M5783" i="50"/>
  <c r="M5784" i="50"/>
  <c r="M5785" i="50"/>
  <c r="M5786" i="50"/>
  <c r="M5787" i="50"/>
  <c r="M5788" i="50"/>
  <c r="M5789" i="50"/>
  <c r="M5790" i="50"/>
  <c r="M5791" i="50"/>
  <c r="M5792" i="50"/>
  <c r="M5793" i="50"/>
  <c r="M5794" i="50"/>
  <c r="M5795" i="50"/>
  <c r="M5796" i="50"/>
  <c r="M5797" i="50"/>
  <c r="M5798" i="50"/>
  <c r="M5799" i="50"/>
  <c r="M5800" i="50"/>
  <c r="M5801" i="50"/>
  <c r="M5802" i="50"/>
  <c r="M5803" i="50"/>
  <c r="M5804" i="50"/>
  <c r="M5805" i="50"/>
  <c r="M5806" i="50"/>
  <c r="M5807" i="50"/>
  <c r="M5808" i="50"/>
  <c r="M5809" i="50"/>
  <c r="M5810" i="50"/>
  <c r="M5811" i="50"/>
  <c r="M5812" i="50"/>
  <c r="M5813" i="50"/>
  <c r="M5814" i="50"/>
  <c r="M5815" i="50"/>
  <c r="M5816" i="50"/>
  <c r="M5817" i="50"/>
  <c r="M5818" i="50"/>
  <c r="M5819" i="50"/>
  <c r="M5820" i="50"/>
  <c r="M5821" i="50"/>
  <c r="M5822" i="50"/>
  <c r="M5823" i="50"/>
  <c r="M5824" i="50"/>
  <c r="M5825" i="50"/>
  <c r="M5826" i="50"/>
  <c r="M5827" i="50"/>
  <c r="M5828" i="50"/>
  <c r="M5829" i="50"/>
  <c r="M5830" i="50"/>
  <c r="M5831" i="50"/>
  <c r="M5832" i="50"/>
  <c r="M5833" i="50"/>
  <c r="M5834" i="50"/>
  <c r="M5835" i="50"/>
  <c r="M5836" i="50"/>
  <c r="M5837" i="50"/>
  <c r="M5838" i="50"/>
  <c r="M5839" i="50"/>
  <c r="M5840" i="50"/>
  <c r="M5841" i="50"/>
  <c r="M5842" i="50"/>
  <c r="M5843" i="50"/>
  <c r="M5844" i="50"/>
  <c r="M5845" i="50"/>
  <c r="M5846" i="50"/>
  <c r="M5847" i="50"/>
  <c r="M5848" i="50"/>
  <c r="M5849" i="50"/>
  <c r="M5850" i="50"/>
  <c r="M5851" i="50"/>
  <c r="M5852" i="50"/>
  <c r="M5853" i="50"/>
  <c r="M5854" i="50"/>
  <c r="M5855" i="50"/>
  <c r="M5856" i="50"/>
  <c r="M5857" i="50"/>
  <c r="M5858" i="50"/>
  <c r="M5859" i="50"/>
  <c r="M5860" i="50"/>
  <c r="M5861" i="50"/>
  <c r="M5862" i="50"/>
  <c r="M5863" i="50"/>
  <c r="M5864" i="50"/>
  <c r="M5865" i="50"/>
  <c r="M5866" i="50"/>
  <c r="M5867" i="50"/>
  <c r="M5868" i="50"/>
  <c r="M5869" i="50"/>
  <c r="M5870" i="50"/>
  <c r="M5871" i="50"/>
  <c r="M5872" i="50"/>
  <c r="M5873" i="50"/>
  <c r="M5874" i="50"/>
  <c r="M5875" i="50"/>
  <c r="M5876" i="50"/>
  <c r="M5877" i="50"/>
  <c r="M5878" i="50"/>
  <c r="M5879" i="50"/>
  <c r="M5880" i="50"/>
  <c r="M5881" i="50"/>
  <c r="M5882" i="50"/>
  <c r="M5883" i="50"/>
  <c r="M5884" i="50"/>
  <c r="M5885" i="50"/>
  <c r="M5886" i="50"/>
  <c r="M5887" i="50"/>
  <c r="M5888" i="50"/>
  <c r="M5889" i="50"/>
  <c r="M5890" i="50"/>
  <c r="M5891" i="50"/>
  <c r="M5892" i="50"/>
  <c r="M5893" i="50"/>
  <c r="M5894" i="50"/>
  <c r="M5895" i="50"/>
  <c r="M5896" i="50"/>
  <c r="M5897" i="50"/>
  <c r="M5898" i="50"/>
  <c r="M5899" i="50"/>
  <c r="M5900" i="50"/>
  <c r="M5901" i="50"/>
  <c r="M5902" i="50"/>
  <c r="M5903" i="50"/>
  <c r="M5904" i="50"/>
  <c r="M5905" i="50"/>
  <c r="M5906" i="50"/>
  <c r="M5907" i="50"/>
  <c r="M5908" i="50"/>
  <c r="M5909" i="50"/>
  <c r="M5910" i="50"/>
  <c r="M5911" i="50"/>
  <c r="M5912" i="50"/>
  <c r="M5913" i="50"/>
  <c r="M5914" i="50"/>
  <c r="M5915" i="50"/>
  <c r="M5916" i="50"/>
  <c r="M5917" i="50"/>
  <c r="M5918" i="50"/>
  <c r="M5919" i="50"/>
  <c r="M5920" i="50"/>
  <c r="M5921" i="50"/>
  <c r="M5922" i="50"/>
  <c r="M5923" i="50"/>
  <c r="M5924" i="50"/>
  <c r="M5925" i="50"/>
  <c r="M5926" i="50"/>
  <c r="M5927" i="50"/>
  <c r="M5928" i="50"/>
  <c r="M5929" i="50"/>
  <c r="M5930" i="50"/>
  <c r="M5931" i="50"/>
  <c r="M5932" i="50"/>
  <c r="M5933" i="50"/>
  <c r="M5934" i="50"/>
  <c r="M5935" i="50"/>
  <c r="M5936" i="50"/>
  <c r="M5937" i="50"/>
  <c r="M5938" i="50"/>
  <c r="M5939" i="50"/>
  <c r="M5940" i="50"/>
  <c r="M5941" i="50"/>
  <c r="M5942" i="50"/>
  <c r="M5943" i="50"/>
  <c r="M5944" i="50"/>
  <c r="M5945" i="50"/>
  <c r="M5946" i="50"/>
  <c r="M5947" i="50"/>
  <c r="M5948" i="50"/>
  <c r="M5949" i="50"/>
  <c r="M5950" i="50"/>
  <c r="M5951" i="50"/>
  <c r="M5952" i="50"/>
  <c r="M5953" i="50"/>
  <c r="M5954" i="50"/>
  <c r="M5955" i="50"/>
  <c r="M5956" i="50"/>
  <c r="M5957" i="50"/>
  <c r="M5958" i="50"/>
  <c r="M5959" i="50"/>
  <c r="M5960" i="50"/>
  <c r="M5961" i="50"/>
  <c r="M5962" i="50"/>
  <c r="M5963" i="50"/>
  <c r="M5964" i="50"/>
  <c r="M5965" i="50"/>
  <c r="M5966" i="50"/>
  <c r="M5967" i="50"/>
  <c r="M5968" i="50"/>
  <c r="M5969" i="50"/>
  <c r="M5970" i="50"/>
  <c r="M5971" i="50"/>
  <c r="M5972" i="50"/>
  <c r="M5973" i="50"/>
  <c r="M5974" i="50"/>
  <c r="M5975" i="50"/>
  <c r="M5976" i="50"/>
  <c r="M5977" i="50"/>
  <c r="M5978" i="50"/>
  <c r="M5979" i="50"/>
  <c r="M5980" i="50"/>
  <c r="M5981" i="50"/>
  <c r="M5982" i="50"/>
  <c r="M5983" i="50"/>
  <c r="M5984" i="50"/>
  <c r="M5985" i="50"/>
  <c r="M5986" i="50"/>
  <c r="M5987" i="50"/>
  <c r="M5988" i="50"/>
  <c r="M5989" i="50"/>
  <c r="M5990" i="50"/>
  <c r="M5991" i="50"/>
  <c r="M5992" i="50"/>
  <c r="M5993" i="50"/>
  <c r="M5994" i="50"/>
  <c r="M5995" i="50"/>
  <c r="M5996" i="50"/>
  <c r="M5997" i="50"/>
  <c r="M5998" i="50"/>
  <c r="M5999" i="50"/>
  <c r="M6000" i="50"/>
  <c r="M6001" i="50"/>
  <c r="M6002" i="50"/>
  <c r="M6003" i="50"/>
  <c r="M6004" i="50"/>
  <c r="M6005" i="50"/>
  <c r="M6006" i="50"/>
  <c r="M6007" i="50"/>
  <c r="M6008" i="50"/>
  <c r="M6009" i="50"/>
  <c r="M6010" i="50"/>
  <c r="M6011" i="50"/>
  <c r="M6012" i="50"/>
  <c r="M6013" i="50"/>
  <c r="M6014" i="50"/>
  <c r="M6015" i="50"/>
  <c r="M6016" i="50"/>
  <c r="M6017" i="50"/>
  <c r="M6018" i="50"/>
  <c r="M6019" i="50"/>
  <c r="M6020" i="50"/>
  <c r="M6021" i="50"/>
  <c r="M6022" i="50"/>
  <c r="M6023" i="50"/>
  <c r="M6024" i="50"/>
  <c r="M6025" i="50"/>
  <c r="M6026" i="50"/>
  <c r="M6027" i="50"/>
  <c r="M6028" i="50"/>
  <c r="M6029" i="50"/>
  <c r="M6030" i="50"/>
  <c r="M6031" i="50"/>
  <c r="M6032" i="50"/>
  <c r="M6033" i="50"/>
  <c r="M6034" i="50"/>
  <c r="M6035" i="50"/>
  <c r="M6036" i="50"/>
  <c r="M6037" i="50"/>
  <c r="M6038" i="50"/>
  <c r="M6039" i="50"/>
  <c r="M6040" i="50"/>
  <c r="M6041" i="50"/>
  <c r="M6042" i="50"/>
  <c r="M6043" i="50"/>
  <c r="M6044" i="50"/>
  <c r="M6045" i="50"/>
  <c r="M6046" i="50"/>
  <c r="M6047" i="50"/>
  <c r="M6048" i="50"/>
  <c r="M6049" i="50"/>
  <c r="M6050" i="50"/>
  <c r="M6051" i="50"/>
  <c r="M6052" i="50"/>
  <c r="M6053" i="50"/>
  <c r="M6054" i="50"/>
  <c r="M6055" i="50"/>
  <c r="M6056" i="50"/>
  <c r="M6057" i="50"/>
  <c r="M6058" i="50"/>
  <c r="M6059" i="50"/>
  <c r="M6060" i="50"/>
  <c r="M6061" i="50"/>
  <c r="M6062" i="50"/>
  <c r="M6063" i="50"/>
  <c r="M6064" i="50"/>
  <c r="M6065" i="50"/>
  <c r="M6066" i="50"/>
  <c r="M6067" i="50"/>
  <c r="M6068" i="50"/>
  <c r="M6069" i="50"/>
  <c r="M6070" i="50"/>
  <c r="M6071" i="50"/>
  <c r="M6072" i="50"/>
  <c r="M6073" i="50"/>
  <c r="M6074" i="50"/>
  <c r="M6075" i="50"/>
  <c r="M6076" i="50"/>
  <c r="M6077" i="50"/>
  <c r="M6078" i="50"/>
  <c r="M6079" i="50"/>
  <c r="M6080" i="50"/>
  <c r="M6081" i="50"/>
  <c r="M6082" i="50"/>
  <c r="M6083" i="50"/>
  <c r="M6084" i="50"/>
  <c r="M6085" i="50"/>
  <c r="M6086" i="50"/>
  <c r="M6087" i="50"/>
  <c r="M6088" i="50"/>
  <c r="M6089" i="50"/>
  <c r="M6090" i="50"/>
  <c r="M6091" i="50"/>
  <c r="M6092" i="50"/>
  <c r="M6093" i="50"/>
  <c r="M6094" i="50"/>
  <c r="M6095" i="50"/>
  <c r="M6096" i="50"/>
  <c r="M6097" i="50"/>
  <c r="M6098" i="50"/>
  <c r="M6099" i="50"/>
  <c r="M6100" i="50"/>
  <c r="M6101" i="50"/>
  <c r="M6102" i="50"/>
  <c r="M6103" i="50"/>
  <c r="M6104" i="50"/>
  <c r="M6105" i="50"/>
  <c r="M6106" i="50"/>
  <c r="M6107" i="50"/>
  <c r="M6108" i="50"/>
  <c r="M6109" i="50"/>
  <c r="M6110" i="50"/>
  <c r="M6111" i="50"/>
  <c r="M6112" i="50"/>
  <c r="M6113" i="50"/>
  <c r="M6114" i="50"/>
  <c r="M6115" i="50"/>
  <c r="M6116" i="50"/>
  <c r="M6117" i="50"/>
  <c r="M6118" i="50"/>
  <c r="M6119" i="50"/>
  <c r="M6120" i="50"/>
  <c r="M6121" i="50"/>
  <c r="M6122" i="50"/>
  <c r="M6123" i="50"/>
  <c r="M6124" i="50"/>
  <c r="M6125" i="50"/>
  <c r="M6126" i="50"/>
  <c r="M6127" i="50"/>
  <c r="M6128" i="50"/>
  <c r="M6129" i="50"/>
  <c r="M6130" i="50"/>
  <c r="M6131" i="50"/>
  <c r="M6132" i="50"/>
  <c r="M6133" i="50"/>
  <c r="M6134" i="50"/>
  <c r="M6135" i="50"/>
  <c r="M6136" i="50"/>
  <c r="M6137" i="50"/>
  <c r="M6138" i="50"/>
  <c r="M6139" i="50"/>
  <c r="M6140" i="50"/>
  <c r="M6141" i="50"/>
  <c r="M6142" i="50"/>
  <c r="M6143" i="50"/>
  <c r="M6144" i="50"/>
  <c r="M6145" i="50"/>
  <c r="M6146" i="50"/>
  <c r="M6147" i="50"/>
  <c r="M6148" i="50"/>
  <c r="M6149" i="50"/>
  <c r="M6150" i="50"/>
  <c r="M6151" i="50"/>
  <c r="M6152" i="50"/>
  <c r="M6153" i="50"/>
  <c r="M6154" i="50"/>
  <c r="M6155" i="50"/>
  <c r="M6156" i="50"/>
  <c r="M6157" i="50"/>
  <c r="M6158" i="50"/>
  <c r="M6159" i="50"/>
  <c r="M6160" i="50"/>
  <c r="M6161" i="50"/>
  <c r="M6162" i="50"/>
  <c r="M6163" i="50"/>
  <c r="M6164" i="50"/>
  <c r="M6165" i="50"/>
  <c r="M6166" i="50"/>
  <c r="M6167" i="50"/>
  <c r="M6168" i="50"/>
  <c r="M6169" i="50"/>
  <c r="M6170" i="50"/>
  <c r="M6171" i="50"/>
  <c r="M6172" i="50"/>
  <c r="M6173" i="50"/>
  <c r="M6174" i="50"/>
  <c r="M6175" i="50"/>
  <c r="M6176" i="50"/>
  <c r="M6177" i="50"/>
  <c r="M6178" i="50"/>
  <c r="M6179" i="50"/>
  <c r="M6180" i="50"/>
  <c r="M6181" i="50"/>
  <c r="M6182" i="50"/>
  <c r="M6183" i="50"/>
  <c r="M6184" i="50"/>
  <c r="M6185" i="50"/>
  <c r="M6186" i="50"/>
  <c r="M6187" i="50"/>
  <c r="M6188" i="50"/>
  <c r="M6189" i="50"/>
  <c r="M6190" i="50"/>
  <c r="M6191" i="50"/>
  <c r="M6192" i="50"/>
  <c r="M6193" i="50"/>
  <c r="M6194" i="50"/>
  <c r="M6195" i="50"/>
  <c r="M6196" i="50"/>
  <c r="M6197" i="50"/>
  <c r="M6198" i="50"/>
  <c r="M6199" i="50"/>
  <c r="M6200" i="50"/>
  <c r="M6201" i="50"/>
  <c r="M6202" i="50"/>
  <c r="M6203" i="50"/>
  <c r="M6204" i="50"/>
  <c r="M6205" i="50"/>
  <c r="M6206" i="50"/>
  <c r="M6207" i="50"/>
  <c r="M6208" i="50"/>
  <c r="M6209" i="50"/>
  <c r="M6210" i="50"/>
  <c r="M6211" i="50"/>
  <c r="M6212" i="50"/>
  <c r="M6213" i="50"/>
  <c r="M6214" i="50"/>
  <c r="M6215" i="50"/>
  <c r="M6216" i="50"/>
  <c r="M6217" i="50"/>
  <c r="M6218" i="50"/>
  <c r="M6219" i="50"/>
  <c r="M6220" i="50"/>
  <c r="M6221" i="50"/>
  <c r="M6222" i="50"/>
  <c r="M6223" i="50"/>
  <c r="M6224" i="50"/>
  <c r="M6225" i="50"/>
  <c r="M6226" i="50"/>
  <c r="M6227" i="50"/>
  <c r="M6228" i="50"/>
  <c r="M6229" i="50"/>
  <c r="M6230" i="50"/>
  <c r="M6231" i="50"/>
  <c r="M6232" i="50"/>
  <c r="M6233" i="50"/>
  <c r="M6234" i="50"/>
  <c r="M6235" i="50"/>
  <c r="M6236" i="50"/>
  <c r="M6237" i="50"/>
  <c r="M6238" i="50"/>
  <c r="M6239" i="50"/>
  <c r="M6240" i="50"/>
  <c r="M6241" i="50"/>
  <c r="M6242" i="50"/>
  <c r="M6243" i="50"/>
  <c r="M6244" i="50"/>
  <c r="M6245" i="50"/>
  <c r="M6246" i="50"/>
  <c r="M6247" i="50"/>
  <c r="M6248" i="50"/>
  <c r="M6249" i="50"/>
  <c r="M6250" i="50"/>
  <c r="M6251" i="50"/>
  <c r="M6252" i="50"/>
  <c r="M6253" i="50"/>
  <c r="M6254" i="50"/>
  <c r="M6255" i="50"/>
  <c r="M6256" i="50"/>
  <c r="M6257" i="50"/>
  <c r="M6258" i="50"/>
  <c r="M6259" i="50"/>
  <c r="M6260" i="50"/>
  <c r="M6261" i="50"/>
  <c r="M6262" i="50"/>
  <c r="M6263" i="50"/>
  <c r="M6264" i="50"/>
  <c r="M6265" i="50"/>
  <c r="M6266" i="50"/>
  <c r="M6267" i="50"/>
  <c r="M6268" i="50"/>
  <c r="M6269" i="50"/>
  <c r="M6270" i="50"/>
  <c r="M6271" i="50"/>
  <c r="M6272" i="50"/>
  <c r="M6273" i="50"/>
  <c r="M6274" i="50"/>
  <c r="M6275" i="50"/>
  <c r="M6276" i="50"/>
  <c r="M6277" i="50"/>
  <c r="M6278" i="50"/>
  <c r="M6279" i="50"/>
  <c r="M6280" i="50"/>
  <c r="M6281" i="50"/>
  <c r="M6282" i="50"/>
  <c r="M6283" i="50"/>
  <c r="M6284" i="50"/>
  <c r="M6285" i="50"/>
  <c r="M6286" i="50"/>
  <c r="M6287" i="50"/>
  <c r="M6288" i="50"/>
  <c r="M6289" i="50"/>
  <c r="M6290" i="50"/>
  <c r="M6291" i="50"/>
  <c r="M6292" i="50"/>
  <c r="M6293" i="50"/>
  <c r="M6294" i="50"/>
  <c r="M6295" i="50"/>
  <c r="M6296" i="50"/>
  <c r="M6297" i="50"/>
  <c r="M6298" i="50"/>
  <c r="M6299" i="50"/>
  <c r="M6300" i="50"/>
  <c r="M6301" i="50"/>
  <c r="M6302" i="50"/>
  <c r="M6303" i="50"/>
  <c r="M6304" i="50"/>
  <c r="M6305" i="50"/>
  <c r="M6306" i="50"/>
  <c r="M6307" i="50"/>
  <c r="M6308" i="50"/>
  <c r="M6309" i="50"/>
  <c r="M6310" i="50"/>
  <c r="M6311" i="50"/>
  <c r="M6312" i="50"/>
  <c r="M6313" i="50"/>
  <c r="M6314" i="50"/>
  <c r="M6315" i="50"/>
  <c r="M6316" i="50"/>
  <c r="M6317" i="50"/>
  <c r="M6318" i="50"/>
  <c r="M6319" i="50"/>
  <c r="M6320" i="50"/>
  <c r="M6321" i="50"/>
  <c r="M6322" i="50"/>
  <c r="M6323" i="50"/>
  <c r="M6324" i="50"/>
  <c r="M6325" i="50"/>
  <c r="M6326" i="50"/>
  <c r="M6327" i="50"/>
  <c r="M6328" i="50"/>
  <c r="M6329" i="50"/>
  <c r="M6330" i="50"/>
  <c r="M6331" i="50"/>
  <c r="M6332" i="50"/>
  <c r="M6333" i="50"/>
  <c r="M6334" i="50"/>
  <c r="M6335" i="50"/>
  <c r="M6336" i="50"/>
  <c r="M6337" i="50"/>
  <c r="M6338" i="50"/>
  <c r="M6339" i="50"/>
  <c r="M6340" i="50"/>
  <c r="M6341" i="50"/>
  <c r="M6342" i="50"/>
  <c r="M6343" i="50"/>
  <c r="M6344" i="50"/>
  <c r="M6345" i="50"/>
  <c r="M6346" i="50"/>
  <c r="M6347" i="50"/>
  <c r="M6348" i="50"/>
  <c r="M6349" i="50"/>
  <c r="M6350" i="50"/>
  <c r="M3" i="50"/>
  <c r="L4" i="50"/>
  <c r="L5" i="50"/>
  <c r="L6" i="50"/>
  <c r="L7" i="50"/>
  <c r="L8" i="50"/>
  <c r="L9" i="50"/>
  <c r="L10" i="50"/>
  <c r="L11" i="50"/>
  <c r="L12" i="50"/>
  <c r="L13" i="50"/>
  <c r="L14" i="50"/>
  <c r="L15" i="50"/>
  <c r="L16" i="50"/>
  <c r="L17" i="50"/>
  <c r="L18" i="50"/>
  <c r="L19" i="50"/>
  <c r="L20" i="50"/>
  <c r="L21" i="50"/>
  <c r="L22" i="50"/>
  <c r="L23" i="50"/>
  <c r="L24" i="50"/>
  <c r="L25" i="50"/>
  <c r="L26" i="50"/>
  <c r="L27" i="50"/>
  <c r="L28" i="50"/>
  <c r="L29" i="50"/>
  <c r="L30" i="50"/>
  <c r="L31" i="50"/>
  <c r="L32" i="50"/>
  <c r="L33" i="50"/>
  <c r="L34" i="50"/>
  <c r="L35" i="50"/>
  <c r="L36" i="50"/>
  <c r="L37" i="50"/>
  <c r="L38" i="50"/>
  <c r="L39" i="50"/>
  <c r="L40" i="50"/>
  <c r="L41" i="50"/>
  <c r="L42" i="50"/>
  <c r="L43" i="50"/>
  <c r="L44" i="50"/>
  <c r="L45" i="50"/>
  <c r="L46" i="50"/>
  <c r="L47" i="50"/>
  <c r="L48" i="50"/>
  <c r="L49" i="50"/>
  <c r="L50" i="50"/>
  <c r="L51" i="50"/>
  <c r="L52" i="50"/>
  <c r="L53" i="50"/>
  <c r="L54" i="50"/>
  <c r="L55" i="50"/>
  <c r="L56" i="50"/>
  <c r="L57" i="50"/>
  <c r="L58" i="50"/>
  <c r="L59" i="50"/>
  <c r="L60" i="50"/>
  <c r="L61" i="50"/>
  <c r="L62" i="50"/>
  <c r="L63" i="50"/>
  <c r="L64" i="50"/>
  <c r="L65" i="50"/>
  <c r="L66" i="50"/>
  <c r="L67" i="50"/>
  <c r="L68" i="50"/>
  <c r="L69" i="50"/>
  <c r="L70" i="50"/>
  <c r="L71" i="50"/>
  <c r="L72" i="50"/>
  <c r="L73" i="50"/>
  <c r="L74" i="50"/>
  <c r="L75" i="50"/>
  <c r="L76" i="50"/>
  <c r="L77" i="50"/>
  <c r="L78" i="50"/>
  <c r="L79" i="50"/>
  <c r="L80" i="50"/>
  <c r="L81" i="50"/>
  <c r="L82" i="50"/>
  <c r="L83" i="50"/>
  <c r="L84" i="50"/>
  <c r="L85" i="50"/>
  <c r="L86" i="50"/>
  <c r="L87" i="50"/>
  <c r="L88" i="50"/>
  <c r="L89" i="50"/>
  <c r="L90" i="50"/>
  <c r="L91" i="50"/>
  <c r="L92" i="50"/>
  <c r="L93" i="50"/>
  <c r="L94" i="50"/>
  <c r="L95" i="50"/>
  <c r="L96" i="50"/>
  <c r="L97" i="50"/>
  <c r="L98" i="50"/>
  <c r="L99" i="50"/>
  <c r="L100" i="50"/>
  <c r="L101" i="50"/>
  <c r="L102" i="50"/>
  <c r="L103" i="50"/>
  <c r="L104" i="50"/>
  <c r="L105" i="50"/>
  <c r="L106" i="50"/>
  <c r="L107" i="50"/>
  <c r="L108" i="50"/>
  <c r="L109" i="50"/>
  <c r="L110" i="50"/>
  <c r="L111" i="50"/>
  <c r="L112" i="50"/>
  <c r="L113" i="50"/>
  <c r="L114" i="50"/>
  <c r="L115" i="50"/>
  <c r="L116" i="50"/>
  <c r="L117" i="50"/>
  <c r="L118" i="50"/>
  <c r="L119" i="50"/>
  <c r="L120" i="50"/>
  <c r="L121" i="50"/>
  <c r="L122" i="50"/>
  <c r="L123" i="50"/>
  <c r="L124" i="50"/>
  <c r="L125" i="50"/>
  <c r="L126" i="50"/>
  <c r="L127" i="50"/>
  <c r="L128" i="50"/>
  <c r="L129" i="50"/>
  <c r="L130" i="50"/>
  <c r="L131" i="50"/>
  <c r="L132" i="50"/>
  <c r="L133" i="50"/>
  <c r="L134" i="50"/>
  <c r="L135" i="50"/>
  <c r="L136" i="50"/>
  <c r="L137" i="50"/>
  <c r="L138" i="50"/>
  <c r="L139" i="50"/>
  <c r="L140" i="50"/>
  <c r="L141" i="50"/>
  <c r="L142" i="50"/>
  <c r="L143" i="50"/>
  <c r="L144" i="50"/>
  <c r="L145" i="50"/>
  <c r="L146" i="50"/>
  <c r="L147" i="50"/>
  <c r="L148" i="50"/>
  <c r="L149" i="50"/>
  <c r="L150" i="50"/>
  <c r="L151" i="50"/>
  <c r="L152" i="50"/>
  <c r="L153" i="50"/>
  <c r="L154" i="50"/>
  <c r="L155" i="50"/>
  <c r="L156" i="50"/>
  <c r="L157" i="50"/>
  <c r="L158" i="50"/>
  <c r="L159" i="50"/>
  <c r="L160" i="50"/>
  <c r="L161" i="50"/>
  <c r="L162" i="50"/>
  <c r="L163" i="50"/>
  <c r="L164" i="50"/>
  <c r="L165" i="50"/>
  <c r="L166" i="50"/>
  <c r="L167" i="50"/>
  <c r="L168" i="50"/>
  <c r="L169" i="50"/>
  <c r="L170" i="50"/>
  <c r="L171" i="50"/>
  <c r="L172" i="50"/>
  <c r="L173" i="50"/>
  <c r="L174" i="50"/>
  <c r="L175" i="50"/>
  <c r="L176" i="50"/>
  <c r="L177" i="50"/>
  <c r="L178" i="50"/>
  <c r="L179" i="50"/>
  <c r="L180" i="50"/>
  <c r="L181" i="50"/>
  <c r="L182" i="50"/>
  <c r="L183" i="50"/>
  <c r="L184" i="50"/>
  <c r="L185" i="50"/>
  <c r="L186" i="50"/>
  <c r="L187" i="50"/>
  <c r="L188" i="50"/>
  <c r="L189" i="50"/>
  <c r="L190" i="50"/>
  <c r="L191" i="50"/>
  <c r="L192" i="50"/>
  <c r="L193" i="50"/>
  <c r="L194" i="50"/>
  <c r="L195" i="50"/>
  <c r="L196" i="50"/>
  <c r="L197" i="50"/>
  <c r="L198" i="50"/>
  <c r="L199" i="50"/>
  <c r="L200" i="50"/>
  <c r="L201" i="50"/>
  <c r="L202" i="50"/>
  <c r="L203" i="50"/>
  <c r="L204" i="50"/>
  <c r="L205" i="50"/>
  <c r="L206" i="50"/>
  <c r="L207" i="50"/>
  <c r="L208" i="50"/>
  <c r="L209" i="50"/>
  <c r="L210" i="50"/>
  <c r="L211" i="50"/>
  <c r="L212" i="50"/>
  <c r="L213" i="50"/>
  <c r="L214" i="50"/>
  <c r="L215" i="50"/>
  <c r="L216" i="50"/>
  <c r="L217" i="50"/>
  <c r="L218" i="50"/>
  <c r="L219" i="50"/>
  <c r="L220" i="50"/>
  <c r="L221" i="50"/>
  <c r="L222" i="50"/>
  <c r="L223" i="50"/>
  <c r="L224" i="50"/>
  <c r="L225" i="50"/>
  <c r="L226" i="50"/>
  <c r="L227" i="50"/>
  <c r="L228" i="50"/>
  <c r="L229" i="50"/>
  <c r="L230" i="50"/>
  <c r="L231" i="50"/>
  <c r="L232" i="50"/>
  <c r="L233" i="50"/>
  <c r="L234" i="50"/>
  <c r="L235" i="50"/>
  <c r="L236" i="50"/>
  <c r="L237" i="50"/>
  <c r="L238" i="50"/>
  <c r="L239" i="50"/>
  <c r="L240" i="50"/>
  <c r="L241" i="50"/>
  <c r="L242" i="50"/>
  <c r="L243" i="50"/>
  <c r="L244" i="50"/>
  <c r="L245" i="50"/>
  <c r="L246" i="50"/>
  <c r="L247" i="50"/>
  <c r="L248" i="50"/>
  <c r="L249" i="50"/>
  <c r="L250" i="50"/>
  <c r="L251" i="50"/>
  <c r="L252" i="50"/>
  <c r="L253" i="50"/>
  <c r="L254" i="50"/>
  <c r="L255" i="50"/>
  <c r="L256" i="50"/>
  <c r="L257" i="50"/>
  <c r="L258" i="50"/>
  <c r="L259" i="50"/>
  <c r="L260" i="50"/>
  <c r="L261" i="50"/>
  <c r="L262" i="50"/>
  <c r="L263" i="50"/>
  <c r="L264" i="50"/>
  <c r="L265" i="50"/>
  <c r="L266" i="50"/>
  <c r="L267" i="50"/>
  <c r="L268" i="50"/>
  <c r="L269" i="50"/>
  <c r="L270" i="50"/>
  <c r="L271" i="50"/>
  <c r="L272" i="50"/>
  <c r="L273" i="50"/>
  <c r="L274" i="50"/>
  <c r="L275" i="50"/>
  <c r="L276" i="50"/>
  <c r="L277" i="50"/>
  <c r="L278" i="50"/>
  <c r="L279" i="50"/>
  <c r="L280" i="50"/>
  <c r="L281" i="50"/>
  <c r="L282" i="50"/>
  <c r="L283" i="50"/>
  <c r="L284" i="50"/>
  <c r="L285" i="50"/>
  <c r="L286" i="50"/>
  <c r="L287" i="50"/>
  <c r="L288" i="50"/>
  <c r="L289" i="50"/>
  <c r="L290" i="50"/>
  <c r="L291" i="50"/>
  <c r="L292" i="50"/>
  <c r="L293" i="50"/>
  <c r="L294" i="50"/>
  <c r="L295" i="50"/>
  <c r="L296" i="50"/>
  <c r="L297" i="50"/>
  <c r="L298" i="50"/>
  <c r="L299" i="50"/>
  <c r="L300" i="50"/>
  <c r="L301" i="50"/>
  <c r="L302" i="50"/>
  <c r="L303" i="50"/>
  <c r="L304" i="50"/>
  <c r="L305" i="50"/>
  <c r="L306" i="50"/>
  <c r="L307" i="50"/>
  <c r="L308" i="50"/>
  <c r="L309" i="50"/>
  <c r="L310" i="50"/>
  <c r="L311" i="50"/>
  <c r="L312" i="50"/>
  <c r="L313" i="50"/>
  <c r="L314" i="50"/>
  <c r="L315" i="50"/>
  <c r="L316" i="50"/>
  <c r="L317" i="50"/>
  <c r="L318" i="50"/>
  <c r="L319" i="50"/>
  <c r="L320" i="50"/>
  <c r="L321" i="50"/>
  <c r="L322" i="50"/>
  <c r="L323" i="50"/>
  <c r="L324" i="50"/>
  <c r="L325" i="50"/>
  <c r="L326" i="50"/>
  <c r="L327" i="50"/>
  <c r="L328" i="50"/>
  <c r="L329" i="50"/>
  <c r="L330" i="50"/>
  <c r="L331" i="50"/>
  <c r="L332" i="50"/>
  <c r="L333" i="50"/>
  <c r="L334" i="50"/>
  <c r="L335" i="50"/>
  <c r="L336" i="50"/>
  <c r="L337" i="50"/>
  <c r="L338" i="50"/>
  <c r="L339" i="50"/>
  <c r="L340" i="50"/>
  <c r="L341" i="50"/>
  <c r="L342" i="50"/>
  <c r="L343" i="50"/>
  <c r="L344" i="50"/>
  <c r="L345" i="50"/>
  <c r="L346" i="50"/>
  <c r="L347" i="50"/>
  <c r="L348" i="50"/>
  <c r="L349" i="50"/>
  <c r="L350" i="50"/>
  <c r="L351" i="50"/>
  <c r="L352" i="50"/>
  <c r="L353" i="50"/>
  <c r="L354" i="50"/>
  <c r="L355" i="50"/>
  <c r="L356" i="50"/>
  <c r="L357" i="50"/>
  <c r="L358" i="50"/>
  <c r="L359" i="50"/>
  <c r="L360" i="50"/>
  <c r="L361" i="50"/>
  <c r="L362" i="50"/>
  <c r="L363" i="50"/>
  <c r="L364" i="50"/>
  <c r="L365" i="50"/>
  <c r="L366" i="50"/>
  <c r="L367" i="50"/>
  <c r="L368" i="50"/>
  <c r="L369" i="50"/>
  <c r="L370" i="50"/>
  <c r="L371" i="50"/>
  <c r="L372" i="50"/>
  <c r="L373" i="50"/>
  <c r="L374" i="50"/>
  <c r="L375" i="50"/>
  <c r="L376" i="50"/>
  <c r="L377" i="50"/>
  <c r="L378" i="50"/>
  <c r="L379" i="50"/>
  <c r="L380" i="50"/>
  <c r="L381" i="50"/>
  <c r="L382" i="50"/>
  <c r="L383" i="50"/>
  <c r="L384" i="50"/>
  <c r="L385" i="50"/>
  <c r="L386" i="50"/>
  <c r="L387" i="50"/>
  <c r="L388" i="50"/>
  <c r="L389" i="50"/>
  <c r="L390" i="50"/>
  <c r="L391" i="50"/>
  <c r="L392" i="50"/>
  <c r="L393" i="50"/>
  <c r="L394" i="50"/>
  <c r="L395" i="50"/>
  <c r="L396" i="50"/>
  <c r="L397" i="50"/>
  <c r="L398" i="50"/>
  <c r="L399" i="50"/>
  <c r="L400" i="50"/>
  <c r="L401" i="50"/>
  <c r="L402" i="50"/>
  <c r="L403" i="50"/>
  <c r="L404" i="50"/>
  <c r="L405" i="50"/>
  <c r="L406" i="50"/>
  <c r="L407" i="50"/>
  <c r="L408" i="50"/>
  <c r="L409" i="50"/>
  <c r="L410" i="50"/>
  <c r="L411" i="50"/>
  <c r="L412" i="50"/>
  <c r="L413" i="50"/>
  <c r="L414" i="50"/>
  <c r="L415" i="50"/>
  <c r="L416" i="50"/>
  <c r="L417" i="50"/>
  <c r="L418" i="50"/>
  <c r="L419" i="50"/>
  <c r="L420" i="50"/>
  <c r="L421" i="50"/>
  <c r="L422" i="50"/>
  <c r="L423" i="50"/>
  <c r="L424" i="50"/>
  <c r="L425" i="50"/>
  <c r="L426" i="50"/>
  <c r="L427" i="50"/>
  <c r="L428" i="50"/>
  <c r="L429" i="50"/>
  <c r="L430" i="50"/>
  <c r="L431" i="50"/>
  <c r="L432" i="50"/>
  <c r="L433" i="50"/>
  <c r="L434" i="50"/>
  <c r="L435" i="50"/>
  <c r="L436" i="50"/>
  <c r="L437" i="50"/>
  <c r="L438" i="50"/>
  <c r="L439" i="50"/>
  <c r="L440" i="50"/>
  <c r="L441" i="50"/>
  <c r="L442" i="50"/>
  <c r="L443" i="50"/>
  <c r="L444" i="50"/>
  <c r="L445" i="50"/>
  <c r="L446" i="50"/>
  <c r="L447" i="50"/>
  <c r="L448" i="50"/>
  <c r="L449" i="50"/>
  <c r="L450" i="50"/>
  <c r="L451" i="50"/>
  <c r="L452" i="50"/>
  <c r="L453" i="50"/>
  <c r="L454" i="50"/>
  <c r="L455" i="50"/>
  <c r="L456" i="50"/>
  <c r="L457" i="50"/>
  <c r="L458" i="50"/>
  <c r="L459" i="50"/>
  <c r="L460" i="50"/>
  <c r="L461" i="50"/>
  <c r="L462" i="50"/>
  <c r="L463" i="50"/>
  <c r="L464" i="50"/>
  <c r="L465" i="50"/>
  <c r="L466" i="50"/>
  <c r="L467" i="50"/>
  <c r="L468" i="50"/>
  <c r="L469" i="50"/>
  <c r="L470" i="50"/>
  <c r="L471" i="50"/>
  <c r="L472" i="50"/>
  <c r="L473" i="50"/>
  <c r="L474" i="50"/>
  <c r="L475" i="50"/>
  <c r="L476" i="50"/>
  <c r="L477" i="50"/>
  <c r="L478" i="50"/>
  <c r="L479" i="50"/>
  <c r="L480" i="50"/>
  <c r="L481" i="50"/>
  <c r="L482" i="50"/>
  <c r="L483" i="50"/>
  <c r="L484" i="50"/>
  <c r="L485" i="50"/>
  <c r="L486" i="50"/>
  <c r="L487" i="50"/>
  <c r="L488" i="50"/>
  <c r="L489" i="50"/>
  <c r="L490" i="50"/>
  <c r="L491" i="50"/>
  <c r="L492" i="50"/>
  <c r="L493" i="50"/>
  <c r="L494" i="50"/>
  <c r="L495" i="50"/>
  <c r="L496" i="50"/>
  <c r="L497" i="50"/>
  <c r="L498" i="50"/>
  <c r="L499" i="50"/>
  <c r="L500" i="50"/>
  <c r="L501" i="50"/>
  <c r="L502" i="50"/>
  <c r="L503" i="50"/>
  <c r="L504" i="50"/>
  <c r="L505" i="50"/>
  <c r="L506" i="50"/>
  <c r="L507" i="50"/>
  <c r="L508" i="50"/>
  <c r="L509" i="50"/>
  <c r="L510" i="50"/>
  <c r="L511" i="50"/>
  <c r="L512" i="50"/>
  <c r="L513" i="50"/>
  <c r="L514" i="50"/>
  <c r="L515" i="50"/>
  <c r="L516" i="50"/>
  <c r="L517" i="50"/>
  <c r="L518" i="50"/>
  <c r="L519" i="50"/>
  <c r="L520" i="50"/>
  <c r="L521" i="50"/>
  <c r="L522" i="50"/>
  <c r="L523" i="50"/>
  <c r="L524" i="50"/>
  <c r="L525" i="50"/>
  <c r="L526" i="50"/>
  <c r="L527" i="50"/>
  <c r="L528" i="50"/>
  <c r="L529" i="50"/>
  <c r="L530" i="50"/>
  <c r="L531" i="50"/>
  <c r="L532" i="50"/>
  <c r="L533" i="50"/>
  <c r="L534" i="50"/>
  <c r="L535" i="50"/>
  <c r="L536" i="50"/>
  <c r="L537" i="50"/>
  <c r="L538" i="50"/>
  <c r="L539" i="50"/>
  <c r="L540" i="50"/>
  <c r="L541" i="50"/>
  <c r="L542" i="50"/>
  <c r="L543" i="50"/>
  <c r="L544" i="50"/>
  <c r="L545" i="50"/>
  <c r="L546" i="50"/>
  <c r="L547" i="50"/>
  <c r="L548" i="50"/>
  <c r="L549" i="50"/>
  <c r="L550" i="50"/>
  <c r="L551" i="50"/>
  <c r="L552" i="50"/>
  <c r="L553" i="50"/>
  <c r="L554" i="50"/>
  <c r="L555" i="50"/>
  <c r="L556" i="50"/>
  <c r="L557" i="50"/>
  <c r="L558" i="50"/>
  <c r="L559" i="50"/>
  <c r="L560" i="50"/>
  <c r="L561" i="50"/>
  <c r="L562" i="50"/>
  <c r="L563" i="50"/>
  <c r="L564" i="50"/>
  <c r="L565" i="50"/>
  <c r="L566" i="50"/>
  <c r="L567" i="50"/>
  <c r="L568" i="50"/>
  <c r="L569" i="50"/>
  <c r="L570" i="50"/>
  <c r="L571" i="50"/>
  <c r="L572" i="50"/>
  <c r="L573" i="50"/>
  <c r="L574" i="50"/>
  <c r="L575" i="50"/>
  <c r="L576" i="50"/>
  <c r="L577" i="50"/>
  <c r="L578" i="50"/>
  <c r="L579" i="50"/>
  <c r="L580" i="50"/>
  <c r="L581" i="50"/>
  <c r="L582" i="50"/>
  <c r="L583" i="50"/>
  <c r="L584" i="50"/>
  <c r="L585" i="50"/>
  <c r="L586" i="50"/>
  <c r="L587" i="50"/>
  <c r="L588" i="50"/>
  <c r="L589" i="50"/>
  <c r="L590" i="50"/>
  <c r="L591" i="50"/>
  <c r="L592" i="50"/>
  <c r="L593" i="50"/>
  <c r="L594" i="50"/>
  <c r="L595" i="50"/>
  <c r="L596" i="50"/>
  <c r="L597" i="50"/>
  <c r="L598" i="50"/>
  <c r="L599" i="50"/>
  <c r="L600" i="50"/>
  <c r="L601" i="50"/>
  <c r="L602" i="50"/>
  <c r="L603" i="50"/>
  <c r="L604" i="50"/>
  <c r="L605" i="50"/>
  <c r="L606" i="50"/>
  <c r="L607" i="50"/>
  <c r="L608" i="50"/>
  <c r="L609" i="50"/>
  <c r="L610" i="50"/>
  <c r="L611" i="50"/>
  <c r="L612" i="50"/>
  <c r="L613" i="50"/>
  <c r="L614" i="50"/>
  <c r="L615" i="50"/>
  <c r="L616" i="50"/>
  <c r="L617" i="50"/>
  <c r="L618" i="50"/>
  <c r="L619" i="50"/>
  <c r="L620" i="50"/>
  <c r="L621" i="50"/>
  <c r="L622" i="50"/>
  <c r="L623" i="50"/>
  <c r="L624" i="50"/>
  <c r="L625" i="50"/>
  <c r="L626" i="50"/>
  <c r="L627" i="50"/>
  <c r="L628" i="50"/>
  <c r="L629" i="50"/>
  <c r="L630" i="50"/>
  <c r="L631" i="50"/>
  <c r="L632" i="50"/>
  <c r="L633" i="50"/>
  <c r="L634" i="50"/>
  <c r="L635" i="50"/>
  <c r="L636" i="50"/>
  <c r="L637" i="50"/>
  <c r="L638" i="50"/>
  <c r="L639" i="50"/>
  <c r="L640" i="50"/>
  <c r="L641" i="50"/>
  <c r="L642" i="50"/>
  <c r="L643" i="50"/>
  <c r="L644" i="50"/>
  <c r="L645" i="50"/>
  <c r="L646" i="50"/>
  <c r="L647" i="50"/>
  <c r="L648" i="50"/>
  <c r="L649" i="50"/>
  <c r="L650" i="50"/>
  <c r="L651" i="50"/>
  <c r="L652" i="50"/>
  <c r="L653" i="50"/>
  <c r="L654" i="50"/>
  <c r="L655" i="50"/>
  <c r="L656" i="50"/>
  <c r="L657" i="50"/>
  <c r="L658" i="50"/>
  <c r="L659" i="50"/>
  <c r="L660" i="50"/>
  <c r="L661" i="50"/>
  <c r="L662" i="50"/>
  <c r="L663" i="50"/>
  <c r="L664" i="50"/>
  <c r="L665" i="50"/>
  <c r="L666" i="50"/>
  <c r="L667" i="50"/>
  <c r="L668" i="50"/>
  <c r="L669" i="50"/>
  <c r="L670" i="50"/>
  <c r="L671" i="50"/>
  <c r="L672" i="50"/>
  <c r="L673" i="50"/>
  <c r="L674" i="50"/>
  <c r="L675" i="50"/>
  <c r="L676" i="50"/>
  <c r="L677" i="50"/>
  <c r="L678" i="50"/>
  <c r="L679" i="50"/>
  <c r="L680" i="50"/>
  <c r="L681" i="50"/>
  <c r="L682" i="50"/>
  <c r="L683" i="50"/>
  <c r="L684" i="50"/>
  <c r="L685" i="50"/>
  <c r="L686" i="50"/>
  <c r="L687" i="50"/>
  <c r="L688" i="50"/>
  <c r="L689" i="50"/>
  <c r="L690" i="50"/>
  <c r="L691" i="50"/>
  <c r="L692" i="50"/>
  <c r="L693" i="50"/>
  <c r="L694" i="50"/>
  <c r="L695" i="50"/>
  <c r="L696" i="50"/>
  <c r="L697" i="50"/>
  <c r="L698" i="50"/>
  <c r="L699" i="50"/>
  <c r="L700" i="50"/>
  <c r="L701" i="50"/>
  <c r="L702" i="50"/>
  <c r="L703" i="50"/>
  <c r="L704" i="50"/>
  <c r="L705" i="50"/>
  <c r="L706" i="50"/>
  <c r="L707" i="50"/>
  <c r="L708" i="50"/>
  <c r="L709" i="50"/>
  <c r="L710" i="50"/>
  <c r="L711" i="50"/>
  <c r="L712" i="50"/>
  <c r="L713" i="50"/>
  <c r="L714" i="50"/>
  <c r="L715" i="50"/>
  <c r="L716" i="50"/>
  <c r="L717" i="50"/>
  <c r="L718" i="50"/>
  <c r="L719" i="50"/>
  <c r="L720" i="50"/>
  <c r="L721" i="50"/>
  <c r="L722" i="50"/>
  <c r="L723" i="50"/>
  <c r="L724" i="50"/>
  <c r="L725" i="50"/>
  <c r="L726" i="50"/>
  <c r="L727" i="50"/>
  <c r="L728" i="50"/>
  <c r="L729" i="50"/>
  <c r="L730" i="50"/>
  <c r="L731" i="50"/>
  <c r="L732" i="50"/>
  <c r="L733" i="50"/>
  <c r="L734" i="50"/>
  <c r="L735" i="50"/>
  <c r="L736" i="50"/>
  <c r="L737" i="50"/>
  <c r="L738" i="50"/>
  <c r="L739" i="50"/>
  <c r="L740" i="50"/>
  <c r="L741" i="50"/>
  <c r="L742" i="50"/>
  <c r="L743" i="50"/>
  <c r="L744" i="50"/>
  <c r="L745" i="50"/>
  <c r="L746" i="50"/>
  <c r="L747" i="50"/>
  <c r="L748" i="50"/>
  <c r="L749" i="50"/>
  <c r="L750" i="50"/>
  <c r="L751" i="50"/>
  <c r="L752" i="50"/>
  <c r="L753" i="50"/>
  <c r="L754" i="50"/>
  <c r="L755" i="50"/>
  <c r="L756" i="50"/>
  <c r="L757" i="50"/>
  <c r="L758" i="50"/>
  <c r="L759" i="50"/>
  <c r="L760" i="50"/>
  <c r="L761" i="50"/>
  <c r="L762" i="50"/>
  <c r="L763" i="50"/>
  <c r="L764" i="50"/>
  <c r="L765" i="50"/>
  <c r="L766" i="50"/>
  <c r="L767" i="50"/>
  <c r="L768" i="50"/>
  <c r="L769" i="50"/>
  <c r="L770" i="50"/>
  <c r="L771" i="50"/>
  <c r="L772" i="50"/>
  <c r="L773" i="50"/>
  <c r="L774" i="50"/>
  <c r="L775" i="50"/>
  <c r="L776" i="50"/>
  <c r="L777" i="50"/>
  <c r="L778" i="50"/>
  <c r="L779" i="50"/>
  <c r="L780" i="50"/>
  <c r="L781" i="50"/>
  <c r="L782" i="50"/>
  <c r="L783" i="50"/>
  <c r="L784" i="50"/>
  <c r="L785" i="50"/>
  <c r="L786" i="50"/>
  <c r="L787" i="50"/>
  <c r="L788" i="50"/>
  <c r="L789" i="50"/>
  <c r="L790" i="50"/>
  <c r="L791" i="50"/>
  <c r="L792" i="50"/>
  <c r="L793" i="50"/>
  <c r="L794" i="50"/>
  <c r="L795" i="50"/>
  <c r="L796" i="50"/>
  <c r="L797" i="50"/>
  <c r="L798" i="50"/>
  <c r="L799" i="50"/>
  <c r="L800" i="50"/>
  <c r="L801" i="50"/>
  <c r="L802" i="50"/>
  <c r="L803" i="50"/>
  <c r="L804" i="50"/>
  <c r="L805" i="50"/>
  <c r="L806" i="50"/>
  <c r="L807" i="50"/>
  <c r="L808" i="50"/>
  <c r="L809" i="50"/>
  <c r="L810" i="50"/>
  <c r="L811" i="50"/>
  <c r="L812" i="50"/>
  <c r="L813" i="50"/>
  <c r="L814" i="50"/>
  <c r="L815" i="50"/>
  <c r="L816" i="50"/>
  <c r="L817" i="50"/>
  <c r="L818" i="50"/>
  <c r="L819" i="50"/>
  <c r="L820" i="50"/>
  <c r="L821" i="50"/>
  <c r="L822" i="50"/>
  <c r="L823" i="50"/>
  <c r="L824" i="50"/>
  <c r="L825" i="50"/>
  <c r="L826" i="50"/>
  <c r="L827" i="50"/>
  <c r="L828" i="50"/>
  <c r="L829" i="50"/>
  <c r="L830" i="50"/>
  <c r="L831" i="50"/>
  <c r="L832" i="50"/>
  <c r="L833" i="50"/>
  <c r="L834" i="50"/>
  <c r="L835" i="50"/>
  <c r="L836" i="50"/>
  <c r="L837" i="50"/>
  <c r="L838" i="50"/>
  <c r="L839" i="50"/>
  <c r="L840" i="50"/>
  <c r="L841" i="50"/>
  <c r="L842" i="50"/>
  <c r="L843" i="50"/>
  <c r="L844" i="50"/>
  <c r="L845" i="50"/>
  <c r="L846" i="50"/>
  <c r="L847" i="50"/>
  <c r="L848" i="50"/>
  <c r="L849" i="50"/>
  <c r="L850" i="50"/>
  <c r="L851" i="50"/>
  <c r="L852" i="50"/>
  <c r="L853" i="50"/>
  <c r="L854" i="50"/>
  <c r="L855" i="50"/>
  <c r="L856" i="50"/>
  <c r="L857" i="50"/>
  <c r="L858" i="50"/>
  <c r="L859" i="50"/>
  <c r="L860" i="50"/>
  <c r="L861" i="50"/>
  <c r="L862" i="50"/>
  <c r="L863" i="50"/>
  <c r="L864" i="50"/>
  <c r="L865" i="50"/>
  <c r="L866" i="50"/>
  <c r="L867" i="50"/>
  <c r="L868" i="50"/>
  <c r="L869" i="50"/>
  <c r="L870" i="50"/>
  <c r="L871" i="50"/>
  <c r="L872" i="50"/>
  <c r="L873" i="50"/>
  <c r="L874" i="50"/>
  <c r="L875" i="50"/>
  <c r="L876" i="50"/>
  <c r="L877" i="50"/>
  <c r="L878" i="50"/>
  <c r="L879" i="50"/>
  <c r="L880" i="50"/>
  <c r="L881" i="50"/>
  <c r="L882" i="50"/>
  <c r="L883" i="50"/>
  <c r="L884" i="50"/>
  <c r="L885" i="50"/>
  <c r="L886" i="50"/>
  <c r="L887" i="50"/>
  <c r="L888" i="50"/>
  <c r="L889" i="50"/>
  <c r="L890" i="50"/>
  <c r="L891" i="50"/>
  <c r="L892" i="50"/>
  <c r="L893" i="50"/>
  <c r="L894" i="50"/>
  <c r="L895" i="50"/>
  <c r="L896" i="50"/>
  <c r="L897" i="50"/>
  <c r="L898" i="50"/>
  <c r="L899" i="50"/>
  <c r="L900" i="50"/>
  <c r="L901" i="50"/>
  <c r="L902" i="50"/>
  <c r="L903" i="50"/>
  <c r="L904" i="50"/>
  <c r="L905" i="50"/>
  <c r="L906" i="50"/>
  <c r="L907" i="50"/>
  <c r="L908" i="50"/>
  <c r="L909" i="50"/>
  <c r="L910" i="50"/>
  <c r="L911" i="50"/>
  <c r="L912" i="50"/>
  <c r="L913" i="50"/>
  <c r="L914" i="50"/>
  <c r="L915" i="50"/>
  <c r="L916" i="50"/>
  <c r="L917" i="50"/>
  <c r="L918" i="50"/>
  <c r="L919" i="50"/>
  <c r="L920" i="50"/>
  <c r="L921" i="50"/>
  <c r="L922" i="50"/>
  <c r="L923" i="50"/>
  <c r="L924" i="50"/>
  <c r="L925" i="50"/>
  <c r="L926" i="50"/>
  <c r="L927" i="50"/>
  <c r="L928" i="50"/>
  <c r="L929" i="50"/>
  <c r="L930" i="50"/>
  <c r="L931" i="50"/>
  <c r="L932" i="50"/>
  <c r="L933" i="50"/>
  <c r="L934" i="50"/>
  <c r="L935" i="50"/>
  <c r="L936" i="50"/>
  <c r="L937" i="50"/>
  <c r="L938" i="50"/>
  <c r="L939" i="50"/>
  <c r="L940" i="50"/>
  <c r="L941" i="50"/>
  <c r="L942" i="50"/>
  <c r="L943" i="50"/>
  <c r="L944" i="50"/>
  <c r="L945" i="50"/>
  <c r="L946" i="50"/>
  <c r="L947" i="50"/>
  <c r="L948" i="50"/>
  <c r="L949" i="50"/>
  <c r="L950" i="50"/>
  <c r="L951" i="50"/>
  <c r="L952" i="50"/>
  <c r="L953" i="50"/>
  <c r="L954" i="50"/>
  <c r="L955" i="50"/>
  <c r="L956" i="50"/>
  <c r="L957" i="50"/>
  <c r="L958" i="50"/>
  <c r="L959" i="50"/>
  <c r="L960" i="50"/>
  <c r="L961" i="50"/>
  <c r="L962" i="50"/>
  <c r="L963" i="50"/>
  <c r="L964" i="50"/>
  <c r="L965" i="50"/>
  <c r="L966" i="50"/>
  <c r="L967" i="50"/>
  <c r="L968" i="50"/>
  <c r="L969" i="50"/>
  <c r="L970" i="50"/>
  <c r="L971" i="50"/>
  <c r="L972" i="50"/>
  <c r="L973" i="50"/>
  <c r="L974" i="50"/>
  <c r="L975" i="50"/>
  <c r="L976" i="50"/>
  <c r="L977" i="50"/>
  <c r="L978" i="50"/>
  <c r="L979" i="50"/>
  <c r="L980" i="50"/>
  <c r="L981" i="50"/>
  <c r="L982" i="50"/>
  <c r="L983" i="50"/>
  <c r="L984" i="50"/>
  <c r="L985" i="50"/>
  <c r="L986" i="50"/>
  <c r="L987" i="50"/>
  <c r="L988" i="50"/>
  <c r="L989" i="50"/>
  <c r="L990" i="50"/>
  <c r="L991" i="50"/>
  <c r="L992" i="50"/>
  <c r="L993" i="50"/>
  <c r="L994" i="50"/>
  <c r="L995" i="50"/>
  <c r="L996" i="50"/>
  <c r="L997" i="50"/>
  <c r="L998" i="50"/>
  <c r="L999" i="50"/>
  <c r="L1000" i="50"/>
  <c r="L1001" i="50"/>
  <c r="L1002" i="50"/>
  <c r="L1003" i="50"/>
  <c r="L1004" i="50"/>
  <c r="L1005" i="50"/>
  <c r="L1006" i="50"/>
  <c r="L1007" i="50"/>
  <c r="L1008" i="50"/>
  <c r="L1009" i="50"/>
  <c r="L1010" i="50"/>
  <c r="L1011" i="50"/>
  <c r="L1012" i="50"/>
  <c r="L1013" i="50"/>
  <c r="L1014" i="50"/>
  <c r="L1015" i="50"/>
  <c r="L1016" i="50"/>
  <c r="L1017" i="50"/>
  <c r="L1018" i="50"/>
  <c r="L1019" i="50"/>
  <c r="L1020" i="50"/>
  <c r="L1021" i="50"/>
  <c r="L1022" i="50"/>
  <c r="L1023" i="50"/>
  <c r="L1024" i="50"/>
  <c r="L1025" i="50"/>
  <c r="L1026" i="50"/>
  <c r="L1027" i="50"/>
  <c r="L1028" i="50"/>
  <c r="L1029" i="50"/>
  <c r="L1030" i="50"/>
  <c r="L1031" i="50"/>
  <c r="L1032" i="50"/>
  <c r="L1033" i="50"/>
  <c r="L1034" i="50"/>
  <c r="L1035" i="50"/>
  <c r="L1036" i="50"/>
  <c r="L1037" i="50"/>
  <c r="L1038" i="50"/>
  <c r="L1039" i="50"/>
  <c r="L1040" i="50"/>
  <c r="L1041" i="50"/>
  <c r="L1042" i="50"/>
  <c r="L1043" i="50"/>
  <c r="L1044" i="50"/>
  <c r="L1045" i="50"/>
  <c r="L1046" i="50"/>
  <c r="L1047" i="50"/>
  <c r="L1048" i="50"/>
  <c r="L1049" i="50"/>
  <c r="L1050" i="50"/>
  <c r="L1051" i="50"/>
  <c r="L1052" i="50"/>
  <c r="L1053" i="50"/>
  <c r="L1054" i="50"/>
  <c r="L1055" i="50"/>
  <c r="L1056" i="50"/>
  <c r="L1057" i="50"/>
  <c r="L1058" i="50"/>
  <c r="L1059" i="50"/>
  <c r="L1060" i="50"/>
  <c r="L1061" i="50"/>
  <c r="L1062" i="50"/>
  <c r="L1063" i="50"/>
  <c r="L1064" i="50"/>
  <c r="L1065" i="50"/>
  <c r="L1066" i="50"/>
  <c r="L1067" i="50"/>
  <c r="L1068" i="50"/>
  <c r="L1069" i="50"/>
  <c r="L1070" i="50"/>
  <c r="L1071" i="50"/>
  <c r="L1072" i="50"/>
  <c r="L1073" i="50"/>
  <c r="L1074" i="50"/>
  <c r="L1075" i="50"/>
  <c r="L1076" i="50"/>
  <c r="L1077" i="50"/>
  <c r="L1078" i="50"/>
  <c r="L1079" i="50"/>
  <c r="L1080" i="50"/>
  <c r="L1081" i="50"/>
  <c r="L1082" i="50"/>
  <c r="L1083" i="50"/>
  <c r="L1084" i="50"/>
  <c r="L1085" i="50"/>
  <c r="L1086" i="50"/>
  <c r="L1087" i="50"/>
  <c r="L1088" i="50"/>
  <c r="L1089" i="50"/>
  <c r="L1090" i="50"/>
  <c r="L1091" i="50"/>
  <c r="L1092" i="50"/>
  <c r="L1093" i="50"/>
  <c r="L1094" i="50"/>
  <c r="L1095" i="50"/>
  <c r="L1096" i="50"/>
  <c r="L1097" i="50"/>
  <c r="L1098" i="50"/>
  <c r="L1099" i="50"/>
  <c r="L1100" i="50"/>
  <c r="L1101" i="50"/>
  <c r="L1102" i="50"/>
  <c r="L1103" i="50"/>
  <c r="L1104" i="50"/>
  <c r="L1105" i="50"/>
  <c r="L1106" i="50"/>
  <c r="L1107" i="50"/>
  <c r="L1108" i="50"/>
  <c r="L1109" i="50"/>
  <c r="L1110" i="50"/>
  <c r="L1111" i="50"/>
  <c r="L1112" i="50"/>
  <c r="L1113" i="50"/>
  <c r="L1114" i="50"/>
  <c r="L1115" i="50"/>
  <c r="L1116" i="50"/>
  <c r="L1117" i="50"/>
  <c r="L1118" i="50"/>
  <c r="L1119" i="50"/>
  <c r="L1120" i="50"/>
  <c r="L1121" i="50"/>
  <c r="L1122" i="50"/>
  <c r="L1123" i="50"/>
  <c r="L1124" i="50"/>
  <c r="L1125" i="50"/>
  <c r="L1126" i="50"/>
  <c r="L1127" i="50"/>
  <c r="L1128" i="50"/>
  <c r="L1129" i="50"/>
  <c r="L1130" i="50"/>
  <c r="L1131" i="50"/>
  <c r="L1132" i="50"/>
  <c r="L1133" i="50"/>
  <c r="L1134" i="50"/>
  <c r="L1135" i="50"/>
  <c r="L1136" i="50"/>
  <c r="L1137" i="50"/>
  <c r="L1138" i="50"/>
  <c r="L1139" i="50"/>
  <c r="L1140" i="50"/>
  <c r="L1141" i="50"/>
  <c r="L1142" i="50"/>
  <c r="L1143" i="50"/>
  <c r="L1144" i="50"/>
  <c r="L1145" i="50"/>
  <c r="L1146" i="50"/>
  <c r="L1147" i="50"/>
  <c r="L1148" i="50"/>
  <c r="L1149" i="50"/>
  <c r="L1150" i="50"/>
  <c r="L1151" i="50"/>
  <c r="L1152" i="50"/>
  <c r="L1153" i="50"/>
  <c r="L1154" i="50"/>
  <c r="L1155" i="50"/>
  <c r="L1156" i="50"/>
  <c r="L1157" i="50"/>
  <c r="L1158" i="50"/>
  <c r="L1159" i="50"/>
  <c r="L1160" i="50"/>
  <c r="L1161" i="50"/>
  <c r="L1162" i="50"/>
  <c r="L1163" i="50"/>
  <c r="L1164" i="50"/>
  <c r="L1165" i="50"/>
  <c r="L1166" i="50"/>
  <c r="L1167" i="50"/>
  <c r="L1168" i="50"/>
  <c r="L1169" i="50"/>
  <c r="L1170" i="50"/>
  <c r="L1171" i="50"/>
  <c r="L1172" i="50"/>
  <c r="L1173" i="50"/>
  <c r="L1174" i="50"/>
  <c r="L1175" i="50"/>
  <c r="L1176" i="50"/>
  <c r="L1177" i="50"/>
  <c r="L1178" i="50"/>
  <c r="L1179" i="50"/>
  <c r="L1180" i="50"/>
  <c r="L1181" i="50"/>
  <c r="L1182" i="50"/>
  <c r="L1183" i="50"/>
  <c r="L1184" i="50"/>
  <c r="L1185" i="50"/>
  <c r="L1186" i="50"/>
  <c r="L1187" i="50"/>
  <c r="L1188" i="50"/>
  <c r="L1189" i="50"/>
  <c r="L1190" i="50"/>
  <c r="L1191" i="50"/>
  <c r="L1192" i="50"/>
  <c r="L1193" i="50"/>
  <c r="L1194" i="50"/>
  <c r="L1195" i="50"/>
  <c r="L1196" i="50"/>
  <c r="L1197" i="50"/>
  <c r="L1198" i="50"/>
  <c r="L1199" i="50"/>
  <c r="L1200" i="50"/>
  <c r="L1201" i="50"/>
  <c r="L1202" i="50"/>
  <c r="L1203" i="50"/>
  <c r="L1204" i="50"/>
  <c r="L1205" i="50"/>
  <c r="L1206" i="50"/>
  <c r="L1207" i="50"/>
  <c r="L1208" i="50"/>
  <c r="L1209" i="50"/>
  <c r="L1210" i="50"/>
  <c r="L1211" i="50"/>
  <c r="L1212" i="50"/>
  <c r="L1213" i="50"/>
  <c r="L1214" i="50"/>
  <c r="L1215" i="50"/>
  <c r="L1216" i="50"/>
  <c r="L1217" i="50"/>
  <c r="L1218" i="50"/>
  <c r="L1219" i="50"/>
  <c r="L1220" i="50"/>
  <c r="L1221" i="50"/>
  <c r="L1222" i="50"/>
  <c r="L1223" i="50"/>
  <c r="L1224" i="50"/>
  <c r="L1225" i="50"/>
  <c r="L1226" i="50"/>
  <c r="L1227" i="50"/>
  <c r="L1228" i="50"/>
  <c r="L1229" i="50"/>
  <c r="L1230" i="50"/>
  <c r="L1231" i="50"/>
  <c r="L1232" i="50"/>
  <c r="L1233" i="50"/>
  <c r="L1234" i="50"/>
  <c r="L1235" i="50"/>
  <c r="L1236" i="50"/>
  <c r="L1237" i="50"/>
  <c r="L1238" i="50"/>
  <c r="L1239" i="50"/>
  <c r="L1240" i="50"/>
  <c r="L1241" i="50"/>
  <c r="L1242" i="50"/>
  <c r="L1243" i="50"/>
  <c r="L1244" i="50"/>
  <c r="L1245" i="50"/>
  <c r="L1246" i="50"/>
  <c r="L1247" i="50"/>
  <c r="L1248" i="50"/>
  <c r="L1249" i="50"/>
  <c r="L1250" i="50"/>
  <c r="L1251" i="50"/>
  <c r="L1252" i="50"/>
  <c r="L1253" i="50"/>
  <c r="L1254" i="50"/>
  <c r="L1255" i="50"/>
  <c r="L1256" i="50"/>
  <c r="L1257" i="50"/>
  <c r="L1258" i="50"/>
  <c r="L1259" i="50"/>
  <c r="L1260" i="50"/>
  <c r="L1261" i="50"/>
  <c r="L1262" i="50"/>
  <c r="L1263" i="50"/>
  <c r="L1264" i="50"/>
  <c r="L1265" i="50"/>
  <c r="L1266" i="50"/>
  <c r="L1267" i="50"/>
  <c r="L1268" i="50"/>
  <c r="L1269" i="50"/>
  <c r="L1270" i="50"/>
  <c r="L1271" i="50"/>
  <c r="L1272" i="50"/>
  <c r="L1273" i="50"/>
  <c r="L1274" i="50"/>
  <c r="L1275" i="50"/>
  <c r="L1276" i="50"/>
  <c r="L1277" i="50"/>
  <c r="L1278" i="50"/>
  <c r="L1279" i="50"/>
  <c r="L1280" i="50"/>
  <c r="L1281" i="50"/>
  <c r="L1282" i="50"/>
  <c r="L1283" i="50"/>
  <c r="L1284" i="50"/>
  <c r="L1285" i="50"/>
  <c r="L1286" i="50"/>
  <c r="L1287" i="50"/>
  <c r="L1288" i="50"/>
  <c r="L1289" i="50"/>
  <c r="L1290" i="50"/>
  <c r="L1291" i="50"/>
  <c r="L1292" i="50"/>
  <c r="L1293" i="50"/>
  <c r="L1294" i="50"/>
  <c r="L1295" i="50"/>
  <c r="L1296" i="50"/>
  <c r="L1297" i="50"/>
  <c r="L1298" i="50"/>
  <c r="L1299" i="50"/>
  <c r="L1300" i="50"/>
  <c r="L1301" i="50"/>
  <c r="L1302" i="50"/>
  <c r="L1303" i="50"/>
  <c r="L1304" i="50"/>
  <c r="L1305" i="50"/>
  <c r="L1306" i="50"/>
  <c r="L1307" i="50"/>
  <c r="L1308" i="50"/>
  <c r="L1309" i="50"/>
  <c r="L1310" i="50"/>
  <c r="L1311" i="50"/>
  <c r="L1312" i="50"/>
  <c r="L1313" i="50"/>
  <c r="L1314" i="50"/>
  <c r="L1315" i="50"/>
  <c r="L1316" i="50"/>
  <c r="L1317" i="50"/>
  <c r="L1318" i="50"/>
  <c r="L1319" i="50"/>
  <c r="L1320" i="50"/>
  <c r="L1321" i="50"/>
  <c r="L1322" i="50"/>
  <c r="L1323" i="50"/>
  <c r="L1324" i="50"/>
  <c r="L1325" i="50"/>
  <c r="L1326" i="50"/>
  <c r="L1327" i="50"/>
  <c r="L1328" i="50"/>
  <c r="L1329" i="50"/>
  <c r="L1330" i="50"/>
  <c r="L1331" i="50"/>
  <c r="L1332" i="50"/>
  <c r="L1333" i="50"/>
  <c r="L1334" i="50"/>
  <c r="L1335" i="50"/>
  <c r="L1336" i="50"/>
  <c r="L1337" i="50"/>
  <c r="L1338" i="50"/>
  <c r="L1339" i="50"/>
  <c r="L1340" i="50"/>
  <c r="L1341" i="50"/>
  <c r="L1342" i="50"/>
  <c r="L1343" i="50"/>
  <c r="L1344" i="50"/>
  <c r="L1345" i="50"/>
  <c r="L1346" i="50"/>
  <c r="L1347" i="50"/>
  <c r="L1348" i="50"/>
  <c r="L1349" i="50"/>
  <c r="L1350" i="50"/>
  <c r="L1351" i="50"/>
  <c r="L1352" i="50"/>
  <c r="L1353" i="50"/>
  <c r="L1354" i="50"/>
  <c r="L1355" i="50"/>
  <c r="L1356" i="50"/>
  <c r="L1357" i="50"/>
  <c r="L1358" i="50"/>
  <c r="L1359" i="50"/>
  <c r="L1360" i="50"/>
  <c r="L1361" i="50"/>
  <c r="L1362" i="50"/>
  <c r="L1363" i="50"/>
  <c r="L1364" i="50"/>
  <c r="L1365" i="50"/>
  <c r="L1366" i="50"/>
  <c r="L1367" i="50"/>
  <c r="L1368" i="50"/>
  <c r="L1369" i="50"/>
  <c r="L1370" i="50"/>
  <c r="L1371" i="50"/>
  <c r="L1372" i="50"/>
  <c r="L1373" i="50"/>
  <c r="L1374" i="50"/>
  <c r="L1375" i="50"/>
  <c r="L1376" i="50"/>
  <c r="L1377" i="50"/>
  <c r="L1378" i="50"/>
  <c r="L1379" i="50"/>
  <c r="L1380" i="50"/>
  <c r="L1381" i="50"/>
  <c r="L1382" i="50"/>
  <c r="L1383" i="50"/>
  <c r="L1384" i="50"/>
  <c r="L1385" i="50"/>
  <c r="L1386" i="50"/>
  <c r="L1387" i="50"/>
  <c r="L1388" i="50"/>
  <c r="L1389" i="50"/>
  <c r="L1390" i="50"/>
  <c r="L1391" i="50"/>
  <c r="L1392" i="50"/>
  <c r="L1393" i="50"/>
  <c r="L1394" i="50"/>
  <c r="L1395" i="50"/>
  <c r="L1396" i="50"/>
  <c r="L1397" i="50"/>
  <c r="L1398" i="50"/>
  <c r="L1399" i="50"/>
  <c r="L1400" i="50"/>
  <c r="L1401" i="50"/>
  <c r="L1402" i="50"/>
  <c r="L1403" i="50"/>
  <c r="L1404" i="50"/>
  <c r="L1405" i="50"/>
  <c r="L1406" i="50"/>
  <c r="L1407" i="50"/>
  <c r="L1408" i="50"/>
  <c r="L1409" i="50"/>
  <c r="L1410" i="50"/>
  <c r="L1411" i="50"/>
  <c r="L1412" i="50"/>
  <c r="L1413" i="50"/>
  <c r="L1414" i="50"/>
  <c r="L1415" i="50"/>
  <c r="L1416" i="50"/>
  <c r="L1417" i="50"/>
  <c r="L1418" i="50"/>
  <c r="L1419" i="50"/>
  <c r="L1420" i="50"/>
  <c r="L1421" i="50"/>
  <c r="L1422" i="50"/>
  <c r="L1423" i="50"/>
  <c r="L1424" i="50"/>
  <c r="L1425" i="50"/>
  <c r="L1426" i="50"/>
  <c r="L1427" i="50"/>
  <c r="L1428" i="50"/>
  <c r="L1429" i="50"/>
  <c r="L1430" i="50"/>
  <c r="L1431" i="50"/>
  <c r="L1432" i="50"/>
  <c r="L1433" i="50"/>
  <c r="L1434" i="50"/>
  <c r="L1435" i="50"/>
  <c r="L1436" i="50"/>
  <c r="L1437" i="50"/>
  <c r="L1438" i="50"/>
  <c r="L1439" i="50"/>
  <c r="L1440" i="50"/>
  <c r="L1441" i="50"/>
  <c r="L1442" i="50"/>
  <c r="L1443" i="50"/>
  <c r="L1444" i="50"/>
  <c r="L1445" i="50"/>
  <c r="L1446" i="50"/>
  <c r="L1447" i="50"/>
  <c r="L1448" i="50"/>
  <c r="L1449" i="50"/>
  <c r="L1450" i="50"/>
  <c r="L1451" i="50"/>
  <c r="L1452" i="50"/>
  <c r="L1453" i="50"/>
  <c r="L1454" i="50"/>
  <c r="L1455" i="50"/>
  <c r="L1456" i="50"/>
  <c r="L1457" i="50"/>
  <c r="L1458" i="50"/>
  <c r="L1459" i="50"/>
  <c r="L1460" i="50"/>
  <c r="L1461" i="50"/>
  <c r="L1462" i="50"/>
  <c r="L1463" i="50"/>
  <c r="L1464" i="50"/>
  <c r="L1465" i="50"/>
  <c r="L1466" i="50"/>
  <c r="L1467" i="50"/>
  <c r="L1468" i="50"/>
  <c r="L1469" i="50"/>
  <c r="L1470" i="50"/>
  <c r="L1471" i="50"/>
  <c r="L1472" i="50"/>
  <c r="L1473" i="50"/>
  <c r="L1474" i="50"/>
  <c r="L1475" i="50"/>
  <c r="L1476" i="50"/>
  <c r="L1477" i="50"/>
  <c r="L1478" i="50"/>
  <c r="L1479" i="50"/>
  <c r="L1480" i="50"/>
  <c r="L1481" i="50"/>
  <c r="L1482" i="50"/>
  <c r="L1483" i="50"/>
  <c r="L1484" i="50"/>
  <c r="L1485" i="50"/>
  <c r="L1486" i="50"/>
  <c r="L1487" i="50"/>
  <c r="L1488" i="50"/>
  <c r="L1489" i="50"/>
  <c r="L1490" i="50"/>
  <c r="L1491" i="50"/>
  <c r="L1492" i="50"/>
  <c r="L1493" i="50"/>
  <c r="L1494" i="50"/>
  <c r="L1495" i="50"/>
  <c r="L1496" i="50"/>
  <c r="L1497" i="50"/>
  <c r="L1498" i="50"/>
  <c r="L1499" i="50"/>
  <c r="L1500" i="50"/>
  <c r="L1501" i="50"/>
  <c r="L1502" i="50"/>
  <c r="L1503" i="50"/>
  <c r="L1504" i="50"/>
  <c r="L1505" i="50"/>
  <c r="L1506" i="50"/>
  <c r="L1507" i="50"/>
  <c r="L1508" i="50"/>
  <c r="L1509" i="50"/>
  <c r="L1510" i="50"/>
  <c r="L1511" i="50"/>
  <c r="L1512" i="50"/>
  <c r="L1513" i="50"/>
  <c r="L1514" i="50"/>
  <c r="L1515" i="50"/>
  <c r="L1516" i="50"/>
  <c r="L1517" i="50"/>
  <c r="L1518" i="50"/>
  <c r="L1519" i="50"/>
  <c r="L1520" i="50"/>
  <c r="L1521" i="50"/>
  <c r="L1522" i="50"/>
  <c r="L1523" i="50"/>
  <c r="L1524" i="50"/>
  <c r="L1525" i="50"/>
  <c r="L1526" i="50"/>
  <c r="L1527" i="50"/>
  <c r="L1528" i="50"/>
  <c r="L1529" i="50"/>
  <c r="L1530" i="50"/>
  <c r="L1531" i="50"/>
  <c r="L1532" i="50"/>
  <c r="L1533" i="50"/>
  <c r="L1534" i="50"/>
  <c r="L1535" i="50"/>
  <c r="L1536" i="50"/>
  <c r="L1537" i="50"/>
  <c r="L1538" i="50"/>
  <c r="L1539" i="50"/>
  <c r="L1540" i="50"/>
  <c r="L1541" i="50"/>
  <c r="L1542" i="50"/>
  <c r="L1543" i="50"/>
  <c r="L1544" i="50"/>
  <c r="L1545" i="50"/>
  <c r="L1546" i="50"/>
  <c r="L1547" i="50"/>
  <c r="L1548" i="50"/>
  <c r="L1549" i="50"/>
  <c r="L1550" i="50"/>
  <c r="L1551" i="50"/>
  <c r="L1552" i="50"/>
  <c r="L1553" i="50"/>
  <c r="L1554" i="50"/>
  <c r="L1555" i="50"/>
  <c r="L1556" i="50"/>
  <c r="L1557" i="50"/>
  <c r="L1558" i="50"/>
  <c r="L1559" i="50"/>
  <c r="L1560" i="50"/>
  <c r="L1561" i="50"/>
  <c r="L1562" i="50"/>
  <c r="L1563" i="50"/>
  <c r="L1564" i="50"/>
  <c r="L1565" i="50"/>
  <c r="L1566" i="50"/>
  <c r="L1567" i="50"/>
  <c r="L1568" i="50"/>
  <c r="L1569" i="50"/>
  <c r="L1570" i="50"/>
  <c r="L1571" i="50"/>
  <c r="L1572" i="50"/>
  <c r="L1573" i="50"/>
  <c r="L1574" i="50"/>
  <c r="L1575" i="50"/>
  <c r="L1576" i="50"/>
  <c r="L1577" i="50"/>
  <c r="L1578" i="50"/>
  <c r="L1579" i="50"/>
  <c r="L1580" i="50"/>
  <c r="L1581" i="50"/>
  <c r="L1582" i="50"/>
  <c r="L1583" i="50"/>
  <c r="L1584" i="50"/>
  <c r="L1585" i="50"/>
  <c r="L1586" i="50"/>
  <c r="L1587" i="50"/>
  <c r="L1588" i="50"/>
  <c r="L1589" i="50"/>
  <c r="L1590" i="50"/>
  <c r="L1591" i="50"/>
  <c r="L1592" i="50"/>
  <c r="L1593" i="50"/>
  <c r="L1594" i="50"/>
  <c r="L1595" i="50"/>
  <c r="L1596" i="50"/>
  <c r="L1597" i="50"/>
  <c r="L1598" i="50"/>
  <c r="L1599" i="50"/>
  <c r="L1600" i="50"/>
  <c r="L1601" i="50"/>
  <c r="L1602" i="50"/>
  <c r="L1603" i="50"/>
  <c r="L1604" i="50"/>
  <c r="L1605" i="50"/>
  <c r="L1606" i="50"/>
  <c r="L1607" i="50"/>
  <c r="L1608" i="50"/>
  <c r="L1609" i="50"/>
  <c r="L1610" i="50"/>
  <c r="L1611" i="50"/>
  <c r="L1612" i="50"/>
  <c r="L1613" i="50"/>
  <c r="L1614" i="50"/>
  <c r="L1615" i="50"/>
  <c r="L1616" i="50"/>
  <c r="L1617" i="50"/>
  <c r="L1618" i="50"/>
  <c r="L1619" i="50"/>
  <c r="L1620" i="50"/>
  <c r="L1621" i="50"/>
  <c r="L1622" i="50"/>
  <c r="L1623" i="50"/>
  <c r="L1624" i="50"/>
  <c r="L1625" i="50"/>
  <c r="L1626" i="50"/>
  <c r="L1627" i="50"/>
  <c r="L1628" i="50"/>
  <c r="L1629" i="50"/>
  <c r="L1630" i="50"/>
  <c r="L1631" i="50"/>
  <c r="L1632" i="50"/>
  <c r="L1633" i="50"/>
  <c r="L1634" i="50"/>
  <c r="L1635" i="50"/>
  <c r="L1636" i="50"/>
  <c r="L1637" i="50"/>
  <c r="L1638" i="50"/>
  <c r="L1639" i="50"/>
  <c r="L1640" i="50"/>
  <c r="L1641" i="50"/>
  <c r="L1642" i="50"/>
  <c r="L1643" i="50"/>
  <c r="L1644" i="50"/>
  <c r="L1645" i="50"/>
  <c r="L1646" i="50"/>
  <c r="L1647" i="50"/>
  <c r="L1648" i="50"/>
  <c r="L1649" i="50"/>
  <c r="L1650" i="50"/>
  <c r="L1651" i="50"/>
  <c r="L1652" i="50"/>
  <c r="L1653" i="50"/>
  <c r="L1654" i="50"/>
  <c r="L1655" i="50"/>
  <c r="L1656" i="50"/>
  <c r="L1657" i="50"/>
  <c r="L1658" i="50"/>
  <c r="L1659" i="50"/>
  <c r="L1660" i="50"/>
  <c r="L1661" i="50"/>
  <c r="L1662" i="50"/>
  <c r="L1663" i="50"/>
  <c r="L1664" i="50"/>
  <c r="L1665" i="50"/>
  <c r="L1666" i="50"/>
  <c r="L1667" i="50"/>
  <c r="L1668" i="50"/>
  <c r="L1669" i="50"/>
  <c r="L1670" i="50"/>
  <c r="L1671" i="50"/>
  <c r="L1672" i="50"/>
  <c r="L1673" i="50"/>
  <c r="L1674" i="50"/>
  <c r="L1675" i="50"/>
  <c r="L1676" i="50"/>
  <c r="L1677" i="50"/>
  <c r="L1678" i="50"/>
  <c r="L1679" i="50"/>
  <c r="L1680" i="50"/>
  <c r="L1681" i="50"/>
  <c r="L1682" i="50"/>
  <c r="L1683" i="50"/>
  <c r="L1684" i="50"/>
  <c r="L1685" i="50"/>
  <c r="L1686" i="50"/>
  <c r="L1687" i="50"/>
  <c r="L1688" i="50"/>
  <c r="L1689" i="50"/>
  <c r="L1690" i="50"/>
  <c r="L1691" i="50"/>
  <c r="L1692" i="50"/>
  <c r="L1693" i="50"/>
  <c r="L1694" i="50"/>
  <c r="L1695" i="50"/>
  <c r="L1696" i="50"/>
  <c r="L1697" i="50"/>
  <c r="L1698" i="50"/>
  <c r="L1699" i="50"/>
  <c r="L1700" i="50"/>
  <c r="L1701" i="50"/>
  <c r="L1702" i="50"/>
  <c r="L1703" i="50"/>
  <c r="L1704" i="50"/>
  <c r="L1705" i="50"/>
  <c r="L1706" i="50"/>
  <c r="L1707" i="50"/>
  <c r="L1708" i="50"/>
  <c r="L1709" i="50"/>
  <c r="L1710" i="50"/>
  <c r="L1711" i="50"/>
  <c r="L1712" i="50"/>
  <c r="L1713" i="50"/>
  <c r="L1714" i="50"/>
  <c r="L1715" i="50"/>
  <c r="L1716" i="50"/>
  <c r="L1717" i="50"/>
  <c r="L1718" i="50"/>
  <c r="L1719" i="50"/>
  <c r="L1720" i="50"/>
  <c r="L1721" i="50"/>
  <c r="L1722" i="50"/>
  <c r="L1723" i="50"/>
  <c r="L1724" i="50"/>
  <c r="L1725" i="50"/>
  <c r="L1726" i="50"/>
  <c r="L1727" i="50"/>
  <c r="L1728" i="50"/>
  <c r="L1729" i="50"/>
  <c r="L1730" i="50"/>
  <c r="L1731" i="50"/>
  <c r="L1732" i="50"/>
  <c r="L1733" i="50"/>
  <c r="L1734" i="50"/>
  <c r="L1735" i="50"/>
  <c r="L1736" i="50"/>
  <c r="L1737" i="50"/>
  <c r="L1738" i="50"/>
  <c r="L1739" i="50"/>
  <c r="L1740" i="50"/>
  <c r="L1741" i="50"/>
  <c r="L1742" i="50"/>
  <c r="L1743" i="50"/>
  <c r="L1744" i="50"/>
  <c r="L1745" i="50"/>
  <c r="L1746" i="50"/>
  <c r="L1747" i="50"/>
  <c r="L1748" i="50"/>
  <c r="L1749" i="50"/>
  <c r="L1750" i="50"/>
  <c r="L1751" i="50"/>
  <c r="L1752" i="50"/>
  <c r="L1753" i="50"/>
  <c r="L1754" i="50"/>
  <c r="L1755" i="50"/>
  <c r="L1756" i="50"/>
  <c r="L1757" i="50"/>
  <c r="L1758" i="50"/>
  <c r="L1759" i="50"/>
  <c r="L1760" i="50"/>
  <c r="L1761" i="50"/>
  <c r="L1762" i="50"/>
  <c r="L1763" i="50"/>
  <c r="L1764" i="50"/>
  <c r="L1765" i="50"/>
  <c r="L1766" i="50"/>
  <c r="L1767" i="50"/>
  <c r="L1768" i="50"/>
  <c r="L1769" i="50"/>
  <c r="L1770" i="50"/>
  <c r="L1771" i="50"/>
  <c r="L1772" i="50"/>
  <c r="L1773" i="50"/>
  <c r="L1774" i="50"/>
  <c r="L1775" i="50"/>
  <c r="L1776" i="50"/>
  <c r="L1777" i="50"/>
  <c r="L1778" i="50"/>
  <c r="L1779" i="50"/>
  <c r="L1780" i="50"/>
  <c r="L1781" i="50"/>
  <c r="L1782" i="50"/>
  <c r="L1783" i="50"/>
  <c r="L1784" i="50"/>
  <c r="L1785" i="50"/>
  <c r="L1786" i="50"/>
  <c r="L1787" i="50"/>
  <c r="L1788" i="50"/>
  <c r="L1789" i="50"/>
  <c r="L1790" i="50"/>
  <c r="L1791" i="50"/>
  <c r="L1792" i="50"/>
  <c r="L1793" i="50"/>
  <c r="L1794" i="50"/>
  <c r="L1795" i="50"/>
  <c r="L1796" i="50"/>
  <c r="L1797" i="50"/>
  <c r="L1798" i="50"/>
  <c r="L1799" i="50"/>
  <c r="L1800" i="50"/>
  <c r="L1801" i="50"/>
  <c r="L1802" i="50"/>
  <c r="L1803" i="50"/>
  <c r="L1804" i="50"/>
  <c r="L1805" i="50"/>
  <c r="L1806" i="50"/>
  <c r="L1807" i="50"/>
  <c r="L1808" i="50"/>
  <c r="L1809" i="50"/>
  <c r="L1810" i="50"/>
  <c r="L1811" i="50"/>
  <c r="L1812" i="50"/>
  <c r="L1813" i="50"/>
  <c r="L1814" i="50"/>
  <c r="L1815" i="50"/>
  <c r="L1816" i="50"/>
  <c r="L1817" i="50"/>
  <c r="L1818" i="50"/>
  <c r="L1819" i="50"/>
  <c r="L1820" i="50"/>
  <c r="L1821" i="50"/>
  <c r="L1822" i="50"/>
  <c r="L1823" i="50"/>
  <c r="L1824" i="50"/>
  <c r="L1825" i="50"/>
  <c r="L1826" i="50"/>
  <c r="L1827" i="50"/>
  <c r="L1828" i="50"/>
  <c r="L1829" i="50"/>
  <c r="L1830" i="50"/>
  <c r="L1831" i="50"/>
  <c r="L1832" i="50"/>
  <c r="L1833" i="50"/>
  <c r="L1834" i="50"/>
  <c r="L1835" i="50"/>
  <c r="L1836" i="50"/>
  <c r="L1837" i="50"/>
  <c r="L1838" i="50"/>
  <c r="L1839" i="50"/>
  <c r="L1840" i="50"/>
  <c r="L1841" i="50"/>
  <c r="L1842" i="50"/>
  <c r="L1843" i="50"/>
  <c r="L1844" i="50"/>
  <c r="L1845" i="50"/>
  <c r="L1846" i="50"/>
  <c r="L1847" i="50"/>
  <c r="L1848" i="50"/>
  <c r="L1849" i="50"/>
  <c r="L1850" i="50"/>
  <c r="L1851" i="50"/>
  <c r="L1852" i="50"/>
  <c r="L1853" i="50"/>
  <c r="L1854" i="50"/>
  <c r="L1855" i="50"/>
  <c r="L1856" i="50"/>
  <c r="L1857" i="50"/>
  <c r="L1858" i="50"/>
  <c r="L1859" i="50"/>
  <c r="L1860" i="50"/>
  <c r="L1861" i="50"/>
  <c r="L1862" i="50"/>
  <c r="L1863" i="50"/>
  <c r="L1864" i="50"/>
  <c r="L1865" i="50"/>
  <c r="L1866" i="50"/>
  <c r="L1867" i="50"/>
  <c r="L1868" i="50"/>
  <c r="L1869" i="50"/>
  <c r="L1870" i="50"/>
  <c r="L1871" i="50"/>
  <c r="L1872" i="50"/>
  <c r="L1873" i="50"/>
  <c r="L1874" i="50"/>
  <c r="L1875" i="50"/>
  <c r="L1876" i="50"/>
  <c r="L1877" i="50"/>
  <c r="L1878" i="50"/>
  <c r="L1879" i="50"/>
  <c r="L1880" i="50"/>
  <c r="L1881" i="50"/>
  <c r="L1882" i="50"/>
  <c r="L1883" i="50"/>
  <c r="L1884" i="50"/>
  <c r="L1885" i="50"/>
  <c r="L1886" i="50"/>
  <c r="L1887" i="50"/>
  <c r="L1888" i="50"/>
  <c r="L1889" i="50"/>
  <c r="L1890" i="50"/>
  <c r="L1891" i="50"/>
  <c r="L1892" i="50"/>
  <c r="L1893" i="50"/>
  <c r="L1894" i="50"/>
  <c r="L1895" i="50"/>
  <c r="L1896" i="50"/>
  <c r="L1897" i="50"/>
  <c r="L1898" i="50"/>
  <c r="L1899" i="50"/>
  <c r="L1900" i="50"/>
  <c r="L1901" i="50"/>
  <c r="L1902" i="50"/>
  <c r="L1903" i="50"/>
  <c r="L1904" i="50"/>
  <c r="L1905" i="50"/>
  <c r="L1906" i="50"/>
  <c r="L1907" i="50"/>
  <c r="L1908" i="50"/>
  <c r="L1909" i="50"/>
  <c r="L1910" i="50"/>
  <c r="L1911" i="50"/>
  <c r="L1912" i="50"/>
  <c r="L1913" i="50"/>
  <c r="L1914" i="50"/>
  <c r="L1915" i="50"/>
  <c r="L1916" i="50"/>
  <c r="L1917" i="50"/>
  <c r="L1918" i="50"/>
  <c r="L1919" i="50"/>
  <c r="L1920" i="50"/>
  <c r="L1921" i="50"/>
  <c r="L1922" i="50"/>
  <c r="L1923" i="50"/>
  <c r="L1924" i="50"/>
  <c r="L1925" i="50"/>
  <c r="L1926" i="50"/>
  <c r="L1927" i="50"/>
  <c r="L1928" i="50"/>
  <c r="L1929" i="50"/>
  <c r="L1930" i="50"/>
  <c r="L1931" i="50"/>
  <c r="L1932" i="50"/>
  <c r="L1933" i="50"/>
  <c r="L1934" i="50"/>
  <c r="L1935" i="50"/>
  <c r="L1936" i="50"/>
  <c r="L1937" i="50"/>
  <c r="L1938" i="50"/>
  <c r="L1939" i="50"/>
  <c r="L1940" i="50"/>
  <c r="L1941" i="50"/>
  <c r="L1942" i="50"/>
  <c r="L1943" i="50"/>
  <c r="L1944" i="50"/>
  <c r="L1945" i="50"/>
  <c r="L1946" i="50"/>
  <c r="L1947" i="50"/>
  <c r="L1948" i="50"/>
  <c r="L1949" i="50"/>
  <c r="L1950" i="50"/>
  <c r="L1951" i="50"/>
  <c r="L1952" i="50"/>
  <c r="L1953" i="50"/>
  <c r="L1954" i="50"/>
  <c r="L1955" i="50"/>
  <c r="L1956" i="50"/>
  <c r="L1957" i="50"/>
  <c r="L1958" i="50"/>
  <c r="L1959" i="50"/>
  <c r="L1960" i="50"/>
  <c r="L1961" i="50"/>
  <c r="L1962" i="50"/>
  <c r="L1963" i="50"/>
  <c r="L1964" i="50"/>
  <c r="L1965" i="50"/>
  <c r="L1966" i="50"/>
  <c r="L1967" i="50"/>
  <c r="L1968" i="50"/>
  <c r="L1969" i="50"/>
  <c r="L1970" i="50"/>
  <c r="L1971" i="50"/>
  <c r="L1972" i="50"/>
  <c r="L1973" i="50"/>
  <c r="L1974" i="50"/>
  <c r="L1975" i="50"/>
  <c r="L1976" i="50"/>
  <c r="L1977" i="50"/>
  <c r="L1978" i="50"/>
  <c r="L1979" i="50"/>
  <c r="L1980" i="50"/>
  <c r="L1981" i="50"/>
  <c r="L1982" i="50"/>
  <c r="L1983" i="50"/>
  <c r="L1984" i="50"/>
  <c r="L1985" i="50"/>
  <c r="L1986" i="50"/>
  <c r="L1987" i="50"/>
  <c r="L1988" i="50"/>
  <c r="L1989" i="50"/>
  <c r="L1990" i="50"/>
  <c r="L1991" i="50"/>
  <c r="L1992" i="50"/>
  <c r="L1993" i="50"/>
  <c r="L1994" i="50"/>
  <c r="L1995" i="50"/>
  <c r="L1996" i="50"/>
  <c r="L1997" i="50"/>
  <c r="L1998" i="50"/>
  <c r="L1999" i="50"/>
  <c r="L2000" i="50"/>
  <c r="L2001" i="50"/>
  <c r="L2002" i="50"/>
  <c r="L2003" i="50"/>
  <c r="L2004" i="50"/>
  <c r="L2005" i="50"/>
  <c r="L2006" i="50"/>
  <c r="L2007" i="50"/>
  <c r="L2008" i="50"/>
  <c r="L2009" i="50"/>
  <c r="L2010" i="50"/>
  <c r="L2011" i="50"/>
  <c r="L2012" i="50"/>
  <c r="L2013" i="50"/>
  <c r="L2014" i="50"/>
  <c r="L2015" i="50"/>
  <c r="L2016" i="50"/>
  <c r="L2017" i="50"/>
  <c r="L2018" i="50"/>
  <c r="L2019" i="50"/>
  <c r="L2020" i="50"/>
  <c r="L2021" i="50"/>
  <c r="L2022" i="50"/>
  <c r="L2023" i="50"/>
  <c r="L2024" i="50"/>
  <c r="L2025" i="50"/>
  <c r="L2026" i="50"/>
  <c r="L2027" i="50"/>
  <c r="L2028" i="50"/>
  <c r="L2029" i="50"/>
  <c r="L2030" i="50"/>
  <c r="L2031" i="50"/>
  <c r="L2032" i="50"/>
  <c r="L2033" i="50"/>
  <c r="L2034" i="50"/>
  <c r="L2035" i="50"/>
  <c r="L2036" i="50"/>
  <c r="L2037" i="50"/>
  <c r="L2038" i="50"/>
  <c r="L2039" i="50"/>
  <c r="L2040" i="50"/>
  <c r="L2041" i="50"/>
  <c r="L2042" i="50"/>
  <c r="L2043" i="50"/>
  <c r="L2044" i="50"/>
  <c r="L2045" i="50"/>
  <c r="L2046" i="50"/>
  <c r="L2047" i="50"/>
  <c r="L2048" i="50"/>
  <c r="L2049" i="50"/>
  <c r="L2050" i="50"/>
  <c r="L2051" i="50"/>
  <c r="L2052" i="50"/>
  <c r="L2053" i="50"/>
  <c r="L2054" i="50"/>
  <c r="L2055" i="50"/>
  <c r="L2056" i="50"/>
  <c r="L2057" i="50"/>
  <c r="L2058" i="50"/>
  <c r="L2059" i="50"/>
  <c r="L2060" i="50"/>
  <c r="L2061" i="50"/>
  <c r="L2062" i="50"/>
  <c r="L2063" i="50"/>
  <c r="L2064" i="50"/>
  <c r="L2065" i="50"/>
  <c r="L2066" i="50"/>
  <c r="L2067" i="50"/>
  <c r="L2068" i="50"/>
  <c r="L2069" i="50"/>
  <c r="L2070" i="50"/>
  <c r="L2071" i="50"/>
  <c r="L2072" i="50"/>
  <c r="L2073" i="50"/>
  <c r="L2074" i="50"/>
  <c r="L2075" i="50"/>
  <c r="L2076" i="50"/>
  <c r="L2077" i="50"/>
  <c r="L2078" i="50"/>
  <c r="L2079" i="50"/>
  <c r="L2080" i="50"/>
  <c r="L2081" i="50"/>
  <c r="L2082" i="50"/>
  <c r="L2083" i="50"/>
  <c r="L2084" i="50"/>
  <c r="L2085" i="50"/>
  <c r="L2086" i="50"/>
  <c r="L2087" i="50"/>
  <c r="L2088" i="50"/>
  <c r="L2089" i="50"/>
  <c r="L2090" i="50"/>
  <c r="L2091" i="50"/>
  <c r="L2092" i="50"/>
  <c r="L2093" i="50"/>
  <c r="L2094" i="50"/>
  <c r="L2095" i="50"/>
  <c r="L2096" i="50"/>
  <c r="L2097" i="50"/>
  <c r="L2098" i="50"/>
  <c r="L2099" i="50"/>
  <c r="L2100" i="50"/>
  <c r="L2101" i="50"/>
  <c r="L2102" i="50"/>
  <c r="L2103" i="50"/>
  <c r="L2104" i="50"/>
  <c r="L2105" i="50"/>
  <c r="L2106" i="50"/>
  <c r="L2107" i="50"/>
  <c r="L2108" i="50"/>
  <c r="L2109" i="50"/>
  <c r="L2110" i="50"/>
  <c r="L2111" i="50"/>
  <c r="L2112" i="50"/>
  <c r="L2113" i="50"/>
  <c r="L2114" i="50"/>
  <c r="L2115" i="50"/>
  <c r="L2116" i="50"/>
  <c r="L2117" i="50"/>
  <c r="L2118" i="50"/>
  <c r="L2119" i="50"/>
  <c r="L2120" i="50"/>
  <c r="L2121" i="50"/>
  <c r="L2122" i="50"/>
  <c r="L2123" i="50"/>
  <c r="L2124" i="50"/>
  <c r="L2125" i="50"/>
  <c r="L2126" i="50"/>
  <c r="L2127" i="50"/>
  <c r="L2128" i="50"/>
  <c r="L2129" i="50"/>
  <c r="L2130" i="50"/>
  <c r="L2131" i="50"/>
  <c r="L2132" i="50"/>
  <c r="L2133" i="50"/>
  <c r="L2134" i="50"/>
  <c r="L2135" i="50"/>
  <c r="L2136" i="50"/>
  <c r="L2137" i="50"/>
  <c r="L2138" i="50"/>
  <c r="L2139" i="50"/>
  <c r="L2140" i="50"/>
  <c r="L2141" i="50"/>
  <c r="L2142" i="50"/>
  <c r="L2143" i="50"/>
  <c r="L2144" i="50"/>
  <c r="L2145" i="50"/>
  <c r="L2146" i="50"/>
  <c r="L2147" i="50"/>
  <c r="L2148" i="50"/>
  <c r="L2149" i="50"/>
  <c r="L2150" i="50"/>
  <c r="L2151" i="50"/>
  <c r="L2152" i="50"/>
  <c r="L2153" i="50"/>
  <c r="L2154" i="50"/>
  <c r="L2155" i="50"/>
  <c r="L2156" i="50"/>
  <c r="L2157" i="50"/>
  <c r="L2158" i="50"/>
  <c r="L2159" i="50"/>
  <c r="L2160" i="50"/>
  <c r="L2161" i="50"/>
  <c r="L2162" i="50"/>
  <c r="L2163" i="50"/>
  <c r="L2164" i="50"/>
  <c r="L2165" i="50"/>
  <c r="L2166" i="50"/>
  <c r="L2167" i="50"/>
  <c r="L2168" i="50"/>
  <c r="L2169" i="50"/>
  <c r="L2170" i="50"/>
  <c r="L2171" i="50"/>
  <c r="L2172" i="50"/>
  <c r="L2173" i="50"/>
  <c r="L2174" i="50"/>
  <c r="L2175" i="50"/>
  <c r="L2176" i="50"/>
  <c r="L2177" i="50"/>
  <c r="L2178" i="50"/>
  <c r="L2179" i="50"/>
  <c r="L2180" i="50"/>
  <c r="L2181" i="50"/>
  <c r="L2182" i="50"/>
  <c r="L2183" i="50"/>
  <c r="L2184" i="50"/>
  <c r="L2185" i="50"/>
  <c r="L2186" i="50"/>
  <c r="L2187" i="50"/>
  <c r="L2188" i="50"/>
  <c r="L2189" i="50"/>
  <c r="L2190" i="50"/>
  <c r="L2191" i="50"/>
  <c r="L2192" i="50"/>
  <c r="L2193" i="50"/>
  <c r="L2194" i="50"/>
  <c r="L2195" i="50"/>
  <c r="L2196" i="50"/>
  <c r="L2197" i="50"/>
  <c r="L2198" i="50"/>
  <c r="L2199" i="50"/>
  <c r="L2200" i="50"/>
  <c r="L2201" i="50"/>
  <c r="L2202" i="50"/>
  <c r="L2203" i="50"/>
  <c r="L2204" i="50"/>
  <c r="L2205" i="50"/>
  <c r="L2206" i="50"/>
  <c r="L2207" i="50"/>
  <c r="L2208" i="50"/>
  <c r="L2209" i="50"/>
  <c r="L2210" i="50"/>
  <c r="L2211" i="50"/>
  <c r="L2212" i="50"/>
  <c r="L2213" i="50"/>
  <c r="L2214" i="50"/>
  <c r="L2215" i="50"/>
  <c r="L2216" i="50"/>
  <c r="L2217" i="50"/>
  <c r="L2218" i="50"/>
  <c r="L2219" i="50"/>
  <c r="L2220" i="50"/>
  <c r="L2221" i="50"/>
  <c r="L2222" i="50"/>
  <c r="L2223" i="50"/>
  <c r="L2224" i="50"/>
  <c r="L2225" i="50"/>
  <c r="L2226" i="50"/>
  <c r="L2227" i="50"/>
  <c r="L2228" i="50"/>
  <c r="L2229" i="50"/>
  <c r="L2230" i="50"/>
  <c r="L2231" i="50"/>
  <c r="L2232" i="50"/>
  <c r="L2233" i="50"/>
  <c r="L2234" i="50"/>
  <c r="L2235" i="50"/>
  <c r="L2236" i="50"/>
  <c r="L2237" i="50"/>
  <c r="L2238" i="50"/>
  <c r="L2239" i="50"/>
  <c r="L2240" i="50"/>
  <c r="L2241" i="50"/>
  <c r="L2242" i="50"/>
  <c r="L2243" i="50"/>
  <c r="L2244" i="50"/>
  <c r="L2245" i="50"/>
  <c r="L2246" i="50"/>
  <c r="L2247" i="50"/>
  <c r="L2248" i="50"/>
  <c r="L2249" i="50"/>
  <c r="L2250" i="50"/>
  <c r="L2251" i="50"/>
  <c r="L2252" i="50"/>
  <c r="L2253" i="50"/>
  <c r="L2254" i="50"/>
  <c r="L2255" i="50"/>
  <c r="L2256" i="50"/>
  <c r="L2257" i="50"/>
  <c r="L2258" i="50"/>
  <c r="L2259" i="50"/>
  <c r="L2260" i="50"/>
  <c r="L2261" i="50"/>
  <c r="L2262" i="50"/>
  <c r="L2263" i="50"/>
  <c r="L2264" i="50"/>
  <c r="L2265" i="50"/>
  <c r="L2266" i="50"/>
  <c r="L2267" i="50"/>
  <c r="L2268" i="50"/>
  <c r="L2269" i="50"/>
  <c r="L2270" i="50"/>
  <c r="L2271" i="50"/>
  <c r="L2272" i="50"/>
  <c r="L2273" i="50"/>
  <c r="L2274" i="50"/>
  <c r="L2275" i="50"/>
  <c r="L2276" i="50"/>
  <c r="L2277" i="50"/>
  <c r="L2278" i="50"/>
  <c r="L2279" i="50"/>
  <c r="L2280" i="50"/>
  <c r="L2281" i="50"/>
  <c r="L2282" i="50"/>
  <c r="L2283" i="50"/>
  <c r="L2284" i="50"/>
  <c r="L2285" i="50"/>
  <c r="L2286" i="50"/>
  <c r="L2287" i="50"/>
  <c r="L2288" i="50"/>
  <c r="L2289" i="50"/>
  <c r="L2290" i="50"/>
  <c r="L2291" i="50"/>
  <c r="L2292" i="50"/>
  <c r="L2293" i="50"/>
  <c r="L2294" i="50"/>
  <c r="L2295" i="50"/>
  <c r="L2296" i="50"/>
  <c r="L2297" i="50"/>
  <c r="L2298" i="50"/>
  <c r="L2299" i="50"/>
  <c r="L2300" i="50"/>
  <c r="L2301" i="50"/>
  <c r="L2302" i="50"/>
  <c r="L2303" i="50"/>
  <c r="L2304" i="50"/>
  <c r="L2305" i="50"/>
  <c r="L2306" i="50"/>
  <c r="L2307" i="50"/>
  <c r="L2308" i="50"/>
  <c r="L2309" i="50"/>
  <c r="L2310" i="50"/>
  <c r="L2311" i="50"/>
  <c r="L2312" i="50"/>
  <c r="L2313" i="50"/>
  <c r="L2314" i="50"/>
  <c r="L2315" i="50"/>
  <c r="L2316" i="50"/>
  <c r="L2317" i="50"/>
  <c r="L2318" i="50"/>
  <c r="L2319" i="50"/>
  <c r="L2320" i="50"/>
  <c r="L2321" i="50"/>
  <c r="L2322" i="50"/>
  <c r="L2323" i="50"/>
  <c r="L2324" i="50"/>
  <c r="L2325" i="50"/>
  <c r="L2326" i="50"/>
  <c r="L2327" i="50"/>
  <c r="L2328" i="50"/>
  <c r="L2329" i="50"/>
  <c r="L2330" i="50"/>
  <c r="L2331" i="50"/>
  <c r="L2332" i="50"/>
  <c r="L2333" i="50"/>
  <c r="L2334" i="50"/>
  <c r="L2335" i="50"/>
  <c r="L2336" i="50"/>
  <c r="L2337" i="50"/>
  <c r="L2338" i="50"/>
  <c r="L2339" i="50"/>
  <c r="L2340" i="50"/>
  <c r="L2341" i="50"/>
  <c r="L2342" i="50"/>
  <c r="L2343" i="50"/>
  <c r="L2344" i="50"/>
  <c r="L2345" i="50"/>
  <c r="L2346" i="50"/>
  <c r="L2347" i="50"/>
  <c r="L2348" i="50"/>
  <c r="L2349" i="50"/>
  <c r="L2350" i="50"/>
  <c r="L2351" i="50"/>
  <c r="L2352" i="50"/>
  <c r="L2353" i="50"/>
  <c r="L2354" i="50"/>
  <c r="L2355" i="50"/>
  <c r="L2356" i="50"/>
  <c r="L2357" i="50"/>
  <c r="L2358" i="50"/>
  <c r="L2359" i="50"/>
  <c r="L2360" i="50"/>
  <c r="L2361" i="50"/>
  <c r="L2362" i="50"/>
  <c r="L2363" i="50"/>
  <c r="L2364" i="50"/>
  <c r="L2365" i="50"/>
  <c r="L2366" i="50"/>
  <c r="L2367" i="50"/>
  <c r="L2368" i="50"/>
  <c r="L2369" i="50"/>
  <c r="L2370" i="50"/>
  <c r="L2371" i="50"/>
  <c r="L2372" i="50"/>
  <c r="L2373" i="50"/>
  <c r="L2374" i="50"/>
  <c r="L2375" i="50"/>
  <c r="L2376" i="50"/>
  <c r="L2377" i="50"/>
  <c r="L2378" i="50"/>
  <c r="L2379" i="50"/>
  <c r="L2380" i="50"/>
  <c r="L2381" i="50"/>
  <c r="L2382" i="50"/>
  <c r="L2383" i="50"/>
  <c r="L2384" i="50"/>
  <c r="L2385" i="50"/>
  <c r="L2386" i="50"/>
  <c r="L2387" i="50"/>
  <c r="L2388" i="50"/>
  <c r="L2389" i="50"/>
  <c r="L2390" i="50"/>
  <c r="L2391" i="50"/>
  <c r="L2392" i="50"/>
  <c r="L2393" i="50"/>
  <c r="L2394" i="50"/>
  <c r="L2395" i="50"/>
  <c r="L2396" i="50"/>
  <c r="L2397" i="50"/>
  <c r="L2398" i="50"/>
  <c r="L2399" i="50"/>
  <c r="L2400" i="50"/>
  <c r="L2401" i="50"/>
  <c r="L2402" i="50"/>
  <c r="L2403" i="50"/>
  <c r="L2404" i="50"/>
  <c r="L2405" i="50"/>
  <c r="L2406" i="50"/>
  <c r="L2407" i="50"/>
  <c r="L2408" i="50"/>
  <c r="L2409" i="50"/>
  <c r="L2410" i="50"/>
  <c r="L2411" i="50"/>
  <c r="L2412" i="50"/>
  <c r="L2413" i="50"/>
  <c r="L2414" i="50"/>
  <c r="L2415" i="50"/>
  <c r="L2416" i="50"/>
  <c r="L2417" i="50"/>
  <c r="L2418" i="50"/>
  <c r="L2419" i="50"/>
  <c r="L2420" i="50"/>
  <c r="L2421" i="50"/>
  <c r="L2422" i="50"/>
  <c r="L2423" i="50"/>
  <c r="L2424" i="50"/>
  <c r="L2425" i="50"/>
  <c r="L2426" i="50"/>
  <c r="L2427" i="50"/>
  <c r="L2428" i="50"/>
  <c r="L2429" i="50"/>
  <c r="L2430" i="50"/>
  <c r="L2431" i="50"/>
  <c r="L2432" i="50"/>
  <c r="L2433" i="50"/>
  <c r="L2434" i="50"/>
  <c r="L2435" i="50"/>
  <c r="L2436" i="50"/>
  <c r="L2437" i="50"/>
  <c r="L2438" i="50"/>
  <c r="L2439" i="50"/>
  <c r="L2440" i="50"/>
  <c r="L2441" i="50"/>
  <c r="L2442" i="50"/>
  <c r="L2443" i="50"/>
  <c r="L2444" i="50"/>
  <c r="L2445" i="50"/>
  <c r="L2446" i="50"/>
  <c r="L2447" i="50"/>
  <c r="L2448" i="50"/>
  <c r="L2449" i="50"/>
  <c r="L2450" i="50"/>
  <c r="L2451" i="50"/>
  <c r="L2452" i="50"/>
  <c r="L2453" i="50"/>
  <c r="L2454" i="50"/>
  <c r="L2455" i="50"/>
  <c r="L2456" i="50"/>
  <c r="L2457" i="50"/>
  <c r="L2458" i="50"/>
  <c r="L2459" i="50"/>
  <c r="L2460" i="50"/>
  <c r="L2461" i="50"/>
  <c r="L2462" i="50"/>
  <c r="L2463" i="50"/>
  <c r="L2464" i="50"/>
  <c r="L2465" i="50"/>
  <c r="L2466" i="50"/>
  <c r="L2467" i="50"/>
  <c r="L2468" i="50"/>
  <c r="L2469" i="50"/>
  <c r="L2470" i="50"/>
  <c r="L2471" i="50"/>
  <c r="L2472" i="50"/>
  <c r="L2473" i="50"/>
  <c r="L2474" i="50"/>
  <c r="L2475" i="50"/>
  <c r="L2476" i="50"/>
  <c r="L2477" i="50"/>
  <c r="L2478" i="50"/>
  <c r="L2479" i="50"/>
  <c r="L2480" i="50"/>
  <c r="L2481" i="50"/>
  <c r="L2482" i="50"/>
  <c r="L2483" i="50"/>
  <c r="L2484" i="50"/>
  <c r="L2485" i="50"/>
  <c r="L2486" i="50"/>
  <c r="L2487" i="50"/>
  <c r="L2488" i="50"/>
  <c r="L2489" i="50"/>
  <c r="L2490" i="50"/>
  <c r="L2491" i="50"/>
  <c r="L2492" i="50"/>
  <c r="L2493" i="50"/>
  <c r="L2494" i="50"/>
  <c r="L2495" i="50"/>
  <c r="L2496" i="50"/>
  <c r="L2497" i="50"/>
  <c r="L2498" i="50"/>
  <c r="L2499" i="50"/>
  <c r="L2500" i="50"/>
  <c r="L2501" i="50"/>
  <c r="L2502" i="50"/>
  <c r="L2503" i="50"/>
  <c r="L2504" i="50"/>
  <c r="L2505" i="50"/>
  <c r="L2506" i="50"/>
  <c r="L2507" i="50"/>
  <c r="L2508" i="50"/>
  <c r="L2509" i="50"/>
  <c r="L2510" i="50"/>
  <c r="L2511" i="50"/>
  <c r="L2512" i="50"/>
  <c r="L2513" i="50"/>
  <c r="L2514" i="50"/>
  <c r="L2515" i="50"/>
  <c r="L2516" i="50"/>
  <c r="L2517" i="50"/>
  <c r="L2518" i="50"/>
  <c r="L2519" i="50"/>
  <c r="L2520" i="50"/>
  <c r="L2521" i="50"/>
  <c r="L2522" i="50"/>
  <c r="L2523" i="50"/>
  <c r="L2524" i="50"/>
  <c r="L2525" i="50"/>
  <c r="L2526" i="50"/>
  <c r="L2527" i="50"/>
  <c r="L2528" i="50"/>
  <c r="L2529" i="50"/>
  <c r="L2530" i="50"/>
  <c r="L2531" i="50"/>
  <c r="L2532" i="50"/>
  <c r="L2533" i="50"/>
  <c r="L2534" i="50"/>
  <c r="L2535" i="50"/>
  <c r="L2536" i="50"/>
  <c r="L2537" i="50"/>
  <c r="L2538" i="50"/>
  <c r="L2539" i="50"/>
  <c r="L2540" i="50"/>
  <c r="L2541" i="50"/>
  <c r="L2542" i="50"/>
  <c r="L2543" i="50"/>
  <c r="L2544" i="50"/>
  <c r="L2545" i="50"/>
  <c r="L2546" i="50"/>
  <c r="L2547" i="50"/>
  <c r="L2548" i="50"/>
  <c r="L2549" i="50"/>
  <c r="L2550" i="50"/>
  <c r="L2551" i="50"/>
  <c r="L2552" i="50"/>
  <c r="L2553" i="50"/>
  <c r="L2554" i="50"/>
  <c r="L2555" i="50"/>
  <c r="L2556" i="50"/>
  <c r="L2557" i="50"/>
  <c r="L2558" i="50"/>
  <c r="L2559" i="50"/>
  <c r="L2560" i="50"/>
  <c r="L2561" i="50"/>
  <c r="L2562" i="50"/>
  <c r="L2563" i="50"/>
  <c r="L2564" i="50"/>
  <c r="L2565" i="50"/>
  <c r="L2566" i="50"/>
  <c r="L2567" i="50"/>
  <c r="L2568" i="50"/>
  <c r="L2569" i="50"/>
  <c r="L2570" i="50"/>
  <c r="L2571" i="50"/>
  <c r="L2572" i="50"/>
  <c r="L2573" i="50"/>
  <c r="L2574" i="50"/>
  <c r="L2575" i="50"/>
  <c r="L2576" i="50"/>
  <c r="L2577" i="50"/>
  <c r="L2578" i="50"/>
  <c r="L2579" i="50"/>
  <c r="L2580" i="50"/>
  <c r="L2581" i="50"/>
  <c r="L2582" i="50"/>
  <c r="L2583" i="50"/>
  <c r="L2584" i="50"/>
  <c r="L2585" i="50"/>
  <c r="L2586" i="50"/>
  <c r="L2587" i="50"/>
  <c r="L2588" i="50"/>
  <c r="L2589" i="50"/>
  <c r="L2590" i="50"/>
  <c r="L2591" i="50"/>
  <c r="L2592" i="50"/>
  <c r="L2593" i="50"/>
  <c r="L2594" i="50"/>
  <c r="L2595" i="50"/>
  <c r="L2596" i="50"/>
  <c r="L2597" i="50"/>
  <c r="L2598" i="50"/>
  <c r="L2599" i="50"/>
  <c r="L2600" i="50"/>
  <c r="L2601" i="50"/>
  <c r="L2602" i="50"/>
  <c r="L2603" i="50"/>
  <c r="L2604" i="50"/>
  <c r="L2605" i="50"/>
  <c r="L2606" i="50"/>
  <c r="L2607" i="50"/>
  <c r="L2608" i="50"/>
  <c r="L2609" i="50"/>
  <c r="L2610" i="50"/>
  <c r="L2611" i="50"/>
  <c r="L2612" i="50"/>
  <c r="L2613" i="50"/>
  <c r="L2614" i="50"/>
  <c r="L2615" i="50"/>
  <c r="L2616" i="50"/>
  <c r="L2617" i="50"/>
  <c r="L2618" i="50"/>
  <c r="L2619" i="50"/>
  <c r="L2620" i="50"/>
  <c r="L2621" i="50"/>
  <c r="L2622" i="50"/>
  <c r="L2623" i="50"/>
  <c r="L2624" i="50"/>
  <c r="L2625" i="50"/>
  <c r="L2626" i="50"/>
  <c r="L2627" i="50"/>
  <c r="L2628" i="50"/>
  <c r="L2629" i="50"/>
  <c r="L2630" i="50"/>
  <c r="L2631" i="50"/>
  <c r="L2632" i="50"/>
  <c r="L2633" i="50"/>
  <c r="L2634" i="50"/>
  <c r="L2635" i="50"/>
  <c r="L2636" i="50"/>
  <c r="L2637" i="50"/>
  <c r="L2638" i="50"/>
  <c r="L2639" i="50"/>
  <c r="L2640" i="50"/>
  <c r="L2641" i="50"/>
  <c r="L2642" i="50"/>
  <c r="L2643" i="50"/>
  <c r="L2644" i="50"/>
  <c r="L2645" i="50"/>
  <c r="L2646" i="50"/>
  <c r="L2647" i="50"/>
  <c r="L2648" i="50"/>
  <c r="L2649" i="50"/>
  <c r="L2650" i="50"/>
  <c r="L2651" i="50"/>
  <c r="L2652" i="50"/>
  <c r="L2653" i="50"/>
  <c r="L2654" i="50"/>
  <c r="L2655" i="50"/>
  <c r="L2656" i="50"/>
  <c r="L2657" i="50"/>
  <c r="L2658" i="50"/>
  <c r="L2659" i="50"/>
  <c r="L2660" i="50"/>
  <c r="L2661" i="50"/>
  <c r="L2662" i="50"/>
  <c r="L2663" i="50"/>
  <c r="L2664" i="50"/>
  <c r="L2665" i="50"/>
  <c r="L2666" i="50"/>
  <c r="L2667" i="50"/>
  <c r="L2668" i="50"/>
  <c r="L2669" i="50"/>
  <c r="L2670" i="50"/>
  <c r="L2671" i="50"/>
  <c r="L2672" i="50"/>
  <c r="L2673" i="50"/>
  <c r="L2674" i="50"/>
  <c r="L2675" i="50"/>
  <c r="L2676" i="50"/>
  <c r="L2677" i="50"/>
  <c r="L2678" i="50"/>
  <c r="L2679" i="50"/>
  <c r="L2680" i="50"/>
  <c r="L2681" i="50"/>
  <c r="L2682" i="50"/>
  <c r="L2683" i="50"/>
  <c r="L2684" i="50"/>
  <c r="L2685" i="50"/>
  <c r="L2686" i="50"/>
  <c r="L2687" i="50"/>
  <c r="L2688" i="50"/>
  <c r="L2689" i="50"/>
  <c r="L2690" i="50"/>
  <c r="L2691" i="50"/>
  <c r="L2692" i="50"/>
  <c r="L2693" i="50"/>
  <c r="L2694" i="50"/>
  <c r="L2695" i="50"/>
  <c r="L2696" i="50"/>
  <c r="L2697" i="50"/>
  <c r="L2698" i="50"/>
  <c r="L2699" i="50"/>
  <c r="L2700" i="50"/>
  <c r="L2701" i="50"/>
  <c r="L2702" i="50"/>
  <c r="L2703" i="50"/>
  <c r="L2704" i="50"/>
  <c r="L2705" i="50"/>
  <c r="L2706" i="50"/>
  <c r="L2707" i="50"/>
  <c r="L2708" i="50"/>
  <c r="L2709" i="50"/>
  <c r="L2710" i="50"/>
  <c r="L2711" i="50"/>
  <c r="L2712" i="50"/>
  <c r="L2713" i="50"/>
  <c r="L2714" i="50"/>
  <c r="L2715" i="50"/>
  <c r="L2716" i="50"/>
  <c r="L2717" i="50"/>
  <c r="L2718" i="50"/>
  <c r="L2719" i="50"/>
  <c r="L2720" i="50"/>
  <c r="L2721" i="50"/>
  <c r="L2722" i="50"/>
  <c r="L2723" i="50"/>
  <c r="L2724" i="50"/>
  <c r="L2725" i="50"/>
  <c r="L2726" i="50"/>
  <c r="L2727" i="50"/>
  <c r="L2728" i="50"/>
  <c r="L2729" i="50"/>
  <c r="L2730" i="50"/>
  <c r="L2731" i="50"/>
  <c r="L2732" i="50"/>
  <c r="L2733" i="50"/>
  <c r="L2734" i="50"/>
  <c r="L2735" i="50"/>
  <c r="L2736" i="50"/>
  <c r="L2737" i="50"/>
  <c r="L2738" i="50"/>
  <c r="L2739" i="50"/>
  <c r="L2740" i="50"/>
  <c r="L2741" i="50"/>
  <c r="L2742" i="50"/>
  <c r="L2743" i="50"/>
  <c r="L2744" i="50"/>
  <c r="L2745" i="50"/>
  <c r="L2746" i="50"/>
  <c r="L2747" i="50"/>
  <c r="L2748" i="50"/>
  <c r="L2749" i="50"/>
  <c r="L2750" i="50"/>
  <c r="L2751" i="50"/>
  <c r="L2752" i="50"/>
  <c r="L2753" i="50"/>
  <c r="L2754" i="50"/>
  <c r="L2755" i="50"/>
  <c r="L2756" i="50"/>
  <c r="L2757" i="50"/>
  <c r="L2758" i="50"/>
  <c r="L2759" i="50"/>
  <c r="L2760" i="50"/>
  <c r="L2761" i="50"/>
  <c r="L2762" i="50"/>
  <c r="L2763" i="50"/>
  <c r="L2764" i="50"/>
  <c r="L2765" i="50"/>
  <c r="L2766" i="50"/>
  <c r="L2767" i="50"/>
  <c r="L2768" i="50"/>
  <c r="L2769" i="50"/>
  <c r="L2770" i="50"/>
  <c r="L2771" i="50"/>
  <c r="L2772" i="50"/>
  <c r="L2773" i="50"/>
  <c r="L2774" i="50"/>
  <c r="L2775" i="50"/>
  <c r="L2776" i="50"/>
  <c r="L2777" i="50"/>
  <c r="L2778" i="50"/>
  <c r="L2779" i="50"/>
  <c r="L2780" i="50"/>
  <c r="L2781" i="50"/>
  <c r="L2782" i="50"/>
  <c r="L2783" i="50"/>
  <c r="L2784" i="50"/>
  <c r="L2785" i="50"/>
  <c r="L2786" i="50"/>
  <c r="L2787" i="50"/>
  <c r="L2788" i="50"/>
  <c r="L2789" i="50"/>
  <c r="L2790" i="50"/>
  <c r="L2791" i="50"/>
  <c r="L2792" i="50"/>
  <c r="L2793" i="50"/>
  <c r="L2794" i="50"/>
  <c r="L2795" i="50"/>
  <c r="L2796" i="50"/>
  <c r="L2797" i="50"/>
  <c r="L2798" i="50"/>
  <c r="L2799" i="50"/>
  <c r="L2800" i="50"/>
  <c r="L2801" i="50"/>
  <c r="L2802" i="50"/>
  <c r="L2803" i="50"/>
  <c r="L2804" i="50"/>
  <c r="L2805" i="50"/>
  <c r="L2806" i="50"/>
  <c r="L2807" i="50"/>
  <c r="L2808" i="50"/>
  <c r="L2809" i="50"/>
  <c r="L2810" i="50"/>
  <c r="L2811" i="50"/>
  <c r="L2812" i="50"/>
  <c r="L2813" i="50"/>
  <c r="L2814" i="50"/>
  <c r="L2815" i="50"/>
  <c r="L2816" i="50"/>
  <c r="L2817" i="50"/>
  <c r="L2818" i="50"/>
  <c r="L2819" i="50"/>
  <c r="L2820" i="50"/>
  <c r="L2821" i="50"/>
  <c r="L2822" i="50"/>
  <c r="L2823" i="50"/>
  <c r="L2824" i="50"/>
  <c r="L2825" i="50"/>
  <c r="L2826" i="50"/>
  <c r="L2827" i="50"/>
  <c r="L2828" i="50"/>
  <c r="L2829" i="50"/>
  <c r="L2830" i="50"/>
  <c r="L2831" i="50"/>
  <c r="L2832" i="50"/>
  <c r="L2833" i="50"/>
  <c r="L2834" i="50"/>
  <c r="L2835" i="50"/>
  <c r="L2836" i="50"/>
  <c r="L2837" i="50"/>
  <c r="L2838" i="50"/>
  <c r="L2839" i="50"/>
  <c r="L2840" i="50"/>
  <c r="L2841" i="50"/>
  <c r="L2842" i="50"/>
  <c r="L2843" i="50"/>
  <c r="L2844" i="50"/>
  <c r="L2845" i="50"/>
  <c r="L2846" i="50"/>
  <c r="L2847" i="50"/>
  <c r="L2848" i="50"/>
  <c r="L2849" i="50"/>
  <c r="L2850" i="50"/>
  <c r="L2851" i="50"/>
  <c r="L2852" i="50"/>
  <c r="L2853" i="50"/>
  <c r="L2854" i="50"/>
  <c r="L2855" i="50"/>
  <c r="L2856" i="50"/>
  <c r="L2857" i="50"/>
  <c r="L2858" i="50"/>
  <c r="L2859" i="50"/>
  <c r="L2860" i="50"/>
  <c r="L2861" i="50"/>
  <c r="L2862" i="50"/>
  <c r="L2863" i="50"/>
  <c r="L2864" i="50"/>
  <c r="L2865" i="50"/>
  <c r="L2866" i="50"/>
  <c r="L2867" i="50"/>
  <c r="L2868" i="50"/>
  <c r="L2869" i="50"/>
  <c r="L2870" i="50"/>
  <c r="L2871" i="50"/>
  <c r="L2872" i="50"/>
  <c r="L2873" i="50"/>
  <c r="L2874" i="50"/>
  <c r="L2875" i="50"/>
  <c r="L2876" i="50"/>
  <c r="L2877" i="50"/>
  <c r="L2878" i="50"/>
  <c r="L2879" i="50"/>
  <c r="L2880" i="50"/>
  <c r="L2881" i="50"/>
  <c r="L2882" i="50"/>
  <c r="L2883" i="50"/>
  <c r="L2884" i="50"/>
  <c r="L2885" i="50"/>
  <c r="L2886" i="50"/>
  <c r="L2887" i="50"/>
  <c r="L2888" i="50"/>
  <c r="L2889" i="50"/>
  <c r="L2890" i="50"/>
  <c r="L2891" i="50"/>
  <c r="L2892" i="50"/>
  <c r="L2893" i="50"/>
  <c r="L2894" i="50"/>
  <c r="L2895" i="50"/>
  <c r="L2896" i="50"/>
  <c r="L2897" i="50"/>
  <c r="L2898" i="50"/>
  <c r="L2899" i="50"/>
  <c r="L2900" i="50"/>
  <c r="L2901" i="50"/>
  <c r="L2902" i="50"/>
  <c r="L2903" i="50"/>
  <c r="L2904" i="50"/>
  <c r="L2905" i="50"/>
  <c r="L2906" i="50"/>
  <c r="L2907" i="50"/>
  <c r="L2908" i="50"/>
  <c r="L2909" i="50"/>
  <c r="L2910" i="50"/>
  <c r="L2911" i="50"/>
  <c r="L2912" i="50"/>
  <c r="L2913" i="50"/>
  <c r="L2914" i="50"/>
  <c r="L2915" i="50"/>
  <c r="L2916" i="50"/>
  <c r="L2917" i="50"/>
  <c r="L2918" i="50"/>
  <c r="L2919" i="50"/>
  <c r="L2920" i="50"/>
  <c r="L2921" i="50"/>
  <c r="L2922" i="50"/>
  <c r="L2923" i="50"/>
  <c r="L2924" i="50"/>
  <c r="L2925" i="50"/>
  <c r="L2926" i="50"/>
  <c r="L2927" i="50"/>
  <c r="L2928" i="50"/>
  <c r="L2929" i="50"/>
  <c r="L2930" i="50"/>
  <c r="L2931" i="50"/>
  <c r="L2932" i="50"/>
  <c r="L2933" i="50"/>
  <c r="L2934" i="50"/>
  <c r="L2935" i="50"/>
  <c r="L2936" i="50"/>
  <c r="L2937" i="50"/>
  <c r="L2938" i="50"/>
  <c r="L2939" i="50"/>
  <c r="L2940" i="50"/>
  <c r="L2941" i="50"/>
  <c r="L2942" i="50"/>
  <c r="L2943" i="50"/>
  <c r="L2944" i="50"/>
  <c r="L2945" i="50"/>
  <c r="L2946" i="50"/>
  <c r="L2947" i="50"/>
  <c r="L2948" i="50"/>
  <c r="L2949" i="50"/>
  <c r="L2950" i="50"/>
  <c r="L2951" i="50"/>
  <c r="L2952" i="50"/>
  <c r="L2953" i="50"/>
  <c r="L2954" i="50"/>
  <c r="L2955" i="50"/>
  <c r="L2956" i="50"/>
  <c r="L2957" i="50"/>
  <c r="L2958" i="50"/>
  <c r="L2959" i="50"/>
  <c r="L2960" i="50"/>
  <c r="L2961" i="50"/>
  <c r="L2962" i="50"/>
  <c r="L2963" i="50"/>
  <c r="L2964" i="50"/>
  <c r="L2965" i="50"/>
  <c r="L2966" i="50"/>
  <c r="L2967" i="50"/>
  <c r="L2968" i="50"/>
  <c r="L2969" i="50"/>
  <c r="L2970" i="50"/>
  <c r="L2971" i="50"/>
  <c r="L2972" i="50"/>
  <c r="L2973" i="50"/>
  <c r="L2974" i="50"/>
  <c r="L2975" i="50"/>
  <c r="L2976" i="50"/>
  <c r="L2977" i="50"/>
  <c r="L2978" i="50"/>
  <c r="L2979" i="50"/>
  <c r="L2980" i="50"/>
  <c r="L2981" i="50"/>
  <c r="L2982" i="50"/>
  <c r="L2983" i="50"/>
  <c r="L2984" i="50"/>
  <c r="L2985" i="50"/>
  <c r="L2986" i="50"/>
  <c r="L2987" i="50"/>
  <c r="L2988" i="50"/>
  <c r="L2989" i="50"/>
  <c r="L2990" i="50"/>
  <c r="L2991" i="50"/>
  <c r="L2992" i="50"/>
  <c r="L2993" i="50"/>
  <c r="L2994" i="50"/>
  <c r="L2995" i="50"/>
  <c r="L2996" i="50"/>
  <c r="L2997" i="50"/>
  <c r="L2998" i="50"/>
  <c r="L2999" i="50"/>
  <c r="L3000" i="50"/>
  <c r="L3001" i="50"/>
  <c r="L3002" i="50"/>
  <c r="L3003" i="50"/>
  <c r="L3004" i="50"/>
  <c r="L3005" i="50"/>
  <c r="L3006" i="50"/>
  <c r="L3007" i="50"/>
  <c r="L3008" i="50"/>
  <c r="L3009" i="50"/>
  <c r="L3010" i="50"/>
  <c r="L3011" i="50"/>
  <c r="L3012" i="50"/>
  <c r="L3013" i="50"/>
  <c r="L3014" i="50"/>
  <c r="L3015" i="50"/>
  <c r="L3016" i="50"/>
  <c r="L3017" i="50"/>
  <c r="L3018" i="50"/>
  <c r="L3019" i="50"/>
  <c r="L3020" i="50"/>
  <c r="L3021" i="50"/>
  <c r="L3022" i="50"/>
  <c r="L3023" i="50"/>
  <c r="L3024" i="50"/>
  <c r="L3025" i="50"/>
  <c r="L3026" i="50"/>
  <c r="L3027" i="50"/>
  <c r="L3028" i="50"/>
  <c r="L3029" i="50"/>
  <c r="L3030" i="50"/>
  <c r="L3031" i="50"/>
  <c r="L3032" i="50"/>
  <c r="L3033" i="50"/>
  <c r="L3034" i="50"/>
  <c r="L3035" i="50"/>
  <c r="L3036" i="50"/>
  <c r="L3037" i="50"/>
  <c r="L3038" i="50"/>
  <c r="L3039" i="50"/>
  <c r="L3040" i="50"/>
  <c r="L3041" i="50"/>
  <c r="L3042" i="50"/>
  <c r="L3043" i="50"/>
  <c r="L3044" i="50"/>
  <c r="L3045" i="50"/>
  <c r="L3046" i="50"/>
  <c r="L3047" i="50"/>
  <c r="L3048" i="50"/>
  <c r="L3049" i="50"/>
  <c r="L3050" i="50"/>
  <c r="L3051" i="50"/>
  <c r="L3052" i="50"/>
  <c r="L3053" i="50"/>
  <c r="L3054" i="50"/>
  <c r="L3055" i="50"/>
  <c r="L3056" i="50"/>
  <c r="L3057" i="50"/>
  <c r="L3058" i="50"/>
  <c r="L3059" i="50"/>
  <c r="L3060" i="50"/>
  <c r="L3061" i="50"/>
  <c r="L3062" i="50"/>
  <c r="L3063" i="50"/>
  <c r="L3064" i="50"/>
  <c r="L3065" i="50"/>
  <c r="L3066" i="50"/>
  <c r="L3067" i="50"/>
  <c r="L3068" i="50"/>
  <c r="L3069" i="50"/>
  <c r="L3070" i="50"/>
  <c r="L3071" i="50"/>
  <c r="L3072" i="50"/>
  <c r="L3073" i="50"/>
  <c r="L3074" i="50"/>
  <c r="L3075" i="50"/>
  <c r="L3076" i="50"/>
  <c r="L3077" i="50"/>
  <c r="L3078" i="50"/>
  <c r="L3079" i="50"/>
  <c r="L3080" i="50"/>
  <c r="L3081" i="50"/>
  <c r="L3082" i="50"/>
  <c r="L3083" i="50"/>
  <c r="L3084" i="50"/>
  <c r="L3085" i="50"/>
  <c r="L3086" i="50"/>
  <c r="L3087" i="50"/>
  <c r="L3088" i="50"/>
  <c r="L3089" i="50"/>
  <c r="L3090" i="50"/>
  <c r="L3091" i="50"/>
  <c r="L3092" i="50"/>
  <c r="L3093" i="50"/>
  <c r="L3094" i="50"/>
  <c r="L3095" i="50"/>
  <c r="L3096" i="50"/>
  <c r="L3097" i="50"/>
  <c r="L3098" i="50"/>
  <c r="L3099" i="50"/>
  <c r="L3100" i="50"/>
  <c r="L3101" i="50"/>
  <c r="L3102" i="50"/>
  <c r="L3103" i="50"/>
  <c r="L3104" i="50"/>
  <c r="L3105" i="50"/>
  <c r="L3106" i="50"/>
  <c r="L3107" i="50"/>
  <c r="L3108" i="50"/>
  <c r="L3109" i="50"/>
  <c r="L3110" i="50"/>
  <c r="L3111" i="50"/>
  <c r="L3112" i="50"/>
  <c r="L3113" i="50"/>
  <c r="L3114" i="50"/>
  <c r="L3115" i="50"/>
  <c r="L3116" i="50"/>
  <c r="L3117" i="50"/>
  <c r="L3118" i="50"/>
  <c r="L3119" i="50"/>
  <c r="L3120" i="50"/>
  <c r="L3121" i="50"/>
  <c r="L3122" i="50"/>
  <c r="L3123" i="50"/>
  <c r="L3124" i="50"/>
  <c r="L3125" i="50"/>
  <c r="L3126" i="50"/>
  <c r="L3127" i="50"/>
  <c r="L3128" i="50"/>
  <c r="L3129" i="50"/>
  <c r="L3130" i="50"/>
  <c r="L3131" i="50"/>
  <c r="L3132" i="50"/>
  <c r="L3133" i="50"/>
  <c r="L3134" i="50"/>
  <c r="L3135" i="50"/>
  <c r="L3136" i="50"/>
  <c r="L3137" i="50"/>
  <c r="L3138" i="50"/>
  <c r="L3139" i="50"/>
  <c r="L3140" i="50"/>
  <c r="L3141" i="50"/>
  <c r="L3142" i="50"/>
  <c r="L3143" i="50"/>
  <c r="L3144" i="50"/>
  <c r="L3145" i="50"/>
  <c r="L3146" i="50"/>
  <c r="L3147" i="50"/>
  <c r="L3148" i="50"/>
  <c r="L3149" i="50"/>
  <c r="L3150" i="50"/>
  <c r="L3151" i="50"/>
  <c r="L3152" i="50"/>
  <c r="L3153" i="50"/>
  <c r="L3154" i="50"/>
  <c r="L3155" i="50"/>
  <c r="L3156" i="50"/>
  <c r="L3157" i="50"/>
  <c r="L3158" i="50"/>
  <c r="L3159" i="50"/>
  <c r="L3160" i="50"/>
  <c r="L3161" i="50"/>
  <c r="L3162" i="50"/>
  <c r="L3163" i="50"/>
  <c r="L3164" i="50"/>
  <c r="L3165" i="50"/>
  <c r="L3166" i="50"/>
  <c r="L3167" i="50"/>
  <c r="L3168" i="50"/>
  <c r="L3169" i="50"/>
  <c r="L3170" i="50"/>
  <c r="L3171" i="50"/>
  <c r="L3172" i="50"/>
  <c r="L3173" i="50"/>
  <c r="L3174" i="50"/>
  <c r="L3175" i="50"/>
  <c r="L3176" i="50"/>
  <c r="L3177" i="50"/>
  <c r="L3178" i="50"/>
  <c r="L3179" i="50"/>
  <c r="L3180" i="50"/>
  <c r="L3181" i="50"/>
  <c r="L3182" i="50"/>
  <c r="L3183" i="50"/>
  <c r="L3184" i="50"/>
  <c r="L3185" i="50"/>
  <c r="L3186" i="50"/>
  <c r="L3187" i="50"/>
  <c r="L3188" i="50"/>
  <c r="L3189" i="50"/>
  <c r="L3190" i="50"/>
  <c r="L3191" i="50"/>
  <c r="L3192" i="50"/>
  <c r="L3193" i="50"/>
  <c r="L3194" i="50"/>
  <c r="L3195" i="50"/>
  <c r="L3196" i="50"/>
  <c r="L3197" i="50"/>
  <c r="L3198" i="50"/>
  <c r="L3199" i="50"/>
  <c r="L3200" i="50"/>
  <c r="L3201" i="50"/>
  <c r="L3202" i="50"/>
  <c r="L3203" i="50"/>
  <c r="L3204" i="50"/>
  <c r="L3205" i="50"/>
  <c r="L3206" i="50"/>
  <c r="L3207" i="50"/>
  <c r="L3208" i="50"/>
  <c r="L3209" i="50"/>
  <c r="L3210" i="50"/>
  <c r="L3211" i="50"/>
  <c r="L3212" i="50"/>
  <c r="L3213" i="50"/>
  <c r="L3214" i="50"/>
  <c r="L3215" i="50"/>
  <c r="L3216" i="50"/>
  <c r="L3217" i="50"/>
  <c r="L3218" i="50"/>
  <c r="L3219" i="50"/>
  <c r="L3220" i="50"/>
  <c r="L3221" i="50"/>
  <c r="L3222" i="50"/>
  <c r="L3223" i="50"/>
  <c r="L3224" i="50"/>
  <c r="L3225" i="50"/>
  <c r="L3226" i="50"/>
  <c r="L3227" i="50"/>
  <c r="L3228" i="50"/>
  <c r="L3229" i="50"/>
  <c r="L3230" i="50"/>
  <c r="L3231" i="50"/>
  <c r="L3232" i="50"/>
  <c r="L3233" i="50"/>
  <c r="L3234" i="50"/>
  <c r="L3235" i="50"/>
  <c r="L3236" i="50"/>
  <c r="L3237" i="50"/>
  <c r="L3238" i="50"/>
  <c r="L3239" i="50"/>
  <c r="L3240" i="50"/>
  <c r="L3241" i="50"/>
  <c r="L3242" i="50"/>
  <c r="L3243" i="50"/>
  <c r="L3244" i="50"/>
  <c r="L3245" i="50"/>
  <c r="L3246" i="50"/>
  <c r="L3247" i="50"/>
  <c r="L3248" i="50"/>
  <c r="L3249" i="50"/>
  <c r="L3250" i="50"/>
  <c r="L3251" i="50"/>
  <c r="L3252" i="50"/>
  <c r="L3253" i="50"/>
  <c r="L3254" i="50"/>
  <c r="L3255" i="50"/>
  <c r="L3256" i="50"/>
  <c r="L3257" i="50"/>
  <c r="L3258" i="50"/>
  <c r="L3259" i="50"/>
  <c r="L3260" i="50"/>
  <c r="L3261" i="50"/>
  <c r="L3262" i="50"/>
  <c r="L3263" i="50"/>
  <c r="L3264" i="50"/>
  <c r="L3265" i="50"/>
  <c r="L3266" i="50"/>
  <c r="L3267" i="50"/>
  <c r="L3268" i="50"/>
  <c r="L3269" i="50"/>
  <c r="L3270" i="50"/>
  <c r="L3271" i="50"/>
  <c r="L3272" i="50"/>
  <c r="L3273" i="50"/>
  <c r="L3274" i="50"/>
  <c r="L3275" i="50"/>
  <c r="L3276" i="50"/>
  <c r="L3277" i="50"/>
  <c r="L3278" i="50"/>
  <c r="L3279" i="50"/>
  <c r="L3280" i="50"/>
  <c r="L3281" i="50"/>
  <c r="L3282" i="50"/>
  <c r="L3283" i="50"/>
  <c r="L3284" i="50"/>
  <c r="L3285" i="50"/>
  <c r="L3286" i="50"/>
  <c r="L3287" i="50"/>
  <c r="L3288" i="50"/>
  <c r="L3289" i="50"/>
  <c r="L3290" i="50"/>
  <c r="L3291" i="50"/>
  <c r="L3292" i="50"/>
  <c r="L3293" i="50"/>
  <c r="L3294" i="50"/>
  <c r="L3295" i="50"/>
  <c r="L3296" i="50"/>
  <c r="L3297" i="50"/>
  <c r="L3298" i="50"/>
  <c r="L3299" i="50"/>
  <c r="L3300" i="50"/>
  <c r="L3301" i="50"/>
  <c r="L3302" i="50"/>
  <c r="L3303" i="50"/>
  <c r="L3304" i="50"/>
  <c r="L3305" i="50"/>
  <c r="L3306" i="50"/>
  <c r="L3307" i="50"/>
  <c r="L3308" i="50"/>
  <c r="L3309" i="50"/>
  <c r="L3310" i="50"/>
  <c r="L3311" i="50"/>
  <c r="L3312" i="50"/>
  <c r="L3313" i="50"/>
  <c r="L3314" i="50"/>
  <c r="L3315" i="50"/>
  <c r="L3316" i="50"/>
  <c r="L3317" i="50"/>
  <c r="L3318" i="50"/>
  <c r="L3319" i="50"/>
  <c r="L3320" i="50"/>
  <c r="L3321" i="50"/>
  <c r="L3322" i="50"/>
  <c r="L3323" i="50"/>
  <c r="L3324" i="50"/>
  <c r="L3325" i="50"/>
  <c r="L3326" i="50"/>
  <c r="L3327" i="50"/>
  <c r="L3328" i="50"/>
  <c r="L3329" i="50"/>
  <c r="L3330" i="50"/>
  <c r="L3331" i="50"/>
  <c r="L3332" i="50"/>
  <c r="L3333" i="50"/>
  <c r="L3334" i="50"/>
  <c r="L3335" i="50"/>
  <c r="L3336" i="50"/>
  <c r="L3337" i="50"/>
  <c r="L3338" i="50"/>
  <c r="L3339" i="50"/>
  <c r="L3340" i="50"/>
  <c r="L3341" i="50"/>
  <c r="L3342" i="50"/>
  <c r="L3343" i="50"/>
  <c r="L3344" i="50"/>
  <c r="L3345" i="50"/>
  <c r="L3346" i="50"/>
  <c r="L3347" i="50"/>
  <c r="L3348" i="50"/>
  <c r="L3349" i="50"/>
  <c r="L3350" i="50"/>
  <c r="L3351" i="50"/>
  <c r="L3352" i="50"/>
  <c r="L3353" i="50"/>
  <c r="L3354" i="50"/>
  <c r="L3355" i="50"/>
  <c r="L3356" i="50"/>
  <c r="L3357" i="50"/>
  <c r="L3358" i="50"/>
  <c r="L3359" i="50"/>
  <c r="L3360" i="50"/>
  <c r="L3361" i="50"/>
  <c r="L3362" i="50"/>
  <c r="L3363" i="50"/>
  <c r="L3364" i="50"/>
  <c r="L3365" i="50"/>
  <c r="L3366" i="50"/>
  <c r="L3367" i="50"/>
  <c r="L3368" i="50"/>
  <c r="L3369" i="50"/>
  <c r="L3370" i="50"/>
  <c r="L3371" i="50"/>
  <c r="L3372" i="50"/>
  <c r="L3373" i="50"/>
  <c r="L3374" i="50"/>
  <c r="L3375" i="50"/>
  <c r="L3376" i="50"/>
  <c r="L3377" i="50"/>
  <c r="L3378" i="50"/>
  <c r="L3379" i="50"/>
  <c r="L3380" i="50"/>
  <c r="L3381" i="50"/>
  <c r="L3382" i="50"/>
  <c r="L3383" i="50"/>
  <c r="L3384" i="50"/>
  <c r="L3385" i="50"/>
  <c r="L3386" i="50"/>
  <c r="L3387" i="50"/>
  <c r="L3388" i="50"/>
  <c r="L3389" i="50"/>
  <c r="L3390" i="50"/>
  <c r="L3391" i="50"/>
  <c r="L3392" i="50"/>
  <c r="L3393" i="50"/>
  <c r="L3394" i="50"/>
  <c r="L3395" i="50"/>
  <c r="L3396" i="50"/>
  <c r="L3397" i="50"/>
  <c r="L3398" i="50"/>
  <c r="L3399" i="50"/>
  <c r="L3400" i="50"/>
  <c r="L3401" i="50"/>
  <c r="L3402" i="50"/>
  <c r="L3403" i="50"/>
  <c r="L3404" i="50"/>
  <c r="L3405" i="50"/>
  <c r="L3406" i="50"/>
  <c r="L3407" i="50"/>
  <c r="L3408" i="50"/>
  <c r="L3409" i="50"/>
  <c r="L3410" i="50"/>
  <c r="L3411" i="50"/>
  <c r="L3412" i="50"/>
  <c r="L3413" i="50"/>
  <c r="L3414" i="50"/>
  <c r="L3415" i="50"/>
  <c r="L3416" i="50"/>
  <c r="L3417" i="50"/>
  <c r="L3418" i="50"/>
  <c r="L3419" i="50"/>
  <c r="L3420" i="50"/>
  <c r="L3421" i="50"/>
  <c r="L3422" i="50"/>
  <c r="L3423" i="50"/>
  <c r="L3424" i="50"/>
  <c r="L3425" i="50"/>
  <c r="L3426" i="50"/>
  <c r="L3427" i="50"/>
  <c r="L3428" i="50"/>
  <c r="L3429" i="50"/>
  <c r="L3430" i="50"/>
  <c r="L3431" i="50"/>
  <c r="L3432" i="50"/>
  <c r="L3433" i="50"/>
  <c r="L3434" i="50"/>
  <c r="L3435" i="50"/>
  <c r="L3436" i="50"/>
  <c r="L3437" i="50"/>
  <c r="L3438" i="50"/>
  <c r="L3439" i="50"/>
  <c r="L3440" i="50"/>
  <c r="L3441" i="50"/>
  <c r="L3442" i="50"/>
  <c r="L3443" i="50"/>
  <c r="L3444" i="50"/>
  <c r="L3445" i="50"/>
  <c r="L3446" i="50"/>
  <c r="L3447" i="50"/>
  <c r="L3448" i="50"/>
  <c r="L3449" i="50"/>
  <c r="L3450" i="50"/>
  <c r="L3451" i="50"/>
  <c r="L3452" i="50"/>
  <c r="L3453" i="50"/>
  <c r="L3454" i="50"/>
  <c r="L3455" i="50"/>
  <c r="L3456" i="50"/>
  <c r="L3457" i="50"/>
  <c r="L3458" i="50"/>
  <c r="L3459" i="50"/>
  <c r="L3460" i="50"/>
  <c r="L3461" i="50"/>
  <c r="L3462" i="50"/>
  <c r="L3463" i="50"/>
  <c r="L3464" i="50"/>
  <c r="L3465" i="50"/>
  <c r="L3466" i="50"/>
  <c r="L3467" i="50"/>
  <c r="L3468" i="50"/>
  <c r="L3469" i="50"/>
  <c r="L3470" i="50"/>
  <c r="L3471" i="50"/>
  <c r="L3472" i="50"/>
  <c r="L3473" i="50"/>
  <c r="L3474" i="50"/>
  <c r="L3475" i="50"/>
  <c r="L3476" i="50"/>
  <c r="L3477" i="50"/>
  <c r="L3478" i="50"/>
  <c r="L3479" i="50"/>
  <c r="L3480" i="50"/>
  <c r="L3481" i="50"/>
  <c r="L3482" i="50"/>
  <c r="L3483" i="50"/>
  <c r="L3484" i="50"/>
  <c r="L3485" i="50"/>
  <c r="L3486" i="50"/>
  <c r="L3487" i="50"/>
  <c r="L3488" i="50"/>
  <c r="L3489" i="50"/>
  <c r="L3490" i="50"/>
  <c r="L3491" i="50"/>
  <c r="L3492" i="50"/>
  <c r="L3493" i="50"/>
  <c r="L3494" i="50"/>
  <c r="L3495" i="50"/>
  <c r="L3496" i="50"/>
  <c r="L3497" i="50"/>
  <c r="L3498" i="50"/>
  <c r="L3499" i="50"/>
  <c r="L3500" i="50"/>
  <c r="L3501" i="50"/>
  <c r="L3502" i="50"/>
  <c r="L3503" i="50"/>
  <c r="L3504" i="50"/>
  <c r="L3505" i="50"/>
  <c r="L3506" i="50"/>
  <c r="L3507" i="50"/>
  <c r="L3508" i="50"/>
  <c r="L3509" i="50"/>
  <c r="L3510" i="50"/>
  <c r="L3511" i="50"/>
  <c r="L3512" i="50"/>
  <c r="L3513" i="50"/>
  <c r="L3514" i="50"/>
  <c r="L3515" i="50"/>
  <c r="L3516" i="50"/>
  <c r="L3517" i="50"/>
  <c r="L3518" i="50"/>
  <c r="L3519" i="50"/>
  <c r="L3520" i="50"/>
  <c r="L3521" i="50"/>
  <c r="L3522" i="50"/>
  <c r="L3523" i="50"/>
  <c r="L3524" i="50"/>
  <c r="L3525" i="50"/>
  <c r="L3526" i="50"/>
  <c r="L3527" i="50"/>
  <c r="L3528" i="50"/>
  <c r="L3529" i="50"/>
  <c r="L3530" i="50"/>
  <c r="L3531" i="50"/>
  <c r="L3532" i="50"/>
  <c r="L3533" i="50"/>
  <c r="L3534" i="50"/>
  <c r="L3535" i="50"/>
  <c r="L3536" i="50"/>
  <c r="L3537" i="50"/>
  <c r="L3538" i="50"/>
  <c r="L3539" i="50"/>
  <c r="L3540" i="50"/>
  <c r="L3541" i="50"/>
  <c r="L3542" i="50"/>
  <c r="L3543" i="50"/>
  <c r="L3544" i="50"/>
  <c r="L3545" i="50"/>
  <c r="L3546" i="50"/>
  <c r="L3547" i="50"/>
  <c r="L3548" i="50"/>
  <c r="L3549" i="50"/>
  <c r="L3550" i="50"/>
  <c r="L3551" i="50"/>
  <c r="L3552" i="50"/>
  <c r="L3553" i="50"/>
  <c r="L3554" i="50"/>
  <c r="L3555" i="50"/>
  <c r="L3556" i="50"/>
  <c r="L3557" i="50"/>
  <c r="L3558" i="50"/>
  <c r="L3559" i="50"/>
  <c r="L3560" i="50"/>
  <c r="L3561" i="50"/>
  <c r="L3562" i="50"/>
  <c r="L3563" i="50"/>
  <c r="L3564" i="50"/>
  <c r="L3565" i="50"/>
  <c r="L3566" i="50"/>
  <c r="L3567" i="50"/>
  <c r="L3568" i="50"/>
  <c r="L3569" i="50"/>
  <c r="L3570" i="50"/>
  <c r="L3571" i="50"/>
  <c r="L3572" i="50"/>
  <c r="L3573" i="50"/>
  <c r="L3574" i="50"/>
  <c r="L3575" i="50"/>
  <c r="L3576" i="50"/>
  <c r="L3577" i="50"/>
  <c r="L3578" i="50"/>
  <c r="L3579" i="50"/>
  <c r="L3580" i="50"/>
  <c r="L3581" i="50"/>
  <c r="L3582" i="50"/>
  <c r="L3583" i="50"/>
  <c r="L3584" i="50"/>
  <c r="L3585" i="50"/>
  <c r="L3586" i="50"/>
  <c r="L3587" i="50"/>
  <c r="L3588" i="50"/>
  <c r="L3589" i="50"/>
  <c r="L3590" i="50"/>
  <c r="L3591" i="50"/>
  <c r="L3592" i="50"/>
  <c r="L3593" i="50"/>
  <c r="L3594" i="50"/>
  <c r="L3595" i="50"/>
  <c r="L3596" i="50"/>
  <c r="L3597" i="50"/>
  <c r="L3598" i="50"/>
  <c r="L3599" i="50"/>
  <c r="L3600" i="50"/>
  <c r="L3601" i="50"/>
  <c r="L3602" i="50"/>
  <c r="L3603" i="50"/>
  <c r="L3604" i="50"/>
  <c r="L3605" i="50"/>
  <c r="L3606" i="50"/>
  <c r="L3607" i="50"/>
  <c r="L3608" i="50"/>
  <c r="L3609" i="50"/>
  <c r="L3610" i="50"/>
  <c r="L3611" i="50"/>
  <c r="L3612" i="50"/>
  <c r="L3613" i="50"/>
  <c r="L3614" i="50"/>
  <c r="L3615" i="50"/>
  <c r="L3616" i="50"/>
  <c r="L3617" i="50"/>
  <c r="L3618" i="50"/>
  <c r="L3619" i="50"/>
  <c r="L3620" i="50"/>
  <c r="L3621" i="50"/>
  <c r="L3622" i="50"/>
  <c r="L3623" i="50"/>
  <c r="L3624" i="50"/>
  <c r="L3625" i="50"/>
  <c r="L3626" i="50"/>
  <c r="L3627" i="50"/>
  <c r="L3628" i="50"/>
  <c r="L3629" i="50"/>
  <c r="L3630" i="50"/>
  <c r="L3631" i="50"/>
  <c r="L3632" i="50"/>
  <c r="L3633" i="50"/>
  <c r="L3634" i="50"/>
  <c r="L3635" i="50"/>
  <c r="L3636" i="50"/>
  <c r="L3637" i="50"/>
  <c r="L3638" i="50"/>
  <c r="L3639" i="50"/>
  <c r="L3640" i="50"/>
  <c r="L3641" i="50"/>
  <c r="L3642" i="50"/>
  <c r="L3643" i="50"/>
  <c r="L3644" i="50"/>
  <c r="L3645" i="50"/>
  <c r="L3646" i="50"/>
  <c r="L3647" i="50"/>
  <c r="L3648" i="50"/>
  <c r="L3649" i="50"/>
  <c r="L3650" i="50"/>
  <c r="L3651" i="50"/>
  <c r="L3652" i="50"/>
  <c r="L3653" i="50"/>
  <c r="L3654" i="50"/>
  <c r="L3655" i="50"/>
  <c r="L3656" i="50"/>
  <c r="L3657" i="50"/>
  <c r="L3658" i="50"/>
  <c r="L3659" i="50"/>
  <c r="L3660" i="50"/>
  <c r="L3661" i="50"/>
  <c r="L3662" i="50"/>
  <c r="L3663" i="50"/>
  <c r="L3664" i="50"/>
  <c r="L3665" i="50"/>
  <c r="L3666" i="50"/>
  <c r="L3667" i="50"/>
  <c r="L3668" i="50"/>
  <c r="L3669" i="50"/>
  <c r="L3670" i="50"/>
  <c r="L3671" i="50"/>
  <c r="L3672" i="50"/>
  <c r="L3673" i="50"/>
  <c r="L3674" i="50"/>
  <c r="L3675" i="50"/>
  <c r="L3676" i="50"/>
  <c r="L3677" i="50"/>
  <c r="L3678" i="50"/>
  <c r="L3679" i="50"/>
  <c r="L3680" i="50"/>
  <c r="L3681" i="50"/>
  <c r="L3682" i="50"/>
  <c r="L3683" i="50"/>
  <c r="L3684" i="50"/>
  <c r="L3685" i="50"/>
  <c r="L3686" i="50"/>
  <c r="L3687" i="50"/>
  <c r="L3688" i="50"/>
  <c r="L3689" i="50"/>
  <c r="L3690" i="50"/>
  <c r="L3691" i="50"/>
  <c r="L3692" i="50"/>
  <c r="L3693" i="50"/>
  <c r="L3694" i="50"/>
  <c r="L3695" i="50"/>
  <c r="L3696" i="50"/>
  <c r="L3697" i="50"/>
  <c r="L3698" i="50"/>
  <c r="L3699" i="50"/>
  <c r="L3700" i="50"/>
  <c r="L3701" i="50"/>
  <c r="L3702" i="50"/>
  <c r="L3703" i="50"/>
  <c r="L3704" i="50"/>
  <c r="L3705" i="50"/>
  <c r="L3706" i="50"/>
  <c r="L3707" i="50"/>
  <c r="L3708" i="50"/>
  <c r="L3709" i="50"/>
  <c r="L3710" i="50"/>
  <c r="L3711" i="50"/>
  <c r="L3712" i="50"/>
  <c r="L3713" i="50"/>
  <c r="L3714" i="50"/>
  <c r="L3715" i="50"/>
  <c r="L3716" i="50"/>
  <c r="L3717" i="50"/>
  <c r="L3718" i="50"/>
  <c r="L3719" i="50"/>
  <c r="L3720" i="50"/>
  <c r="L3721" i="50"/>
  <c r="L3722" i="50"/>
  <c r="L3723" i="50"/>
  <c r="L3724" i="50"/>
  <c r="L3725" i="50"/>
  <c r="L3726" i="50"/>
  <c r="L3727" i="50"/>
  <c r="L3728" i="50"/>
  <c r="L3729" i="50"/>
  <c r="L3730" i="50"/>
  <c r="L3731" i="50"/>
  <c r="L3732" i="50"/>
  <c r="L3733" i="50"/>
  <c r="L3734" i="50"/>
  <c r="L3735" i="50"/>
  <c r="L3736" i="50"/>
  <c r="L3737" i="50"/>
  <c r="L3738" i="50"/>
  <c r="L3739" i="50"/>
  <c r="L3740" i="50"/>
  <c r="L3741" i="50"/>
  <c r="L3742" i="50"/>
  <c r="L3743" i="50"/>
  <c r="L3744" i="50"/>
  <c r="L3745" i="50"/>
  <c r="L3746" i="50"/>
  <c r="L3747" i="50"/>
  <c r="L3748" i="50"/>
  <c r="L3749" i="50"/>
  <c r="L3750" i="50"/>
  <c r="L3751" i="50"/>
  <c r="L3752" i="50"/>
  <c r="L3753" i="50"/>
  <c r="L3754" i="50"/>
  <c r="L3755" i="50"/>
  <c r="L3756" i="50"/>
  <c r="L3757" i="50"/>
  <c r="L3758" i="50"/>
  <c r="L3759" i="50"/>
  <c r="L3760" i="50"/>
  <c r="L3761" i="50"/>
  <c r="L3762" i="50"/>
  <c r="L3763" i="50"/>
  <c r="L3764" i="50"/>
  <c r="L3765" i="50"/>
  <c r="L3766" i="50"/>
  <c r="L3767" i="50"/>
  <c r="L3768" i="50"/>
  <c r="L3769" i="50"/>
  <c r="L3770" i="50"/>
  <c r="L3771" i="50"/>
  <c r="L3772" i="50"/>
  <c r="L3773" i="50"/>
  <c r="L3774" i="50"/>
  <c r="L3775" i="50"/>
  <c r="L3776" i="50"/>
  <c r="L3777" i="50"/>
  <c r="L3778" i="50"/>
  <c r="L3779" i="50"/>
  <c r="L3780" i="50"/>
  <c r="L3781" i="50"/>
  <c r="L3782" i="50"/>
  <c r="L3783" i="50"/>
  <c r="L3784" i="50"/>
  <c r="L3785" i="50"/>
  <c r="L3786" i="50"/>
  <c r="L3787" i="50"/>
  <c r="L3788" i="50"/>
  <c r="L3789" i="50"/>
  <c r="L3790" i="50"/>
  <c r="L3791" i="50"/>
  <c r="L3792" i="50"/>
  <c r="L3793" i="50"/>
  <c r="L3794" i="50"/>
  <c r="L3795" i="50"/>
  <c r="L3796" i="50"/>
  <c r="L3797" i="50"/>
  <c r="L3798" i="50"/>
  <c r="L3799" i="50"/>
  <c r="L3800" i="50"/>
  <c r="L3801" i="50"/>
  <c r="L3802" i="50"/>
  <c r="L3803" i="50"/>
  <c r="L3804" i="50"/>
  <c r="L3805" i="50"/>
  <c r="L3806" i="50"/>
  <c r="L3807" i="50"/>
  <c r="L3808" i="50"/>
  <c r="L3809" i="50"/>
  <c r="L3810" i="50"/>
  <c r="L3811" i="50"/>
  <c r="L3812" i="50"/>
  <c r="L3813" i="50"/>
  <c r="L3814" i="50"/>
  <c r="L3815" i="50"/>
  <c r="L3816" i="50"/>
  <c r="L3817" i="50"/>
  <c r="L3818" i="50"/>
  <c r="L3819" i="50"/>
  <c r="L3820" i="50"/>
  <c r="L3821" i="50"/>
  <c r="L3822" i="50"/>
  <c r="L3823" i="50"/>
  <c r="L3824" i="50"/>
  <c r="L3825" i="50"/>
  <c r="L3826" i="50"/>
  <c r="L3827" i="50"/>
  <c r="L3828" i="50"/>
  <c r="L3829" i="50"/>
  <c r="L3830" i="50"/>
  <c r="L3831" i="50"/>
  <c r="L3832" i="50"/>
  <c r="L3833" i="50"/>
  <c r="L3834" i="50"/>
  <c r="L3835" i="50"/>
  <c r="L3836" i="50"/>
  <c r="L3837" i="50"/>
  <c r="L3838" i="50"/>
  <c r="L3839" i="50"/>
  <c r="L3840" i="50"/>
  <c r="L3841" i="50"/>
  <c r="L3842" i="50"/>
  <c r="L3843" i="50"/>
  <c r="L3844" i="50"/>
  <c r="L3845" i="50"/>
  <c r="L3846" i="50"/>
  <c r="L3847" i="50"/>
  <c r="L3848" i="50"/>
  <c r="L3849" i="50"/>
  <c r="L3850" i="50"/>
  <c r="L3851" i="50"/>
  <c r="L3852" i="50"/>
  <c r="L3853" i="50"/>
  <c r="L3854" i="50"/>
  <c r="L3855" i="50"/>
  <c r="L3856" i="50"/>
  <c r="L3857" i="50"/>
  <c r="L3858" i="50"/>
  <c r="L3859" i="50"/>
  <c r="L3860" i="50"/>
  <c r="L3861" i="50"/>
  <c r="L3862" i="50"/>
  <c r="L3863" i="50"/>
  <c r="L3864" i="50"/>
  <c r="L3865" i="50"/>
  <c r="L3866" i="50"/>
  <c r="L3867" i="50"/>
  <c r="L3868" i="50"/>
  <c r="L3869" i="50"/>
  <c r="L3870" i="50"/>
  <c r="L3871" i="50"/>
  <c r="L3872" i="50"/>
  <c r="L3873" i="50"/>
  <c r="L3874" i="50"/>
  <c r="L3875" i="50"/>
  <c r="L3876" i="50"/>
  <c r="L3877" i="50"/>
  <c r="L3878" i="50"/>
  <c r="L3879" i="50"/>
  <c r="L3880" i="50"/>
  <c r="L3881" i="50"/>
  <c r="L3882" i="50"/>
  <c r="L3883" i="50"/>
  <c r="L3884" i="50"/>
  <c r="L3885" i="50"/>
  <c r="L3886" i="50"/>
  <c r="L3887" i="50"/>
  <c r="L3888" i="50"/>
  <c r="L3889" i="50"/>
  <c r="L3890" i="50"/>
  <c r="L3891" i="50"/>
  <c r="L3892" i="50"/>
  <c r="L3893" i="50"/>
  <c r="L3894" i="50"/>
  <c r="L3895" i="50"/>
  <c r="L3896" i="50"/>
  <c r="L3897" i="50"/>
  <c r="L3898" i="50"/>
  <c r="L3899" i="50"/>
  <c r="L3900" i="50"/>
  <c r="L3901" i="50"/>
  <c r="L3902" i="50"/>
  <c r="L3903" i="50"/>
  <c r="L3904" i="50"/>
  <c r="L3905" i="50"/>
  <c r="L3906" i="50"/>
  <c r="L3907" i="50"/>
  <c r="L3908" i="50"/>
  <c r="L3909" i="50"/>
  <c r="L3910" i="50"/>
  <c r="L3911" i="50"/>
  <c r="L3912" i="50"/>
  <c r="L3913" i="50"/>
  <c r="L3914" i="50"/>
  <c r="L3915" i="50"/>
  <c r="L3916" i="50"/>
  <c r="L3917" i="50"/>
  <c r="L3918" i="50"/>
  <c r="L3919" i="50"/>
  <c r="L3920" i="50"/>
  <c r="L3921" i="50"/>
  <c r="L3922" i="50"/>
  <c r="L3923" i="50"/>
  <c r="L3924" i="50"/>
  <c r="L3925" i="50"/>
  <c r="L3926" i="50"/>
  <c r="L3927" i="50"/>
  <c r="L3928" i="50"/>
  <c r="L3929" i="50"/>
  <c r="L3930" i="50"/>
  <c r="L3931" i="50"/>
  <c r="L3932" i="50"/>
  <c r="L3933" i="50"/>
  <c r="L3934" i="50"/>
  <c r="L3935" i="50"/>
  <c r="L3936" i="50"/>
  <c r="L3937" i="50"/>
  <c r="L3938" i="50"/>
  <c r="L3939" i="50"/>
  <c r="L3940" i="50"/>
  <c r="L3941" i="50"/>
  <c r="L3942" i="50"/>
  <c r="L3943" i="50"/>
  <c r="L3944" i="50"/>
  <c r="L3945" i="50"/>
  <c r="L3946" i="50"/>
  <c r="L3947" i="50"/>
  <c r="L3948" i="50"/>
  <c r="L3949" i="50"/>
  <c r="L3950" i="50"/>
  <c r="L3951" i="50"/>
  <c r="L3952" i="50"/>
  <c r="L3953" i="50"/>
  <c r="L3954" i="50"/>
  <c r="L3955" i="50"/>
  <c r="L3956" i="50"/>
  <c r="L3957" i="50"/>
  <c r="L3958" i="50"/>
  <c r="L3959" i="50"/>
  <c r="L3960" i="50"/>
  <c r="L3961" i="50"/>
  <c r="L3962" i="50"/>
  <c r="L3963" i="50"/>
  <c r="L3964" i="50"/>
  <c r="L3965" i="50"/>
  <c r="L3966" i="50"/>
  <c r="L3967" i="50"/>
  <c r="L3968" i="50"/>
  <c r="L3969" i="50"/>
  <c r="L3970" i="50"/>
  <c r="L3971" i="50"/>
  <c r="L3972" i="50"/>
  <c r="L3973" i="50"/>
  <c r="L3974" i="50"/>
  <c r="L3975" i="50"/>
  <c r="L3976" i="50"/>
  <c r="L3977" i="50"/>
  <c r="L3978" i="50"/>
  <c r="L3979" i="50"/>
  <c r="L3980" i="50"/>
  <c r="L3981" i="50"/>
  <c r="L3982" i="50"/>
  <c r="L3983" i="50"/>
  <c r="L3984" i="50"/>
  <c r="L3985" i="50"/>
  <c r="L3986" i="50"/>
  <c r="L3987" i="50"/>
  <c r="L3988" i="50"/>
  <c r="L3989" i="50"/>
  <c r="L3990" i="50"/>
  <c r="L3991" i="50"/>
  <c r="L3992" i="50"/>
  <c r="L3993" i="50"/>
  <c r="L3994" i="50"/>
  <c r="L3995" i="50"/>
  <c r="L3996" i="50"/>
  <c r="L3997" i="50"/>
  <c r="L3998" i="50"/>
  <c r="L3999" i="50"/>
  <c r="L4000" i="50"/>
  <c r="L4001" i="50"/>
  <c r="L4002" i="50"/>
  <c r="L4003" i="50"/>
  <c r="L4004" i="50"/>
  <c r="L4005" i="50"/>
  <c r="L4006" i="50"/>
  <c r="L4007" i="50"/>
  <c r="L4008" i="50"/>
  <c r="L4009" i="50"/>
  <c r="L4010" i="50"/>
  <c r="L4011" i="50"/>
  <c r="L4012" i="50"/>
  <c r="L4013" i="50"/>
  <c r="L4014" i="50"/>
  <c r="L4015" i="50"/>
  <c r="L4016" i="50"/>
  <c r="L4017" i="50"/>
  <c r="L4018" i="50"/>
  <c r="L4019" i="50"/>
  <c r="L4020" i="50"/>
  <c r="L4021" i="50"/>
  <c r="L4022" i="50"/>
  <c r="L4023" i="50"/>
  <c r="L4024" i="50"/>
  <c r="L4025" i="50"/>
  <c r="L4026" i="50"/>
  <c r="L4027" i="50"/>
  <c r="L4028" i="50"/>
  <c r="L4029" i="50"/>
  <c r="L4030" i="50"/>
  <c r="L4031" i="50"/>
  <c r="L4032" i="50"/>
  <c r="L4033" i="50"/>
  <c r="L4034" i="50"/>
  <c r="L4035" i="50"/>
  <c r="L4036" i="50"/>
  <c r="L4037" i="50"/>
  <c r="L4038" i="50"/>
  <c r="L4039" i="50"/>
  <c r="L4040" i="50"/>
  <c r="L4041" i="50"/>
  <c r="L4042" i="50"/>
  <c r="L4043" i="50"/>
  <c r="L4044" i="50"/>
  <c r="L4045" i="50"/>
  <c r="L4046" i="50"/>
  <c r="L4047" i="50"/>
  <c r="L4048" i="50"/>
  <c r="L4049" i="50"/>
  <c r="L4050" i="50"/>
  <c r="L4051" i="50"/>
  <c r="L4052" i="50"/>
  <c r="L4053" i="50"/>
  <c r="L4054" i="50"/>
  <c r="L4055" i="50"/>
  <c r="L4056" i="50"/>
  <c r="L4057" i="50"/>
  <c r="L4058" i="50"/>
  <c r="L4059" i="50"/>
  <c r="L4060" i="50"/>
  <c r="L4061" i="50"/>
  <c r="L4062" i="50"/>
  <c r="L4063" i="50"/>
  <c r="L4064" i="50"/>
  <c r="L4065" i="50"/>
  <c r="L4066" i="50"/>
  <c r="L4067" i="50"/>
  <c r="L4068" i="50"/>
  <c r="L4069" i="50"/>
  <c r="L4070" i="50"/>
  <c r="L4071" i="50"/>
  <c r="L4072" i="50"/>
  <c r="L4073" i="50"/>
  <c r="L4074" i="50"/>
  <c r="L4075" i="50"/>
  <c r="L4076" i="50"/>
  <c r="L4077" i="50"/>
  <c r="L4078" i="50"/>
  <c r="L4079" i="50"/>
  <c r="L4080" i="50"/>
  <c r="L4081" i="50"/>
  <c r="L4082" i="50"/>
  <c r="L4083" i="50"/>
  <c r="L4084" i="50"/>
  <c r="L4085" i="50"/>
  <c r="L4086" i="50"/>
  <c r="L4087" i="50"/>
  <c r="L4088" i="50"/>
  <c r="L4089" i="50"/>
  <c r="L4090" i="50"/>
  <c r="L4091" i="50"/>
  <c r="L4092" i="50"/>
  <c r="L4093" i="50"/>
  <c r="L4094" i="50"/>
  <c r="L4095" i="50"/>
  <c r="L4096" i="50"/>
  <c r="L4097" i="50"/>
  <c r="L4098" i="50"/>
  <c r="L4099" i="50"/>
  <c r="L4100" i="50"/>
  <c r="L4101" i="50"/>
  <c r="L4102" i="50"/>
  <c r="L4103" i="50"/>
  <c r="L4104" i="50"/>
  <c r="L4105" i="50"/>
  <c r="L4106" i="50"/>
  <c r="L4107" i="50"/>
  <c r="L4108" i="50"/>
  <c r="L4109" i="50"/>
  <c r="L4110" i="50"/>
  <c r="L4111" i="50"/>
  <c r="L4112" i="50"/>
  <c r="L4113" i="50"/>
  <c r="L4114" i="50"/>
  <c r="L4115" i="50"/>
  <c r="L4116" i="50"/>
  <c r="L4117" i="50"/>
  <c r="L4118" i="50"/>
  <c r="L4119" i="50"/>
  <c r="L4120" i="50"/>
  <c r="L4121" i="50"/>
  <c r="L4122" i="50"/>
  <c r="L4123" i="50"/>
  <c r="L4124" i="50"/>
  <c r="L4125" i="50"/>
  <c r="L4126" i="50"/>
  <c r="L4127" i="50"/>
  <c r="L4128" i="50"/>
  <c r="L4129" i="50"/>
  <c r="L4130" i="50"/>
  <c r="L4131" i="50"/>
  <c r="L4132" i="50"/>
  <c r="L4133" i="50"/>
  <c r="L4134" i="50"/>
  <c r="L4135" i="50"/>
  <c r="L4136" i="50"/>
  <c r="L4137" i="50"/>
  <c r="L4138" i="50"/>
  <c r="L4139" i="50"/>
  <c r="L4140" i="50"/>
  <c r="L4141" i="50"/>
  <c r="L4142" i="50"/>
  <c r="L4143" i="50"/>
  <c r="L4144" i="50"/>
  <c r="L4145" i="50"/>
  <c r="L4146" i="50"/>
  <c r="L4147" i="50"/>
  <c r="L4148" i="50"/>
  <c r="L4149" i="50"/>
  <c r="L4150" i="50"/>
  <c r="L4151" i="50"/>
  <c r="L4152" i="50"/>
  <c r="L4153" i="50"/>
  <c r="L4154" i="50"/>
  <c r="L4155" i="50"/>
  <c r="L4156" i="50"/>
  <c r="L4157" i="50"/>
  <c r="L4158" i="50"/>
  <c r="L4159" i="50"/>
  <c r="L4160" i="50"/>
  <c r="L4161" i="50"/>
  <c r="L4162" i="50"/>
  <c r="L4163" i="50"/>
  <c r="L4164" i="50"/>
  <c r="L4165" i="50"/>
  <c r="L4166" i="50"/>
  <c r="L4167" i="50"/>
  <c r="L4168" i="50"/>
  <c r="L4169" i="50"/>
  <c r="L4170" i="50"/>
  <c r="L4171" i="50"/>
  <c r="L4172" i="50"/>
  <c r="L4173" i="50"/>
  <c r="L4174" i="50"/>
  <c r="L4175" i="50"/>
  <c r="L4176" i="50"/>
  <c r="L4177" i="50"/>
  <c r="L4178" i="50"/>
  <c r="L4179" i="50"/>
  <c r="L4180" i="50"/>
  <c r="L4181" i="50"/>
  <c r="L4182" i="50"/>
  <c r="L4183" i="50"/>
  <c r="L4184" i="50"/>
  <c r="L4185" i="50"/>
  <c r="L4186" i="50"/>
  <c r="L4187" i="50"/>
  <c r="L4188" i="50"/>
  <c r="L4189" i="50"/>
  <c r="L4190" i="50"/>
  <c r="L4191" i="50"/>
  <c r="L4192" i="50"/>
  <c r="L4193" i="50"/>
  <c r="L4194" i="50"/>
  <c r="L4195" i="50"/>
  <c r="L4196" i="50"/>
  <c r="L4197" i="50"/>
  <c r="L4198" i="50"/>
  <c r="L4199" i="50"/>
  <c r="L4200" i="50"/>
  <c r="L4201" i="50"/>
  <c r="L4202" i="50"/>
  <c r="L4203" i="50"/>
  <c r="L4204" i="50"/>
  <c r="L4205" i="50"/>
  <c r="L4206" i="50"/>
  <c r="L4207" i="50"/>
  <c r="L4208" i="50"/>
  <c r="L4209" i="50"/>
  <c r="L4210" i="50"/>
  <c r="L4211" i="50"/>
  <c r="L4212" i="50"/>
  <c r="L4213" i="50"/>
  <c r="L4214" i="50"/>
  <c r="L4215" i="50"/>
  <c r="L4216" i="50"/>
  <c r="L4217" i="50"/>
  <c r="L4218" i="50"/>
  <c r="L4219" i="50"/>
  <c r="L4220" i="50"/>
  <c r="L4221" i="50"/>
  <c r="L4222" i="50"/>
  <c r="L4223" i="50"/>
  <c r="L4224" i="50"/>
  <c r="L4225" i="50"/>
  <c r="L4226" i="50"/>
  <c r="L4227" i="50"/>
  <c r="L4228" i="50"/>
  <c r="L4229" i="50"/>
  <c r="L4230" i="50"/>
  <c r="L4231" i="50"/>
  <c r="L4232" i="50"/>
  <c r="L4233" i="50"/>
  <c r="L4234" i="50"/>
  <c r="L4235" i="50"/>
  <c r="L4236" i="50"/>
  <c r="L4237" i="50"/>
  <c r="L4238" i="50"/>
  <c r="L4239" i="50"/>
  <c r="L4240" i="50"/>
  <c r="L4241" i="50"/>
  <c r="L4242" i="50"/>
  <c r="L4243" i="50"/>
  <c r="L4244" i="50"/>
  <c r="L4245" i="50"/>
  <c r="L4246" i="50"/>
  <c r="L4247" i="50"/>
  <c r="L4248" i="50"/>
  <c r="L4249" i="50"/>
  <c r="L4250" i="50"/>
  <c r="L4251" i="50"/>
  <c r="L4252" i="50"/>
  <c r="L4253" i="50"/>
  <c r="L4254" i="50"/>
  <c r="L4255" i="50"/>
  <c r="L4256" i="50"/>
  <c r="L4257" i="50"/>
  <c r="L4258" i="50"/>
  <c r="L4259" i="50"/>
  <c r="L4260" i="50"/>
  <c r="L4261" i="50"/>
  <c r="L4262" i="50"/>
  <c r="L4263" i="50"/>
  <c r="L4264" i="50"/>
  <c r="L4265" i="50"/>
  <c r="L4266" i="50"/>
  <c r="L4267" i="50"/>
  <c r="L4268" i="50"/>
  <c r="L4269" i="50"/>
  <c r="L4270" i="50"/>
  <c r="L4271" i="50"/>
  <c r="L4272" i="50"/>
  <c r="L4273" i="50"/>
  <c r="L4274" i="50"/>
  <c r="L4275" i="50"/>
  <c r="L4276" i="50"/>
  <c r="L4277" i="50"/>
  <c r="L4278" i="50"/>
  <c r="L4279" i="50"/>
  <c r="L4280" i="50"/>
  <c r="L4281" i="50"/>
  <c r="L4282" i="50"/>
  <c r="L4283" i="50"/>
  <c r="L4284" i="50"/>
  <c r="L4285" i="50"/>
  <c r="L4286" i="50"/>
  <c r="L4287" i="50"/>
  <c r="L4288" i="50"/>
  <c r="L4289" i="50"/>
  <c r="L4290" i="50"/>
  <c r="L4291" i="50"/>
  <c r="L4292" i="50"/>
  <c r="L4293" i="50"/>
  <c r="L4294" i="50"/>
  <c r="L4295" i="50"/>
  <c r="L4296" i="50"/>
  <c r="L4297" i="50"/>
  <c r="L4298" i="50"/>
  <c r="L4299" i="50"/>
  <c r="L4300" i="50"/>
  <c r="L4301" i="50"/>
  <c r="L4302" i="50"/>
  <c r="L4303" i="50"/>
  <c r="L4304" i="50"/>
  <c r="L4305" i="50"/>
  <c r="L4306" i="50"/>
  <c r="L4307" i="50"/>
  <c r="L4308" i="50"/>
  <c r="L4309" i="50"/>
  <c r="L4310" i="50"/>
  <c r="L4311" i="50"/>
  <c r="L4312" i="50"/>
  <c r="L4313" i="50"/>
  <c r="L4314" i="50"/>
  <c r="L4315" i="50"/>
  <c r="L4316" i="50"/>
  <c r="L4317" i="50"/>
  <c r="L4318" i="50"/>
  <c r="L4319" i="50"/>
  <c r="L4320" i="50"/>
  <c r="L4321" i="50"/>
  <c r="L4322" i="50"/>
  <c r="L4323" i="50"/>
  <c r="L4324" i="50"/>
  <c r="L4325" i="50"/>
  <c r="L4326" i="50"/>
  <c r="L4327" i="50"/>
  <c r="L4328" i="50"/>
  <c r="L4329" i="50"/>
  <c r="L4330" i="50"/>
  <c r="L4331" i="50"/>
  <c r="L4332" i="50"/>
  <c r="L4333" i="50"/>
  <c r="L4334" i="50"/>
  <c r="L4335" i="50"/>
  <c r="L4336" i="50"/>
  <c r="L4337" i="50"/>
  <c r="L4338" i="50"/>
  <c r="L4339" i="50"/>
  <c r="L4340" i="50"/>
  <c r="L4341" i="50"/>
  <c r="L4342" i="50"/>
  <c r="L4343" i="50"/>
  <c r="L4344" i="50"/>
  <c r="L4345" i="50"/>
  <c r="L4346" i="50"/>
  <c r="L4347" i="50"/>
  <c r="L4348" i="50"/>
  <c r="L4349" i="50"/>
  <c r="L4350" i="50"/>
  <c r="L4351" i="50"/>
  <c r="L4352" i="50"/>
  <c r="L4353" i="50"/>
  <c r="L4354" i="50"/>
  <c r="L4355" i="50"/>
  <c r="L4356" i="50"/>
  <c r="L4357" i="50"/>
  <c r="L4358" i="50"/>
  <c r="L4359" i="50"/>
  <c r="L4360" i="50"/>
  <c r="L4361" i="50"/>
  <c r="L4362" i="50"/>
  <c r="L4363" i="50"/>
  <c r="L4364" i="50"/>
  <c r="L4365" i="50"/>
  <c r="L4366" i="50"/>
  <c r="L4367" i="50"/>
  <c r="L4368" i="50"/>
  <c r="L4369" i="50"/>
  <c r="L4370" i="50"/>
  <c r="L4371" i="50"/>
  <c r="L4372" i="50"/>
  <c r="L4373" i="50"/>
  <c r="L4374" i="50"/>
  <c r="L4375" i="50"/>
  <c r="L4376" i="50"/>
  <c r="L4377" i="50"/>
  <c r="L4378" i="50"/>
  <c r="L4379" i="50"/>
  <c r="L4380" i="50"/>
  <c r="L4381" i="50"/>
  <c r="L4382" i="50"/>
  <c r="L4383" i="50"/>
  <c r="L4384" i="50"/>
  <c r="L4385" i="50"/>
  <c r="L4386" i="50"/>
  <c r="L4387" i="50"/>
  <c r="L4388" i="50"/>
  <c r="L4389" i="50"/>
  <c r="L4390" i="50"/>
  <c r="L4391" i="50"/>
  <c r="L4392" i="50"/>
  <c r="L4393" i="50"/>
  <c r="L4394" i="50"/>
  <c r="L4395" i="50"/>
  <c r="L4396" i="50"/>
  <c r="L4397" i="50"/>
  <c r="L4398" i="50"/>
  <c r="L4399" i="50"/>
  <c r="L4400" i="50"/>
  <c r="L4401" i="50"/>
  <c r="L4402" i="50"/>
  <c r="L4403" i="50"/>
  <c r="L4404" i="50"/>
  <c r="L4405" i="50"/>
  <c r="L4406" i="50"/>
  <c r="L4407" i="50"/>
  <c r="L4408" i="50"/>
  <c r="L4409" i="50"/>
  <c r="L4410" i="50"/>
  <c r="L4411" i="50"/>
  <c r="L4412" i="50"/>
  <c r="L4413" i="50"/>
  <c r="L4414" i="50"/>
  <c r="L4415" i="50"/>
  <c r="L4416" i="50"/>
  <c r="L4417" i="50"/>
  <c r="L4418" i="50"/>
  <c r="L4419" i="50"/>
  <c r="L4420" i="50"/>
  <c r="L4421" i="50"/>
  <c r="L4422" i="50"/>
  <c r="L4423" i="50"/>
  <c r="L4424" i="50"/>
  <c r="L4425" i="50"/>
  <c r="L4426" i="50"/>
  <c r="L4427" i="50"/>
  <c r="L4428" i="50"/>
  <c r="L4429" i="50"/>
  <c r="L4430" i="50"/>
  <c r="L4431" i="50"/>
  <c r="L4432" i="50"/>
  <c r="L4433" i="50"/>
  <c r="L4434" i="50"/>
  <c r="L4435" i="50"/>
  <c r="L4436" i="50"/>
  <c r="L4437" i="50"/>
  <c r="L4438" i="50"/>
  <c r="L4439" i="50"/>
  <c r="L4440" i="50"/>
  <c r="L4441" i="50"/>
  <c r="L4442" i="50"/>
  <c r="L4443" i="50"/>
  <c r="L4444" i="50"/>
  <c r="L4445" i="50"/>
  <c r="L4446" i="50"/>
  <c r="L4447" i="50"/>
  <c r="L4448" i="50"/>
  <c r="L4449" i="50"/>
  <c r="L4450" i="50"/>
  <c r="L4451" i="50"/>
  <c r="L4452" i="50"/>
  <c r="L4453" i="50"/>
  <c r="L4454" i="50"/>
  <c r="L4455" i="50"/>
  <c r="L4456" i="50"/>
  <c r="L4457" i="50"/>
  <c r="L4458" i="50"/>
  <c r="L4459" i="50"/>
  <c r="L4460" i="50"/>
  <c r="L4461" i="50"/>
  <c r="L4462" i="50"/>
  <c r="L4463" i="50"/>
  <c r="L4464" i="50"/>
  <c r="L4465" i="50"/>
  <c r="L4466" i="50"/>
  <c r="L4467" i="50"/>
  <c r="L4468" i="50"/>
  <c r="L4469" i="50"/>
  <c r="L4470" i="50"/>
  <c r="L4471" i="50"/>
  <c r="L4472" i="50"/>
  <c r="L4473" i="50"/>
  <c r="L4474" i="50"/>
  <c r="L4475" i="50"/>
  <c r="L4476" i="50"/>
  <c r="L4477" i="50"/>
  <c r="L4478" i="50"/>
  <c r="L4479" i="50"/>
  <c r="L4480" i="50"/>
  <c r="L4481" i="50"/>
  <c r="L4482" i="50"/>
  <c r="L4483" i="50"/>
  <c r="L4484" i="50"/>
  <c r="L4485" i="50"/>
  <c r="L4486" i="50"/>
  <c r="L4487" i="50"/>
  <c r="L4488" i="50"/>
  <c r="L4489" i="50"/>
  <c r="L4490" i="50"/>
  <c r="L4491" i="50"/>
  <c r="L4492" i="50"/>
  <c r="L4493" i="50"/>
  <c r="L4494" i="50"/>
  <c r="L4495" i="50"/>
  <c r="L4496" i="50"/>
  <c r="L4497" i="50"/>
  <c r="L4498" i="50"/>
  <c r="L4499" i="50"/>
  <c r="L4500" i="50"/>
  <c r="L4501" i="50"/>
  <c r="L4502" i="50"/>
  <c r="L4503" i="50"/>
  <c r="L4504" i="50"/>
  <c r="L4505" i="50"/>
  <c r="L4506" i="50"/>
  <c r="L4507" i="50"/>
  <c r="L4508" i="50"/>
  <c r="L4509" i="50"/>
  <c r="L4510" i="50"/>
  <c r="L4511" i="50"/>
  <c r="L4512" i="50"/>
  <c r="L4513" i="50"/>
  <c r="L4514" i="50"/>
  <c r="L4515" i="50"/>
  <c r="L4516" i="50"/>
  <c r="L4517" i="50"/>
  <c r="L4518" i="50"/>
  <c r="L4519" i="50"/>
  <c r="L4520" i="50"/>
  <c r="L4521" i="50"/>
  <c r="L4522" i="50"/>
  <c r="L4523" i="50"/>
  <c r="L4524" i="50"/>
  <c r="L4525" i="50"/>
  <c r="L4526" i="50"/>
  <c r="L4527" i="50"/>
  <c r="L4528" i="50"/>
  <c r="L4529" i="50"/>
  <c r="L4530" i="50"/>
  <c r="L4531" i="50"/>
  <c r="L4532" i="50"/>
  <c r="L4533" i="50"/>
  <c r="L4534" i="50"/>
  <c r="L4535" i="50"/>
  <c r="L4536" i="50"/>
  <c r="L4537" i="50"/>
  <c r="L4538" i="50"/>
  <c r="L4539" i="50"/>
  <c r="L4540" i="50"/>
  <c r="L4541" i="50"/>
  <c r="L4542" i="50"/>
  <c r="L4543" i="50"/>
  <c r="L4544" i="50"/>
  <c r="L4545" i="50"/>
  <c r="L4546" i="50"/>
  <c r="L4547" i="50"/>
  <c r="L4548" i="50"/>
  <c r="L4549" i="50"/>
  <c r="L4550" i="50"/>
  <c r="L4551" i="50"/>
  <c r="L4552" i="50"/>
  <c r="L4553" i="50"/>
  <c r="L4554" i="50"/>
  <c r="L4555" i="50"/>
  <c r="L4556" i="50"/>
  <c r="L4557" i="50"/>
  <c r="L4558" i="50"/>
  <c r="L4559" i="50"/>
  <c r="L4560" i="50"/>
  <c r="L4561" i="50"/>
  <c r="L4562" i="50"/>
  <c r="L4563" i="50"/>
  <c r="L4564" i="50"/>
  <c r="L4565" i="50"/>
  <c r="L4566" i="50"/>
  <c r="L4567" i="50"/>
  <c r="L4568" i="50"/>
  <c r="L4569" i="50"/>
  <c r="L4570" i="50"/>
  <c r="L4571" i="50"/>
  <c r="L4572" i="50"/>
  <c r="L4573" i="50"/>
  <c r="L4574" i="50"/>
  <c r="L4575" i="50"/>
  <c r="L4576" i="50"/>
  <c r="L4577" i="50"/>
  <c r="L4578" i="50"/>
  <c r="L4579" i="50"/>
  <c r="L4580" i="50"/>
  <c r="L4581" i="50"/>
  <c r="L4582" i="50"/>
  <c r="L4583" i="50"/>
  <c r="L4584" i="50"/>
  <c r="L4585" i="50"/>
  <c r="L4586" i="50"/>
  <c r="L4587" i="50"/>
  <c r="L4588" i="50"/>
  <c r="L4589" i="50"/>
  <c r="L4590" i="50"/>
  <c r="L4591" i="50"/>
  <c r="L4592" i="50"/>
  <c r="L4593" i="50"/>
  <c r="L4594" i="50"/>
  <c r="L4595" i="50"/>
  <c r="L4596" i="50"/>
  <c r="L4597" i="50"/>
  <c r="L4598" i="50"/>
  <c r="L4599" i="50"/>
  <c r="L4600" i="50"/>
  <c r="L4601" i="50"/>
  <c r="L4602" i="50"/>
  <c r="L4603" i="50"/>
  <c r="L4604" i="50"/>
  <c r="L4605" i="50"/>
  <c r="L4606" i="50"/>
  <c r="L4607" i="50"/>
  <c r="L4608" i="50"/>
  <c r="L4609" i="50"/>
  <c r="L4610" i="50"/>
  <c r="L4611" i="50"/>
  <c r="L4612" i="50"/>
  <c r="L4613" i="50"/>
  <c r="L4614" i="50"/>
  <c r="L4615" i="50"/>
  <c r="L4616" i="50"/>
  <c r="L4617" i="50"/>
  <c r="L4618" i="50"/>
  <c r="L4619" i="50"/>
  <c r="L4620" i="50"/>
  <c r="L4621" i="50"/>
  <c r="L4622" i="50"/>
  <c r="L4623" i="50"/>
  <c r="L4624" i="50"/>
  <c r="L4625" i="50"/>
  <c r="L4626" i="50"/>
  <c r="L4627" i="50"/>
  <c r="L4628" i="50"/>
  <c r="L4629" i="50"/>
  <c r="L4630" i="50"/>
  <c r="L4631" i="50"/>
  <c r="L4632" i="50"/>
  <c r="L4633" i="50"/>
  <c r="L4634" i="50"/>
  <c r="L4635" i="50"/>
  <c r="L4636" i="50"/>
  <c r="L4637" i="50"/>
  <c r="L4638" i="50"/>
  <c r="L4639" i="50"/>
  <c r="L4640" i="50"/>
  <c r="L4641" i="50"/>
  <c r="L4642" i="50"/>
  <c r="L4643" i="50"/>
  <c r="L4644" i="50"/>
  <c r="L4645" i="50"/>
  <c r="L4646" i="50"/>
  <c r="L4647" i="50"/>
  <c r="L4648" i="50"/>
  <c r="L4649" i="50"/>
  <c r="L4650" i="50"/>
  <c r="L4651" i="50"/>
  <c r="L4652" i="50"/>
  <c r="L4653" i="50"/>
  <c r="L4654" i="50"/>
  <c r="L4655" i="50"/>
  <c r="L4656" i="50"/>
  <c r="L4657" i="50"/>
  <c r="L4658" i="50"/>
  <c r="L4659" i="50"/>
  <c r="L4660" i="50"/>
  <c r="L4661" i="50"/>
  <c r="L4662" i="50"/>
  <c r="L4663" i="50"/>
  <c r="L4664" i="50"/>
  <c r="L4665" i="50"/>
  <c r="L4666" i="50"/>
  <c r="L4667" i="50"/>
  <c r="L4668" i="50"/>
  <c r="L4669" i="50"/>
  <c r="L4670" i="50"/>
  <c r="L4671" i="50"/>
  <c r="L4672" i="50"/>
  <c r="L4673" i="50"/>
  <c r="L4674" i="50"/>
  <c r="L4675" i="50"/>
  <c r="L4676" i="50"/>
  <c r="L4677" i="50"/>
  <c r="L4678" i="50"/>
  <c r="L4679" i="50"/>
  <c r="L4680" i="50"/>
  <c r="L4681" i="50"/>
  <c r="L4682" i="50"/>
  <c r="L4683" i="50"/>
  <c r="L4684" i="50"/>
  <c r="L4685" i="50"/>
  <c r="L4686" i="50"/>
  <c r="L4687" i="50"/>
  <c r="L4688" i="50"/>
  <c r="L4689" i="50"/>
  <c r="L4690" i="50"/>
  <c r="L4691" i="50"/>
  <c r="L4692" i="50"/>
  <c r="L4693" i="50"/>
  <c r="L4694" i="50"/>
  <c r="L4695" i="50"/>
  <c r="L4696" i="50"/>
  <c r="L4697" i="50"/>
  <c r="L4698" i="50"/>
  <c r="L4699" i="50"/>
  <c r="L4700" i="50"/>
  <c r="L4701" i="50"/>
  <c r="L4702" i="50"/>
  <c r="L4703" i="50"/>
  <c r="L4704" i="50"/>
  <c r="L4705" i="50"/>
  <c r="L4706" i="50"/>
  <c r="L4707" i="50"/>
  <c r="L4708" i="50"/>
  <c r="L4709" i="50"/>
  <c r="L4710" i="50"/>
  <c r="L4711" i="50"/>
  <c r="L4712" i="50"/>
  <c r="L4713" i="50"/>
  <c r="L4714" i="50"/>
  <c r="L4715" i="50"/>
  <c r="L4716" i="50"/>
  <c r="L4717" i="50"/>
  <c r="L4718" i="50"/>
  <c r="L4719" i="50"/>
  <c r="L4720" i="50"/>
  <c r="L4721" i="50"/>
  <c r="L4722" i="50"/>
  <c r="L4723" i="50"/>
  <c r="L4724" i="50"/>
  <c r="L4725" i="50"/>
  <c r="L4726" i="50"/>
  <c r="L4727" i="50"/>
  <c r="L4728" i="50"/>
  <c r="L4729" i="50"/>
  <c r="L4730" i="50"/>
  <c r="L4731" i="50"/>
  <c r="L4732" i="50"/>
  <c r="L4733" i="50"/>
  <c r="L4734" i="50"/>
  <c r="L4735" i="50"/>
  <c r="L4736" i="50"/>
  <c r="L4737" i="50"/>
  <c r="L4738" i="50"/>
  <c r="L4739" i="50"/>
  <c r="L4740" i="50"/>
  <c r="L4741" i="50"/>
  <c r="L4742" i="50"/>
  <c r="L4743" i="50"/>
  <c r="L4744" i="50"/>
  <c r="L4745" i="50"/>
  <c r="L4746" i="50"/>
  <c r="L4747" i="50"/>
  <c r="L4748" i="50"/>
  <c r="L4749" i="50"/>
  <c r="L4750" i="50"/>
  <c r="L4751" i="50"/>
  <c r="L4752" i="50"/>
  <c r="L4753" i="50"/>
  <c r="L4754" i="50"/>
  <c r="L4755" i="50"/>
  <c r="L4756" i="50"/>
  <c r="L4757" i="50"/>
  <c r="L4758" i="50"/>
  <c r="L4759" i="50"/>
  <c r="L4760" i="50"/>
  <c r="L4761" i="50"/>
  <c r="L4762" i="50"/>
  <c r="L4763" i="50"/>
  <c r="L4764" i="50"/>
  <c r="L4765" i="50"/>
  <c r="L4766" i="50"/>
  <c r="L4767" i="50"/>
  <c r="L4768" i="50"/>
  <c r="L4769" i="50"/>
  <c r="L4770" i="50"/>
  <c r="L4771" i="50"/>
  <c r="L4772" i="50"/>
  <c r="L4773" i="50"/>
  <c r="L4774" i="50"/>
  <c r="L4775" i="50"/>
  <c r="L4776" i="50"/>
  <c r="L4777" i="50"/>
  <c r="L4778" i="50"/>
  <c r="L4779" i="50"/>
  <c r="L4780" i="50"/>
  <c r="L4781" i="50"/>
  <c r="L4782" i="50"/>
  <c r="L4783" i="50"/>
  <c r="L4784" i="50"/>
  <c r="L4785" i="50"/>
  <c r="L4786" i="50"/>
  <c r="L4787" i="50"/>
  <c r="L4788" i="50"/>
  <c r="L4789" i="50"/>
  <c r="L4790" i="50"/>
  <c r="L4791" i="50"/>
  <c r="L4792" i="50"/>
  <c r="L4793" i="50"/>
  <c r="L4794" i="50"/>
  <c r="L4795" i="50"/>
  <c r="L4796" i="50"/>
  <c r="L4797" i="50"/>
  <c r="L4798" i="50"/>
  <c r="L4799" i="50"/>
  <c r="L4800" i="50"/>
  <c r="L4801" i="50"/>
  <c r="L4802" i="50"/>
  <c r="L4803" i="50"/>
  <c r="L4804" i="50"/>
  <c r="L4805" i="50"/>
  <c r="L4806" i="50"/>
  <c r="L4807" i="50"/>
  <c r="L4808" i="50"/>
  <c r="L4809" i="50"/>
  <c r="L4810" i="50"/>
  <c r="L4811" i="50"/>
  <c r="L4812" i="50"/>
  <c r="L4813" i="50"/>
  <c r="L4814" i="50"/>
  <c r="L4815" i="50"/>
  <c r="L4816" i="50"/>
  <c r="L4817" i="50"/>
  <c r="L4818" i="50"/>
  <c r="L4819" i="50"/>
  <c r="L4820" i="50"/>
  <c r="L4821" i="50"/>
  <c r="L4822" i="50"/>
  <c r="L4823" i="50"/>
  <c r="L4824" i="50"/>
  <c r="L4825" i="50"/>
  <c r="L4826" i="50"/>
  <c r="L4827" i="50"/>
  <c r="L4828" i="50"/>
  <c r="L4829" i="50"/>
  <c r="L4830" i="50"/>
  <c r="L4831" i="50"/>
  <c r="L4832" i="50"/>
  <c r="L4833" i="50"/>
  <c r="L4834" i="50"/>
  <c r="L4835" i="50"/>
  <c r="L4836" i="50"/>
  <c r="L4837" i="50"/>
  <c r="L4838" i="50"/>
  <c r="L4839" i="50"/>
  <c r="L4840" i="50"/>
  <c r="L4841" i="50"/>
  <c r="L4842" i="50"/>
  <c r="L4843" i="50"/>
  <c r="L4844" i="50"/>
  <c r="L4845" i="50"/>
  <c r="L4846" i="50"/>
  <c r="L4847" i="50"/>
  <c r="L4848" i="50"/>
  <c r="L4849" i="50"/>
  <c r="L4850" i="50"/>
  <c r="L4851" i="50"/>
  <c r="L4852" i="50"/>
  <c r="L4853" i="50"/>
  <c r="L4854" i="50"/>
  <c r="L4855" i="50"/>
  <c r="L4856" i="50"/>
  <c r="L4857" i="50"/>
  <c r="L4858" i="50"/>
  <c r="L4859" i="50"/>
  <c r="L4860" i="50"/>
  <c r="L4861" i="50"/>
  <c r="L4862" i="50"/>
  <c r="L4863" i="50"/>
  <c r="L4864" i="50"/>
  <c r="L4865" i="50"/>
  <c r="L4866" i="50"/>
  <c r="L4867" i="50"/>
  <c r="L4868" i="50"/>
  <c r="L4869" i="50"/>
  <c r="L4870" i="50"/>
  <c r="L4871" i="50"/>
  <c r="L4872" i="50"/>
  <c r="L4873" i="50"/>
  <c r="L4874" i="50"/>
  <c r="L4875" i="50"/>
  <c r="L4876" i="50"/>
  <c r="L4877" i="50"/>
  <c r="L4878" i="50"/>
  <c r="L4879" i="50"/>
  <c r="L4880" i="50"/>
  <c r="L4881" i="50"/>
  <c r="L4882" i="50"/>
  <c r="L4883" i="50"/>
  <c r="L4884" i="50"/>
  <c r="L4885" i="50"/>
  <c r="L4886" i="50"/>
  <c r="L4887" i="50"/>
  <c r="L4888" i="50"/>
  <c r="L4889" i="50"/>
  <c r="L4890" i="50"/>
  <c r="L4891" i="50"/>
  <c r="L4892" i="50"/>
  <c r="L4893" i="50"/>
  <c r="L4894" i="50"/>
  <c r="L4895" i="50"/>
  <c r="L4896" i="50"/>
  <c r="L4897" i="50"/>
  <c r="L4898" i="50"/>
  <c r="L4899" i="50"/>
  <c r="L4900" i="50"/>
  <c r="L4901" i="50"/>
  <c r="L4902" i="50"/>
  <c r="L4903" i="50"/>
  <c r="L4904" i="50"/>
  <c r="L4905" i="50"/>
  <c r="L4906" i="50"/>
  <c r="L4907" i="50"/>
  <c r="L4908" i="50"/>
  <c r="L4909" i="50"/>
  <c r="L4910" i="50"/>
  <c r="L4911" i="50"/>
  <c r="L4912" i="50"/>
  <c r="L4913" i="50"/>
  <c r="L4914" i="50"/>
  <c r="L4915" i="50"/>
  <c r="L4916" i="50"/>
  <c r="L4917" i="50"/>
  <c r="L4918" i="50"/>
  <c r="L4919" i="50"/>
  <c r="L4920" i="50"/>
  <c r="L4921" i="50"/>
  <c r="L4922" i="50"/>
  <c r="L4923" i="50"/>
  <c r="L4924" i="50"/>
  <c r="L4925" i="50"/>
  <c r="L4926" i="50"/>
  <c r="L4927" i="50"/>
  <c r="L4928" i="50"/>
  <c r="L4929" i="50"/>
  <c r="L4930" i="50"/>
  <c r="L4931" i="50"/>
  <c r="L4932" i="50"/>
  <c r="L4933" i="50"/>
  <c r="L4934" i="50"/>
  <c r="L4935" i="50"/>
  <c r="L4936" i="50"/>
  <c r="L4937" i="50"/>
  <c r="L4938" i="50"/>
  <c r="L4939" i="50"/>
  <c r="L4940" i="50"/>
  <c r="L4941" i="50"/>
  <c r="L4942" i="50"/>
  <c r="L4943" i="50"/>
  <c r="L4944" i="50"/>
  <c r="L4945" i="50"/>
  <c r="L4946" i="50"/>
  <c r="L4947" i="50"/>
  <c r="L4948" i="50"/>
  <c r="L4949" i="50"/>
  <c r="L4950" i="50"/>
  <c r="L4951" i="50"/>
  <c r="L4952" i="50"/>
  <c r="L4953" i="50"/>
  <c r="L4954" i="50"/>
  <c r="L4955" i="50"/>
  <c r="L4956" i="50"/>
  <c r="L4957" i="50"/>
  <c r="L4958" i="50"/>
  <c r="L4959" i="50"/>
  <c r="L4960" i="50"/>
  <c r="L4961" i="50"/>
  <c r="L4962" i="50"/>
  <c r="L4963" i="50"/>
  <c r="L4964" i="50"/>
  <c r="L4965" i="50"/>
  <c r="L4966" i="50"/>
  <c r="L4967" i="50"/>
  <c r="L4968" i="50"/>
  <c r="L4969" i="50"/>
  <c r="L4970" i="50"/>
  <c r="L4971" i="50"/>
  <c r="L4972" i="50"/>
  <c r="L4973" i="50"/>
  <c r="L4974" i="50"/>
  <c r="L4975" i="50"/>
  <c r="L4976" i="50"/>
  <c r="L4977" i="50"/>
  <c r="L4978" i="50"/>
  <c r="L4979" i="50"/>
  <c r="L4980" i="50"/>
  <c r="L4981" i="50"/>
  <c r="L4982" i="50"/>
  <c r="L4983" i="50"/>
  <c r="L4984" i="50"/>
  <c r="L4985" i="50"/>
  <c r="L4986" i="50"/>
  <c r="L4987" i="50"/>
  <c r="L4988" i="50"/>
  <c r="L4989" i="50"/>
  <c r="L4990" i="50"/>
  <c r="L4991" i="50"/>
  <c r="L4992" i="50"/>
  <c r="L4993" i="50"/>
  <c r="L4994" i="50"/>
  <c r="L4995" i="50"/>
  <c r="L4996" i="50"/>
  <c r="L4997" i="50"/>
  <c r="L4998" i="50"/>
  <c r="L4999" i="50"/>
  <c r="L5000" i="50"/>
  <c r="L5001" i="50"/>
  <c r="L5002" i="50"/>
  <c r="L5003" i="50"/>
  <c r="L5004" i="50"/>
  <c r="L5005" i="50"/>
  <c r="L5006" i="50"/>
  <c r="L5007" i="50"/>
  <c r="L5008" i="50"/>
  <c r="L5009" i="50"/>
  <c r="L5010" i="50"/>
  <c r="L5011" i="50"/>
  <c r="L5012" i="50"/>
  <c r="L5013" i="50"/>
  <c r="L5014" i="50"/>
  <c r="L5015" i="50"/>
  <c r="L5016" i="50"/>
  <c r="L5017" i="50"/>
  <c r="L5018" i="50"/>
  <c r="L5019" i="50"/>
  <c r="L5020" i="50"/>
  <c r="L5021" i="50"/>
  <c r="L5022" i="50"/>
  <c r="L5023" i="50"/>
  <c r="L5024" i="50"/>
  <c r="L5025" i="50"/>
  <c r="L5026" i="50"/>
  <c r="L5027" i="50"/>
  <c r="L5028" i="50"/>
  <c r="L5029" i="50"/>
  <c r="L5030" i="50"/>
  <c r="L5031" i="50"/>
  <c r="L5032" i="50"/>
  <c r="L5033" i="50"/>
  <c r="L5034" i="50"/>
  <c r="L5035" i="50"/>
  <c r="L5036" i="50"/>
  <c r="L5037" i="50"/>
  <c r="L5038" i="50"/>
  <c r="L5039" i="50"/>
  <c r="L5040" i="50"/>
  <c r="L5041" i="50"/>
  <c r="L5042" i="50"/>
  <c r="L5043" i="50"/>
  <c r="L5044" i="50"/>
  <c r="L5045" i="50"/>
  <c r="L5046" i="50"/>
  <c r="L5047" i="50"/>
  <c r="L5048" i="50"/>
  <c r="L5049" i="50"/>
  <c r="L5050" i="50"/>
  <c r="L5051" i="50"/>
  <c r="L5052" i="50"/>
  <c r="L5053" i="50"/>
  <c r="L5054" i="50"/>
  <c r="L5055" i="50"/>
  <c r="L5056" i="50"/>
  <c r="L5057" i="50"/>
  <c r="L5058" i="50"/>
  <c r="L5059" i="50"/>
  <c r="L5060" i="50"/>
  <c r="L5061" i="50"/>
  <c r="L5062" i="50"/>
  <c r="L5063" i="50"/>
  <c r="L5064" i="50"/>
  <c r="L5065" i="50"/>
  <c r="L5066" i="50"/>
  <c r="L5067" i="50"/>
  <c r="L5068" i="50"/>
  <c r="L5069" i="50"/>
  <c r="L5070" i="50"/>
  <c r="L5071" i="50"/>
  <c r="L5072" i="50"/>
  <c r="L5073" i="50"/>
  <c r="L5074" i="50"/>
  <c r="L5075" i="50"/>
  <c r="L5076" i="50"/>
  <c r="L5077" i="50"/>
  <c r="L5078" i="50"/>
  <c r="L5079" i="50"/>
  <c r="L5080" i="50"/>
  <c r="L5081" i="50"/>
  <c r="L5082" i="50"/>
  <c r="L5083" i="50"/>
  <c r="L5084" i="50"/>
  <c r="L5085" i="50"/>
  <c r="L5086" i="50"/>
  <c r="L5087" i="50"/>
  <c r="L5088" i="50"/>
  <c r="L5089" i="50"/>
  <c r="L5090" i="50"/>
  <c r="L5091" i="50"/>
  <c r="L5092" i="50"/>
  <c r="L5093" i="50"/>
  <c r="L5094" i="50"/>
  <c r="L5095" i="50"/>
  <c r="L5096" i="50"/>
  <c r="L5097" i="50"/>
  <c r="L5098" i="50"/>
  <c r="L5099" i="50"/>
  <c r="L5100" i="50"/>
  <c r="L5101" i="50"/>
  <c r="L5102" i="50"/>
  <c r="L5103" i="50"/>
  <c r="L5104" i="50"/>
  <c r="L5105" i="50"/>
  <c r="L5106" i="50"/>
  <c r="L5107" i="50"/>
  <c r="L5108" i="50"/>
  <c r="L5109" i="50"/>
  <c r="L5110" i="50"/>
  <c r="L5111" i="50"/>
  <c r="L5112" i="50"/>
  <c r="L5113" i="50"/>
  <c r="L5114" i="50"/>
  <c r="L5115" i="50"/>
  <c r="L5116" i="50"/>
  <c r="L5117" i="50"/>
  <c r="L5118" i="50"/>
  <c r="L5119" i="50"/>
  <c r="L5120" i="50"/>
  <c r="L5121" i="50"/>
  <c r="L5122" i="50"/>
  <c r="L5123" i="50"/>
  <c r="L5124" i="50"/>
  <c r="L5125" i="50"/>
  <c r="L5126" i="50"/>
  <c r="L5127" i="50"/>
  <c r="L5128" i="50"/>
  <c r="L5129" i="50"/>
  <c r="L5130" i="50"/>
  <c r="L5131" i="50"/>
  <c r="L5132" i="50"/>
  <c r="L5133" i="50"/>
  <c r="L5134" i="50"/>
  <c r="L5135" i="50"/>
  <c r="L5136" i="50"/>
  <c r="L5137" i="50"/>
  <c r="L5138" i="50"/>
  <c r="L5139" i="50"/>
  <c r="L5140" i="50"/>
  <c r="L5141" i="50"/>
  <c r="L5142" i="50"/>
  <c r="L5143" i="50"/>
  <c r="L5144" i="50"/>
  <c r="L5145" i="50"/>
  <c r="L5146" i="50"/>
  <c r="L5147" i="50"/>
  <c r="L5148" i="50"/>
  <c r="L5149" i="50"/>
  <c r="L5150" i="50"/>
  <c r="L5151" i="50"/>
  <c r="L5152" i="50"/>
  <c r="L5153" i="50"/>
  <c r="L5154" i="50"/>
  <c r="L5155" i="50"/>
  <c r="L5156" i="50"/>
  <c r="L5157" i="50"/>
  <c r="L5158" i="50"/>
  <c r="L5159" i="50"/>
  <c r="L5160" i="50"/>
  <c r="L5161" i="50"/>
  <c r="L5162" i="50"/>
  <c r="L5163" i="50"/>
  <c r="L5164" i="50"/>
  <c r="L5165" i="50"/>
  <c r="L5166" i="50"/>
  <c r="L5167" i="50"/>
  <c r="L5168" i="50"/>
  <c r="L5169" i="50"/>
  <c r="L5170" i="50"/>
  <c r="L5171" i="50"/>
  <c r="L5172" i="50"/>
  <c r="L5173" i="50"/>
  <c r="L5174" i="50"/>
  <c r="L5175" i="50"/>
  <c r="L5176" i="50"/>
  <c r="L5177" i="50"/>
  <c r="L5178" i="50"/>
  <c r="L5179" i="50"/>
  <c r="L5180" i="50"/>
  <c r="L5181" i="50"/>
  <c r="L5182" i="50"/>
  <c r="L5183" i="50"/>
  <c r="L5184" i="50"/>
  <c r="L5185" i="50"/>
  <c r="L5186" i="50"/>
  <c r="L5187" i="50"/>
  <c r="L5188" i="50"/>
  <c r="L5189" i="50"/>
  <c r="L5190" i="50"/>
  <c r="L5191" i="50"/>
  <c r="L5192" i="50"/>
  <c r="L5193" i="50"/>
  <c r="L5194" i="50"/>
  <c r="L5195" i="50"/>
  <c r="L5196" i="50"/>
  <c r="L5197" i="50"/>
  <c r="L5198" i="50"/>
  <c r="L5199" i="50"/>
  <c r="L5200" i="50"/>
  <c r="L5201" i="50"/>
  <c r="L5202" i="50"/>
  <c r="L5203" i="50"/>
  <c r="L5204" i="50"/>
  <c r="L5205" i="50"/>
  <c r="L5206" i="50"/>
  <c r="L5207" i="50"/>
  <c r="L5208" i="50"/>
  <c r="L5209" i="50"/>
  <c r="L5210" i="50"/>
  <c r="L5211" i="50"/>
  <c r="L5212" i="50"/>
  <c r="L5213" i="50"/>
  <c r="L5214" i="50"/>
  <c r="L5215" i="50"/>
  <c r="L5216" i="50"/>
  <c r="L5217" i="50"/>
  <c r="L5218" i="50"/>
  <c r="L5219" i="50"/>
  <c r="L5220" i="50"/>
  <c r="L5221" i="50"/>
  <c r="L5222" i="50"/>
  <c r="L5223" i="50"/>
  <c r="L5224" i="50"/>
  <c r="L5225" i="50"/>
  <c r="L5226" i="50"/>
  <c r="L5227" i="50"/>
  <c r="L5228" i="50"/>
  <c r="L5229" i="50"/>
  <c r="L5230" i="50"/>
  <c r="L5231" i="50"/>
  <c r="L5232" i="50"/>
  <c r="L5233" i="50"/>
  <c r="L5234" i="50"/>
  <c r="L5235" i="50"/>
  <c r="L5236" i="50"/>
  <c r="L5237" i="50"/>
  <c r="L5238" i="50"/>
  <c r="L5239" i="50"/>
  <c r="L5240" i="50"/>
  <c r="L5241" i="50"/>
  <c r="L5242" i="50"/>
  <c r="L5243" i="50"/>
  <c r="L5244" i="50"/>
  <c r="L5245" i="50"/>
  <c r="L5246" i="50"/>
  <c r="L5247" i="50"/>
  <c r="L5248" i="50"/>
  <c r="L5249" i="50"/>
  <c r="L5250" i="50"/>
  <c r="L5251" i="50"/>
  <c r="L5252" i="50"/>
  <c r="L5253" i="50"/>
  <c r="L5254" i="50"/>
  <c r="L5255" i="50"/>
  <c r="L5256" i="50"/>
  <c r="L5257" i="50"/>
  <c r="L5258" i="50"/>
  <c r="L5259" i="50"/>
  <c r="L5260" i="50"/>
  <c r="L5261" i="50"/>
  <c r="L5262" i="50"/>
  <c r="L5263" i="50"/>
  <c r="L5264" i="50"/>
  <c r="L5265" i="50"/>
  <c r="L5266" i="50"/>
  <c r="L5267" i="50"/>
  <c r="L5268" i="50"/>
  <c r="L5269" i="50"/>
  <c r="L5270" i="50"/>
  <c r="L5271" i="50"/>
  <c r="L5272" i="50"/>
  <c r="L5273" i="50"/>
  <c r="L5274" i="50"/>
  <c r="L5275" i="50"/>
  <c r="L5276" i="50"/>
  <c r="L5277" i="50"/>
  <c r="L5278" i="50"/>
  <c r="L5279" i="50"/>
  <c r="L5280" i="50"/>
  <c r="L5281" i="50"/>
  <c r="L5282" i="50"/>
  <c r="L5283" i="50"/>
  <c r="L5284" i="50"/>
  <c r="L5285" i="50"/>
  <c r="L5286" i="50"/>
  <c r="L5287" i="50"/>
  <c r="L5288" i="50"/>
  <c r="L5289" i="50"/>
  <c r="L5290" i="50"/>
  <c r="L5291" i="50"/>
  <c r="L5292" i="50"/>
  <c r="L5293" i="50"/>
  <c r="L5294" i="50"/>
  <c r="L5295" i="50"/>
  <c r="L5296" i="50"/>
  <c r="L5297" i="50"/>
  <c r="L5298" i="50"/>
  <c r="L5299" i="50"/>
  <c r="L5300" i="50"/>
  <c r="L5301" i="50"/>
  <c r="L5302" i="50"/>
  <c r="L5303" i="50"/>
  <c r="L5304" i="50"/>
  <c r="L5305" i="50"/>
  <c r="L5306" i="50"/>
  <c r="L5307" i="50"/>
  <c r="L5308" i="50"/>
  <c r="L5309" i="50"/>
  <c r="L5310" i="50"/>
  <c r="L5311" i="50"/>
  <c r="L5312" i="50"/>
  <c r="L5313" i="50"/>
  <c r="L5314" i="50"/>
  <c r="L5315" i="50"/>
  <c r="L5316" i="50"/>
  <c r="L5317" i="50"/>
  <c r="L5318" i="50"/>
  <c r="L5319" i="50"/>
  <c r="L5320" i="50"/>
  <c r="L5321" i="50"/>
  <c r="L5322" i="50"/>
  <c r="L5323" i="50"/>
  <c r="L5324" i="50"/>
  <c r="L5325" i="50"/>
  <c r="L5326" i="50"/>
  <c r="L5327" i="50"/>
  <c r="L5328" i="50"/>
  <c r="L5329" i="50"/>
  <c r="L5330" i="50"/>
  <c r="L5331" i="50"/>
  <c r="L5332" i="50"/>
  <c r="L5333" i="50"/>
  <c r="L5334" i="50"/>
  <c r="L5335" i="50"/>
  <c r="L5336" i="50"/>
  <c r="L5337" i="50"/>
  <c r="L5338" i="50"/>
  <c r="L5339" i="50"/>
  <c r="L5340" i="50"/>
  <c r="L5341" i="50"/>
  <c r="L5342" i="50"/>
  <c r="L5343" i="50"/>
  <c r="L5344" i="50"/>
  <c r="L5345" i="50"/>
  <c r="L5346" i="50"/>
  <c r="L5347" i="50"/>
  <c r="L5348" i="50"/>
  <c r="L5349" i="50"/>
  <c r="L5350" i="50"/>
  <c r="L5351" i="50"/>
  <c r="L5352" i="50"/>
  <c r="L5353" i="50"/>
  <c r="L5354" i="50"/>
  <c r="L5355" i="50"/>
  <c r="L5356" i="50"/>
  <c r="L5357" i="50"/>
  <c r="L5358" i="50"/>
  <c r="L5359" i="50"/>
  <c r="L5360" i="50"/>
  <c r="L5361" i="50"/>
  <c r="L5362" i="50"/>
  <c r="L5363" i="50"/>
  <c r="L5364" i="50"/>
  <c r="L5365" i="50"/>
  <c r="L5366" i="50"/>
  <c r="L5367" i="50"/>
  <c r="L5368" i="50"/>
  <c r="L5369" i="50"/>
  <c r="L5370" i="50"/>
  <c r="L5371" i="50"/>
  <c r="L5372" i="50"/>
  <c r="L5373" i="50"/>
  <c r="L5374" i="50"/>
  <c r="L5375" i="50"/>
  <c r="L5376" i="50"/>
  <c r="L5377" i="50"/>
  <c r="L5378" i="50"/>
  <c r="L5379" i="50"/>
  <c r="L5380" i="50"/>
  <c r="L5381" i="50"/>
  <c r="L5382" i="50"/>
  <c r="L5383" i="50"/>
  <c r="L5384" i="50"/>
  <c r="L5385" i="50"/>
  <c r="L5386" i="50"/>
  <c r="L5387" i="50"/>
  <c r="L5388" i="50"/>
  <c r="L5389" i="50"/>
  <c r="L5390" i="50"/>
  <c r="L5391" i="50"/>
  <c r="L5392" i="50"/>
  <c r="L5393" i="50"/>
  <c r="L5394" i="50"/>
  <c r="L5395" i="50"/>
  <c r="L5396" i="50"/>
  <c r="L5397" i="50"/>
  <c r="L5398" i="50"/>
  <c r="L5399" i="50"/>
  <c r="L5400" i="50"/>
  <c r="L5401" i="50"/>
  <c r="L5402" i="50"/>
  <c r="L5403" i="50"/>
  <c r="L5404" i="50"/>
  <c r="L5405" i="50"/>
  <c r="L5406" i="50"/>
  <c r="L5407" i="50"/>
  <c r="L5408" i="50"/>
  <c r="L5409" i="50"/>
  <c r="L5410" i="50"/>
  <c r="L5411" i="50"/>
  <c r="L5412" i="50"/>
  <c r="L5413" i="50"/>
  <c r="L5414" i="50"/>
  <c r="L5415" i="50"/>
  <c r="L5416" i="50"/>
  <c r="L5417" i="50"/>
  <c r="L5418" i="50"/>
  <c r="L5419" i="50"/>
  <c r="L5420" i="50"/>
  <c r="L5421" i="50"/>
  <c r="L5422" i="50"/>
  <c r="L5423" i="50"/>
  <c r="L5424" i="50"/>
  <c r="L5425" i="50"/>
  <c r="L5426" i="50"/>
  <c r="L5427" i="50"/>
  <c r="L5428" i="50"/>
  <c r="L5429" i="50"/>
  <c r="L5430" i="50"/>
  <c r="L5431" i="50"/>
  <c r="L5432" i="50"/>
  <c r="L5433" i="50"/>
  <c r="L5434" i="50"/>
  <c r="L5435" i="50"/>
  <c r="L5436" i="50"/>
  <c r="L5437" i="50"/>
  <c r="L5438" i="50"/>
  <c r="L5439" i="50"/>
  <c r="L5440" i="50"/>
  <c r="L5441" i="50"/>
  <c r="L5442" i="50"/>
  <c r="L5443" i="50"/>
  <c r="L5444" i="50"/>
  <c r="L5445" i="50"/>
  <c r="L5446" i="50"/>
  <c r="L5447" i="50"/>
  <c r="L5448" i="50"/>
  <c r="L5449" i="50"/>
  <c r="L5450" i="50"/>
  <c r="L5451" i="50"/>
  <c r="L5452" i="50"/>
  <c r="L5453" i="50"/>
  <c r="L5454" i="50"/>
  <c r="L5455" i="50"/>
  <c r="L5456" i="50"/>
  <c r="L5457" i="50"/>
  <c r="L5458" i="50"/>
  <c r="L5459" i="50"/>
  <c r="L5460" i="50"/>
  <c r="L5461" i="50"/>
  <c r="L5462" i="50"/>
  <c r="L5463" i="50"/>
  <c r="L5464" i="50"/>
  <c r="L5465" i="50"/>
  <c r="L5466" i="50"/>
  <c r="L5467" i="50"/>
  <c r="L5468" i="50"/>
  <c r="L5469" i="50"/>
  <c r="L5470" i="50"/>
  <c r="L5471" i="50"/>
  <c r="L5472" i="50"/>
  <c r="L5473" i="50"/>
  <c r="L5474" i="50"/>
  <c r="L5475" i="50"/>
  <c r="L5476" i="50"/>
  <c r="L5477" i="50"/>
  <c r="L5478" i="50"/>
  <c r="L5479" i="50"/>
  <c r="L5480" i="50"/>
  <c r="L5481" i="50"/>
  <c r="L5482" i="50"/>
  <c r="L5483" i="50"/>
  <c r="L5484" i="50"/>
  <c r="L5485" i="50"/>
  <c r="L5486" i="50"/>
  <c r="L5487" i="50"/>
  <c r="L5488" i="50"/>
  <c r="L5489" i="50"/>
  <c r="L5490" i="50"/>
  <c r="L5491" i="50"/>
  <c r="L5492" i="50"/>
  <c r="L5493" i="50"/>
  <c r="L5494" i="50"/>
  <c r="L5495" i="50"/>
  <c r="L5496" i="50"/>
  <c r="L5497" i="50"/>
  <c r="L5498" i="50"/>
  <c r="L5499" i="50"/>
  <c r="L5500" i="50"/>
  <c r="L5501" i="50"/>
  <c r="L5502" i="50"/>
  <c r="L5503" i="50"/>
  <c r="L5504" i="50"/>
  <c r="L5505" i="50"/>
  <c r="L5506" i="50"/>
  <c r="L5507" i="50"/>
  <c r="L5508" i="50"/>
  <c r="L5509" i="50"/>
  <c r="L5510" i="50"/>
  <c r="L5511" i="50"/>
  <c r="L5512" i="50"/>
  <c r="L5513" i="50"/>
  <c r="L5514" i="50"/>
  <c r="L5515" i="50"/>
  <c r="L5516" i="50"/>
  <c r="L5517" i="50"/>
  <c r="L5518" i="50"/>
  <c r="L5519" i="50"/>
  <c r="L5520" i="50"/>
  <c r="L5521" i="50"/>
  <c r="L5522" i="50"/>
  <c r="L5523" i="50"/>
  <c r="L5524" i="50"/>
  <c r="L5525" i="50"/>
  <c r="L5526" i="50"/>
  <c r="L5527" i="50"/>
  <c r="L5528" i="50"/>
  <c r="L5529" i="50"/>
  <c r="L5530" i="50"/>
  <c r="L5531" i="50"/>
  <c r="L5532" i="50"/>
  <c r="L5533" i="50"/>
  <c r="L5534" i="50"/>
  <c r="L5535" i="50"/>
  <c r="L5536" i="50"/>
  <c r="L5537" i="50"/>
  <c r="L5538" i="50"/>
  <c r="L5539" i="50"/>
  <c r="L5540" i="50"/>
  <c r="L5541" i="50"/>
  <c r="L5542" i="50"/>
  <c r="L5543" i="50"/>
  <c r="L5544" i="50"/>
  <c r="L5545" i="50"/>
  <c r="L5546" i="50"/>
  <c r="L5547" i="50"/>
  <c r="L5548" i="50"/>
  <c r="L5549" i="50"/>
  <c r="L5550" i="50"/>
  <c r="L5551" i="50"/>
  <c r="L5552" i="50"/>
  <c r="L5553" i="50"/>
  <c r="L5554" i="50"/>
  <c r="L5555" i="50"/>
  <c r="L5556" i="50"/>
  <c r="L5557" i="50"/>
  <c r="L5558" i="50"/>
  <c r="L5559" i="50"/>
  <c r="L5560" i="50"/>
  <c r="L5561" i="50"/>
  <c r="L5562" i="50"/>
  <c r="L5563" i="50"/>
  <c r="L5564" i="50"/>
  <c r="L5565" i="50"/>
  <c r="L5566" i="50"/>
  <c r="L5567" i="50"/>
  <c r="L5568" i="50"/>
  <c r="L5569" i="50"/>
  <c r="L5570" i="50"/>
  <c r="L5571" i="50"/>
  <c r="L5572" i="50"/>
  <c r="L5573" i="50"/>
  <c r="L5574" i="50"/>
  <c r="L5575" i="50"/>
  <c r="L5576" i="50"/>
  <c r="L5577" i="50"/>
  <c r="L5578" i="50"/>
  <c r="L5579" i="50"/>
  <c r="L5580" i="50"/>
  <c r="L5581" i="50"/>
  <c r="L5582" i="50"/>
  <c r="L5583" i="50"/>
  <c r="L5584" i="50"/>
  <c r="L5585" i="50"/>
  <c r="L5586" i="50"/>
  <c r="L5587" i="50"/>
  <c r="L5588" i="50"/>
  <c r="L5589" i="50"/>
  <c r="L5590" i="50"/>
  <c r="L5591" i="50"/>
  <c r="L5592" i="50"/>
  <c r="L5593" i="50"/>
  <c r="L5594" i="50"/>
  <c r="L5595" i="50"/>
  <c r="L5596" i="50"/>
  <c r="L5597" i="50"/>
  <c r="L5598" i="50"/>
  <c r="L5599" i="50"/>
  <c r="L5600" i="50"/>
  <c r="L5601" i="50"/>
  <c r="L5602" i="50"/>
  <c r="L5603" i="50"/>
  <c r="L5604" i="50"/>
  <c r="L5605" i="50"/>
  <c r="L5606" i="50"/>
  <c r="L5607" i="50"/>
  <c r="L5608" i="50"/>
  <c r="L5609" i="50"/>
  <c r="L5610" i="50"/>
  <c r="L5611" i="50"/>
  <c r="L5612" i="50"/>
  <c r="L5613" i="50"/>
  <c r="L5614" i="50"/>
  <c r="L5615" i="50"/>
  <c r="L5616" i="50"/>
  <c r="L5617" i="50"/>
  <c r="L5618" i="50"/>
  <c r="L5619" i="50"/>
  <c r="L5620" i="50"/>
  <c r="L5621" i="50"/>
  <c r="L5622" i="50"/>
  <c r="L5623" i="50"/>
  <c r="L5624" i="50"/>
  <c r="L5625" i="50"/>
  <c r="L5626" i="50"/>
  <c r="L5627" i="50"/>
  <c r="L5628" i="50"/>
  <c r="L5629" i="50"/>
  <c r="L5630" i="50"/>
  <c r="L5631" i="50"/>
  <c r="L5632" i="50"/>
  <c r="L5633" i="50"/>
  <c r="L5634" i="50"/>
  <c r="L5635" i="50"/>
  <c r="L5636" i="50"/>
  <c r="L5637" i="50"/>
  <c r="L5638" i="50"/>
  <c r="L5639" i="50"/>
  <c r="L5640" i="50"/>
  <c r="L5641" i="50"/>
  <c r="L5642" i="50"/>
  <c r="L5643" i="50"/>
  <c r="L5644" i="50"/>
  <c r="L5645" i="50"/>
  <c r="L5646" i="50"/>
  <c r="L5647" i="50"/>
  <c r="L5648" i="50"/>
  <c r="L5649" i="50"/>
  <c r="L5650" i="50"/>
  <c r="L5651" i="50"/>
  <c r="L5652" i="50"/>
  <c r="L5653" i="50"/>
  <c r="L5654" i="50"/>
  <c r="L5655" i="50"/>
  <c r="L5656" i="50"/>
  <c r="L5657" i="50"/>
  <c r="L5658" i="50"/>
  <c r="L5659" i="50"/>
  <c r="L5660" i="50"/>
  <c r="L5661" i="50"/>
  <c r="L5662" i="50"/>
  <c r="L5663" i="50"/>
  <c r="L5664" i="50"/>
  <c r="L5665" i="50"/>
  <c r="L5666" i="50"/>
  <c r="L5667" i="50"/>
  <c r="L5668" i="50"/>
  <c r="L5669" i="50"/>
  <c r="L5670" i="50"/>
  <c r="L5671" i="50"/>
  <c r="L5672" i="50"/>
  <c r="L5673" i="50"/>
  <c r="L5674" i="50"/>
  <c r="L5675" i="50"/>
  <c r="L5676" i="50"/>
  <c r="L5677" i="50"/>
  <c r="L5678" i="50"/>
  <c r="L5679" i="50"/>
  <c r="L5680" i="50"/>
  <c r="L5681" i="50"/>
  <c r="L5682" i="50"/>
  <c r="L5683" i="50"/>
  <c r="L5684" i="50"/>
  <c r="L5685" i="50"/>
  <c r="L5686" i="50"/>
  <c r="L5687" i="50"/>
  <c r="L5688" i="50"/>
  <c r="L5689" i="50"/>
  <c r="L5690" i="50"/>
  <c r="L5691" i="50"/>
  <c r="L5692" i="50"/>
  <c r="L5693" i="50"/>
  <c r="L5694" i="50"/>
  <c r="L5695" i="50"/>
  <c r="L5696" i="50"/>
  <c r="L5697" i="50"/>
  <c r="L5698" i="50"/>
  <c r="L5699" i="50"/>
  <c r="L5700" i="50"/>
  <c r="L5701" i="50"/>
  <c r="L5702" i="50"/>
  <c r="L5703" i="50"/>
  <c r="L5704" i="50"/>
  <c r="L5705" i="50"/>
  <c r="L5706" i="50"/>
  <c r="L5707" i="50"/>
  <c r="L5708" i="50"/>
  <c r="L5709" i="50"/>
  <c r="L5710" i="50"/>
  <c r="L5711" i="50"/>
  <c r="L5712" i="50"/>
  <c r="L5713" i="50"/>
  <c r="L5714" i="50"/>
  <c r="L5715" i="50"/>
  <c r="L5716" i="50"/>
  <c r="L5717" i="50"/>
  <c r="L5718" i="50"/>
  <c r="L5719" i="50"/>
  <c r="L5720" i="50"/>
  <c r="L5721" i="50"/>
  <c r="L5722" i="50"/>
  <c r="L5723" i="50"/>
  <c r="L5724" i="50"/>
  <c r="L5725" i="50"/>
  <c r="L5726" i="50"/>
  <c r="L5727" i="50"/>
  <c r="L5728" i="50"/>
  <c r="L5729" i="50"/>
  <c r="L5730" i="50"/>
  <c r="L5731" i="50"/>
  <c r="L5732" i="50"/>
  <c r="L5733" i="50"/>
  <c r="L5734" i="50"/>
  <c r="L5735" i="50"/>
  <c r="L5736" i="50"/>
  <c r="L5737" i="50"/>
  <c r="L5738" i="50"/>
  <c r="L5739" i="50"/>
  <c r="L5740" i="50"/>
  <c r="L5741" i="50"/>
  <c r="L5742" i="50"/>
  <c r="L5743" i="50"/>
  <c r="L5744" i="50"/>
  <c r="L5745" i="50"/>
  <c r="L5746" i="50"/>
  <c r="L5747" i="50"/>
  <c r="L5748" i="50"/>
  <c r="L5749" i="50"/>
  <c r="L5750" i="50"/>
  <c r="L5751" i="50"/>
  <c r="L5752" i="50"/>
  <c r="L5753" i="50"/>
  <c r="L5754" i="50"/>
  <c r="L5755" i="50"/>
  <c r="L5756" i="50"/>
  <c r="L5757" i="50"/>
  <c r="L5758" i="50"/>
  <c r="L5759" i="50"/>
  <c r="L5760" i="50"/>
  <c r="L5761" i="50"/>
  <c r="L5762" i="50"/>
  <c r="L5763" i="50"/>
  <c r="L5764" i="50"/>
  <c r="L5765" i="50"/>
  <c r="L5766" i="50"/>
  <c r="L5767" i="50"/>
  <c r="L5768" i="50"/>
  <c r="L5769" i="50"/>
  <c r="L5770" i="50"/>
  <c r="L5771" i="50"/>
  <c r="L5772" i="50"/>
  <c r="L5773" i="50"/>
  <c r="L5774" i="50"/>
  <c r="L5775" i="50"/>
  <c r="L5776" i="50"/>
  <c r="L5777" i="50"/>
  <c r="L5778" i="50"/>
  <c r="L5779" i="50"/>
  <c r="L5780" i="50"/>
  <c r="L5781" i="50"/>
  <c r="L5782" i="50"/>
  <c r="L5783" i="50"/>
  <c r="L5784" i="50"/>
  <c r="L5785" i="50"/>
  <c r="L5786" i="50"/>
  <c r="L5787" i="50"/>
  <c r="L5788" i="50"/>
  <c r="L5789" i="50"/>
  <c r="L5790" i="50"/>
  <c r="L5791" i="50"/>
  <c r="L5792" i="50"/>
  <c r="L5793" i="50"/>
  <c r="L5794" i="50"/>
  <c r="L5795" i="50"/>
  <c r="L5796" i="50"/>
  <c r="L5797" i="50"/>
  <c r="L5798" i="50"/>
  <c r="L5799" i="50"/>
  <c r="L5800" i="50"/>
  <c r="L5801" i="50"/>
  <c r="L5802" i="50"/>
  <c r="L5803" i="50"/>
  <c r="L5804" i="50"/>
  <c r="L5805" i="50"/>
  <c r="L5806" i="50"/>
  <c r="L5807" i="50"/>
  <c r="L5808" i="50"/>
  <c r="L5809" i="50"/>
  <c r="L5810" i="50"/>
  <c r="L5811" i="50"/>
  <c r="L5812" i="50"/>
  <c r="L5813" i="50"/>
  <c r="L5814" i="50"/>
  <c r="L5815" i="50"/>
  <c r="L5816" i="50"/>
  <c r="L5817" i="50"/>
  <c r="L5818" i="50"/>
  <c r="L5819" i="50"/>
  <c r="L5820" i="50"/>
  <c r="L5821" i="50"/>
  <c r="L5822" i="50"/>
  <c r="L5823" i="50"/>
  <c r="L5824" i="50"/>
  <c r="L5825" i="50"/>
  <c r="L5826" i="50"/>
  <c r="L5827" i="50"/>
  <c r="L5828" i="50"/>
  <c r="L5829" i="50"/>
  <c r="L5830" i="50"/>
  <c r="L5831" i="50"/>
  <c r="L5832" i="50"/>
  <c r="L5833" i="50"/>
  <c r="L5834" i="50"/>
  <c r="L5835" i="50"/>
  <c r="L5836" i="50"/>
  <c r="L5837" i="50"/>
  <c r="L5838" i="50"/>
  <c r="L5839" i="50"/>
  <c r="L5840" i="50"/>
  <c r="L5841" i="50"/>
  <c r="L5842" i="50"/>
  <c r="L5843" i="50"/>
  <c r="L5844" i="50"/>
  <c r="L5845" i="50"/>
  <c r="L5846" i="50"/>
  <c r="L5847" i="50"/>
  <c r="L5848" i="50"/>
  <c r="L5849" i="50"/>
  <c r="L5850" i="50"/>
  <c r="L5851" i="50"/>
  <c r="L5852" i="50"/>
  <c r="L5853" i="50"/>
  <c r="L5854" i="50"/>
  <c r="L5855" i="50"/>
  <c r="L5856" i="50"/>
  <c r="L5857" i="50"/>
  <c r="L5858" i="50"/>
  <c r="L5859" i="50"/>
  <c r="L5860" i="50"/>
  <c r="L5861" i="50"/>
  <c r="L5862" i="50"/>
  <c r="L5863" i="50"/>
  <c r="L5864" i="50"/>
  <c r="L5865" i="50"/>
  <c r="L5866" i="50"/>
  <c r="L5867" i="50"/>
  <c r="L5868" i="50"/>
  <c r="L5869" i="50"/>
  <c r="L5870" i="50"/>
  <c r="L5871" i="50"/>
  <c r="L5872" i="50"/>
  <c r="L5873" i="50"/>
  <c r="L5874" i="50"/>
  <c r="L5875" i="50"/>
  <c r="L5876" i="50"/>
  <c r="L5877" i="50"/>
  <c r="L5878" i="50"/>
  <c r="L5879" i="50"/>
  <c r="L5880" i="50"/>
  <c r="L5881" i="50"/>
  <c r="L5882" i="50"/>
  <c r="L5883" i="50"/>
  <c r="L5884" i="50"/>
  <c r="L5885" i="50"/>
  <c r="L5886" i="50"/>
  <c r="L5887" i="50"/>
  <c r="L5888" i="50"/>
  <c r="L5889" i="50"/>
  <c r="L5890" i="50"/>
  <c r="L5891" i="50"/>
  <c r="L5892" i="50"/>
  <c r="L5893" i="50"/>
  <c r="L5894" i="50"/>
  <c r="L5895" i="50"/>
  <c r="L5896" i="50"/>
  <c r="L5897" i="50"/>
  <c r="L5898" i="50"/>
  <c r="L5899" i="50"/>
  <c r="L5900" i="50"/>
  <c r="L5901" i="50"/>
  <c r="L5902" i="50"/>
  <c r="L5903" i="50"/>
  <c r="L5904" i="50"/>
  <c r="L5905" i="50"/>
  <c r="L5906" i="50"/>
  <c r="L5907" i="50"/>
  <c r="L5908" i="50"/>
  <c r="L5909" i="50"/>
  <c r="L5910" i="50"/>
  <c r="L5911" i="50"/>
  <c r="L5912" i="50"/>
  <c r="L5913" i="50"/>
  <c r="L5914" i="50"/>
  <c r="L5915" i="50"/>
  <c r="L5916" i="50"/>
  <c r="L5917" i="50"/>
  <c r="L5918" i="50"/>
  <c r="L5919" i="50"/>
  <c r="L5920" i="50"/>
  <c r="L5921" i="50"/>
  <c r="L5922" i="50"/>
  <c r="L5923" i="50"/>
  <c r="L5924" i="50"/>
  <c r="L5925" i="50"/>
  <c r="L5926" i="50"/>
  <c r="L5927" i="50"/>
  <c r="L5928" i="50"/>
  <c r="L5929" i="50"/>
  <c r="L5930" i="50"/>
  <c r="L5931" i="50"/>
  <c r="L5932" i="50"/>
  <c r="L5933" i="50"/>
  <c r="L5934" i="50"/>
  <c r="L5935" i="50"/>
  <c r="L5936" i="50"/>
  <c r="L5937" i="50"/>
  <c r="L5938" i="50"/>
  <c r="L5939" i="50"/>
  <c r="L5940" i="50"/>
  <c r="L5941" i="50"/>
  <c r="L5942" i="50"/>
  <c r="L5943" i="50"/>
  <c r="L5944" i="50"/>
  <c r="L5945" i="50"/>
  <c r="L5946" i="50"/>
  <c r="L5947" i="50"/>
  <c r="L5948" i="50"/>
  <c r="L5949" i="50"/>
  <c r="L5950" i="50"/>
  <c r="L5951" i="50"/>
  <c r="L5952" i="50"/>
  <c r="L5953" i="50"/>
  <c r="L5954" i="50"/>
  <c r="L5955" i="50"/>
  <c r="L5956" i="50"/>
  <c r="L5957" i="50"/>
  <c r="L5958" i="50"/>
  <c r="L5959" i="50"/>
  <c r="L5960" i="50"/>
  <c r="L5961" i="50"/>
  <c r="L5962" i="50"/>
  <c r="L5963" i="50"/>
  <c r="L5964" i="50"/>
  <c r="L5965" i="50"/>
  <c r="L5966" i="50"/>
  <c r="L5967" i="50"/>
  <c r="L5968" i="50"/>
  <c r="L5969" i="50"/>
  <c r="L5970" i="50"/>
  <c r="L5971" i="50"/>
  <c r="L5972" i="50"/>
  <c r="L5973" i="50"/>
  <c r="L5974" i="50"/>
  <c r="L5975" i="50"/>
  <c r="L5976" i="50"/>
  <c r="L5977" i="50"/>
  <c r="L5978" i="50"/>
  <c r="L5979" i="50"/>
  <c r="L5980" i="50"/>
  <c r="L5981" i="50"/>
  <c r="L5982" i="50"/>
  <c r="L5983" i="50"/>
  <c r="L5984" i="50"/>
  <c r="L5985" i="50"/>
  <c r="L5986" i="50"/>
  <c r="L5987" i="50"/>
  <c r="L5988" i="50"/>
  <c r="L5989" i="50"/>
  <c r="L5990" i="50"/>
  <c r="L5991" i="50"/>
  <c r="L5992" i="50"/>
  <c r="L5993" i="50"/>
  <c r="L5994" i="50"/>
  <c r="L5995" i="50"/>
  <c r="L5996" i="50"/>
  <c r="L5997" i="50"/>
  <c r="L5998" i="50"/>
  <c r="L5999" i="50"/>
  <c r="L6000" i="50"/>
  <c r="L6001" i="50"/>
  <c r="L6002" i="50"/>
  <c r="L6003" i="50"/>
  <c r="L6004" i="50"/>
  <c r="L6005" i="50"/>
  <c r="L6006" i="50"/>
  <c r="L6007" i="50"/>
  <c r="L6008" i="50"/>
  <c r="L6009" i="50"/>
  <c r="L6010" i="50"/>
  <c r="L6011" i="50"/>
  <c r="L6012" i="50"/>
  <c r="L6013" i="50"/>
  <c r="L6014" i="50"/>
  <c r="L6015" i="50"/>
  <c r="L6016" i="50"/>
  <c r="L6017" i="50"/>
  <c r="L6018" i="50"/>
  <c r="L6019" i="50"/>
  <c r="L6020" i="50"/>
  <c r="L6021" i="50"/>
  <c r="L6022" i="50"/>
  <c r="L6023" i="50"/>
  <c r="L6024" i="50"/>
  <c r="L6025" i="50"/>
  <c r="L6026" i="50"/>
  <c r="L6027" i="50"/>
  <c r="L6028" i="50"/>
  <c r="L6029" i="50"/>
  <c r="L6030" i="50"/>
  <c r="L6031" i="50"/>
  <c r="L6032" i="50"/>
  <c r="L6033" i="50"/>
  <c r="L6034" i="50"/>
  <c r="L6035" i="50"/>
  <c r="L6036" i="50"/>
  <c r="L6037" i="50"/>
  <c r="L6038" i="50"/>
  <c r="L6039" i="50"/>
  <c r="L6040" i="50"/>
  <c r="L6041" i="50"/>
  <c r="L6042" i="50"/>
  <c r="L6043" i="50"/>
  <c r="L6044" i="50"/>
  <c r="L6045" i="50"/>
  <c r="L6046" i="50"/>
  <c r="L6047" i="50"/>
  <c r="L6048" i="50"/>
  <c r="L6049" i="50"/>
  <c r="L6050" i="50"/>
  <c r="L6051" i="50"/>
  <c r="L6052" i="50"/>
  <c r="L6053" i="50"/>
  <c r="L6054" i="50"/>
  <c r="L6055" i="50"/>
  <c r="L6056" i="50"/>
  <c r="L6057" i="50"/>
  <c r="L6058" i="50"/>
  <c r="L6059" i="50"/>
  <c r="L6060" i="50"/>
  <c r="L6061" i="50"/>
  <c r="L6062" i="50"/>
  <c r="L6063" i="50"/>
  <c r="L6064" i="50"/>
  <c r="L6065" i="50"/>
  <c r="L6066" i="50"/>
  <c r="L6067" i="50"/>
  <c r="L6068" i="50"/>
  <c r="L6069" i="50"/>
  <c r="L6070" i="50"/>
  <c r="L6071" i="50"/>
  <c r="L6072" i="50"/>
  <c r="L6073" i="50"/>
  <c r="L6074" i="50"/>
  <c r="L6075" i="50"/>
  <c r="L6076" i="50"/>
  <c r="L6077" i="50"/>
  <c r="L6078" i="50"/>
  <c r="L6079" i="50"/>
  <c r="L6080" i="50"/>
  <c r="L6081" i="50"/>
  <c r="L6082" i="50"/>
  <c r="L6083" i="50"/>
  <c r="L6084" i="50"/>
  <c r="L6085" i="50"/>
  <c r="L6086" i="50"/>
  <c r="L6087" i="50"/>
  <c r="L6088" i="50"/>
  <c r="L6089" i="50"/>
  <c r="L6090" i="50"/>
  <c r="L6091" i="50"/>
  <c r="L6092" i="50"/>
  <c r="L6093" i="50"/>
  <c r="L6094" i="50"/>
  <c r="L6095" i="50"/>
  <c r="L6096" i="50"/>
  <c r="L6097" i="50"/>
  <c r="L6098" i="50"/>
  <c r="L6099" i="50"/>
  <c r="L6100" i="50"/>
  <c r="L6101" i="50"/>
  <c r="L6102" i="50"/>
  <c r="L6103" i="50"/>
  <c r="L6104" i="50"/>
  <c r="L6105" i="50"/>
  <c r="L6106" i="50"/>
  <c r="L6107" i="50"/>
  <c r="L6108" i="50"/>
  <c r="L6109" i="50"/>
  <c r="L6110" i="50"/>
  <c r="L6111" i="50"/>
  <c r="L6112" i="50"/>
  <c r="L6113" i="50"/>
  <c r="L6114" i="50"/>
  <c r="L6115" i="50"/>
  <c r="L6116" i="50"/>
  <c r="L6117" i="50"/>
  <c r="L6118" i="50"/>
  <c r="L6119" i="50"/>
  <c r="L6120" i="50"/>
  <c r="L6121" i="50"/>
  <c r="L6122" i="50"/>
  <c r="L6123" i="50"/>
  <c r="L6124" i="50"/>
  <c r="L6125" i="50"/>
  <c r="L6126" i="50"/>
  <c r="L6127" i="50"/>
  <c r="L6128" i="50"/>
  <c r="L6129" i="50"/>
  <c r="L6130" i="50"/>
  <c r="L6131" i="50"/>
  <c r="L6132" i="50"/>
  <c r="L6133" i="50"/>
  <c r="L6134" i="50"/>
  <c r="L6135" i="50"/>
  <c r="L6136" i="50"/>
  <c r="L6137" i="50"/>
  <c r="L6138" i="50"/>
  <c r="L6139" i="50"/>
  <c r="L6140" i="50"/>
  <c r="L6141" i="50"/>
  <c r="L6142" i="50"/>
  <c r="L6143" i="50"/>
  <c r="L6144" i="50"/>
  <c r="L6145" i="50"/>
  <c r="L6146" i="50"/>
  <c r="L6147" i="50"/>
  <c r="L6148" i="50"/>
  <c r="L6149" i="50"/>
  <c r="L6150" i="50"/>
  <c r="L6151" i="50"/>
  <c r="L6152" i="50"/>
  <c r="L6153" i="50"/>
  <c r="L6154" i="50"/>
  <c r="L6155" i="50"/>
  <c r="L6156" i="50"/>
  <c r="L6157" i="50"/>
  <c r="L6158" i="50"/>
  <c r="L6159" i="50"/>
  <c r="L6160" i="50"/>
  <c r="L6161" i="50"/>
  <c r="L6162" i="50"/>
  <c r="L6163" i="50"/>
  <c r="L6164" i="50"/>
  <c r="L6165" i="50"/>
  <c r="L6166" i="50"/>
  <c r="L6167" i="50"/>
  <c r="L6168" i="50"/>
  <c r="L6169" i="50"/>
  <c r="L6170" i="50"/>
  <c r="L6171" i="50"/>
  <c r="L6172" i="50"/>
  <c r="L6173" i="50"/>
  <c r="L6174" i="50"/>
  <c r="L6175" i="50"/>
  <c r="L6176" i="50"/>
  <c r="L6177" i="50"/>
  <c r="L6178" i="50"/>
  <c r="L6179" i="50"/>
  <c r="L6180" i="50"/>
  <c r="L6181" i="50"/>
  <c r="L6182" i="50"/>
  <c r="L6183" i="50"/>
  <c r="L6184" i="50"/>
  <c r="L6185" i="50"/>
  <c r="L6186" i="50"/>
  <c r="L6187" i="50"/>
  <c r="L6188" i="50"/>
  <c r="L6189" i="50"/>
  <c r="L6190" i="50"/>
  <c r="L6191" i="50"/>
  <c r="L6192" i="50"/>
  <c r="L6193" i="50"/>
  <c r="L6194" i="50"/>
  <c r="L6195" i="50"/>
  <c r="L6196" i="50"/>
  <c r="L6197" i="50"/>
  <c r="L6198" i="50"/>
  <c r="L6199" i="50"/>
  <c r="L6200" i="50"/>
  <c r="L6201" i="50"/>
  <c r="L6202" i="50"/>
  <c r="L6203" i="50"/>
  <c r="L6204" i="50"/>
  <c r="L6205" i="50"/>
  <c r="L6206" i="50"/>
  <c r="L6207" i="50"/>
  <c r="L6208" i="50"/>
  <c r="L6209" i="50"/>
  <c r="L6210" i="50"/>
  <c r="L6211" i="50"/>
  <c r="L6212" i="50"/>
  <c r="L6213" i="50"/>
  <c r="L6214" i="50"/>
  <c r="L6215" i="50"/>
  <c r="L6216" i="50"/>
  <c r="L6217" i="50"/>
  <c r="L6218" i="50"/>
  <c r="L6219" i="50"/>
  <c r="L6220" i="50"/>
  <c r="L6221" i="50"/>
  <c r="L6222" i="50"/>
  <c r="L6223" i="50"/>
  <c r="L6224" i="50"/>
  <c r="L6225" i="50"/>
  <c r="L6226" i="50"/>
  <c r="L6227" i="50"/>
  <c r="L6228" i="50"/>
  <c r="L6229" i="50"/>
  <c r="L6230" i="50"/>
  <c r="L6231" i="50"/>
  <c r="L6232" i="50"/>
  <c r="L6233" i="50"/>
  <c r="L6234" i="50"/>
  <c r="L6235" i="50"/>
  <c r="L6236" i="50"/>
  <c r="L6237" i="50"/>
  <c r="L6238" i="50"/>
  <c r="L6239" i="50"/>
  <c r="L6240" i="50"/>
  <c r="L6241" i="50"/>
  <c r="L6242" i="50"/>
  <c r="L6243" i="50"/>
  <c r="L6244" i="50"/>
  <c r="L6245" i="50"/>
  <c r="L6246" i="50"/>
  <c r="L6247" i="50"/>
  <c r="L6248" i="50"/>
  <c r="L6249" i="50"/>
  <c r="L6250" i="50"/>
  <c r="L6251" i="50"/>
  <c r="L6252" i="50"/>
  <c r="L6253" i="50"/>
  <c r="L6254" i="50"/>
  <c r="L6255" i="50"/>
  <c r="L6256" i="50"/>
  <c r="L6257" i="50"/>
  <c r="L6258" i="50"/>
  <c r="L6259" i="50"/>
  <c r="L6260" i="50"/>
  <c r="L6261" i="50"/>
  <c r="L6262" i="50"/>
  <c r="L6263" i="50"/>
  <c r="L6264" i="50"/>
  <c r="L6265" i="50"/>
  <c r="L6266" i="50"/>
  <c r="L6267" i="50"/>
  <c r="L6268" i="50"/>
  <c r="L6269" i="50"/>
  <c r="L6270" i="50"/>
  <c r="L6271" i="50"/>
  <c r="L6272" i="50"/>
  <c r="L6273" i="50"/>
  <c r="L6274" i="50"/>
  <c r="L6275" i="50"/>
  <c r="L6276" i="50"/>
  <c r="L6277" i="50"/>
  <c r="L6278" i="50"/>
  <c r="L6279" i="50"/>
  <c r="L6280" i="50"/>
  <c r="L6281" i="50"/>
  <c r="L6282" i="50"/>
  <c r="L6283" i="50"/>
  <c r="L6284" i="50"/>
  <c r="L6285" i="50"/>
  <c r="L6286" i="50"/>
  <c r="L6287" i="50"/>
  <c r="L6288" i="50"/>
  <c r="L6289" i="50"/>
  <c r="L6290" i="50"/>
  <c r="L6291" i="50"/>
  <c r="L6292" i="50"/>
  <c r="L6293" i="50"/>
  <c r="L6294" i="50"/>
  <c r="L6295" i="50"/>
  <c r="L6296" i="50"/>
  <c r="L6297" i="50"/>
  <c r="L6298" i="50"/>
  <c r="L6299" i="50"/>
  <c r="L6300" i="50"/>
  <c r="L6301" i="50"/>
  <c r="L6302" i="50"/>
  <c r="L6303" i="50"/>
  <c r="L6304" i="50"/>
  <c r="L6305" i="50"/>
  <c r="L6306" i="50"/>
  <c r="L6307" i="50"/>
  <c r="L6308" i="50"/>
  <c r="L6309" i="50"/>
  <c r="L6310" i="50"/>
  <c r="L6311" i="50"/>
  <c r="L6312" i="50"/>
  <c r="L6313" i="50"/>
  <c r="L6314" i="50"/>
  <c r="L6315" i="50"/>
  <c r="L6316" i="50"/>
  <c r="L6317" i="50"/>
  <c r="L6318" i="50"/>
  <c r="L6319" i="50"/>
  <c r="L6320" i="50"/>
  <c r="L6321" i="50"/>
  <c r="L6322" i="50"/>
  <c r="L6323" i="50"/>
  <c r="L6324" i="50"/>
  <c r="L6325" i="50"/>
  <c r="L6326" i="50"/>
  <c r="L6327" i="50"/>
  <c r="L6328" i="50"/>
  <c r="L6329" i="50"/>
  <c r="L6330" i="50"/>
  <c r="L6331" i="50"/>
  <c r="L6332" i="50"/>
  <c r="L6333" i="50"/>
  <c r="L6334" i="50"/>
  <c r="L6335" i="50"/>
  <c r="L6336" i="50"/>
  <c r="L6337" i="50"/>
  <c r="L6338" i="50"/>
  <c r="L6339" i="50"/>
  <c r="L6340" i="50"/>
  <c r="L6341" i="50"/>
  <c r="L6342" i="50"/>
  <c r="L6343" i="50"/>
  <c r="L6344" i="50"/>
  <c r="L6345" i="50"/>
  <c r="L6346" i="50"/>
  <c r="L6347" i="50"/>
  <c r="L6348" i="50"/>
  <c r="L6349" i="50"/>
  <c r="L6350" i="50"/>
  <c r="L3" i="50"/>
  <c r="L50" i="51" a="1"/>
  <c r="L50" i="51" s="1"/>
  <c r="M51" i="51" a="1"/>
  <c r="M51" i="51" s="1"/>
  <c r="M4" i="51"/>
  <c r="M5" i="51"/>
  <c r="M6" i="51"/>
  <c r="M7" i="51"/>
  <c r="M48" i="51" s="1" a="1"/>
  <c r="M48" i="51" s="1"/>
  <c r="M8" i="51"/>
  <c r="M9" i="51"/>
  <c r="M10" i="51"/>
  <c r="M49" i="51" s="1" a="1"/>
  <c r="M49" i="51" s="1"/>
  <c r="M11" i="51"/>
  <c r="M12" i="51"/>
  <c r="M13" i="51"/>
  <c r="M14" i="51"/>
  <c r="M15" i="51"/>
  <c r="M16" i="51"/>
  <c r="M17" i="51"/>
  <c r="M18" i="51"/>
  <c r="M19" i="51"/>
  <c r="M20" i="51"/>
  <c r="M21" i="51"/>
  <c r="M22" i="51"/>
  <c r="M50" i="51" s="1" a="1"/>
  <c r="M50" i="51" s="1"/>
  <c r="M23" i="51"/>
  <c r="M24" i="51"/>
  <c r="M25" i="51"/>
  <c r="M26" i="51"/>
  <c r="M27" i="51"/>
  <c r="M28" i="51"/>
  <c r="M29" i="51"/>
  <c r="M30" i="51"/>
  <c r="M31" i="51"/>
  <c r="M32" i="51"/>
  <c r="M52" i="51" s="1" a="1"/>
  <c r="M52" i="51" s="1"/>
  <c r="M33" i="51"/>
  <c r="M34" i="51"/>
  <c r="M35" i="51"/>
  <c r="M36" i="51"/>
  <c r="M37" i="51"/>
  <c r="M38" i="51"/>
  <c r="M53" i="51" s="1" a="1"/>
  <c r="M53" i="51" s="1"/>
  <c r="M39" i="51"/>
  <c r="M40" i="51"/>
  <c r="M41" i="51"/>
  <c r="M42" i="51"/>
  <c r="M43" i="51"/>
  <c r="M44" i="51"/>
  <c r="M3" i="51"/>
  <c r="M47" i="51" s="1" a="1"/>
  <c r="M47" i="51" s="1"/>
  <c r="L4" i="51"/>
  <c r="L5" i="51"/>
  <c r="L6" i="51"/>
  <c r="L7" i="51"/>
  <c r="L48" i="51" s="1" a="1"/>
  <c r="L48" i="51" s="1"/>
  <c r="L8" i="51"/>
  <c r="L9" i="51"/>
  <c r="L10" i="51"/>
  <c r="L11" i="51"/>
  <c r="L12" i="51"/>
  <c r="L13" i="51"/>
  <c r="L49" i="51" s="1" a="1"/>
  <c r="L49" i="51" s="1"/>
  <c r="L14" i="51"/>
  <c r="L15" i="51"/>
  <c r="L16" i="51"/>
  <c r="L17" i="51"/>
  <c r="L18" i="51"/>
  <c r="L19" i="51"/>
  <c r="L20" i="51"/>
  <c r="L21" i="51"/>
  <c r="L22" i="51"/>
  <c r="L23" i="51"/>
  <c r="L24" i="51"/>
  <c r="L25" i="51"/>
  <c r="L26" i="51"/>
  <c r="L27" i="51"/>
  <c r="L28" i="51"/>
  <c r="L29" i="51"/>
  <c r="L51" i="51" s="1" a="1"/>
  <c r="L51" i="51" s="1"/>
  <c r="L30" i="51"/>
  <c r="L31" i="51"/>
  <c r="L32" i="51"/>
  <c r="L33" i="51"/>
  <c r="L34" i="51"/>
  <c r="L35" i="51"/>
  <c r="L52" i="51" s="1" a="1"/>
  <c r="L52" i="51" s="1"/>
  <c r="L36" i="51"/>
  <c r="L37" i="51"/>
  <c r="L38" i="51"/>
  <c r="L53" i="51" s="1" a="1"/>
  <c r="L53" i="51" s="1"/>
  <c r="L39" i="51"/>
  <c r="L40" i="51"/>
  <c r="L41" i="51"/>
  <c r="L42" i="51"/>
  <c r="L43" i="51"/>
  <c r="L44" i="51"/>
  <c r="L3" i="51"/>
  <c r="L47" i="51" s="1" a="1"/>
  <c r="L47" i="51" s="1"/>
  <c r="V49" i="51" l="1" a="1"/>
  <c r="V49" i="51" s="1"/>
  <c r="V52" i="51" a="1"/>
  <c r="V52" i="51" s="1"/>
  <c r="V51" i="51" a="1"/>
  <c r="V51" i="51" s="1"/>
  <c r="U51" i="51" a="1"/>
  <c r="U51" i="51" s="1"/>
  <c r="U49" i="51" a="1"/>
  <c r="U49" i="51" s="1"/>
  <c r="V50" i="51" a="1"/>
  <c r="V50" i="51" s="1"/>
  <c r="U50" i="51" a="1"/>
  <c r="U50" i="51" s="1"/>
  <c r="V53" i="51" a="1"/>
  <c r="V53" i="51" s="1"/>
  <c r="V54" i="51"/>
  <c r="U54" i="51"/>
  <c r="M54" i="51"/>
  <c r="L54" i="51"/>
  <c r="O3" i="50" l="1"/>
  <c r="O4" i="50"/>
  <c r="O5" i="50"/>
  <c r="O6" i="50"/>
  <c r="O7" i="50"/>
  <c r="O8" i="50"/>
  <c r="O9" i="50"/>
  <c r="O10" i="50"/>
  <c r="O11" i="50"/>
  <c r="O12" i="50"/>
  <c r="O13" i="50"/>
  <c r="O14" i="50"/>
  <c r="O15" i="50"/>
  <c r="O16" i="50"/>
  <c r="O17" i="50"/>
  <c r="O18" i="50"/>
  <c r="O19" i="50"/>
  <c r="O20" i="50"/>
  <c r="O21" i="50"/>
  <c r="O22" i="50"/>
  <c r="O23" i="50"/>
  <c r="O24" i="50"/>
  <c r="O25" i="50"/>
  <c r="O26" i="50"/>
  <c r="O27" i="50"/>
  <c r="O28" i="50"/>
  <c r="O29" i="50"/>
  <c r="O30" i="50"/>
  <c r="O31" i="50"/>
  <c r="O32" i="50"/>
  <c r="O33" i="50"/>
  <c r="O34" i="50"/>
  <c r="O35" i="50"/>
  <c r="O36" i="50"/>
  <c r="O37" i="50"/>
  <c r="O38" i="50"/>
  <c r="O39" i="50"/>
  <c r="O40" i="50"/>
  <c r="O41" i="50"/>
  <c r="O42" i="50"/>
  <c r="O43" i="50"/>
  <c r="O44" i="50"/>
  <c r="O45" i="50"/>
  <c r="O46" i="50"/>
  <c r="O47" i="50"/>
  <c r="O48" i="50"/>
  <c r="O49" i="50"/>
  <c r="O50" i="50"/>
  <c r="O51" i="50"/>
  <c r="O52" i="50"/>
  <c r="O53" i="50"/>
  <c r="O54" i="50"/>
  <c r="O55" i="50"/>
  <c r="O56" i="50"/>
  <c r="O57" i="50"/>
  <c r="O58" i="50"/>
  <c r="O59" i="50"/>
  <c r="O60" i="50"/>
  <c r="O61" i="50"/>
  <c r="O62" i="50"/>
  <c r="O63" i="50"/>
  <c r="O64" i="50"/>
  <c r="O65" i="50"/>
  <c r="O66" i="50"/>
  <c r="O67" i="50"/>
  <c r="O68" i="50"/>
  <c r="O69" i="50"/>
  <c r="O70" i="50"/>
  <c r="O71" i="50"/>
  <c r="O72" i="50"/>
  <c r="O73" i="50"/>
  <c r="O74" i="50"/>
  <c r="O75" i="50"/>
  <c r="O76" i="50"/>
  <c r="O77" i="50"/>
  <c r="O78" i="50"/>
  <c r="O79" i="50"/>
  <c r="O80" i="50"/>
  <c r="O81" i="50"/>
  <c r="O82" i="50"/>
  <c r="O83" i="50"/>
  <c r="O84" i="50"/>
  <c r="O85" i="50"/>
  <c r="O86" i="50"/>
  <c r="O87" i="50"/>
  <c r="O88" i="50"/>
  <c r="O89" i="50"/>
  <c r="O90" i="50"/>
  <c r="O91" i="50"/>
  <c r="O92" i="50"/>
  <c r="O93" i="50"/>
  <c r="O94" i="50"/>
  <c r="O95" i="50"/>
  <c r="O96" i="50"/>
  <c r="O97" i="50"/>
  <c r="O98" i="50"/>
  <c r="O99" i="50"/>
  <c r="O100" i="50"/>
  <c r="O101" i="50"/>
  <c r="O102" i="50"/>
  <c r="O103" i="50"/>
  <c r="O104" i="50"/>
  <c r="O105" i="50"/>
  <c r="O106" i="50"/>
  <c r="O107" i="50"/>
  <c r="O108" i="50"/>
  <c r="O109" i="50"/>
  <c r="O110" i="50"/>
  <c r="O111" i="50"/>
  <c r="O112" i="50"/>
  <c r="O113" i="50"/>
  <c r="O114" i="50"/>
  <c r="O115" i="50"/>
  <c r="O116" i="50"/>
  <c r="O117" i="50"/>
  <c r="O118" i="50"/>
  <c r="O119" i="50"/>
  <c r="O120" i="50"/>
  <c r="O121" i="50"/>
  <c r="O122" i="50"/>
  <c r="O123" i="50"/>
  <c r="O124" i="50"/>
  <c r="O125" i="50"/>
  <c r="O126" i="50"/>
  <c r="O127" i="50"/>
  <c r="O128" i="50"/>
  <c r="O129" i="50"/>
  <c r="O130" i="50"/>
  <c r="O131" i="50"/>
  <c r="O132" i="50"/>
  <c r="O133" i="50"/>
  <c r="O134" i="50"/>
  <c r="O135" i="50"/>
  <c r="O136" i="50"/>
  <c r="O137" i="50"/>
  <c r="O138" i="50"/>
  <c r="O139" i="50"/>
  <c r="O140" i="50"/>
  <c r="O141" i="50"/>
  <c r="O142" i="50"/>
  <c r="O143" i="50"/>
  <c r="O144" i="50"/>
  <c r="O145" i="50"/>
  <c r="O146" i="50"/>
  <c r="O147" i="50"/>
  <c r="O148" i="50"/>
  <c r="O149" i="50"/>
  <c r="O150" i="50"/>
  <c r="O151" i="50"/>
  <c r="O152" i="50"/>
  <c r="O153" i="50"/>
  <c r="O154" i="50"/>
  <c r="O155" i="50"/>
  <c r="O156" i="50"/>
  <c r="O157" i="50"/>
  <c r="O158" i="50"/>
  <c r="O159" i="50"/>
  <c r="O160" i="50"/>
  <c r="O161" i="50"/>
  <c r="O162" i="50"/>
  <c r="O163" i="50"/>
  <c r="O164" i="50"/>
  <c r="O165" i="50"/>
  <c r="O166" i="50"/>
  <c r="O167" i="50"/>
  <c r="O168" i="50"/>
  <c r="O169" i="50"/>
  <c r="O170" i="50"/>
  <c r="O171" i="50"/>
  <c r="O172" i="50"/>
  <c r="O173" i="50"/>
  <c r="O174" i="50"/>
  <c r="O175" i="50"/>
  <c r="O176" i="50"/>
  <c r="O177" i="50"/>
  <c r="O178" i="50"/>
  <c r="O179" i="50"/>
  <c r="O180" i="50"/>
  <c r="O181" i="50"/>
  <c r="O182" i="50"/>
  <c r="O183" i="50"/>
  <c r="O184" i="50"/>
  <c r="O185" i="50"/>
  <c r="O186" i="50"/>
  <c r="O187" i="50"/>
  <c r="O188" i="50"/>
  <c r="O189" i="50"/>
  <c r="O190" i="50"/>
  <c r="O191" i="50"/>
  <c r="O192" i="50"/>
  <c r="O193" i="50"/>
  <c r="O194" i="50"/>
  <c r="O195" i="50"/>
  <c r="O196" i="50"/>
  <c r="O197" i="50"/>
  <c r="O198" i="50"/>
  <c r="O199" i="50"/>
  <c r="O200" i="50"/>
  <c r="O201" i="50"/>
  <c r="O202" i="50"/>
  <c r="O203" i="50"/>
  <c r="O204" i="50"/>
  <c r="O205" i="50"/>
  <c r="O206" i="50"/>
  <c r="O207" i="50"/>
  <c r="O208" i="50"/>
  <c r="O209" i="50"/>
  <c r="O210" i="50"/>
  <c r="O211" i="50"/>
  <c r="O212" i="50"/>
  <c r="O213" i="50"/>
  <c r="O214" i="50"/>
  <c r="O215" i="50"/>
  <c r="O216" i="50"/>
  <c r="O217" i="50"/>
  <c r="O218" i="50"/>
  <c r="O219" i="50"/>
  <c r="O220" i="50"/>
  <c r="O221" i="50"/>
  <c r="O222" i="50"/>
  <c r="O223" i="50"/>
  <c r="O224" i="50"/>
  <c r="O225" i="50"/>
  <c r="O226" i="50"/>
  <c r="O227" i="50"/>
  <c r="O228" i="50"/>
  <c r="O229" i="50"/>
  <c r="O230" i="50"/>
  <c r="O231" i="50"/>
  <c r="O232" i="50"/>
  <c r="O233" i="50"/>
  <c r="O234" i="50"/>
  <c r="O235" i="50"/>
  <c r="O236" i="50"/>
  <c r="O237" i="50"/>
  <c r="O238" i="50"/>
  <c r="O239" i="50"/>
  <c r="O240" i="50"/>
  <c r="O241" i="50"/>
  <c r="O242" i="50"/>
  <c r="O243" i="50"/>
  <c r="O244" i="50"/>
  <c r="O245" i="50"/>
  <c r="O246" i="50"/>
  <c r="O247" i="50"/>
  <c r="O248" i="50"/>
  <c r="O249" i="50"/>
  <c r="O250" i="50"/>
  <c r="O251" i="50"/>
  <c r="O252" i="50"/>
  <c r="O253" i="50"/>
  <c r="O254" i="50"/>
  <c r="O255" i="50"/>
  <c r="O256" i="50"/>
  <c r="O257" i="50"/>
  <c r="O258" i="50"/>
  <c r="O259" i="50"/>
  <c r="O260" i="50"/>
  <c r="O261" i="50"/>
  <c r="O262" i="50"/>
  <c r="O263" i="50"/>
  <c r="O264" i="50"/>
  <c r="O265" i="50"/>
  <c r="O266" i="50"/>
  <c r="O267" i="50"/>
  <c r="O268" i="50"/>
  <c r="O269" i="50"/>
  <c r="O270" i="50"/>
  <c r="O271" i="50"/>
  <c r="O272" i="50"/>
  <c r="O273" i="50"/>
  <c r="O274" i="50"/>
  <c r="O275" i="50"/>
  <c r="O276" i="50"/>
  <c r="O277" i="50"/>
  <c r="O278" i="50"/>
  <c r="O279" i="50"/>
  <c r="O280" i="50"/>
  <c r="O281" i="50"/>
  <c r="O282" i="50"/>
  <c r="O283" i="50"/>
  <c r="O284" i="50"/>
  <c r="O285" i="50"/>
  <c r="O286" i="50"/>
  <c r="O287" i="50"/>
  <c r="O288" i="50"/>
  <c r="O289" i="50"/>
  <c r="O290" i="50"/>
  <c r="O291" i="50"/>
  <c r="O292" i="50"/>
  <c r="O293" i="50"/>
  <c r="O294" i="50"/>
  <c r="O295" i="50"/>
  <c r="O296" i="50"/>
  <c r="O297" i="50"/>
  <c r="O298" i="50"/>
  <c r="O299" i="50"/>
  <c r="O300" i="50"/>
  <c r="O301" i="50"/>
  <c r="O302" i="50"/>
  <c r="O303" i="50"/>
  <c r="O304" i="50"/>
  <c r="O305" i="50"/>
  <c r="O306" i="50"/>
  <c r="O307" i="50"/>
  <c r="O308" i="50"/>
  <c r="O309" i="50"/>
  <c r="O310" i="50"/>
  <c r="O311" i="50"/>
  <c r="O312" i="50"/>
  <c r="O313" i="50"/>
  <c r="O314" i="50"/>
  <c r="O315" i="50"/>
  <c r="O316" i="50"/>
  <c r="O317" i="50"/>
  <c r="O318" i="50"/>
  <c r="O319" i="50"/>
  <c r="O320" i="50"/>
  <c r="O321" i="50"/>
  <c r="O322" i="50"/>
  <c r="O323" i="50"/>
  <c r="O324" i="50"/>
  <c r="O325" i="50"/>
  <c r="O326" i="50"/>
  <c r="O327" i="50"/>
  <c r="O328" i="50"/>
  <c r="O329" i="50"/>
  <c r="O330" i="50"/>
  <c r="O331" i="50"/>
  <c r="O332" i="50"/>
  <c r="O333" i="50"/>
  <c r="O334" i="50"/>
  <c r="O335" i="50"/>
  <c r="O336" i="50"/>
  <c r="O337" i="50"/>
  <c r="O338" i="50"/>
  <c r="O339" i="50"/>
  <c r="O340" i="50"/>
  <c r="O341" i="50"/>
  <c r="O342" i="50"/>
  <c r="O343" i="50"/>
  <c r="O344" i="50"/>
  <c r="O345" i="50"/>
  <c r="O346" i="50"/>
  <c r="O347" i="50"/>
  <c r="O348" i="50"/>
  <c r="O349" i="50"/>
  <c r="O350" i="50"/>
  <c r="O351" i="50"/>
  <c r="O352" i="50"/>
  <c r="O353" i="50"/>
  <c r="O354" i="50"/>
  <c r="O355" i="50"/>
  <c r="O356" i="50"/>
  <c r="O357" i="50"/>
  <c r="O358" i="50"/>
  <c r="O359" i="50"/>
  <c r="O360" i="50"/>
  <c r="O361" i="50"/>
  <c r="O362" i="50"/>
  <c r="O363" i="50"/>
  <c r="O364" i="50"/>
  <c r="O365" i="50"/>
  <c r="O366" i="50"/>
  <c r="O367" i="50"/>
  <c r="O368" i="50"/>
  <c r="O369" i="50"/>
  <c r="O370" i="50"/>
  <c r="O371" i="50"/>
  <c r="O372" i="50"/>
  <c r="O373" i="50"/>
  <c r="O374" i="50"/>
  <c r="O375" i="50"/>
  <c r="O376" i="50"/>
  <c r="O377" i="50"/>
  <c r="O378" i="50"/>
  <c r="O379" i="50"/>
  <c r="O380" i="50"/>
  <c r="O381" i="50"/>
  <c r="O382" i="50"/>
  <c r="O383" i="50"/>
  <c r="O384" i="50"/>
  <c r="O385" i="50"/>
  <c r="O386" i="50"/>
  <c r="O387" i="50"/>
  <c r="O388" i="50"/>
  <c r="O389" i="50"/>
  <c r="O390" i="50"/>
  <c r="O391" i="50"/>
  <c r="O392" i="50"/>
  <c r="O393" i="50"/>
  <c r="O394" i="50"/>
  <c r="O395" i="50"/>
  <c r="O396" i="50"/>
  <c r="O397" i="50"/>
  <c r="O398" i="50"/>
  <c r="O399" i="50"/>
  <c r="O400" i="50"/>
  <c r="O401" i="50"/>
  <c r="O402" i="50"/>
  <c r="O403" i="50"/>
  <c r="O404" i="50"/>
  <c r="O405" i="50"/>
  <c r="O406" i="50"/>
  <c r="O407" i="50"/>
  <c r="O408" i="50"/>
  <c r="O409" i="50"/>
  <c r="O410" i="50"/>
  <c r="O411" i="50"/>
  <c r="O412" i="50"/>
  <c r="O413" i="50"/>
  <c r="O414" i="50"/>
  <c r="O415" i="50"/>
  <c r="O416" i="50"/>
  <c r="O417" i="50"/>
  <c r="O418" i="50"/>
  <c r="O419" i="50"/>
  <c r="O420" i="50"/>
  <c r="O421" i="50"/>
  <c r="O422" i="50"/>
  <c r="O423" i="50"/>
  <c r="O424" i="50"/>
  <c r="O425" i="50"/>
  <c r="O426" i="50"/>
  <c r="O427" i="50"/>
  <c r="O428" i="50"/>
  <c r="O429" i="50"/>
  <c r="O430" i="50"/>
  <c r="O431" i="50"/>
  <c r="O432" i="50"/>
  <c r="O433" i="50"/>
  <c r="O434" i="50"/>
  <c r="O435" i="50"/>
  <c r="O436" i="50"/>
  <c r="O437" i="50"/>
  <c r="O438" i="50"/>
  <c r="O439" i="50"/>
  <c r="O440" i="50"/>
  <c r="O441" i="50"/>
  <c r="O442" i="50"/>
  <c r="O443" i="50"/>
  <c r="O444" i="50"/>
  <c r="O445" i="50"/>
  <c r="O446" i="50"/>
  <c r="O447" i="50"/>
  <c r="O448" i="50"/>
  <c r="O449" i="50"/>
  <c r="O450" i="50"/>
  <c r="O451" i="50"/>
  <c r="O452" i="50"/>
  <c r="O453" i="50"/>
  <c r="O454" i="50"/>
  <c r="O455" i="50"/>
  <c r="O456" i="50"/>
  <c r="O457" i="50"/>
  <c r="O458" i="50"/>
  <c r="O459" i="50"/>
  <c r="O460" i="50"/>
  <c r="O461" i="50"/>
  <c r="O462" i="50"/>
  <c r="O463" i="50"/>
  <c r="O464" i="50"/>
  <c r="O465" i="50"/>
  <c r="O466" i="50"/>
  <c r="O467" i="50"/>
  <c r="O468" i="50"/>
  <c r="O469" i="50"/>
  <c r="O470" i="50"/>
  <c r="O471" i="50"/>
  <c r="O472" i="50"/>
  <c r="O473" i="50"/>
  <c r="O474" i="50"/>
  <c r="O475" i="50"/>
  <c r="O476" i="50"/>
  <c r="O477" i="50"/>
  <c r="O478" i="50"/>
  <c r="O479" i="50"/>
  <c r="O480" i="50"/>
  <c r="O481" i="50"/>
  <c r="O482" i="50"/>
  <c r="O483" i="50"/>
  <c r="O484" i="50"/>
  <c r="O485" i="50"/>
  <c r="O486" i="50"/>
  <c r="O487" i="50"/>
  <c r="O488" i="50"/>
  <c r="O489" i="50"/>
  <c r="O490" i="50"/>
  <c r="O491" i="50"/>
  <c r="O492" i="50"/>
  <c r="O493" i="50"/>
  <c r="O494" i="50"/>
  <c r="O495" i="50"/>
  <c r="O496" i="50"/>
  <c r="O497" i="50"/>
  <c r="O498" i="50"/>
  <c r="O499" i="50"/>
  <c r="O500" i="50"/>
  <c r="O501" i="50"/>
  <c r="O502" i="50"/>
  <c r="O503" i="50"/>
  <c r="O504" i="50"/>
  <c r="O505" i="50"/>
  <c r="O506" i="50"/>
  <c r="O507" i="50"/>
  <c r="O508" i="50"/>
  <c r="O509" i="50"/>
  <c r="O510" i="50"/>
  <c r="O511" i="50"/>
  <c r="O512" i="50"/>
  <c r="O513" i="50"/>
  <c r="O514" i="50"/>
  <c r="O515" i="50"/>
  <c r="O516" i="50"/>
  <c r="O517" i="50"/>
  <c r="O518" i="50"/>
  <c r="O519" i="50"/>
  <c r="O520" i="50"/>
  <c r="O521" i="50"/>
  <c r="O522" i="50"/>
  <c r="O523" i="50"/>
  <c r="O524" i="50"/>
  <c r="O525" i="50"/>
  <c r="O526" i="50"/>
  <c r="O527" i="50"/>
  <c r="O528" i="50"/>
  <c r="O529" i="50"/>
  <c r="O530" i="50"/>
  <c r="O531" i="50"/>
  <c r="O532" i="50"/>
  <c r="O533" i="50"/>
  <c r="O534" i="50"/>
  <c r="O535" i="50"/>
  <c r="O536" i="50"/>
  <c r="O537" i="50"/>
  <c r="O538" i="50"/>
  <c r="O539" i="50"/>
  <c r="O540" i="50"/>
  <c r="O541" i="50"/>
  <c r="O542" i="50"/>
  <c r="O543" i="50"/>
  <c r="O544" i="50"/>
  <c r="O545" i="50"/>
  <c r="O546" i="50"/>
  <c r="O547" i="50"/>
  <c r="O548" i="50"/>
  <c r="O549" i="50"/>
  <c r="O550" i="50"/>
  <c r="O551" i="50"/>
  <c r="O552" i="50"/>
  <c r="O553" i="50"/>
  <c r="O554" i="50"/>
  <c r="O555" i="50"/>
  <c r="O556" i="50"/>
  <c r="O557" i="50"/>
  <c r="O558" i="50"/>
  <c r="O559" i="50"/>
  <c r="O560" i="50"/>
  <c r="O561" i="50"/>
  <c r="O562" i="50"/>
  <c r="O563" i="50"/>
  <c r="O564" i="50"/>
  <c r="O565" i="50"/>
  <c r="O566" i="50"/>
  <c r="O567" i="50"/>
  <c r="O568" i="50"/>
  <c r="O569" i="50"/>
  <c r="O570" i="50"/>
  <c r="O571" i="50"/>
  <c r="O572" i="50"/>
  <c r="O573" i="50"/>
  <c r="O574" i="50"/>
  <c r="O575" i="50"/>
  <c r="O576" i="50"/>
  <c r="O577" i="50"/>
  <c r="O578" i="50"/>
  <c r="O579" i="50"/>
  <c r="O580" i="50"/>
  <c r="O581" i="50"/>
  <c r="O582" i="50"/>
  <c r="O583" i="50"/>
  <c r="O584" i="50"/>
  <c r="O585" i="50"/>
  <c r="O586" i="50"/>
  <c r="O587" i="50"/>
  <c r="O588" i="50"/>
  <c r="O589" i="50"/>
  <c r="O590" i="50"/>
  <c r="O591" i="50"/>
  <c r="O592" i="50"/>
  <c r="O593" i="50"/>
  <c r="O594" i="50"/>
  <c r="O595" i="50"/>
  <c r="O596" i="50"/>
  <c r="O597" i="50"/>
  <c r="O598" i="50"/>
  <c r="O599" i="50"/>
  <c r="O600" i="50"/>
  <c r="O601" i="50"/>
  <c r="O602" i="50"/>
  <c r="O603" i="50"/>
  <c r="O604" i="50"/>
  <c r="O605" i="50"/>
  <c r="O606" i="50"/>
  <c r="O607" i="50"/>
  <c r="O608" i="50"/>
  <c r="O609" i="50"/>
  <c r="O610" i="50"/>
  <c r="O611" i="50"/>
  <c r="O612" i="50"/>
  <c r="O613" i="50"/>
  <c r="O614" i="50"/>
  <c r="O615" i="50"/>
  <c r="O616" i="50"/>
  <c r="O617" i="50"/>
  <c r="O618" i="50"/>
  <c r="O619" i="50"/>
  <c r="O620" i="50"/>
  <c r="O621" i="50"/>
  <c r="O622" i="50"/>
  <c r="O623" i="50"/>
  <c r="O624" i="50"/>
  <c r="O625" i="50"/>
  <c r="O626" i="50"/>
  <c r="O627" i="50"/>
  <c r="O628" i="50"/>
  <c r="O629" i="50"/>
  <c r="O630" i="50"/>
  <c r="O631" i="50"/>
  <c r="O632" i="50"/>
  <c r="O633" i="50"/>
  <c r="O634" i="50"/>
  <c r="O635" i="50"/>
  <c r="O636" i="50"/>
  <c r="O637" i="50"/>
  <c r="O638" i="50"/>
  <c r="O639" i="50"/>
  <c r="O640" i="50"/>
  <c r="O641" i="50"/>
  <c r="O642" i="50"/>
  <c r="O643" i="50"/>
  <c r="O644" i="50"/>
  <c r="O645" i="50"/>
  <c r="O646" i="50"/>
  <c r="O647" i="50"/>
  <c r="O648" i="50"/>
  <c r="O649" i="50"/>
  <c r="O650" i="50"/>
  <c r="O651" i="50"/>
  <c r="O652" i="50"/>
  <c r="O653" i="50"/>
  <c r="O654" i="50"/>
  <c r="O655" i="50"/>
  <c r="O656" i="50"/>
  <c r="O657" i="50"/>
  <c r="O658" i="50"/>
  <c r="O659" i="50"/>
  <c r="O660" i="50"/>
  <c r="O661" i="50"/>
  <c r="O662" i="50"/>
  <c r="O663" i="50"/>
  <c r="O664" i="50"/>
  <c r="O665" i="50"/>
  <c r="O666" i="50"/>
  <c r="O667" i="50"/>
  <c r="O668" i="50"/>
  <c r="O669" i="50"/>
  <c r="O670" i="50"/>
  <c r="O671" i="50"/>
  <c r="O672" i="50"/>
  <c r="O673" i="50"/>
  <c r="O674" i="50"/>
  <c r="O675" i="50"/>
  <c r="O676" i="50"/>
  <c r="O677" i="50"/>
  <c r="O678" i="50"/>
  <c r="O679" i="50"/>
  <c r="O680" i="50"/>
  <c r="O681" i="50"/>
  <c r="O682" i="50"/>
  <c r="O683" i="50"/>
  <c r="O684" i="50"/>
  <c r="O685" i="50"/>
  <c r="O686" i="50"/>
  <c r="O687" i="50"/>
  <c r="O688" i="50"/>
  <c r="O689" i="50"/>
  <c r="O690" i="50"/>
  <c r="O691" i="50"/>
  <c r="O692" i="50"/>
  <c r="O693" i="50"/>
  <c r="O694" i="50"/>
  <c r="O695" i="50"/>
  <c r="O696" i="50"/>
  <c r="O697" i="50"/>
  <c r="O698" i="50"/>
  <c r="O699" i="50"/>
  <c r="O700" i="50"/>
  <c r="O701" i="50"/>
  <c r="O702" i="50"/>
  <c r="O703" i="50"/>
  <c r="O704" i="50"/>
  <c r="O705" i="50"/>
  <c r="O706" i="50"/>
  <c r="O707" i="50"/>
  <c r="O708" i="50"/>
  <c r="O709" i="50"/>
  <c r="O710" i="50"/>
  <c r="O711" i="50"/>
  <c r="O712" i="50"/>
  <c r="O713" i="50"/>
  <c r="O714" i="50"/>
  <c r="O715" i="50"/>
  <c r="O716" i="50"/>
  <c r="O717" i="50"/>
  <c r="O718" i="50"/>
  <c r="O719" i="50"/>
  <c r="O720" i="50"/>
  <c r="O721" i="50"/>
  <c r="O722" i="50"/>
  <c r="O723" i="50"/>
  <c r="O724" i="50"/>
  <c r="O725" i="50"/>
  <c r="O726" i="50"/>
  <c r="O727" i="50"/>
  <c r="O728" i="50"/>
  <c r="O729" i="50"/>
  <c r="O730" i="50"/>
  <c r="O731" i="50"/>
  <c r="O732" i="50"/>
  <c r="O733" i="50"/>
  <c r="O734" i="50"/>
  <c r="O735" i="50"/>
  <c r="O736" i="50"/>
  <c r="O737" i="50"/>
  <c r="O738" i="50"/>
  <c r="O739" i="50"/>
  <c r="O740" i="50"/>
  <c r="O741" i="50"/>
  <c r="O742" i="50"/>
  <c r="O743" i="50"/>
  <c r="O744" i="50"/>
  <c r="O745" i="50"/>
  <c r="O746" i="50"/>
  <c r="O747" i="50"/>
  <c r="O748" i="50"/>
  <c r="O749" i="50"/>
  <c r="O750" i="50"/>
  <c r="O751" i="50"/>
  <c r="O752" i="50"/>
  <c r="O753" i="50"/>
  <c r="O754" i="50"/>
  <c r="O755" i="50"/>
  <c r="O756" i="50"/>
  <c r="O757" i="50"/>
  <c r="O758" i="50"/>
  <c r="O759" i="50"/>
  <c r="O760" i="50"/>
  <c r="O761" i="50"/>
  <c r="O762" i="50"/>
  <c r="O763" i="50"/>
  <c r="O764" i="50"/>
  <c r="O765" i="50"/>
  <c r="O766" i="50"/>
  <c r="O767" i="50"/>
  <c r="O768" i="50"/>
  <c r="O769" i="50"/>
  <c r="O770" i="50"/>
  <c r="O771" i="50"/>
  <c r="O772" i="50"/>
  <c r="O773" i="50"/>
  <c r="O774" i="50"/>
  <c r="O775" i="50"/>
  <c r="O776" i="50"/>
  <c r="O777" i="50"/>
  <c r="O778" i="50"/>
  <c r="O779" i="50"/>
  <c r="O780" i="50"/>
  <c r="O781" i="50"/>
  <c r="O782" i="50"/>
  <c r="O783" i="50"/>
  <c r="O784" i="50"/>
  <c r="O785" i="50"/>
  <c r="O786" i="50"/>
  <c r="O787" i="50"/>
  <c r="O788" i="50"/>
  <c r="O789" i="50"/>
  <c r="O790" i="50"/>
  <c r="O791" i="50"/>
  <c r="O792" i="50"/>
  <c r="O793" i="50"/>
  <c r="O794" i="50"/>
  <c r="O795" i="50"/>
  <c r="O796" i="50"/>
  <c r="O797" i="50"/>
  <c r="O798" i="50"/>
  <c r="O799" i="50"/>
  <c r="O800" i="50"/>
  <c r="O801" i="50"/>
  <c r="O802" i="50"/>
  <c r="O803" i="50"/>
  <c r="O804" i="50"/>
  <c r="O805" i="50"/>
  <c r="O806" i="50"/>
  <c r="O807" i="50"/>
  <c r="O808" i="50"/>
  <c r="O809" i="50"/>
  <c r="O810" i="50"/>
  <c r="O811" i="50"/>
  <c r="O812" i="50"/>
  <c r="O813" i="50"/>
  <c r="O814" i="50"/>
  <c r="O815" i="50"/>
  <c r="O816" i="50"/>
  <c r="O817" i="50"/>
  <c r="O818" i="50"/>
  <c r="O819" i="50"/>
  <c r="O820" i="50"/>
  <c r="O821" i="50"/>
  <c r="O822" i="50"/>
  <c r="O823" i="50"/>
  <c r="O824" i="50"/>
  <c r="O825" i="50"/>
  <c r="O826" i="50"/>
  <c r="O827" i="50"/>
  <c r="O828" i="50"/>
  <c r="O829" i="50"/>
  <c r="O830" i="50"/>
  <c r="O831" i="50"/>
  <c r="O832" i="50"/>
  <c r="O833" i="50"/>
  <c r="O834" i="50"/>
  <c r="O835" i="50"/>
  <c r="O836" i="50"/>
  <c r="O837" i="50"/>
  <c r="O838" i="50"/>
  <c r="O839" i="50"/>
  <c r="O840" i="50"/>
  <c r="O841" i="50"/>
  <c r="O842" i="50"/>
  <c r="O843" i="50"/>
  <c r="O844" i="50"/>
  <c r="O845" i="50"/>
  <c r="O846" i="50"/>
  <c r="O847" i="50"/>
  <c r="O848" i="50"/>
  <c r="O849" i="50"/>
  <c r="O850" i="50"/>
  <c r="O851" i="50"/>
  <c r="O852" i="50"/>
  <c r="O853" i="50"/>
  <c r="O854" i="50"/>
  <c r="O855" i="50"/>
  <c r="O856" i="50"/>
  <c r="O857" i="50"/>
  <c r="O858" i="50"/>
  <c r="O859" i="50"/>
  <c r="O860" i="50"/>
  <c r="O861" i="50"/>
  <c r="O862" i="50"/>
  <c r="O863" i="50"/>
  <c r="O864" i="50"/>
  <c r="O865" i="50"/>
  <c r="O866" i="50"/>
  <c r="O867" i="50"/>
  <c r="O868" i="50"/>
  <c r="O869" i="50"/>
  <c r="O870" i="50"/>
  <c r="O871" i="50"/>
  <c r="O872" i="50"/>
  <c r="O873" i="50"/>
  <c r="O874" i="50"/>
  <c r="O875" i="50"/>
  <c r="O876" i="50"/>
  <c r="O877" i="50"/>
  <c r="O878" i="50"/>
  <c r="O879" i="50"/>
  <c r="O880" i="50"/>
  <c r="O881" i="50"/>
  <c r="O882" i="50"/>
  <c r="O883" i="50"/>
  <c r="O884" i="50"/>
  <c r="O885" i="50"/>
  <c r="O886" i="50"/>
  <c r="O887" i="50"/>
  <c r="O888" i="50"/>
  <c r="O889" i="50"/>
  <c r="O890" i="50"/>
  <c r="O891" i="50"/>
  <c r="O892" i="50"/>
  <c r="O893" i="50"/>
  <c r="O894" i="50"/>
  <c r="O895" i="50"/>
  <c r="O896" i="50"/>
  <c r="O897" i="50"/>
  <c r="O898" i="50"/>
  <c r="O899" i="50"/>
  <c r="O900" i="50"/>
  <c r="O901" i="50"/>
  <c r="O902" i="50"/>
  <c r="O903" i="50"/>
  <c r="O904" i="50"/>
  <c r="O905" i="50"/>
  <c r="O906" i="50"/>
  <c r="O907" i="50"/>
  <c r="O908" i="50"/>
  <c r="O909" i="50"/>
  <c r="O910" i="50"/>
  <c r="O911" i="50"/>
  <c r="O912" i="50"/>
  <c r="O913" i="50"/>
  <c r="O914" i="50"/>
  <c r="O915" i="50"/>
  <c r="O916" i="50"/>
  <c r="O917" i="50"/>
  <c r="O918" i="50"/>
  <c r="O919" i="50"/>
  <c r="O920" i="50"/>
  <c r="O921" i="50"/>
  <c r="O922" i="50"/>
  <c r="O923" i="50"/>
  <c r="O924" i="50"/>
  <c r="O925" i="50"/>
  <c r="O926" i="50"/>
  <c r="O927" i="50"/>
  <c r="O928" i="50"/>
  <c r="O929" i="50"/>
  <c r="O930" i="50"/>
  <c r="O931" i="50"/>
  <c r="O932" i="50"/>
  <c r="O933" i="50"/>
  <c r="O934" i="50"/>
  <c r="O935" i="50"/>
  <c r="O936" i="50"/>
  <c r="O937" i="50"/>
  <c r="O938" i="50"/>
  <c r="O939" i="50"/>
  <c r="O940" i="50"/>
  <c r="O941" i="50"/>
  <c r="O942" i="50"/>
  <c r="O943" i="50"/>
  <c r="O944" i="50"/>
  <c r="O945" i="50"/>
  <c r="O946" i="50"/>
  <c r="O947" i="50"/>
  <c r="O948" i="50"/>
  <c r="O949" i="50"/>
  <c r="O950" i="50"/>
  <c r="O951" i="50"/>
  <c r="O952" i="50"/>
  <c r="O953" i="50"/>
  <c r="O954" i="50"/>
  <c r="O955" i="50"/>
  <c r="O956" i="50"/>
  <c r="O957" i="50"/>
  <c r="O958" i="50"/>
  <c r="O959" i="50"/>
  <c r="O960" i="50"/>
  <c r="O961" i="50"/>
  <c r="O962" i="50"/>
  <c r="O963" i="50"/>
  <c r="O964" i="50"/>
  <c r="O965" i="50"/>
  <c r="O966" i="50"/>
  <c r="O967" i="50"/>
  <c r="O968" i="50"/>
  <c r="O969" i="50"/>
  <c r="O970" i="50"/>
  <c r="O971" i="50"/>
  <c r="O972" i="50"/>
  <c r="O973" i="50"/>
  <c r="O974" i="50"/>
  <c r="O975" i="50"/>
  <c r="O976" i="50"/>
  <c r="O977" i="50"/>
  <c r="O978" i="50"/>
  <c r="O979" i="50"/>
  <c r="O980" i="50"/>
  <c r="O981" i="50"/>
  <c r="O982" i="50"/>
  <c r="O983" i="50"/>
  <c r="O984" i="50"/>
  <c r="O985" i="50"/>
  <c r="O986" i="50"/>
  <c r="O987" i="50"/>
  <c r="O988" i="50"/>
  <c r="O989" i="50"/>
  <c r="O990" i="50"/>
  <c r="O991" i="50"/>
  <c r="O992" i="50"/>
  <c r="O993" i="50"/>
  <c r="O994" i="50"/>
  <c r="O995" i="50"/>
  <c r="O996" i="50"/>
  <c r="O997" i="50"/>
  <c r="O998" i="50"/>
  <c r="O999" i="50"/>
  <c r="O1000" i="50"/>
  <c r="O1001" i="50"/>
  <c r="O1002" i="50"/>
  <c r="O1003" i="50"/>
  <c r="O1004" i="50"/>
  <c r="O1005" i="50"/>
  <c r="O1006" i="50"/>
  <c r="O1007" i="50"/>
  <c r="O1008" i="50"/>
  <c r="O1009" i="50"/>
  <c r="O1010" i="50"/>
  <c r="O1011" i="50"/>
  <c r="O1012" i="50"/>
  <c r="O1013" i="50"/>
  <c r="O1014" i="50"/>
  <c r="O1015" i="50"/>
  <c r="O1016" i="50"/>
  <c r="O1017" i="50"/>
  <c r="O1018" i="50"/>
  <c r="O1019" i="50"/>
  <c r="O1020" i="50"/>
  <c r="O1021" i="50"/>
  <c r="O1022" i="50"/>
  <c r="O1023" i="50"/>
  <c r="O1024" i="50"/>
  <c r="O1025" i="50"/>
  <c r="O1026" i="50"/>
  <c r="O1027" i="50"/>
  <c r="O1028" i="50"/>
  <c r="O1029" i="50"/>
  <c r="O1030" i="50"/>
  <c r="O1031" i="50"/>
  <c r="O1032" i="50"/>
  <c r="O1033" i="50"/>
  <c r="O1034" i="50"/>
  <c r="O1035" i="50"/>
  <c r="O1036" i="50"/>
  <c r="O1037" i="50"/>
  <c r="O1038" i="50"/>
  <c r="O1039" i="50"/>
  <c r="O1040" i="50"/>
  <c r="O1041" i="50"/>
  <c r="O1042" i="50"/>
  <c r="O1043" i="50"/>
  <c r="O1044" i="50"/>
  <c r="O1045" i="50"/>
  <c r="O1046" i="50"/>
  <c r="O1047" i="50"/>
  <c r="O1048" i="50"/>
  <c r="O1049" i="50"/>
  <c r="O1050" i="50"/>
  <c r="O1051" i="50"/>
  <c r="O1052" i="50"/>
  <c r="O1053" i="50"/>
  <c r="O1054" i="50"/>
  <c r="O1055" i="50"/>
  <c r="O1056" i="50"/>
  <c r="O1057" i="50"/>
  <c r="O1058" i="50"/>
  <c r="O1059" i="50"/>
  <c r="O1060" i="50"/>
  <c r="O1061" i="50"/>
  <c r="O1062" i="50"/>
  <c r="O1063" i="50"/>
  <c r="O1064" i="50"/>
  <c r="O1065" i="50"/>
  <c r="O1066" i="50"/>
  <c r="O1067" i="50"/>
  <c r="O1068" i="50"/>
  <c r="O1069" i="50"/>
  <c r="O1070" i="50"/>
  <c r="O1071" i="50"/>
  <c r="O1072" i="50"/>
  <c r="O1073" i="50"/>
  <c r="O1074" i="50"/>
  <c r="O1075" i="50"/>
  <c r="O1076" i="50"/>
  <c r="O1077" i="50"/>
  <c r="O1078" i="50"/>
  <c r="O1079" i="50"/>
  <c r="O1080" i="50"/>
  <c r="O1081" i="50"/>
  <c r="O1082" i="50"/>
  <c r="O1083" i="50"/>
  <c r="O1084" i="50"/>
  <c r="O1085" i="50"/>
  <c r="O1086" i="50"/>
  <c r="O1087" i="50"/>
  <c r="O1088" i="50"/>
  <c r="O1089" i="50"/>
  <c r="O1090" i="50"/>
  <c r="O1091" i="50"/>
  <c r="O1092" i="50"/>
  <c r="O1093" i="50"/>
  <c r="O1094" i="50"/>
  <c r="O1095" i="50"/>
  <c r="O1096" i="50"/>
  <c r="O1097" i="50"/>
  <c r="O1098" i="50"/>
  <c r="O1099" i="50"/>
  <c r="O1100" i="50"/>
  <c r="O1101" i="50"/>
  <c r="O1102" i="50"/>
  <c r="O1103" i="50"/>
  <c r="O1104" i="50"/>
  <c r="O1105" i="50"/>
  <c r="O1106" i="50"/>
  <c r="O1107" i="50"/>
  <c r="O1108" i="50"/>
  <c r="O1109" i="50"/>
  <c r="O1110" i="50"/>
  <c r="O1111" i="50"/>
  <c r="O1112" i="50"/>
  <c r="O1113" i="50"/>
  <c r="O1114" i="50"/>
  <c r="O1115" i="50"/>
  <c r="O1116" i="50"/>
  <c r="O1117" i="50"/>
  <c r="O1118" i="50"/>
  <c r="O1119" i="50"/>
  <c r="O1120" i="50"/>
  <c r="O1121" i="50"/>
  <c r="O1122" i="50"/>
  <c r="O1123" i="50"/>
  <c r="O1124" i="50"/>
  <c r="O1125" i="50"/>
  <c r="O1126" i="50"/>
  <c r="O1127" i="50"/>
  <c r="O1128" i="50"/>
  <c r="O1129" i="50"/>
  <c r="O1130" i="50"/>
  <c r="O1131" i="50"/>
  <c r="O1132" i="50"/>
  <c r="O1133" i="50"/>
  <c r="O1134" i="50"/>
  <c r="O1135" i="50"/>
  <c r="O1136" i="50"/>
  <c r="O1137" i="50"/>
  <c r="O1138" i="50"/>
  <c r="O1139" i="50"/>
  <c r="O1140" i="50"/>
  <c r="O1141" i="50"/>
  <c r="O1142" i="50"/>
  <c r="O1143" i="50"/>
  <c r="O1144" i="50"/>
  <c r="O1145" i="50"/>
  <c r="O1146" i="50"/>
  <c r="O1147" i="50"/>
  <c r="O1148" i="50"/>
  <c r="O1149" i="50"/>
  <c r="O1150" i="50"/>
  <c r="O1151" i="50"/>
  <c r="O1152" i="50"/>
  <c r="O1153" i="50"/>
  <c r="O1154" i="50"/>
  <c r="O1155" i="50"/>
  <c r="O1156" i="50"/>
  <c r="O1157" i="50"/>
  <c r="O1158" i="50"/>
  <c r="O1159" i="50"/>
  <c r="O1160" i="50"/>
  <c r="O1161" i="50"/>
  <c r="O1162" i="50"/>
  <c r="O1163" i="50"/>
  <c r="O1164" i="50"/>
  <c r="O1165" i="50"/>
  <c r="O1166" i="50"/>
  <c r="O1167" i="50"/>
  <c r="O1168" i="50"/>
  <c r="O1169" i="50"/>
  <c r="O1170" i="50"/>
  <c r="O1171" i="50"/>
  <c r="O1172" i="50"/>
  <c r="O1173" i="50"/>
  <c r="O1174" i="50"/>
  <c r="O1175" i="50"/>
  <c r="O1176" i="50"/>
  <c r="O1177" i="50"/>
  <c r="O1178" i="50"/>
  <c r="O1179" i="50"/>
  <c r="O1180" i="50"/>
  <c r="O1181" i="50"/>
  <c r="O1182" i="50"/>
  <c r="O1183" i="50"/>
  <c r="O1184" i="50"/>
  <c r="O1185" i="50"/>
  <c r="O1186" i="50"/>
  <c r="O1187" i="50"/>
  <c r="O1188" i="50"/>
  <c r="O1189" i="50"/>
  <c r="O1190" i="50"/>
  <c r="O1191" i="50"/>
  <c r="O1192" i="50"/>
  <c r="O1193" i="50"/>
  <c r="O1194" i="50"/>
  <c r="O1195" i="50"/>
  <c r="O1196" i="50"/>
  <c r="O1197" i="50"/>
  <c r="O1198" i="50"/>
  <c r="O1199" i="50"/>
  <c r="O1200" i="50"/>
  <c r="O1201" i="50"/>
  <c r="O1202" i="50"/>
  <c r="O1203" i="50"/>
  <c r="O1204" i="50"/>
  <c r="O1205" i="50"/>
  <c r="O1206" i="50"/>
  <c r="O1207" i="50"/>
  <c r="O1208" i="50"/>
  <c r="O1209" i="50"/>
  <c r="O1210" i="50"/>
  <c r="O1211" i="50"/>
  <c r="O1212" i="50"/>
  <c r="O1213" i="50"/>
  <c r="O1214" i="50"/>
  <c r="O1215" i="50"/>
  <c r="O1216" i="50"/>
  <c r="O1217" i="50"/>
  <c r="O1218" i="50"/>
  <c r="O1219" i="50"/>
  <c r="O1220" i="50"/>
  <c r="O1221" i="50"/>
  <c r="O1222" i="50"/>
  <c r="O1223" i="50"/>
  <c r="O1224" i="50"/>
  <c r="O1225" i="50"/>
  <c r="O1226" i="50"/>
  <c r="O1227" i="50"/>
  <c r="O1228" i="50"/>
  <c r="O1229" i="50"/>
  <c r="O1230" i="50"/>
  <c r="O1231" i="50"/>
  <c r="O1232" i="50"/>
  <c r="O1233" i="50"/>
  <c r="O1234" i="50"/>
  <c r="O1235" i="50"/>
  <c r="O1236" i="50"/>
  <c r="O1237" i="50"/>
  <c r="O1238" i="50"/>
  <c r="O1239" i="50"/>
  <c r="O1240" i="50"/>
  <c r="O1241" i="50"/>
  <c r="O1242" i="50"/>
  <c r="O1243" i="50"/>
  <c r="O1244" i="50"/>
  <c r="O1245" i="50"/>
  <c r="O1246" i="50"/>
  <c r="O1247" i="50"/>
  <c r="O1248" i="50"/>
  <c r="O1249" i="50"/>
  <c r="O1250" i="50"/>
  <c r="O1251" i="50"/>
  <c r="O1252" i="50"/>
  <c r="O1253" i="50"/>
  <c r="O1254" i="50"/>
  <c r="O1255" i="50"/>
  <c r="O1256" i="50"/>
  <c r="O1257" i="50"/>
  <c r="O1258" i="50"/>
  <c r="O1259" i="50"/>
  <c r="O1260" i="50"/>
  <c r="O1261" i="50"/>
  <c r="O1262" i="50"/>
  <c r="O1263" i="50"/>
  <c r="O1264" i="50"/>
  <c r="O1265" i="50"/>
  <c r="O1266" i="50"/>
  <c r="O1267" i="50"/>
  <c r="O1268" i="50"/>
  <c r="O1269" i="50"/>
  <c r="O1270" i="50"/>
  <c r="O1271" i="50"/>
  <c r="O1272" i="50"/>
  <c r="O1273" i="50"/>
  <c r="O1274" i="50"/>
  <c r="O1275" i="50"/>
  <c r="O1276" i="50"/>
  <c r="O1277" i="50"/>
  <c r="O1278" i="50"/>
  <c r="O1279" i="50"/>
  <c r="O1280" i="50"/>
  <c r="O1281" i="50"/>
  <c r="O1282" i="50"/>
  <c r="O1283" i="50"/>
  <c r="O1284" i="50"/>
  <c r="O1285" i="50"/>
  <c r="O1286" i="50"/>
  <c r="O1287" i="50"/>
  <c r="O1288" i="50"/>
  <c r="O1289" i="50"/>
  <c r="O1290" i="50"/>
  <c r="O1291" i="50"/>
  <c r="O1292" i="50"/>
  <c r="O1293" i="50"/>
  <c r="O1294" i="50"/>
  <c r="O1295" i="50"/>
  <c r="O1296" i="50"/>
  <c r="O1297" i="50"/>
  <c r="O1298" i="50"/>
  <c r="O1299" i="50"/>
  <c r="O1300" i="50"/>
  <c r="O1301" i="50"/>
  <c r="O1302" i="50"/>
  <c r="O1303" i="50"/>
  <c r="O1304" i="50"/>
  <c r="O1305" i="50"/>
  <c r="O1306" i="50"/>
  <c r="O1307" i="50"/>
  <c r="O1308" i="50"/>
  <c r="O1309" i="50"/>
  <c r="O1310" i="50"/>
  <c r="O1311" i="50"/>
  <c r="O1312" i="50"/>
  <c r="O1313" i="50"/>
  <c r="O1314" i="50"/>
  <c r="O1315" i="50"/>
  <c r="O1316" i="50"/>
  <c r="O1317" i="50"/>
  <c r="O1318" i="50"/>
  <c r="O1319" i="50"/>
  <c r="O1320" i="50"/>
  <c r="O1321" i="50"/>
  <c r="O1322" i="50"/>
  <c r="O1323" i="50"/>
  <c r="O1324" i="50"/>
  <c r="O1325" i="50"/>
  <c r="O1326" i="50"/>
  <c r="O1327" i="50"/>
  <c r="O1328" i="50"/>
  <c r="O1329" i="50"/>
  <c r="O1330" i="50"/>
  <c r="O1331" i="50"/>
  <c r="O1332" i="50"/>
  <c r="O1333" i="50"/>
  <c r="O1334" i="50"/>
  <c r="O1335" i="50"/>
  <c r="O1336" i="50"/>
  <c r="O1337" i="50"/>
  <c r="O1338" i="50"/>
  <c r="O1339" i="50"/>
  <c r="O1340" i="50"/>
  <c r="O1341" i="50"/>
  <c r="O1342" i="50"/>
  <c r="O1343" i="50"/>
  <c r="O1344" i="50"/>
  <c r="O1345" i="50"/>
  <c r="O1346" i="50"/>
  <c r="O1347" i="50"/>
  <c r="O1348" i="50"/>
  <c r="O1349" i="50"/>
  <c r="O1350" i="50"/>
  <c r="O1351" i="50"/>
  <c r="O1352" i="50"/>
  <c r="O1353" i="50"/>
  <c r="O1354" i="50"/>
  <c r="O1355" i="50"/>
  <c r="O1356" i="50"/>
  <c r="O1357" i="50"/>
  <c r="O1358" i="50"/>
  <c r="O1359" i="50"/>
  <c r="O1360" i="50"/>
  <c r="O1361" i="50"/>
  <c r="O1362" i="50"/>
  <c r="O1363" i="50"/>
  <c r="O1364" i="50"/>
  <c r="O1365" i="50"/>
  <c r="O1366" i="50"/>
  <c r="O1367" i="50"/>
  <c r="O1368" i="50"/>
  <c r="O1369" i="50"/>
  <c r="O1370" i="50"/>
  <c r="O1371" i="50"/>
  <c r="O1372" i="50"/>
  <c r="O1373" i="50"/>
  <c r="O1374" i="50"/>
  <c r="O1375" i="50"/>
  <c r="O1376" i="50"/>
  <c r="O1377" i="50"/>
  <c r="O1378" i="50"/>
  <c r="O1379" i="50"/>
  <c r="O1380" i="50"/>
  <c r="O1381" i="50"/>
  <c r="O1382" i="50"/>
  <c r="O1383" i="50"/>
  <c r="O1384" i="50"/>
  <c r="O1385" i="50"/>
  <c r="O1386" i="50"/>
  <c r="O1387" i="50"/>
  <c r="O1388" i="50"/>
  <c r="O1389" i="50"/>
  <c r="O1390" i="50"/>
  <c r="O1391" i="50"/>
  <c r="O1392" i="50"/>
  <c r="O1393" i="50"/>
  <c r="O1394" i="50"/>
  <c r="O1395" i="50"/>
  <c r="O1396" i="50"/>
  <c r="O1397" i="50"/>
  <c r="O1398" i="50"/>
  <c r="O1399" i="50"/>
  <c r="O1400" i="50"/>
  <c r="O1401" i="50"/>
  <c r="O1402" i="50"/>
  <c r="O1403" i="50"/>
  <c r="O1404" i="50"/>
  <c r="O1405" i="50"/>
  <c r="O1406" i="50"/>
  <c r="O1407" i="50"/>
  <c r="O1408" i="50"/>
  <c r="O1409" i="50"/>
  <c r="O1410" i="50"/>
  <c r="O1411" i="50"/>
  <c r="O1412" i="50"/>
  <c r="O1413" i="50"/>
  <c r="O1414" i="50"/>
  <c r="O1415" i="50"/>
  <c r="O1416" i="50"/>
  <c r="O1417" i="50"/>
  <c r="O1418" i="50"/>
  <c r="O1419" i="50"/>
  <c r="O1420" i="50"/>
  <c r="O1421" i="50"/>
  <c r="O1422" i="50"/>
  <c r="O1423" i="50"/>
  <c r="O1424" i="50"/>
  <c r="O1425" i="50"/>
  <c r="O1426" i="50"/>
  <c r="O1427" i="50"/>
  <c r="O1428" i="50"/>
  <c r="O1429" i="50"/>
  <c r="O1430" i="50"/>
  <c r="O1431" i="50"/>
  <c r="O1432" i="50"/>
  <c r="O1433" i="50"/>
  <c r="O1434" i="50"/>
  <c r="O1435" i="50"/>
  <c r="O1436" i="50"/>
  <c r="O1437" i="50"/>
  <c r="O1438" i="50"/>
  <c r="O1439" i="50"/>
  <c r="O1440" i="50"/>
  <c r="O1441" i="50"/>
  <c r="O1442" i="50"/>
  <c r="O1443" i="50"/>
  <c r="O1444" i="50"/>
  <c r="O1445" i="50"/>
  <c r="O1446" i="50"/>
  <c r="O1447" i="50"/>
  <c r="O1448" i="50"/>
  <c r="O1449" i="50"/>
  <c r="O1450" i="50"/>
  <c r="O1451" i="50"/>
  <c r="O1452" i="50"/>
  <c r="O1453" i="50"/>
  <c r="O1454" i="50"/>
  <c r="O1455" i="50"/>
  <c r="O1456" i="50"/>
  <c r="O1457" i="50"/>
  <c r="O1458" i="50"/>
  <c r="O1459" i="50"/>
  <c r="O1460" i="50"/>
  <c r="O1461" i="50"/>
  <c r="O1462" i="50"/>
  <c r="O1463" i="50"/>
  <c r="O1464" i="50"/>
  <c r="O1465" i="50"/>
  <c r="O1466" i="50"/>
  <c r="O1467" i="50"/>
  <c r="O1468" i="50"/>
  <c r="O1469" i="50"/>
  <c r="O1470" i="50"/>
  <c r="O1471" i="50"/>
  <c r="O1472" i="50"/>
  <c r="O1473" i="50"/>
  <c r="O1474" i="50"/>
  <c r="O1475" i="50"/>
  <c r="O1476" i="50"/>
  <c r="O1477" i="50"/>
  <c r="O1478" i="50"/>
  <c r="O1479" i="50"/>
  <c r="O1480" i="50"/>
  <c r="O1481" i="50"/>
  <c r="O1482" i="50"/>
  <c r="O1483" i="50"/>
  <c r="O1484" i="50"/>
  <c r="O1485" i="50"/>
  <c r="O1486" i="50"/>
  <c r="O1487" i="50"/>
  <c r="O1488" i="50"/>
  <c r="O1489" i="50"/>
  <c r="O1490" i="50"/>
  <c r="O1491" i="50"/>
  <c r="O1492" i="50"/>
  <c r="O1493" i="50"/>
  <c r="O1494" i="50"/>
  <c r="O1495" i="50"/>
  <c r="O1496" i="50"/>
  <c r="O1497" i="50"/>
  <c r="O1498" i="50"/>
  <c r="O1499" i="50"/>
  <c r="O1500" i="50"/>
  <c r="O1501" i="50"/>
  <c r="O1502" i="50"/>
  <c r="O1503" i="50"/>
  <c r="O1504" i="50"/>
  <c r="O1505" i="50"/>
  <c r="O1506" i="50"/>
  <c r="O1507" i="50"/>
  <c r="O1508" i="50"/>
  <c r="O1509" i="50"/>
  <c r="O1510" i="50"/>
  <c r="O1511" i="50"/>
  <c r="O1512" i="50"/>
  <c r="O1513" i="50"/>
  <c r="O1514" i="50"/>
  <c r="O1515" i="50"/>
  <c r="O1516" i="50"/>
  <c r="O1517" i="50"/>
  <c r="O1518" i="50"/>
  <c r="O1519" i="50"/>
  <c r="O1520" i="50"/>
  <c r="O1521" i="50"/>
  <c r="O1522" i="50"/>
  <c r="O1523" i="50"/>
  <c r="O1524" i="50"/>
  <c r="O1525" i="50"/>
  <c r="O1526" i="50"/>
  <c r="O1527" i="50"/>
  <c r="O1528" i="50"/>
  <c r="O1529" i="50"/>
  <c r="O1530" i="50"/>
  <c r="O1531" i="50"/>
  <c r="O1532" i="50"/>
  <c r="O1533" i="50"/>
  <c r="O1534" i="50"/>
  <c r="O1535" i="50"/>
  <c r="O1536" i="50"/>
  <c r="O1537" i="50"/>
  <c r="O1538" i="50"/>
  <c r="O1539" i="50"/>
  <c r="O1540" i="50"/>
  <c r="O1541" i="50"/>
  <c r="O1542" i="50"/>
  <c r="O1543" i="50"/>
  <c r="O1544" i="50"/>
  <c r="O1545" i="50"/>
  <c r="O1546" i="50"/>
  <c r="O1547" i="50"/>
  <c r="O1548" i="50"/>
  <c r="O1549" i="50"/>
  <c r="O1550" i="50"/>
  <c r="O1551" i="50"/>
  <c r="O1552" i="50"/>
  <c r="O1553" i="50"/>
  <c r="O1554" i="50"/>
  <c r="O1555" i="50"/>
  <c r="O1556" i="50"/>
  <c r="O1557" i="50"/>
  <c r="O1558" i="50"/>
  <c r="O1559" i="50"/>
  <c r="O1560" i="50"/>
  <c r="O1561" i="50"/>
  <c r="O1562" i="50"/>
  <c r="O1563" i="50"/>
  <c r="O1564" i="50"/>
  <c r="O1565" i="50"/>
  <c r="O1566" i="50"/>
  <c r="O1567" i="50"/>
  <c r="O1568" i="50"/>
  <c r="O1569" i="50"/>
  <c r="O1570" i="50"/>
  <c r="O1571" i="50"/>
  <c r="O1572" i="50"/>
  <c r="O1573" i="50"/>
  <c r="O1574" i="50"/>
  <c r="O1575" i="50"/>
  <c r="O1576" i="50"/>
  <c r="O1577" i="50"/>
  <c r="O1578" i="50"/>
  <c r="O1579" i="50"/>
  <c r="O1580" i="50"/>
  <c r="O1581" i="50"/>
  <c r="O1582" i="50"/>
  <c r="O1583" i="50"/>
  <c r="O1584" i="50"/>
  <c r="O1585" i="50"/>
  <c r="O1586" i="50"/>
  <c r="O1587" i="50"/>
  <c r="O1588" i="50"/>
  <c r="O1589" i="50"/>
  <c r="O1590" i="50"/>
  <c r="O1591" i="50"/>
  <c r="O1592" i="50"/>
  <c r="O1593" i="50"/>
  <c r="O1594" i="50"/>
  <c r="O1595" i="50"/>
  <c r="O1596" i="50"/>
  <c r="O1597" i="50"/>
  <c r="O1598" i="50"/>
  <c r="O1599" i="50"/>
  <c r="O1600" i="50"/>
  <c r="O1601" i="50"/>
  <c r="O1602" i="50"/>
  <c r="O1603" i="50"/>
  <c r="O1604" i="50"/>
  <c r="O1605" i="50"/>
  <c r="O1606" i="50"/>
  <c r="O1607" i="50"/>
  <c r="O1608" i="50"/>
  <c r="O1609" i="50"/>
  <c r="O1610" i="50"/>
  <c r="O1611" i="50"/>
  <c r="O1612" i="50"/>
  <c r="O1613" i="50"/>
  <c r="O1614" i="50"/>
  <c r="O1615" i="50"/>
  <c r="O1616" i="50"/>
  <c r="O1617" i="50"/>
  <c r="O1618" i="50"/>
  <c r="O1619" i="50"/>
  <c r="O1620" i="50"/>
  <c r="O1621" i="50"/>
  <c r="O1622" i="50"/>
  <c r="O1623" i="50"/>
  <c r="O1624" i="50"/>
  <c r="O1625" i="50"/>
  <c r="O1626" i="50"/>
  <c r="O1627" i="50"/>
  <c r="O1628" i="50"/>
  <c r="O1629" i="50"/>
  <c r="O1630" i="50"/>
  <c r="O1631" i="50"/>
  <c r="O1632" i="50"/>
  <c r="O1633" i="50"/>
  <c r="O1634" i="50"/>
  <c r="O1635" i="50"/>
  <c r="O1636" i="50"/>
  <c r="O1637" i="50"/>
  <c r="O1638" i="50"/>
  <c r="O1639" i="50"/>
  <c r="O1640" i="50"/>
  <c r="O1641" i="50"/>
  <c r="O1642" i="50"/>
  <c r="O1643" i="50"/>
  <c r="O1644" i="50"/>
  <c r="O1645" i="50"/>
  <c r="O1646" i="50"/>
  <c r="O1647" i="50"/>
  <c r="O1648" i="50"/>
  <c r="O1649" i="50"/>
  <c r="O1650" i="50"/>
  <c r="O1651" i="50"/>
  <c r="O1652" i="50"/>
  <c r="O1653" i="50"/>
  <c r="O1654" i="50"/>
  <c r="O1655" i="50"/>
  <c r="O1656" i="50"/>
  <c r="O1657" i="50"/>
  <c r="O1658" i="50"/>
  <c r="O1659" i="50"/>
  <c r="O1660" i="50"/>
  <c r="O1661" i="50"/>
  <c r="O1662" i="50"/>
  <c r="O1663" i="50"/>
  <c r="O1664" i="50"/>
  <c r="O1665" i="50"/>
  <c r="O1666" i="50"/>
  <c r="O1667" i="50"/>
  <c r="O1668" i="50"/>
  <c r="O1669" i="50"/>
  <c r="O1670" i="50"/>
  <c r="O1671" i="50"/>
  <c r="O1672" i="50"/>
  <c r="O1673" i="50"/>
  <c r="O1674" i="50"/>
  <c r="O1675" i="50"/>
  <c r="O1676" i="50"/>
  <c r="O1677" i="50"/>
  <c r="O1678" i="50"/>
  <c r="O1679" i="50"/>
  <c r="O1680" i="50"/>
  <c r="O1681" i="50"/>
  <c r="O1682" i="50"/>
  <c r="O1683" i="50"/>
  <c r="O1684" i="50"/>
  <c r="O1685" i="50"/>
  <c r="O1686" i="50"/>
  <c r="O1687" i="50"/>
  <c r="O1688" i="50"/>
  <c r="O1689" i="50"/>
  <c r="O1690" i="50"/>
  <c r="O1691" i="50"/>
  <c r="O1692" i="50"/>
  <c r="O1693" i="50"/>
  <c r="O1694" i="50"/>
  <c r="O1695" i="50"/>
  <c r="O1696" i="50"/>
  <c r="O1697" i="50"/>
  <c r="O1698" i="50"/>
  <c r="O1699" i="50"/>
  <c r="O1700" i="50"/>
  <c r="O1701" i="50"/>
  <c r="O1702" i="50"/>
  <c r="O1703" i="50"/>
  <c r="O1704" i="50"/>
  <c r="O1705" i="50"/>
  <c r="O1706" i="50"/>
  <c r="O1707" i="50"/>
  <c r="O1708" i="50"/>
  <c r="O1709" i="50"/>
  <c r="O1710" i="50"/>
  <c r="O1711" i="50"/>
  <c r="O1712" i="50"/>
  <c r="O1713" i="50"/>
  <c r="O1714" i="50"/>
  <c r="O1715" i="50"/>
  <c r="O1716" i="50"/>
  <c r="O1717" i="50"/>
  <c r="O1718" i="50"/>
  <c r="O1719" i="50"/>
  <c r="O1720" i="50"/>
  <c r="O1721" i="50"/>
  <c r="O1722" i="50"/>
  <c r="O1723" i="50"/>
  <c r="O1724" i="50"/>
  <c r="O1725" i="50"/>
  <c r="O1726" i="50"/>
  <c r="O1727" i="50"/>
  <c r="O1728" i="50"/>
  <c r="O1729" i="50"/>
  <c r="O1730" i="50"/>
  <c r="O1731" i="50"/>
  <c r="O1732" i="50"/>
  <c r="O1733" i="50"/>
  <c r="O1734" i="50"/>
  <c r="O1735" i="50"/>
  <c r="O1736" i="50"/>
  <c r="O1737" i="50"/>
  <c r="O1738" i="50"/>
  <c r="O1739" i="50"/>
  <c r="O1740" i="50"/>
  <c r="O1741" i="50"/>
  <c r="O1742" i="50"/>
  <c r="O1743" i="50"/>
  <c r="O1744" i="50"/>
  <c r="O1745" i="50"/>
  <c r="O1746" i="50"/>
  <c r="O1747" i="50"/>
  <c r="O1748" i="50"/>
  <c r="O1749" i="50"/>
  <c r="O1750" i="50"/>
  <c r="O1751" i="50"/>
  <c r="O1752" i="50"/>
  <c r="O1753" i="50"/>
  <c r="O1754" i="50"/>
  <c r="O1755" i="50"/>
  <c r="O1756" i="50"/>
  <c r="O1757" i="50"/>
  <c r="O1758" i="50"/>
  <c r="O1759" i="50"/>
  <c r="O1760" i="50"/>
  <c r="O1761" i="50"/>
  <c r="O1762" i="50"/>
  <c r="O1763" i="50"/>
  <c r="O1764" i="50"/>
  <c r="O1765" i="50"/>
  <c r="O1766" i="50"/>
  <c r="O1767" i="50"/>
  <c r="O1768" i="50"/>
  <c r="O1769" i="50"/>
  <c r="O1770" i="50"/>
  <c r="O1771" i="50"/>
  <c r="O1772" i="50"/>
  <c r="O1773" i="50"/>
  <c r="O1774" i="50"/>
  <c r="O1775" i="50"/>
  <c r="O1776" i="50"/>
  <c r="O1777" i="50"/>
  <c r="O1778" i="50"/>
  <c r="O1779" i="50"/>
  <c r="O1780" i="50"/>
  <c r="O1781" i="50"/>
  <c r="O1782" i="50"/>
  <c r="O1783" i="50"/>
  <c r="O1784" i="50"/>
  <c r="O1785" i="50"/>
  <c r="O1786" i="50"/>
  <c r="O1787" i="50"/>
  <c r="O1788" i="50"/>
  <c r="O1789" i="50"/>
  <c r="O1790" i="50"/>
  <c r="O1791" i="50"/>
  <c r="O1792" i="50"/>
  <c r="O1793" i="50"/>
  <c r="O1794" i="50"/>
  <c r="O1795" i="50"/>
  <c r="O1796" i="50"/>
  <c r="O1797" i="50"/>
  <c r="O1798" i="50"/>
  <c r="O1799" i="50"/>
  <c r="O1800" i="50"/>
  <c r="O1801" i="50"/>
  <c r="O1802" i="50"/>
  <c r="O1803" i="50"/>
  <c r="O1804" i="50"/>
  <c r="O1805" i="50"/>
  <c r="O1806" i="50"/>
  <c r="O1807" i="50"/>
  <c r="O1808" i="50"/>
  <c r="O1809" i="50"/>
  <c r="O1810" i="50"/>
  <c r="O1811" i="50"/>
  <c r="O1812" i="50"/>
  <c r="O1813" i="50"/>
  <c r="O1814" i="50"/>
  <c r="O1815" i="50"/>
  <c r="O1816" i="50"/>
  <c r="O1817" i="50"/>
  <c r="O1818" i="50"/>
  <c r="O1819" i="50"/>
  <c r="O1820" i="50"/>
  <c r="O1821" i="50"/>
  <c r="O1822" i="50"/>
  <c r="O1823" i="50"/>
  <c r="O1824" i="50"/>
  <c r="O1825" i="50"/>
  <c r="O1826" i="50"/>
  <c r="O1827" i="50"/>
  <c r="O1828" i="50"/>
  <c r="O1829" i="50"/>
  <c r="O1830" i="50"/>
  <c r="O1831" i="50"/>
  <c r="O1832" i="50"/>
  <c r="O1833" i="50"/>
  <c r="O1834" i="50"/>
  <c r="O1835" i="50"/>
  <c r="O1836" i="50"/>
  <c r="O1837" i="50"/>
  <c r="O1838" i="50"/>
  <c r="O1839" i="50"/>
  <c r="O1840" i="50"/>
  <c r="O1841" i="50"/>
  <c r="O1842" i="50"/>
  <c r="O1843" i="50"/>
  <c r="O1844" i="50"/>
  <c r="O1845" i="50"/>
  <c r="O1846" i="50"/>
  <c r="O1847" i="50"/>
  <c r="O1848" i="50"/>
  <c r="O1849" i="50"/>
  <c r="O1850" i="50"/>
  <c r="O1851" i="50"/>
  <c r="O1852" i="50"/>
  <c r="O1853" i="50"/>
  <c r="O1854" i="50"/>
  <c r="O1855" i="50"/>
  <c r="O1856" i="50"/>
  <c r="O1857" i="50"/>
  <c r="O1858" i="50"/>
  <c r="O1859" i="50"/>
  <c r="O1860" i="50"/>
  <c r="O1861" i="50"/>
  <c r="O1862" i="50"/>
  <c r="O1863" i="50"/>
  <c r="O1864" i="50"/>
  <c r="O1865" i="50"/>
  <c r="O1866" i="50"/>
  <c r="O1867" i="50"/>
  <c r="O1868" i="50"/>
  <c r="O1869" i="50"/>
  <c r="O1870" i="50"/>
  <c r="O1871" i="50"/>
  <c r="O1872" i="50"/>
  <c r="O1873" i="50"/>
  <c r="O1874" i="50"/>
  <c r="O1875" i="50"/>
  <c r="O1876" i="50"/>
  <c r="O1877" i="50"/>
  <c r="O1878" i="50"/>
  <c r="O1879" i="50"/>
  <c r="O1880" i="50"/>
  <c r="O1881" i="50"/>
  <c r="O1882" i="50"/>
  <c r="O1883" i="50"/>
  <c r="O1884" i="50"/>
  <c r="O1885" i="50"/>
  <c r="O1886" i="50"/>
  <c r="O1887" i="50"/>
  <c r="O1888" i="50"/>
  <c r="O1889" i="50"/>
  <c r="O1890" i="50"/>
  <c r="O1891" i="50"/>
  <c r="O1892" i="50"/>
  <c r="O1893" i="50"/>
  <c r="O1894" i="50"/>
  <c r="O1895" i="50"/>
  <c r="O1896" i="50"/>
  <c r="O1897" i="50"/>
  <c r="O1898" i="50"/>
  <c r="O1899" i="50"/>
  <c r="O1900" i="50"/>
  <c r="O1901" i="50"/>
  <c r="O1902" i="50"/>
  <c r="O1903" i="50"/>
  <c r="O1904" i="50"/>
  <c r="O1905" i="50"/>
  <c r="O1906" i="50"/>
  <c r="O1907" i="50"/>
  <c r="O1908" i="50"/>
  <c r="O1909" i="50"/>
  <c r="O1910" i="50"/>
  <c r="O1911" i="50"/>
  <c r="O1912" i="50"/>
  <c r="O1913" i="50"/>
  <c r="O1914" i="50"/>
  <c r="O1915" i="50"/>
  <c r="O1916" i="50"/>
  <c r="O1917" i="50"/>
  <c r="O1918" i="50"/>
  <c r="O1919" i="50"/>
  <c r="O1920" i="50"/>
  <c r="O1921" i="50"/>
  <c r="O1922" i="50"/>
  <c r="O1923" i="50"/>
  <c r="O1924" i="50"/>
  <c r="O1925" i="50"/>
  <c r="O1926" i="50"/>
  <c r="O1927" i="50"/>
  <c r="O1928" i="50"/>
  <c r="O1929" i="50"/>
  <c r="O1930" i="50"/>
  <c r="O1931" i="50"/>
  <c r="O1932" i="50"/>
  <c r="O1933" i="50"/>
  <c r="O1934" i="50"/>
  <c r="O1935" i="50"/>
  <c r="O1936" i="50"/>
  <c r="O1937" i="50"/>
  <c r="O1938" i="50"/>
  <c r="O1939" i="50"/>
  <c r="O1940" i="50"/>
  <c r="O1941" i="50"/>
  <c r="O1942" i="50"/>
  <c r="O1943" i="50"/>
  <c r="O1944" i="50"/>
  <c r="O1945" i="50"/>
  <c r="O1946" i="50"/>
  <c r="O1947" i="50"/>
  <c r="O1948" i="50"/>
  <c r="O1949" i="50"/>
  <c r="O1950" i="50"/>
  <c r="O1951" i="50"/>
  <c r="O1952" i="50"/>
  <c r="O1953" i="50"/>
  <c r="O1954" i="50"/>
  <c r="O1955" i="50"/>
  <c r="O1956" i="50"/>
  <c r="O1957" i="50"/>
  <c r="O1958" i="50"/>
  <c r="O1959" i="50"/>
  <c r="O1960" i="50"/>
  <c r="O1961" i="50"/>
  <c r="O1962" i="50"/>
  <c r="O1963" i="50"/>
  <c r="O1964" i="50"/>
  <c r="O1965" i="50"/>
  <c r="O1966" i="50"/>
  <c r="O1967" i="50"/>
  <c r="O1968" i="50"/>
  <c r="O1969" i="50"/>
  <c r="O1970" i="50"/>
  <c r="O1971" i="50"/>
  <c r="O1972" i="50"/>
  <c r="O1973" i="50"/>
  <c r="O1974" i="50"/>
  <c r="O1975" i="50"/>
  <c r="O1976" i="50"/>
  <c r="O1977" i="50"/>
  <c r="O1978" i="50"/>
  <c r="O1979" i="50"/>
  <c r="O1980" i="50"/>
  <c r="O1981" i="50"/>
  <c r="O1982" i="50"/>
  <c r="O1983" i="50"/>
  <c r="O1984" i="50"/>
  <c r="O1985" i="50"/>
  <c r="O1986" i="50"/>
  <c r="O1987" i="50"/>
  <c r="O1988" i="50"/>
  <c r="O1989" i="50"/>
  <c r="O1990" i="50"/>
  <c r="O1991" i="50"/>
  <c r="O1992" i="50"/>
  <c r="O1993" i="50"/>
  <c r="O1994" i="50"/>
  <c r="O1995" i="50"/>
  <c r="O1996" i="50"/>
  <c r="O1997" i="50"/>
  <c r="O1998" i="50"/>
  <c r="O1999" i="50"/>
  <c r="O2000" i="50"/>
  <c r="O2001" i="50"/>
  <c r="O2002" i="50"/>
  <c r="O2003" i="50"/>
  <c r="O2004" i="50"/>
  <c r="O2005" i="50"/>
  <c r="O2006" i="50"/>
  <c r="O2007" i="50"/>
  <c r="O2008" i="50"/>
  <c r="O2009" i="50"/>
  <c r="O2010" i="50"/>
  <c r="O2011" i="50"/>
  <c r="O2012" i="50"/>
  <c r="O2013" i="50"/>
  <c r="O2014" i="50"/>
  <c r="O2015" i="50"/>
  <c r="O2016" i="50"/>
  <c r="O2017" i="50"/>
  <c r="O2018" i="50"/>
  <c r="O2019" i="50"/>
  <c r="O2020" i="50"/>
  <c r="O2021" i="50"/>
  <c r="O2022" i="50"/>
  <c r="O2023" i="50"/>
  <c r="O2024" i="50"/>
  <c r="O2025" i="50"/>
  <c r="O2026" i="50"/>
  <c r="O2027" i="50"/>
  <c r="O2028" i="50"/>
  <c r="O2029" i="50"/>
  <c r="O2030" i="50"/>
  <c r="O2031" i="50"/>
  <c r="O2032" i="50"/>
  <c r="O2033" i="50"/>
  <c r="O2034" i="50"/>
  <c r="O2035" i="50"/>
  <c r="O2036" i="50"/>
  <c r="O2037" i="50"/>
  <c r="O2038" i="50"/>
  <c r="O2039" i="50"/>
  <c r="O2040" i="50"/>
  <c r="O2041" i="50"/>
  <c r="O2042" i="50"/>
  <c r="O2043" i="50"/>
  <c r="O2044" i="50"/>
  <c r="O2045" i="50"/>
  <c r="O2046" i="50"/>
  <c r="O2047" i="50"/>
  <c r="O2048" i="50"/>
  <c r="O2049" i="50"/>
  <c r="O2050" i="50"/>
  <c r="O2051" i="50"/>
  <c r="O2052" i="50"/>
  <c r="O2053" i="50"/>
  <c r="O2054" i="50"/>
  <c r="O2055" i="50"/>
  <c r="O2056" i="50"/>
  <c r="O2057" i="50"/>
  <c r="O2058" i="50"/>
  <c r="O2059" i="50"/>
  <c r="O2060" i="50"/>
  <c r="O2061" i="50"/>
  <c r="O2062" i="50"/>
  <c r="O2063" i="50"/>
  <c r="O2064" i="50"/>
  <c r="O2065" i="50"/>
  <c r="O2066" i="50"/>
  <c r="O2067" i="50"/>
  <c r="O2068" i="50"/>
  <c r="O2069" i="50"/>
  <c r="O2070" i="50"/>
  <c r="O2071" i="50"/>
  <c r="O2072" i="50"/>
  <c r="O2073" i="50"/>
  <c r="O2074" i="50"/>
  <c r="O2075" i="50"/>
  <c r="O2076" i="50"/>
  <c r="O2077" i="50"/>
  <c r="O2078" i="50"/>
  <c r="O2079" i="50"/>
  <c r="O2080" i="50"/>
  <c r="O2081" i="50"/>
  <c r="O2082" i="50"/>
  <c r="O2083" i="50"/>
  <c r="O2084" i="50"/>
  <c r="O2085" i="50"/>
  <c r="O2086" i="50"/>
  <c r="O2087" i="50"/>
  <c r="O2088" i="50"/>
  <c r="O2089" i="50"/>
  <c r="O2090" i="50"/>
  <c r="O2091" i="50"/>
  <c r="O2092" i="50"/>
  <c r="O2093" i="50"/>
  <c r="O2094" i="50"/>
  <c r="O2095" i="50"/>
  <c r="O2096" i="50"/>
  <c r="O2097" i="50"/>
  <c r="O2098" i="50"/>
  <c r="O2099" i="50"/>
  <c r="O2100" i="50"/>
  <c r="O2101" i="50"/>
  <c r="O2102" i="50"/>
  <c r="O2103" i="50"/>
  <c r="O2104" i="50"/>
  <c r="O2105" i="50"/>
  <c r="O2106" i="50"/>
  <c r="O2107" i="50"/>
  <c r="O2108" i="50"/>
  <c r="O2109" i="50"/>
  <c r="O2110" i="50"/>
  <c r="O2111" i="50"/>
  <c r="O2112" i="50"/>
  <c r="O2113" i="50"/>
  <c r="O2114" i="50"/>
  <c r="O2115" i="50"/>
  <c r="O2116" i="50"/>
  <c r="O2117" i="50"/>
  <c r="O2118" i="50"/>
  <c r="O2119" i="50"/>
  <c r="O2120" i="50"/>
  <c r="O2121" i="50"/>
  <c r="O2122" i="50"/>
  <c r="O2123" i="50"/>
  <c r="O2124" i="50"/>
  <c r="O2125" i="50"/>
  <c r="O2126" i="50"/>
  <c r="O2127" i="50"/>
  <c r="O2128" i="50"/>
  <c r="O2129" i="50"/>
  <c r="O2130" i="50"/>
  <c r="O2131" i="50"/>
  <c r="O2132" i="50"/>
  <c r="O2133" i="50"/>
  <c r="O2134" i="50"/>
  <c r="O2135" i="50"/>
  <c r="O2136" i="50"/>
  <c r="O2137" i="50"/>
  <c r="O2138" i="50"/>
  <c r="O2139" i="50"/>
  <c r="O2140" i="50"/>
  <c r="O2141" i="50"/>
  <c r="O2142" i="50"/>
  <c r="O2143" i="50"/>
  <c r="O2144" i="50"/>
  <c r="O2145" i="50"/>
  <c r="O2146" i="50"/>
  <c r="O2147" i="50"/>
  <c r="O2148" i="50"/>
  <c r="O2149" i="50"/>
  <c r="O2150" i="50"/>
  <c r="O2151" i="50"/>
  <c r="O2152" i="50"/>
  <c r="O2153" i="50"/>
  <c r="O2154" i="50"/>
  <c r="O2155" i="50"/>
  <c r="O2156" i="50"/>
  <c r="O2157" i="50"/>
  <c r="O2158" i="50"/>
  <c r="O2159" i="50"/>
  <c r="O2160" i="50"/>
  <c r="O2161" i="50"/>
  <c r="O2162" i="50"/>
  <c r="O2163" i="50"/>
  <c r="O2164" i="50"/>
  <c r="O2165" i="50"/>
  <c r="O2166" i="50"/>
  <c r="O2167" i="50"/>
  <c r="O2168" i="50"/>
  <c r="O2169" i="50"/>
  <c r="O2170" i="50"/>
  <c r="O2171" i="50"/>
  <c r="O2172" i="50"/>
  <c r="O2173" i="50"/>
  <c r="O2174" i="50"/>
  <c r="O2175" i="50"/>
  <c r="O2176" i="50"/>
  <c r="O2177" i="50"/>
  <c r="O2178" i="50"/>
  <c r="O2179" i="50"/>
  <c r="O2180" i="50"/>
  <c r="O2181" i="50"/>
  <c r="O2182" i="50"/>
  <c r="O2183" i="50"/>
  <c r="O2184" i="50"/>
  <c r="O2185" i="50"/>
  <c r="O2186" i="50"/>
  <c r="O2187" i="50"/>
  <c r="O2188" i="50"/>
  <c r="O2189" i="50"/>
  <c r="O2190" i="50"/>
  <c r="O2191" i="50"/>
  <c r="O2192" i="50"/>
  <c r="O2193" i="50"/>
  <c r="O2194" i="50"/>
  <c r="O2195" i="50"/>
  <c r="O2196" i="50"/>
  <c r="O2197" i="50"/>
  <c r="O2198" i="50"/>
  <c r="O2199" i="50"/>
  <c r="O2200" i="50"/>
  <c r="O2201" i="50"/>
  <c r="O2202" i="50"/>
  <c r="O2203" i="50"/>
  <c r="O2204" i="50"/>
  <c r="O2205" i="50"/>
  <c r="O2206" i="50"/>
  <c r="O2207" i="50"/>
  <c r="O2208" i="50"/>
  <c r="O2209" i="50"/>
  <c r="O2210" i="50"/>
  <c r="O2211" i="50"/>
  <c r="O2212" i="50"/>
  <c r="O2213" i="50"/>
  <c r="O2214" i="50"/>
  <c r="O2215" i="50"/>
  <c r="O2216" i="50"/>
  <c r="O2217" i="50"/>
  <c r="O2218" i="50"/>
  <c r="O2219" i="50"/>
  <c r="O2220" i="50"/>
  <c r="O2221" i="50"/>
  <c r="O2222" i="50"/>
  <c r="O2223" i="50"/>
  <c r="O2224" i="50"/>
  <c r="O2225" i="50"/>
  <c r="O2226" i="50"/>
  <c r="O2227" i="50"/>
  <c r="O2228" i="50"/>
  <c r="O2229" i="50"/>
  <c r="O2230" i="50"/>
  <c r="O2231" i="50"/>
  <c r="O2232" i="50"/>
  <c r="O2233" i="50"/>
  <c r="O2234" i="50"/>
  <c r="O2235" i="50"/>
  <c r="O2236" i="50"/>
  <c r="O2237" i="50"/>
  <c r="O2238" i="50"/>
  <c r="O2239" i="50"/>
  <c r="O2240" i="50"/>
  <c r="O2241" i="50"/>
  <c r="O2242" i="50"/>
  <c r="O2243" i="50"/>
  <c r="O2244" i="50"/>
  <c r="O2245" i="50"/>
  <c r="O2246" i="50"/>
  <c r="O2247" i="50"/>
  <c r="O2248" i="50"/>
  <c r="O2249" i="50"/>
  <c r="O2250" i="50"/>
  <c r="O2251" i="50"/>
  <c r="O2252" i="50"/>
  <c r="O2253" i="50"/>
  <c r="O2254" i="50"/>
  <c r="O2255" i="50"/>
  <c r="O2256" i="50"/>
  <c r="O2257" i="50"/>
  <c r="O2258" i="50"/>
  <c r="O2259" i="50"/>
  <c r="O2260" i="50"/>
  <c r="O2261" i="50"/>
  <c r="O2262" i="50"/>
  <c r="O2263" i="50"/>
  <c r="O2264" i="50"/>
  <c r="O2265" i="50"/>
  <c r="O2266" i="50"/>
  <c r="O2267" i="50"/>
  <c r="O2268" i="50"/>
  <c r="O2269" i="50"/>
  <c r="O2270" i="50"/>
  <c r="O2271" i="50"/>
  <c r="O2272" i="50"/>
  <c r="O2273" i="50"/>
  <c r="O2274" i="50"/>
  <c r="O2275" i="50"/>
  <c r="O2276" i="50"/>
  <c r="O2277" i="50"/>
  <c r="O2278" i="50"/>
  <c r="O2279" i="50"/>
  <c r="O2280" i="50"/>
  <c r="O2281" i="50"/>
  <c r="O2282" i="50"/>
  <c r="O2283" i="50"/>
  <c r="O2284" i="50"/>
  <c r="O2285" i="50"/>
  <c r="O2286" i="50"/>
  <c r="O2287" i="50"/>
  <c r="O2288" i="50"/>
  <c r="O2289" i="50"/>
  <c r="O2290" i="50"/>
  <c r="O2291" i="50"/>
  <c r="O2292" i="50"/>
  <c r="O2293" i="50"/>
  <c r="O2294" i="50"/>
  <c r="O2295" i="50"/>
  <c r="O2296" i="50"/>
  <c r="O2297" i="50"/>
  <c r="O2298" i="50"/>
  <c r="O2299" i="50"/>
  <c r="O2300" i="50"/>
  <c r="O2301" i="50"/>
  <c r="O2302" i="50"/>
  <c r="O2303" i="50"/>
  <c r="O2304" i="50"/>
  <c r="O2305" i="50"/>
  <c r="O2306" i="50"/>
  <c r="O2307" i="50"/>
  <c r="O2308" i="50"/>
  <c r="O2309" i="50"/>
  <c r="O2310" i="50"/>
  <c r="O2311" i="50"/>
  <c r="O2312" i="50"/>
  <c r="O2313" i="50"/>
  <c r="O2314" i="50"/>
  <c r="O2315" i="50"/>
  <c r="O2316" i="50"/>
  <c r="O2317" i="50"/>
  <c r="O2318" i="50"/>
  <c r="O2319" i="50"/>
  <c r="O2320" i="50"/>
  <c r="O2321" i="50"/>
  <c r="O2322" i="50"/>
  <c r="O2323" i="50"/>
  <c r="O2324" i="50"/>
  <c r="O2325" i="50"/>
  <c r="O2326" i="50"/>
  <c r="O2327" i="50"/>
  <c r="O2328" i="50"/>
  <c r="O2329" i="50"/>
  <c r="O2330" i="50"/>
  <c r="O2331" i="50"/>
  <c r="O2332" i="50"/>
  <c r="O2333" i="50"/>
  <c r="O2334" i="50"/>
  <c r="O2335" i="50"/>
  <c r="O2336" i="50"/>
  <c r="O2337" i="50"/>
  <c r="O2338" i="50"/>
  <c r="O2339" i="50"/>
  <c r="O2340" i="50"/>
  <c r="O2341" i="50"/>
  <c r="O2342" i="50"/>
  <c r="O2343" i="50"/>
  <c r="O2344" i="50"/>
  <c r="O2345" i="50"/>
  <c r="O2346" i="50"/>
  <c r="O2347" i="50"/>
  <c r="O2348" i="50"/>
  <c r="O2349" i="50"/>
  <c r="O2350" i="50"/>
  <c r="O2351" i="50"/>
  <c r="O2352" i="50"/>
  <c r="O2353" i="50"/>
  <c r="O2354" i="50"/>
  <c r="O2355" i="50"/>
  <c r="O2356" i="50"/>
  <c r="O2357" i="50"/>
  <c r="O2358" i="50"/>
  <c r="O2359" i="50"/>
  <c r="O2360" i="50"/>
  <c r="O2361" i="50"/>
  <c r="O2362" i="50"/>
  <c r="O2363" i="50"/>
  <c r="O2364" i="50"/>
  <c r="O2365" i="50"/>
  <c r="O2366" i="50"/>
  <c r="O2367" i="50"/>
  <c r="O2368" i="50"/>
  <c r="O2369" i="50"/>
  <c r="O2370" i="50"/>
  <c r="O2371" i="50"/>
  <c r="O2372" i="50"/>
  <c r="O2373" i="50"/>
  <c r="O2374" i="50"/>
  <c r="O2375" i="50"/>
  <c r="O2376" i="50"/>
  <c r="O2377" i="50"/>
  <c r="O2378" i="50"/>
  <c r="O2379" i="50"/>
  <c r="O2380" i="50"/>
  <c r="O2381" i="50"/>
  <c r="O2382" i="50"/>
  <c r="O2383" i="50"/>
  <c r="O2384" i="50"/>
  <c r="O2385" i="50"/>
  <c r="O2386" i="50"/>
  <c r="O2387" i="50"/>
  <c r="O2388" i="50"/>
  <c r="O2389" i="50"/>
  <c r="O2390" i="50"/>
  <c r="O2391" i="50"/>
  <c r="O2392" i="50"/>
  <c r="O2393" i="50"/>
  <c r="O2394" i="50"/>
  <c r="O2395" i="50"/>
  <c r="O2396" i="50"/>
  <c r="O2397" i="50"/>
  <c r="O2398" i="50"/>
  <c r="O2399" i="50"/>
  <c r="O2400" i="50"/>
  <c r="O2401" i="50"/>
  <c r="O2402" i="50"/>
  <c r="O2403" i="50"/>
  <c r="O2404" i="50"/>
  <c r="O2405" i="50"/>
  <c r="O2406" i="50"/>
  <c r="O2407" i="50"/>
  <c r="O2408" i="50"/>
  <c r="O2409" i="50"/>
  <c r="O2410" i="50"/>
  <c r="O2411" i="50"/>
  <c r="O2412" i="50"/>
  <c r="O2413" i="50"/>
  <c r="O2414" i="50"/>
  <c r="O2415" i="50"/>
  <c r="O2416" i="50"/>
  <c r="O2417" i="50"/>
  <c r="O2418" i="50"/>
  <c r="O2419" i="50"/>
  <c r="O2420" i="50"/>
  <c r="O2421" i="50"/>
  <c r="O2422" i="50"/>
  <c r="O2423" i="50"/>
  <c r="O2424" i="50"/>
  <c r="O2425" i="50"/>
  <c r="O2426" i="50"/>
  <c r="O2427" i="50"/>
  <c r="O2428" i="50"/>
  <c r="O2429" i="50"/>
  <c r="O2430" i="50"/>
  <c r="O2431" i="50"/>
  <c r="O2432" i="50"/>
  <c r="O2433" i="50"/>
  <c r="O2434" i="50"/>
  <c r="O2435" i="50"/>
  <c r="O2436" i="50"/>
  <c r="O2437" i="50"/>
  <c r="O2438" i="50"/>
  <c r="O2439" i="50"/>
  <c r="O2440" i="50"/>
  <c r="O2441" i="50"/>
  <c r="O2442" i="50"/>
  <c r="O2443" i="50"/>
  <c r="O2444" i="50"/>
  <c r="O2445" i="50"/>
  <c r="O2446" i="50"/>
  <c r="O2447" i="50"/>
  <c r="O2448" i="50"/>
  <c r="O2449" i="50"/>
  <c r="O2450" i="50"/>
  <c r="O2451" i="50"/>
  <c r="O2452" i="50"/>
  <c r="O2453" i="50"/>
  <c r="O2454" i="50"/>
  <c r="O2455" i="50"/>
  <c r="O2456" i="50"/>
  <c r="O2457" i="50"/>
  <c r="O2458" i="50"/>
  <c r="O2459" i="50"/>
  <c r="O2460" i="50"/>
  <c r="O2461" i="50"/>
  <c r="O2462" i="50"/>
  <c r="O2463" i="50"/>
  <c r="O2464" i="50"/>
  <c r="O2465" i="50"/>
  <c r="O2466" i="50"/>
  <c r="O2467" i="50"/>
  <c r="O2468" i="50"/>
  <c r="O2469" i="50"/>
  <c r="O2470" i="50"/>
  <c r="O2471" i="50"/>
  <c r="O2472" i="50"/>
  <c r="O2473" i="50"/>
  <c r="O2474" i="50"/>
  <c r="O2475" i="50"/>
  <c r="O2476" i="50"/>
  <c r="O2477" i="50"/>
  <c r="O2478" i="50"/>
  <c r="O2479" i="50"/>
  <c r="O2480" i="50"/>
  <c r="O2481" i="50"/>
  <c r="O2482" i="50"/>
  <c r="O2483" i="50"/>
  <c r="O2484" i="50"/>
  <c r="O2485" i="50"/>
  <c r="O2486" i="50"/>
  <c r="O2487" i="50"/>
  <c r="O2488" i="50"/>
  <c r="O2489" i="50"/>
  <c r="O2490" i="50"/>
  <c r="O2491" i="50"/>
  <c r="O2492" i="50"/>
  <c r="O2493" i="50"/>
  <c r="O2494" i="50"/>
  <c r="O2495" i="50"/>
  <c r="O2496" i="50"/>
  <c r="O2497" i="50"/>
  <c r="O2498" i="50"/>
  <c r="O2499" i="50"/>
  <c r="O2500" i="50"/>
  <c r="O2501" i="50"/>
  <c r="O2502" i="50"/>
  <c r="O2503" i="50"/>
  <c r="O2504" i="50"/>
  <c r="O2505" i="50"/>
  <c r="O2506" i="50"/>
  <c r="O2507" i="50"/>
  <c r="O2508" i="50"/>
  <c r="O2509" i="50"/>
  <c r="O2510" i="50"/>
  <c r="O2511" i="50"/>
  <c r="O2512" i="50"/>
  <c r="O2513" i="50"/>
  <c r="O2514" i="50"/>
  <c r="O2515" i="50"/>
  <c r="O2516" i="50"/>
  <c r="O2517" i="50"/>
  <c r="O2518" i="50"/>
  <c r="O2519" i="50"/>
  <c r="O2520" i="50"/>
  <c r="O2521" i="50"/>
  <c r="O2522" i="50"/>
  <c r="O2523" i="50"/>
  <c r="O2524" i="50"/>
  <c r="O2525" i="50"/>
  <c r="O2526" i="50"/>
  <c r="O2527" i="50"/>
  <c r="O2528" i="50"/>
  <c r="O2529" i="50"/>
  <c r="O2530" i="50"/>
  <c r="O2531" i="50"/>
  <c r="O2532" i="50"/>
  <c r="O2533" i="50"/>
  <c r="O2534" i="50"/>
  <c r="O2535" i="50"/>
  <c r="O2536" i="50"/>
  <c r="O2537" i="50"/>
  <c r="O2538" i="50"/>
  <c r="O2539" i="50"/>
  <c r="O2540" i="50"/>
  <c r="O2541" i="50"/>
  <c r="O2542" i="50"/>
  <c r="O2543" i="50"/>
  <c r="O2544" i="50"/>
  <c r="O2545" i="50"/>
  <c r="O2546" i="50"/>
  <c r="O2547" i="50"/>
  <c r="O2548" i="50"/>
  <c r="O2549" i="50"/>
  <c r="O2550" i="50"/>
  <c r="O2551" i="50"/>
  <c r="O2552" i="50"/>
  <c r="O2553" i="50"/>
  <c r="O2554" i="50"/>
  <c r="O2555" i="50"/>
  <c r="O2556" i="50"/>
  <c r="O2557" i="50"/>
  <c r="O2558" i="50"/>
  <c r="O2559" i="50"/>
  <c r="O2560" i="50"/>
  <c r="O2561" i="50"/>
  <c r="O2562" i="50"/>
  <c r="O2563" i="50"/>
  <c r="O2564" i="50"/>
  <c r="O2565" i="50"/>
  <c r="O2566" i="50"/>
  <c r="O2567" i="50"/>
  <c r="O2568" i="50"/>
  <c r="O2569" i="50"/>
  <c r="O2570" i="50"/>
  <c r="O2571" i="50"/>
  <c r="O2572" i="50"/>
  <c r="O2573" i="50"/>
  <c r="O2574" i="50"/>
  <c r="O2575" i="50"/>
  <c r="O2576" i="50"/>
  <c r="O2577" i="50"/>
  <c r="O2578" i="50"/>
  <c r="O2579" i="50"/>
  <c r="O2580" i="50"/>
  <c r="O2581" i="50"/>
  <c r="O2582" i="50"/>
  <c r="O2583" i="50"/>
  <c r="O2584" i="50"/>
  <c r="O2585" i="50"/>
  <c r="O2586" i="50"/>
  <c r="O2587" i="50"/>
  <c r="O2588" i="50"/>
  <c r="O2589" i="50"/>
  <c r="O2590" i="50"/>
  <c r="O2591" i="50"/>
  <c r="O2592" i="50"/>
  <c r="O2593" i="50"/>
  <c r="O2594" i="50"/>
  <c r="O2595" i="50"/>
  <c r="O2596" i="50"/>
  <c r="O2597" i="50"/>
  <c r="O2598" i="50"/>
  <c r="O2599" i="50"/>
  <c r="O2600" i="50"/>
  <c r="O2601" i="50"/>
  <c r="O2602" i="50"/>
  <c r="O2603" i="50"/>
  <c r="O2604" i="50"/>
  <c r="O2605" i="50"/>
  <c r="O2606" i="50"/>
  <c r="O2607" i="50"/>
  <c r="O2608" i="50"/>
  <c r="O2609" i="50"/>
  <c r="O2610" i="50"/>
  <c r="O2611" i="50"/>
  <c r="O2612" i="50"/>
  <c r="O2613" i="50"/>
  <c r="O2614" i="50"/>
  <c r="O2615" i="50"/>
  <c r="O2616" i="50"/>
  <c r="O2617" i="50"/>
  <c r="O2618" i="50"/>
  <c r="O2619" i="50"/>
  <c r="O2620" i="50"/>
  <c r="O2621" i="50"/>
  <c r="O2622" i="50"/>
  <c r="O2623" i="50"/>
  <c r="O2624" i="50"/>
  <c r="O2625" i="50"/>
  <c r="O2626" i="50"/>
  <c r="O2627" i="50"/>
  <c r="O2628" i="50"/>
  <c r="O2629" i="50"/>
  <c r="O2630" i="50"/>
  <c r="O2631" i="50"/>
  <c r="O2632" i="50"/>
  <c r="O2633" i="50"/>
  <c r="O2634" i="50"/>
  <c r="O2635" i="50"/>
  <c r="O2636" i="50"/>
  <c r="O2637" i="50"/>
  <c r="O2638" i="50"/>
  <c r="O2639" i="50"/>
  <c r="O2640" i="50"/>
  <c r="O2641" i="50"/>
  <c r="O2642" i="50"/>
  <c r="O2643" i="50"/>
  <c r="O2644" i="50"/>
  <c r="O2645" i="50"/>
  <c r="O2646" i="50"/>
  <c r="O2647" i="50"/>
  <c r="O2648" i="50"/>
  <c r="O2649" i="50"/>
  <c r="O2650" i="50"/>
  <c r="O2651" i="50"/>
  <c r="O2652" i="50"/>
  <c r="O2653" i="50"/>
  <c r="O2654" i="50"/>
  <c r="O2655" i="50"/>
  <c r="O2656" i="50"/>
  <c r="O2657" i="50"/>
  <c r="O2658" i="50"/>
  <c r="O2659" i="50"/>
  <c r="O2660" i="50"/>
  <c r="O2661" i="50"/>
  <c r="O2662" i="50"/>
  <c r="O2663" i="50"/>
  <c r="O2664" i="50"/>
  <c r="O2665" i="50"/>
  <c r="O2666" i="50"/>
  <c r="O2667" i="50"/>
  <c r="O2668" i="50"/>
  <c r="O2669" i="50"/>
  <c r="O2670" i="50"/>
  <c r="O2671" i="50"/>
  <c r="O2672" i="50"/>
  <c r="O2673" i="50"/>
  <c r="O2674" i="50"/>
  <c r="O2675" i="50"/>
  <c r="O2676" i="50"/>
  <c r="O2677" i="50"/>
  <c r="O2678" i="50"/>
  <c r="O2679" i="50"/>
  <c r="O2680" i="50"/>
  <c r="O2681" i="50"/>
  <c r="O2682" i="50"/>
  <c r="O2683" i="50"/>
  <c r="O2684" i="50"/>
  <c r="O2685" i="50"/>
  <c r="O2686" i="50"/>
  <c r="O2687" i="50"/>
  <c r="O2688" i="50"/>
  <c r="O2689" i="50"/>
  <c r="O2690" i="50"/>
  <c r="O2691" i="50"/>
  <c r="O2692" i="50"/>
  <c r="O2693" i="50"/>
  <c r="O2694" i="50"/>
  <c r="O2695" i="50"/>
  <c r="O2696" i="50"/>
  <c r="O2697" i="50"/>
  <c r="O2698" i="50"/>
  <c r="O2699" i="50"/>
  <c r="O2700" i="50"/>
  <c r="O2701" i="50"/>
  <c r="O2702" i="50"/>
  <c r="O2703" i="50"/>
  <c r="O2704" i="50"/>
  <c r="O2705" i="50"/>
  <c r="O2706" i="50"/>
  <c r="O2707" i="50"/>
  <c r="O2708" i="50"/>
  <c r="O2709" i="50"/>
  <c r="O2710" i="50"/>
  <c r="O2711" i="50"/>
  <c r="O2712" i="50"/>
  <c r="O2713" i="50"/>
  <c r="O2714" i="50"/>
  <c r="O2715" i="50"/>
  <c r="O2716" i="50"/>
  <c r="O2717" i="50"/>
  <c r="O2718" i="50"/>
  <c r="O2719" i="50"/>
  <c r="O2720" i="50"/>
  <c r="O2721" i="50"/>
  <c r="O2722" i="50"/>
  <c r="O2723" i="50"/>
  <c r="O2724" i="50"/>
  <c r="O2725" i="50"/>
  <c r="O2726" i="50"/>
  <c r="O2727" i="50"/>
  <c r="O2728" i="50"/>
  <c r="O2729" i="50"/>
  <c r="O2730" i="50"/>
  <c r="O2731" i="50"/>
  <c r="O2732" i="50"/>
  <c r="O2733" i="50"/>
  <c r="O2734" i="50"/>
  <c r="O2735" i="50"/>
  <c r="O2736" i="50"/>
  <c r="O2737" i="50"/>
  <c r="O2738" i="50"/>
  <c r="O2739" i="50"/>
  <c r="O2740" i="50"/>
  <c r="O2741" i="50"/>
  <c r="O2742" i="50"/>
  <c r="O2743" i="50"/>
  <c r="O2744" i="50"/>
  <c r="O2745" i="50"/>
  <c r="O2746" i="50"/>
  <c r="O2747" i="50"/>
  <c r="O2748" i="50"/>
  <c r="O2749" i="50"/>
  <c r="O2750" i="50"/>
  <c r="O2751" i="50"/>
  <c r="O2752" i="50"/>
  <c r="O2753" i="50"/>
  <c r="O2754" i="50"/>
  <c r="O2755" i="50"/>
  <c r="O2756" i="50"/>
  <c r="O2757" i="50"/>
  <c r="O2758" i="50"/>
  <c r="O2759" i="50"/>
  <c r="O2760" i="50"/>
  <c r="O2761" i="50"/>
  <c r="O2762" i="50"/>
  <c r="O2763" i="50"/>
  <c r="O2764" i="50"/>
  <c r="O2765" i="50"/>
  <c r="O2766" i="50"/>
  <c r="O2767" i="50"/>
  <c r="O2768" i="50"/>
  <c r="O2769" i="50"/>
  <c r="O2770" i="50"/>
  <c r="O2771" i="50"/>
  <c r="O2772" i="50"/>
  <c r="O2773" i="50"/>
  <c r="O2774" i="50"/>
  <c r="O2775" i="50"/>
  <c r="O2776" i="50"/>
  <c r="O2777" i="50"/>
  <c r="O2778" i="50"/>
  <c r="O2779" i="50"/>
  <c r="O2780" i="50"/>
  <c r="O2781" i="50"/>
  <c r="O2782" i="50"/>
  <c r="O2783" i="50"/>
  <c r="O2784" i="50"/>
  <c r="O2785" i="50"/>
  <c r="O2786" i="50"/>
  <c r="O2787" i="50"/>
  <c r="O2788" i="50"/>
  <c r="O2789" i="50"/>
  <c r="O2790" i="50"/>
  <c r="O2791" i="50"/>
  <c r="O2792" i="50"/>
  <c r="O2793" i="50"/>
  <c r="O2794" i="50"/>
  <c r="O2795" i="50"/>
  <c r="O2796" i="50"/>
  <c r="O2797" i="50"/>
  <c r="O2798" i="50"/>
  <c r="O2799" i="50"/>
  <c r="O2800" i="50"/>
  <c r="O2801" i="50"/>
  <c r="O2802" i="50"/>
  <c r="O2803" i="50"/>
  <c r="O2804" i="50"/>
  <c r="O2805" i="50"/>
  <c r="O2806" i="50"/>
  <c r="O2807" i="50"/>
  <c r="O2808" i="50"/>
  <c r="O2809" i="50"/>
  <c r="O2810" i="50"/>
  <c r="O2811" i="50"/>
  <c r="O2812" i="50"/>
  <c r="O2813" i="50"/>
  <c r="O2814" i="50"/>
  <c r="O2815" i="50"/>
  <c r="O2816" i="50"/>
  <c r="O2817" i="50"/>
  <c r="O2818" i="50"/>
  <c r="O2819" i="50"/>
  <c r="O2820" i="50"/>
  <c r="O2821" i="50"/>
  <c r="O2822" i="50"/>
  <c r="O2823" i="50"/>
  <c r="O2824" i="50"/>
  <c r="O2825" i="50"/>
  <c r="O2826" i="50"/>
  <c r="O2827" i="50"/>
  <c r="O2828" i="50"/>
  <c r="O2829" i="50"/>
  <c r="O2830" i="50"/>
  <c r="O2831" i="50"/>
  <c r="O2832" i="50"/>
  <c r="O2833" i="50"/>
  <c r="O2834" i="50"/>
  <c r="O2835" i="50"/>
  <c r="O2836" i="50"/>
  <c r="O2837" i="50"/>
  <c r="O2838" i="50"/>
  <c r="O2839" i="50"/>
  <c r="O2840" i="50"/>
  <c r="O2841" i="50"/>
  <c r="O2842" i="50"/>
  <c r="O2843" i="50"/>
  <c r="O2844" i="50"/>
  <c r="O2845" i="50"/>
  <c r="O2846" i="50"/>
  <c r="O2847" i="50"/>
  <c r="O2848" i="50"/>
  <c r="O2849" i="50"/>
  <c r="O2850" i="50"/>
  <c r="O2851" i="50"/>
  <c r="O2852" i="50"/>
  <c r="O2853" i="50"/>
  <c r="O2854" i="50"/>
  <c r="O2855" i="50"/>
  <c r="O2856" i="50"/>
  <c r="O2857" i="50"/>
  <c r="O2858" i="50"/>
  <c r="O2859" i="50"/>
  <c r="O2860" i="50"/>
  <c r="O2861" i="50"/>
  <c r="O2862" i="50"/>
  <c r="O2863" i="50"/>
  <c r="O2864" i="50"/>
  <c r="O2865" i="50"/>
  <c r="O2866" i="50"/>
  <c r="O2867" i="50"/>
  <c r="O2868" i="50"/>
  <c r="O2869" i="50"/>
  <c r="O2870" i="50"/>
  <c r="O2871" i="50"/>
  <c r="O2872" i="50"/>
  <c r="O2873" i="50"/>
  <c r="O2874" i="50"/>
  <c r="O2875" i="50"/>
  <c r="O2876" i="50"/>
  <c r="O2877" i="50"/>
  <c r="O2878" i="50"/>
  <c r="O2879" i="50"/>
  <c r="O2880" i="50"/>
  <c r="O2881" i="50"/>
  <c r="O2882" i="50"/>
  <c r="O2883" i="50"/>
  <c r="O2884" i="50"/>
  <c r="O2885" i="50"/>
  <c r="O2886" i="50"/>
  <c r="O2887" i="50"/>
  <c r="O2888" i="50"/>
  <c r="O2889" i="50"/>
  <c r="O2890" i="50"/>
  <c r="O2891" i="50"/>
  <c r="O2892" i="50"/>
  <c r="O2893" i="50"/>
  <c r="O2894" i="50"/>
  <c r="O2895" i="50"/>
  <c r="O2896" i="50"/>
  <c r="O2897" i="50"/>
  <c r="O2898" i="50"/>
  <c r="O2899" i="50"/>
  <c r="O2900" i="50"/>
  <c r="O2901" i="50"/>
  <c r="O2902" i="50"/>
  <c r="O2903" i="50"/>
  <c r="O2904" i="50"/>
  <c r="O2905" i="50"/>
  <c r="O2906" i="50"/>
  <c r="O2907" i="50"/>
  <c r="O2908" i="50"/>
  <c r="O2909" i="50"/>
  <c r="O2910" i="50"/>
  <c r="O2911" i="50"/>
  <c r="O2912" i="50"/>
  <c r="O2913" i="50"/>
  <c r="O2914" i="50"/>
  <c r="O2915" i="50"/>
  <c r="O2916" i="50"/>
  <c r="O2917" i="50"/>
  <c r="O2918" i="50"/>
  <c r="O2919" i="50"/>
  <c r="O2920" i="50"/>
  <c r="O2921" i="50"/>
  <c r="O2922" i="50"/>
  <c r="O2923" i="50"/>
  <c r="O2924" i="50"/>
  <c r="O2925" i="50"/>
  <c r="O2926" i="50"/>
  <c r="O2927" i="50"/>
  <c r="O2928" i="50"/>
  <c r="O2929" i="50"/>
  <c r="O2930" i="50"/>
  <c r="O2931" i="50"/>
  <c r="O2932" i="50"/>
  <c r="O2933" i="50"/>
  <c r="O2934" i="50"/>
  <c r="O2935" i="50"/>
  <c r="O2936" i="50"/>
  <c r="O2937" i="50"/>
  <c r="O2938" i="50"/>
  <c r="O2939" i="50"/>
  <c r="O2940" i="50"/>
  <c r="O2941" i="50"/>
  <c r="O2942" i="50"/>
  <c r="O2943" i="50"/>
  <c r="O2944" i="50"/>
  <c r="O2945" i="50"/>
  <c r="O2946" i="50"/>
  <c r="O2947" i="50"/>
  <c r="O2948" i="50"/>
  <c r="O2949" i="50"/>
  <c r="O2950" i="50"/>
  <c r="O2951" i="50"/>
  <c r="O2952" i="50"/>
  <c r="O2953" i="50"/>
  <c r="O2954" i="50"/>
  <c r="O2955" i="50"/>
  <c r="O2956" i="50"/>
  <c r="O2957" i="50"/>
  <c r="O2958" i="50"/>
  <c r="O2959" i="50"/>
  <c r="O2960" i="50"/>
  <c r="O2961" i="50"/>
  <c r="O2962" i="50"/>
  <c r="O2963" i="50"/>
  <c r="O2964" i="50"/>
  <c r="O2965" i="50"/>
  <c r="O2966" i="50"/>
  <c r="O2967" i="50"/>
  <c r="O2968" i="50"/>
  <c r="O2969" i="50"/>
  <c r="O2970" i="50"/>
  <c r="O2971" i="50"/>
  <c r="O2972" i="50"/>
  <c r="O2973" i="50"/>
  <c r="O2974" i="50"/>
  <c r="O2975" i="50"/>
  <c r="O2976" i="50"/>
  <c r="O2977" i="50"/>
  <c r="O2978" i="50"/>
  <c r="O2979" i="50"/>
  <c r="O2980" i="50"/>
  <c r="O2981" i="50"/>
  <c r="O2982" i="50"/>
  <c r="O2983" i="50"/>
  <c r="O2984" i="50"/>
  <c r="O2985" i="50"/>
  <c r="O2986" i="50"/>
  <c r="O2987" i="50"/>
  <c r="O2988" i="50"/>
  <c r="O2989" i="50"/>
  <c r="O2990" i="50"/>
  <c r="O2991" i="50"/>
  <c r="O2992" i="50"/>
  <c r="O2993" i="50"/>
  <c r="O2994" i="50"/>
  <c r="O2995" i="50"/>
  <c r="O2996" i="50"/>
  <c r="O2997" i="50"/>
  <c r="O2998" i="50"/>
  <c r="O2999" i="50"/>
  <c r="O3000" i="50"/>
  <c r="O3001" i="50"/>
  <c r="O3002" i="50"/>
  <c r="O3003" i="50"/>
  <c r="O3004" i="50"/>
  <c r="O3005" i="50"/>
  <c r="O3006" i="50"/>
  <c r="O3007" i="50"/>
  <c r="O3008" i="50"/>
  <c r="O3009" i="50"/>
  <c r="O3010" i="50"/>
  <c r="O3011" i="50"/>
  <c r="O3012" i="50"/>
  <c r="O3013" i="50"/>
  <c r="O3014" i="50"/>
  <c r="O3015" i="50"/>
  <c r="O3016" i="50"/>
  <c r="O3017" i="50"/>
  <c r="O3018" i="50"/>
  <c r="O3019" i="50"/>
  <c r="O3020" i="50"/>
  <c r="O3021" i="50"/>
  <c r="O3022" i="50"/>
  <c r="O3023" i="50"/>
  <c r="O3024" i="50"/>
  <c r="O3025" i="50"/>
  <c r="O3026" i="50"/>
  <c r="O3027" i="50"/>
  <c r="O3028" i="50"/>
  <c r="O3029" i="50"/>
  <c r="O3030" i="50"/>
  <c r="O3031" i="50"/>
  <c r="O3032" i="50"/>
  <c r="O3033" i="50"/>
  <c r="O3034" i="50"/>
  <c r="O3035" i="50"/>
  <c r="O3036" i="50"/>
  <c r="O3037" i="50"/>
  <c r="O3038" i="50"/>
  <c r="O3039" i="50"/>
  <c r="O3040" i="50"/>
  <c r="O3041" i="50"/>
  <c r="O3042" i="50"/>
  <c r="O3043" i="50"/>
  <c r="O3044" i="50"/>
  <c r="O3045" i="50"/>
  <c r="O3046" i="50"/>
  <c r="O3047" i="50"/>
  <c r="O3048" i="50"/>
  <c r="O3049" i="50"/>
  <c r="O3050" i="50"/>
  <c r="O3051" i="50"/>
  <c r="O3052" i="50"/>
  <c r="O3053" i="50"/>
  <c r="O3054" i="50"/>
  <c r="O3055" i="50"/>
  <c r="O3056" i="50"/>
  <c r="O3057" i="50"/>
  <c r="O3058" i="50"/>
  <c r="O3059" i="50"/>
  <c r="O3060" i="50"/>
  <c r="O3061" i="50"/>
  <c r="O3062" i="50"/>
  <c r="O3063" i="50"/>
  <c r="O3064" i="50"/>
  <c r="O3065" i="50"/>
  <c r="O3066" i="50"/>
  <c r="O3067" i="50"/>
  <c r="O3068" i="50"/>
  <c r="O3069" i="50"/>
  <c r="O3070" i="50"/>
  <c r="O3071" i="50"/>
  <c r="O3072" i="50"/>
  <c r="O3073" i="50"/>
  <c r="O3074" i="50"/>
  <c r="O3075" i="50"/>
  <c r="O3076" i="50"/>
  <c r="O3077" i="50"/>
  <c r="O3078" i="50"/>
  <c r="O3079" i="50"/>
  <c r="O3080" i="50"/>
  <c r="O3081" i="50"/>
  <c r="O3082" i="50"/>
  <c r="O3083" i="50"/>
  <c r="O3084" i="50"/>
  <c r="O3085" i="50"/>
  <c r="O3086" i="50"/>
  <c r="O3087" i="50"/>
  <c r="O3088" i="50"/>
  <c r="O3089" i="50"/>
  <c r="O3090" i="50"/>
  <c r="O3091" i="50"/>
  <c r="O3092" i="50"/>
  <c r="O3093" i="50"/>
  <c r="O3094" i="50"/>
  <c r="O3095" i="50"/>
  <c r="O3096" i="50"/>
  <c r="O3097" i="50"/>
  <c r="O3098" i="50"/>
  <c r="O3099" i="50"/>
  <c r="O3100" i="50"/>
  <c r="O3101" i="50"/>
  <c r="O3102" i="50"/>
  <c r="O3103" i="50"/>
  <c r="O3104" i="50"/>
  <c r="O3105" i="50"/>
  <c r="O3106" i="50"/>
  <c r="O3107" i="50"/>
  <c r="O3108" i="50"/>
  <c r="O3109" i="50"/>
  <c r="O3110" i="50"/>
  <c r="O3111" i="50"/>
  <c r="O3112" i="50"/>
  <c r="O3113" i="50"/>
  <c r="O3114" i="50"/>
  <c r="O3115" i="50"/>
  <c r="O3116" i="50"/>
  <c r="O3117" i="50"/>
  <c r="O3118" i="50"/>
  <c r="O3119" i="50"/>
  <c r="O3120" i="50"/>
  <c r="O3121" i="50"/>
  <c r="O3122" i="50"/>
  <c r="O3123" i="50"/>
  <c r="O3124" i="50"/>
  <c r="O3125" i="50"/>
  <c r="O3126" i="50"/>
  <c r="O3127" i="50"/>
  <c r="O3128" i="50"/>
  <c r="O3129" i="50"/>
  <c r="O3130" i="50"/>
  <c r="O3131" i="50"/>
  <c r="O3132" i="50"/>
  <c r="O3133" i="50"/>
  <c r="O3134" i="50"/>
  <c r="O3135" i="50"/>
  <c r="O3136" i="50"/>
  <c r="O3137" i="50"/>
  <c r="O3138" i="50"/>
  <c r="O3139" i="50"/>
  <c r="O3140" i="50"/>
  <c r="O3141" i="50"/>
  <c r="O3142" i="50"/>
  <c r="O3143" i="50"/>
  <c r="O3144" i="50"/>
  <c r="O3145" i="50"/>
  <c r="O3146" i="50"/>
  <c r="O3147" i="50"/>
  <c r="O3148" i="50"/>
  <c r="O3149" i="50"/>
  <c r="O3150" i="50"/>
  <c r="O3151" i="50"/>
  <c r="O3152" i="50"/>
  <c r="O3153" i="50"/>
  <c r="O3154" i="50"/>
  <c r="O3155" i="50"/>
  <c r="O3156" i="50"/>
  <c r="O3157" i="50"/>
  <c r="O3158" i="50"/>
  <c r="O3159" i="50"/>
  <c r="O3160" i="50"/>
  <c r="O3161" i="50"/>
  <c r="O3162" i="50"/>
  <c r="O3163" i="50"/>
  <c r="O3164" i="50"/>
  <c r="O3165" i="50"/>
  <c r="O3166" i="50"/>
  <c r="O3167" i="50"/>
  <c r="O3168" i="50"/>
  <c r="O3169" i="50"/>
  <c r="O3170" i="50"/>
  <c r="O3171" i="50"/>
  <c r="O3172" i="50"/>
  <c r="O3173" i="50"/>
  <c r="O3174" i="50"/>
  <c r="O3175" i="50"/>
  <c r="O3176" i="50"/>
  <c r="O3177" i="50"/>
  <c r="O3178" i="50"/>
  <c r="O3179" i="50"/>
  <c r="O3180" i="50"/>
  <c r="O3181" i="50"/>
  <c r="O3182" i="50"/>
  <c r="O3183" i="50"/>
  <c r="O3184" i="50"/>
  <c r="O3185" i="50"/>
  <c r="O3186" i="50"/>
  <c r="O3187" i="50"/>
  <c r="O3188" i="50"/>
  <c r="O3189" i="50"/>
  <c r="O3190" i="50"/>
  <c r="O3191" i="50"/>
  <c r="O3192" i="50"/>
  <c r="O3193" i="50"/>
  <c r="O3194" i="50"/>
  <c r="O3195" i="50"/>
  <c r="O3196" i="50"/>
  <c r="O3197" i="50"/>
  <c r="O3198" i="50"/>
  <c r="O3199" i="50"/>
  <c r="O3200" i="50"/>
  <c r="O3201" i="50"/>
  <c r="O3202" i="50"/>
  <c r="O3203" i="50"/>
  <c r="O3204" i="50"/>
  <c r="O3205" i="50"/>
  <c r="O3206" i="50"/>
  <c r="O3207" i="50"/>
  <c r="O3208" i="50"/>
  <c r="O3209" i="50"/>
  <c r="O3210" i="50"/>
  <c r="O3211" i="50"/>
  <c r="O3212" i="50"/>
  <c r="O3213" i="50"/>
  <c r="O3214" i="50"/>
  <c r="O3215" i="50"/>
  <c r="O3216" i="50"/>
  <c r="O3217" i="50"/>
  <c r="O3218" i="50"/>
  <c r="O3219" i="50"/>
  <c r="O3220" i="50"/>
  <c r="O3221" i="50"/>
  <c r="O3222" i="50"/>
  <c r="O3223" i="50"/>
  <c r="O3224" i="50"/>
  <c r="O3225" i="50"/>
  <c r="O3226" i="50"/>
  <c r="O3227" i="50"/>
  <c r="O3228" i="50"/>
  <c r="O3229" i="50"/>
  <c r="O3230" i="50"/>
  <c r="O3231" i="50"/>
  <c r="O3232" i="50"/>
  <c r="O3233" i="50"/>
  <c r="O3234" i="50"/>
  <c r="O3235" i="50"/>
  <c r="O3236" i="50"/>
  <c r="O3237" i="50"/>
  <c r="O3238" i="50"/>
  <c r="O3239" i="50"/>
  <c r="O3240" i="50"/>
  <c r="O3241" i="50"/>
  <c r="O3242" i="50"/>
  <c r="O3243" i="50"/>
  <c r="O3244" i="50"/>
  <c r="O3245" i="50"/>
  <c r="O3246" i="50"/>
  <c r="O3247" i="50"/>
  <c r="O3248" i="50"/>
  <c r="O3249" i="50"/>
  <c r="O3250" i="50"/>
  <c r="O3251" i="50"/>
  <c r="O3252" i="50"/>
  <c r="O3253" i="50"/>
  <c r="O3254" i="50"/>
  <c r="O3255" i="50"/>
  <c r="O3256" i="50"/>
  <c r="O3257" i="50"/>
  <c r="O3258" i="50"/>
  <c r="O3259" i="50"/>
  <c r="O3260" i="50"/>
  <c r="O3261" i="50"/>
  <c r="O3262" i="50"/>
  <c r="O3263" i="50"/>
  <c r="O3264" i="50"/>
  <c r="O3265" i="50"/>
  <c r="O3266" i="50"/>
  <c r="O3267" i="50"/>
  <c r="O3268" i="50"/>
  <c r="O3269" i="50"/>
  <c r="O3270" i="50"/>
  <c r="O3271" i="50"/>
  <c r="O3272" i="50"/>
  <c r="O3273" i="50"/>
  <c r="O3274" i="50"/>
  <c r="O3275" i="50"/>
  <c r="O3276" i="50"/>
  <c r="O3277" i="50"/>
  <c r="O3278" i="50"/>
  <c r="O3279" i="50"/>
  <c r="O3280" i="50"/>
  <c r="O3281" i="50"/>
  <c r="O3282" i="50"/>
  <c r="O3283" i="50"/>
  <c r="O3284" i="50"/>
  <c r="O3285" i="50"/>
  <c r="O3286" i="50"/>
  <c r="O3287" i="50"/>
  <c r="O3288" i="50"/>
  <c r="O3289" i="50"/>
  <c r="O3290" i="50"/>
  <c r="O3291" i="50"/>
  <c r="O3292" i="50"/>
  <c r="O3293" i="50"/>
  <c r="O3294" i="50"/>
  <c r="O3295" i="50"/>
  <c r="O3296" i="50"/>
  <c r="O3297" i="50"/>
  <c r="O3298" i="50"/>
  <c r="O3299" i="50"/>
  <c r="O3300" i="50"/>
  <c r="O3301" i="50"/>
  <c r="O3302" i="50"/>
  <c r="O3303" i="50"/>
  <c r="O3304" i="50"/>
  <c r="O3305" i="50"/>
  <c r="O3306" i="50"/>
  <c r="O3307" i="50"/>
  <c r="O3308" i="50"/>
  <c r="O3309" i="50"/>
  <c r="O3310" i="50"/>
  <c r="O3311" i="50"/>
  <c r="O3312" i="50"/>
  <c r="O3313" i="50"/>
  <c r="O3314" i="50"/>
  <c r="O3315" i="50"/>
  <c r="O3316" i="50"/>
  <c r="O3317" i="50"/>
  <c r="O3318" i="50"/>
  <c r="O3319" i="50"/>
  <c r="O3320" i="50"/>
  <c r="O3321" i="50"/>
  <c r="O3322" i="50"/>
  <c r="O3323" i="50"/>
  <c r="O3324" i="50"/>
  <c r="O3325" i="50"/>
  <c r="O3326" i="50"/>
  <c r="O3327" i="50"/>
  <c r="O3328" i="50"/>
  <c r="O3329" i="50"/>
  <c r="O3330" i="50"/>
  <c r="O3331" i="50"/>
  <c r="O3332" i="50"/>
  <c r="O3333" i="50"/>
  <c r="O3334" i="50"/>
  <c r="O3335" i="50"/>
  <c r="O3336" i="50"/>
  <c r="O3337" i="50"/>
  <c r="O3338" i="50"/>
  <c r="O3339" i="50"/>
  <c r="O3340" i="50"/>
  <c r="O3341" i="50"/>
  <c r="O3342" i="50"/>
  <c r="O3343" i="50"/>
  <c r="O3344" i="50"/>
  <c r="O3345" i="50"/>
  <c r="O3346" i="50"/>
  <c r="O3347" i="50"/>
  <c r="O3348" i="50"/>
  <c r="O3349" i="50"/>
  <c r="O3350" i="50"/>
  <c r="O3351" i="50"/>
  <c r="O3352" i="50"/>
  <c r="O3353" i="50"/>
  <c r="O3354" i="50"/>
  <c r="O3355" i="50"/>
  <c r="O3356" i="50"/>
  <c r="O3357" i="50"/>
  <c r="O3358" i="50"/>
  <c r="O3359" i="50"/>
  <c r="O3360" i="50"/>
  <c r="O3361" i="50"/>
  <c r="O3362" i="50"/>
  <c r="O3363" i="50"/>
  <c r="O3364" i="50"/>
  <c r="O3365" i="50"/>
  <c r="O3366" i="50"/>
  <c r="O3367" i="50"/>
  <c r="O3368" i="50"/>
  <c r="O3369" i="50"/>
  <c r="O3370" i="50"/>
  <c r="O3371" i="50"/>
  <c r="O3372" i="50"/>
  <c r="O3373" i="50"/>
  <c r="O3374" i="50"/>
  <c r="O3375" i="50"/>
  <c r="O3376" i="50"/>
  <c r="O3377" i="50"/>
  <c r="O3378" i="50"/>
  <c r="O3379" i="50"/>
  <c r="O3380" i="50"/>
  <c r="O3381" i="50"/>
  <c r="O3382" i="50"/>
  <c r="O3383" i="50"/>
  <c r="O3384" i="50"/>
  <c r="O3385" i="50"/>
  <c r="O3386" i="50"/>
  <c r="O3387" i="50"/>
  <c r="O3388" i="50"/>
  <c r="O3389" i="50"/>
  <c r="O3390" i="50"/>
  <c r="O3391" i="50"/>
  <c r="O3392" i="50"/>
  <c r="O3393" i="50"/>
  <c r="O3394" i="50"/>
  <c r="O3395" i="50"/>
  <c r="O3396" i="50"/>
  <c r="O3397" i="50"/>
  <c r="O3398" i="50"/>
  <c r="O3399" i="50"/>
  <c r="O3400" i="50"/>
  <c r="O3401" i="50"/>
  <c r="O3402" i="50"/>
  <c r="O3403" i="50"/>
  <c r="O3404" i="50"/>
  <c r="O3405" i="50"/>
  <c r="O3406" i="50"/>
  <c r="O3407" i="50"/>
  <c r="O3408" i="50"/>
  <c r="O3409" i="50"/>
  <c r="O3410" i="50"/>
  <c r="O3411" i="50"/>
  <c r="O3412" i="50"/>
  <c r="O3413" i="50"/>
  <c r="O3414" i="50"/>
  <c r="O3415" i="50"/>
  <c r="O3416" i="50"/>
  <c r="O3417" i="50"/>
  <c r="O3418" i="50"/>
  <c r="O3419" i="50"/>
  <c r="O3420" i="50"/>
  <c r="O3421" i="50"/>
  <c r="O3422" i="50"/>
  <c r="O3423" i="50"/>
  <c r="O3424" i="50"/>
  <c r="O3425" i="50"/>
  <c r="O3426" i="50"/>
  <c r="O3427" i="50"/>
  <c r="O3428" i="50"/>
  <c r="O3429" i="50"/>
  <c r="O3430" i="50"/>
  <c r="O3431" i="50"/>
  <c r="O3432" i="50"/>
  <c r="O3433" i="50"/>
  <c r="O3434" i="50"/>
  <c r="O3435" i="50"/>
  <c r="O3436" i="50"/>
  <c r="O3437" i="50"/>
  <c r="O3438" i="50"/>
  <c r="O3439" i="50"/>
  <c r="O3440" i="50"/>
  <c r="O3441" i="50"/>
  <c r="O3442" i="50"/>
  <c r="O3443" i="50"/>
  <c r="O3444" i="50"/>
  <c r="O3445" i="50"/>
  <c r="O3446" i="50"/>
  <c r="O3447" i="50"/>
  <c r="O3448" i="50"/>
  <c r="O3449" i="50"/>
  <c r="O3450" i="50"/>
  <c r="O3451" i="50"/>
  <c r="O3452" i="50"/>
  <c r="O3453" i="50"/>
  <c r="O3454" i="50"/>
  <c r="O3455" i="50"/>
  <c r="O3456" i="50"/>
  <c r="O3457" i="50"/>
  <c r="O3458" i="50"/>
  <c r="O3459" i="50"/>
  <c r="O3460" i="50"/>
  <c r="O3461" i="50"/>
  <c r="O3462" i="50"/>
  <c r="O3463" i="50"/>
  <c r="O3464" i="50"/>
  <c r="O3465" i="50"/>
  <c r="O3466" i="50"/>
  <c r="O3467" i="50"/>
  <c r="O3468" i="50"/>
  <c r="O3469" i="50"/>
  <c r="O3470" i="50"/>
  <c r="O3471" i="50"/>
  <c r="O3472" i="50"/>
  <c r="O3473" i="50"/>
  <c r="O3474" i="50"/>
  <c r="O3475" i="50"/>
  <c r="O3476" i="50"/>
  <c r="O3477" i="50"/>
  <c r="O3478" i="50"/>
  <c r="O3479" i="50"/>
  <c r="O3480" i="50"/>
  <c r="O3481" i="50"/>
  <c r="O3482" i="50"/>
  <c r="O3483" i="50"/>
  <c r="O3484" i="50"/>
  <c r="O3485" i="50"/>
  <c r="O3486" i="50"/>
  <c r="O3487" i="50"/>
  <c r="O3488" i="50"/>
  <c r="O3489" i="50"/>
  <c r="O3490" i="50"/>
  <c r="O3491" i="50"/>
  <c r="O3492" i="50"/>
  <c r="O3493" i="50"/>
  <c r="O3494" i="50"/>
  <c r="O3495" i="50"/>
  <c r="O3496" i="50"/>
  <c r="O3497" i="50"/>
  <c r="O3498" i="50"/>
  <c r="O3499" i="50"/>
  <c r="O3500" i="50"/>
  <c r="O3501" i="50"/>
  <c r="O3502" i="50"/>
  <c r="O3503" i="50"/>
  <c r="O3504" i="50"/>
  <c r="O3505" i="50"/>
  <c r="O3506" i="50"/>
  <c r="O3507" i="50"/>
  <c r="O3508" i="50"/>
  <c r="O3509" i="50"/>
  <c r="O3510" i="50"/>
  <c r="O3511" i="50"/>
  <c r="O3512" i="50"/>
  <c r="O3513" i="50"/>
  <c r="O3514" i="50"/>
  <c r="O3515" i="50"/>
  <c r="O3516" i="50"/>
  <c r="O3517" i="50"/>
  <c r="O3518" i="50"/>
  <c r="O3519" i="50"/>
  <c r="O3520" i="50"/>
  <c r="O3521" i="50"/>
  <c r="O3522" i="50"/>
  <c r="O3523" i="50"/>
  <c r="O3524" i="50"/>
  <c r="O3525" i="50"/>
  <c r="O3526" i="50"/>
  <c r="O3527" i="50"/>
  <c r="O3528" i="50"/>
  <c r="O3529" i="50"/>
  <c r="O3530" i="50"/>
  <c r="O3531" i="50"/>
  <c r="O3532" i="50"/>
  <c r="O3533" i="50"/>
  <c r="O3534" i="50"/>
  <c r="O3535" i="50"/>
  <c r="O3536" i="50"/>
  <c r="O3537" i="50"/>
  <c r="O3538" i="50"/>
  <c r="O3539" i="50"/>
  <c r="O3540" i="50"/>
  <c r="O3541" i="50"/>
  <c r="O3542" i="50"/>
  <c r="O3543" i="50"/>
  <c r="O3544" i="50"/>
  <c r="O3545" i="50"/>
  <c r="O3546" i="50"/>
  <c r="O3547" i="50"/>
  <c r="O3548" i="50"/>
  <c r="O3549" i="50"/>
  <c r="O3550" i="50"/>
  <c r="O3551" i="50"/>
  <c r="O3552" i="50"/>
  <c r="O3553" i="50"/>
  <c r="O3554" i="50"/>
  <c r="O3555" i="50"/>
  <c r="O3556" i="50"/>
  <c r="O3557" i="50"/>
  <c r="O3558" i="50"/>
  <c r="O3559" i="50"/>
  <c r="O3560" i="50"/>
  <c r="O3561" i="50"/>
  <c r="O3562" i="50"/>
  <c r="O3563" i="50"/>
  <c r="O3564" i="50"/>
  <c r="O3565" i="50"/>
  <c r="O3566" i="50"/>
  <c r="O3567" i="50"/>
  <c r="O3568" i="50"/>
  <c r="O3569" i="50"/>
  <c r="O3570" i="50"/>
  <c r="O3571" i="50"/>
  <c r="O3572" i="50"/>
  <c r="O3573" i="50"/>
  <c r="O3574" i="50"/>
  <c r="O3575" i="50"/>
  <c r="O3576" i="50"/>
  <c r="O3577" i="50"/>
  <c r="O3578" i="50"/>
  <c r="O3579" i="50"/>
  <c r="O3580" i="50"/>
  <c r="O3581" i="50"/>
  <c r="O3582" i="50"/>
  <c r="O3583" i="50"/>
  <c r="O3584" i="50"/>
  <c r="O3585" i="50"/>
  <c r="O3586" i="50"/>
  <c r="O3587" i="50"/>
  <c r="O3588" i="50"/>
  <c r="O3589" i="50"/>
  <c r="O3590" i="50"/>
  <c r="O3591" i="50"/>
  <c r="O3592" i="50"/>
  <c r="O3593" i="50"/>
  <c r="O3594" i="50"/>
  <c r="O3595" i="50"/>
  <c r="O3596" i="50"/>
  <c r="O3597" i="50"/>
  <c r="O3598" i="50"/>
  <c r="O3599" i="50"/>
  <c r="O3600" i="50"/>
  <c r="O3601" i="50"/>
  <c r="O3602" i="50"/>
  <c r="O3603" i="50"/>
  <c r="O3604" i="50"/>
  <c r="O3605" i="50"/>
  <c r="O3606" i="50"/>
  <c r="O3607" i="50"/>
  <c r="O3608" i="50"/>
  <c r="O3609" i="50"/>
  <c r="O3610" i="50"/>
  <c r="O3611" i="50"/>
  <c r="O3612" i="50"/>
  <c r="O3613" i="50"/>
  <c r="O3614" i="50"/>
  <c r="O3615" i="50"/>
  <c r="O3616" i="50"/>
  <c r="O3617" i="50"/>
  <c r="O3618" i="50"/>
  <c r="O3619" i="50"/>
  <c r="O3620" i="50"/>
  <c r="O3621" i="50"/>
  <c r="O3622" i="50"/>
  <c r="O3623" i="50"/>
  <c r="O3624" i="50"/>
  <c r="O3625" i="50"/>
  <c r="O3626" i="50"/>
  <c r="O3627" i="50"/>
  <c r="O3628" i="50"/>
  <c r="O3629" i="50"/>
  <c r="O3630" i="50"/>
  <c r="O3631" i="50"/>
  <c r="O3632" i="50"/>
  <c r="O3633" i="50"/>
  <c r="O3634" i="50"/>
  <c r="O3635" i="50"/>
  <c r="O3636" i="50"/>
  <c r="O3637" i="50"/>
  <c r="O3638" i="50"/>
  <c r="O3639" i="50"/>
  <c r="O3640" i="50"/>
  <c r="O3641" i="50"/>
  <c r="O3642" i="50"/>
  <c r="O3643" i="50"/>
  <c r="O3644" i="50"/>
  <c r="O3645" i="50"/>
  <c r="O3646" i="50"/>
  <c r="O3647" i="50"/>
  <c r="O3648" i="50"/>
  <c r="O3649" i="50"/>
  <c r="O3650" i="50"/>
  <c r="O3651" i="50"/>
  <c r="O3652" i="50"/>
  <c r="O3653" i="50"/>
  <c r="O3654" i="50"/>
  <c r="O3655" i="50"/>
  <c r="O3656" i="50"/>
  <c r="O3657" i="50"/>
  <c r="O3658" i="50"/>
  <c r="O3659" i="50"/>
  <c r="O3660" i="50"/>
  <c r="O3661" i="50"/>
  <c r="O3662" i="50"/>
  <c r="O3663" i="50"/>
  <c r="O3664" i="50"/>
  <c r="O3665" i="50"/>
  <c r="O3666" i="50"/>
  <c r="O3667" i="50"/>
  <c r="O3668" i="50"/>
  <c r="O3669" i="50"/>
  <c r="O3670" i="50"/>
  <c r="O3671" i="50"/>
  <c r="O3672" i="50"/>
  <c r="O3673" i="50"/>
  <c r="O3674" i="50"/>
  <c r="O3675" i="50"/>
  <c r="O3676" i="50"/>
  <c r="O3677" i="50"/>
  <c r="O3678" i="50"/>
  <c r="O3679" i="50"/>
  <c r="O3680" i="50"/>
  <c r="O3681" i="50"/>
  <c r="O3682" i="50"/>
  <c r="O3683" i="50"/>
  <c r="O3684" i="50"/>
  <c r="O3685" i="50"/>
  <c r="O3686" i="50"/>
  <c r="O3687" i="50"/>
  <c r="O3688" i="50"/>
  <c r="O3689" i="50"/>
  <c r="O3690" i="50"/>
  <c r="O3691" i="50"/>
  <c r="O3692" i="50"/>
  <c r="O3693" i="50"/>
  <c r="O3694" i="50"/>
  <c r="O3695" i="50"/>
  <c r="O3696" i="50"/>
  <c r="O3697" i="50"/>
  <c r="O3698" i="50"/>
  <c r="O3699" i="50"/>
  <c r="O3700" i="50"/>
  <c r="O3701" i="50"/>
  <c r="O3702" i="50"/>
  <c r="O3703" i="50"/>
  <c r="O3704" i="50"/>
  <c r="O3705" i="50"/>
  <c r="O3706" i="50"/>
  <c r="O3707" i="50"/>
  <c r="O3708" i="50"/>
  <c r="O3709" i="50"/>
  <c r="O3710" i="50"/>
  <c r="O3711" i="50"/>
  <c r="O3712" i="50"/>
  <c r="O3713" i="50"/>
  <c r="O3714" i="50"/>
  <c r="O3715" i="50"/>
  <c r="O3716" i="50"/>
  <c r="O3717" i="50"/>
  <c r="O3718" i="50"/>
  <c r="O3719" i="50"/>
  <c r="O3720" i="50"/>
  <c r="O3721" i="50"/>
  <c r="O3722" i="50"/>
  <c r="O3723" i="50"/>
  <c r="O3724" i="50"/>
  <c r="O3725" i="50"/>
  <c r="O3726" i="50"/>
  <c r="O3727" i="50"/>
  <c r="O3728" i="50"/>
  <c r="O3729" i="50"/>
  <c r="O3730" i="50"/>
  <c r="O3731" i="50"/>
  <c r="O3732" i="50"/>
  <c r="O3733" i="50"/>
  <c r="O3734" i="50"/>
  <c r="O3735" i="50"/>
  <c r="O3736" i="50"/>
  <c r="O3737" i="50"/>
  <c r="O3738" i="50"/>
  <c r="O3739" i="50"/>
  <c r="O3740" i="50"/>
  <c r="O3741" i="50"/>
  <c r="O3742" i="50"/>
  <c r="O3743" i="50"/>
  <c r="O3744" i="50"/>
  <c r="O3745" i="50"/>
  <c r="O3746" i="50"/>
  <c r="O3747" i="50"/>
  <c r="O3748" i="50"/>
  <c r="O3749" i="50"/>
  <c r="O3750" i="50"/>
  <c r="O3751" i="50"/>
  <c r="O3752" i="50"/>
  <c r="O3753" i="50"/>
  <c r="O3754" i="50"/>
  <c r="O3755" i="50"/>
  <c r="O3756" i="50"/>
  <c r="O3757" i="50"/>
  <c r="O3758" i="50"/>
  <c r="O3759" i="50"/>
  <c r="O3760" i="50"/>
  <c r="O3761" i="50"/>
  <c r="O3762" i="50"/>
  <c r="O3763" i="50"/>
  <c r="O3764" i="50"/>
  <c r="O3765" i="50"/>
  <c r="O3766" i="50"/>
  <c r="O3767" i="50"/>
  <c r="O3768" i="50"/>
  <c r="O3769" i="50"/>
  <c r="O3770" i="50"/>
  <c r="O3771" i="50"/>
  <c r="O3772" i="50"/>
  <c r="O3773" i="50"/>
  <c r="O3774" i="50"/>
  <c r="O3775" i="50"/>
  <c r="O3776" i="50"/>
  <c r="O3777" i="50"/>
  <c r="O3778" i="50"/>
  <c r="O3779" i="50"/>
  <c r="O3780" i="50"/>
  <c r="O3781" i="50"/>
  <c r="O3782" i="50"/>
  <c r="O3783" i="50"/>
  <c r="O3784" i="50"/>
  <c r="O3785" i="50"/>
  <c r="O3786" i="50"/>
  <c r="O3787" i="50"/>
  <c r="O3788" i="50"/>
  <c r="O3789" i="50"/>
  <c r="O3790" i="50"/>
  <c r="O3791" i="50"/>
  <c r="O3792" i="50"/>
  <c r="O3793" i="50"/>
  <c r="O3794" i="50"/>
  <c r="O3795" i="50"/>
  <c r="O3796" i="50"/>
  <c r="O3797" i="50"/>
  <c r="O3798" i="50"/>
  <c r="O3799" i="50"/>
  <c r="O3800" i="50"/>
  <c r="O3801" i="50"/>
  <c r="O3802" i="50"/>
  <c r="O3803" i="50"/>
  <c r="O3804" i="50"/>
  <c r="O3805" i="50"/>
  <c r="O3806" i="50"/>
  <c r="O3807" i="50"/>
  <c r="O3808" i="50"/>
  <c r="O3809" i="50"/>
  <c r="O3810" i="50"/>
  <c r="O3811" i="50"/>
  <c r="O3812" i="50"/>
  <c r="O3813" i="50"/>
  <c r="O3814" i="50"/>
  <c r="O3815" i="50"/>
  <c r="O3816" i="50"/>
  <c r="O3817" i="50"/>
  <c r="O3818" i="50"/>
  <c r="O3819" i="50"/>
  <c r="O3820" i="50"/>
  <c r="O3821" i="50"/>
  <c r="O3822" i="50"/>
  <c r="O3823" i="50"/>
  <c r="O3824" i="50"/>
  <c r="O3825" i="50"/>
  <c r="O3826" i="50"/>
  <c r="O3827" i="50"/>
  <c r="O3828" i="50"/>
  <c r="O3829" i="50"/>
  <c r="O3830" i="50"/>
  <c r="O3831" i="50"/>
  <c r="O3832" i="50"/>
  <c r="O3833" i="50"/>
  <c r="O3834" i="50"/>
  <c r="O3835" i="50"/>
  <c r="O3836" i="50"/>
  <c r="O3837" i="50"/>
  <c r="O3838" i="50"/>
  <c r="O3839" i="50"/>
  <c r="O3840" i="50"/>
  <c r="O3841" i="50"/>
  <c r="O3842" i="50"/>
  <c r="O3843" i="50"/>
  <c r="O3844" i="50"/>
  <c r="O3845" i="50"/>
  <c r="O3846" i="50"/>
  <c r="O3847" i="50"/>
  <c r="O3848" i="50"/>
  <c r="O3849" i="50"/>
  <c r="O3850" i="50"/>
  <c r="O3851" i="50"/>
  <c r="O3852" i="50"/>
  <c r="O3853" i="50"/>
  <c r="O3854" i="50"/>
  <c r="O3855" i="50"/>
  <c r="O3856" i="50"/>
  <c r="O3857" i="50"/>
  <c r="O3858" i="50"/>
  <c r="O3859" i="50"/>
  <c r="O3860" i="50"/>
  <c r="O3861" i="50"/>
  <c r="O3862" i="50"/>
  <c r="O3863" i="50"/>
  <c r="O3864" i="50"/>
  <c r="O3865" i="50"/>
  <c r="O3866" i="50"/>
  <c r="O3867" i="50"/>
  <c r="O3868" i="50"/>
  <c r="O3869" i="50"/>
  <c r="O3870" i="50"/>
  <c r="O3871" i="50"/>
  <c r="O3872" i="50"/>
  <c r="O3873" i="50"/>
  <c r="O3874" i="50"/>
  <c r="O3875" i="50"/>
  <c r="O3876" i="50"/>
  <c r="O3877" i="50"/>
  <c r="O3878" i="50"/>
  <c r="O3879" i="50"/>
  <c r="O3880" i="50"/>
  <c r="O3881" i="50"/>
  <c r="O3882" i="50"/>
  <c r="O3883" i="50"/>
  <c r="O3884" i="50"/>
  <c r="O3885" i="50"/>
  <c r="O3886" i="50"/>
  <c r="O3887" i="50"/>
  <c r="O3888" i="50"/>
  <c r="O3889" i="50"/>
  <c r="O3890" i="50"/>
  <c r="O3891" i="50"/>
  <c r="O3892" i="50"/>
  <c r="O3893" i="50"/>
  <c r="O3894" i="50"/>
  <c r="O3895" i="50"/>
  <c r="O3896" i="50"/>
  <c r="O3897" i="50"/>
  <c r="O3898" i="50"/>
  <c r="O3899" i="50"/>
  <c r="O3900" i="50"/>
  <c r="O3901" i="50"/>
  <c r="O3902" i="50"/>
  <c r="O3903" i="50"/>
  <c r="O3904" i="50"/>
  <c r="O3905" i="50"/>
  <c r="O3906" i="50"/>
  <c r="O3907" i="50"/>
  <c r="O3908" i="50"/>
  <c r="O3909" i="50"/>
  <c r="O3910" i="50"/>
  <c r="O3911" i="50"/>
  <c r="O3912" i="50"/>
  <c r="O3913" i="50"/>
  <c r="O3914" i="50"/>
  <c r="O3915" i="50"/>
  <c r="O3916" i="50"/>
  <c r="O3917" i="50"/>
  <c r="O3918" i="50"/>
  <c r="O3919" i="50"/>
  <c r="O3920" i="50"/>
  <c r="O3921" i="50"/>
  <c r="O3922" i="50"/>
  <c r="O3923" i="50"/>
  <c r="O3924" i="50"/>
  <c r="O3925" i="50"/>
  <c r="O3926" i="50"/>
  <c r="O3927" i="50"/>
  <c r="O3928" i="50"/>
  <c r="O3929" i="50"/>
  <c r="O3930" i="50"/>
  <c r="O3931" i="50"/>
  <c r="O3932" i="50"/>
  <c r="O3933" i="50"/>
  <c r="O3934" i="50"/>
  <c r="O3935" i="50"/>
  <c r="O3936" i="50"/>
  <c r="O3937" i="50"/>
  <c r="O3938" i="50"/>
  <c r="O3939" i="50"/>
  <c r="O3940" i="50"/>
  <c r="O3941" i="50"/>
  <c r="O3942" i="50"/>
  <c r="O3943" i="50"/>
  <c r="O3944" i="50"/>
  <c r="O3945" i="50"/>
  <c r="O3946" i="50"/>
  <c r="O3947" i="50"/>
  <c r="O3948" i="50"/>
  <c r="O3949" i="50"/>
  <c r="O3950" i="50"/>
  <c r="O3951" i="50"/>
  <c r="O3952" i="50"/>
  <c r="O3953" i="50"/>
  <c r="O3954" i="50"/>
  <c r="O3955" i="50"/>
  <c r="O3956" i="50"/>
  <c r="O3957" i="50"/>
  <c r="O3958" i="50"/>
  <c r="O3959" i="50"/>
  <c r="O3960" i="50"/>
  <c r="O3961" i="50"/>
  <c r="O3962" i="50"/>
  <c r="O3963" i="50"/>
  <c r="O3964" i="50"/>
  <c r="O3965" i="50"/>
  <c r="O3966" i="50"/>
  <c r="O3967" i="50"/>
  <c r="O3968" i="50"/>
  <c r="O3969" i="50"/>
  <c r="O3970" i="50"/>
  <c r="O3971" i="50"/>
  <c r="O3972" i="50"/>
  <c r="O3973" i="50"/>
  <c r="O3974" i="50"/>
  <c r="O3975" i="50"/>
  <c r="O3976" i="50"/>
  <c r="O3977" i="50"/>
  <c r="O3978" i="50"/>
  <c r="O3979" i="50"/>
  <c r="O3980" i="50"/>
  <c r="O3981" i="50"/>
  <c r="O3982" i="50"/>
  <c r="O3983" i="50"/>
  <c r="O3984" i="50"/>
  <c r="O3985" i="50"/>
  <c r="O3986" i="50"/>
  <c r="O3987" i="50"/>
  <c r="O3988" i="50"/>
  <c r="O3989" i="50"/>
  <c r="O3990" i="50"/>
  <c r="O3991" i="50"/>
  <c r="O3992" i="50"/>
  <c r="O3993" i="50"/>
  <c r="O3994" i="50"/>
  <c r="O3995" i="50"/>
  <c r="O3996" i="50"/>
  <c r="O3997" i="50"/>
  <c r="O3998" i="50"/>
  <c r="O3999" i="50"/>
  <c r="O4000" i="50"/>
  <c r="O4001" i="50"/>
  <c r="O4002" i="50"/>
  <c r="O4003" i="50"/>
  <c r="O4004" i="50"/>
  <c r="O4005" i="50"/>
  <c r="O4006" i="50"/>
  <c r="O4007" i="50"/>
  <c r="O4008" i="50"/>
  <c r="O4009" i="50"/>
  <c r="O4010" i="50"/>
  <c r="O4011" i="50"/>
  <c r="O4012" i="50"/>
  <c r="O4013" i="50"/>
  <c r="O4014" i="50"/>
  <c r="O4015" i="50"/>
  <c r="O4016" i="50"/>
  <c r="O4017" i="50"/>
  <c r="O4018" i="50"/>
  <c r="O4019" i="50"/>
  <c r="O4020" i="50"/>
  <c r="O4021" i="50"/>
  <c r="O4022" i="50"/>
  <c r="O4023" i="50"/>
  <c r="O4024" i="50"/>
  <c r="O4025" i="50"/>
  <c r="O4026" i="50"/>
  <c r="O4027" i="50"/>
  <c r="O4028" i="50"/>
  <c r="O4029" i="50"/>
  <c r="O4030" i="50"/>
  <c r="O4031" i="50"/>
  <c r="O4032" i="50"/>
  <c r="O4033" i="50"/>
  <c r="O4034" i="50"/>
  <c r="O4035" i="50"/>
  <c r="O4036" i="50"/>
  <c r="O4037" i="50"/>
  <c r="O4038" i="50"/>
  <c r="O4039" i="50"/>
  <c r="O4040" i="50"/>
  <c r="O4041" i="50"/>
  <c r="O4042" i="50"/>
  <c r="O4043" i="50"/>
  <c r="O4044" i="50"/>
  <c r="O4045" i="50"/>
  <c r="O4046" i="50"/>
  <c r="O4047" i="50"/>
  <c r="O4048" i="50"/>
  <c r="O4049" i="50"/>
  <c r="O4050" i="50"/>
  <c r="O4051" i="50"/>
  <c r="O4052" i="50"/>
  <c r="O4053" i="50"/>
  <c r="O4054" i="50"/>
  <c r="O4055" i="50"/>
  <c r="O4056" i="50"/>
  <c r="O4057" i="50"/>
  <c r="O4058" i="50"/>
  <c r="O4059" i="50"/>
  <c r="O4060" i="50"/>
  <c r="O4061" i="50"/>
  <c r="O4062" i="50"/>
  <c r="O4063" i="50"/>
  <c r="O4064" i="50"/>
  <c r="O4065" i="50"/>
  <c r="O4066" i="50"/>
  <c r="O4067" i="50"/>
  <c r="O4068" i="50"/>
  <c r="O4069" i="50"/>
  <c r="O4070" i="50"/>
  <c r="O4071" i="50"/>
  <c r="O4072" i="50"/>
  <c r="O4073" i="50"/>
  <c r="O4074" i="50"/>
  <c r="O4075" i="50"/>
  <c r="O4076" i="50"/>
  <c r="O4077" i="50"/>
  <c r="O4078" i="50"/>
  <c r="O4079" i="50"/>
  <c r="O4080" i="50"/>
  <c r="O4081" i="50"/>
  <c r="O4082" i="50"/>
  <c r="O4083" i="50"/>
  <c r="O4084" i="50"/>
  <c r="O4085" i="50"/>
  <c r="O4086" i="50"/>
  <c r="O4087" i="50"/>
  <c r="O4088" i="50"/>
  <c r="O4089" i="50"/>
  <c r="O4090" i="50"/>
  <c r="O4091" i="50"/>
  <c r="O4092" i="50"/>
  <c r="O4093" i="50"/>
  <c r="O4094" i="50"/>
  <c r="O4095" i="50"/>
  <c r="O4096" i="50"/>
  <c r="O4097" i="50"/>
  <c r="O4098" i="50"/>
  <c r="O4099" i="50"/>
  <c r="O4100" i="50"/>
  <c r="O4101" i="50"/>
  <c r="O4102" i="50"/>
  <c r="O4103" i="50"/>
  <c r="O4104" i="50"/>
  <c r="O4105" i="50"/>
  <c r="O4106" i="50"/>
  <c r="O4107" i="50"/>
  <c r="O4108" i="50"/>
  <c r="O4109" i="50"/>
  <c r="O4110" i="50"/>
  <c r="O4111" i="50"/>
  <c r="O4112" i="50"/>
  <c r="O4113" i="50"/>
  <c r="O4114" i="50"/>
  <c r="O4115" i="50"/>
  <c r="O4116" i="50"/>
  <c r="O4117" i="50"/>
  <c r="O4118" i="50"/>
  <c r="O4119" i="50"/>
  <c r="O4120" i="50"/>
  <c r="O4121" i="50"/>
  <c r="O4122" i="50"/>
  <c r="O4123" i="50"/>
  <c r="O4124" i="50"/>
  <c r="O4125" i="50"/>
  <c r="O4126" i="50"/>
  <c r="O4127" i="50"/>
  <c r="O4128" i="50"/>
  <c r="O4129" i="50"/>
  <c r="O4130" i="50"/>
  <c r="O4131" i="50"/>
  <c r="O4132" i="50"/>
  <c r="O4133" i="50"/>
  <c r="O4134" i="50"/>
  <c r="O4135" i="50"/>
  <c r="O4136" i="50"/>
  <c r="O4137" i="50"/>
  <c r="O4138" i="50"/>
  <c r="O4139" i="50"/>
  <c r="O4140" i="50"/>
  <c r="O4141" i="50"/>
  <c r="O4142" i="50"/>
  <c r="O4143" i="50"/>
  <c r="O4144" i="50"/>
  <c r="O4145" i="50"/>
  <c r="O4146" i="50"/>
  <c r="O4147" i="50"/>
  <c r="O4148" i="50"/>
  <c r="O4149" i="50"/>
  <c r="O4150" i="50"/>
  <c r="O4151" i="50"/>
  <c r="O4152" i="50"/>
  <c r="O4153" i="50"/>
  <c r="O4154" i="50"/>
  <c r="O4155" i="50"/>
  <c r="O4156" i="50"/>
  <c r="O4157" i="50"/>
  <c r="O4158" i="50"/>
  <c r="O4159" i="50"/>
  <c r="O4160" i="50"/>
  <c r="O4161" i="50"/>
  <c r="O4162" i="50"/>
  <c r="O4163" i="50"/>
  <c r="O4164" i="50"/>
  <c r="O4165" i="50"/>
  <c r="O4166" i="50"/>
  <c r="O4167" i="50"/>
  <c r="O4168" i="50"/>
  <c r="O4169" i="50"/>
  <c r="O4170" i="50"/>
  <c r="O4171" i="50"/>
  <c r="O4172" i="50"/>
  <c r="O4173" i="50"/>
  <c r="O4174" i="50"/>
  <c r="O4175" i="50"/>
  <c r="O4176" i="50"/>
  <c r="O4177" i="50"/>
  <c r="O4178" i="50"/>
  <c r="O4179" i="50"/>
  <c r="O4180" i="50"/>
  <c r="O4181" i="50"/>
  <c r="O4182" i="50"/>
  <c r="O4183" i="50"/>
  <c r="O4184" i="50"/>
  <c r="O4185" i="50"/>
  <c r="O4186" i="50"/>
  <c r="O4187" i="50"/>
  <c r="O4188" i="50"/>
  <c r="O4189" i="50"/>
  <c r="O4190" i="50"/>
  <c r="O4191" i="50"/>
  <c r="O4192" i="50"/>
  <c r="O4193" i="50"/>
  <c r="O4194" i="50"/>
  <c r="O4195" i="50"/>
  <c r="O4196" i="50"/>
  <c r="O4197" i="50"/>
  <c r="O4198" i="50"/>
  <c r="O4199" i="50"/>
  <c r="O4200" i="50"/>
  <c r="O4201" i="50"/>
  <c r="O4202" i="50"/>
  <c r="O4203" i="50"/>
  <c r="O4204" i="50"/>
  <c r="O4205" i="50"/>
  <c r="O4206" i="50"/>
  <c r="O4207" i="50"/>
  <c r="O4208" i="50"/>
  <c r="O4209" i="50"/>
  <c r="O4210" i="50"/>
  <c r="O4211" i="50"/>
  <c r="O4212" i="50"/>
  <c r="O4213" i="50"/>
  <c r="O4214" i="50"/>
  <c r="O4215" i="50"/>
  <c r="O4216" i="50"/>
  <c r="O4217" i="50"/>
  <c r="O4218" i="50"/>
  <c r="O4219" i="50"/>
  <c r="O4220" i="50"/>
  <c r="O4221" i="50"/>
  <c r="O4222" i="50"/>
  <c r="O4223" i="50"/>
  <c r="O4224" i="50"/>
  <c r="O4225" i="50"/>
  <c r="O4226" i="50"/>
  <c r="O4227" i="50"/>
  <c r="O4228" i="50"/>
  <c r="O4229" i="50"/>
  <c r="O4230" i="50"/>
  <c r="O4231" i="50"/>
  <c r="O4232" i="50"/>
  <c r="O4233" i="50"/>
  <c r="O4234" i="50"/>
  <c r="O4235" i="50"/>
  <c r="O4236" i="50"/>
  <c r="O4237" i="50"/>
  <c r="O4238" i="50"/>
  <c r="O4239" i="50"/>
  <c r="O4240" i="50"/>
  <c r="O4241" i="50"/>
  <c r="O4242" i="50"/>
  <c r="O4243" i="50"/>
  <c r="O4244" i="50"/>
  <c r="O4245" i="50"/>
  <c r="O4246" i="50"/>
  <c r="O4247" i="50"/>
  <c r="O4248" i="50"/>
  <c r="O4249" i="50"/>
  <c r="O4250" i="50"/>
  <c r="O4251" i="50"/>
  <c r="O4252" i="50"/>
  <c r="O4253" i="50"/>
  <c r="O4254" i="50"/>
  <c r="O4255" i="50"/>
  <c r="O4256" i="50"/>
  <c r="O4257" i="50"/>
  <c r="O4258" i="50"/>
  <c r="O4259" i="50"/>
  <c r="O4260" i="50"/>
  <c r="O4261" i="50"/>
  <c r="O4262" i="50"/>
  <c r="O4263" i="50"/>
  <c r="O4264" i="50"/>
  <c r="O4265" i="50"/>
  <c r="O4266" i="50"/>
  <c r="O4267" i="50"/>
  <c r="O4268" i="50"/>
  <c r="O4269" i="50"/>
  <c r="O4270" i="50"/>
  <c r="O4271" i="50"/>
  <c r="O4272" i="50"/>
  <c r="O4273" i="50"/>
  <c r="O4274" i="50"/>
  <c r="O4275" i="50"/>
  <c r="O4276" i="50"/>
  <c r="O4277" i="50"/>
  <c r="O4278" i="50"/>
  <c r="O4279" i="50"/>
  <c r="O4280" i="50"/>
  <c r="O4281" i="50"/>
  <c r="O4282" i="50"/>
  <c r="O4283" i="50"/>
  <c r="O4284" i="50"/>
  <c r="O4285" i="50"/>
  <c r="O4286" i="50"/>
  <c r="O4287" i="50"/>
  <c r="O4288" i="50"/>
  <c r="O4289" i="50"/>
  <c r="O4290" i="50"/>
  <c r="O4291" i="50"/>
  <c r="O4292" i="50"/>
  <c r="O4293" i="50"/>
  <c r="O4294" i="50"/>
  <c r="O4295" i="50"/>
  <c r="O4296" i="50"/>
  <c r="O4297" i="50"/>
  <c r="O4298" i="50"/>
  <c r="O4299" i="50"/>
  <c r="O4300" i="50"/>
  <c r="O4301" i="50"/>
  <c r="O4302" i="50"/>
  <c r="O4303" i="50"/>
  <c r="O4304" i="50"/>
  <c r="O4305" i="50"/>
  <c r="O4306" i="50"/>
  <c r="O4307" i="50"/>
  <c r="O4308" i="50"/>
  <c r="O4309" i="50"/>
  <c r="O4310" i="50"/>
  <c r="O4311" i="50"/>
  <c r="O4312" i="50"/>
  <c r="O4313" i="50"/>
  <c r="O4314" i="50"/>
  <c r="O4315" i="50"/>
  <c r="O4316" i="50"/>
  <c r="O4317" i="50"/>
  <c r="O4318" i="50"/>
  <c r="O4319" i="50"/>
  <c r="O4320" i="50"/>
  <c r="O4321" i="50"/>
  <c r="O4322" i="50"/>
  <c r="O4323" i="50"/>
  <c r="O4324" i="50"/>
  <c r="O4325" i="50"/>
  <c r="O4326" i="50"/>
  <c r="O4327" i="50"/>
  <c r="O4328" i="50"/>
  <c r="O4329" i="50"/>
  <c r="O4330" i="50"/>
  <c r="O4331" i="50"/>
  <c r="O4332" i="50"/>
  <c r="O4333" i="50"/>
  <c r="O4334" i="50"/>
  <c r="O4335" i="50"/>
  <c r="O4336" i="50"/>
  <c r="O4337" i="50"/>
  <c r="O4338" i="50"/>
  <c r="O4339" i="50"/>
  <c r="O4340" i="50"/>
  <c r="O4341" i="50"/>
  <c r="O4342" i="50"/>
  <c r="O4343" i="50"/>
  <c r="O4344" i="50"/>
  <c r="O4345" i="50"/>
  <c r="O4346" i="50"/>
  <c r="O4347" i="50"/>
  <c r="O4348" i="50"/>
  <c r="O4349" i="50"/>
  <c r="O4350" i="50"/>
  <c r="O4351" i="50"/>
  <c r="O4352" i="50"/>
  <c r="O4353" i="50"/>
  <c r="O4354" i="50"/>
  <c r="O4355" i="50"/>
  <c r="O4356" i="50"/>
  <c r="O4357" i="50"/>
  <c r="O4358" i="50"/>
  <c r="O4359" i="50"/>
  <c r="O4360" i="50"/>
  <c r="O4361" i="50"/>
  <c r="O4362" i="50"/>
  <c r="O4363" i="50"/>
  <c r="O4364" i="50"/>
  <c r="O4365" i="50"/>
  <c r="O4366" i="50"/>
  <c r="O4367" i="50"/>
  <c r="O4368" i="50"/>
  <c r="O4369" i="50"/>
  <c r="O4370" i="50"/>
  <c r="O4371" i="50"/>
  <c r="O4372" i="50"/>
  <c r="O4373" i="50"/>
  <c r="O4374" i="50"/>
  <c r="O4375" i="50"/>
  <c r="O4376" i="50"/>
  <c r="O4377" i="50"/>
  <c r="O4378" i="50"/>
  <c r="O4379" i="50"/>
  <c r="O4380" i="50"/>
  <c r="O4381" i="50"/>
  <c r="O4382" i="50"/>
  <c r="O4383" i="50"/>
  <c r="O4384" i="50"/>
  <c r="O4385" i="50"/>
  <c r="O4386" i="50"/>
  <c r="O4387" i="50"/>
  <c r="O4388" i="50"/>
  <c r="O4389" i="50"/>
  <c r="O4390" i="50"/>
  <c r="O4391" i="50"/>
  <c r="O4392" i="50"/>
  <c r="O4393" i="50"/>
  <c r="O4394" i="50"/>
  <c r="O4395" i="50"/>
  <c r="O4396" i="50"/>
  <c r="O4397" i="50"/>
  <c r="O4398" i="50"/>
  <c r="O4399" i="50"/>
  <c r="O4400" i="50"/>
  <c r="O4401" i="50"/>
  <c r="O4402" i="50"/>
  <c r="O4403" i="50"/>
  <c r="O4404" i="50"/>
  <c r="O4405" i="50"/>
  <c r="O4406" i="50"/>
  <c r="O4407" i="50"/>
  <c r="O4408" i="50"/>
  <c r="O4409" i="50"/>
  <c r="O4410" i="50"/>
  <c r="O4411" i="50"/>
  <c r="O4412" i="50"/>
  <c r="O4413" i="50"/>
  <c r="O4414" i="50"/>
  <c r="O4415" i="50"/>
  <c r="O4416" i="50"/>
  <c r="O4417" i="50"/>
  <c r="O4418" i="50"/>
  <c r="O4419" i="50"/>
  <c r="O4420" i="50"/>
  <c r="O4421" i="50"/>
  <c r="O4422" i="50"/>
  <c r="O4423" i="50"/>
  <c r="O4424" i="50"/>
  <c r="O4425" i="50"/>
  <c r="O4426" i="50"/>
  <c r="O4427" i="50"/>
  <c r="O4428" i="50"/>
  <c r="O4429" i="50"/>
  <c r="O4430" i="50"/>
  <c r="O4431" i="50"/>
  <c r="O4432" i="50"/>
  <c r="O4433" i="50"/>
  <c r="O4434" i="50"/>
  <c r="O4435" i="50"/>
  <c r="O4436" i="50"/>
  <c r="O4437" i="50"/>
  <c r="O4438" i="50"/>
  <c r="O4439" i="50"/>
  <c r="O4440" i="50"/>
  <c r="O4441" i="50"/>
  <c r="O4442" i="50"/>
  <c r="O4443" i="50"/>
  <c r="O4444" i="50"/>
  <c r="O4445" i="50"/>
  <c r="O4446" i="50"/>
  <c r="O4447" i="50"/>
  <c r="O4448" i="50"/>
  <c r="O4449" i="50"/>
  <c r="O4450" i="50"/>
  <c r="O4451" i="50"/>
  <c r="O4452" i="50"/>
  <c r="O4453" i="50"/>
  <c r="O4454" i="50"/>
  <c r="O4455" i="50"/>
  <c r="O4456" i="50"/>
  <c r="O4457" i="50"/>
  <c r="O4458" i="50"/>
  <c r="O4459" i="50"/>
  <c r="O4460" i="50"/>
  <c r="O4461" i="50"/>
  <c r="O4462" i="50"/>
  <c r="O4463" i="50"/>
  <c r="O4464" i="50"/>
  <c r="O4465" i="50"/>
  <c r="O4466" i="50"/>
  <c r="O4467" i="50"/>
  <c r="O4468" i="50"/>
  <c r="O4469" i="50"/>
  <c r="O4470" i="50"/>
  <c r="O4471" i="50"/>
  <c r="O4472" i="50"/>
  <c r="O4473" i="50"/>
  <c r="O4474" i="50"/>
  <c r="O4475" i="50"/>
  <c r="O4476" i="50"/>
  <c r="O4477" i="50"/>
  <c r="O4478" i="50"/>
  <c r="O4479" i="50"/>
  <c r="O4480" i="50"/>
  <c r="O4481" i="50"/>
  <c r="O4482" i="50"/>
  <c r="O4483" i="50"/>
  <c r="O4484" i="50"/>
  <c r="O4485" i="50"/>
  <c r="O4486" i="50"/>
  <c r="O4487" i="50"/>
  <c r="O4488" i="50"/>
  <c r="O4489" i="50"/>
  <c r="O4490" i="50"/>
  <c r="O4491" i="50"/>
  <c r="O4492" i="50"/>
  <c r="O4493" i="50"/>
  <c r="O4494" i="50"/>
  <c r="O4495" i="50"/>
  <c r="O4496" i="50"/>
  <c r="O4497" i="50"/>
  <c r="O4498" i="50"/>
  <c r="O4499" i="50"/>
  <c r="O4500" i="50"/>
  <c r="O4501" i="50"/>
  <c r="O4502" i="50"/>
  <c r="O4503" i="50"/>
  <c r="O4504" i="50"/>
  <c r="O4505" i="50"/>
  <c r="O4506" i="50"/>
  <c r="O4507" i="50"/>
  <c r="O4508" i="50"/>
  <c r="O4509" i="50"/>
  <c r="O4510" i="50"/>
  <c r="O4511" i="50"/>
  <c r="O4512" i="50"/>
  <c r="O4513" i="50"/>
  <c r="O4514" i="50"/>
  <c r="O4515" i="50"/>
  <c r="O4516" i="50"/>
  <c r="O4517" i="50"/>
  <c r="O4518" i="50"/>
  <c r="O4519" i="50"/>
  <c r="O4520" i="50"/>
  <c r="O4521" i="50"/>
  <c r="O4522" i="50"/>
  <c r="O4523" i="50"/>
  <c r="O4524" i="50"/>
  <c r="O4525" i="50"/>
  <c r="O4526" i="50"/>
  <c r="O4527" i="50"/>
  <c r="O4528" i="50"/>
  <c r="O4529" i="50"/>
  <c r="O4530" i="50"/>
  <c r="O4531" i="50"/>
  <c r="O4532" i="50"/>
  <c r="O4533" i="50"/>
  <c r="O4534" i="50"/>
  <c r="O4535" i="50"/>
  <c r="O4536" i="50"/>
  <c r="O4537" i="50"/>
  <c r="O4538" i="50"/>
  <c r="O4539" i="50"/>
  <c r="O4540" i="50"/>
  <c r="O4541" i="50"/>
  <c r="O4542" i="50"/>
  <c r="O4543" i="50"/>
  <c r="O4544" i="50"/>
  <c r="O4545" i="50"/>
  <c r="O4546" i="50"/>
  <c r="O4547" i="50"/>
  <c r="O4548" i="50"/>
  <c r="O4549" i="50"/>
  <c r="O4550" i="50"/>
  <c r="O4551" i="50"/>
  <c r="O4552" i="50"/>
  <c r="O4553" i="50"/>
  <c r="O4554" i="50"/>
  <c r="O4555" i="50"/>
  <c r="O4556" i="50"/>
  <c r="O4557" i="50"/>
  <c r="O4558" i="50"/>
  <c r="O4559" i="50"/>
  <c r="O4560" i="50"/>
  <c r="O4561" i="50"/>
  <c r="O4562" i="50"/>
  <c r="O4563" i="50"/>
  <c r="O4564" i="50"/>
  <c r="O4565" i="50"/>
  <c r="O4566" i="50"/>
  <c r="O4567" i="50"/>
  <c r="O4568" i="50"/>
  <c r="O4569" i="50"/>
  <c r="O4570" i="50"/>
  <c r="O4571" i="50"/>
  <c r="O4572" i="50"/>
  <c r="O4573" i="50"/>
  <c r="O4574" i="50"/>
  <c r="O4575" i="50"/>
  <c r="O4576" i="50"/>
  <c r="O4577" i="50"/>
  <c r="O4578" i="50"/>
  <c r="O4579" i="50"/>
  <c r="O4580" i="50"/>
  <c r="O4581" i="50"/>
  <c r="O4582" i="50"/>
  <c r="O4583" i="50"/>
  <c r="O4584" i="50"/>
  <c r="O4585" i="50"/>
  <c r="O4586" i="50"/>
  <c r="O4587" i="50"/>
  <c r="O4588" i="50"/>
  <c r="O4589" i="50"/>
  <c r="O4590" i="50"/>
  <c r="O4591" i="50"/>
  <c r="O4592" i="50"/>
  <c r="O4593" i="50"/>
  <c r="O4594" i="50"/>
  <c r="O4595" i="50"/>
  <c r="O4596" i="50"/>
  <c r="O4597" i="50"/>
  <c r="O4598" i="50"/>
  <c r="O4599" i="50"/>
  <c r="O4600" i="50"/>
  <c r="O4601" i="50"/>
  <c r="O4602" i="50"/>
  <c r="O4603" i="50"/>
  <c r="O4604" i="50"/>
  <c r="O4605" i="50"/>
  <c r="O4606" i="50"/>
  <c r="O4607" i="50"/>
  <c r="O4608" i="50"/>
  <c r="O4609" i="50"/>
  <c r="O4610" i="50"/>
  <c r="O4611" i="50"/>
  <c r="O4612" i="50"/>
  <c r="O4613" i="50"/>
  <c r="O4614" i="50"/>
  <c r="O4615" i="50"/>
  <c r="O4616" i="50"/>
  <c r="O4617" i="50"/>
  <c r="O4618" i="50"/>
  <c r="O4619" i="50"/>
  <c r="O4620" i="50"/>
  <c r="O4621" i="50"/>
  <c r="O4622" i="50"/>
  <c r="O4623" i="50"/>
  <c r="O4624" i="50"/>
  <c r="O4625" i="50"/>
  <c r="O4626" i="50"/>
  <c r="O4627" i="50"/>
  <c r="O4628" i="50"/>
  <c r="O4629" i="50"/>
  <c r="O4630" i="50"/>
  <c r="O4631" i="50"/>
  <c r="O4632" i="50"/>
  <c r="O4633" i="50"/>
  <c r="O4634" i="50"/>
  <c r="O4635" i="50"/>
  <c r="O4636" i="50"/>
  <c r="O4637" i="50"/>
  <c r="O4638" i="50"/>
  <c r="O4639" i="50"/>
  <c r="O4640" i="50"/>
  <c r="O4641" i="50"/>
  <c r="O4642" i="50"/>
  <c r="O4643" i="50"/>
  <c r="O4644" i="50"/>
  <c r="O4645" i="50"/>
  <c r="O4646" i="50"/>
  <c r="O4647" i="50"/>
  <c r="O4648" i="50"/>
  <c r="O4649" i="50"/>
  <c r="O4650" i="50"/>
  <c r="O4651" i="50"/>
  <c r="O4652" i="50"/>
  <c r="O4653" i="50"/>
  <c r="O4654" i="50"/>
  <c r="O4655" i="50"/>
  <c r="O4656" i="50"/>
  <c r="O4657" i="50"/>
  <c r="O4658" i="50"/>
  <c r="O4659" i="50"/>
  <c r="O4660" i="50"/>
  <c r="O4661" i="50"/>
  <c r="O4662" i="50"/>
  <c r="O4663" i="50"/>
  <c r="O4664" i="50"/>
  <c r="O4665" i="50"/>
  <c r="O4666" i="50"/>
  <c r="O4667" i="50"/>
  <c r="O4668" i="50"/>
  <c r="O4669" i="50"/>
  <c r="O4670" i="50"/>
  <c r="O4671" i="50"/>
  <c r="O4672" i="50"/>
  <c r="O4673" i="50"/>
  <c r="O4674" i="50"/>
  <c r="O4675" i="50"/>
  <c r="O4676" i="50"/>
  <c r="O4677" i="50"/>
  <c r="O4678" i="50"/>
  <c r="O4679" i="50"/>
  <c r="O4680" i="50"/>
  <c r="O4681" i="50"/>
  <c r="O4682" i="50"/>
  <c r="O4683" i="50"/>
  <c r="O4684" i="50"/>
  <c r="O4685" i="50"/>
  <c r="O4686" i="50"/>
  <c r="O4687" i="50"/>
  <c r="O4688" i="50"/>
  <c r="O4689" i="50"/>
  <c r="O4690" i="50"/>
  <c r="O4691" i="50"/>
  <c r="O4692" i="50"/>
  <c r="O4693" i="50"/>
  <c r="O4694" i="50"/>
  <c r="O4695" i="50"/>
  <c r="O4696" i="50"/>
  <c r="O4697" i="50"/>
  <c r="O4698" i="50"/>
  <c r="O4699" i="50"/>
  <c r="O4700" i="50"/>
  <c r="O4701" i="50"/>
  <c r="O4702" i="50"/>
  <c r="O4703" i="50"/>
  <c r="O4704" i="50"/>
  <c r="O4705" i="50"/>
  <c r="O4706" i="50"/>
  <c r="O4707" i="50"/>
  <c r="O4708" i="50"/>
  <c r="O4709" i="50"/>
  <c r="O4710" i="50"/>
  <c r="O4711" i="50"/>
  <c r="O4712" i="50"/>
  <c r="O4713" i="50"/>
  <c r="O4714" i="50"/>
  <c r="O4715" i="50"/>
  <c r="O4716" i="50"/>
  <c r="O4717" i="50"/>
  <c r="O4718" i="50"/>
  <c r="O4719" i="50"/>
  <c r="O4720" i="50"/>
  <c r="O4721" i="50"/>
  <c r="O4722" i="50"/>
  <c r="O4723" i="50"/>
  <c r="O4724" i="50"/>
  <c r="O4725" i="50"/>
  <c r="O4726" i="50"/>
  <c r="O4727" i="50"/>
  <c r="O4728" i="50"/>
  <c r="O4729" i="50"/>
  <c r="O4730" i="50"/>
  <c r="O4731" i="50"/>
  <c r="O4732" i="50"/>
  <c r="O4733" i="50"/>
  <c r="O4734" i="50"/>
  <c r="O4735" i="50"/>
  <c r="O4736" i="50"/>
  <c r="O4737" i="50"/>
  <c r="O4738" i="50"/>
  <c r="O4739" i="50"/>
  <c r="O4740" i="50"/>
  <c r="O4741" i="50"/>
  <c r="O4742" i="50"/>
  <c r="O4743" i="50"/>
  <c r="O4744" i="50"/>
  <c r="O4745" i="50"/>
  <c r="O4746" i="50"/>
  <c r="O4747" i="50"/>
  <c r="O4748" i="50"/>
  <c r="O4749" i="50"/>
  <c r="O4750" i="50"/>
  <c r="O4751" i="50"/>
  <c r="O4752" i="50"/>
  <c r="O4753" i="50"/>
  <c r="O4754" i="50"/>
  <c r="O4755" i="50"/>
  <c r="O4756" i="50"/>
  <c r="O4757" i="50"/>
  <c r="O4758" i="50"/>
  <c r="O4759" i="50"/>
  <c r="O4760" i="50"/>
  <c r="O4761" i="50"/>
  <c r="O4762" i="50"/>
  <c r="O4763" i="50"/>
  <c r="O4764" i="50"/>
  <c r="O4765" i="50"/>
  <c r="O4766" i="50"/>
  <c r="O4767" i="50"/>
  <c r="O4768" i="50"/>
  <c r="O4769" i="50"/>
  <c r="O4770" i="50"/>
  <c r="O4771" i="50"/>
  <c r="O4772" i="50"/>
  <c r="O4773" i="50"/>
  <c r="O4774" i="50"/>
  <c r="O4775" i="50"/>
  <c r="O4776" i="50"/>
  <c r="O4777" i="50"/>
  <c r="O4778" i="50"/>
  <c r="O4779" i="50"/>
  <c r="O4780" i="50"/>
  <c r="O4781" i="50"/>
  <c r="O4782" i="50"/>
  <c r="O4783" i="50"/>
  <c r="O4784" i="50"/>
  <c r="O4785" i="50"/>
  <c r="O4786" i="50"/>
  <c r="O4787" i="50"/>
  <c r="O4788" i="50"/>
  <c r="O4789" i="50"/>
  <c r="O4790" i="50"/>
  <c r="O4791" i="50"/>
  <c r="O4792" i="50"/>
  <c r="O4793" i="50"/>
  <c r="O4794" i="50"/>
  <c r="O4795" i="50"/>
  <c r="O4796" i="50"/>
  <c r="O4797" i="50"/>
  <c r="O4798" i="50"/>
  <c r="O4799" i="50"/>
  <c r="O4800" i="50"/>
  <c r="O4801" i="50"/>
  <c r="O4802" i="50"/>
  <c r="O4803" i="50"/>
  <c r="O4804" i="50"/>
  <c r="O4805" i="50"/>
  <c r="O4806" i="50"/>
  <c r="O4807" i="50"/>
  <c r="O4808" i="50"/>
  <c r="O4809" i="50"/>
  <c r="O4810" i="50"/>
  <c r="O4811" i="50"/>
  <c r="O4812" i="50"/>
  <c r="O4813" i="50"/>
  <c r="O4814" i="50"/>
  <c r="O4815" i="50"/>
  <c r="O4816" i="50"/>
  <c r="O4817" i="50"/>
  <c r="O4818" i="50"/>
  <c r="O4819" i="50"/>
  <c r="O4820" i="50"/>
  <c r="O4821" i="50"/>
  <c r="O4822" i="50"/>
  <c r="O4823" i="50"/>
  <c r="O4824" i="50"/>
  <c r="O4825" i="50"/>
  <c r="O4826" i="50"/>
  <c r="O4827" i="50"/>
  <c r="O4828" i="50"/>
  <c r="O4829" i="50"/>
  <c r="O4830" i="50"/>
  <c r="O4831" i="50"/>
  <c r="O4832" i="50"/>
  <c r="O4833" i="50"/>
  <c r="O4834" i="50"/>
  <c r="O4835" i="50"/>
  <c r="O4836" i="50"/>
  <c r="O4837" i="50"/>
  <c r="O4838" i="50"/>
  <c r="O4839" i="50"/>
  <c r="O4840" i="50"/>
  <c r="O4841" i="50"/>
  <c r="O4842" i="50"/>
  <c r="O4843" i="50"/>
  <c r="O4844" i="50"/>
  <c r="O4845" i="50"/>
  <c r="O4846" i="50"/>
  <c r="O4847" i="50"/>
  <c r="O4848" i="50"/>
  <c r="O4849" i="50"/>
  <c r="O4850" i="50"/>
  <c r="O4851" i="50"/>
  <c r="O4852" i="50"/>
  <c r="O4853" i="50"/>
  <c r="O4854" i="50"/>
  <c r="O4855" i="50"/>
  <c r="O4856" i="50"/>
  <c r="O4857" i="50"/>
  <c r="O4858" i="50"/>
  <c r="O4859" i="50"/>
  <c r="O4860" i="50"/>
  <c r="O4861" i="50"/>
  <c r="O4862" i="50"/>
  <c r="O4863" i="50"/>
  <c r="O4864" i="50"/>
  <c r="O4865" i="50"/>
  <c r="O4866" i="50"/>
  <c r="O4867" i="50"/>
  <c r="O4868" i="50"/>
  <c r="O4869" i="50"/>
  <c r="O4870" i="50"/>
  <c r="O4871" i="50"/>
  <c r="O4872" i="50"/>
  <c r="O4873" i="50"/>
  <c r="O4874" i="50"/>
  <c r="O4875" i="50"/>
  <c r="O4876" i="50"/>
  <c r="O4877" i="50"/>
  <c r="O4878" i="50"/>
  <c r="O4879" i="50"/>
  <c r="O4880" i="50"/>
  <c r="O4881" i="50"/>
  <c r="O4882" i="50"/>
  <c r="O4883" i="50"/>
  <c r="O4884" i="50"/>
  <c r="O4885" i="50"/>
  <c r="O4886" i="50"/>
  <c r="O4887" i="50"/>
  <c r="O4888" i="50"/>
  <c r="O4889" i="50"/>
  <c r="O4890" i="50"/>
  <c r="O4891" i="50"/>
  <c r="O4892" i="50"/>
  <c r="O4893" i="50"/>
  <c r="O4894" i="50"/>
  <c r="O4895" i="50"/>
  <c r="O4896" i="50"/>
  <c r="O4897" i="50"/>
  <c r="O4898" i="50"/>
  <c r="O4899" i="50"/>
  <c r="O4900" i="50"/>
  <c r="O4901" i="50"/>
  <c r="O4902" i="50"/>
  <c r="O4903" i="50"/>
  <c r="O4904" i="50"/>
  <c r="O4905" i="50"/>
  <c r="O4906" i="50"/>
  <c r="O4907" i="50"/>
  <c r="O4908" i="50"/>
  <c r="O4909" i="50"/>
  <c r="O4910" i="50"/>
  <c r="O4911" i="50"/>
  <c r="O4912" i="50"/>
  <c r="O4913" i="50"/>
  <c r="O4914" i="50"/>
  <c r="O4915" i="50"/>
  <c r="O4916" i="50"/>
  <c r="O4917" i="50"/>
  <c r="O4918" i="50"/>
  <c r="O4919" i="50"/>
  <c r="O4920" i="50"/>
  <c r="O4921" i="50"/>
  <c r="O4922" i="50"/>
  <c r="O4923" i="50"/>
  <c r="O4924" i="50"/>
  <c r="O4925" i="50"/>
  <c r="O4926" i="50"/>
  <c r="O4927" i="50"/>
  <c r="O4928" i="50"/>
  <c r="O4929" i="50"/>
  <c r="O4930" i="50"/>
  <c r="O4931" i="50"/>
  <c r="O4932" i="50"/>
  <c r="O4933" i="50"/>
  <c r="O4934" i="50"/>
  <c r="O4935" i="50"/>
  <c r="O4936" i="50"/>
  <c r="O4937" i="50"/>
  <c r="O4938" i="50"/>
  <c r="O4939" i="50"/>
  <c r="O4940" i="50"/>
  <c r="O4941" i="50"/>
  <c r="O4942" i="50"/>
  <c r="O4943" i="50"/>
  <c r="O4944" i="50"/>
  <c r="O4945" i="50"/>
  <c r="O4946" i="50"/>
  <c r="O4947" i="50"/>
  <c r="O4948" i="50"/>
  <c r="O4949" i="50"/>
  <c r="O4950" i="50"/>
  <c r="O4951" i="50"/>
  <c r="O4952" i="50"/>
  <c r="O4953" i="50"/>
  <c r="O4954" i="50"/>
  <c r="O4955" i="50"/>
  <c r="O4956" i="50"/>
  <c r="O4957" i="50"/>
  <c r="O4958" i="50"/>
  <c r="O4959" i="50"/>
  <c r="O4960" i="50"/>
  <c r="O4961" i="50"/>
  <c r="O4962" i="50"/>
  <c r="O4963" i="50"/>
  <c r="O4964" i="50"/>
  <c r="O4965" i="50"/>
  <c r="O4966" i="50"/>
  <c r="O4967" i="50"/>
  <c r="O4968" i="50"/>
  <c r="O4969" i="50"/>
  <c r="O4970" i="50"/>
  <c r="O4971" i="50"/>
  <c r="O4972" i="50"/>
  <c r="O4973" i="50"/>
  <c r="O4974" i="50"/>
  <c r="O4975" i="50"/>
  <c r="O4976" i="50"/>
  <c r="O4977" i="50"/>
  <c r="O4978" i="50"/>
  <c r="O4979" i="50"/>
  <c r="O4980" i="50"/>
  <c r="O4981" i="50"/>
  <c r="O4982" i="50"/>
  <c r="O4983" i="50"/>
  <c r="O4984" i="50"/>
  <c r="O4985" i="50"/>
  <c r="O4986" i="50"/>
  <c r="O4987" i="50"/>
  <c r="O4988" i="50"/>
  <c r="O4989" i="50"/>
  <c r="O4990" i="50"/>
  <c r="O4991" i="50"/>
  <c r="O4992" i="50"/>
  <c r="O4993" i="50"/>
  <c r="O4994" i="50"/>
  <c r="O4995" i="50"/>
  <c r="O4996" i="50"/>
  <c r="O4997" i="50"/>
  <c r="O4998" i="50"/>
  <c r="O4999" i="50"/>
  <c r="O5000" i="50"/>
  <c r="O5001" i="50"/>
  <c r="O5002" i="50"/>
  <c r="O5003" i="50"/>
  <c r="O5004" i="50"/>
  <c r="O5005" i="50"/>
  <c r="O5006" i="50"/>
  <c r="O5007" i="50"/>
  <c r="O5008" i="50"/>
  <c r="O5009" i="50"/>
  <c r="O5010" i="50"/>
  <c r="O5011" i="50"/>
  <c r="O5012" i="50"/>
  <c r="O5013" i="50"/>
  <c r="O5014" i="50"/>
  <c r="O5015" i="50"/>
  <c r="O5016" i="50"/>
  <c r="O5017" i="50"/>
  <c r="O5018" i="50"/>
  <c r="O5019" i="50"/>
  <c r="O5020" i="50"/>
  <c r="O5021" i="50"/>
  <c r="O5022" i="50"/>
  <c r="O5023" i="50"/>
  <c r="O5024" i="50"/>
  <c r="O5025" i="50"/>
  <c r="O5026" i="50"/>
  <c r="O5027" i="50"/>
  <c r="O5028" i="50"/>
  <c r="O5029" i="50"/>
  <c r="O5030" i="50"/>
  <c r="O5031" i="50"/>
  <c r="O5032" i="50"/>
  <c r="O5033" i="50"/>
  <c r="O5034" i="50"/>
  <c r="O5035" i="50"/>
  <c r="O5036" i="50"/>
  <c r="O5037" i="50"/>
  <c r="O5038" i="50"/>
  <c r="O5039" i="50"/>
  <c r="O5040" i="50"/>
  <c r="O5041" i="50"/>
  <c r="O5042" i="50"/>
  <c r="O5043" i="50"/>
  <c r="O5044" i="50"/>
  <c r="O5045" i="50"/>
  <c r="O5046" i="50"/>
  <c r="O5047" i="50"/>
  <c r="O5048" i="50"/>
  <c r="O5049" i="50"/>
  <c r="O5050" i="50"/>
  <c r="O5051" i="50"/>
  <c r="O5052" i="50"/>
  <c r="O5053" i="50"/>
  <c r="O5054" i="50"/>
  <c r="O5055" i="50"/>
  <c r="O5056" i="50"/>
  <c r="O5057" i="50"/>
  <c r="O5058" i="50"/>
  <c r="O5059" i="50"/>
  <c r="O5060" i="50"/>
  <c r="O5061" i="50"/>
  <c r="O5062" i="50"/>
  <c r="O5063" i="50"/>
  <c r="O5064" i="50"/>
  <c r="O5065" i="50"/>
  <c r="O5066" i="50"/>
  <c r="O5067" i="50"/>
  <c r="O5068" i="50"/>
  <c r="O5069" i="50"/>
  <c r="O5070" i="50"/>
  <c r="O5071" i="50"/>
  <c r="O5072" i="50"/>
  <c r="O5073" i="50"/>
  <c r="O5074" i="50"/>
  <c r="O5075" i="50"/>
  <c r="O5076" i="50"/>
  <c r="O5077" i="50"/>
  <c r="O5078" i="50"/>
  <c r="O5079" i="50"/>
  <c r="O5080" i="50"/>
  <c r="O5081" i="50"/>
  <c r="O5082" i="50"/>
  <c r="O5083" i="50"/>
  <c r="O5084" i="50"/>
  <c r="O5085" i="50"/>
  <c r="O5086" i="50"/>
  <c r="O5087" i="50"/>
  <c r="O5088" i="50"/>
  <c r="O5089" i="50"/>
  <c r="O5090" i="50"/>
  <c r="O5091" i="50"/>
  <c r="O5092" i="50"/>
  <c r="O5093" i="50"/>
  <c r="O5094" i="50"/>
  <c r="O5095" i="50"/>
  <c r="O5096" i="50"/>
  <c r="O5097" i="50"/>
  <c r="O5098" i="50"/>
  <c r="O5099" i="50"/>
  <c r="O5100" i="50"/>
  <c r="O5101" i="50"/>
  <c r="O5102" i="50"/>
  <c r="O5103" i="50"/>
  <c r="O5104" i="50"/>
  <c r="O5105" i="50"/>
  <c r="O5106" i="50"/>
  <c r="O5107" i="50"/>
  <c r="O5108" i="50"/>
  <c r="O5109" i="50"/>
  <c r="O5110" i="50"/>
  <c r="O5111" i="50"/>
  <c r="O5112" i="50"/>
  <c r="O5113" i="50"/>
  <c r="O5114" i="50"/>
  <c r="O5115" i="50"/>
  <c r="O5116" i="50"/>
  <c r="O5117" i="50"/>
  <c r="O5118" i="50"/>
  <c r="O5119" i="50"/>
  <c r="O5120" i="50"/>
  <c r="O5121" i="50"/>
  <c r="O5122" i="50"/>
  <c r="O5123" i="50"/>
  <c r="O5124" i="50"/>
  <c r="O5125" i="50"/>
  <c r="O5126" i="50"/>
  <c r="O5127" i="50"/>
  <c r="O5128" i="50"/>
  <c r="O5129" i="50"/>
  <c r="O5130" i="50"/>
  <c r="O5131" i="50"/>
  <c r="O5132" i="50"/>
  <c r="O5133" i="50"/>
  <c r="O5134" i="50"/>
  <c r="O5135" i="50"/>
  <c r="O5136" i="50"/>
  <c r="O5137" i="50"/>
  <c r="O5138" i="50"/>
  <c r="O5139" i="50"/>
  <c r="O5140" i="50"/>
  <c r="O5141" i="50"/>
  <c r="O5142" i="50"/>
  <c r="O5143" i="50"/>
  <c r="O5144" i="50"/>
  <c r="O5145" i="50"/>
  <c r="O5146" i="50"/>
  <c r="O5147" i="50"/>
  <c r="O5148" i="50"/>
  <c r="O5149" i="50"/>
  <c r="O5150" i="50"/>
  <c r="O5151" i="50"/>
  <c r="O5152" i="50"/>
  <c r="O5153" i="50"/>
  <c r="O5154" i="50"/>
  <c r="O5155" i="50"/>
  <c r="O5156" i="50"/>
  <c r="O5157" i="50"/>
  <c r="O5158" i="50"/>
  <c r="O5159" i="50"/>
  <c r="O5160" i="50"/>
  <c r="O5161" i="50"/>
  <c r="O5162" i="50"/>
  <c r="O5163" i="50"/>
  <c r="O5164" i="50"/>
  <c r="O5165" i="50"/>
  <c r="O5166" i="50"/>
  <c r="O5167" i="50"/>
  <c r="O5168" i="50"/>
  <c r="O5169" i="50"/>
  <c r="O5170" i="50"/>
  <c r="O5171" i="50"/>
  <c r="O5172" i="50"/>
  <c r="O5173" i="50"/>
  <c r="O5174" i="50"/>
  <c r="O5175" i="50"/>
  <c r="O5176" i="50"/>
  <c r="O5177" i="50"/>
  <c r="O5178" i="50"/>
  <c r="O5179" i="50"/>
  <c r="O5180" i="50"/>
  <c r="O5181" i="50"/>
  <c r="O5182" i="50"/>
  <c r="O5183" i="50"/>
  <c r="O5184" i="50"/>
  <c r="O5185" i="50"/>
  <c r="O5186" i="50"/>
  <c r="O5187" i="50"/>
  <c r="O5188" i="50"/>
  <c r="O5189" i="50"/>
  <c r="O5190" i="50"/>
  <c r="O5191" i="50"/>
  <c r="O5192" i="50"/>
  <c r="O5193" i="50"/>
  <c r="O5194" i="50"/>
  <c r="O5195" i="50"/>
  <c r="O5196" i="50"/>
  <c r="O5197" i="50"/>
  <c r="O5198" i="50"/>
  <c r="O5199" i="50"/>
  <c r="O5200" i="50"/>
  <c r="O5201" i="50"/>
  <c r="O5202" i="50"/>
  <c r="O5203" i="50"/>
  <c r="O5204" i="50"/>
  <c r="O5205" i="50"/>
  <c r="O5206" i="50"/>
  <c r="O5207" i="50"/>
  <c r="O5208" i="50"/>
  <c r="O5209" i="50"/>
  <c r="O5210" i="50"/>
  <c r="O5211" i="50"/>
  <c r="O5212" i="50"/>
  <c r="O5213" i="50"/>
  <c r="O5214" i="50"/>
  <c r="O5215" i="50"/>
  <c r="O5216" i="50"/>
  <c r="O5217" i="50"/>
  <c r="O5218" i="50"/>
  <c r="O5219" i="50"/>
  <c r="O5220" i="50"/>
  <c r="O5221" i="50"/>
  <c r="O5222" i="50"/>
  <c r="O5223" i="50"/>
  <c r="O5224" i="50"/>
  <c r="O5225" i="50"/>
  <c r="O5226" i="50"/>
  <c r="O5227" i="50"/>
  <c r="O5228" i="50"/>
  <c r="O5229" i="50"/>
  <c r="O5230" i="50"/>
  <c r="O5231" i="50"/>
  <c r="O5232" i="50"/>
  <c r="O5233" i="50"/>
  <c r="O5234" i="50"/>
  <c r="O5235" i="50"/>
  <c r="O5236" i="50"/>
  <c r="O5237" i="50"/>
  <c r="O5238" i="50"/>
  <c r="O5239" i="50"/>
  <c r="O5240" i="50"/>
  <c r="O5241" i="50"/>
  <c r="O5242" i="50"/>
  <c r="O5243" i="50"/>
  <c r="O5244" i="50"/>
  <c r="O5245" i="50"/>
  <c r="O5246" i="50"/>
  <c r="O5247" i="50"/>
  <c r="O5248" i="50"/>
  <c r="O5249" i="50"/>
  <c r="O5250" i="50"/>
  <c r="O5251" i="50"/>
  <c r="O5252" i="50"/>
  <c r="O5253" i="50"/>
  <c r="O5254" i="50"/>
  <c r="O5255" i="50"/>
  <c r="O5256" i="50"/>
  <c r="O5257" i="50"/>
  <c r="O5258" i="50"/>
  <c r="O5259" i="50"/>
  <c r="O5260" i="50"/>
  <c r="O5261" i="50"/>
  <c r="O5262" i="50"/>
  <c r="O5263" i="50"/>
  <c r="O5264" i="50"/>
  <c r="O5265" i="50"/>
  <c r="O5266" i="50"/>
  <c r="O5267" i="50"/>
  <c r="O5268" i="50"/>
  <c r="O5269" i="50"/>
  <c r="O5270" i="50"/>
  <c r="O5271" i="50"/>
  <c r="O5272" i="50"/>
  <c r="O5273" i="50"/>
  <c r="O5274" i="50"/>
  <c r="O5275" i="50"/>
  <c r="O5276" i="50"/>
  <c r="O5277" i="50"/>
  <c r="O5278" i="50"/>
  <c r="O5279" i="50"/>
  <c r="O5280" i="50"/>
  <c r="O5281" i="50"/>
  <c r="O5282" i="50"/>
  <c r="O5283" i="50"/>
  <c r="O5284" i="50"/>
  <c r="O5285" i="50"/>
  <c r="O5286" i="50"/>
  <c r="O5287" i="50"/>
  <c r="O5288" i="50"/>
  <c r="O5289" i="50"/>
  <c r="O5290" i="50"/>
  <c r="O5291" i="50"/>
  <c r="O5292" i="50"/>
  <c r="O5293" i="50"/>
  <c r="O5294" i="50"/>
  <c r="O5295" i="50"/>
  <c r="O5296" i="50"/>
  <c r="O5297" i="50"/>
  <c r="O5298" i="50"/>
  <c r="O5299" i="50"/>
  <c r="O5300" i="50"/>
  <c r="O5301" i="50"/>
  <c r="O5302" i="50"/>
  <c r="O5303" i="50"/>
  <c r="O5304" i="50"/>
  <c r="O5305" i="50"/>
  <c r="O5306" i="50"/>
  <c r="O5307" i="50"/>
  <c r="O5308" i="50"/>
  <c r="O5309" i="50"/>
  <c r="O5310" i="50"/>
  <c r="O5311" i="50"/>
  <c r="O5312" i="50"/>
  <c r="O5313" i="50"/>
  <c r="O5314" i="50"/>
  <c r="O5315" i="50"/>
  <c r="O5316" i="50"/>
  <c r="O5317" i="50"/>
  <c r="O5318" i="50"/>
  <c r="O5319" i="50"/>
  <c r="O5320" i="50"/>
  <c r="O5321" i="50"/>
  <c r="O5322" i="50"/>
  <c r="O5323" i="50"/>
  <c r="O5324" i="50"/>
  <c r="O5325" i="50"/>
  <c r="O5326" i="50"/>
  <c r="O5327" i="50"/>
  <c r="O5328" i="50"/>
  <c r="O5329" i="50"/>
  <c r="O5330" i="50"/>
  <c r="O5331" i="50"/>
  <c r="O5332" i="50"/>
  <c r="O5333" i="50"/>
  <c r="O5334" i="50"/>
  <c r="O5335" i="50"/>
  <c r="O5336" i="50"/>
  <c r="O5337" i="50"/>
  <c r="O5338" i="50"/>
  <c r="O5339" i="50"/>
  <c r="O5340" i="50"/>
  <c r="O5341" i="50"/>
  <c r="O5342" i="50"/>
  <c r="O5343" i="50"/>
  <c r="O5344" i="50"/>
  <c r="O5345" i="50"/>
  <c r="O5346" i="50"/>
  <c r="O5347" i="50"/>
  <c r="O5348" i="50"/>
  <c r="O5349" i="50"/>
  <c r="O5350" i="50"/>
  <c r="O5351" i="50"/>
  <c r="O5352" i="50"/>
  <c r="O5353" i="50"/>
  <c r="O5354" i="50"/>
  <c r="O5355" i="50"/>
  <c r="O5356" i="50"/>
  <c r="O5357" i="50"/>
  <c r="O5358" i="50"/>
  <c r="O5359" i="50"/>
  <c r="O5360" i="50"/>
  <c r="O5361" i="50"/>
  <c r="O5362" i="50"/>
  <c r="O5363" i="50"/>
  <c r="O5364" i="50"/>
  <c r="O5365" i="50"/>
  <c r="O5366" i="50"/>
  <c r="O5367" i="50"/>
  <c r="O5368" i="50"/>
  <c r="O5369" i="50"/>
  <c r="O5370" i="50"/>
  <c r="O5371" i="50"/>
  <c r="O5372" i="50"/>
  <c r="O5373" i="50"/>
  <c r="O5374" i="50"/>
  <c r="O5375" i="50"/>
  <c r="O5376" i="50"/>
  <c r="O5377" i="50"/>
  <c r="O5378" i="50"/>
  <c r="O5379" i="50"/>
  <c r="O5380" i="50"/>
  <c r="O5381" i="50"/>
  <c r="O5382" i="50"/>
  <c r="O5383" i="50"/>
  <c r="O5384" i="50"/>
  <c r="O5385" i="50"/>
  <c r="O5386" i="50"/>
  <c r="O5387" i="50"/>
  <c r="O5388" i="50"/>
  <c r="O5389" i="50"/>
  <c r="O5390" i="50"/>
  <c r="O5391" i="50"/>
  <c r="O5392" i="50"/>
  <c r="O5393" i="50"/>
  <c r="O5394" i="50"/>
  <c r="O5395" i="50"/>
  <c r="O5396" i="50"/>
  <c r="O5397" i="50"/>
  <c r="O5398" i="50"/>
  <c r="O5399" i="50"/>
  <c r="O5400" i="50"/>
  <c r="O5401" i="50"/>
  <c r="O5402" i="50"/>
  <c r="O5403" i="50"/>
  <c r="O5404" i="50"/>
  <c r="O5405" i="50"/>
  <c r="O5406" i="50"/>
  <c r="O5407" i="50"/>
  <c r="O5408" i="50"/>
  <c r="O5409" i="50"/>
  <c r="O5410" i="50"/>
  <c r="O5411" i="50"/>
  <c r="O5412" i="50"/>
  <c r="O5413" i="50"/>
  <c r="O5414" i="50"/>
  <c r="O5415" i="50"/>
  <c r="O5416" i="50"/>
  <c r="O5417" i="50"/>
  <c r="O5418" i="50"/>
  <c r="O5419" i="50"/>
  <c r="O5420" i="50"/>
  <c r="O5421" i="50"/>
  <c r="O5422" i="50"/>
  <c r="O5423" i="50"/>
  <c r="O5424" i="50"/>
  <c r="O5425" i="50"/>
  <c r="O5426" i="50"/>
  <c r="O5427" i="50"/>
  <c r="O5428" i="50"/>
  <c r="O5429" i="50"/>
  <c r="O5430" i="50"/>
  <c r="O5431" i="50"/>
  <c r="O5432" i="50"/>
  <c r="O5433" i="50"/>
  <c r="O5434" i="50"/>
  <c r="O5435" i="50"/>
  <c r="O5436" i="50"/>
  <c r="O5437" i="50"/>
  <c r="O5438" i="50"/>
  <c r="O5439" i="50"/>
  <c r="O5440" i="50"/>
  <c r="O5441" i="50"/>
  <c r="O5442" i="50"/>
  <c r="O5443" i="50"/>
  <c r="O5444" i="50"/>
  <c r="O5445" i="50"/>
  <c r="O5446" i="50"/>
  <c r="O5447" i="50"/>
  <c r="O5448" i="50"/>
  <c r="O5449" i="50"/>
  <c r="O5450" i="50"/>
  <c r="O5451" i="50"/>
  <c r="O5452" i="50"/>
  <c r="O5453" i="50"/>
  <c r="O5454" i="50"/>
  <c r="O5455" i="50"/>
  <c r="O5456" i="50"/>
  <c r="O5457" i="50"/>
  <c r="O5458" i="50"/>
  <c r="O5459" i="50"/>
  <c r="O5460" i="50"/>
  <c r="O5461" i="50"/>
  <c r="O5462" i="50"/>
  <c r="O5463" i="50"/>
  <c r="O5464" i="50"/>
  <c r="O5465" i="50"/>
  <c r="O5466" i="50"/>
  <c r="O5467" i="50"/>
  <c r="O5468" i="50"/>
  <c r="O5469" i="50"/>
  <c r="O5470" i="50"/>
  <c r="O5471" i="50"/>
  <c r="O5472" i="50"/>
  <c r="O5473" i="50"/>
  <c r="O5474" i="50"/>
  <c r="O5475" i="50"/>
  <c r="O5476" i="50"/>
  <c r="O5477" i="50"/>
  <c r="O5478" i="50"/>
  <c r="O5479" i="50"/>
  <c r="O5480" i="50"/>
  <c r="O5481" i="50"/>
  <c r="O5482" i="50"/>
  <c r="O5483" i="50"/>
  <c r="O5484" i="50"/>
  <c r="O5485" i="50"/>
  <c r="O5486" i="50"/>
  <c r="O5487" i="50"/>
  <c r="O5488" i="50"/>
  <c r="O5489" i="50"/>
  <c r="O5490" i="50"/>
  <c r="O5491" i="50"/>
  <c r="O5492" i="50"/>
  <c r="O5493" i="50"/>
  <c r="O5494" i="50"/>
  <c r="O5495" i="50"/>
  <c r="O5496" i="50"/>
  <c r="O5497" i="50"/>
  <c r="O5498" i="50"/>
  <c r="O5499" i="50"/>
  <c r="O5500" i="50"/>
  <c r="O5501" i="50"/>
  <c r="O5502" i="50"/>
  <c r="O5503" i="50"/>
  <c r="O5504" i="50"/>
  <c r="O5505" i="50"/>
  <c r="O5506" i="50"/>
  <c r="O5507" i="50"/>
  <c r="O5508" i="50"/>
  <c r="O5509" i="50"/>
  <c r="O5510" i="50"/>
  <c r="O5511" i="50"/>
  <c r="O5512" i="50"/>
  <c r="O5513" i="50"/>
  <c r="O5514" i="50"/>
  <c r="O5515" i="50"/>
  <c r="O5516" i="50"/>
  <c r="O5517" i="50"/>
  <c r="O5518" i="50"/>
  <c r="O5519" i="50"/>
  <c r="O5520" i="50"/>
  <c r="O5521" i="50"/>
  <c r="O5522" i="50"/>
  <c r="O5523" i="50"/>
  <c r="O5524" i="50"/>
  <c r="O5525" i="50"/>
  <c r="O5526" i="50"/>
  <c r="O5527" i="50"/>
  <c r="O5528" i="50"/>
  <c r="O5529" i="50"/>
  <c r="O5530" i="50"/>
  <c r="O5531" i="50"/>
  <c r="O5532" i="50"/>
  <c r="O5533" i="50"/>
  <c r="O5534" i="50"/>
  <c r="O5535" i="50"/>
  <c r="O5536" i="50"/>
  <c r="O5537" i="50"/>
  <c r="O5538" i="50"/>
  <c r="O5539" i="50"/>
  <c r="O5540" i="50"/>
  <c r="O5541" i="50"/>
  <c r="O5542" i="50"/>
  <c r="O5543" i="50"/>
  <c r="O5544" i="50"/>
  <c r="O5545" i="50"/>
  <c r="O5546" i="50"/>
  <c r="O5547" i="50"/>
  <c r="O5548" i="50"/>
  <c r="O5549" i="50"/>
  <c r="O5550" i="50"/>
  <c r="O5551" i="50"/>
  <c r="O5552" i="50"/>
  <c r="O5553" i="50"/>
  <c r="O5554" i="50"/>
  <c r="O5555" i="50"/>
  <c r="O5556" i="50"/>
  <c r="O5557" i="50"/>
  <c r="O5558" i="50"/>
  <c r="O5559" i="50"/>
  <c r="O5560" i="50"/>
  <c r="O5561" i="50"/>
  <c r="O5562" i="50"/>
  <c r="O5563" i="50"/>
  <c r="O5564" i="50"/>
  <c r="O5565" i="50"/>
  <c r="O5566" i="50"/>
  <c r="O5567" i="50"/>
  <c r="O5568" i="50"/>
  <c r="O5569" i="50"/>
  <c r="O5570" i="50"/>
  <c r="O5571" i="50"/>
  <c r="O5572" i="50"/>
  <c r="O5573" i="50"/>
  <c r="O5574" i="50"/>
  <c r="O5575" i="50"/>
  <c r="O5576" i="50"/>
  <c r="O5577" i="50"/>
  <c r="O5578" i="50"/>
  <c r="O5579" i="50"/>
  <c r="O5580" i="50"/>
  <c r="O5581" i="50"/>
  <c r="O5582" i="50"/>
  <c r="O5583" i="50"/>
  <c r="O5584" i="50"/>
  <c r="O5585" i="50"/>
  <c r="O5586" i="50"/>
  <c r="O5587" i="50"/>
  <c r="O5588" i="50"/>
  <c r="O5589" i="50"/>
  <c r="O5590" i="50"/>
  <c r="O5591" i="50"/>
  <c r="O5592" i="50"/>
  <c r="O5593" i="50"/>
  <c r="O5594" i="50"/>
  <c r="O5595" i="50"/>
  <c r="O5596" i="50"/>
  <c r="O5597" i="50"/>
  <c r="O5598" i="50"/>
  <c r="O5599" i="50"/>
  <c r="O5600" i="50"/>
  <c r="O5601" i="50"/>
  <c r="O5602" i="50"/>
  <c r="O5603" i="50"/>
  <c r="O5604" i="50"/>
  <c r="O5605" i="50"/>
  <c r="O5606" i="50"/>
  <c r="O5607" i="50"/>
  <c r="O5608" i="50"/>
  <c r="O5609" i="50"/>
  <c r="O5610" i="50"/>
  <c r="O5611" i="50"/>
  <c r="O5612" i="50"/>
  <c r="O5613" i="50"/>
  <c r="O5614" i="50"/>
  <c r="O5615" i="50"/>
  <c r="O5616" i="50"/>
  <c r="O5617" i="50"/>
  <c r="O5618" i="50"/>
  <c r="O5619" i="50"/>
  <c r="O5620" i="50"/>
  <c r="O5621" i="50"/>
  <c r="O5622" i="50"/>
  <c r="O5623" i="50"/>
  <c r="O5624" i="50"/>
  <c r="O5625" i="50"/>
  <c r="O5626" i="50"/>
  <c r="O5627" i="50"/>
  <c r="O5628" i="50"/>
  <c r="O5629" i="50"/>
  <c r="O5630" i="50"/>
  <c r="O5631" i="50"/>
  <c r="O5632" i="50"/>
  <c r="O5633" i="50"/>
  <c r="O5634" i="50"/>
  <c r="O5635" i="50"/>
  <c r="O5636" i="50"/>
  <c r="O5637" i="50"/>
  <c r="O5638" i="50"/>
  <c r="O5639" i="50"/>
  <c r="O5640" i="50"/>
  <c r="O5641" i="50"/>
  <c r="O5642" i="50"/>
  <c r="O5643" i="50"/>
  <c r="O5644" i="50"/>
  <c r="O5645" i="50"/>
  <c r="O5646" i="50"/>
  <c r="O5647" i="50"/>
  <c r="O5648" i="50"/>
  <c r="O5649" i="50"/>
  <c r="O5650" i="50"/>
  <c r="O5651" i="50"/>
  <c r="O5652" i="50"/>
  <c r="O5653" i="50"/>
  <c r="O5654" i="50"/>
  <c r="O5655" i="50"/>
  <c r="O5656" i="50"/>
  <c r="O5657" i="50"/>
  <c r="O5658" i="50"/>
  <c r="O5659" i="50"/>
  <c r="O5660" i="50"/>
  <c r="O5661" i="50"/>
  <c r="O5662" i="50"/>
  <c r="O5663" i="50"/>
  <c r="O5664" i="50"/>
  <c r="O5665" i="50"/>
  <c r="O5666" i="50"/>
  <c r="O5667" i="50"/>
  <c r="O5668" i="50"/>
  <c r="O5669" i="50"/>
  <c r="O5670" i="50"/>
  <c r="O5671" i="50"/>
  <c r="O5672" i="50"/>
  <c r="O5673" i="50"/>
  <c r="O5674" i="50"/>
  <c r="O5675" i="50"/>
  <c r="O5676" i="50"/>
  <c r="O5677" i="50"/>
  <c r="O5678" i="50"/>
  <c r="O5679" i="50"/>
  <c r="O5680" i="50"/>
  <c r="O5681" i="50"/>
  <c r="O5682" i="50"/>
  <c r="O5683" i="50"/>
  <c r="O5684" i="50"/>
  <c r="O5685" i="50"/>
  <c r="O5686" i="50"/>
  <c r="O5687" i="50"/>
  <c r="O5688" i="50"/>
  <c r="O5689" i="50"/>
  <c r="O5690" i="50"/>
  <c r="O5691" i="50"/>
  <c r="O5692" i="50"/>
  <c r="O5693" i="50"/>
  <c r="O5694" i="50"/>
  <c r="O5695" i="50"/>
  <c r="O5696" i="50"/>
  <c r="O5697" i="50"/>
  <c r="O5698" i="50"/>
  <c r="O5699" i="50"/>
  <c r="O5700" i="50"/>
  <c r="O5701" i="50"/>
  <c r="O5702" i="50"/>
  <c r="O5703" i="50"/>
  <c r="O5704" i="50"/>
  <c r="O5705" i="50"/>
  <c r="O5706" i="50"/>
  <c r="O5707" i="50"/>
  <c r="O5708" i="50"/>
  <c r="O5709" i="50"/>
  <c r="O5710" i="50"/>
  <c r="O5711" i="50"/>
  <c r="O5712" i="50"/>
  <c r="O5713" i="50"/>
  <c r="O5714" i="50"/>
  <c r="O5715" i="50"/>
  <c r="O5716" i="50"/>
  <c r="O5717" i="50"/>
  <c r="O5718" i="50"/>
  <c r="O5719" i="50"/>
  <c r="O5720" i="50"/>
  <c r="O5721" i="50"/>
  <c r="O5722" i="50"/>
  <c r="O5723" i="50"/>
  <c r="O5724" i="50"/>
  <c r="O5725" i="50"/>
  <c r="O5726" i="50"/>
  <c r="O5727" i="50"/>
  <c r="O5728" i="50"/>
  <c r="O5729" i="50"/>
  <c r="O5730" i="50"/>
  <c r="O5731" i="50"/>
  <c r="O5732" i="50"/>
  <c r="O5733" i="50"/>
  <c r="O5734" i="50"/>
  <c r="O5735" i="50"/>
  <c r="O5736" i="50"/>
  <c r="O5737" i="50"/>
  <c r="O5738" i="50"/>
  <c r="O5739" i="50"/>
  <c r="O5740" i="50"/>
  <c r="O5741" i="50"/>
  <c r="O5742" i="50"/>
  <c r="O5743" i="50"/>
  <c r="O5744" i="50"/>
  <c r="O5745" i="50"/>
  <c r="O5746" i="50"/>
  <c r="O5747" i="50"/>
  <c r="O5748" i="50"/>
  <c r="O5749" i="50"/>
  <c r="O5750" i="50"/>
  <c r="O5751" i="50"/>
  <c r="O5752" i="50"/>
  <c r="O5753" i="50"/>
  <c r="O5754" i="50"/>
  <c r="O5755" i="50"/>
  <c r="O5756" i="50"/>
  <c r="O5757" i="50"/>
  <c r="O5758" i="50"/>
  <c r="O5759" i="50"/>
  <c r="O5760" i="50"/>
  <c r="O5761" i="50"/>
  <c r="O5762" i="50"/>
  <c r="O5763" i="50"/>
  <c r="O5764" i="50"/>
  <c r="O5765" i="50"/>
  <c r="O5766" i="50"/>
  <c r="O5767" i="50"/>
  <c r="O5768" i="50"/>
  <c r="O5769" i="50"/>
  <c r="O5770" i="50"/>
  <c r="O5771" i="50"/>
  <c r="O5772" i="50"/>
  <c r="O5773" i="50"/>
  <c r="O5774" i="50"/>
  <c r="O5775" i="50"/>
  <c r="O5776" i="50"/>
  <c r="O5777" i="50"/>
  <c r="O5778" i="50"/>
  <c r="O5779" i="50"/>
  <c r="O5780" i="50"/>
  <c r="O5781" i="50"/>
  <c r="O5782" i="50"/>
  <c r="O5783" i="50"/>
  <c r="O5784" i="50"/>
  <c r="O5785" i="50"/>
  <c r="O5786" i="50"/>
  <c r="O5787" i="50"/>
  <c r="O5788" i="50"/>
  <c r="O5789" i="50"/>
  <c r="O5790" i="50"/>
  <c r="O5791" i="50"/>
  <c r="O5792" i="50"/>
  <c r="O5793" i="50"/>
  <c r="O5794" i="50"/>
  <c r="O5795" i="50"/>
  <c r="O5796" i="50"/>
  <c r="O5797" i="50"/>
  <c r="O5798" i="50"/>
  <c r="O5799" i="50"/>
  <c r="O5800" i="50"/>
  <c r="O5801" i="50"/>
  <c r="O5802" i="50"/>
  <c r="O5803" i="50"/>
  <c r="O5804" i="50"/>
  <c r="O5805" i="50"/>
  <c r="O5806" i="50"/>
  <c r="O5807" i="50"/>
  <c r="O5808" i="50"/>
  <c r="O5809" i="50"/>
  <c r="O5810" i="50"/>
  <c r="O5811" i="50"/>
  <c r="O5812" i="50"/>
  <c r="O5813" i="50"/>
  <c r="O5814" i="50"/>
  <c r="O5815" i="50"/>
  <c r="O5816" i="50"/>
  <c r="O5817" i="50"/>
  <c r="O5818" i="50"/>
  <c r="O5819" i="50"/>
  <c r="O5820" i="50"/>
  <c r="O5821" i="50"/>
  <c r="O5822" i="50"/>
  <c r="O5823" i="50"/>
  <c r="O5824" i="50"/>
  <c r="O5825" i="50"/>
  <c r="O5826" i="50"/>
  <c r="O5827" i="50"/>
  <c r="O5828" i="50"/>
  <c r="O5829" i="50"/>
  <c r="O5830" i="50"/>
  <c r="O5831" i="50"/>
  <c r="O5832" i="50"/>
  <c r="O5833" i="50"/>
  <c r="O5834" i="50"/>
  <c r="O5835" i="50"/>
  <c r="O5836" i="50"/>
  <c r="O5837" i="50"/>
  <c r="O5838" i="50"/>
  <c r="O5839" i="50"/>
  <c r="O5840" i="50"/>
  <c r="O5841" i="50"/>
  <c r="O5842" i="50"/>
  <c r="O5843" i="50"/>
  <c r="O5844" i="50"/>
  <c r="O5845" i="50"/>
  <c r="O5846" i="50"/>
  <c r="O5847" i="50"/>
  <c r="O5848" i="50"/>
  <c r="O5849" i="50"/>
  <c r="O5850" i="50"/>
  <c r="O5851" i="50"/>
  <c r="O5852" i="50"/>
  <c r="O5853" i="50"/>
  <c r="O5854" i="50"/>
  <c r="O5855" i="50"/>
  <c r="O5856" i="50"/>
  <c r="O5857" i="50"/>
  <c r="O5858" i="50"/>
  <c r="O5859" i="50"/>
  <c r="O5860" i="50"/>
  <c r="O5861" i="50"/>
  <c r="O5862" i="50"/>
  <c r="O5863" i="50"/>
  <c r="O5864" i="50"/>
  <c r="O5865" i="50"/>
  <c r="O5866" i="50"/>
  <c r="O5867" i="50"/>
  <c r="O5868" i="50"/>
  <c r="O5869" i="50"/>
  <c r="O5870" i="50"/>
  <c r="O5871" i="50"/>
  <c r="O5872" i="50"/>
  <c r="O5873" i="50"/>
  <c r="O5874" i="50"/>
  <c r="O5875" i="50"/>
  <c r="O5876" i="50"/>
  <c r="O5877" i="50"/>
  <c r="O5878" i="50"/>
  <c r="O5879" i="50"/>
  <c r="O5880" i="50"/>
  <c r="O5881" i="50"/>
  <c r="O5882" i="50"/>
  <c r="O5883" i="50"/>
  <c r="O5884" i="50"/>
  <c r="O5885" i="50"/>
  <c r="O5886" i="50"/>
  <c r="O5887" i="50"/>
  <c r="O5888" i="50"/>
  <c r="O5889" i="50"/>
  <c r="O5890" i="50"/>
  <c r="O5891" i="50"/>
  <c r="O5892" i="50"/>
  <c r="O5893" i="50"/>
  <c r="O5894" i="50"/>
  <c r="O5895" i="50"/>
  <c r="O5896" i="50"/>
  <c r="O5897" i="50"/>
  <c r="O5898" i="50"/>
  <c r="O5899" i="50"/>
  <c r="O5900" i="50"/>
  <c r="O5901" i="50"/>
  <c r="O5902" i="50"/>
  <c r="O5903" i="50"/>
  <c r="O5904" i="50"/>
  <c r="O5905" i="50"/>
  <c r="O5906" i="50"/>
  <c r="O5907" i="50"/>
  <c r="O5908" i="50"/>
  <c r="O5909" i="50"/>
  <c r="O5910" i="50"/>
  <c r="O5911" i="50"/>
  <c r="O5912" i="50"/>
  <c r="O5913" i="50"/>
  <c r="O5914" i="50"/>
  <c r="O5915" i="50"/>
  <c r="O5916" i="50"/>
  <c r="O5917" i="50"/>
  <c r="O5918" i="50"/>
  <c r="O5919" i="50"/>
  <c r="O5920" i="50"/>
  <c r="O5921" i="50"/>
  <c r="O5922" i="50"/>
  <c r="O5923" i="50"/>
  <c r="O5924" i="50"/>
  <c r="O5925" i="50"/>
  <c r="O5926" i="50"/>
  <c r="O5927" i="50"/>
  <c r="O5928" i="50"/>
  <c r="O5929" i="50"/>
  <c r="O5930" i="50"/>
  <c r="O5931" i="50"/>
  <c r="O5932" i="50"/>
  <c r="O5933" i="50"/>
  <c r="O5934" i="50"/>
  <c r="O5935" i="50"/>
  <c r="O5936" i="50"/>
  <c r="O5937" i="50"/>
  <c r="O5938" i="50"/>
  <c r="O5939" i="50"/>
  <c r="O5940" i="50"/>
  <c r="O5941" i="50"/>
  <c r="O5942" i="50"/>
  <c r="O5943" i="50"/>
  <c r="O5944" i="50"/>
  <c r="O5945" i="50"/>
  <c r="O5946" i="50"/>
  <c r="O5947" i="50"/>
  <c r="O5948" i="50"/>
  <c r="O5949" i="50"/>
  <c r="O5950" i="50"/>
  <c r="O5951" i="50"/>
  <c r="O5952" i="50"/>
  <c r="O5953" i="50"/>
  <c r="O5954" i="50"/>
  <c r="O5955" i="50"/>
  <c r="O5956" i="50"/>
  <c r="O5957" i="50"/>
  <c r="O5958" i="50"/>
  <c r="O5959" i="50"/>
  <c r="O5960" i="50"/>
  <c r="O5961" i="50"/>
  <c r="O5962" i="50"/>
  <c r="O5963" i="50"/>
  <c r="O5964" i="50"/>
  <c r="O5965" i="50"/>
  <c r="O5966" i="50"/>
  <c r="O5967" i="50"/>
  <c r="O5968" i="50"/>
  <c r="O5969" i="50"/>
  <c r="O5970" i="50"/>
  <c r="O5971" i="50"/>
  <c r="O5972" i="50"/>
  <c r="O5973" i="50"/>
  <c r="O5974" i="50"/>
  <c r="O5975" i="50"/>
  <c r="O5976" i="50"/>
  <c r="O5977" i="50"/>
  <c r="O5978" i="50"/>
  <c r="O5979" i="50"/>
  <c r="O5980" i="50"/>
  <c r="O5981" i="50"/>
  <c r="O5982" i="50"/>
  <c r="O5983" i="50"/>
  <c r="O5984" i="50"/>
  <c r="O5985" i="50"/>
  <c r="O5986" i="50"/>
  <c r="O5987" i="50"/>
  <c r="O5988" i="50"/>
  <c r="O5989" i="50"/>
  <c r="O5990" i="50"/>
  <c r="O5991" i="50"/>
  <c r="O5992" i="50"/>
  <c r="O5993" i="50"/>
  <c r="O5994" i="50"/>
  <c r="O5995" i="50"/>
  <c r="O5996" i="50"/>
  <c r="O5997" i="50"/>
  <c r="O5998" i="50"/>
  <c r="O5999" i="50"/>
  <c r="O6000" i="50"/>
  <c r="O6001" i="50"/>
  <c r="O6002" i="50"/>
  <c r="O6003" i="50"/>
  <c r="O6004" i="50"/>
  <c r="O6005" i="50"/>
  <c r="O6006" i="50"/>
  <c r="O6007" i="50"/>
  <c r="O6008" i="50"/>
  <c r="O6009" i="50"/>
  <c r="O6010" i="50"/>
  <c r="O6011" i="50"/>
  <c r="O6012" i="50"/>
  <c r="O6013" i="50"/>
  <c r="O6014" i="50"/>
  <c r="O6015" i="50"/>
  <c r="O6016" i="50"/>
  <c r="O6017" i="50"/>
  <c r="O6018" i="50"/>
  <c r="O6019" i="50"/>
  <c r="O6020" i="50"/>
  <c r="O6021" i="50"/>
  <c r="O6022" i="50"/>
  <c r="O6023" i="50"/>
  <c r="O6024" i="50"/>
  <c r="O6025" i="50"/>
  <c r="O6026" i="50"/>
  <c r="O6027" i="50"/>
  <c r="O6028" i="50"/>
  <c r="O6029" i="50"/>
  <c r="O6030" i="50"/>
  <c r="O6031" i="50"/>
  <c r="O6032" i="50"/>
  <c r="O6033" i="50"/>
  <c r="O6034" i="50"/>
  <c r="O6035" i="50"/>
  <c r="O6036" i="50"/>
  <c r="O6037" i="50"/>
  <c r="O6038" i="50"/>
  <c r="O6039" i="50"/>
  <c r="O6040" i="50"/>
  <c r="O6041" i="50"/>
  <c r="O6042" i="50"/>
  <c r="O6043" i="50"/>
  <c r="O6044" i="50"/>
  <c r="O6045" i="50"/>
  <c r="O6046" i="50"/>
  <c r="O6047" i="50"/>
  <c r="O6048" i="50"/>
  <c r="O6049" i="50"/>
  <c r="O6050" i="50"/>
  <c r="O6051" i="50"/>
  <c r="O6052" i="50"/>
  <c r="O6053" i="50"/>
  <c r="O6054" i="50"/>
  <c r="O6055" i="50"/>
  <c r="O6056" i="50"/>
  <c r="O6057" i="50"/>
  <c r="O6058" i="50"/>
  <c r="O6059" i="50"/>
  <c r="O6060" i="50"/>
  <c r="O6061" i="50"/>
  <c r="O6062" i="50"/>
  <c r="O6063" i="50"/>
  <c r="O6064" i="50"/>
  <c r="O6065" i="50"/>
  <c r="O6066" i="50"/>
  <c r="O6067" i="50"/>
  <c r="O6068" i="50"/>
  <c r="O6069" i="50"/>
  <c r="O6070" i="50"/>
  <c r="O6071" i="50"/>
  <c r="O6072" i="50"/>
  <c r="O6073" i="50"/>
  <c r="O6074" i="50"/>
  <c r="O6075" i="50"/>
  <c r="O6076" i="50"/>
  <c r="O6077" i="50"/>
  <c r="O6078" i="50"/>
  <c r="O6079" i="50"/>
  <c r="O6080" i="50"/>
  <c r="O6081" i="50"/>
  <c r="O6082" i="50"/>
  <c r="O6083" i="50"/>
  <c r="O6084" i="50"/>
  <c r="O6085" i="50"/>
  <c r="O6086" i="50"/>
  <c r="O6087" i="50"/>
  <c r="O6088" i="50"/>
  <c r="O6089" i="50"/>
  <c r="O6090" i="50"/>
  <c r="O6091" i="50"/>
  <c r="O6092" i="50"/>
  <c r="O6093" i="50"/>
  <c r="O6094" i="50"/>
  <c r="O6095" i="50"/>
  <c r="O6096" i="50"/>
  <c r="O6097" i="50"/>
  <c r="O6098" i="50"/>
  <c r="O6099" i="50"/>
  <c r="O6100" i="50"/>
  <c r="O6101" i="50"/>
  <c r="O6102" i="50"/>
  <c r="O6103" i="50"/>
  <c r="O6104" i="50"/>
  <c r="O6105" i="50"/>
  <c r="O6106" i="50"/>
  <c r="O6107" i="50"/>
  <c r="O6108" i="50"/>
  <c r="O6109" i="50"/>
  <c r="O6110" i="50"/>
  <c r="O6111" i="50"/>
  <c r="O6112" i="50"/>
  <c r="O6113" i="50"/>
  <c r="O6114" i="50"/>
  <c r="O6115" i="50"/>
  <c r="O6116" i="50"/>
  <c r="O6117" i="50"/>
  <c r="O6118" i="50"/>
  <c r="O6119" i="50"/>
  <c r="O6120" i="50"/>
  <c r="O6121" i="50"/>
  <c r="O6122" i="50"/>
  <c r="O6123" i="50"/>
  <c r="O6124" i="50"/>
  <c r="O6125" i="50"/>
  <c r="O6126" i="50"/>
  <c r="O6127" i="50"/>
  <c r="O6128" i="50"/>
  <c r="O6129" i="50"/>
  <c r="O6130" i="50"/>
  <c r="O6131" i="50"/>
  <c r="O6132" i="50"/>
  <c r="O6133" i="50"/>
  <c r="O6134" i="50"/>
  <c r="O6135" i="50"/>
  <c r="O6136" i="50"/>
  <c r="O6137" i="50"/>
  <c r="O6138" i="50"/>
  <c r="O6139" i="50"/>
  <c r="O6140" i="50"/>
  <c r="O6141" i="50"/>
  <c r="O6142" i="50"/>
  <c r="O6143" i="50"/>
  <c r="O6144" i="50"/>
  <c r="O6145" i="50"/>
  <c r="O6146" i="50"/>
  <c r="O6147" i="50"/>
  <c r="O6148" i="50"/>
  <c r="O6149" i="50"/>
  <c r="O6150" i="50"/>
  <c r="O6151" i="50"/>
  <c r="O6152" i="50"/>
  <c r="O6153" i="50"/>
  <c r="O6154" i="50"/>
  <c r="O6155" i="50"/>
  <c r="O6156" i="50"/>
  <c r="O6157" i="50"/>
  <c r="O6158" i="50"/>
  <c r="O6159" i="50"/>
  <c r="O6160" i="50"/>
  <c r="O6161" i="50"/>
  <c r="O6162" i="50"/>
  <c r="O6163" i="50"/>
  <c r="O6164" i="50"/>
  <c r="O6165" i="50"/>
  <c r="O6166" i="50"/>
  <c r="O6167" i="50"/>
  <c r="O6168" i="50"/>
  <c r="O6169" i="50"/>
  <c r="O6170" i="50"/>
  <c r="O6171" i="50"/>
  <c r="O6172" i="50"/>
  <c r="O6173" i="50"/>
  <c r="O6174" i="50"/>
  <c r="O6175" i="50"/>
  <c r="O6176" i="50"/>
  <c r="O6177" i="50"/>
  <c r="O6178" i="50"/>
  <c r="O6179" i="50"/>
  <c r="O6180" i="50"/>
  <c r="O6181" i="50"/>
  <c r="O6182" i="50"/>
  <c r="O6183" i="50"/>
  <c r="O6184" i="50"/>
  <c r="O6185" i="50"/>
  <c r="O6186" i="50"/>
  <c r="O6187" i="50"/>
  <c r="O6188" i="50"/>
  <c r="O6189" i="50"/>
  <c r="O6190" i="50"/>
  <c r="O6191" i="50"/>
  <c r="O6192" i="50"/>
  <c r="O6193" i="50"/>
  <c r="O6194" i="50"/>
  <c r="O6195" i="50"/>
  <c r="O6196" i="50"/>
  <c r="O6197" i="50"/>
  <c r="O6198" i="50"/>
  <c r="O6199" i="50"/>
  <c r="O6200" i="50"/>
  <c r="O6201" i="50"/>
  <c r="O6202" i="50"/>
  <c r="O6203" i="50"/>
  <c r="O6204" i="50"/>
  <c r="O6205" i="50"/>
  <c r="O6206" i="50"/>
  <c r="O6207" i="50"/>
  <c r="O6208" i="50"/>
  <c r="O6209" i="50"/>
  <c r="O6210" i="50"/>
  <c r="O6211" i="50"/>
  <c r="O6212" i="50"/>
  <c r="O6213" i="50"/>
  <c r="O6214" i="50"/>
  <c r="O6215" i="50"/>
  <c r="O6216" i="50"/>
  <c r="O6217" i="50"/>
  <c r="O6218" i="50"/>
  <c r="O6219" i="50"/>
  <c r="O6220" i="50"/>
  <c r="O6221" i="50"/>
  <c r="O6222" i="50"/>
  <c r="O6223" i="50"/>
  <c r="O6224" i="50"/>
  <c r="O6225" i="50"/>
  <c r="O6226" i="50"/>
  <c r="O6227" i="50"/>
  <c r="O6228" i="50"/>
  <c r="O6229" i="50"/>
  <c r="O6230" i="50"/>
  <c r="O6231" i="50"/>
  <c r="O6232" i="50"/>
  <c r="O6233" i="50"/>
  <c r="O6234" i="50"/>
  <c r="O6235" i="50"/>
  <c r="O6236" i="50"/>
  <c r="O6237" i="50"/>
  <c r="O6238" i="50"/>
  <c r="O6239" i="50"/>
  <c r="O6240" i="50"/>
  <c r="O6241" i="50"/>
  <c r="O6242" i="50"/>
  <c r="O6243" i="50"/>
  <c r="O6244" i="50"/>
  <c r="O6245" i="50"/>
  <c r="O6246" i="50"/>
  <c r="O6247" i="50"/>
  <c r="O6248" i="50"/>
  <c r="O6249" i="50"/>
  <c r="O6250" i="50"/>
  <c r="O6251" i="50"/>
  <c r="O6252" i="50"/>
  <c r="O6253" i="50"/>
  <c r="O6254" i="50"/>
  <c r="O6255" i="50"/>
  <c r="O6256" i="50"/>
  <c r="O6257" i="50"/>
  <c r="O6258" i="50"/>
  <c r="O6259" i="50"/>
  <c r="O6260" i="50"/>
  <c r="O6261" i="50"/>
  <c r="O6262" i="50"/>
  <c r="O6263" i="50"/>
  <c r="O6264" i="50"/>
  <c r="O6265" i="50"/>
  <c r="O6266" i="50"/>
  <c r="O6267" i="50"/>
  <c r="O6268" i="50"/>
  <c r="O6269" i="50"/>
  <c r="O6270" i="50"/>
  <c r="O6271" i="50"/>
  <c r="O6272" i="50"/>
  <c r="O6273" i="50"/>
  <c r="O6274" i="50"/>
  <c r="O6275" i="50"/>
  <c r="O6276" i="50"/>
  <c r="O6277" i="50"/>
  <c r="O6278" i="50"/>
  <c r="O6279" i="50"/>
  <c r="O6280" i="50"/>
  <c r="O6281" i="50"/>
  <c r="O6282" i="50"/>
  <c r="O6283" i="50"/>
  <c r="O6284" i="50"/>
  <c r="O6285" i="50"/>
  <c r="O6286" i="50"/>
  <c r="O6287" i="50"/>
  <c r="O6288" i="50"/>
  <c r="O6289" i="50"/>
  <c r="O6290" i="50"/>
  <c r="O6291" i="50"/>
  <c r="O6292" i="50"/>
  <c r="O6293" i="50"/>
  <c r="O6294" i="50"/>
  <c r="O6295" i="50"/>
  <c r="O6296" i="50"/>
  <c r="O6297" i="50"/>
  <c r="O6298" i="50"/>
  <c r="O6299" i="50"/>
  <c r="O6300" i="50"/>
  <c r="O6301" i="50"/>
  <c r="O6302" i="50"/>
  <c r="O6303" i="50"/>
  <c r="O6304" i="50"/>
  <c r="O6305" i="50"/>
  <c r="O6306" i="50"/>
  <c r="O6307" i="50"/>
  <c r="O6308" i="50"/>
  <c r="O6309" i="50"/>
  <c r="O6310" i="50"/>
  <c r="O6311" i="50"/>
  <c r="O6312" i="50"/>
  <c r="O6313" i="50"/>
  <c r="O6314" i="50"/>
  <c r="O6315" i="50"/>
  <c r="O6316" i="50"/>
  <c r="O6317" i="50"/>
  <c r="O6318" i="50"/>
  <c r="O6319" i="50"/>
  <c r="O6320" i="50"/>
  <c r="O6321" i="50"/>
  <c r="O6322" i="50"/>
  <c r="O6323" i="50"/>
  <c r="O6324" i="50"/>
  <c r="O6325" i="50"/>
  <c r="O6326" i="50"/>
  <c r="O6327" i="50"/>
  <c r="O6328" i="50"/>
  <c r="O6329" i="50"/>
  <c r="O6330" i="50"/>
  <c r="O6331" i="50"/>
  <c r="O6332" i="50"/>
  <c r="O6333" i="50"/>
  <c r="O6334" i="50"/>
  <c r="O6335" i="50"/>
  <c r="O6336" i="50"/>
  <c r="O6337" i="50"/>
  <c r="O6338" i="50"/>
  <c r="O6339" i="50"/>
  <c r="O6340" i="50"/>
  <c r="O6341" i="50"/>
  <c r="O6342" i="50"/>
  <c r="O6343" i="50"/>
  <c r="O6344" i="50"/>
  <c r="O6345" i="50"/>
  <c r="O6346" i="50"/>
  <c r="O6347" i="50"/>
  <c r="O6348" i="50"/>
  <c r="O6349" i="50"/>
  <c r="O6350" i="50"/>
  <c r="X3" i="50"/>
  <c r="X4" i="50"/>
  <c r="X5" i="50"/>
  <c r="X6" i="50"/>
  <c r="X7" i="50"/>
  <c r="X8" i="50"/>
  <c r="X9" i="50"/>
  <c r="X10" i="50"/>
  <c r="X11" i="50"/>
  <c r="X12" i="50"/>
  <c r="X13" i="50"/>
  <c r="X14" i="50"/>
  <c r="X15" i="50"/>
  <c r="X16" i="50"/>
  <c r="X17" i="50"/>
  <c r="X18" i="50"/>
  <c r="X19" i="50"/>
  <c r="X20" i="50"/>
  <c r="X21" i="50"/>
  <c r="X22" i="50"/>
  <c r="X23" i="50"/>
  <c r="X24" i="50"/>
  <c r="X25" i="50"/>
  <c r="X26" i="50"/>
  <c r="X27" i="50"/>
  <c r="X28" i="50"/>
  <c r="X29" i="50"/>
  <c r="X30" i="50"/>
  <c r="X31" i="50"/>
  <c r="X32" i="50"/>
  <c r="X33" i="50"/>
  <c r="X34" i="50"/>
  <c r="X35" i="50"/>
  <c r="X36" i="50"/>
  <c r="X37" i="50"/>
  <c r="X38" i="50"/>
  <c r="X39" i="50"/>
  <c r="X40" i="50"/>
  <c r="X41" i="50"/>
  <c r="X42" i="50"/>
  <c r="X43" i="50"/>
  <c r="X44" i="50"/>
  <c r="X45" i="50"/>
  <c r="X46" i="50"/>
  <c r="X47" i="50"/>
  <c r="X48" i="50"/>
  <c r="X49" i="50"/>
  <c r="X50" i="50"/>
  <c r="X51" i="50"/>
  <c r="X52" i="50"/>
  <c r="X53" i="50"/>
  <c r="X54" i="50"/>
  <c r="X55" i="50"/>
  <c r="X56" i="50"/>
  <c r="X57" i="50"/>
  <c r="X58" i="50"/>
  <c r="X59" i="50"/>
  <c r="X60" i="50"/>
  <c r="X61" i="50"/>
  <c r="X62" i="50"/>
  <c r="X63" i="50"/>
  <c r="X64" i="50"/>
  <c r="X65" i="50"/>
  <c r="X66" i="50"/>
  <c r="X67" i="50"/>
  <c r="X68" i="50"/>
  <c r="X69" i="50"/>
  <c r="X70" i="50"/>
  <c r="X71" i="50"/>
  <c r="X72" i="50"/>
  <c r="X73" i="50"/>
  <c r="X74" i="50"/>
  <c r="X75" i="50"/>
  <c r="X76" i="50"/>
  <c r="X77" i="50"/>
  <c r="X78" i="50"/>
  <c r="X79" i="50"/>
  <c r="X80" i="50"/>
  <c r="X81" i="50"/>
  <c r="X82" i="50"/>
  <c r="X83" i="50"/>
  <c r="X84" i="50"/>
  <c r="X85" i="50"/>
  <c r="X86" i="50"/>
  <c r="X87" i="50"/>
  <c r="X88" i="50"/>
  <c r="X89" i="50"/>
  <c r="X90" i="50"/>
  <c r="X91" i="50"/>
  <c r="X92" i="50"/>
  <c r="X93" i="50"/>
  <c r="X94" i="50"/>
  <c r="X95" i="50"/>
  <c r="X96" i="50"/>
  <c r="X97" i="50"/>
  <c r="X98" i="50"/>
  <c r="X99" i="50"/>
  <c r="X100" i="50"/>
  <c r="X101" i="50"/>
  <c r="X102" i="50"/>
  <c r="X103" i="50"/>
  <c r="X104" i="50"/>
  <c r="X105" i="50"/>
  <c r="X106" i="50"/>
  <c r="X107" i="50"/>
  <c r="X108" i="50"/>
  <c r="X109" i="50"/>
  <c r="X110" i="50"/>
  <c r="X111" i="50"/>
  <c r="X112" i="50"/>
  <c r="X113" i="50"/>
  <c r="X114" i="50"/>
  <c r="X115" i="50"/>
  <c r="X116" i="50"/>
  <c r="X117" i="50"/>
  <c r="X118" i="50"/>
  <c r="X119" i="50"/>
  <c r="X120" i="50"/>
  <c r="X121" i="50"/>
  <c r="X122" i="50"/>
  <c r="X123" i="50"/>
  <c r="X124" i="50"/>
  <c r="X125" i="50"/>
  <c r="X126" i="50"/>
  <c r="X127" i="50"/>
  <c r="X128" i="50"/>
  <c r="X129" i="50"/>
  <c r="X130" i="50"/>
  <c r="X131" i="50"/>
  <c r="X132" i="50"/>
  <c r="X133" i="50"/>
  <c r="X134" i="50"/>
  <c r="X135" i="50"/>
  <c r="X136" i="50"/>
  <c r="X137" i="50"/>
  <c r="X138" i="50"/>
  <c r="X139" i="50"/>
  <c r="X140" i="50"/>
  <c r="X141" i="50"/>
  <c r="X142" i="50"/>
  <c r="X143" i="50"/>
  <c r="X144" i="50"/>
  <c r="X145" i="50"/>
  <c r="X146" i="50"/>
  <c r="X147" i="50"/>
  <c r="X148" i="50"/>
  <c r="X149" i="50"/>
  <c r="X150" i="50"/>
  <c r="X151" i="50"/>
  <c r="X152" i="50"/>
  <c r="X153" i="50"/>
  <c r="X154" i="50"/>
  <c r="X155" i="50"/>
  <c r="X156" i="50"/>
  <c r="X157" i="50"/>
  <c r="X158" i="50"/>
  <c r="X159" i="50"/>
  <c r="X160" i="50"/>
  <c r="X161" i="50"/>
  <c r="X162" i="50"/>
  <c r="X163" i="50"/>
  <c r="X164" i="50"/>
  <c r="X165" i="50"/>
  <c r="X166" i="50"/>
  <c r="X167" i="50"/>
  <c r="X168" i="50"/>
  <c r="X169" i="50"/>
  <c r="X170" i="50"/>
  <c r="X171" i="50"/>
  <c r="X172" i="50"/>
  <c r="X173" i="50"/>
  <c r="X174" i="50"/>
  <c r="X175" i="50"/>
  <c r="X176" i="50"/>
  <c r="X177" i="50"/>
  <c r="X178" i="50"/>
  <c r="X179" i="50"/>
  <c r="X180" i="50"/>
  <c r="X181" i="50"/>
  <c r="X182" i="50"/>
  <c r="X183" i="50"/>
  <c r="X184" i="50"/>
  <c r="X185" i="50"/>
  <c r="X186" i="50"/>
  <c r="X187" i="50"/>
  <c r="X188" i="50"/>
  <c r="X189" i="50"/>
  <c r="X190" i="50"/>
  <c r="X191" i="50"/>
  <c r="X192" i="50"/>
  <c r="X193" i="50"/>
  <c r="X194" i="50"/>
  <c r="X195" i="50"/>
  <c r="X196" i="50"/>
  <c r="X197" i="50"/>
  <c r="X198" i="50"/>
  <c r="X199" i="50"/>
  <c r="X200" i="50"/>
  <c r="X201" i="50"/>
  <c r="X202" i="50"/>
  <c r="X203" i="50"/>
  <c r="X204" i="50"/>
  <c r="X205" i="50"/>
  <c r="X206" i="50"/>
  <c r="X207" i="50"/>
  <c r="X208" i="50"/>
  <c r="X209" i="50"/>
  <c r="X210" i="50"/>
  <c r="X211" i="50"/>
  <c r="X212" i="50"/>
  <c r="X213" i="50"/>
  <c r="X214" i="50"/>
  <c r="X215" i="50"/>
  <c r="X216" i="50"/>
  <c r="X217" i="50"/>
  <c r="X218" i="50"/>
  <c r="X219" i="50"/>
  <c r="X220" i="50"/>
  <c r="X221" i="50"/>
  <c r="X222" i="50"/>
  <c r="X223" i="50"/>
  <c r="X224" i="50"/>
  <c r="X225" i="50"/>
  <c r="X226" i="50"/>
  <c r="X227" i="50"/>
  <c r="X228" i="50"/>
  <c r="X229" i="50"/>
  <c r="X230" i="50"/>
  <c r="X231" i="50"/>
  <c r="X232" i="50"/>
  <c r="X233" i="50"/>
  <c r="X234" i="50"/>
  <c r="X235" i="50"/>
  <c r="X236" i="50"/>
  <c r="X237" i="50"/>
  <c r="X238" i="50"/>
  <c r="X239" i="50"/>
  <c r="X240" i="50"/>
  <c r="X241" i="50"/>
  <c r="X242" i="50"/>
  <c r="X243" i="50"/>
  <c r="X244" i="50"/>
  <c r="X245" i="50"/>
  <c r="X246" i="50"/>
  <c r="X247" i="50"/>
  <c r="X248" i="50"/>
  <c r="X249" i="50"/>
  <c r="X250" i="50"/>
  <c r="X251" i="50"/>
  <c r="X252" i="50"/>
  <c r="X253" i="50"/>
  <c r="X254" i="50"/>
  <c r="X255" i="50"/>
  <c r="X256" i="50"/>
  <c r="X257" i="50"/>
  <c r="X258" i="50"/>
  <c r="X259" i="50"/>
  <c r="X260" i="50"/>
  <c r="X261" i="50"/>
  <c r="X262" i="50"/>
  <c r="X263" i="50"/>
  <c r="X264" i="50"/>
  <c r="X265" i="50"/>
  <c r="X266" i="50"/>
  <c r="X267" i="50"/>
  <c r="X268" i="50"/>
  <c r="X269" i="50"/>
  <c r="X270" i="50"/>
  <c r="X271" i="50"/>
  <c r="X272" i="50"/>
  <c r="X273" i="50"/>
  <c r="X274" i="50"/>
  <c r="X275" i="50"/>
  <c r="X276" i="50"/>
  <c r="X277" i="50"/>
  <c r="X278" i="50"/>
  <c r="X279" i="50"/>
  <c r="X280" i="50"/>
  <c r="X281" i="50"/>
  <c r="X282" i="50"/>
  <c r="X283" i="50"/>
  <c r="X284" i="50"/>
  <c r="X285" i="50"/>
  <c r="X286" i="50"/>
  <c r="X287" i="50"/>
  <c r="X288" i="50"/>
  <c r="X289" i="50"/>
  <c r="X290" i="50"/>
  <c r="X291" i="50"/>
  <c r="X292" i="50"/>
  <c r="X293" i="50"/>
  <c r="X294" i="50"/>
  <c r="X295" i="50"/>
  <c r="X296" i="50"/>
  <c r="X297" i="50"/>
  <c r="X298" i="50"/>
  <c r="X299" i="50"/>
  <c r="X300" i="50"/>
  <c r="X301" i="50"/>
  <c r="X302" i="50"/>
  <c r="X303" i="50"/>
  <c r="X304" i="50"/>
  <c r="X305" i="50"/>
  <c r="X306" i="50"/>
  <c r="X307" i="50"/>
  <c r="X308" i="50"/>
  <c r="X309" i="50"/>
  <c r="X310" i="50"/>
  <c r="X311" i="50"/>
  <c r="X312" i="50"/>
  <c r="X313" i="50"/>
  <c r="X314" i="50"/>
  <c r="X315" i="50"/>
  <c r="X316" i="50"/>
  <c r="X317" i="50"/>
  <c r="X318" i="50"/>
  <c r="X319" i="50"/>
  <c r="X320" i="50"/>
  <c r="X321" i="50"/>
  <c r="X322" i="50"/>
  <c r="X323" i="50"/>
  <c r="X324" i="50"/>
  <c r="X325" i="50"/>
  <c r="X326" i="50"/>
  <c r="X327" i="50"/>
  <c r="X328" i="50"/>
  <c r="X329" i="50"/>
  <c r="X330" i="50"/>
  <c r="X331" i="50"/>
  <c r="X332" i="50"/>
  <c r="X333" i="50"/>
  <c r="X334" i="50"/>
  <c r="X335" i="50"/>
  <c r="X336" i="50"/>
  <c r="X337" i="50"/>
  <c r="X338" i="50"/>
  <c r="X339" i="50"/>
  <c r="X340" i="50"/>
  <c r="X341" i="50"/>
  <c r="X342" i="50"/>
  <c r="X343" i="50"/>
  <c r="X344" i="50"/>
  <c r="X345" i="50"/>
  <c r="X346" i="50"/>
  <c r="X347" i="50"/>
  <c r="X348" i="50"/>
  <c r="X349" i="50"/>
  <c r="X350" i="50"/>
  <c r="X351" i="50"/>
  <c r="X352" i="50"/>
  <c r="X353" i="50"/>
  <c r="X354" i="50"/>
  <c r="X355" i="50"/>
  <c r="X356" i="50"/>
  <c r="X357" i="50"/>
  <c r="X358" i="50"/>
  <c r="X359" i="50"/>
  <c r="X360" i="50"/>
  <c r="X361" i="50"/>
  <c r="X362" i="50"/>
  <c r="X363" i="50"/>
  <c r="X364" i="50"/>
  <c r="X365" i="50"/>
  <c r="X366" i="50"/>
  <c r="X367" i="50"/>
  <c r="X368" i="50"/>
  <c r="X369" i="50"/>
  <c r="X370" i="50"/>
  <c r="X371" i="50"/>
  <c r="X372" i="50"/>
  <c r="X373" i="50"/>
  <c r="X374" i="50"/>
  <c r="X375" i="50"/>
  <c r="X376" i="50"/>
  <c r="X377" i="50"/>
  <c r="X378" i="50"/>
  <c r="X379" i="50"/>
  <c r="X380" i="50"/>
  <c r="X381" i="50"/>
  <c r="X382" i="50"/>
  <c r="X383" i="50"/>
  <c r="X384" i="50"/>
  <c r="X385" i="50"/>
  <c r="X386" i="50"/>
  <c r="X387" i="50"/>
  <c r="X388" i="50"/>
  <c r="X389" i="50"/>
  <c r="X390" i="50"/>
  <c r="X391" i="50"/>
  <c r="X392" i="50"/>
  <c r="X393" i="50"/>
  <c r="X394" i="50"/>
  <c r="X395" i="50"/>
  <c r="X396" i="50"/>
  <c r="X397" i="50"/>
  <c r="X398" i="50"/>
  <c r="X399" i="50"/>
  <c r="X400" i="50"/>
  <c r="X401" i="50"/>
  <c r="X402" i="50"/>
  <c r="X403" i="50"/>
  <c r="X404" i="50"/>
  <c r="X405" i="50"/>
  <c r="X406" i="50"/>
  <c r="X407" i="50"/>
  <c r="X408" i="50"/>
  <c r="X409" i="50"/>
  <c r="X410" i="50"/>
  <c r="X411" i="50"/>
  <c r="X412" i="50"/>
  <c r="X413" i="50"/>
  <c r="X414" i="50"/>
  <c r="X415" i="50"/>
  <c r="X416" i="50"/>
  <c r="X417" i="50"/>
  <c r="X418" i="50"/>
  <c r="X419" i="50"/>
  <c r="X420" i="50"/>
  <c r="X421" i="50"/>
  <c r="X422" i="50"/>
  <c r="X423" i="50"/>
  <c r="X424" i="50"/>
  <c r="X425" i="50"/>
  <c r="X426" i="50"/>
  <c r="X427" i="50"/>
  <c r="X428" i="50"/>
  <c r="X429" i="50"/>
  <c r="X430" i="50"/>
  <c r="X431" i="50"/>
  <c r="X432" i="50"/>
  <c r="X433" i="50"/>
  <c r="X434" i="50"/>
  <c r="X435" i="50"/>
  <c r="X436" i="50"/>
  <c r="X437" i="50"/>
  <c r="X438" i="50"/>
  <c r="X439" i="50"/>
  <c r="X440" i="50"/>
  <c r="X441" i="50"/>
  <c r="X442" i="50"/>
  <c r="X443" i="50"/>
  <c r="X444" i="50"/>
  <c r="X445" i="50"/>
  <c r="X446" i="50"/>
  <c r="X447" i="50"/>
  <c r="X448" i="50"/>
  <c r="X449" i="50"/>
  <c r="X450" i="50"/>
  <c r="X451" i="50"/>
  <c r="X452" i="50"/>
  <c r="X453" i="50"/>
  <c r="X454" i="50"/>
  <c r="X455" i="50"/>
  <c r="X456" i="50"/>
  <c r="X457" i="50"/>
  <c r="X458" i="50"/>
  <c r="X459" i="50"/>
  <c r="X460" i="50"/>
  <c r="X461" i="50"/>
  <c r="X462" i="50"/>
  <c r="X463" i="50"/>
  <c r="X464" i="50"/>
  <c r="X465" i="50"/>
  <c r="X466" i="50"/>
  <c r="X467" i="50"/>
  <c r="X468" i="50"/>
  <c r="X469" i="50"/>
  <c r="X470" i="50"/>
  <c r="X471" i="50"/>
  <c r="X472" i="50"/>
  <c r="X473" i="50"/>
  <c r="X474" i="50"/>
  <c r="X475" i="50"/>
  <c r="X476" i="50"/>
  <c r="X477" i="50"/>
  <c r="X478" i="50"/>
  <c r="X479" i="50"/>
  <c r="X480" i="50"/>
  <c r="X481" i="50"/>
  <c r="X482" i="50"/>
  <c r="X483" i="50"/>
  <c r="X484" i="50"/>
  <c r="X485" i="50"/>
  <c r="X486" i="50"/>
  <c r="X487" i="50"/>
  <c r="X488" i="50"/>
  <c r="X489" i="50"/>
  <c r="X490" i="50"/>
  <c r="X491" i="50"/>
  <c r="X492" i="50"/>
  <c r="X493" i="50"/>
  <c r="X494" i="50"/>
  <c r="X495" i="50"/>
  <c r="X496" i="50"/>
  <c r="X497" i="50"/>
  <c r="X498" i="50"/>
  <c r="X499" i="50"/>
  <c r="X500" i="50"/>
  <c r="X501" i="50"/>
  <c r="X502" i="50"/>
  <c r="X503" i="50"/>
  <c r="X504" i="50"/>
  <c r="X505" i="50"/>
  <c r="X506" i="50"/>
  <c r="X507" i="50"/>
  <c r="X508" i="50"/>
  <c r="X509" i="50"/>
  <c r="X510" i="50"/>
  <c r="X511" i="50"/>
  <c r="X512" i="50"/>
  <c r="X513" i="50"/>
  <c r="X514" i="50"/>
  <c r="X515" i="50"/>
  <c r="X516" i="50"/>
  <c r="X517" i="50"/>
  <c r="X518" i="50"/>
  <c r="X519" i="50"/>
  <c r="X520" i="50"/>
  <c r="X521" i="50"/>
  <c r="X522" i="50"/>
  <c r="X523" i="50"/>
  <c r="X524" i="50"/>
  <c r="X525" i="50"/>
  <c r="X526" i="50"/>
  <c r="X527" i="50"/>
  <c r="X528" i="50"/>
  <c r="X529" i="50"/>
  <c r="X530" i="50"/>
  <c r="X531" i="50"/>
  <c r="X532" i="50"/>
  <c r="X533" i="50"/>
  <c r="X534" i="50"/>
  <c r="X535" i="50"/>
  <c r="X536" i="50"/>
  <c r="X537" i="50"/>
  <c r="X538" i="50"/>
  <c r="X539" i="50"/>
  <c r="X540" i="50"/>
  <c r="X541" i="50"/>
  <c r="X542" i="50"/>
  <c r="X543" i="50"/>
  <c r="X544" i="50"/>
  <c r="X545" i="50"/>
  <c r="X546" i="50"/>
  <c r="X547" i="50"/>
  <c r="X548" i="50"/>
  <c r="X549" i="50"/>
  <c r="X550" i="50"/>
  <c r="X551" i="50"/>
  <c r="X552" i="50"/>
  <c r="X553" i="50"/>
  <c r="X554" i="50"/>
  <c r="X555" i="50"/>
  <c r="X556" i="50"/>
  <c r="X557" i="50"/>
  <c r="X558" i="50"/>
  <c r="X559" i="50"/>
  <c r="X560" i="50"/>
  <c r="X561" i="50"/>
  <c r="X562" i="50"/>
  <c r="X563" i="50"/>
  <c r="X564" i="50"/>
  <c r="X565" i="50"/>
  <c r="X566" i="50"/>
  <c r="X567" i="50"/>
  <c r="X568" i="50"/>
  <c r="X569" i="50"/>
  <c r="X570" i="50"/>
  <c r="X571" i="50"/>
  <c r="X572" i="50"/>
  <c r="X573" i="50"/>
  <c r="X574" i="50"/>
  <c r="X575" i="50"/>
  <c r="X576" i="50"/>
  <c r="X577" i="50"/>
  <c r="X578" i="50"/>
  <c r="X579" i="50"/>
  <c r="X580" i="50"/>
  <c r="X581" i="50"/>
  <c r="X582" i="50"/>
  <c r="X583" i="50"/>
  <c r="X584" i="50"/>
  <c r="X585" i="50"/>
  <c r="X586" i="50"/>
  <c r="X587" i="50"/>
  <c r="X588" i="50"/>
  <c r="X589" i="50"/>
  <c r="X590" i="50"/>
  <c r="X591" i="50"/>
  <c r="X592" i="50"/>
  <c r="X593" i="50"/>
  <c r="X594" i="50"/>
  <c r="X595" i="50"/>
  <c r="X596" i="50"/>
  <c r="X597" i="50"/>
  <c r="X598" i="50"/>
  <c r="X599" i="50"/>
  <c r="X600" i="50"/>
  <c r="X601" i="50"/>
  <c r="X602" i="50"/>
  <c r="X603" i="50"/>
  <c r="X604" i="50"/>
  <c r="X605" i="50"/>
  <c r="X606" i="50"/>
  <c r="X607" i="50"/>
  <c r="X608" i="50"/>
  <c r="X609" i="50"/>
  <c r="X610" i="50"/>
  <c r="X611" i="50"/>
  <c r="X612" i="50"/>
  <c r="X613" i="50"/>
  <c r="X614" i="50"/>
  <c r="X615" i="50"/>
  <c r="X616" i="50"/>
  <c r="X617" i="50"/>
  <c r="X618" i="50"/>
  <c r="X619" i="50"/>
  <c r="X620" i="50"/>
  <c r="X621" i="50"/>
  <c r="X622" i="50"/>
  <c r="X623" i="50"/>
  <c r="X624" i="50"/>
  <c r="X625" i="50"/>
  <c r="X626" i="50"/>
  <c r="X627" i="50"/>
  <c r="X628" i="50"/>
  <c r="X629" i="50"/>
  <c r="X630" i="50"/>
  <c r="X631" i="50"/>
  <c r="X632" i="50"/>
  <c r="X633" i="50"/>
  <c r="X634" i="50"/>
  <c r="X635" i="50"/>
  <c r="X636" i="50"/>
  <c r="X637" i="50"/>
  <c r="X638" i="50"/>
  <c r="X639" i="50"/>
  <c r="X640" i="50"/>
  <c r="X641" i="50"/>
  <c r="X642" i="50"/>
  <c r="X643" i="50"/>
  <c r="X644" i="50"/>
  <c r="X645" i="50"/>
  <c r="X646" i="50"/>
  <c r="X647" i="50"/>
  <c r="X648" i="50"/>
  <c r="X649" i="50"/>
  <c r="X650" i="50"/>
  <c r="X651" i="50"/>
  <c r="X652" i="50"/>
  <c r="X653" i="50"/>
  <c r="X654" i="50"/>
  <c r="X655" i="50"/>
  <c r="X656" i="50"/>
  <c r="X657" i="50"/>
  <c r="X658" i="50"/>
  <c r="X659" i="50"/>
  <c r="X660" i="50"/>
  <c r="X661" i="50"/>
  <c r="X662" i="50"/>
  <c r="X663" i="50"/>
  <c r="X664" i="50"/>
  <c r="X665" i="50"/>
  <c r="X666" i="50"/>
  <c r="X667" i="50"/>
  <c r="X668" i="50"/>
  <c r="X669" i="50"/>
  <c r="X670" i="50"/>
  <c r="X671" i="50"/>
  <c r="X672" i="50"/>
  <c r="X673" i="50"/>
  <c r="X674" i="50"/>
  <c r="X675" i="50"/>
  <c r="X676" i="50"/>
  <c r="X677" i="50"/>
  <c r="X678" i="50"/>
  <c r="X679" i="50"/>
  <c r="X680" i="50"/>
  <c r="X681" i="50"/>
  <c r="X682" i="50"/>
  <c r="X683" i="50"/>
  <c r="X684" i="50"/>
  <c r="X685" i="50"/>
  <c r="X686" i="50"/>
  <c r="X687" i="50"/>
  <c r="X688" i="50"/>
  <c r="X689" i="50"/>
  <c r="X690" i="50"/>
  <c r="X691" i="50"/>
  <c r="X692" i="50"/>
  <c r="X693" i="50"/>
  <c r="X694" i="50"/>
  <c r="X695" i="50"/>
  <c r="X696" i="50"/>
  <c r="X697" i="50"/>
  <c r="X698" i="50"/>
  <c r="X699" i="50"/>
  <c r="X700" i="50"/>
  <c r="X701" i="50"/>
  <c r="X702" i="50"/>
  <c r="X703" i="50"/>
  <c r="X704" i="50"/>
  <c r="X705" i="50"/>
  <c r="X706" i="50"/>
  <c r="X707" i="50"/>
  <c r="X708" i="50"/>
  <c r="X709" i="50"/>
  <c r="X710" i="50"/>
  <c r="X711" i="50"/>
  <c r="X712" i="50"/>
  <c r="X713" i="50"/>
  <c r="X714" i="50"/>
  <c r="X715" i="50"/>
  <c r="X716" i="50"/>
  <c r="X717" i="50"/>
  <c r="X718" i="50"/>
  <c r="X719" i="50"/>
  <c r="X720" i="50"/>
  <c r="X721" i="50"/>
  <c r="X722" i="50"/>
  <c r="X723" i="50"/>
  <c r="X724" i="50"/>
  <c r="X725" i="50"/>
  <c r="X726" i="50"/>
  <c r="X727" i="50"/>
  <c r="X728" i="50"/>
  <c r="X729" i="50"/>
  <c r="X730" i="50"/>
  <c r="X731" i="50"/>
  <c r="X732" i="50"/>
  <c r="X733" i="50"/>
  <c r="X734" i="50"/>
  <c r="X735" i="50"/>
  <c r="X736" i="50"/>
  <c r="X737" i="50"/>
  <c r="X738" i="50"/>
  <c r="X739" i="50"/>
  <c r="X740" i="50"/>
  <c r="X741" i="50"/>
  <c r="X742" i="50"/>
  <c r="X743" i="50"/>
  <c r="X744" i="50"/>
  <c r="X745" i="50"/>
  <c r="X746" i="50"/>
  <c r="X747" i="50"/>
  <c r="X748" i="50"/>
  <c r="X749" i="50"/>
  <c r="X750" i="50"/>
  <c r="X751" i="50"/>
  <c r="X752" i="50"/>
  <c r="X753" i="50"/>
  <c r="X754" i="50"/>
  <c r="X755" i="50"/>
  <c r="X756" i="50"/>
  <c r="X757" i="50"/>
  <c r="X758" i="50"/>
  <c r="X759" i="50"/>
  <c r="X760" i="50"/>
  <c r="X761" i="50"/>
  <c r="X762" i="50"/>
  <c r="X763" i="50"/>
  <c r="X764" i="50"/>
  <c r="X765" i="50"/>
  <c r="X766" i="50"/>
  <c r="X767" i="50"/>
  <c r="X768" i="50"/>
  <c r="X769" i="50"/>
  <c r="X770" i="50"/>
  <c r="X771" i="50"/>
  <c r="X772" i="50"/>
  <c r="X773" i="50"/>
  <c r="X774" i="50"/>
  <c r="X775" i="50"/>
  <c r="X776" i="50"/>
  <c r="X777" i="50"/>
  <c r="X778" i="50"/>
  <c r="X779" i="50"/>
  <c r="X780" i="50"/>
  <c r="X781" i="50"/>
  <c r="X782" i="50"/>
  <c r="X783" i="50"/>
  <c r="X784" i="50"/>
  <c r="X785" i="50"/>
  <c r="X786" i="50"/>
  <c r="X787" i="50"/>
  <c r="X788" i="50"/>
  <c r="X789" i="50"/>
  <c r="X790" i="50"/>
  <c r="X791" i="50"/>
  <c r="X792" i="50"/>
  <c r="X793" i="50"/>
  <c r="X794" i="50"/>
  <c r="X795" i="50"/>
  <c r="X796" i="50"/>
  <c r="X797" i="50"/>
  <c r="X798" i="50"/>
  <c r="X799" i="50"/>
  <c r="X800" i="50"/>
  <c r="X801" i="50"/>
  <c r="X802" i="50"/>
  <c r="X803" i="50"/>
  <c r="X804" i="50"/>
  <c r="X805" i="50"/>
  <c r="X806" i="50"/>
  <c r="X807" i="50"/>
  <c r="X808" i="50"/>
  <c r="X809" i="50"/>
  <c r="X810" i="50"/>
  <c r="X811" i="50"/>
  <c r="X812" i="50"/>
  <c r="X813" i="50"/>
  <c r="X814" i="50"/>
  <c r="X815" i="50"/>
  <c r="X816" i="50"/>
  <c r="X817" i="50"/>
  <c r="X818" i="50"/>
  <c r="X819" i="50"/>
  <c r="X820" i="50"/>
  <c r="X821" i="50"/>
  <c r="X822" i="50"/>
  <c r="X823" i="50"/>
  <c r="X824" i="50"/>
  <c r="X825" i="50"/>
  <c r="X826" i="50"/>
  <c r="X827" i="50"/>
  <c r="X828" i="50"/>
  <c r="X829" i="50"/>
  <c r="X830" i="50"/>
  <c r="X831" i="50"/>
  <c r="X832" i="50"/>
  <c r="X833" i="50"/>
  <c r="X834" i="50"/>
  <c r="X835" i="50"/>
  <c r="X836" i="50"/>
  <c r="X837" i="50"/>
  <c r="X838" i="50"/>
  <c r="X839" i="50"/>
  <c r="X840" i="50"/>
  <c r="X841" i="50"/>
  <c r="X842" i="50"/>
  <c r="X843" i="50"/>
  <c r="X844" i="50"/>
  <c r="X845" i="50"/>
  <c r="X846" i="50"/>
  <c r="X847" i="50"/>
  <c r="X848" i="50"/>
  <c r="X849" i="50"/>
  <c r="X850" i="50"/>
  <c r="X851" i="50"/>
  <c r="X852" i="50"/>
  <c r="X853" i="50"/>
  <c r="X854" i="50"/>
  <c r="X855" i="50"/>
  <c r="X856" i="50"/>
  <c r="X857" i="50"/>
  <c r="X858" i="50"/>
  <c r="X859" i="50"/>
  <c r="X860" i="50"/>
  <c r="X861" i="50"/>
  <c r="X862" i="50"/>
  <c r="X863" i="50"/>
  <c r="X864" i="50"/>
  <c r="X865" i="50"/>
  <c r="X866" i="50"/>
  <c r="X867" i="50"/>
  <c r="X868" i="50"/>
  <c r="X869" i="50"/>
  <c r="X870" i="50"/>
  <c r="X871" i="50"/>
  <c r="X872" i="50"/>
  <c r="X873" i="50"/>
  <c r="X874" i="50"/>
  <c r="X875" i="50"/>
  <c r="X876" i="50"/>
  <c r="X877" i="50"/>
  <c r="X878" i="50"/>
  <c r="X879" i="50"/>
  <c r="X880" i="50"/>
  <c r="X881" i="50"/>
  <c r="X882" i="50"/>
  <c r="X883" i="50"/>
  <c r="X884" i="50"/>
  <c r="X885" i="50"/>
  <c r="X886" i="50"/>
  <c r="X887" i="50"/>
  <c r="X888" i="50"/>
  <c r="X889" i="50"/>
  <c r="X890" i="50"/>
  <c r="X891" i="50"/>
  <c r="X892" i="50"/>
  <c r="X893" i="50"/>
  <c r="X894" i="50"/>
  <c r="X895" i="50"/>
  <c r="X896" i="50"/>
  <c r="X897" i="50"/>
  <c r="X898" i="50"/>
  <c r="X899" i="50"/>
  <c r="X900" i="50"/>
  <c r="X901" i="50"/>
  <c r="X902" i="50"/>
  <c r="X903" i="50"/>
  <c r="X904" i="50"/>
  <c r="X905" i="50"/>
  <c r="X906" i="50"/>
  <c r="X907" i="50"/>
  <c r="X908" i="50"/>
  <c r="X909" i="50"/>
  <c r="X910" i="50"/>
  <c r="X911" i="50"/>
  <c r="X912" i="50"/>
  <c r="X913" i="50"/>
  <c r="X914" i="50"/>
  <c r="X915" i="50"/>
  <c r="X916" i="50"/>
  <c r="X917" i="50"/>
  <c r="X918" i="50"/>
  <c r="X919" i="50"/>
  <c r="X920" i="50"/>
  <c r="X921" i="50"/>
  <c r="X922" i="50"/>
  <c r="X923" i="50"/>
  <c r="X924" i="50"/>
  <c r="X925" i="50"/>
  <c r="X926" i="50"/>
  <c r="X927" i="50"/>
  <c r="X928" i="50"/>
  <c r="X929" i="50"/>
  <c r="X930" i="50"/>
  <c r="X931" i="50"/>
  <c r="X932" i="50"/>
  <c r="X933" i="50"/>
  <c r="X934" i="50"/>
  <c r="X935" i="50"/>
  <c r="X936" i="50"/>
  <c r="X937" i="50"/>
  <c r="X938" i="50"/>
  <c r="X939" i="50"/>
  <c r="X940" i="50"/>
  <c r="X941" i="50"/>
  <c r="X942" i="50"/>
  <c r="X943" i="50"/>
  <c r="X944" i="50"/>
  <c r="X945" i="50"/>
  <c r="X946" i="50"/>
  <c r="X947" i="50"/>
  <c r="X948" i="50"/>
  <c r="X949" i="50"/>
  <c r="X950" i="50"/>
  <c r="X951" i="50"/>
  <c r="X952" i="50"/>
  <c r="X953" i="50"/>
  <c r="X954" i="50"/>
  <c r="X955" i="50"/>
  <c r="X956" i="50"/>
  <c r="X957" i="50"/>
  <c r="X958" i="50"/>
  <c r="X959" i="50"/>
  <c r="X960" i="50"/>
  <c r="X961" i="50"/>
  <c r="X962" i="50"/>
  <c r="X963" i="50"/>
  <c r="X964" i="50"/>
  <c r="X965" i="50"/>
  <c r="X966" i="50"/>
  <c r="X967" i="50"/>
  <c r="X968" i="50"/>
  <c r="X969" i="50"/>
  <c r="X970" i="50"/>
  <c r="X971" i="50"/>
  <c r="X972" i="50"/>
  <c r="X973" i="50"/>
  <c r="X974" i="50"/>
  <c r="X975" i="50"/>
  <c r="X976" i="50"/>
  <c r="X977" i="50"/>
  <c r="X978" i="50"/>
  <c r="X979" i="50"/>
  <c r="X980" i="50"/>
  <c r="X981" i="50"/>
  <c r="X982" i="50"/>
  <c r="X983" i="50"/>
  <c r="X984" i="50"/>
  <c r="X985" i="50"/>
  <c r="X986" i="50"/>
  <c r="X987" i="50"/>
  <c r="X988" i="50"/>
  <c r="X989" i="50"/>
  <c r="X990" i="50"/>
  <c r="X991" i="50"/>
  <c r="X992" i="50"/>
  <c r="X993" i="50"/>
  <c r="X994" i="50"/>
  <c r="X995" i="50"/>
  <c r="X996" i="50"/>
  <c r="X997" i="50"/>
  <c r="X998" i="50"/>
  <c r="X999" i="50"/>
  <c r="X1000" i="50"/>
  <c r="X1001" i="50"/>
  <c r="X1002" i="50"/>
  <c r="X1003" i="50"/>
  <c r="X1004" i="50"/>
  <c r="X1005" i="50"/>
  <c r="X1006" i="50"/>
  <c r="X1007" i="50"/>
  <c r="X1008" i="50"/>
  <c r="X1009" i="50"/>
  <c r="X1010" i="50"/>
  <c r="X1011" i="50"/>
  <c r="X1012" i="50"/>
  <c r="X1013" i="50"/>
  <c r="X1014" i="50"/>
  <c r="X1015" i="50"/>
  <c r="X1016" i="50"/>
  <c r="X1017" i="50"/>
  <c r="X1018" i="50"/>
  <c r="X1019" i="50"/>
  <c r="X1020" i="50"/>
  <c r="X1021" i="50"/>
  <c r="X1022" i="50"/>
  <c r="X1023" i="50"/>
  <c r="X1024" i="50"/>
  <c r="X1025" i="50"/>
  <c r="X1026" i="50"/>
  <c r="X1027" i="50"/>
  <c r="X1028" i="50"/>
  <c r="X1029" i="50"/>
  <c r="X1030" i="50"/>
  <c r="X1031" i="50"/>
  <c r="X1032" i="50"/>
  <c r="X1033" i="50"/>
  <c r="X1034" i="50"/>
  <c r="X1035" i="50"/>
  <c r="X1036" i="50"/>
  <c r="X1037" i="50"/>
  <c r="X1038" i="50"/>
  <c r="X1039" i="50"/>
  <c r="X1040" i="50"/>
  <c r="X1041" i="50"/>
  <c r="X1042" i="50"/>
  <c r="X1043" i="50"/>
  <c r="X1044" i="50"/>
  <c r="X1045" i="50"/>
  <c r="X1046" i="50"/>
  <c r="X1047" i="50"/>
  <c r="X1048" i="50"/>
  <c r="X1049" i="50"/>
  <c r="X1050" i="50"/>
  <c r="X1051" i="50"/>
  <c r="X1052" i="50"/>
  <c r="X1053" i="50"/>
  <c r="X1054" i="50"/>
  <c r="X1055" i="50"/>
  <c r="X1056" i="50"/>
  <c r="X1057" i="50"/>
  <c r="X1058" i="50"/>
  <c r="X1059" i="50"/>
  <c r="X1060" i="50"/>
  <c r="X1061" i="50"/>
  <c r="X1062" i="50"/>
  <c r="X1063" i="50"/>
  <c r="X1064" i="50"/>
  <c r="X1065" i="50"/>
  <c r="X1066" i="50"/>
  <c r="X1067" i="50"/>
  <c r="X1068" i="50"/>
  <c r="X1069" i="50"/>
  <c r="X1070" i="50"/>
  <c r="X1071" i="50"/>
  <c r="X1072" i="50"/>
  <c r="X1073" i="50"/>
  <c r="X1074" i="50"/>
  <c r="X1075" i="50"/>
  <c r="X1076" i="50"/>
  <c r="X1077" i="50"/>
  <c r="X1078" i="50"/>
  <c r="X1079" i="50"/>
  <c r="X1080" i="50"/>
  <c r="X1081" i="50"/>
  <c r="X1082" i="50"/>
  <c r="X1083" i="50"/>
  <c r="X1084" i="50"/>
  <c r="X1085" i="50"/>
  <c r="X1086" i="50"/>
  <c r="X1087" i="50"/>
  <c r="X1088" i="50"/>
  <c r="X1089" i="50"/>
  <c r="X1090" i="50"/>
  <c r="X1091" i="50"/>
  <c r="X1092" i="50"/>
  <c r="X1093" i="50"/>
  <c r="X1094" i="50"/>
  <c r="X1095" i="50"/>
  <c r="X1096" i="50"/>
  <c r="X1097" i="50"/>
  <c r="X1098" i="50"/>
  <c r="X1099" i="50"/>
  <c r="X1100" i="50"/>
  <c r="X1101" i="50"/>
  <c r="X1102" i="50"/>
  <c r="X1103" i="50"/>
  <c r="X1104" i="50"/>
  <c r="X1105" i="50"/>
  <c r="X1106" i="50"/>
  <c r="X1107" i="50"/>
  <c r="X1108" i="50"/>
  <c r="X1109" i="50"/>
  <c r="X1110" i="50"/>
  <c r="X1111" i="50"/>
  <c r="X1112" i="50"/>
  <c r="X1113" i="50"/>
  <c r="X1114" i="50"/>
  <c r="X1115" i="50"/>
  <c r="X1116" i="50"/>
  <c r="X1117" i="50"/>
  <c r="X1118" i="50"/>
  <c r="X1119" i="50"/>
  <c r="X1120" i="50"/>
  <c r="X1121" i="50"/>
  <c r="X1122" i="50"/>
  <c r="X1123" i="50"/>
  <c r="X1124" i="50"/>
  <c r="X1125" i="50"/>
  <c r="X1126" i="50"/>
  <c r="X1127" i="50"/>
  <c r="X1128" i="50"/>
  <c r="X1129" i="50"/>
  <c r="X1130" i="50"/>
  <c r="X1131" i="50"/>
  <c r="X1132" i="50"/>
  <c r="X1133" i="50"/>
  <c r="X1134" i="50"/>
  <c r="X1135" i="50"/>
  <c r="X1136" i="50"/>
  <c r="X1137" i="50"/>
  <c r="X1138" i="50"/>
  <c r="X1139" i="50"/>
  <c r="X1140" i="50"/>
  <c r="X1141" i="50"/>
  <c r="X1142" i="50"/>
  <c r="X1143" i="50"/>
  <c r="X1144" i="50"/>
  <c r="X1145" i="50"/>
  <c r="X1146" i="50"/>
  <c r="X1147" i="50"/>
  <c r="X1148" i="50"/>
  <c r="X1149" i="50"/>
  <c r="X1150" i="50"/>
  <c r="X1151" i="50"/>
  <c r="X1152" i="50"/>
  <c r="X1153" i="50"/>
  <c r="X1154" i="50"/>
  <c r="X1155" i="50"/>
  <c r="X1156" i="50"/>
  <c r="X1157" i="50"/>
  <c r="X1158" i="50"/>
  <c r="X1159" i="50"/>
  <c r="X1160" i="50"/>
  <c r="X1161" i="50"/>
  <c r="X1162" i="50"/>
  <c r="X1163" i="50"/>
  <c r="X1164" i="50"/>
  <c r="X1165" i="50"/>
  <c r="X1166" i="50"/>
  <c r="X1167" i="50"/>
  <c r="X1168" i="50"/>
  <c r="X1169" i="50"/>
  <c r="X1170" i="50"/>
  <c r="X1171" i="50"/>
  <c r="X1172" i="50"/>
  <c r="X1173" i="50"/>
  <c r="X1174" i="50"/>
  <c r="X1175" i="50"/>
  <c r="X1176" i="50"/>
  <c r="X1177" i="50"/>
  <c r="X1178" i="50"/>
  <c r="X1179" i="50"/>
  <c r="X1180" i="50"/>
  <c r="X1181" i="50"/>
  <c r="X1182" i="50"/>
  <c r="X1183" i="50"/>
  <c r="X1184" i="50"/>
  <c r="X1185" i="50"/>
  <c r="X1186" i="50"/>
  <c r="X1187" i="50"/>
  <c r="X1188" i="50"/>
  <c r="X1189" i="50"/>
  <c r="X1190" i="50"/>
  <c r="X1191" i="50"/>
  <c r="X1192" i="50"/>
  <c r="X1193" i="50"/>
  <c r="X1194" i="50"/>
  <c r="X1195" i="50"/>
  <c r="X1196" i="50"/>
  <c r="X1197" i="50"/>
  <c r="X1198" i="50"/>
  <c r="X1199" i="50"/>
  <c r="X1200" i="50"/>
  <c r="X1201" i="50"/>
  <c r="X1202" i="50"/>
  <c r="X1203" i="50"/>
  <c r="X1204" i="50"/>
  <c r="X1205" i="50"/>
  <c r="X1206" i="50"/>
  <c r="X1207" i="50"/>
  <c r="X1208" i="50"/>
  <c r="X1209" i="50"/>
  <c r="X1210" i="50"/>
  <c r="X1211" i="50"/>
  <c r="X1212" i="50"/>
  <c r="X1213" i="50"/>
  <c r="X1214" i="50"/>
  <c r="X1215" i="50"/>
  <c r="X1216" i="50"/>
  <c r="X1217" i="50"/>
  <c r="X1218" i="50"/>
  <c r="X1219" i="50"/>
  <c r="X1220" i="50"/>
  <c r="X1221" i="50"/>
  <c r="X1222" i="50"/>
  <c r="X1223" i="50"/>
  <c r="X1224" i="50"/>
  <c r="X1225" i="50"/>
  <c r="X1226" i="50"/>
  <c r="X1227" i="50"/>
  <c r="X1228" i="50"/>
  <c r="X1229" i="50"/>
  <c r="X1230" i="50"/>
  <c r="X1231" i="50"/>
  <c r="X1232" i="50"/>
  <c r="X1233" i="50"/>
  <c r="X1234" i="50"/>
  <c r="X1235" i="50"/>
  <c r="X1236" i="50"/>
  <c r="X1237" i="50"/>
  <c r="X1238" i="50"/>
  <c r="X1239" i="50"/>
  <c r="X1240" i="50"/>
  <c r="X1241" i="50"/>
  <c r="X1242" i="50"/>
  <c r="X1243" i="50"/>
  <c r="X1244" i="50"/>
  <c r="X1245" i="50"/>
  <c r="X1246" i="50"/>
  <c r="X1247" i="50"/>
  <c r="X1248" i="50"/>
  <c r="X1249" i="50"/>
  <c r="X1250" i="50"/>
  <c r="X1251" i="50"/>
  <c r="X1252" i="50"/>
  <c r="X1253" i="50"/>
  <c r="X1254" i="50"/>
  <c r="X1255" i="50"/>
  <c r="X1256" i="50"/>
  <c r="X1257" i="50"/>
  <c r="X1258" i="50"/>
  <c r="X1259" i="50"/>
  <c r="X1260" i="50"/>
  <c r="X1261" i="50"/>
  <c r="X1262" i="50"/>
  <c r="X1263" i="50"/>
  <c r="X1264" i="50"/>
  <c r="X1265" i="50"/>
  <c r="X1266" i="50"/>
  <c r="X1267" i="50"/>
  <c r="X1268" i="50"/>
  <c r="X1269" i="50"/>
  <c r="X1270" i="50"/>
  <c r="X1271" i="50"/>
  <c r="X1272" i="50"/>
  <c r="X1273" i="50"/>
  <c r="X1274" i="50"/>
  <c r="X1275" i="50"/>
  <c r="X1276" i="50"/>
  <c r="X1277" i="50"/>
  <c r="X1278" i="50"/>
  <c r="X1279" i="50"/>
  <c r="X1280" i="50"/>
  <c r="X1281" i="50"/>
  <c r="X1282" i="50"/>
  <c r="X1283" i="50"/>
  <c r="X1284" i="50"/>
  <c r="X1285" i="50"/>
  <c r="X1286" i="50"/>
  <c r="X1287" i="50"/>
  <c r="X1288" i="50"/>
  <c r="X1289" i="50"/>
  <c r="X1290" i="50"/>
  <c r="X1291" i="50"/>
  <c r="X1292" i="50"/>
  <c r="X1293" i="50"/>
  <c r="X1294" i="50"/>
  <c r="X1295" i="50"/>
  <c r="X1296" i="50"/>
  <c r="X1297" i="50"/>
  <c r="X1298" i="50"/>
  <c r="X1299" i="50"/>
  <c r="X1300" i="50"/>
  <c r="X1301" i="50"/>
  <c r="X1302" i="50"/>
  <c r="X1303" i="50"/>
  <c r="X1304" i="50"/>
  <c r="X1305" i="50"/>
  <c r="X1306" i="50"/>
  <c r="X1307" i="50"/>
  <c r="X1308" i="50"/>
  <c r="X1309" i="50"/>
  <c r="X1310" i="50"/>
  <c r="X1311" i="50"/>
  <c r="X1312" i="50"/>
  <c r="X1313" i="50"/>
  <c r="X1314" i="50"/>
  <c r="X1315" i="50"/>
  <c r="X1316" i="50"/>
  <c r="X1317" i="50"/>
  <c r="X1318" i="50"/>
  <c r="X1319" i="50"/>
  <c r="X1320" i="50"/>
  <c r="X1321" i="50"/>
  <c r="X1322" i="50"/>
  <c r="X1323" i="50"/>
  <c r="X1324" i="50"/>
  <c r="X1325" i="50"/>
  <c r="X1326" i="50"/>
  <c r="X1327" i="50"/>
  <c r="X1328" i="50"/>
  <c r="X1329" i="50"/>
  <c r="X1330" i="50"/>
  <c r="X1331" i="50"/>
  <c r="X1332" i="50"/>
  <c r="X1333" i="50"/>
  <c r="X1334" i="50"/>
  <c r="X1335" i="50"/>
  <c r="X1336" i="50"/>
  <c r="X1337" i="50"/>
  <c r="X1338" i="50"/>
  <c r="X1339" i="50"/>
  <c r="X1340" i="50"/>
  <c r="X1341" i="50"/>
  <c r="X1342" i="50"/>
  <c r="X1343" i="50"/>
  <c r="X1344" i="50"/>
  <c r="X1345" i="50"/>
  <c r="X1346" i="50"/>
  <c r="X1347" i="50"/>
  <c r="X1348" i="50"/>
  <c r="X1349" i="50"/>
  <c r="X1350" i="50"/>
  <c r="X1351" i="50"/>
  <c r="X1352" i="50"/>
  <c r="X1353" i="50"/>
  <c r="X1354" i="50"/>
  <c r="X1355" i="50"/>
  <c r="X1356" i="50"/>
  <c r="X1357" i="50"/>
  <c r="X1358" i="50"/>
  <c r="X1359" i="50"/>
  <c r="X1360" i="50"/>
  <c r="X1361" i="50"/>
  <c r="X1362" i="50"/>
  <c r="X1363" i="50"/>
  <c r="X1364" i="50"/>
  <c r="X1365" i="50"/>
  <c r="X1366" i="50"/>
  <c r="X1367" i="50"/>
  <c r="X1368" i="50"/>
  <c r="X1369" i="50"/>
  <c r="X1370" i="50"/>
  <c r="X1371" i="50"/>
  <c r="X1372" i="50"/>
  <c r="X1373" i="50"/>
  <c r="X1374" i="50"/>
  <c r="X1375" i="50"/>
  <c r="X1376" i="50"/>
  <c r="X1377" i="50"/>
  <c r="X1378" i="50"/>
  <c r="X1379" i="50"/>
  <c r="X1380" i="50"/>
  <c r="X1381" i="50"/>
  <c r="X1382" i="50"/>
  <c r="X1383" i="50"/>
  <c r="X1384" i="50"/>
  <c r="X1385" i="50"/>
  <c r="X1386" i="50"/>
  <c r="X1387" i="50"/>
  <c r="X1388" i="50"/>
  <c r="X1389" i="50"/>
  <c r="X1390" i="50"/>
  <c r="X1391" i="50"/>
  <c r="X1392" i="50"/>
  <c r="X1393" i="50"/>
  <c r="X1394" i="50"/>
  <c r="X1395" i="50"/>
  <c r="X1396" i="50"/>
  <c r="X1397" i="50"/>
  <c r="X1398" i="50"/>
  <c r="X1399" i="50"/>
  <c r="X1400" i="50"/>
  <c r="X1401" i="50"/>
  <c r="X1402" i="50"/>
  <c r="X1403" i="50"/>
  <c r="X1404" i="50"/>
  <c r="X1405" i="50"/>
  <c r="X1406" i="50"/>
  <c r="X1407" i="50"/>
  <c r="X1408" i="50"/>
  <c r="X1409" i="50"/>
  <c r="X1410" i="50"/>
  <c r="X1411" i="50"/>
  <c r="X1412" i="50"/>
  <c r="X1413" i="50"/>
  <c r="X1414" i="50"/>
  <c r="X1415" i="50"/>
  <c r="X1416" i="50"/>
  <c r="X1417" i="50"/>
  <c r="X1418" i="50"/>
  <c r="X1419" i="50"/>
  <c r="X1420" i="50"/>
  <c r="X1421" i="50"/>
  <c r="X1422" i="50"/>
  <c r="X1423" i="50"/>
  <c r="X1424" i="50"/>
  <c r="X1425" i="50"/>
  <c r="X1426" i="50"/>
  <c r="X1427" i="50"/>
  <c r="X1428" i="50"/>
  <c r="X1429" i="50"/>
  <c r="X1430" i="50"/>
  <c r="X1431" i="50"/>
  <c r="X1432" i="50"/>
  <c r="X1433" i="50"/>
  <c r="X1434" i="50"/>
  <c r="X1435" i="50"/>
  <c r="X1436" i="50"/>
  <c r="X1437" i="50"/>
  <c r="X1438" i="50"/>
  <c r="X1439" i="50"/>
  <c r="X1440" i="50"/>
  <c r="X1441" i="50"/>
  <c r="X1442" i="50"/>
  <c r="X1443" i="50"/>
  <c r="X1444" i="50"/>
  <c r="X1445" i="50"/>
  <c r="X1446" i="50"/>
  <c r="X1447" i="50"/>
  <c r="X1448" i="50"/>
  <c r="X1449" i="50"/>
  <c r="X1450" i="50"/>
  <c r="X1451" i="50"/>
  <c r="X1452" i="50"/>
  <c r="X1453" i="50"/>
  <c r="X1454" i="50"/>
  <c r="X1455" i="50"/>
  <c r="X1456" i="50"/>
  <c r="X1457" i="50"/>
  <c r="X1458" i="50"/>
  <c r="X1459" i="50"/>
  <c r="X1460" i="50"/>
  <c r="X1461" i="50"/>
  <c r="X1462" i="50"/>
  <c r="X1463" i="50"/>
  <c r="X1464" i="50"/>
  <c r="X1465" i="50"/>
  <c r="X1466" i="50"/>
  <c r="X1467" i="50"/>
  <c r="X1468" i="50"/>
  <c r="X1469" i="50"/>
  <c r="X1470" i="50"/>
  <c r="X1471" i="50"/>
  <c r="X1472" i="50"/>
  <c r="X1473" i="50"/>
  <c r="X1474" i="50"/>
  <c r="X1475" i="50"/>
  <c r="X1476" i="50"/>
  <c r="X1477" i="50"/>
  <c r="X1478" i="50"/>
  <c r="X1479" i="50"/>
  <c r="X1480" i="50"/>
  <c r="X1481" i="50"/>
  <c r="X1482" i="50"/>
  <c r="X1483" i="50"/>
  <c r="X1484" i="50"/>
  <c r="X1485" i="50"/>
  <c r="X1486" i="50"/>
  <c r="X1487" i="50"/>
  <c r="X1488" i="50"/>
  <c r="X1489" i="50"/>
  <c r="X1490" i="50"/>
  <c r="X1491" i="50"/>
  <c r="X1492" i="50"/>
  <c r="X1493" i="50"/>
  <c r="X1494" i="50"/>
  <c r="X1495" i="50"/>
  <c r="X1496" i="50"/>
  <c r="X1497" i="50"/>
  <c r="X1498" i="50"/>
  <c r="X1499" i="50"/>
  <c r="X1500" i="50"/>
  <c r="X1501" i="50"/>
  <c r="X1502" i="50"/>
  <c r="X1503" i="50"/>
  <c r="X1504" i="50"/>
  <c r="X1505" i="50"/>
  <c r="X1506" i="50"/>
  <c r="X1507" i="50"/>
  <c r="X1508" i="50"/>
  <c r="X1509" i="50"/>
  <c r="X1510" i="50"/>
  <c r="X1511" i="50"/>
  <c r="X1512" i="50"/>
  <c r="X1513" i="50"/>
  <c r="X1514" i="50"/>
  <c r="X1515" i="50"/>
  <c r="X1516" i="50"/>
  <c r="X1517" i="50"/>
  <c r="X1518" i="50"/>
  <c r="X1519" i="50"/>
  <c r="X1520" i="50"/>
  <c r="X1521" i="50"/>
  <c r="X1522" i="50"/>
  <c r="X1523" i="50"/>
  <c r="X1524" i="50"/>
  <c r="X1525" i="50"/>
  <c r="X1526" i="50"/>
  <c r="X1527" i="50"/>
  <c r="X1528" i="50"/>
  <c r="X1529" i="50"/>
  <c r="X1530" i="50"/>
  <c r="X1531" i="50"/>
  <c r="X1532" i="50"/>
  <c r="X1533" i="50"/>
  <c r="X1534" i="50"/>
  <c r="X1535" i="50"/>
  <c r="X1536" i="50"/>
  <c r="X1537" i="50"/>
  <c r="X1538" i="50"/>
  <c r="X1539" i="50"/>
  <c r="X1540" i="50"/>
  <c r="X1541" i="50"/>
  <c r="X1542" i="50"/>
  <c r="X1543" i="50"/>
  <c r="X1544" i="50"/>
  <c r="X1545" i="50"/>
  <c r="X1546" i="50"/>
  <c r="X1547" i="50"/>
  <c r="X1548" i="50"/>
  <c r="X1549" i="50"/>
  <c r="X1550" i="50"/>
  <c r="X1551" i="50"/>
  <c r="X1552" i="50"/>
  <c r="X1553" i="50"/>
  <c r="X1554" i="50"/>
  <c r="X1555" i="50"/>
  <c r="X1556" i="50"/>
  <c r="X1557" i="50"/>
  <c r="X1558" i="50"/>
  <c r="X1559" i="50"/>
  <c r="X1560" i="50"/>
  <c r="X1561" i="50"/>
  <c r="X1562" i="50"/>
  <c r="X1563" i="50"/>
  <c r="X1564" i="50"/>
  <c r="X1565" i="50"/>
  <c r="X1566" i="50"/>
  <c r="X1567" i="50"/>
  <c r="X1568" i="50"/>
  <c r="X1569" i="50"/>
  <c r="X1570" i="50"/>
  <c r="X1571" i="50"/>
  <c r="X1572" i="50"/>
  <c r="X1573" i="50"/>
  <c r="X1574" i="50"/>
  <c r="X1575" i="50"/>
  <c r="X1576" i="50"/>
  <c r="X1577" i="50"/>
  <c r="X1578" i="50"/>
  <c r="X1579" i="50"/>
  <c r="X1580" i="50"/>
  <c r="X1581" i="50"/>
  <c r="X1582" i="50"/>
  <c r="X1583" i="50"/>
  <c r="X1584" i="50"/>
  <c r="X1585" i="50"/>
  <c r="X1586" i="50"/>
  <c r="X1587" i="50"/>
  <c r="X1588" i="50"/>
  <c r="X1589" i="50"/>
  <c r="X1590" i="50"/>
  <c r="X1591" i="50"/>
  <c r="X1592" i="50"/>
  <c r="X1593" i="50"/>
  <c r="X1594" i="50"/>
  <c r="X1595" i="50"/>
  <c r="X1596" i="50"/>
  <c r="X1597" i="50"/>
  <c r="X1598" i="50"/>
  <c r="X1599" i="50"/>
  <c r="X1600" i="50"/>
  <c r="X1601" i="50"/>
  <c r="X1602" i="50"/>
  <c r="X1603" i="50"/>
  <c r="X1604" i="50"/>
  <c r="X1605" i="50"/>
  <c r="X1606" i="50"/>
  <c r="X1607" i="50"/>
  <c r="X1608" i="50"/>
  <c r="X1609" i="50"/>
  <c r="X1610" i="50"/>
  <c r="X1611" i="50"/>
  <c r="X1612" i="50"/>
  <c r="X1613" i="50"/>
  <c r="X1614" i="50"/>
  <c r="X1615" i="50"/>
  <c r="X1616" i="50"/>
  <c r="X1617" i="50"/>
  <c r="X1618" i="50"/>
  <c r="X1619" i="50"/>
  <c r="X1620" i="50"/>
  <c r="X1621" i="50"/>
  <c r="X1622" i="50"/>
  <c r="X1623" i="50"/>
  <c r="X1624" i="50"/>
  <c r="X1625" i="50"/>
  <c r="X1626" i="50"/>
  <c r="X1627" i="50"/>
  <c r="X1628" i="50"/>
  <c r="X1629" i="50"/>
  <c r="X1630" i="50"/>
  <c r="X1631" i="50"/>
  <c r="X1632" i="50"/>
  <c r="X1633" i="50"/>
  <c r="X1634" i="50"/>
  <c r="X1635" i="50"/>
  <c r="X1636" i="50"/>
  <c r="X1637" i="50"/>
  <c r="X1638" i="50"/>
  <c r="X1639" i="50"/>
  <c r="X1640" i="50"/>
  <c r="X1641" i="50"/>
  <c r="X1642" i="50"/>
  <c r="X1643" i="50"/>
  <c r="X1644" i="50"/>
  <c r="X1645" i="50"/>
  <c r="X1646" i="50"/>
  <c r="X1647" i="50"/>
  <c r="X1648" i="50"/>
  <c r="X1649" i="50"/>
  <c r="X1650" i="50"/>
  <c r="X1651" i="50"/>
  <c r="X1652" i="50"/>
  <c r="X1653" i="50"/>
  <c r="X1654" i="50"/>
  <c r="X1655" i="50"/>
  <c r="X1656" i="50"/>
  <c r="X1657" i="50"/>
  <c r="X1658" i="50"/>
  <c r="X1659" i="50"/>
  <c r="X1660" i="50"/>
  <c r="X1661" i="50"/>
  <c r="X1662" i="50"/>
  <c r="X1663" i="50"/>
  <c r="X1664" i="50"/>
  <c r="X1665" i="50"/>
  <c r="X1666" i="50"/>
  <c r="X1667" i="50"/>
  <c r="X1668" i="50"/>
  <c r="X1669" i="50"/>
  <c r="X1670" i="50"/>
  <c r="X1671" i="50"/>
  <c r="X1672" i="50"/>
  <c r="X1673" i="50"/>
  <c r="X1674" i="50"/>
  <c r="X1675" i="50"/>
  <c r="X1676" i="50"/>
  <c r="X1677" i="50"/>
  <c r="X1678" i="50"/>
  <c r="X1679" i="50"/>
  <c r="X1680" i="50"/>
  <c r="X1681" i="50"/>
  <c r="X1682" i="50"/>
  <c r="X1683" i="50"/>
  <c r="X1684" i="50"/>
  <c r="X1685" i="50"/>
  <c r="X1686" i="50"/>
  <c r="X1687" i="50"/>
  <c r="X1688" i="50"/>
  <c r="X1689" i="50"/>
  <c r="X1690" i="50"/>
  <c r="X1691" i="50"/>
  <c r="X1692" i="50"/>
  <c r="X1693" i="50"/>
  <c r="X1694" i="50"/>
  <c r="X1695" i="50"/>
  <c r="X1696" i="50"/>
  <c r="X1697" i="50"/>
  <c r="X1698" i="50"/>
  <c r="X1699" i="50"/>
  <c r="X1700" i="50"/>
  <c r="X1701" i="50"/>
  <c r="X1702" i="50"/>
  <c r="X1703" i="50"/>
  <c r="X1704" i="50"/>
  <c r="X1705" i="50"/>
  <c r="X1706" i="50"/>
  <c r="X1707" i="50"/>
  <c r="X1708" i="50"/>
  <c r="X1709" i="50"/>
  <c r="X1710" i="50"/>
  <c r="X1711" i="50"/>
  <c r="X1712" i="50"/>
  <c r="X1713" i="50"/>
  <c r="X1714" i="50"/>
  <c r="X1715" i="50"/>
  <c r="X1716" i="50"/>
  <c r="X1717" i="50"/>
  <c r="X1718" i="50"/>
  <c r="X1719" i="50"/>
  <c r="X1720" i="50"/>
  <c r="X1721" i="50"/>
  <c r="X1722" i="50"/>
  <c r="X1723" i="50"/>
  <c r="X1724" i="50"/>
  <c r="X1725" i="50"/>
  <c r="X1726" i="50"/>
  <c r="X1727" i="50"/>
  <c r="X1728" i="50"/>
  <c r="X1729" i="50"/>
  <c r="X1730" i="50"/>
  <c r="X1731" i="50"/>
  <c r="X1732" i="50"/>
  <c r="X1733" i="50"/>
  <c r="X1734" i="50"/>
  <c r="X1735" i="50"/>
  <c r="X1736" i="50"/>
  <c r="X1737" i="50"/>
  <c r="X1738" i="50"/>
  <c r="X1739" i="50"/>
  <c r="X1740" i="50"/>
  <c r="X1741" i="50"/>
  <c r="X1742" i="50"/>
  <c r="X1743" i="50"/>
  <c r="X1744" i="50"/>
  <c r="X1745" i="50"/>
  <c r="X1746" i="50"/>
  <c r="X1747" i="50"/>
  <c r="X1748" i="50"/>
  <c r="X1749" i="50"/>
  <c r="X1750" i="50"/>
  <c r="X1751" i="50"/>
  <c r="X1752" i="50"/>
  <c r="X1753" i="50"/>
  <c r="X1754" i="50"/>
  <c r="X1755" i="50"/>
  <c r="X1756" i="50"/>
  <c r="X1757" i="50"/>
  <c r="X1758" i="50"/>
  <c r="X1759" i="50"/>
  <c r="X1760" i="50"/>
  <c r="X1761" i="50"/>
  <c r="X1762" i="50"/>
  <c r="X1763" i="50"/>
  <c r="X1764" i="50"/>
  <c r="X1765" i="50"/>
  <c r="X1766" i="50"/>
  <c r="X1767" i="50"/>
  <c r="X1768" i="50"/>
  <c r="X1769" i="50"/>
  <c r="X1770" i="50"/>
  <c r="X1771" i="50"/>
  <c r="X1772" i="50"/>
  <c r="X1773" i="50"/>
  <c r="X1774" i="50"/>
  <c r="X1775" i="50"/>
  <c r="X1776" i="50"/>
  <c r="X1777" i="50"/>
  <c r="X1778" i="50"/>
  <c r="X1779" i="50"/>
  <c r="X1780" i="50"/>
  <c r="X1781" i="50"/>
  <c r="X1782" i="50"/>
  <c r="X1783" i="50"/>
  <c r="X1784" i="50"/>
  <c r="X1785" i="50"/>
  <c r="X1786" i="50"/>
  <c r="X1787" i="50"/>
  <c r="X1788" i="50"/>
  <c r="X1789" i="50"/>
  <c r="X1790" i="50"/>
  <c r="X1791" i="50"/>
  <c r="X1792" i="50"/>
  <c r="X1793" i="50"/>
  <c r="X1794" i="50"/>
  <c r="X1795" i="50"/>
  <c r="X1796" i="50"/>
  <c r="X1797" i="50"/>
  <c r="X1798" i="50"/>
  <c r="X1799" i="50"/>
  <c r="X1800" i="50"/>
  <c r="X1801" i="50"/>
  <c r="X1802" i="50"/>
  <c r="X1803" i="50"/>
  <c r="X1804" i="50"/>
  <c r="X1805" i="50"/>
  <c r="X1806" i="50"/>
  <c r="X1807" i="50"/>
  <c r="X1808" i="50"/>
  <c r="X1809" i="50"/>
  <c r="X1810" i="50"/>
  <c r="X1811" i="50"/>
  <c r="X1812" i="50"/>
  <c r="X1813" i="50"/>
  <c r="X1814" i="50"/>
  <c r="X1815" i="50"/>
  <c r="X1816" i="50"/>
  <c r="X1817" i="50"/>
  <c r="X1818" i="50"/>
  <c r="X1819" i="50"/>
  <c r="X1820" i="50"/>
  <c r="X1821" i="50"/>
  <c r="X1822" i="50"/>
  <c r="X1823" i="50"/>
  <c r="X1824" i="50"/>
  <c r="X1825" i="50"/>
  <c r="X1826" i="50"/>
  <c r="X1827" i="50"/>
  <c r="X1828" i="50"/>
  <c r="X1829" i="50"/>
  <c r="X1830" i="50"/>
  <c r="X1831" i="50"/>
  <c r="X1832" i="50"/>
  <c r="X1833" i="50"/>
  <c r="X1834" i="50"/>
  <c r="X1835" i="50"/>
  <c r="X1836" i="50"/>
  <c r="X1837" i="50"/>
  <c r="X1838" i="50"/>
  <c r="X1839" i="50"/>
  <c r="X1840" i="50"/>
  <c r="X1841" i="50"/>
  <c r="X1842" i="50"/>
  <c r="X1843" i="50"/>
  <c r="X1844" i="50"/>
  <c r="X1845" i="50"/>
  <c r="X1846" i="50"/>
  <c r="X1847" i="50"/>
  <c r="X1848" i="50"/>
  <c r="X1849" i="50"/>
  <c r="X1850" i="50"/>
  <c r="X1851" i="50"/>
  <c r="X1852" i="50"/>
  <c r="X1853" i="50"/>
  <c r="X1854" i="50"/>
  <c r="X1855" i="50"/>
  <c r="X1856" i="50"/>
  <c r="X1857" i="50"/>
  <c r="X1858" i="50"/>
  <c r="X1859" i="50"/>
  <c r="X1860" i="50"/>
  <c r="X1861" i="50"/>
  <c r="X1862" i="50"/>
  <c r="X1863" i="50"/>
  <c r="X1864" i="50"/>
  <c r="X1865" i="50"/>
  <c r="X1866" i="50"/>
  <c r="X1867" i="50"/>
  <c r="X1868" i="50"/>
  <c r="X1869" i="50"/>
  <c r="X1870" i="50"/>
  <c r="X1871" i="50"/>
  <c r="X1872" i="50"/>
  <c r="X1873" i="50"/>
  <c r="X1874" i="50"/>
  <c r="X1875" i="50"/>
  <c r="X1876" i="50"/>
  <c r="X1877" i="50"/>
  <c r="X1878" i="50"/>
  <c r="X1879" i="50"/>
  <c r="X1880" i="50"/>
  <c r="X1881" i="50"/>
  <c r="X1882" i="50"/>
  <c r="X1883" i="50"/>
  <c r="X1884" i="50"/>
  <c r="X1885" i="50"/>
  <c r="X1886" i="50"/>
  <c r="X1887" i="50"/>
  <c r="X1888" i="50"/>
  <c r="X1889" i="50"/>
  <c r="X1890" i="50"/>
  <c r="X1891" i="50"/>
  <c r="X1892" i="50"/>
  <c r="X1893" i="50"/>
  <c r="X1894" i="50"/>
  <c r="X1895" i="50"/>
  <c r="X1896" i="50"/>
  <c r="X1897" i="50"/>
  <c r="X1898" i="50"/>
  <c r="X1899" i="50"/>
  <c r="X1900" i="50"/>
  <c r="X1901" i="50"/>
  <c r="X1902" i="50"/>
  <c r="X1903" i="50"/>
  <c r="X1904" i="50"/>
  <c r="X1905" i="50"/>
  <c r="X1906" i="50"/>
  <c r="X1907" i="50"/>
  <c r="X1908" i="50"/>
  <c r="X1909" i="50"/>
  <c r="X1910" i="50"/>
  <c r="X1911" i="50"/>
  <c r="X1912" i="50"/>
  <c r="X1913" i="50"/>
  <c r="X1914" i="50"/>
  <c r="X1915" i="50"/>
  <c r="X1916" i="50"/>
  <c r="X1917" i="50"/>
  <c r="X1918" i="50"/>
  <c r="X1919" i="50"/>
  <c r="X1920" i="50"/>
  <c r="X1921" i="50"/>
  <c r="X1922" i="50"/>
  <c r="X1923" i="50"/>
  <c r="X1924" i="50"/>
  <c r="X1925" i="50"/>
  <c r="X1926" i="50"/>
  <c r="X1927" i="50"/>
  <c r="X1928" i="50"/>
  <c r="X1929" i="50"/>
  <c r="X1930" i="50"/>
  <c r="X1931" i="50"/>
  <c r="X1932" i="50"/>
  <c r="X1933" i="50"/>
  <c r="X1934" i="50"/>
  <c r="X1935" i="50"/>
  <c r="X1936" i="50"/>
  <c r="X1937" i="50"/>
  <c r="X1938" i="50"/>
  <c r="X1939" i="50"/>
  <c r="X1940" i="50"/>
  <c r="X1941" i="50"/>
  <c r="X1942" i="50"/>
  <c r="X1943" i="50"/>
  <c r="X1944" i="50"/>
  <c r="X1945" i="50"/>
  <c r="X1946" i="50"/>
  <c r="X1947" i="50"/>
  <c r="X1948" i="50"/>
  <c r="X1949" i="50"/>
  <c r="X1950" i="50"/>
  <c r="X1951" i="50"/>
  <c r="X1952" i="50"/>
  <c r="X1953" i="50"/>
  <c r="X1954" i="50"/>
  <c r="X1955" i="50"/>
  <c r="X1956" i="50"/>
  <c r="X1957" i="50"/>
  <c r="X1958" i="50"/>
  <c r="X1959" i="50"/>
  <c r="X1960" i="50"/>
  <c r="X1961" i="50"/>
  <c r="X1962" i="50"/>
  <c r="X1963" i="50"/>
  <c r="X1964" i="50"/>
  <c r="X1965" i="50"/>
  <c r="X1966" i="50"/>
  <c r="X1967" i="50"/>
  <c r="X1968" i="50"/>
  <c r="X1969" i="50"/>
  <c r="X1970" i="50"/>
  <c r="X1971" i="50"/>
  <c r="X1972" i="50"/>
  <c r="X1973" i="50"/>
  <c r="X1974" i="50"/>
  <c r="X1975" i="50"/>
  <c r="X1976" i="50"/>
  <c r="X1977" i="50"/>
  <c r="X1978" i="50"/>
  <c r="X1979" i="50"/>
  <c r="X1980" i="50"/>
  <c r="X1981" i="50"/>
  <c r="X1982" i="50"/>
  <c r="X1983" i="50"/>
  <c r="X1984" i="50"/>
  <c r="X1985" i="50"/>
  <c r="X1986" i="50"/>
  <c r="X1987" i="50"/>
  <c r="X1988" i="50"/>
  <c r="X1989" i="50"/>
  <c r="X1990" i="50"/>
  <c r="X1991" i="50"/>
  <c r="X1992" i="50"/>
  <c r="X1993" i="50"/>
  <c r="X1994" i="50"/>
  <c r="X1995" i="50"/>
  <c r="X1996" i="50"/>
  <c r="X1997" i="50"/>
  <c r="X1998" i="50"/>
  <c r="X1999" i="50"/>
  <c r="X2000" i="50"/>
  <c r="X2001" i="50"/>
  <c r="X2002" i="50"/>
  <c r="X2003" i="50"/>
  <c r="X2004" i="50"/>
  <c r="X2005" i="50"/>
  <c r="X2006" i="50"/>
  <c r="X2007" i="50"/>
  <c r="X2008" i="50"/>
  <c r="X2009" i="50"/>
  <c r="X2010" i="50"/>
  <c r="X2011" i="50"/>
  <c r="X2012" i="50"/>
  <c r="X2013" i="50"/>
  <c r="X2014" i="50"/>
  <c r="X2015" i="50"/>
  <c r="X2016" i="50"/>
  <c r="X2017" i="50"/>
  <c r="X2018" i="50"/>
  <c r="X2019" i="50"/>
  <c r="X2020" i="50"/>
  <c r="X2021" i="50"/>
  <c r="X2022" i="50"/>
  <c r="X2023" i="50"/>
  <c r="X2024" i="50"/>
  <c r="X2025" i="50"/>
  <c r="X2026" i="50"/>
  <c r="X2027" i="50"/>
  <c r="X2028" i="50"/>
  <c r="X2029" i="50"/>
  <c r="X2030" i="50"/>
  <c r="X2031" i="50"/>
  <c r="X2032" i="50"/>
  <c r="X2033" i="50"/>
  <c r="X2034" i="50"/>
  <c r="X2035" i="50"/>
  <c r="X2036" i="50"/>
  <c r="X2037" i="50"/>
  <c r="X2038" i="50"/>
  <c r="X2039" i="50"/>
  <c r="X2040" i="50"/>
  <c r="X2041" i="50"/>
  <c r="X2042" i="50"/>
  <c r="X2043" i="50"/>
  <c r="X2044" i="50"/>
  <c r="X2045" i="50"/>
  <c r="X2046" i="50"/>
  <c r="X2047" i="50"/>
  <c r="X2048" i="50"/>
  <c r="X2049" i="50"/>
  <c r="X2050" i="50"/>
  <c r="X2051" i="50"/>
  <c r="X2052" i="50"/>
  <c r="X2053" i="50"/>
  <c r="X2054" i="50"/>
  <c r="X2055" i="50"/>
  <c r="X2056" i="50"/>
  <c r="X2057" i="50"/>
  <c r="X2058" i="50"/>
  <c r="X2059" i="50"/>
  <c r="X2060" i="50"/>
  <c r="X2061" i="50"/>
  <c r="X2062" i="50"/>
  <c r="X2063" i="50"/>
  <c r="X2064" i="50"/>
  <c r="X2065" i="50"/>
  <c r="X2066" i="50"/>
  <c r="X2067" i="50"/>
  <c r="X2068" i="50"/>
  <c r="X2069" i="50"/>
  <c r="X2070" i="50"/>
  <c r="X2071" i="50"/>
  <c r="X2072" i="50"/>
  <c r="X2073" i="50"/>
  <c r="X2074" i="50"/>
  <c r="X2075" i="50"/>
  <c r="X2076" i="50"/>
  <c r="X2077" i="50"/>
  <c r="X2078" i="50"/>
  <c r="X2079" i="50"/>
  <c r="X2080" i="50"/>
  <c r="X2081" i="50"/>
  <c r="X2082" i="50"/>
  <c r="X2083" i="50"/>
  <c r="X2084" i="50"/>
  <c r="X2085" i="50"/>
  <c r="X2086" i="50"/>
  <c r="X2087" i="50"/>
  <c r="X2088" i="50"/>
  <c r="X2089" i="50"/>
  <c r="X2090" i="50"/>
  <c r="X2091" i="50"/>
  <c r="X2092" i="50"/>
  <c r="X2093" i="50"/>
  <c r="X2094" i="50"/>
  <c r="X2095" i="50"/>
  <c r="X2096" i="50"/>
  <c r="X2097" i="50"/>
  <c r="X2098" i="50"/>
  <c r="X2099" i="50"/>
  <c r="X2100" i="50"/>
  <c r="X2101" i="50"/>
  <c r="X2102" i="50"/>
  <c r="X2103" i="50"/>
  <c r="X2104" i="50"/>
  <c r="X2105" i="50"/>
  <c r="X2106" i="50"/>
  <c r="X2107" i="50"/>
  <c r="X2108" i="50"/>
  <c r="X2109" i="50"/>
  <c r="X2110" i="50"/>
  <c r="X2111" i="50"/>
  <c r="X2112" i="50"/>
  <c r="X2113" i="50"/>
  <c r="X2114" i="50"/>
  <c r="X2115" i="50"/>
  <c r="X2116" i="50"/>
  <c r="X2117" i="50"/>
  <c r="X2118" i="50"/>
  <c r="X2119" i="50"/>
  <c r="X2120" i="50"/>
  <c r="X2121" i="50"/>
  <c r="X2122" i="50"/>
  <c r="X2123" i="50"/>
  <c r="X2124" i="50"/>
  <c r="X2125" i="50"/>
  <c r="X2126" i="50"/>
  <c r="X2127" i="50"/>
  <c r="X2128" i="50"/>
  <c r="X2129" i="50"/>
  <c r="X2130" i="50"/>
  <c r="X2131" i="50"/>
  <c r="X2132" i="50"/>
  <c r="X2133" i="50"/>
  <c r="X2134" i="50"/>
  <c r="X2135" i="50"/>
  <c r="X2136" i="50"/>
  <c r="X2137" i="50"/>
  <c r="X2138" i="50"/>
  <c r="X2139" i="50"/>
  <c r="X2140" i="50"/>
  <c r="X2141" i="50"/>
  <c r="X2142" i="50"/>
  <c r="X2143" i="50"/>
  <c r="X2144" i="50"/>
  <c r="X2145" i="50"/>
  <c r="X2146" i="50"/>
  <c r="X2147" i="50"/>
  <c r="X2148" i="50"/>
  <c r="X2149" i="50"/>
  <c r="X2150" i="50"/>
  <c r="X2151" i="50"/>
  <c r="X2152" i="50"/>
  <c r="X2153" i="50"/>
  <c r="X2154" i="50"/>
  <c r="X2155" i="50"/>
  <c r="X2156" i="50"/>
  <c r="X2157" i="50"/>
  <c r="X2158" i="50"/>
  <c r="X2159" i="50"/>
  <c r="X2160" i="50"/>
  <c r="X2161" i="50"/>
  <c r="X2162" i="50"/>
  <c r="X2163" i="50"/>
  <c r="X2164" i="50"/>
  <c r="X2165" i="50"/>
  <c r="X2166" i="50"/>
  <c r="X2167" i="50"/>
  <c r="X2168" i="50"/>
  <c r="X2169" i="50"/>
  <c r="X2170" i="50"/>
  <c r="X2171" i="50"/>
  <c r="X2172" i="50"/>
  <c r="X2173" i="50"/>
  <c r="X2174" i="50"/>
  <c r="X2175" i="50"/>
  <c r="X2176" i="50"/>
  <c r="X2177" i="50"/>
  <c r="X2178" i="50"/>
  <c r="X2179" i="50"/>
  <c r="X2180" i="50"/>
  <c r="X2181" i="50"/>
  <c r="X2182" i="50"/>
  <c r="X2183" i="50"/>
  <c r="X2184" i="50"/>
  <c r="X2185" i="50"/>
  <c r="X2186" i="50"/>
  <c r="X2187" i="50"/>
  <c r="X2188" i="50"/>
  <c r="X2189" i="50"/>
  <c r="X2190" i="50"/>
  <c r="X2191" i="50"/>
  <c r="X2192" i="50"/>
  <c r="X2193" i="50"/>
  <c r="X2194" i="50"/>
  <c r="X2195" i="50"/>
  <c r="X2196" i="50"/>
  <c r="X2197" i="50"/>
  <c r="X2198" i="50"/>
  <c r="X2199" i="50"/>
  <c r="X2200" i="50"/>
  <c r="X2201" i="50"/>
  <c r="X2202" i="50"/>
  <c r="X2203" i="50"/>
  <c r="X2204" i="50"/>
  <c r="X2205" i="50"/>
  <c r="X2206" i="50"/>
  <c r="X2207" i="50"/>
  <c r="X2208" i="50"/>
  <c r="X2209" i="50"/>
  <c r="X2210" i="50"/>
  <c r="X2211" i="50"/>
  <c r="X2212" i="50"/>
  <c r="X2213" i="50"/>
  <c r="X2214" i="50"/>
  <c r="X2215" i="50"/>
  <c r="X2216" i="50"/>
  <c r="X2217" i="50"/>
  <c r="X2218" i="50"/>
  <c r="X2219" i="50"/>
  <c r="X2220" i="50"/>
  <c r="X2221" i="50"/>
  <c r="X2222" i="50"/>
  <c r="X2223" i="50"/>
  <c r="X2224" i="50"/>
  <c r="X2225" i="50"/>
  <c r="X2226" i="50"/>
  <c r="X2227" i="50"/>
  <c r="X2228" i="50"/>
  <c r="X2229" i="50"/>
  <c r="X2230" i="50"/>
  <c r="X2231" i="50"/>
  <c r="X2232" i="50"/>
  <c r="X2233" i="50"/>
  <c r="X2234" i="50"/>
  <c r="X2235" i="50"/>
  <c r="X2236" i="50"/>
  <c r="X2237" i="50"/>
  <c r="X2238" i="50"/>
  <c r="X2239" i="50"/>
  <c r="X2240" i="50"/>
  <c r="X2241" i="50"/>
  <c r="X2242" i="50"/>
  <c r="X2243" i="50"/>
  <c r="X2244" i="50"/>
  <c r="X2245" i="50"/>
  <c r="X2246" i="50"/>
  <c r="X2247" i="50"/>
  <c r="X2248" i="50"/>
  <c r="X2249" i="50"/>
  <c r="X2250" i="50"/>
  <c r="X2251" i="50"/>
  <c r="X2252" i="50"/>
  <c r="X2253" i="50"/>
  <c r="X2254" i="50"/>
  <c r="X2255" i="50"/>
  <c r="X2256" i="50"/>
  <c r="X2257" i="50"/>
  <c r="X2258" i="50"/>
  <c r="X2259" i="50"/>
  <c r="X2260" i="50"/>
  <c r="X2261" i="50"/>
  <c r="X2262" i="50"/>
  <c r="X2263" i="50"/>
  <c r="X2264" i="50"/>
  <c r="X2265" i="50"/>
  <c r="X2266" i="50"/>
  <c r="X2267" i="50"/>
  <c r="X2268" i="50"/>
  <c r="X2269" i="50"/>
  <c r="X2270" i="50"/>
  <c r="X2271" i="50"/>
  <c r="X2272" i="50"/>
  <c r="X2273" i="50"/>
  <c r="X2274" i="50"/>
  <c r="X2275" i="50"/>
  <c r="X2276" i="50"/>
  <c r="X2277" i="50"/>
  <c r="X2278" i="50"/>
  <c r="X2279" i="50"/>
  <c r="X2280" i="50"/>
  <c r="X2281" i="50"/>
  <c r="X2282" i="50"/>
  <c r="X2283" i="50"/>
  <c r="X2284" i="50"/>
  <c r="X2285" i="50"/>
  <c r="X2286" i="50"/>
  <c r="X2287" i="50"/>
  <c r="X2288" i="50"/>
  <c r="X2289" i="50"/>
  <c r="X2290" i="50"/>
  <c r="X2291" i="50"/>
  <c r="X2292" i="50"/>
  <c r="X2293" i="50"/>
  <c r="X2294" i="50"/>
  <c r="X2295" i="50"/>
  <c r="X2296" i="50"/>
  <c r="X2297" i="50"/>
  <c r="X2298" i="50"/>
  <c r="X2299" i="50"/>
  <c r="X2300" i="50"/>
  <c r="X2301" i="50"/>
  <c r="X2302" i="50"/>
  <c r="X2303" i="50"/>
  <c r="X2304" i="50"/>
  <c r="X2305" i="50"/>
  <c r="X2306" i="50"/>
  <c r="X2307" i="50"/>
  <c r="X2308" i="50"/>
  <c r="X2309" i="50"/>
  <c r="X2310" i="50"/>
  <c r="X2311" i="50"/>
  <c r="X2312" i="50"/>
  <c r="X2313" i="50"/>
  <c r="X2314" i="50"/>
  <c r="X2315" i="50"/>
  <c r="X2316" i="50"/>
  <c r="X2317" i="50"/>
  <c r="X2318" i="50"/>
  <c r="X2319" i="50"/>
  <c r="X2320" i="50"/>
  <c r="X2321" i="50"/>
  <c r="X2322" i="50"/>
  <c r="X2323" i="50"/>
  <c r="X2324" i="50"/>
  <c r="X2325" i="50"/>
  <c r="X2326" i="50"/>
  <c r="X2327" i="50"/>
  <c r="X2328" i="50"/>
  <c r="X2329" i="50"/>
  <c r="X2330" i="50"/>
  <c r="X2331" i="50"/>
  <c r="X2332" i="50"/>
  <c r="X2333" i="50"/>
  <c r="X2334" i="50"/>
  <c r="X2335" i="50"/>
  <c r="X2336" i="50"/>
  <c r="X2337" i="50"/>
  <c r="X2338" i="50"/>
  <c r="X2339" i="50"/>
  <c r="X2340" i="50"/>
  <c r="X2341" i="50"/>
  <c r="X2342" i="50"/>
  <c r="X2343" i="50"/>
  <c r="X2344" i="50"/>
  <c r="X2345" i="50"/>
  <c r="X2346" i="50"/>
  <c r="X2347" i="50"/>
  <c r="X2348" i="50"/>
  <c r="X2349" i="50"/>
  <c r="X2350" i="50"/>
  <c r="X2351" i="50"/>
  <c r="X2352" i="50"/>
  <c r="X2353" i="50"/>
  <c r="X2354" i="50"/>
  <c r="X2355" i="50"/>
  <c r="X2356" i="50"/>
  <c r="X2357" i="50"/>
  <c r="X2358" i="50"/>
  <c r="X2359" i="50"/>
  <c r="X2360" i="50"/>
  <c r="X2361" i="50"/>
  <c r="X2362" i="50"/>
  <c r="X2363" i="50"/>
  <c r="X2364" i="50"/>
  <c r="X2365" i="50"/>
  <c r="X2366" i="50"/>
  <c r="X2367" i="50"/>
  <c r="X2368" i="50"/>
  <c r="X2369" i="50"/>
  <c r="X2370" i="50"/>
  <c r="X2371" i="50"/>
  <c r="X2372" i="50"/>
  <c r="X2373" i="50"/>
  <c r="X2374" i="50"/>
  <c r="X2375" i="50"/>
  <c r="X2376" i="50"/>
  <c r="X2377" i="50"/>
  <c r="X2378" i="50"/>
  <c r="X2379" i="50"/>
  <c r="X2380" i="50"/>
  <c r="X2381" i="50"/>
  <c r="X2382" i="50"/>
  <c r="X2383" i="50"/>
  <c r="X2384" i="50"/>
  <c r="X2385" i="50"/>
  <c r="X2386" i="50"/>
  <c r="X2387" i="50"/>
  <c r="X2388" i="50"/>
  <c r="X2389" i="50"/>
  <c r="X2390" i="50"/>
  <c r="X2391" i="50"/>
  <c r="X2392" i="50"/>
  <c r="X2393" i="50"/>
  <c r="X2394" i="50"/>
  <c r="X2395" i="50"/>
  <c r="X2396" i="50"/>
  <c r="X2397" i="50"/>
  <c r="X2398" i="50"/>
  <c r="X2399" i="50"/>
  <c r="X2400" i="50"/>
  <c r="X2401" i="50"/>
  <c r="X2402" i="50"/>
  <c r="X2403" i="50"/>
  <c r="X2404" i="50"/>
  <c r="X2405" i="50"/>
  <c r="X2406" i="50"/>
  <c r="X2407" i="50"/>
  <c r="X2408" i="50"/>
  <c r="X2409" i="50"/>
  <c r="X2410" i="50"/>
  <c r="X2411" i="50"/>
  <c r="X2412" i="50"/>
  <c r="X2413" i="50"/>
  <c r="X2414" i="50"/>
  <c r="X2415" i="50"/>
  <c r="X2416" i="50"/>
  <c r="X2417" i="50"/>
  <c r="X2418" i="50"/>
  <c r="X2419" i="50"/>
  <c r="X2420" i="50"/>
  <c r="X2421" i="50"/>
  <c r="X2422" i="50"/>
  <c r="X2423" i="50"/>
  <c r="X2424" i="50"/>
  <c r="X2425" i="50"/>
  <c r="X2426" i="50"/>
  <c r="X2427" i="50"/>
  <c r="X2428" i="50"/>
  <c r="X2429" i="50"/>
  <c r="X2430" i="50"/>
  <c r="X2431" i="50"/>
  <c r="X2432" i="50"/>
  <c r="X2433" i="50"/>
  <c r="X2434" i="50"/>
  <c r="X2435" i="50"/>
  <c r="X2436" i="50"/>
  <c r="X2437" i="50"/>
  <c r="X2438" i="50"/>
  <c r="X2439" i="50"/>
  <c r="X2440" i="50"/>
  <c r="X2441" i="50"/>
  <c r="X2442" i="50"/>
  <c r="X2443" i="50"/>
  <c r="X2444" i="50"/>
  <c r="X2445" i="50"/>
  <c r="X2446" i="50"/>
  <c r="X2447" i="50"/>
  <c r="X2448" i="50"/>
  <c r="X2449" i="50"/>
  <c r="X2450" i="50"/>
  <c r="X2451" i="50"/>
  <c r="X2452" i="50"/>
  <c r="X2453" i="50"/>
  <c r="X2454" i="50"/>
  <c r="X2455" i="50"/>
  <c r="X2456" i="50"/>
  <c r="X2457" i="50"/>
  <c r="X2458" i="50"/>
  <c r="X2459" i="50"/>
  <c r="X2460" i="50"/>
  <c r="X2461" i="50"/>
  <c r="X2462" i="50"/>
  <c r="X2463" i="50"/>
  <c r="X2464" i="50"/>
  <c r="X2465" i="50"/>
  <c r="X2466" i="50"/>
  <c r="X2467" i="50"/>
  <c r="X2468" i="50"/>
  <c r="X2469" i="50"/>
  <c r="X2470" i="50"/>
  <c r="X2471" i="50"/>
  <c r="X2472" i="50"/>
  <c r="X2473" i="50"/>
  <c r="X2474" i="50"/>
  <c r="X2475" i="50"/>
  <c r="X2476" i="50"/>
  <c r="X2477" i="50"/>
  <c r="X2478" i="50"/>
  <c r="X2479" i="50"/>
  <c r="X2480" i="50"/>
  <c r="X2481" i="50"/>
  <c r="X2482" i="50"/>
  <c r="X2483" i="50"/>
  <c r="X2484" i="50"/>
  <c r="X2485" i="50"/>
  <c r="X2486" i="50"/>
  <c r="X2487" i="50"/>
  <c r="X2488" i="50"/>
  <c r="X2489" i="50"/>
  <c r="X2490" i="50"/>
  <c r="X2491" i="50"/>
  <c r="X2492" i="50"/>
  <c r="X2493" i="50"/>
  <c r="X2494" i="50"/>
  <c r="X2495" i="50"/>
  <c r="X2496" i="50"/>
  <c r="X2497" i="50"/>
  <c r="X2498" i="50"/>
  <c r="X2499" i="50"/>
  <c r="X2500" i="50"/>
  <c r="X2501" i="50"/>
  <c r="X2502" i="50"/>
  <c r="X2503" i="50"/>
  <c r="X2504" i="50"/>
  <c r="X2505" i="50"/>
  <c r="X2506" i="50"/>
  <c r="X2507" i="50"/>
  <c r="X2508" i="50"/>
  <c r="X2509" i="50"/>
  <c r="X2510" i="50"/>
  <c r="X2511" i="50"/>
  <c r="X2512" i="50"/>
  <c r="X2513" i="50"/>
  <c r="X2514" i="50"/>
  <c r="X2515" i="50"/>
  <c r="X2516" i="50"/>
  <c r="X2517" i="50"/>
  <c r="X2518" i="50"/>
  <c r="X2519" i="50"/>
  <c r="X2520" i="50"/>
  <c r="X2521" i="50"/>
  <c r="X2522" i="50"/>
  <c r="X2523" i="50"/>
  <c r="X2524" i="50"/>
  <c r="X2525" i="50"/>
  <c r="X2526" i="50"/>
  <c r="X2527" i="50"/>
  <c r="X2528" i="50"/>
  <c r="X2529" i="50"/>
  <c r="X2530" i="50"/>
  <c r="X2531" i="50"/>
  <c r="X2532" i="50"/>
  <c r="X2533" i="50"/>
  <c r="X2534" i="50"/>
  <c r="X2535" i="50"/>
  <c r="X2536" i="50"/>
  <c r="X2537" i="50"/>
  <c r="X2538" i="50"/>
  <c r="X2539" i="50"/>
  <c r="X2540" i="50"/>
  <c r="X2541" i="50"/>
  <c r="X2542" i="50"/>
  <c r="X2543" i="50"/>
  <c r="X2544" i="50"/>
  <c r="X2545" i="50"/>
  <c r="X2546" i="50"/>
  <c r="X2547" i="50"/>
  <c r="X2548" i="50"/>
  <c r="X2549" i="50"/>
  <c r="X2550" i="50"/>
  <c r="X2551" i="50"/>
  <c r="X2552" i="50"/>
  <c r="X2553" i="50"/>
  <c r="X2554" i="50"/>
  <c r="X2555" i="50"/>
  <c r="X2556" i="50"/>
  <c r="X2557" i="50"/>
  <c r="X2558" i="50"/>
  <c r="X2559" i="50"/>
  <c r="X2560" i="50"/>
  <c r="X2561" i="50"/>
  <c r="X2562" i="50"/>
  <c r="X2563" i="50"/>
  <c r="X2564" i="50"/>
  <c r="X2565" i="50"/>
  <c r="X2566" i="50"/>
  <c r="X2567" i="50"/>
  <c r="X2568" i="50"/>
  <c r="X2569" i="50"/>
  <c r="X2570" i="50"/>
  <c r="X2571" i="50"/>
  <c r="X2572" i="50"/>
  <c r="X2573" i="50"/>
  <c r="X2574" i="50"/>
  <c r="X2575" i="50"/>
  <c r="X2576" i="50"/>
  <c r="X2577" i="50"/>
  <c r="X2578" i="50"/>
  <c r="X2579" i="50"/>
  <c r="X2580" i="50"/>
  <c r="X2581" i="50"/>
  <c r="X2582" i="50"/>
  <c r="X2583" i="50"/>
  <c r="X2584" i="50"/>
  <c r="X2585" i="50"/>
  <c r="X2586" i="50"/>
  <c r="X2587" i="50"/>
  <c r="X2588" i="50"/>
  <c r="X2589" i="50"/>
  <c r="X2590" i="50"/>
  <c r="X2591" i="50"/>
  <c r="X2592" i="50"/>
  <c r="X2593" i="50"/>
  <c r="X2594" i="50"/>
  <c r="X2595" i="50"/>
  <c r="X2596" i="50"/>
  <c r="X2597" i="50"/>
  <c r="X2598" i="50"/>
  <c r="X2599" i="50"/>
  <c r="X2600" i="50"/>
  <c r="X2601" i="50"/>
  <c r="X2602" i="50"/>
  <c r="X2603" i="50"/>
  <c r="X2604" i="50"/>
  <c r="X2605" i="50"/>
  <c r="X2606" i="50"/>
  <c r="X2607" i="50"/>
  <c r="X2608" i="50"/>
  <c r="X2609" i="50"/>
  <c r="X2610" i="50"/>
  <c r="X2611" i="50"/>
  <c r="X2612" i="50"/>
  <c r="X2613" i="50"/>
  <c r="X2614" i="50"/>
  <c r="X2615" i="50"/>
  <c r="X2616" i="50"/>
  <c r="X2617" i="50"/>
  <c r="X2618" i="50"/>
  <c r="X2619" i="50"/>
  <c r="X2620" i="50"/>
  <c r="X2621" i="50"/>
  <c r="X2622" i="50"/>
  <c r="X2623" i="50"/>
  <c r="X2624" i="50"/>
  <c r="X2625" i="50"/>
  <c r="X2626" i="50"/>
  <c r="X2627" i="50"/>
  <c r="X2628" i="50"/>
  <c r="X2629" i="50"/>
  <c r="X2630" i="50"/>
  <c r="X2631" i="50"/>
  <c r="X2632" i="50"/>
  <c r="X2633" i="50"/>
  <c r="X2634" i="50"/>
  <c r="X2635" i="50"/>
  <c r="X2636" i="50"/>
  <c r="X2637" i="50"/>
  <c r="X2638" i="50"/>
  <c r="X2639" i="50"/>
  <c r="X2640" i="50"/>
  <c r="X2641" i="50"/>
  <c r="X2642" i="50"/>
  <c r="X2643" i="50"/>
  <c r="X2644" i="50"/>
  <c r="X2645" i="50"/>
  <c r="X2646" i="50"/>
  <c r="X2647" i="50"/>
  <c r="X2648" i="50"/>
  <c r="X2649" i="50"/>
  <c r="X2650" i="50"/>
  <c r="X2651" i="50"/>
  <c r="X2652" i="50"/>
  <c r="X2653" i="50"/>
  <c r="X2654" i="50"/>
  <c r="X2655" i="50"/>
  <c r="X2656" i="50"/>
  <c r="X2657" i="50"/>
  <c r="X2658" i="50"/>
  <c r="X2659" i="50"/>
  <c r="X2660" i="50"/>
  <c r="X2661" i="50"/>
  <c r="X2662" i="50"/>
  <c r="X2663" i="50"/>
  <c r="X2664" i="50"/>
  <c r="X2665" i="50"/>
  <c r="X2666" i="50"/>
  <c r="X2667" i="50"/>
  <c r="X2668" i="50"/>
  <c r="X2669" i="50"/>
  <c r="X2670" i="50"/>
  <c r="X2671" i="50"/>
  <c r="X2672" i="50"/>
  <c r="X2673" i="50"/>
  <c r="X2674" i="50"/>
  <c r="X2675" i="50"/>
  <c r="X2676" i="50"/>
  <c r="X2677" i="50"/>
  <c r="X2678" i="50"/>
  <c r="X2679" i="50"/>
  <c r="X2680" i="50"/>
  <c r="X2681" i="50"/>
  <c r="X2682" i="50"/>
  <c r="X2683" i="50"/>
  <c r="X2684" i="50"/>
  <c r="X2685" i="50"/>
  <c r="X2686" i="50"/>
  <c r="X2687" i="50"/>
  <c r="X2688" i="50"/>
  <c r="X2689" i="50"/>
  <c r="X2690" i="50"/>
  <c r="X2691" i="50"/>
  <c r="X2692" i="50"/>
  <c r="X2693" i="50"/>
  <c r="X2694" i="50"/>
  <c r="X2695" i="50"/>
  <c r="X2696" i="50"/>
  <c r="X2697" i="50"/>
  <c r="X2698" i="50"/>
  <c r="X2699" i="50"/>
  <c r="X2700" i="50"/>
  <c r="X2701" i="50"/>
  <c r="X2702" i="50"/>
  <c r="X2703" i="50"/>
  <c r="X2704" i="50"/>
  <c r="X2705" i="50"/>
  <c r="X2706" i="50"/>
  <c r="X2707" i="50"/>
  <c r="X2708" i="50"/>
  <c r="X2709" i="50"/>
  <c r="X2710" i="50"/>
  <c r="X2711" i="50"/>
  <c r="X2712" i="50"/>
  <c r="X2713" i="50"/>
  <c r="X2714" i="50"/>
  <c r="X2715" i="50"/>
  <c r="X2716" i="50"/>
  <c r="X2717" i="50"/>
  <c r="X2718" i="50"/>
  <c r="X2719" i="50"/>
  <c r="X2720" i="50"/>
  <c r="X2721" i="50"/>
  <c r="X2722" i="50"/>
  <c r="X2723" i="50"/>
  <c r="X2724" i="50"/>
  <c r="X2725" i="50"/>
  <c r="X2726" i="50"/>
  <c r="X2727" i="50"/>
  <c r="X2728" i="50"/>
  <c r="X2729" i="50"/>
  <c r="X2730" i="50"/>
  <c r="X2731" i="50"/>
  <c r="X2732" i="50"/>
  <c r="X2733" i="50"/>
  <c r="X2734" i="50"/>
  <c r="X2735" i="50"/>
  <c r="X2736" i="50"/>
  <c r="X2737" i="50"/>
  <c r="X2738" i="50"/>
  <c r="X2739" i="50"/>
  <c r="X2740" i="50"/>
  <c r="X2741" i="50"/>
  <c r="X2742" i="50"/>
  <c r="X2743" i="50"/>
  <c r="X2744" i="50"/>
  <c r="X2745" i="50"/>
  <c r="X2746" i="50"/>
  <c r="X2747" i="50"/>
  <c r="X2748" i="50"/>
  <c r="X2749" i="50"/>
  <c r="X2750" i="50"/>
  <c r="X2751" i="50"/>
  <c r="X2752" i="50"/>
  <c r="X2753" i="50"/>
  <c r="X2754" i="50"/>
  <c r="X2755" i="50"/>
  <c r="X2756" i="50"/>
  <c r="X2757" i="50"/>
  <c r="X2758" i="50"/>
  <c r="X2759" i="50"/>
  <c r="X2760" i="50"/>
  <c r="X2761" i="50"/>
  <c r="X2762" i="50"/>
  <c r="X2763" i="50"/>
  <c r="X2764" i="50"/>
  <c r="X2765" i="50"/>
  <c r="X2766" i="50"/>
  <c r="X2767" i="50"/>
  <c r="X2768" i="50"/>
  <c r="X2769" i="50"/>
  <c r="X2770" i="50"/>
  <c r="X2771" i="50"/>
  <c r="X2772" i="50"/>
  <c r="X2773" i="50"/>
  <c r="X2774" i="50"/>
  <c r="X2775" i="50"/>
  <c r="X2776" i="50"/>
  <c r="X2777" i="50"/>
  <c r="X2778" i="50"/>
  <c r="X2779" i="50"/>
  <c r="X2780" i="50"/>
  <c r="X2781" i="50"/>
  <c r="X2782" i="50"/>
  <c r="X2783" i="50"/>
  <c r="X2784" i="50"/>
  <c r="X2785" i="50"/>
  <c r="X2786" i="50"/>
  <c r="X2787" i="50"/>
  <c r="X2788" i="50"/>
  <c r="X2789" i="50"/>
  <c r="X2790" i="50"/>
  <c r="X2791" i="50"/>
  <c r="X2792" i="50"/>
  <c r="X2793" i="50"/>
  <c r="X2794" i="50"/>
  <c r="X2795" i="50"/>
  <c r="X2796" i="50"/>
  <c r="X2797" i="50"/>
  <c r="X2798" i="50"/>
  <c r="X2799" i="50"/>
  <c r="X2800" i="50"/>
  <c r="X2801" i="50"/>
  <c r="X2802" i="50"/>
  <c r="X2803" i="50"/>
  <c r="X2804" i="50"/>
  <c r="X2805" i="50"/>
  <c r="X2806" i="50"/>
  <c r="X2807" i="50"/>
  <c r="X2808" i="50"/>
  <c r="X2809" i="50"/>
  <c r="X2810" i="50"/>
  <c r="X2811" i="50"/>
  <c r="X2812" i="50"/>
  <c r="X2813" i="50"/>
  <c r="X2814" i="50"/>
  <c r="X2815" i="50"/>
  <c r="X2816" i="50"/>
  <c r="X2817" i="50"/>
  <c r="X2818" i="50"/>
  <c r="X2819" i="50"/>
  <c r="X2820" i="50"/>
  <c r="X2821" i="50"/>
  <c r="X2822" i="50"/>
  <c r="X2823" i="50"/>
  <c r="X2824" i="50"/>
  <c r="X2825" i="50"/>
  <c r="X2826" i="50"/>
  <c r="X2827" i="50"/>
  <c r="X2828" i="50"/>
  <c r="X2829" i="50"/>
  <c r="X2830" i="50"/>
  <c r="X2831" i="50"/>
  <c r="X2832" i="50"/>
  <c r="X2833" i="50"/>
  <c r="X2834" i="50"/>
  <c r="X2835" i="50"/>
  <c r="X2836" i="50"/>
  <c r="X2837" i="50"/>
  <c r="X2838" i="50"/>
  <c r="X2839" i="50"/>
  <c r="X2840" i="50"/>
  <c r="X2841" i="50"/>
  <c r="X2842" i="50"/>
  <c r="X2843" i="50"/>
  <c r="X2844" i="50"/>
  <c r="X2845" i="50"/>
  <c r="X2846" i="50"/>
  <c r="X2847" i="50"/>
  <c r="X2848" i="50"/>
  <c r="X2849" i="50"/>
  <c r="X2850" i="50"/>
  <c r="X2851" i="50"/>
  <c r="X2852" i="50"/>
  <c r="X2853" i="50"/>
  <c r="X2854" i="50"/>
  <c r="X2855" i="50"/>
  <c r="X2856" i="50"/>
  <c r="X2857" i="50"/>
  <c r="X2858" i="50"/>
  <c r="X2859" i="50"/>
  <c r="X2860" i="50"/>
  <c r="X2861" i="50"/>
  <c r="X2862" i="50"/>
  <c r="X2863" i="50"/>
  <c r="X2864" i="50"/>
  <c r="X2865" i="50"/>
  <c r="X2866" i="50"/>
  <c r="X2867" i="50"/>
  <c r="X2868" i="50"/>
  <c r="X2869" i="50"/>
  <c r="X2870" i="50"/>
  <c r="X2871" i="50"/>
  <c r="X2872" i="50"/>
  <c r="X2873" i="50"/>
  <c r="X2874" i="50"/>
  <c r="X2875" i="50"/>
  <c r="X2876" i="50"/>
  <c r="X2877" i="50"/>
  <c r="X2878" i="50"/>
  <c r="X2879" i="50"/>
  <c r="X2880" i="50"/>
  <c r="X2881" i="50"/>
  <c r="X2882" i="50"/>
  <c r="X2883" i="50"/>
  <c r="X2884" i="50"/>
  <c r="X2885" i="50"/>
  <c r="X2886" i="50"/>
  <c r="X2887" i="50"/>
  <c r="X2888" i="50"/>
  <c r="X2889" i="50"/>
  <c r="X2890" i="50"/>
  <c r="X2891" i="50"/>
  <c r="X2892" i="50"/>
  <c r="X2893" i="50"/>
  <c r="X2894" i="50"/>
  <c r="X2895" i="50"/>
  <c r="X2896" i="50"/>
  <c r="X2897" i="50"/>
  <c r="X2898" i="50"/>
  <c r="X2899" i="50"/>
  <c r="X2900" i="50"/>
  <c r="X2901" i="50"/>
  <c r="X2902" i="50"/>
  <c r="X2903" i="50"/>
  <c r="X2904" i="50"/>
  <c r="X2905" i="50"/>
  <c r="X2906" i="50"/>
  <c r="X2907" i="50"/>
  <c r="X2908" i="50"/>
  <c r="X2909" i="50"/>
  <c r="X2910" i="50"/>
  <c r="X2911" i="50"/>
  <c r="X2912" i="50"/>
  <c r="X2913" i="50"/>
  <c r="X2914" i="50"/>
  <c r="X2915" i="50"/>
  <c r="X2916" i="50"/>
  <c r="X2917" i="50"/>
  <c r="X2918" i="50"/>
  <c r="X2919" i="50"/>
  <c r="X2920" i="50"/>
  <c r="X2921" i="50"/>
  <c r="X2922" i="50"/>
  <c r="X2923" i="50"/>
  <c r="X2924" i="50"/>
  <c r="X2925" i="50"/>
  <c r="X2926" i="50"/>
  <c r="X2927" i="50"/>
  <c r="X2928" i="50"/>
  <c r="X2929" i="50"/>
  <c r="X2930" i="50"/>
  <c r="X2931" i="50"/>
  <c r="X2932" i="50"/>
  <c r="X2933" i="50"/>
  <c r="X2934" i="50"/>
  <c r="X2935" i="50"/>
  <c r="X2936" i="50"/>
  <c r="X2937" i="50"/>
  <c r="X2938" i="50"/>
  <c r="X2939" i="50"/>
  <c r="X2940" i="50"/>
  <c r="X2941" i="50"/>
  <c r="X2942" i="50"/>
  <c r="X2943" i="50"/>
  <c r="X2944" i="50"/>
  <c r="X2945" i="50"/>
  <c r="X2946" i="50"/>
  <c r="X2947" i="50"/>
  <c r="X2948" i="50"/>
  <c r="X2949" i="50"/>
  <c r="X2950" i="50"/>
  <c r="X2951" i="50"/>
  <c r="X2952" i="50"/>
  <c r="X2953" i="50"/>
  <c r="X2954" i="50"/>
  <c r="X2955" i="50"/>
  <c r="X2956" i="50"/>
  <c r="X2957" i="50"/>
  <c r="X2958" i="50"/>
  <c r="X2959" i="50"/>
  <c r="X2960" i="50"/>
  <c r="X2961" i="50"/>
  <c r="X2962" i="50"/>
  <c r="X2963" i="50"/>
  <c r="X2964" i="50"/>
  <c r="X2965" i="50"/>
  <c r="X2966" i="50"/>
  <c r="X2967" i="50"/>
  <c r="X2968" i="50"/>
  <c r="X2969" i="50"/>
  <c r="X2970" i="50"/>
  <c r="X2971" i="50"/>
  <c r="X2972" i="50"/>
  <c r="X2973" i="50"/>
  <c r="X2974" i="50"/>
  <c r="X2975" i="50"/>
  <c r="X2976" i="50"/>
  <c r="X2977" i="50"/>
  <c r="X2978" i="50"/>
  <c r="X2979" i="50"/>
  <c r="X2980" i="50"/>
  <c r="X2981" i="50"/>
  <c r="X2982" i="50"/>
  <c r="X2983" i="50"/>
  <c r="X2984" i="50"/>
  <c r="X2985" i="50"/>
  <c r="X2986" i="50"/>
  <c r="X2987" i="50"/>
  <c r="X2988" i="50"/>
  <c r="X2989" i="50"/>
  <c r="X2990" i="50"/>
  <c r="X2991" i="50"/>
  <c r="X2992" i="50"/>
  <c r="X2993" i="50"/>
  <c r="X2994" i="50"/>
  <c r="X2995" i="50"/>
  <c r="X2996" i="50"/>
  <c r="X2997" i="50"/>
  <c r="X2998" i="50"/>
  <c r="X2999" i="50"/>
  <c r="X3000" i="50"/>
  <c r="X3001" i="50"/>
  <c r="X3002" i="50"/>
  <c r="X3003" i="50"/>
  <c r="X3004" i="50"/>
  <c r="X3005" i="50"/>
  <c r="X3006" i="50"/>
  <c r="X3007" i="50"/>
  <c r="X3008" i="50"/>
  <c r="X3009" i="50"/>
  <c r="X3010" i="50"/>
  <c r="X3011" i="50"/>
  <c r="X3012" i="50"/>
  <c r="X3013" i="50"/>
  <c r="X3014" i="50"/>
  <c r="X3015" i="50"/>
  <c r="X3016" i="50"/>
  <c r="X3017" i="50"/>
  <c r="X3018" i="50"/>
  <c r="X3019" i="50"/>
  <c r="X3020" i="50"/>
  <c r="X3021" i="50"/>
  <c r="X3022" i="50"/>
  <c r="X3023" i="50"/>
  <c r="X3024" i="50"/>
  <c r="X3025" i="50"/>
  <c r="X3026" i="50"/>
  <c r="X3027" i="50"/>
  <c r="X3028" i="50"/>
  <c r="X3029" i="50"/>
  <c r="X3030" i="50"/>
  <c r="X3031" i="50"/>
  <c r="X3032" i="50"/>
  <c r="X3033" i="50"/>
  <c r="X3034" i="50"/>
  <c r="X3035" i="50"/>
  <c r="X3036" i="50"/>
  <c r="X3037" i="50"/>
  <c r="X3038" i="50"/>
  <c r="X3039" i="50"/>
  <c r="X3040" i="50"/>
  <c r="X3041" i="50"/>
  <c r="X3042" i="50"/>
  <c r="X3043" i="50"/>
  <c r="X3044" i="50"/>
  <c r="X3045" i="50"/>
  <c r="X3046" i="50"/>
  <c r="X3047" i="50"/>
  <c r="X3048" i="50"/>
  <c r="X3049" i="50"/>
  <c r="X3050" i="50"/>
  <c r="X3051" i="50"/>
  <c r="X3052" i="50"/>
  <c r="X3053" i="50"/>
  <c r="X3054" i="50"/>
  <c r="X3055" i="50"/>
  <c r="X3056" i="50"/>
  <c r="X3057" i="50"/>
  <c r="X3058" i="50"/>
  <c r="X3059" i="50"/>
  <c r="X3060" i="50"/>
  <c r="X3061" i="50"/>
  <c r="X3062" i="50"/>
  <c r="X3063" i="50"/>
  <c r="X3064" i="50"/>
  <c r="X3065" i="50"/>
  <c r="X3066" i="50"/>
  <c r="X3067" i="50"/>
  <c r="X3068" i="50"/>
  <c r="X3069" i="50"/>
  <c r="X3070" i="50"/>
  <c r="X3071" i="50"/>
  <c r="X3072" i="50"/>
  <c r="X3073" i="50"/>
  <c r="X3074" i="50"/>
  <c r="X3075" i="50"/>
  <c r="X3076" i="50"/>
  <c r="X3077" i="50"/>
  <c r="X3078" i="50"/>
  <c r="X3079" i="50"/>
  <c r="X3080" i="50"/>
  <c r="X3081" i="50"/>
  <c r="X3082" i="50"/>
  <c r="X3083" i="50"/>
  <c r="X3084" i="50"/>
  <c r="X3085" i="50"/>
  <c r="X3086" i="50"/>
  <c r="X3087" i="50"/>
  <c r="X3088" i="50"/>
  <c r="X3089" i="50"/>
  <c r="X3090" i="50"/>
  <c r="X3091" i="50"/>
  <c r="X3092" i="50"/>
  <c r="X3093" i="50"/>
  <c r="X3094" i="50"/>
  <c r="X3095" i="50"/>
  <c r="X3096" i="50"/>
  <c r="X3097" i="50"/>
  <c r="X3098" i="50"/>
  <c r="X3099" i="50"/>
  <c r="X3100" i="50"/>
  <c r="X3101" i="50"/>
  <c r="X3102" i="50"/>
  <c r="X3103" i="50"/>
  <c r="X3104" i="50"/>
  <c r="X3105" i="50"/>
  <c r="X3106" i="50"/>
  <c r="X3107" i="50"/>
  <c r="X3108" i="50"/>
  <c r="X3109" i="50"/>
  <c r="X3110" i="50"/>
  <c r="X3111" i="50"/>
  <c r="X3112" i="50"/>
  <c r="X3113" i="50"/>
  <c r="X3114" i="50"/>
  <c r="X3115" i="50"/>
  <c r="X3116" i="50"/>
  <c r="X3117" i="50"/>
  <c r="X3118" i="50"/>
  <c r="X3119" i="50"/>
  <c r="X3120" i="50"/>
  <c r="X3121" i="50"/>
  <c r="X3122" i="50"/>
  <c r="X3123" i="50"/>
  <c r="X3124" i="50"/>
  <c r="X3125" i="50"/>
  <c r="X3126" i="50"/>
  <c r="X3127" i="50"/>
  <c r="X3128" i="50"/>
  <c r="X3129" i="50"/>
  <c r="X3130" i="50"/>
  <c r="X3131" i="50"/>
  <c r="X3132" i="50"/>
  <c r="X3133" i="50"/>
  <c r="X3134" i="50"/>
  <c r="X3135" i="50"/>
  <c r="X3136" i="50"/>
  <c r="X3137" i="50"/>
  <c r="X3138" i="50"/>
  <c r="X3139" i="50"/>
  <c r="X3140" i="50"/>
  <c r="X3141" i="50"/>
  <c r="X3142" i="50"/>
  <c r="X3143" i="50"/>
  <c r="X3144" i="50"/>
  <c r="X3145" i="50"/>
  <c r="X3146" i="50"/>
  <c r="X3147" i="50"/>
  <c r="X3148" i="50"/>
  <c r="X3149" i="50"/>
  <c r="X3150" i="50"/>
  <c r="X3151" i="50"/>
  <c r="X3152" i="50"/>
  <c r="X3153" i="50"/>
  <c r="X3154" i="50"/>
  <c r="X3155" i="50"/>
  <c r="X3156" i="50"/>
  <c r="X3157" i="50"/>
  <c r="X3158" i="50"/>
  <c r="X3159" i="50"/>
  <c r="X3160" i="50"/>
  <c r="X3161" i="50"/>
  <c r="X3162" i="50"/>
  <c r="X3163" i="50"/>
  <c r="X3164" i="50"/>
  <c r="X3165" i="50"/>
  <c r="X3166" i="50"/>
  <c r="X3167" i="50"/>
  <c r="X3168" i="50"/>
  <c r="X3169" i="50"/>
  <c r="X3170" i="50"/>
  <c r="X3171" i="50"/>
  <c r="X3172" i="50"/>
  <c r="X3173" i="50"/>
  <c r="X3174" i="50"/>
  <c r="X3175" i="50"/>
  <c r="X3176" i="50"/>
  <c r="X3177" i="50"/>
  <c r="X3178" i="50"/>
  <c r="X3179" i="50"/>
  <c r="X3180" i="50"/>
  <c r="X3181" i="50"/>
  <c r="X3182" i="50"/>
  <c r="X3183" i="50"/>
  <c r="X3184" i="50"/>
  <c r="X3185" i="50"/>
  <c r="X3186" i="50"/>
  <c r="X3187" i="50"/>
  <c r="X3188" i="50"/>
  <c r="X3189" i="50"/>
  <c r="X3190" i="50"/>
  <c r="X3191" i="50"/>
  <c r="X3192" i="50"/>
  <c r="X3193" i="50"/>
  <c r="X3194" i="50"/>
  <c r="X3195" i="50"/>
  <c r="X3196" i="50"/>
  <c r="X3197" i="50"/>
  <c r="X3198" i="50"/>
  <c r="X3199" i="50"/>
  <c r="X3200" i="50"/>
  <c r="X3201" i="50"/>
  <c r="X3202" i="50"/>
  <c r="X3203" i="50"/>
  <c r="X3204" i="50"/>
  <c r="X3205" i="50"/>
  <c r="X3206" i="50"/>
  <c r="X3207" i="50"/>
  <c r="X3208" i="50"/>
  <c r="X3209" i="50"/>
  <c r="X3210" i="50"/>
  <c r="X3211" i="50"/>
  <c r="X3212" i="50"/>
  <c r="X3213" i="50"/>
  <c r="X3214" i="50"/>
  <c r="X3215" i="50"/>
  <c r="X3216" i="50"/>
  <c r="X3217" i="50"/>
  <c r="X3218" i="50"/>
  <c r="X3219" i="50"/>
  <c r="X3220" i="50"/>
  <c r="X3221" i="50"/>
  <c r="X3222" i="50"/>
  <c r="X3223" i="50"/>
  <c r="X3224" i="50"/>
  <c r="X3225" i="50"/>
  <c r="X3226" i="50"/>
  <c r="X3227" i="50"/>
  <c r="X3228" i="50"/>
  <c r="X3229" i="50"/>
  <c r="X3230" i="50"/>
  <c r="X3231" i="50"/>
  <c r="X3232" i="50"/>
  <c r="X3233" i="50"/>
  <c r="X3234" i="50"/>
  <c r="X3235" i="50"/>
  <c r="X3236" i="50"/>
  <c r="X3237" i="50"/>
  <c r="X3238" i="50"/>
  <c r="X3239" i="50"/>
  <c r="X3240" i="50"/>
  <c r="X3241" i="50"/>
  <c r="X3242" i="50"/>
  <c r="X3243" i="50"/>
  <c r="X3244" i="50"/>
  <c r="X3245" i="50"/>
  <c r="X3246" i="50"/>
  <c r="X3247" i="50"/>
  <c r="X3248" i="50"/>
  <c r="X3249" i="50"/>
  <c r="X3250" i="50"/>
  <c r="X3251" i="50"/>
  <c r="X3252" i="50"/>
  <c r="X3253" i="50"/>
  <c r="X3254" i="50"/>
  <c r="X3255" i="50"/>
  <c r="X3256" i="50"/>
  <c r="X3257" i="50"/>
  <c r="X3258" i="50"/>
  <c r="X3259" i="50"/>
  <c r="X3260" i="50"/>
  <c r="X3261" i="50"/>
  <c r="X3262" i="50"/>
  <c r="X3263" i="50"/>
  <c r="X3264" i="50"/>
  <c r="X3265" i="50"/>
  <c r="X3266" i="50"/>
  <c r="X3267" i="50"/>
  <c r="X3268" i="50"/>
  <c r="X3269" i="50"/>
  <c r="X3270" i="50"/>
  <c r="X3271" i="50"/>
  <c r="X3272" i="50"/>
  <c r="X3273" i="50"/>
  <c r="X3274" i="50"/>
  <c r="X3275" i="50"/>
  <c r="X3276" i="50"/>
  <c r="X3277" i="50"/>
  <c r="X3278" i="50"/>
  <c r="X3279" i="50"/>
  <c r="X3280" i="50"/>
  <c r="X3281" i="50"/>
  <c r="X3282" i="50"/>
  <c r="X3283" i="50"/>
  <c r="X3284" i="50"/>
  <c r="X3285" i="50"/>
  <c r="X3286" i="50"/>
  <c r="X3287" i="50"/>
  <c r="X3288" i="50"/>
  <c r="X3289" i="50"/>
  <c r="X3290" i="50"/>
  <c r="X3291" i="50"/>
  <c r="X3292" i="50"/>
  <c r="X3293" i="50"/>
  <c r="X3294" i="50"/>
  <c r="X3295" i="50"/>
  <c r="X3296" i="50"/>
  <c r="X3297" i="50"/>
  <c r="X3298" i="50"/>
  <c r="X3299" i="50"/>
  <c r="X3300" i="50"/>
  <c r="X3301" i="50"/>
  <c r="X3302" i="50"/>
  <c r="X3303" i="50"/>
  <c r="X3304" i="50"/>
  <c r="X3305" i="50"/>
  <c r="X3306" i="50"/>
  <c r="X3307" i="50"/>
  <c r="X3308" i="50"/>
  <c r="X3309" i="50"/>
  <c r="X3310" i="50"/>
  <c r="X3311" i="50"/>
  <c r="X3312" i="50"/>
  <c r="X3313" i="50"/>
  <c r="X3314" i="50"/>
  <c r="X3315" i="50"/>
  <c r="X3316" i="50"/>
  <c r="X3317" i="50"/>
  <c r="X3318" i="50"/>
  <c r="X3319" i="50"/>
  <c r="X3320" i="50"/>
  <c r="X3321" i="50"/>
  <c r="X3322" i="50"/>
  <c r="X3323" i="50"/>
  <c r="X3324" i="50"/>
  <c r="X3325" i="50"/>
  <c r="X3326" i="50"/>
  <c r="X3327" i="50"/>
  <c r="X3328" i="50"/>
  <c r="X3329" i="50"/>
  <c r="X3330" i="50"/>
  <c r="X3331" i="50"/>
  <c r="X3332" i="50"/>
  <c r="X3333" i="50"/>
  <c r="X3334" i="50"/>
  <c r="X3335" i="50"/>
  <c r="X3336" i="50"/>
  <c r="X3337" i="50"/>
  <c r="X3338" i="50"/>
  <c r="X3339" i="50"/>
  <c r="X3340" i="50"/>
  <c r="X3341" i="50"/>
  <c r="X3342" i="50"/>
  <c r="X3343" i="50"/>
  <c r="X3344" i="50"/>
  <c r="X3345" i="50"/>
  <c r="X3346" i="50"/>
  <c r="X3347" i="50"/>
  <c r="X3348" i="50"/>
  <c r="X3349" i="50"/>
  <c r="X3350" i="50"/>
  <c r="X3351" i="50"/>
  <c r="X3352" i="50"/>
  <c r="X3353" i="50"/>
  <c r="X3354" i="50"/>
  <c r="X3355" i="50"/>
  <c r="X3356" i="50"/>
  <c r="X3357" i="50"/>
  <c r="X3358" i="50"/>
  <c r="X3359" i="50"/>
  <c r="X3360" i="50"/>
  <c r="X3361" i="50"/>
  <c r="X3362" i="50"/>
  <c r="X3363" i="50"/>
  <c r="X3364" i="50"/>
  <c r="X3365" i="50"/>
  <c r="X3366" i="50"/>
  <c r="X3367" i="50"/>
  <c r="X3368" i="50"/>
  <c r="X3369" i="50"/>
  <c r="X3370" i="50"/>
  <c r="X3371" i="50"/>
  <c r="X3372" i="50"/>
  <c r="X3373" i="50"/>
  <c r="X3374" i="50"/>
  <c r="X3375" i="50"/>
  <c r="X3376" i="50"/>
  <c r="X3377" i="50"/>
  <c r="X3378" i="50"/>
  <c r="X3379" i="50"/>
  <c r="X3380" i="50"/>
  <c r="X3381" i="50"/>
  <c r="X3382" i="50"/>
  <c r="X3383" i="50"/>
  <c r="X3384" i="50"/>
  <c r="X3385" i="50"/>
  <c r="X3386" i="50"/>
  <c r="X3387" i="50"/>
  <c r="X3388" i="50"/>
  <c r="X3389" i="50"/>
  <c r="X3390" i="50"/>
  <c r="X3391" i="50"/>
  <c r="X3392" i="50"/>
  <c r="X3393" i="50"/>
  <c r="X3394" i="50"/>
  <c r="X3395" i="50"/>
  <c r="X3396" i="50"/>
  <c r="X3397" i="50"/>
  <c r="X3398" i="50"/>
  <c r="X3399" i="50"/>
  <c r="X3400" i="50"/>
  <c r="X3401" i="50"/>
  <c r="X3402" i="50"/>
  <c r="X3403" i="50"/>
  <c r="X3404" i="50"/>
  <c r="X3405" i="50"/>
  <c r="X3406" i="50"/>
  <c r="X3407" i="50"/>
  <c r="X3408" i="50"/>
  <c r="X3409" i="50"/>
  <c r="X3410" i="50"/>
  <c r="X3411" i="50"/>
  <c r="X3412" i="50"/>
  <c r="X3413" i="50"/>
  <c r="X3414" i="50"/>
  <c r="X3415" i="50"/>
  <c r="X3416" i="50"/>
  <c r="X3417" i="50"/>
  <c r="X3418" i="50"/>
  <c r="X3419" i="50"/>
  <c r="X3420" i="50"/>
  <c r="X3421" i="50"/>
  <c r="X3422" i="50"/>
  <c r="X3423" i="50"/>
  <c r="X3424" i="50"/>
  <c r="X3425" i="50"/>
  <c r="X3426" i="50"/>
  <c r="X3427" i="50"/>
  <c r="X3428" i="50"/>
  <c r="X3429" i="50"/>
  <c r="X3430" i="50"/>
  <c r="X3431" i="50"/>
  <c r="X3432" i="50"/>
  <c r="X3433" i="50"/>
  <c r="X3434" i="50"/>
  <c r="X3435" i="50"/>
  <c r="X3436" i="50"/>
  <c r="X3437" i="50"/>
  <c r="X3438" i="50"/>
  <c r="X3439" i="50"/>
  <c r="X3440" i="50"/>
  <c r="X3441" i="50"/>
  <c r="X3442" i="50"/>
  <c r="X3443" i="50"/>
  <c r="X3444" i="50"/>
  <c r="X3445" i="50"/>
  <c r="X3446" i="50"/>
  <c r="X3447" i="50"/>
  <c r="X3448" i="50"/>
  <c r="X3449" i="50"/>
  <c r="X3450" i="50"/>
  <c r="X3451" i="50"/>
  <c r="X3452" i="50"/>
  <c r="X3453" i="50"/>
  <c r="X3454" i="50"/>
  <c r="X3455" i="50"/>
  <c r="X3456" i="50"/>
  <c r="X3457" i="50"/>
  <c r="X3458" i="50"/>
  <c r="X3459" i="50"/>
  <c r="X3460" i="50"/>
  <c r="X3461" i="50"/>
  <c r="X3462" i="50"/>
  <c r="X3463" i="50"/>
  <c r="X3464" i="50"/>
  <c r="X3465" i="50"/>
  <c r="X3466" i="50"/>
  <c r="X3467" i="50"/>
  <c r="X3468" i="50"/>
  <c r="X3469" i="50"/>
  <c r="X3470" i="50"/>
  <c r="X3471" i="50"/>
  <c r="X3472" i="50"/>
  <c r="X3473" i="50"/>
  <c r="X3474" i="50"/>
  <c r="X3475" i="50"/>
  <c r="X3476" i="50"/>
  <c r="X3477" i="50"/>
  <c r="X3478" i="50"/>
  <c r="X3479" i="50"/>
  <c r="X3480" i="50"/>
  <c r="X3481" i="50"/>
  <c r="X3482" i="50"/>
  <c r="X3483" i="50"/>
  <c r="X3484" i="50"/>
  <c r="X3485" i="50"/>
  <c r="X3486" i="50"/>
  <c r="X3487" i="50"/>
  <c r="X3488" i="50"/>
  <c r="X3489" i="50"/>
  <c r="X3490" i="50"/>
  <c r="X3491" i="50"/>
  <c r="X3492" i="50"/>
  <c r="X3493" i="50"/>
  <c r="X3494" i="50"/>
  <c r="X3495" i="50"/>
  <c r="X3496" i="50"/>
  <c r="X3497" i="50"/>
  <c r="X3498" i="50"/>
  <c r="X3499" i="50"/>
  <c r="X3500" i="50"/>
  <c r="X3501" i="50"/>
  <c r="X3502" i="50"/>
  <c r="X3503" i="50"/>
  <c r="X3504" i="50"/>
  <c r="X3505" i="50"/>
  <c r="X3506" i="50"/>
  <c r="X3507" i="50"/>
  <c r="X3508" i="50"/>
  <c r="X3509" i="50"/>
  <c r="X3510" i="50"/>
  <c r="X3511" i="50"/>
  <c r="X3512" i="50"/>
  <c r="X3513" i="50"/>
  <c r="X3514" i="50"/>
  <c r="X3515" i="50"/>
  <c r="X3516" i="50"/>
  <c r="X3517" i="50"/>
  <c r="X3518" i="50"/>
  <c r="X3519" i="50"/>
  <c r="X3520" i="50"/>
  <c r="X3521" i="50"/>
  <c r="X3522" i="50"/>
  <c r="X3523" i="50"/>
  <c r="X3524" i="50"/>
  <c r="X3525" i="50"/>
  <c r="X3526" i="50"/>
  <c r="X3527" i="50"/>
  <c r="X3528" i="50"/>
  <c r="X3529" i="50"/>
  <c r="X3530" i="50"/>
  <c r="X3531" i="50"/>
  <c r="X3532" i="50"/>
  <c r="X3533" i="50"/>
  <c r="X3534" i="50"/>
  <c r="X3535" i="50"/>
  <c r="X3536" i="50"/>
  <c r="X3537" i="50"/>
  <c r="X3538" i="50"/>
  <c r="X3539" i="50"/>
  <c r="X3540" i="50"/>
  <c r="X3541" i="50"/>
  <c r="X3542" i="50"/>
  <c r="X3543" i="50"/>
  <c r="X3544" i="50"/>
  <c r="X3545" i="50"/>
  <c r="X3546" i="50"/>
  <c r="X3547" i="50"/>
  <c r="X3548" i="50"/>
  <c r="X3549" i="50"/>
  <c r="X3550" i="50"/>
  <c r="X3551" i="50"/>
  <c r="X3552" i="50"/>
  <c r="X3553" i="50"/>
  <c r="X3554" i="50"/>
  <c r="X3555" i="50"/>
  <c r="X3556" i="50"/>
  <c r="X3557" i="50"/>
  <c r="X3558" i="50"/>
  <c r="X3559" i="50"/>
  <c r="X3560" i="50"/>
  <c r="X3561" i="50"/>
  <c r="X3562" i="50"/>
  <c r="X3563" i="50"/>
  <c r="X3564" i="50"/>
  <c r="X3565" i="50"/>
  <c r="X3566" i="50"/>
  <c r="X3567" i="50"/>
  <c r="X3568" i="50"/>
  <c r="X3569" i="50"/>
  <c r="X3570" i="50"/>
  <c r="X3571" i="50"/>
  <c r="X3572" i="50"/>
  <c r="X3573" i="50"/>
  <c r="X3574" i="50"/>
  <c r="X3575" i="50"/>
  <c r="X3576" i="50"/>
  <c r="X3577" i="50"/>
  <c r="X3578" i="50"/>
  <c r="X3579" i="50"/>
  <c r="X3580" i="50"/>
  <c r="X3581" i="50"/>
  <c r="X3582" i="50"/>
  <c r="X3583" i="50"/>
  <c r="X3584" i="50"/>
  <c r="X3585" i="50"/>
  <c r="X3586" i="50"/>
  <c r="X3587" i="50"/>
  <c r="X3588" i="50"/>
  <c r="X3589" i="50"/>
  <c r="X3590" i="50"/>
  <c r="X3591" i="50"/>
  <c r="X3592" i="50"/>
  <c r="X3593" i="50"/>
  <c r="X3594" i="50"/>
  <c r="X3595" i="50"/>
  <c r="X3596" i="50"/>
  <c r="X3597" i="50"/>
  <c r="X3598" i="50"/>
  <c r="X3599" i="50"/>
  <c r="X3600" i="50"/>
  <c r="X3601" i="50"/>
  <c r="X3602" i="50"/>
  <c r="X3603" i="50"/>
  <c r="X3604" i="50"/>
  <c r="X3605" i="50"/>
  <c r="X3606" i="50"/>
  <c r="X3607" i="50"/>
  <c r="X3608" i="50"/>
  <c r="X3609" i="50"/>
  <c r="X3610" i="50"/>
  <c r="X3611" i="50"/>
  <c r="X3612" i="50"/>
  <c r="X3613" i="50"/>
  <c r="X3614" i="50"/>
  <c r="X3615" i="50"/>
  <c r="X3616" i="50"/>
  <c r="X3617" i="50"/>
  <c r="X3618" i="50"/>
  <c r="X3619" i="50"/>
  <c r="X3620" i="50"/>
  <c r="X3621" i="50"/>
  <c r="X3622" i="50"/>
  <c r="X3623" i="50"/>
  <c r="X3624" i="50"/>
  <c r="X3625" i="50"/>
  <c r="X3626" i="50"/>
  <c r="X3627" i="50"/>
  <c r="X3628" i="50"/>
  <c r="X3629" i="50"/>
  <c r="X3630" i="50"/>
  <c r="X3631" i="50"/>
  <c r="X3632" i="50"/>
  <c r="X3633" i="50"/>
  <c r="X3634" i="50"/>
  <c r="X3635" i="50"/>
  <c r="X3636" i="50"/>
  <c r="X3637" i="50"/>
  <c r="X3638" i="50"/>
  <c r="X3639" i="50"/>
  <c r="X3640" i="50"/>
  <c r="X3641" i="50"/>
  <c r="X3642" i="50"/>
  <c r="X3643" i="50"/>
  <c r="X3644" i="50"/>
  <c r="X3645" i="50"/>
  <c r="X3646" i="50"/>
  <c r="X3647" i="50"/>
  <c r="X3648" i="50"/>
  <c r="X3649" i="50"/>
  <c r="X3650" i="50"/>
  <c r="X3651" i="50"/>
  <c r="X3652" i="50"/>
  <c r="X3653" i="50"/>
  <c r="X3654" i="50"/>
  <c r="X3655" i="50"/>
  <c r="X3656" i="50"/>
  <c r="X3657" i="50"/>
  <c r="X3658" i="50"/>
  <c r="X3659" i="50"/>
  <c r="X3660" i="50"/>
  <c r="X3661" i="50"/>
  <c r="X3662" i="50"/>
  <c r="X3663" i="50"/>
  <c r="X3664" i="50"/>
  <c r="X3665" i="50"/>
  <c r="X3666" i="50"/>
  <c r="X3667" i="50"/>
  <c r="X3668" i="50"/>
  <c r="X3669" i="50"/>
  <c r="X3670" i="50"/>
  <c r="X3671" i="50"/>
  <c r="X3672" i="50"/>
  <c r="X3673" i="50"/>
  <c r="X3674" i="50"/>
  <c r="X3675" i="50"/>
  <c r="X3676" i="50"/>
  <c r="X3677" i="50"/>
  <c r="X3678" i="50"/>
  <c r="X3679" i="50"/>
  <c r="X3680" i="50"/>
  <c r="X3681" i="50"/>
  <c r="X3682" i="50"/>
  <c r="X3683" i="50"/>
  <c r="X3684" i="50"/>
  <c r="X3685" i="50"/>
  <c r="X3686" i="50"/>
  <c r="X3687" i="50"/>
  <c r="X3688" i="50"/>
  <c r="X3689" i="50"/>
  <c r="X3690" i="50"/>
  <c r="X3691" i="50"/>
  <c r="X3692" i="50"/>
  <c r="X3693" i="50"/>
  <c r="X3694" i="50"/>
  <c r="X3695" i="50"/>
  <c r="X3696" i="50"/>
  <c r="X3697" i="50"/>
  <c r="X3698" i="50"/>
  <c r="X3699" i="50"/>
  <c r="X3700" i="50"/>
  <c r="X3701" i="50"/>
  <c r="X3702" i="50"/>
  <c r="X3703" i="50"/>
  <c r="X3704" i="50"/>
  <c r="X3705" i="50"/>
  <c r="X3706" i="50"/>
  <c r="X3707" i="50"/>
  <c r="X3708" i="50"/>
  <c r="X3709" i="50"/>
  <c r="X3710" i="50"/>
  <c r="X3711" i="50"/>
  <c r="X3712" i="50"/>
  <c r="X3713" i="50"/>
  <c r="X3714" i="50"/>
  <c r="X3715" i="50"/>
  <c r="X3716" i="50"/>
  <c r="X3717" i="50"/>
  <c r="X3718" i="50"/>
  <c r="X3719" i="50"/>
  <c r="X3720" i="50"/>
  <c r="X3721" i="50"/>
  <c r="X3722" i="50"/>
  <c r="X3723" i="50"/>
  <c r="X3724" i="50"/>
  <c r="X3725" i="50"/>
  <c r="X3726" i="50"/>
  <c r="X3727" i="50"/>
  <c r="X3728" i="50"/>
  <c r="X3729" i="50"/>
  <c r="X3730" i="50"/>
  <c r="X3731" i="50"/>
  <c r="X3732" i="50"/>
  <c r="X3733" i="50"/>
  <c r="X3734" i="50"/>
  <c r="X3735" i="50"/>
  <c r="X3736" i="50"/>
  <c r="X3737" i="50"/>
  <c r="X3738" i="50"/>
  <c r="X3739" i="50"/>
  <c r="X3740" i="50"/>
  <c r="X3741" i="50"/>
  <c r="X3742" i="50"/>
  <c r="X3743" i="50"/>
  <c r="X3744" i="50"/>
  <c r="X3745" i="50"/>
  <c r="X3746" i="50"/>
  <c r="X3747" i="50"/>
  <c r="X3748" i="50"/>
  <c r="X3749" i="50"/>
  <c r="X3750" i="50"/>
  <c r="X3751" i="50"/>
  <c r="X3752" i="50"/>
  <c r="X3753" i="50"/>
  <c r="X3754" i="50"/>
  <c r="X3755" i="50"/>
  <c r="X3756" i="50"/>
  <c r="X3757" i="50"/>
  <c r="X3758" i="50"/>
  <c r="X3759" i="50"/>
  <c r="X3760" i="50"/>
  <c r="X3761" i="50"/>
  <c r="X3762" i="50"/>
  <c r="X3763" i="50"/>
  <c r="X3764" i="50"/>
  <c r="X3765" i="50"/>
  <c r="X3766" i="50"/>
  <c r="X3767" i="50"/>
  <c r="X3768" i="50"/>
  <c r="X3769" i="50"/>
  <c r="X3770" i="50"/>
  <c r="X3771" i="50"/>
  <c r="X3772" i="50"/>
  <c r="X3773" i="50"/>
  <c r="X3774" i="50"/>
  <c r="X3775" i="50"/>
  <c r="X3776" i="50"/>
  <c r="X3777" i="50"/>
  <c r="X3778" i="50"/>
  <c r="X3779" i="50"/>
  <c r="X3780" i="50"/>
  <c r="X3781" i="50"/>
  <c r="X3782" i="50"/>
  <c r="X3783" i="50"/>
  <c r="X3784" i="50"/>
  <c r="X3785" i="50"/>
  <c r="X3786" i="50"/>
  <c r="X3787" i="50"/>
  <c r="X3788" i="50"/>
  <c r="X3789" i="50"/>
  <c r="X3790" i="50"/>
  <c r="X3791" i="50"/>
  <c r="X3792" i="50"/>
  <c r="X3793" i="50"/>
  <c r="X3794" i="50"/>
  <c r="X3795" i="50"/>
  <c r="X3796" i="50"/>
  <c r="X3797" i="50"/>
  <c r="X3798" i="50"/>
  <c r="X3799" i="50"/>
  <c r="X3800" i="50"/>
  <c r="X3801" i="50"/>
  <c r="X3802" i="50"/>
  <c r="X3803" i="50"/>
  <c r="X3804" i="50"/>
  <c r="X3805" i="50"/>
  <c r="X3806" i="50"/>
  <c r="X3807" i="50"/>
  <c r="X3808" i="50"/>
  <c r="X3809" i="50"/>
  <c r="X3810" i="50"/>
  <c r="X3811" i="50"/>
  <c r="X3812" i="50"/>
  <c r="X3813" i="50"/>
  <c r="X3814" i="50"/>
  <c r="X3815" i="50"/>
  <c r="X3816" i="50"/>
  <c r="X3817" i="50"/>
  <c r="X3818" i="50"/>
  <c r="X3819" i="50"/>
  <c r="X3820" i="50"/>
  <c r="X3821" i="50"/>
  <c r="X3822" i="50"/>
  <c r="X3823" i="50"/>
  <c r="X3824" i="50"/>
  <c r="X3825" i="50"/>
  <c r="X3826" i="50"/>
  <c r="X3827" i="50"/>
  <c r="X3828" i="50"/>
  <c r="X3829" i="50"/>
  <c r="X3830" i="50"/>
  <c r="X3831" i="50"/>
  <c r="X3832" i="50"/>
  <c r="X3833" i="50"/>
  <c r="X3834" i="50"/>
  <c r="X3835" i="50"/>
  <c r="X3836" i="50"/>
  <c r="X3837" i="50"/>
  <c r="X3838" i="50"/>
  <c r="X3839" i="50"/>
  <c r="X3840" i="50"/>
  <c r="X3841" i="50"/>
  <c r="X3842" i="50"/>
  <c r="X3843" i="50"/>
  <c r="X3844" i="50"/>
  <c r="X3845" i="50"/>
  <c r="X3846" i="50"/>
  <c r="X3847" i="50"/>
  <c r="X3848" i="50"/>
  <c r="X3849" i="50"/>
  <c r="X3850" i="50"/>
  <c r="X3851" i="50"/>
  <c r="X3852" i="50"/>
  <c r="X3853" i="50"/>
  <c r="X3854" i="50"/>
  <c r="X3855" i="50"/>
  <c r="X3856" i="50"/>
  <c r="X3857" i="50"/>
  <c r="X3858" i="50"/>
  <c r="X3859" i="50"/>
  <c r="X3860" i="50"/>
  <c r="X3861" i="50"/>
  <c r="X3862" i="50"/>
  <c r="X3863" i="50"/>
  <c r="X3864" i="50"/>
  <c r="X3865" i="50"/>
  <c r="X3866" i="50"/>
  <c r="X3867" i="50"/>
  <c r="X3868" i="50"/>
  <c r="X3869" i="50"/>
  <c r="X3870" i="50"/>
  <c r="X3871" i="50"/>
  <c r="X3872" i="50"/>
  <c r="X3873" i="50"/>
  <c r="X3874" i="50"/>
  <c r="X3875" i="50"/>
  <c r="X3876" i="50"/>
  <c r="X3877" i="50"/>
  <c r="X3878" i="50"/>
  <c r="X3879" i="50"/>
  <c r="X3880" i="50"/>
  <c r="X3881" i="50"/>
  <c r="X3882" i="50"/>
  <c r="X3883" i="50"/>
  <c r="X3884" i="50"/>
  <c r="X3885" i="50"/>
  <c r="X3886" i="50"/>
  <c r="X3887" i="50"/>
  <c r="X3888" i="50"/>
  <c r="X3889" i="50"/>
  <c r="X3890" i="50"/>
  <c r="X3891" i="50"/>
  <c r="X3892" i="50"/>
  <c r="X3893" i="50"/>
  <c r="X3894" i="50"/>
  <c r="X3895" i="50"/>
  <c r="X3896" i="50"/>
  <c r="X3897" i="50"/>
  <c r="X3898" i="50"/>
  <c r="X3899" i="50"/>
  <c r="X3900" i="50"/>
  <c r="X3901" i="50"/>
  <c r="X3902" i="50"/>
  <c r="X3903" i="50"/>
  <c r="X3904" i="50"/>
  <c r="X3905" i="50"/>
  <c r="X3906" i="50"/>
  <c r="X3907" i="50"/>
  <c r="X3908" i="50"/>
  <c r="X3909" i="50"/>
  <c r="X3910" i="50"/>
  <c r="X3911" i="50"/>
  <c r="X3912" i="50"/>
  <c r="X3913" i="50"/>
  <c r="X3914" i="50"/>
  <c r="X3915" i="50"/>
  <c r="X3916" i="50"/>
  <c r="X3917" i="50"/>
  <c r="X3918" i="50"/>
  <c r="X3919" i="50"/>
  <c r="X3920" i="50"/>
  <c r="X3921" i="50"/>
  <c r="X3922" i="50"/>
  <c r="X3923" i="50"/>
  <c r="X3924" i="50"/>
  <c r="X3925" i="50"/>
  <c r="X3926" i="50"/>
  <c r="X3927" i="50"/>
  <c r="X3928" i="50"/>
  <c r="X3929" i="50"/>
  <c r="X3930" i="50"/>
  <c r="X3931" i="50"/>
  <c r="X3932" i="50"/>
  <c r="X3933" i="50"/>
  <c r="X3934" i="50"/>
  <c r="X3935" i="50"/>
  <c r="X3936" i="50"/>
  <c r="X3937" i="50"/>
  <c r="X3938" i="50"/>
  <c r="X3939" i="50"/>
  <c r="X3940" i="50"/>
  <c r="X3941" i="50"/>
  <c r="X3942" i="50"/>
  <c r="X3943" i="50"/>
  <c r="X3944" i="50"/>
  <c r="X3945" i="50"/>
  <c r="X3946" i="50"/>
  <c r="X3947" i="50"/>
  <c r="X3948" i="50"/>
  <c r="X3949" i="50"/>
  <c r="X3950" i="50"/>
  <c r="X3951" i="50"/>
  <c r="X3952" i="50"/>
  <c r="X3953" i="50"/>
  <c r="X3954" i="50"/>
  <c r="X3955" i="50"/>
  <c r="X3956" i="50"/>
  <c r="X3957" i="50"/>
  <c r="X3958" i="50"/>
  <c r="X3959" i="50"/>
  <c r="X3960" i="50"/>
  <c r="X3961" i="50"/>
  <c r="X3962" i="50"/>
  <c r="X3963" i="50"/>
  <c r="X3964" i="50"/>
  <c r="X3965" i="50"/>
  <c r="X3966" i="50"/>
  <c r="X3967" i="50"/>
  <c r="X3968" i="50"/>
  <c r="X3969" i="50"/>
  <c r="X3970" i="50"/>
  <c r="X3971" i="50"/>
  <c r="X3972" i="50"/>
  <c r="X3973" i="50"/>
  <c r="X3974" i="50"/>
  <c r="X3975" i="50"/>
  <c r="X3976" i="50"/>
  <c r="X3977" i="50"/>
  <c r="X3978" i="50"/>
  <c r="X3979" i="50"/>
  <c r="X3980" i="50"/>
  <c r="X3981" i="50"/>
  <c r="X3982" i="50"/>
  <c r="X3983" i="50"/>
  <c r="X3984" i="50"/>
  <c r="X3985" i="50"/>
  <c r="X3986" i="50"/>
  <c r="X3987" i="50"/>
  <c r="X3988" i="50"/>
  <c r="X3989" i="50"/>
  <c r="X3990" i="50"/>
  <c r="X3991" i="50"/>
  <c r="X3992" i="50"/>
  <c r="X3993" i="50"/>
  <c r="X3994" i="50"/>
  <c r="X3995" i="50"/>
  <c r="X3996" i="50"/>
  <c r="X3997" i="50"/>
  <c r="X3998" i="50"/>
  <c r="X3999" i="50"/>
  <c r="X4000" i="50"/>
  <c r="X4001" i="50"/>
  <c r="X4002" i="50"/>
  <c r="X4003" i="50"/>
  <c r="X4004" i="50"/>
  <c r="X4005" i="50"/>
  <c r="X4006" i="50"/>
  <c r="X4007" i="50"/>
  <c r="X4008" i="50"/>
  <c r="X4009" i="50"/>
  <c r="X4010" i="50"/>
  <c r="X4011" i="50"/>
  <c r="X4012" i="50"/>
  <c r="X4013" i="50"/>
  <c r="X4014" i="50"/>
  <c r="X4015" i="50"/>
  <c r="X4016" i="50"/>
  <c r="X4017" i="50"/>
  <c r="X4018" i="50"/>
  <c r="X4019" i="50"/>
  <c r="X4020" i="50"/>
  <c r="X4021" i="50"/>
  <c r="X4022" i="50"/>
  <c r="X4023" i="50"/>
  <c r="X4024" i="50"/>
  <c r="X4025" i="50"/>
  <c r="X4026" i="50"/>
  <c r="X4027" i="50"/>
  <c r="X4028" i="50"/>
  <c r="X4029" i="50"/>
  <c r="X4030" i="50"/>
  <c r="X4031" i="50"/>
  <c r="X4032" i="50"/>
  <c r="X4033" i="50"/>
  <c r="X4034" i="50"/>
  <c r="X4035" i="50"/>
  <c r="X4036" i="50"/>
  <c r="X4037" i="50"/>
  <c r="X4038" i="50"/>
  <c r="X4039" i="50"/>
  <c r="X4040" i="50"/>
  <c r="X4041" i="50"/>
  <c r="X4042" i="50"/>
  <c r="X4043" i="50"/>
  <c r="X4044" i="50"/>
  <c r="X4045" i="50"/>
  <c r="X4046" i="50"/>
  <c r="X4047" i="50"/>
  <c r="X4048" i="50"/>
  <c r="X4049" i="50"/>
  <c r="X4050" i="50"/>
  <c r="X4051" i="50"/>
  <c r="X4052" i="50"/>
  <c r="X4053" i="50"/>
  <c r="X4054" i="50"/>
  <c r="X4055" i="50"/>
  <c r="X4056" i="50"/>
  <c r="X4057" i="50"/>
  <c r="X4058" i="50"/>
  <c r="X4059" i="50"/>
  <c r="X4060" i="50"/>
  <c r="X4061" i="50"/>
  <c r="X4062" i="50"/>
  <c r="X4063" i="50"/>
  <c r="X4064" i="50"/>
  <c r="X4065" i="50"/>
  <c r="X4066" i="50"/>
  <c r="X4067" i="50"/>
  <c r="X4068" i="50"/>
  <c r="X4069" i="50"/>
  <c r="X4070" i="50"/>
  <c r="X4071" i="50"/>
  <c r="X4072" i="50"/>
  <c r="X4073" i="50"/>
  <c r="X4074" i="50"/>
  <c r="X4075" i="50"/>
  <c r="X4076" i="50"/>
  <c r="X4077" i="50"/>
  <c r="X4078" i="50"/>
  <c r="X4079" i="50"/>
  <c r="X4080" i="50"/>
  <c r="X4081" i="50"/>
  <c r="X4082" i="50"/>
  <c r="X4083" i="50"/>
  <c r="X4084" i="50"/>
  <c r="X4085" i="50"/>
  <c r="X4086" i="50"/>
  <c r="X4087" i="50"/>
  <c r="X4088" i="50"/>
  <c r="X4089" i="50"/>
  <c r="X4090" i="50"/>
  <c r="X4091" i="50"/>
  <c r="X4092" i="50"/>
  <c r="X4093" i="50"/>
  <c r="X4094" i="50"/>
  <c r="X4095" i="50"/>
  <c r="X4096" i="50"/>
  <c r="X4097" i="50"/>
  <c r="X4098" i="50"/>
  <c r="X4099" i="50"/>
  <c r="X4100" i="50"/>
  <c r="X4101" i="50"/>
  <c r="X4102" i="50"/>
  <c r="X4103" i="50"/>
  <c r="X4104" i="50"/>
  <c r="X4105" i="50"/>
  <c r="X4106" i="50"/>
  <c r="X4107" i="50"/>
  <c r="X4108" i="50"/>
  <c r="X4109" i="50"/>
  <c r="X4110" i="50"/>
  <c r="X4111" i="50"/>
  <c r="X4112" i="50"/>
  <c r="X4113" i="50"/>
  <c r="X4114" i="50"/>
  <c r="X4115" i="50"/>
  <c r="X4116" i="50"/>
  <c r="X4117" i="50"/>
  <c r="X4118" i="50"/>
  <c r="X4119" i="50"/>
  <c r="X4120" i="50"/>
  <c r="X4121" i="50"/>
  <c r="X4122" i="50"/>
  <c r="X4123" i="50"/>
  <c r="X4124" i="50"/>
  <c r="X4125" i="50"/>
  <c r="X4126" i="50"/>
  <c r="X4127" i="50"/>
  <c r="X4128" i="50"/>
  <c r="X4129" i="50"/>
  <c r="X4130" i="50"/>
  <c r="X4131" i="50"/>
  <c r="X4132" i="50"/>
  <c r="X4133" i="50"/>
  <c r="X4134" i="50"/>
  <c r="X4135" i="50"/>
  <c r="X4136" i="50"/>
  <c r="X4137" i="50"/>
  <c r="X4138" i="50"/>
  <c r="X4139" i="50"/>
  <c r="X4140" i="50"/>
  <c r="X4141" i="50"/>
  <c r="X4142" i="50"/>
  <c r="X4143" i="50"/>
  <c r="X4144" i="50"/>
  <c r="X4145" i="50"/>
  <c r="X4146" i="50"/>
  <c r="X4147" i="50"/>
  <c r="X4148" i="50"/>
  <c r="X4149" i="50"/>
  <c r="X4150" i="50"/>
  <c r="X4151" i="50"/>
  <c r="X4152" i="50"/>
  <c r="X4153" i="50"/>
  <c r="X4154" i="50"/>
  <c r="X4155" i="50"/>
  <c r="X4156" i="50"/>
  <c r="X4157" i="50"/>
  <c r="X4158" i="50"/>
  <c r="X4159" i="50"/>
  <c r="X4160" i="50"/>
  <c r="X4161" i="50"/>
  <c r="X4162" i="50"/>
  <c r="X4163" i="50"/>
  <c r="X4164" i="50"/>
  <c r="X4165" i="50"/>
  <c r="X4166" i="50"/>
  <c r="X4167" i="50"/>
  <c r="X4168" i="50"/>
  <c r="X4169" i="50"/>
  <c r="X4170" i="50"/>
  <c r="X4171" i="50"/>
  <c r="X4172" i="50"/>
  <c r="X4173" i="50"/>
  <c r="X4174" i="50"/>
  <c r="X4175" i="50"/>
  <c r="X4176" i="50"/>
  <c r="X4177" i="50"/>
  <c r="X4178" i="50"/>
  <c r="X4179" i="50"/>
  <c r="X4180" i="50"/>
  <c r="X4181" i="50"/>
  <c r="X4182" i="50"/>
  <c r="X4183" i="50"/>
  <c r="X4184" i="50"/>
  <c r="X4185" i="50"/>
  <c r="X4186" i="50"/>
  <c r="X4187" i="50"/>
  <c r="X4188" i="50"/>
  <c r="X4189" i="50"/>
  <c r="X4190" i="50"/>
  <c r="X4191" i="50"/>
  <c r="X4192" i="50"/>
  <c r="X4193" i="50"/>
  <c r="X4194" i="50"/>
  <c r="X4195" i="50"/>
  <c r="X4196" i="50"/>
  <c r="X4197" i="50"/>
  <c r="X4198" i="50"/>
  <c r="X4199" i="50"/>
  <c r="X4200" i="50"/>
  <c r="X4201" i="50"/>
  <c r="X4202" i="50"/>
  <c r="X4203" i="50"/>
  <c r="X4204" i="50"/>
  <c r="X4205" i="50"/>
  <c r="X4206" i="50"/>
  <c r="X4207" i="50"/>
  <c r="X4208" i="50"/>
  <c r="X4209" i="50"/>
  <c r="X4210" i="50"/>
  <c r="X4211" i="50"/>
  <c r="X4212" i="50"/>
  <c r="X4213" i="50"/>
  <c r="X4214" i="50"/>
  <c r="X4215" i="50"/>
  <c r="X4216" i="50"/>
  <c r="X4217" i="50"/>
  <c r="X4218" i="50"/>
  <c r="X4219" i="50"/>
  <c r="X4220" i="50"/>
  <c r="X4221" i="50"/>
  <c r="X4222" i="50"/>
  <c r="X4223" i="50"/>
  <c r="X4224" i="50"/>
  <c r="X4225" i="50"/>
  <c r="X4226" i="50"/>
  <c r="X4227" i="50"/>
  <c r="X4228" i="50"/>
  <c r="X4229" i="50"/>
  <c r="X4230" i="50"/>
  <c r="X4231" i="50"/>
  <c r="X4232" i="50"/>
  <c r="X4233" i="50"/>
  <c r="X4234" i="50"/>
  <c r="X4235" i="50"/>
  <c r="X4236" i="50"/>
  <c r="X4237" i="50"/>
  <c r="X4238" i="50"/>
  <c r="X4239" i="50"/>
  <c r="X4240" i="50"/>
  <c r="X4241" i="50"/>
  <c r="X4242" i="50"/>
  <c r="X4243" i="50"/>
  <c r="X4244" i="50"/>
  <c r="X4245" i="50"/>
  <c r="X4246" i="50"/>
  <c r="X4247" i="50"/>
  <c r="X4248" i="50"/>
  <c r="X4249" i="50"/>
  <c r="X4250" i="50"/>
  <c r="X4251" i="50"/>
  <c r="X4252" i="50"/>
  <c r="X4253" i="50"/>
  <c r="X4254" i="50"/>
  <c r="X4255" i="50"/>
  <c r="X4256" i="50"/>
  <c r="X4257" i="50"/>
  <c r="X4258" i="50"/>
  <c r="X4259" i="50"/>
  <c r="X4260" i="50"/>
  <c r="X4261" i="50"/>
  <c r="X4262" i="50"/>
  <c r="X4263" i="50"/>
  <c r="X4264" i="50"/>
  <c r="X4265" i="50"/>
  <c r="X4266" i="50"/>
  <c r="X4267" i="50"/>
  <c r="X4268" i="50"/>
  <c r="X4269" i="50"/>
  <c r="X4270" i="50"/>
  <c r="X4271" i="50"/>
  <c r="X4272" i="50"/>
  <c r="X4273" i="50"/>
  <c r="X4274" i="50"/>
  <c r="X4275" i="50"/>
  <c r="X4276" i="50"/>
  <c r="X4277" i="50"/>
  <c r="X4278" i="50"/>
  <c r="X4279" i="50"/>
  <c r="X4280" i="50"/>
  <c r="X4281" i="50"/>
  <c r="X4282" i="50"/>
  <c r="X4283" i="50"/>
  <c r="X4284" i="50"/>
  <c r="X4285" i="50"/>
  <c r="X4286" i="50"/>
  <c r="X4287" i="50"/>
  <c r="X4288" i="50"/>
  <c r="X4289" i="50"/>
  <c r="X4290" i="50"/>
  <c r="X4291" i="50"/>
  <c r="X4292" i="50"/>
  <c r="X4293" i="50"/>
  <c r="X4294" i="50"/>
  <c r="X4295" i="50"/>
  <c r="X4296" i="50"/>
  <c r="X4297" i="50"/>
  <c r="X4298" i="50"/>
  <c r="X4299" i="50"/>
  <c r="X4300" i="50"/>
  <c r="X4301" i="50"/>
  <c r="X4302" i="50"/>
  <c r="X4303" i="50"/>
  <c r="X4304" i="50"/>
  <c r="X4305" i="50"/>
  <c r="X4306" i="50"/>
  <c r="X4307" i="50"/>
  <c r="X4308" i="50"/>
  <c r="X4309" i="50"/>
  <c r="X4310" i="50"/>
  <c r="X4311" i="50"/>
  <c r="X4312" i="50"/>
  <c r="X4313" i="50"/>
  <c r="X4314" i="50"/>
  <c r="X4315" i="50"/>
  <c r="X4316" i="50"/>
  <c r="X4317" i="50"/>
  <c r="X4318" i="50"/>
  <c r="X4319" i="50"/>
  <c r="X4320" i="50"/>
  <c r="X4321" i="50"/>
  <c r="X4322" i="50"/>
  <c r="X4323" i="50"/>
  <c r="X4324" i="50"/>
  <c r="X4325" i="50"/>
  <c r="X4326" i="50"/>
  <c r="X4327" i="50"/>
  <c r="X4328" i="50"/>
  <c r="X4329" i="50"/>
  <c r="X4330" i="50"/>
  <c r="X4331" i="50"/>
  <c r="X4332" i="50"/>
  <c r="X4333" i="50"/>
  <c r="X4334" i="50"/>
  <c r="X4335" i="50"/>
  <c r="X4336" i="50"/>
  <c r="X4337" i="50"/>
  <c r="X4338" i="50"/>
  <c r="X4339" i="50"/>
  <c r="X4340" i="50"/>
  <c r="X4341" i="50"/>
  <c r="X4342" i="50"/>
  <c r="X4343" i="50"/>
  <c r="X4344" i="50"/>
  <c r="X4345" i="50"/>
  <c r="X4346" i="50"/>
  <c r="X4347" i="50"/>
  <c r="X4348" i="50"/>
  <c r="X4349" i="50"/>
  <c r="X4350" i="50"/>
  <c r="X4351" i="50"/>
  <c r="X4352" i="50"/>
  <c r="X4353" i="50"/>
  <c r="X4354" i="50"/>
  <c r="X4355" i="50"/>
  <c r="X4356" i="50"/>
  <c r="X4357" i="50"/>
  <c r="X4358" i="50"/>
  <c r="X4359" i="50"/>
  <c r="X4360" i="50"/>
  <c r="X4361" i="50"/>
  <c r="X4362" i="50"/>
  <c r="X4363" i="50"/>
  <c r="X4364" i="50"/>
  <c r="X4365" i="50"/>
  <c r="X4366" i="50"/>
  <c r="X4367" i="50"/>
  <c r="X4368" i="50"/>
  <c r="X4369" i="50"/>
  <c r="X4370" i="50"/>
  <c r="X4371" i="50"/>
  <c r="X4372" i="50"/>
  <c r="X4373" i="50"/>
  <c r="X4374" i="50"/>
  <c r="X4375" i="50"/>
  <c r="X4376" i="50"/>
  <c r="X4377" i="50"/>
  <c r="X4378" i="50"/>
  <c r="X4379" i="50"/>
  <c r="X4380" i="50"/>
  <c r="X4381" i="50"/>
  <c r="X4382" i="50"/>
  <c r="X4383" i="50"/>
  <c r="X4384" i="50"/>
  <c r="X4385" i="50"/>
  <c r="X4386" i="50"/>
  <c r="X4387" i="50"/>
  <c r="X4388" i="50"/>
  <c r="X4389" i="50"/>
  <c r="X4390" i="50"/>
  <c r="X4391" i="50"/>
  <c r="X4392" i="50"/>
  <c r="X4393" i="50"/>
  <c r="X4394" i="50"/>
  <c r="X4395" i="50"/>
  <c r="X4396" i="50"/>
  <c r="X4397" i="50"/>
  <c r="X4398" i="50"/>
  <c r="X4399" i="50"/>
  <c r="X4400" i="50"/>
  <c r="X4401" i="50"/>
  <c r="X4402" i="50"/>
  <c r="X4403" i="50"/>
  <c r="X4404" i="50"/>
  <c r="X4405" i="50"/>
  <c r="X4406" i="50"/>
  <c r="X4407" i="50"/>
  <c r="X4408" i="50"/>
  <c r="X4409" i="50"/>
  <c r="X4410" i="50"/>
  <c r="X4411" i="50"/>
  <c r="X4412" i="50"/>
  <c r="X4413" i="50"/>
  <c r="X4414" i="50"/>
  <c r="X4415" i="50"/>
  <c r="X4416" i="50"/>
  <c r="X4417" i="50"/>
  <c r="X4418" i="50"/>
  <c r="X4419" i="50"/>
  <c r="X4420" i="50"/>
  <c r="X4421" i="50"/>
  <c r="X4422" i="50"/>
  <c r="X4423" i="50"/>
  <c r="X4424" i="50"/>
  <c r="X4425" i="50"/>
  <c r="X4426" i="50"/>
  <c r="X4427" i="50"/>
  <c r="X4428" i="50"/>
  <c r="X4429" i="50"/>
  <c r="X4430" i="50"/>
  <c r="X4431" i="50"/>
  <c r="X4432" i="50"/>
  <c r="X4433" i="50"/>
  <c r="X4434" i="50"/>
  <c r="X4435" i="50"/>
  <c r="X4436" i="50"/>
  <c r="X4437" i="50"/>
  <c r="X4438" i="50"/>
  <c r="X4439" i="50"/>
  <c r="X4440" i="50"/>
  <c r="X4441" i="50"/>
  <c r="X4442" i="50"/>
  <c r="X4443" i="50"/>
  <c r="X4444" i="50"/>
  <c r="X4445" i="50"/>
  <c r="X4446" i="50"/>
  <c r="X4447" i="50"/>
  <c r="X4448" i="50"/>
  <c r="X4449" i="50"/>
  <c r="X4450" i="50"/>
  <c r="X4451" i="50"/>
  <c r="X4452" i="50"/>
  <c r="X4453" i="50"/>
  <c r="X4454" i="50"/>
  <c r="X4455" i="50"/>
  <c r="X4456" i="50"/>
  <c r="X4457" i="50"/>
  <c r="X4458" i="50"/>
  <c r="X4459" i="50"/>
  <c r="X4460" i="50"/>
  <c r="X4461" i="50"/>
  <c r="X4462" i="50"/>
  <c r="X4463" i="50"/>
  <c r="X4464" i="50"/>
  <c r="X4465" i="50"/>
  <c r="X4466" i="50"/>
  <c r="X4467" i="50"/>
  <c r="X4468" i="50"/>
  <c r="X4469" i="50"/>
  <c r="X4470" i="50"/>
  <c r="X4471" i="50"/>
  <c r="X4472" i="50"/>
  <c r="X4473" i="50"/>
  <c r="X4474" i="50"/>
  <c r="X4475" i="50"/>
  <c r="X4476" i="50"/>
  <c r="X4477" i="50"/>
  <c r="X4478" i="50"/>
  <c r="X4479" i="50"/>
  <c r="X4480" i="50"/>
  <c r="X4481" i="50"/>
  <c r="X4482" i="50"/>
  <c r="X4483" i="50"/>
  <c r="X4484" i="50"/>
  <c r="X4485" i="50"/>
  <c r="X4486" i="50"/>
  <c r="X4487" i="50"/>
  <c r="X4488" i="50"/>
  <c r="X4489" i="50"/>
  <c r="X4490" i="50"/>
  <c r="X4491" i="50"/>
  <c r="X4492" i="50"/>
  <c r="X4493" i="50"/>
  <c r="X4494" i="50"/>
  <c r="X4495" i="50"/>
  <c r="X4496" i="50"/>
  <c r="X4497" i="50"/>
  <c r="X4498" i="50"/>
  <c r="X4499" i="50"/>
  <c r="X4500" i="50"/>
  <c r="X4501" i="50"/>
  <c r="X4502" i="50"/>
  <c r="X4503" i="50"/>
  <c r="X4504" i="50"/>
  <c r="X4505" i="50"/>
  <c r="X4506" i="50"/>
  <c r="X4507" i="50"/>
  <c r="X4508" i="50"/>
  <c r="X4509" i="50"/>
  <c r="X4510" i="50"/>
  <c r="X4511" i="50"/>
  <c r="X4512" i="50"/>
  <c r="X4513" i="50"/>
  <c r="X4514" i="50"/>
  <c r="X4515" i="50"/>
  <c r="X4516" i="50"/>
  <c r="X4517" i="50"/>
  <c r="X4518" i="50"/>
  <c r="X4519" i="50"/>
  <c r="X4520" i="50"/>
  <c r="X4521" i="50"/>
  <c r="X4522" i="50"/>
  <c r="X4523" i="50"/>
  <c r="X4524" i="50"/>
  <c r="X4525" i="50"/>
  <c r="X4526" i="50"/>
  <c r="X4527" i="50"/>
  <c r="X4528" i="50"/>
  <c r="X4529" i="50"/>
  <c r="X4530" i="50"/>
  <c r="X4531" i="50"/>
  <c r="X4532" i="50"/>
  <c r="X4533" i="50"/>
  <c r="X4534" i="50"/>
  <c r="X4535" i="50"/>
  <c r="X4536" i="50"/>
  <c r="X4537" i="50"/>
  <c r="X4538" i="50"/>
  <c r="X4539" i="50"/>
  <c r="X4540" i="50"/>
  <c r="X4541" i="50"/>
  <c r="X4542" i="50"/>
  <c r="X4543" i="50"/>
  <c r="X4544" i="50"/>
  <c r="X4545" i="50"/>
  <c r="X4546" i="50"/>
  <c r="X4547" i="50"/>
  <c r="X4548" i="50"/>
  <c r="X4549" i="50"/>
  <c r="X4550" i="50"/>
  <c r="X4551" i="50"/>
  <c r="X4552" i="50"/>
  <c r="X4553" i="50"/>
  <c r="X4554" i="50"/>
  <c r="X4555" i="50"/>
  <c r="X4556" i="50"/>
  <c r="X4557" i="50"/>
  <c r="X4558" i="50"/>
  <c r="X4559" i="50"/>
  <c r="X4560" i="50"/>
  <c r="X4561" i="50"/>
  <c r="X4562" i="50"/>
  <c r="X4563" i="50"/>
  <c r="X4564" i="50"/>
  <c r="X4565" i="50"/>
  <c r="X4566" i="50"/>
  <c r="X4567" i="50"/>
  <c r="X4568" i="50"/>
  <c r="X4569" i="50"/>
  <c r="X4570" i="50"/>
  <c r="X4571" i="50"/>
  <c r="X4572" i="50"/>
  <c r="X4573" i="50"/>
  <c r="X4574" i="50"/>
  <c r="X4575" i="50"/>
  <c r="X4576" i="50"/>
  <c r="X4577" i="50"/>
  <c r="X4578" i="50"/>
  <c r="X4579" i="50"/>
  <c r="X4580" i="50"/>
  <c r="X4581" i="50"/>
  <c r="X4582" i="50"/>
  <c r="X4583" i="50"/>
  <c r="X4584" i="50"/>
  <c r="X4585" i="50"/>
  <c r="X4586" i="50"/>
  <c r="X4587" i="50"/>
  <c r="X4588" i="50"/>
  <c r="X4589" i="50"/>
  <c r="X4590" i="50"/>
  <c r="X4591" i="50"/>
  <c r="X4592" i="50"/>
  <c r="X4593" i="50"/>
  <c r="X4594" i="50"/>
  <c r="X4595" i="50"/>
  <c r="X4596" i="50"/>
  <c r="X4597" i="50"/>
  <c r="X4598" i="50"/>
  <c r="X4599" i="50"/>
  <c r="X4600" i="50"/>
  <c r="X4601" i="50"/>
  <c r="X4602" i="50"/>
  <c r="X4603" i="50"/>
  <c r="X4604" i="50"/>
  <c r="X4605" i="50"/>
  <c r="X4606" i="50"/>
  <c r="X4607" i="50"/>
  <c r="X4608" i="50"/>
  <c r="X4609" i="50"/>
  <c r="X4610" i="50"/>
  <c r="X4611" i="50"/>
  <c r="X4612" i="50"/>
  <c r="X4613" i="50"/>
  <c r="X4614" i="50"/>
  <c r="X4615" i="50"/>
  <c r="X4616" i="50"/>
  <c r="X4617" i="50"/>
  <c r="X4618" i="50"/>
  <c r="X4619" i="50"/>
  <c r="X4620" i="50"/>
  <c r="X4621" i="50"/>
  <c r="X4622" i="50"/>
  <c r="X4623" i="50"/>
  <c r="X4624" i="50"/>
  <c r="X4625" i="50"/>
  <c r="X4626" i="50"/>
  <c r="X4627" i="50"/>
  <c r="X4628" i="50"/>
  <c r="X4629" i="50"/>
  <c r="X4630" i="50"/>
  <c r="X4631" i="50"/>
  <c r="X4632" i="50"/>
  <c r="X4633" i="50"/>
  <c r="X4634" i="50"/>
  <c r="X4635" i="50"/>
  <c r="X4636" i="50"/>
  <c r="X4637" i="50"/>
  <c r="X4638" i="50"/>
  <c r="X4639" i="50"/>
  <c r="X4640" i="50"/>
  <c r="X4641" i="50"/>
  <c r="X4642" i="50"/>
  <c r="X4643" i="50"/>
  <c r="X4644" i="50"/>
  <c r="X4645" i="50"/>
  <c r="X4646" i="50"/>
  <c r="X4647" i="50"/>
  <c r="X4648" i="50"/>
  <c r="X4649" i="50"/>
  <c r="X4650" i="50"/>
  <c r="X4651" i="50"/>
  <c r="X4652" i="50"/>
  <c r="X4653" i="50"/>
  <c r="X4654" i="50"/>
  <c r="X4655" i="50"/>
  <c r="X4656" i="50"/>
  <c r="X4657" i="50"/>
  <c r="X4658" i="50"/>
  <c r="X4659" i="50"/>
  <c r="X4660" i="50"/>
  <c r="X4661" i="50"/>
  <c r="X4662" i="50"/>
  <c r="X4663" i="50"/>
  <c r="X4664" i="50"/>
  <c r="X4665" i="50"/>
  <c r="X4666" i="50"/>
  <c r="X4667" i="50"/>
  <c r="X4668" i="50"/>
  <c r="X4669" i="50"/>
  <c r="X4670" i="50"/>
  <c r="X4671" i="50"/>
  <c r="X4672" i="50"/>
  <c r="X4673" i="50"/>
  <c r="X4674" i="50"/>
  <c r="X4675" i="50"/>
  <c r="X4676" i="50"/>
  <c r="X4677" i="50"/>
  <c r="X4678" i="50"/>
  <c r="X4679" i="50"/>
  <c r="X4680" i="50"/>
  <c r="X4681" i="50"/>
  <c r="X4682" i="50"/>
  <c r="X4683" i="50"/>
  <c r="X4684" i="50"/>
  <c r="X4685" i="50"/>
  <c r="X4686" i="50"/>
  <c r="X4687" i="50"/>
  <c r="X4688" i="50"/>
  <c r="X4689" i="50"/>
  <c r="X4690" i="50"/>
  <c r="X4691" i="50"/>
  <c r="X4692" i="50"/>
  <c r="X4693" i="50"/>
  <c r="X4694" i="50"/>
  <c r="X4695" i="50"/>
  <c r="X4696" i="50"/>
  <c r="X4697" i="50"/>
  <c r="X4698" i="50"/>
  <c r="X4699" i="50"/>
  <c r="X4700" i="50"/>
  <c r="X4701" i="50"/>
  <c r="X4702" i="50"/>
  <c r="X4703" i="50"/>
  <c r="X4704" i="50"/>
  <c r="X4705" i="50"/>
  <c r="X4706" i="50"/>
  <c r="X4707" i="50"/>
  <c r="X4708" i="50"/>
  <c r="X4709" i="50"/>
  <c r="X4710" i="50"/>
  <c r="X4711" i="50"/>
  <c r="X4712" i="50"/>
  <c r="X4713" i="50"/>
  <c r="X4714" i="50"/>
  <c r="X4715" i="50"/>
  <c r="X4716" i="50"/>
  <c r="X4717" i="50"/>
  <c r="X4718" i="50"/>
  <c r="X4719" i="50"/>
  <c r="X4720" i="50"/>
  <c r="X4721" i="50"/>
  <c r="X4722" i="50"/>
  <c r="X4723" i="50"/>
  <c r="X4724" i="50"/>
  <c r="X4725" i="50"/>
  <c r="X4726" i="50"/>
  <c r="X4727" i="50"/>
  <c r="X4728" i="50"/>
  <c r="X4729" i="50"/>
  <c r="X4730" i="50"/>
  <c r="X4731" i="50"/>
  <c r="X4732" i="50"/>
  <c r="X4733" i="50"/>
  <c r="X4734" i="50"/>
  <c r="X4735" i="50"/>
  <c r="X4736" i="50"/>
  <c r="X4737" i="50"/>
  <c r="X4738" i="50"/>
  <c r="X4739" i="50"/>
  <c r="X4740" i="50"/>
  <c r="X4741" i="50"/>
  <c r="X4742" i="50"/>
  <c r="X4743" i="50"/>
  <c r="X4744" i="50"/>
  <c r="X4745" i="50"/>
  <c r="X4746" i="50"/>
  <c r="X4747" i="50"/>
  <c r="X4748" i="50"/>
  <c r="X4749" i="50"/>
  <c r="X4750" i="50"/>
  <c r="X4751" i="50"/>
  <c r="X4752" i="50"/>
  <c r="X4753" i="50"/>
  <c r="X4754" i="50"/>
  <c r="X4755" i="50"/>
  <c r="X4756" i="50"/>
  <c r="X4757" i="50"/>
  <c r="X4758" i="50"/>
  <c r="X4759" i="50"/>
  <c r="X4760" i="50"/>
  <c r="X4761" i="50"/>
  <c r="X4762" i="50"/>
  <c r="X4763" i="50"/>
  <c r="X4764" i="50"/>
  <c r="X4765" i="50"/>
  <c r="X4766" i="50"/>
  <c r="X4767" i="50"/>
  <c r="X4768" i="50"/>
  <c r="X4769" i="50"/>
  <c r="X4770" i="50"/>
  <c r="X4771" i="50"/>
  <c r="X4772" i="50"/>
  <c r="X4773" i="50"/>
  <c r="X4774" i="50"/>
  <c r="X4775" i="50"/>
  <c r="X4776" i="50"/>
  <c r="X4777" i="50"/>
  <c r="X4778" i="50"/>
  <c r="X4779" i="50"/>
  <c r="X4780" i="50"/>
  <c r="X4781" i="50"/>
  <c r="X4782" i="50"/>
  <c r="X4783" i="50"/>
  <c r="X4784" i="50"/>
  <c r="X4785" i="50"/>
  <c r="X4786" i="50"/>
  <c r="X4787" i="50"/>
  <c r="X4788" i="50"/>
  <c r="X4789" i="50"/>
  <c r="X4790" i="50"/>
  <c r="X4791" i="50"/>
  <c r="X4792" i="50"/>
  <c r="X4793" i="50"/>
  <c r="X4794" i="50"/>
  <c r="X4795" i="50"/>
  <c r="X4796" i="50"/>
  <c r="X4797" i="50"/>
  <c r="X4798" i="50"/>
  <c r="X4799" i="50"/>
  <c r="X4800" i="50"/>
  <c r="X4801" i="50"/>
  <c r="X4802" i="50"/>
  <c r="X4803" i="50"/>
  <c r="X4804" i="50"/>
  <c r="X4805" i="50"/>
  <c r="X4806" i="50"/>
  <c r="X4807" i="50"/>
  <c r="X4808" i="50"/>
  <c r="X4809" i="50"/>
  <c r="X4810" i="50"/>
  <c r="X4811" i="50"/>
  <c r="X4812" i="50"/>
  <c r="X4813" i="50"/>
  <c r="X4814" i="50"/>
  <c r="X4815" i="50"/>
  <c r="X4816" i="50"/>
  <c r="X4817" i="50"/>
  <c r="X4818" i="50"/>
  <c r="X4819" i="50"/>
  <c r="X4820" i="50"/>
  <c r="X4821" i="50"/>
  <c r="X4822" i="50"/>
  <c r="X4823" i="50"/>
  <c r="X4824" i="50"/>
  <c r="X4825" i="50"/>
  <c r="X4826" i="50"/>
  <c r="X4827" i="50"/>
  <c r="X4828" i="50"/>
  <c r="X4829" i="50"/>
  <c r="X4830" i="50"/>
  <c r="X4831" i="50"/>
  <c r="X4832" i="50"/>
  <c r="X4833" i="50"/>
  <c r="X4834" i="50"/>
  <c r="X4835" i="50"/>
  <c r="X4836" i="50"/>
  <c r="X4837" i="50"/>
  <c r="X4838" i="50"/>
  <c r="X4839" i="50"/>
  <c r="X4840" i="50"/>
  <c r="X4841" i="50"/>
  <c r="X4842" i="50"/>
  <c r="X4843" i="50"/>
  <c r="X4844" i="50"/>
  <c r="X4845" i="50"/>
  <c r="X4846" i="50"/>
  <c r="X4847" i="50"/>
  <c r="X4848" i="50"/>
  <c r="X4849" i="50"/>
  <c r="X4850" i="50"/>
  <c r="X4851" i="50"/>
  <c r="X4852" i="50"/>
  <c r="X4853" i="50"/>
  <c r="X4854" i="50"/>
  <c r="X4855" i="50"/>
  <c r="X4856" i="50"/>
  <c r="X4857" i="50"/>
  <c r="X4858" i="50"/>
  <c r="X4859" i="50"/>
  <c r="X4860" i="50"/>
  <c r="X4861" i="50"/>
  <c r="X4862" i="50"/>
  <c r="X4863" i="50"/>
  <c r="X4864" i="50"/>
  <c r="X4865" i="50"/>
  <c r="X4866" i="50"/>
  <c r="X4867" i="50"/>
  <c r="X4868" i="50"/>
  <c r="X4869" i="50"/>
  <c r="X4870" i="50"/>
  <c r="X4871" i="50"/>
  <c r="X4872" i="50"/>
  <c r="X4873" i="50"/>
  <c r="X4874" i="50"/>
  <c r="X4875" i="50"/>
  <c r="X4876" i="50"/>
  <c r="X4877" i="50"/>
  <c r="X4878" i="50"/>
  <c r="X4879" i="50"/>
  <c r="X4880" i="50"/>
  <c r="X4881" i="50"/>
  <c r="X4882" i="50"/>
  <c r="X4883" i="50"/>
  <c r="X4884" i="50"/>
  <c r="X4885" i="50"/>
  <c r="X4886" i="50"/>
  <c r="X4887" i="50"/>
  <c r="X4888" i="50"/>
  <c r="X4889" i="50"/>
  <c r="X4890" i="50"/>
  <c r="X4891" i="50"/>
  <c r="X4892" i="50"/>
  <c r="X4893" i="50"/>
  <c r="X4894" i="50"/>
  <c r="X4895" i="50"/>
  <c r="X4896" i="50"/>
  <c r="X4897" i="50"/>
  <c r="X4898" i="50"/>
  <c r="X4899" i="50"/>
  <c r="X4900" i="50"/>
  <c r="X4901" i="50"/>
  <c r="X4902" i="50"/>
  <c r="X4903" i="50"/>
  <c r="X4904" i="50"/>
  <c r="X4905" i="50"/>
  <c r="X4906" i="50"/>
  <c r="X4907" i="50"/>
  <c r="X4908" i="50"/>
  <c r="X4909" i="50"/>
  <c r="X4910" i="50"/>
  <c r="X4911" i="50"/>
  <c r="X4912" i="50"/>
  <c r="X4913" i="50"/>
  <c r="X4914" i="50"/>
  <c r="X4915" i="50"/>
  <c r="X4916" i="50"/>
  <c r="X4917" i="50"/>
  <c r="X4918" i="50"/>
  <c r="X4919" i="50"/>
  <c r="X4920" i="50"/>
  <c r="X4921" i="50"/>
  <c r="X4922" i="50"/>
  <c r="X4923" i="50"/>
  <c r="X4924" i="50"/>
  <c r="X4925" i="50"/>
  <c r="X4926" i="50"/>
  <c r="X4927" i="50"/>
  <c r="X4928" i="50"/>
  <c r="X4929" i="50"/>
  <c r="X4930" i="50"/>
  <c r="X4931" i="50"/>
  <c r="X4932" i="50"/>
  <c r="X4933" i="50"/>
  <c r="X4934" i="50"/>
  <c r="X4935" i="50"/>
  <c r="X4936" i="50"/>
  <c r="X4937" i="50"/>
  <c r="X4938" i="50"/>
  <c r="X4939" i="50"/>
  <c r="X4940" i="50"/>
  <c r="X4941" i="50"/>
  <c r="X4942" i="50"/>
  <c r="X4943" i="50"/>
  <c r="X4944" i="50"/>
  <c r="X4945" i="50"/>
  <c r="X4946" i="50"/>
  <c r="X4947" i="50"/>
  <c r="X4948" i="50"/>
  <c r="X4949" i="50"/>
  <c r="X4950" i="50"/>
  <c r="X4951" i="50"/>
  <c r="X4952" i="50"/>
  <c r="X4953" i="50"/>
  <c r="X4954" i="50"/>
  <c r="X4955" i="50"/>
  <c r="X4956" i="50"/>
  <c r="X4957" i="50"/>
  <c r="X4958" i="50"/>
  <c r="X4959" i="50"/>
  <c r="X4960" i="50"/>
  <c r="X4961" i="50"/>
  <c r="X4962" i="50"/>
  <c r="X4963" i="50"/>
  <c r="X4964" i="50"/>
  <c r="X4965" i="50"/>
  <c r="X4966" i="50"/>
  <c r="X4967" i="50"/>
  <c r="X4968" i="50"/>
  <c r="X4969" i="50"/>
  <c r="X4970" i="50"/>
  <c r="X4971" i="50"/>
  <c r="X4972" i="50"/>
  <c r="X4973" i="50"/>
  <c r="X4974" i="50"/>
  <c r="X4975" i="50"/>
  <c r="X4976" i="50"/>
  <c r="X4977" i="50"/>
  <c r="X4978" i="50"/>
  <c r="X4979" i="50"/>
  <c r="X4980" i="50"/>
  <c r="X4981" i="50"/>
  <c r="X4982" i="50"/>
  <c r="X4983" i="50"/>
  <c r="X4984" i="50"/>
  <c r="X4985" i="50"/>
  <c r="X4986" i="50"/>
  <c r="X4987" i="50"/>
  <c r="X4988" i="50"/>
  <c r="X4989" i="50"/>
  <c r="X4990" i="50"/>
  <c r="X4991" i="50"/>
  <c r="X4992" i="50"/>
  <c r="X4993" i="50"/>
  <c r="X4994" i="50"/>
  <c r="X4995" i="50"/>
  <c r="X4996" i="50"/>
  <c r="X4997" i="50"/>
  <c r="X4998" i="50"/>
  <c r="X4999" i="50"/>
  <c r="X5000" i="50"/>
  <c r="X5001" i="50"/>
  <c r="X5002" i="50"/>
  <c r="X5003" i="50"/>
  <c r="X5004" i="50"/>
  <c r="X5005" i="50"/>
  <c r="X5006" i="50"/>
  <c r="X5007" i="50"/>
  <c r="X5008" i="50"/>
  <c r="X5009" i="50"/>
  <c r="X5010" i="50"/>
  <c r="X5011" i="50"/>
  <c r="X5012" i="50"/>
  <c r="X5013" i="50"/>
  <c r="X5014" i="50"/>
  <c r="X5015" i="50"/>
  <c r="X5016" i="50"/>
  <c r="X5017" i="50"/>
  <c r="X5018" i="50"/>
  <c r="X5019" i="50"/>
  <c r="X5020" i="50"/>
  <c r="X5021" i="50"/>
  <c r="X5022" i="50"/>
  <c r="X5023" i="50"/>
  <c r="X5024" i="50"/>
  <c r="X5025" i="50"/>
  <c r="X5026" i="50"/>
  <c r="X5027" i="50"/>
  <c r="X5028" i="50"/>
  <c r="X5029" i="50"/>
  <c r="X5030" i="50"/>
  <c r="X5031" i="50"/>
  <c r="X5032" i="50"/>
  <c r="X5033" i="50"/>
  <c r="X5034" i="50"/>
  <c r="X5035" i="50"/>
  <c r="X5036" i="50"/>
  <c r="X5037" i="50"/>
  <c r="X5038" i="50"/>
  <c r="X5039" i="50"/>
  <c r="X5040" i="50"/>
  <c r="X5041" i="50"/>
  <c r="X5042" i="50"/>
  <c r="X5043" i="50"/>
  <c r="X5044" i="50"/>
  <c r="X5045" i="50"/>
  <c r="X5046" i="50"/>
  <c r="X5047" i="50"/>
  <c r="X5048" i="50"/>
  <c r="X5049" i="50"/>
  <c r="X5050" i="50"/>
  <c r="X5051" i="50"/>
  <c r="X5052" i="50"/>
  <c r="X5053" i="50"/>
  <c r="X5054" i="50"/>
  <c r="X5055" i="50"/>
  <c r="X5056" i="50"/>
  <c r="X5057" i="50"/>
  <c r="X5058" i="50"/>
  <c r="X5059" i="50"/>
  <c r="X5060" i="50"/>
  <c r="X5061" i="50"/>
  <c r="X5062" i="50"/>
  <c r="X5063" i="50"/>
  <c r="X5064" i="50"/>
  <c r="X5065" i="50"/>
  <c r="X5066" i="50"/>
  <c r="X5067" i="50"/>
  <c r="X5068" i="50"/>
  <c r="X5069" i="50"/>
  <c r="X5070" i="50"/>
  <c r="X5071" i="50"/>
  <c r="X5072" i="50"/>
  <c r="X5073" i="50"/>
  <c r="X5074" i="50"/>
  <c r="X5075" i="50"/>
  <c r="X5076" i="50"/>
  <c r="X5077" i="50"/>
  <c r="X5078" i="50"/>
  <c r="X5079" i="50"/>
  <c r="X5080" i="50"/>
  <c r="X5081" i="50"/>
  <c r="X5082" i="50"/>
  <c r="X5083" i="50"/>
  <c r="X5084" i="50"/>
  <c r="X5085" i="50"/>
  <c r="X5086" i="50"/>
  <c r="X5087" i="50"/>
  <c r="X5088" i="50"/>
  <c r="X5089" i="50"/>
  <c r="X5090" i="50"/>
  <c r="X5091" i="50"/>
  <c r="X5092" i="50"/>
  <c r="X5093" i="50"/>
  <c r="X5094" i="50"/>
  <c r="X5095" i="50"/>
  <c r="X5096" i="50"/>
  <c r="X5097" i="50"/>
  <c r="X5098" i="50"/>
  <c r="X5099" i="50"/>
  <c r="X5100" i="50"/>
  <c r="X5101" i="50"/>
  <c r="X5102" i="50"/>
  <c r="X5103" i="50"/>
  <c r="X5104" i="50"/>
  <c r="X5105" i="50"/>
  <c r="X5106" i="50"/>
  <c r="X5107" i="50"/>
  <c r="X5108" i="50"/>
  <c r="X5109" i="50"/>
  <c r="X5110" i="50"/>
  <c r="X5111" i="50"/>
  <c r="X5112" i="50"/>
  <c r="X5113" i="50"/>
  <c r="X5114" i="50"/>
  <c r="X5115" i="50"/>
  <c r="X5116" i="50"/>
  <c r="X5117" i="50"/>
  <c r="X5118" i="50"/>
  <c r="X5119" i="50"/>
  <c r="X5120" i="50"/>
  <c r="X5121" i="50"/>
  <c r="X5122" i="50"/>
  <c r="X5123" i="50"/>
  <c r="X5124" i="50"/>
  <c r="X5125" i="50"/>
  <c r="X5126" i="50"/>
  <c r="X5127" i="50"/>
  <c r="X5128" i="50"/>
  <c r="X5129" i="50"/>
  <c r="X5130" i="50"/>
  <c r="X5131" i="50"/>
  <c r="X5132" i="50"/>
  <c r="X5133" i="50"/>
  <c r="X5134" i="50"/>
  <c r="X5135" i="50"/>
  <c r="X5136" i="50"/>
  <c r="X5137" i="50"/>
  <c r="X5138" i="50"/>
  <c r="X5139" i="50"/>
  <c r="X5140" i="50"/>
  <c r="X5141" i="50"/>
  <c r="X5142" i="50"/>
  <c r="X5143" i="50"/>
  <c r="X5144" i="50"/>
  <c r="X5145" i="50"/>
  <c r="X5146" i="50"/>
  <c r="X5147" i="50"/>
  <c r="X5148" i="50"/>
  <c r="X5149" i="50"/>
  <c r="X5150" i="50"/>
  <c r="X5151" i="50"/>
  <c r="X5152" i="50"/>
  <c r="X5153" i="50"/>
  <c r="X5154" i="50"/>
  <c r="X5155" i="50"/>
  <c r="X5156" i="50"/>
  <c r="X5157" i="50"/>
  <c r="X5158" i="50"/>
  <c r="X5159" i="50"/>
  <c r="X5160" i="50"/>
  <c r="X5161" i="50"/>
  <c r="X5162" i="50"/>
  <c r="X5163" i="50"/>
  <c r="X5164" i="50"/>
  <c r="X5165" i="50"/>
  <c r="X5166" i="50"/>
  <c r="X5167" i="50"/>
  <c r="X5168" i="50"/>
  <c r="X5169" i="50"/>
  <c r="X5170" i="50"/>
  <c r="X5171" i="50"/>
  <c r="X5172" i="50"/>
  <c r="X5173" i="50"/>
  <c r="X5174" i="50"/>
  <c r="X5175" i="50"/>
  <c r="X5176" i="50"/>
  <c r="X5177" i="50"/>
  <c r="X5178" i="50"/>
  <c r="X5179" i="50"/>
  <c r="X5180" i="50"/>
  <c r="X5181" i="50"/>
  <c r="X5182" i="50"/>
  <c r="X5183" i="50"/>
  <c r="X5184" i="50"/>
  <c r="X5185" i="50"/>
  <c r="X5186" i="50"/>
  <c r="X5187" i="50"/>
  <c r="X5188" i="50"/>
  <c r="X5189" i="50"/>
  <c r="X5190" i="50"/>
  <c r="X5191" i="50"/>
  <c r="X5192" i="50"/>
  <c r="X5193" i="50"/>
  <c r="X5194" i="50"/>
  <c r="X5195" i="50"/>
  <c r="X5196" i="50"/>
  <c r="X5197" i="50"/>
  <c r="X5198" i="50"/>
  <c r="X5199" i="50"/>
  <c r="X5200" i="50"/>
  <c r="X5201" i="50"/>
  <c r="X5202" i="50"/>
  <c r="X5203" i="50"/>
  <c r="X5204" i="50"/>
  <c r="X5205" i="50"/>
  <c r="X5206" i="50"/>
  <c r="X5207" i="50"/>
  <c r="X5208" i="50"/>
  <c r="X5209" i="50"/>
  <c r="X5210" i="50"/>
  <c r="X5211" i="50"/>
  <c r="X5212" i="50"/>
  <c r="X5213" i="50"/>
  <c r="X5214" i="50"/>
  <c r="X5215" i="50"/>
  <c r="X5216" i="50"/>
  <c r="X5217" i="50"/>
  <c r="X5218" i="50"/>
  <c r="X5219" i="50"/>
  <c r="X5220" i="50"/>
  <c r="X5221" i="50"/>
  <c r="X5222" i="50"/>
  <c r="X5223" i="50"/>
  <c r="X5224" i="50"/>
  <c r="X5225" i="50"/>
  <c r="X5226" i="50"/>
  <c r="X5227" i="50"/>
  <c r="X5228" i="50"/>
  <c r="X5229" i="50"/>
  <c r="X5230" i="50"/>
  <c r="X5231" i="50"/>
  <c r="X5232" i="50"/>
  <c r="X5233" i="50"/>
  <c r="X5234" i="50"/>
  <c r="X5235" i="50"/>
  <c r="X5236" i="50"/>
  <c r="X5237" i="50"/>
  <c r="X5238" i="50"/>
  <c r="X5239" i="50"/>
  <c r="X5240" i="50"/>
  <c r="X5241" i="50"/>
  <c r="X5242" i="50"/>
  <c r="X5243" i="50"/>
  <c r="X5244" i="50"/>
  <c r="X5245" i="50"/>
  <c r="X5246" i="50"/>
  <c r="X5247" i="50"/>
  <c r="X5248" i="50"/>
  <c r="X5249" i="50"/>
  <c r="X5250" i="50"/>
  <c r="X5251" i="50"/>
  <c r="X5252" i="50"/>
  <c r="X5253" i="50"/>
  <c r="X5254" i="50"/>
  <c r="X5255" i="50"/>
  <c r="X5256" i="50"/>
  <c r="X5257" i="50"/>
  <c r="X5258" i="50"/>
  <c r="X5259" i="50"/>
  <c r="X5260" i="50"/>
  <c r="X5261" i="50"/>
  <c r="X5262" i="50"/>
  <c r="X5263" i="50"/>
  <c r="X5264" i="50"/>
  <c r="X5265" i="50"/>
  <c r="X5266" i="50"/>
  <c r="X5267" i="50"/>
  <c r="X5268" i="50"/>
  <c r="X5269" i="50"/>
  <c r="X5270" i="50"/>
  <c r="X5271" i="50"/>
  <c r="X5272" i="50"/>
  <c r="X5273" i="50"/>
  <c r="X5274" i="50"/>
  <c r="X5275" i="50"/>
  <c r="X5276" i="50"/>
  <c r="X5277" i="50"/>
  <c r="X5278" i="50"/>
  <c r="X5279" i="50"/>
  <c r="X5280" i="50"/>
  <c r="X5281" i="50"/>
  <c r="X5282" i="50"/>
  <c r="X5283" i="50"/>
  <c r="X5284" i="50"/>
  <c r="X5285" i="50"/>
  <c r="X5286" i="50"/>
  <c r="X5287" i="50"/>
  <c r="X5288" i="50"/>
  <c r="X5289" i="50"/>
  <c r="X5290" i="50"/>
  <c r="X5291" i="50"/>
  <c r="X5292" i="50"/>
  <c r="X5293" i="50"/>
  <c r="X5294" i="50"/>
  <c r="X5295" i="50"/>
  <c r="X5296" i="50"/>
  <c r="X5297" i="50"/>
  <c r="X5298" i="50"/>
  <c r="X5299" i="50"/>
  <c r="X5300" i="50"/>
  <c r="X5301" i="50"/>
  <c r="X5302" i="50"/>
  <c r="X5303" i="50"/>
  <c r="X5304" i="50"/>
  <c r="X5305" i="50"/>
  <c r="X5306" i="50"/>
  <c r="X5307" i="50"/>
  <c r="X5308" i="50"/>
  <c r="X5309" i="50"/>
  <c r="X5310" i="50"/>
  <c r="X5311" i="50"/>
  <c r="X5312" i="50"/>
  <c r="X5313" i="50"/>
  <c r="X5314" i="50"/>
  <c r="X5315" i="50"/>
  <c r="X5316" i="50"/>
  <c r="X5317" i="50"/>
  <c r="X5318" i="50"/>
  <c r="X5319" i="50"/>
  <c r="X5320" i="50"/>
  <c r="X5321" i="50"/>
  <c r="X5322" i="50"/>
  <c r="X5323" i="50"/>
  <c r="X5324" i="50"/>
  <c r="X5325" i="50"/>
  <c r="X5326" i="50"/>
  <c r="X5327" i="50"/>
  <c r="X5328" i="50"/>
  <c r="X5329" i="50"/>
  <c r="X5330" i="50"/>
  <c r="X5331" i="50"/>
  <c r="X5332" i="50"/>
  <c r="X5333" i="50"/>
  <c r="X5334" i="50"/>
  <c r="X5335" i="50"/>
  <c r="X5336" i="50"/>
  <c r="X5337" i="50"/>
  <c r="X5338" i="50"/>
  <c r="X5339" i="50"/>
  <c r="X5340" i="50"/>
  <c r="X5341" i="50"/>
  <c r="X5342" i="50"/>
  <c r="X5343" i="50"/>
  <c r="X5344" i="50"/>
  <c r="X5345" i="50"/>
  <c r="X5346" i="50"/>
  <c r="X5347" i="50"/>
  <c r="X5348" i="50"/>
  <c r="X5349" i="50"/>
  <c r="X5350" i="50"/>
  <c r="X5351" i="50"/>
  <c r="X5352" i="50"/>
  <c r="X5353" i="50"/>
  <c r="X5354" i="50"/>
  <c r="X5355" i="50"/>
  <c r="X5356" i="50"/>
  <c r="X5357" i="50"/>
  <c r="X5358" i="50"/>
  <c r="X5359" i="50"/>
  <c r="X5360" i="50"/>
  <c r="X5361" i="50"/>
  <c r="X5362" i="50"/>
  <c r="X5363" i="50"/>
  <c r="X5364" i="50"/>
  <c r="X5365" i="50"/>
  <c r="X5366" i="50"/>
  <c r="X5367" i="50"/>
  <c r="X5368" i="50"/>
  <c r="X5369" i="50"/>
  <c r="X5370" i="50"/>
  <c r="X5371" i="50"/>
  <c r="X5372" i="50"/>
  <c r="X5373" i="50"/>
  <c r="X5374" i="50"/>
  <c r="X5375" i="50"/>
  <c r="X5376" i="50"/>
  <c r="X5377" i="50"/>
  <c r="X5378" i="50"/>
  <c r="X5379" i="50"/>
  <c r="X5380" i="50"/>
  <c r="X5381" i="50"/>
  <c r="X5382" i="50"/>
  <c r="X5383" i="50"/>
  <c r="X5384" i="50"/>
  <c r="X5385" i="50"/>
  <c r="X5386" i="50"/>
  <c r="X5387" i="50"/>
  <c r="X5388" i="50"/>
  <c r="X5389" i="50"/>
  <c r="X5390" i="50"/>
  <c r="X5391" i="50"/>
  <c r="X5392" i="50"/>
  <c r="X5393" i="50"/>
  <c r="X5394" i="50"/>
  <c r="X5395" i="50"/>
  <c r="X5396" i="50"/>
  <c r="X5397" i="50"/>
  <c r="X5398" i="50"/>
  <c r="X5399" i="50"/>
  <c r="X5400" i="50"/>
  <c r="X5401" i="50"/>
  <c r="X5402" i="50"/>
  <c r="X5403" i="50"/>
  <c r="X5404" i="50"/>
  <c r="X5405" i="50"/>
  <c r="X5406" i="50"/>
  <c r="X5407" i="50"/>
  <c r="X5408" i="50"/>
  <c r="X5409" i="50"/>
  <c r="X5410" i="50"/>
  <c r="X5411" i="50"/>
  <c r="X5412" i="50"/>
  <c r="X5413" i="50"/>
  <c r="X5414" i="50"/>
  <c r="X5415" i="50"/>
  <c r="X5416" i="50"/>
  <c r="X5417" i="50"/>
  <c r="X5418" i="50"/>
  <c r="X5419" i="50"/>
  <c r="X5420" i="50"/>
  <c r="X5421" i="50"/>
  <c r="X5422" i="50"/>
  <c r="X5423" i="50"/>
  <c r="X5424" i="50"/>
  <c r="X5425" i="50"/>
  <c r="X5426" i="50"/>
  <c r="X5427" i="50"/>
  <c r="X5428" i="50"/>
  <c r="X5429" i="50"/>
  <c r="X5430" i="50"/>
  <c r="X5431" i="50"/>
  <c r="X5432" i="50"/>
  <c r="X5433" i="50"/>
  <c r="X5434" i="50"/>
  <c r="X5435" i="50"/>
  <c r="X5436" i="50"/>
  <c r="X5437" i="50"/>
  <c r="X5438" i="50"/>
  <c r="X5439" i="50"/>
  <c r="X5440" i="50"/>
  <c r="X5441" i="50"/>
  <c r="X5442" i="50"/>
  <c r="X5443" i="50"/>
  <c r="X5444" i="50"/>
  <c r="X5445" i="50"/>
  <c r="X5446" i="50"/>
  <c r="X5447" i="50"/>
  <c r="X5448" i="50"/>
  <c r="X5449" i="50"/>
  <c r="X5450" i="50"/>
  <c r="X5451" i="50"/>
  <c r="X5452" i="50"/>
  <c r="X5453" i="50"/>
  <c r="X5454" i="50"/>
  <c r="X5455" i="50"/>
  <c r="X5456" i="50"/>
  <c r="X5457" i="50"/>
  <c r="X5458" i="50"/>
  <c r="X5459" i="50"/>
  <c r="X5460" i="50"/>
  <c r="X5461" i="50"/>
  <c r="X5462" i="50"/>
  <c r="X5463" i="50"/>
  <c r="X5464" i="50"/>
  <c r="X5465" i="50"/>
  <c r="X5466" i="50"/>
  <c r="X5467" i="50"/>
  <c r="X5468" i="50"/>
  <c r="X5469" i="50"/>
  <c r="X5470" i="50"/>
  <c r="X5471" i="50"/>
  <c r="X5472" i="50"/>
  <c r="X5473" i="50"/>
  <c r="X5474" i="50"/>
  <c r="X5475" i="50"/>
  <c r="X5476" i="50"/>
  <c r="X5477" i="50"/>
  <c r="X5478" i="50"/>
  <c r="X5479" i="50"/>
  <c r="X5480" i="50"/>
  <c r="X5481" i="50"/>
  <c r="X5482" i="50"/>
  <c r="X5483" i="50"/>
  <c r="X5484" i="50"/>
  <c r="X5485" i="50"/>
  <c r="X5486" i="50"/>
  <c r="X5487" i="50"/>
  <c r="X5488" i="50"/>
  <c r="X5489" i="50"/>
  <c r="X5490" i="50"/>
  <c r="X5491" i="50"/>
  <c r="X5492" i="50"/>
  <c r="X5493" i="50"/>
  <c r="X5494" i="50"/>
  <c r="X5495" i="50"/>
  <c r="X5496" i="50"/>
  <c r="X5497" i="50"/>
  <c r="X5498" i="50"/>
  <c r="X5499" i="50"/>
  <c r="X5500" i="50"/>
  <c r="X5501" i="50"/>
  <c r="X5502" i="50"/>
  <c r="X5503" i="50"/>
  <c r="X5504" i="50"/>
  <c r="X5505" i="50"/>
  <c r="X5506" i="50"/>
  <c r="X5507" i="50"/>
  <c r="X5508" i="50"/>
  <c r="X5509" i="50"/>
  <c r="X5510" i="50"/>
  <c r="X5511" i="50"/>
  <c r="X5512" i="50"/>
  <c r="X5513" i="50"/>
  <c r="X5514" i="50"/>
  <c r="X5515" i="50"/>
  <c r="X5516" i="50"/>
  <c r="X5517" i="50"/>
  <c r="X5518" i="50"/>
  <c r="X5519" i="50"/>
  <c r="X5520" i="50"/>
  <c r="X5521" i="50"/>
  <c r="X5522" i="50"/>
  <c r="X5523" i="50"/>
  <c r="X5524" i="50"/>
  <c r="X5525" i="50"/>
  <c r="X5526" i="50"/>
  <c r="X5527" i="50"/>
  <c r="X5528" i="50"/>
  <c r="X5529" i="50"/>
  <c r="X5530" i="50"/>
  <c r="X5531" i="50"/>
  <c r="X5532" i="50"/>
  <c r="X5533" i="50"/>
  <c r="X5534" i="50"/>
  <c r="X5535" i="50"/>
  <c r="X5536" i="50"/>
  <c r="X5537" i="50"/>
  <c r="X5538" i="50"/>
  <c r="X5539" i="50"/>
  <c r="X5540" i="50"/>
  <c r="X5541" i="50"/>
  <c r="X5542" i="50"/>
  <c r="X5543" i="50"/>
  <c r="X5544" i="50"/>
  <c r="X5545" i="50"/>
  <c r="X5546" i="50"/>
  <c r="X5547" i="50"/>
  <c r="X5548" i="50"/>
  <c r="X5549" i="50"/>
  <c r="X5550" i="50"/>
  <c r="X5551" i="50"/>
  <c r="X5552" i="50"/>
  <c r="X5553" i="50"/>
  <c r="X5554" i="50"/>
  <c r="X5555" i="50"/>
  <c r="X5556" i="50"/>
  <c r="X5557" i="50"/>
  <c r="X5558" i="50"/>
  <c r="X5559" i="50"/>
  <c r="X5560" i="50"/>
  <c r="X5561" i="50"/>
  <c r="X5562" i="50"/>
  <c r="X5563" i="50"/>
  <c r="X5564" i="50"/>
  <c r="X5565" i="50"/>
  <c r="X5566" i="50"/>
  <c r="X5567" i="50"/>
  <c r="X5568" i="50"/>
  <c r="X5569" i="50"/>
  <c r="X5570" i="50"/>
  <c r="X5571" i="50"/>
  <c r="X5572" i="50"/>
  <c r="X5573" i="50"/>
  <c r="X5574" i="50"/>
  <c r="X5575" i="50"/>
  <c r="X5576" i="50"/>
  <c r="X5577" i="50"/>
  <c r="X5578" i="50"/>
  <c r="X5579" i="50"/>
  <c r="X5580" i="50"/>
  <c r="X5581" i="50"/>
  <c r="X5582" i="50"/>
  <c r="X5583" i="50"/>
  <c r="X5584" i="50"/>
  <c r="X5585" i="50"/>
  <c r="X5586" i="50"/>
  <c r="X5587" i="50"/>
  <c r="X5588" i="50"/>
  <c r="X5589" i="50"/>
  <c r="X5590" i="50"/>
  <c r="X5591" i="50"/>
  <c r="X5592" i="50"/>
  <c r="X5593" i="50"/>
  <c r="X5594" i="50"/>
  <c r="X5595" i="50"/>
  <c r="X5596" i="50"/>
  <c r="X5597" i="50"/>
  <c r="X5598" i="50"/>
  <c r="X5599" i="50"/>
  <c r="X5600" i="50"/>
  <c r="X5601" i="50"/>
  <c r="X5602" i="50"/>
  <c r="X5603" i="50"/>
  <c r="X5604" i="50"/>
  <c r="X5605" i="50"/>
  <c r="X5606" i="50"/>
  <c r="X5607" i="50"/>
  <c r="X5608" i="50"/>
  <c r="X5609" i="50"/>
  <c r="X5610" i="50"/>
  <c r="X5611" i="50"/>
  <c r="X5612" i="50"/>
  <c r="X5613" i="50"/>
  <c r="X5614" i="50"/>
  <c r="X5615" i="50"/>
  <c r="X5616" i="50"/>
  <c r="X5617" i="50"/>
  <c r="X5618" i="50"/>
  <c r="X5619" i="50"/>
  <c r="X5620" i="50"/>
  <c r="X5621" i="50"/>
  <c r="X5622" i="50"/>
  <c r="X5623" i="50"/>
  <c r="X5624" i="50"/>
  <c r="X5625" i="50"/>
  <c r="X5626" i="50"/>
  <c r="X5627" i="50"/>
  <c r="X5628" i="50"/>
  <c r="X5629" i="50"/>
  <c r="X5630" i="50"/>
  <c r="X5631" i="50"/>
  <c r="X5632" i="50"/>
  <c r="X5633" i="50"/>
  <c r="X5634" i="50"/>
  <c r="X5635" i="50"/>
  <c r="X5636" i="50"/>
  <c r="X5637" i="50"/>
  <c r="X5638" i="50"/>
  <c r="X5639" i="50"/>
  <c r="X5640" i="50"/>
  <c r="X5641" i="50"/>
  <c r="X5642" i="50"/>
  <c r="X5643" i="50"/>
  <c r="X5644" i="50"/>
  <c r="X5645" i="50"/>
  <c r="X5646" i="50"/>
  <c r="X5647" i="50"/>
  <c r="X5648" i="50"/>
  <c r="X5649" i="50"/>
  <c r="X5650" i="50"/>
  <c r="X5651" i="50"/>
  <c r="X5652" i="50"/>
  <c r="X5653" i="50"/>
  <c r="X5654" i="50"/>
  <c r="X5655" i="50"/>
  <c r="X5656" i="50"/>
  <c r="X5657" i="50"/>
  <c r="X5658" i="50"/>
  <c r="X5659" i="50"/>
  <c r="X5660" i="50"/>
  <c r="X5661" i="50"/>
  <c r="X5662" i="50"/>
  <c r="X5663" i="50"/>
  <c r="X5664" i="50"/>
  <c r="X5665" i="50"/>
  <c r="X5666" i="50"/>
  <c r="X5667" i="50"/>
  <c r="X5668" i="50"/>
  <c r="X5669" i="50"/>
  <c r="X5670" i="50"/>
  <c r="X5671" i="50"/>
  <c r="X5672" i="50"/>
  <c r="X5673" i="50"/>
  <c r="X5674" i="50"/>
  <c r="X5675" i="50"/>
  <c r="X5676" i="50"/>
  <c r="X5677" i="50"/>
  <c r="X5678" i="50"/>
  <c r="X5679" i="50"/>
  <c r="X5680" i="50"/>
  <c r="X5681" i="50"/>
  <c r="X5682" i="50"/>
  <c r="X5683" i="50"/>
  <c r="X5684" i="50"/>
  <c r="X5685" i="50"/>
  <c r="X5686" i="50"/>
  <c r="X5687" i="50"/>
  <c r="X5688" i="50"/>
  <c r="X5689" i="50"/>
  <c r="X5690" i="50"/>
  <c r="X5691" i="50"/>
  <c r="X5692" i="50"/>
  <c r="X5693" i="50"/>
  <c r="X5694" i="50"/>
  <c r="X5695" i="50"/>
  <c r="X5696" i="50"/>
  <c r="X5697" i="50"/>
  <c r="X5698" i="50"/>
  <c r="X5699" i="50"/>
  <c r="X5700" i="50"/>
  <c r="X5701" i="50"/>
  <c r="X5702" i="50"/>
  <c r="X5703" i="50"/>
  <c r="X5704" i="50"/>
  <c r="X5705" i="50"/>
  <c r="X5706" i="50"/>
  <c r="X5707" i="50"/>
  <c r="X5708" i="50"/>
  <c r="X5709" i="50"/>
  <c r="X5710" i="50"/>
  <c r="X5711" i="50"/>
  <c r="X5712" i="50"/>
  <c r="X5713" i="50"/>
  <c r="X5714" i="50"/>
  <c r="X5715" i="50"/>
  <c r="X5716" i="50"/>
  <c r="X5717" i="50"/>
  <c r="X5718" i="50"/>
  <c r="X5719" i="50"/>
  <c r="X5720" i="50"/>
  <c r="X5721" i="50"/>
  <c r="X5722" i="50"/>
  <c r="X5723" i="50"/>
  <c r="X5724" i="50"/>
  <c r="X5725" i="50"/>
  <c r="X5726" i="50"/>
  <c r="X5727" i="50"/>
  <c r="X5728" i="50"/>
  <c r="X5729" i="50"/>
  <c r="X5730" i="50"/>
  <c r="X5731" i="50"/>
  <c r="X5732" i="50"/>
  <c r="X5733" i="50"/>
  <c r="X5734" i="50"/>
  <c r="X5735" i="50"/>
  <c r="X5736" i="50"/>
  <c r="X5737" i="50"/>
  <c r="X5738" i="50"/>
  <c r="X5739" i="50"/>
  <c r="X5740" i="50"/>
  <c r="X5741" i="50"/>
  <c r="X5742" i="50"/>
  <c r="X5743" i="50"/>
  <c r="X5744" i="50"/>
  <c r="X5745" i="50"/>
  <c r="X5746" i="50"/>
  <c r="X5747" i="50"/>
  <c r="X5748" i="50"/>
  <c r="X5749" i="50"/>
  <c r="X5750" i="50"/>
  <c r="X5751" i="50"/>
  <c r="X5752" i="50"/>
  <c r="X5753" i="50"/>
  <c r="X5754" i="50"/>
  <c r="X5755" i="50"/>
  <c r="X5756" i="50"/>
  <c r="X5757" i="50"/>
  <c r="X5758" i="50"/>
  <c r="X5759" i="50"/>
  <c r="X5760" i="50"/>
  <c r="X5761" i="50"/>
  <c r="X5762" i="50"/>
  <c r="X5763" i="50"/>
  <c r="X5764" i="50"/>
  <c r="X5765" i="50"/>
  <c r="X5766" i="50"/>
  <c r="X5767" i="50"/>
  <c r="X5768" i="50"/>
  <c r="X5769" i="50"/>
  <c r="X5770" i="50"/>
  <c r="X5771" i="50"/>
  <c r="X5772" i="50"/>
  <c r="X5773" i="50"/>
  <c r="X5774" i="50"/>
  <c r="X5775" i="50"/>
  <c r="X5776" i="50"/>
  <c r="X5777" i="50"/>
  <c r="X5778" i="50"/>
  <c r="X5779" i="50"/>
  <c r="X5780" i="50"/>
  <c r="X5781" i="50"/>
  <c r="X5782" i="50"/>
  <c r="X5783" i="50"/>
  <c r="X5784" i="50"/>
  <c r="X5785" i="50"/>
  <c r="X5786" i="50"/>
  <c r="X5787" i="50"/>
  <c r="X5788" i="50"/>
  <c r="X5789" i="50"/>
  <c r="X5790" i="50"/>
  <c r="X5791" i="50"/>
  <c r="X5792" i="50"/>
  <c r="X5793" i="50"/>
  <c r="X5794" i="50"/>
  <c r="X5795" i="50"/>
  <c r="X5796" i="50"/>
  <c r="X5797" i="50"/>
  <c r="X5798" i="50"/>
  <c r="X5799" i="50"/>
  <c r="X5800" i="50"/>
  <c r="X5801" i="50"/>
  <c r="X5802" i="50"/>
  <c r="X5803" i="50"/>
  <c r="X5804" i="50"/>
  <c r="X5805" i="50"/>
  <c r="X5806" i="50"/>
  <c r="X5807" i="50"/>
  <c r="X5808" i="50"/>
  <c r="X5809" i="50"/>
  <c r="X5810" i="50"/>
  <c r="X5811" i="50"/>
  <c r="X5812" i="50"/>
  <c r="X5813" i="50"/>
  <c r="X5814" i="50"/>
  <c r="X5815" i="50"/>
  <c r="X5816" i="50"/>
  <c r="X5817" i="50"/>
  <c r="X5818" i="50"/>
  <c r="X5819" i="50"/>
  <c r="X5820" i="50"/>
  <c r="X5821" i="50"/>
  <c r="X5822" i="50"/>
  <c r="X5823" i="50"/>
  <c r="X5824" i="50"/>
  <c r="X5825" i="50"/>
  <c r="X5826" i="50"/>
  <c r="X5827" i="50"/>
  <c r="X5828" i="50"/>
  <c r="X5829" i="50"/>
  <c r="X5830" i="50"/>
  <c r="X5831" i="50"/>
  <c r="X5832" i="50"/>
  <c r="X5833" i="50"/>
  <c r="X5834" i="50"/>
  <c r="X5835" i="50"/>
  <c r="X5836" i="50"/>
  <c r="X5837" i="50"/>
  <c r="X5838" i="50"/>
  <c r="X5839" i="50"/>
  <c r="X5840" i="50"/>
  <c r="X5841" i="50"/>
  <c r="X5842" i="50"/>
  <c r="X5843" i="50"/>
  <c r="X5844" i="50"/>
  <c r="X5845" i="50"/>
  <c r="X5846" i="50"/>
  <c r="X5847" i="50"/>
  <c r="X5848" i="50"/>
  <c r="X5849" i="50"/>
  <c r="X5850" i="50"/>
  <c r="X5851" i="50"/>
  <c r="X5852" i="50"/>
  <c r="X5853" i="50"/>
  <c r="X5854" i="50"/>
  <c r="X5855" i="50"/>
  <c r="X5856" i="50"/>
  <c r="X5857" i="50"/>
  <c r="X5858" i="50"/>
  <c r="X5859" i="50"/>
  <c r="X5860" i="50"/>
  <c r="X5861" i="50"/>
  <c r="X5862" i="50"/>
  <c r="X5863" i="50"/>
  <c r="X5864" i="50"/>
  <c r="X5865" i="50"/>
  <c r="X5866" i="50"/>
  <c r="X5867" i="50"/>
  <c r="X5868" i="50"/>
  <c r="X5869" i="50"/>
  <c r="X5870" i="50"/>
  <c r="X5871" i="50"/>
  <c r="X5872" i="50"/>
  <c r="X5873" i="50"/>
  <c r="X5874" i="50"/>
  <c r="X5875" i="50"/>
  <c r="X5876" i="50"/>
  <c r="X5877" i="50"/>
  <c r="X5878" i="50"/>
  <c r="X5879" i="50"/>
  <c r="X5880" i="50"/>
  <c r="X5881" i="50"/>
  <c r="X5882" i="50"/>
  <c r="X5883" i="50"/>
  <c r="X5884" i="50"/>
  <c r="X5885" i="50"/>
  <c r="X5886" i="50"/>
  <c r="X5887" i="50"/>
  <c r="X5888" i="50"/>
  <c r="X5889" i="50"/>
  <c r="X5890" i="50"/>
  <c r="X5891" i="50"/>
  <c r="X5892" i="50"/>
  <c r="X5893" i="50"/>
  <c r="X5894" i="50"/>
  <c r="X5895" i="50"/>
  <c r="X5896" i="50"/>
  <c r="X5897" i="50"/>
  <c r="X5898" i="50"/>
  <c r="X5899" i="50"/>
  <c r="X5900" i="50"/>
  <c r="X5901" i="50"/>
  <c r="X5902" i="50"/>
  <c r="X5903" i="50"/>
  <c r="X5904" i="50"/>
  <c r="X5905" i="50"/>
  <c r="X5906" i="50"/>
  <c r="X5907" i="50"/>
  <c r="X5908" i="50"/>
  <c r="X5909" i="50"/>
  <c r="X5910" i="50"/>
  <c r="X5911" i="50"/>
  <c r="X5912" i="50"/>
  <c r="X5913" i="50"/>
  <c r="X5914" i="50"/>
  <c r="X5915" i="50"/>
  <c r="X5916" i="50"/>
  <c r="X5917" i="50"/>
  <c r="X5918" i="50"/>
  <c r="X5919" i="50"/>
  <c r="X5920" i="50"/>
  <c r="X5921" i="50"/>
  <c r="X5922" i="50"/>
  <c r="X5923" i="50"/>
  <c r="X5924" i="50"/>
  <c r="X5925" i="50"/>
  <c r="X5926" i="50"/>
  <c r="X5927" i="50"/>
  <c r="X5928" i="50"/>
  <c r="X5929" i="50"/>
  <c r="X5930" i="50"/>
  <c r="X5931" i="50"/>
  <c r="X5932" i="50"/>
  <c r="X5933" i="50"/>
  <c r="X5934" i="50"/>
  <c r="X5935" i="50"/>
  <c r="X5936" i="50"/>
  <c r="X5937" i="50"/>
  <c r="X5938" i="50"/>
  <c r="X5939" i="50"/>
  <c r="X5940" i="50"/>
  <c r="X5941" i="50"/>
  <c r="X5942" i="50"/>
  <c r="X5943" i="50"/>
  <c r="X5944" i="50"/>
  <c r="X5945" i="50"/>
  <c r="X5946" i="50"/>
  <c r="X5947" i="50"/>
  <c r="X5948" i="50"/>
  <c r="X5949" i="50"/>
  <c r="X5950" i="50"/>
  <c r="X5951" i="50"/>
  <c r="X5952" i="50"/>
  <c r="X5953" i="50"/>
  <c r="X5954" i="50"/>
  <c r="X5955" i="50"/>
  <c r="X5956" i="50"/>
  <c r="X5957" i="50"/>
  <c r="X5958" i="50"/>
  <c r="X5959" i="50"/>
  <c r="X5960" i="50"/>
  <c r="X5961" i="50"/>
  <c r="X5962" i="50"/>
  <c r="X5963" i="50"/>
  <c r="X5964" i="50"/>
  <c r="X5965" i="50"/>
  <c r="X5966" i="50"/>
  <c r="X5967" i="50"/>
  <c r="X5968" i="50"/>
  <c r="X5969" i="50"/>
  <c r="X5970" i="50"/>
  <c r="X5971" i="50"/>
  <c r="X5972" i="50"/>
  <c r="X5973" i="50"/>
  <c r="X5974" i="50"/>
  <c r="X5975" i="50"/>
  <c r="X5976" i="50"/>
  <c r="X5977" i="50"/>
  <c r="X5978" i="50"/>
  <c r="X5979" i="50"/>
  <c r="X5980" i="50"/>
  <c r="X5981" i="50"/>
  <c r="X5982" i="50"/>
  <c r="X5983" i="50"/>
  <c r="X5984" i="50"/>
  <c r="X5985" i="50"/>
  <c r="X5986" i="50"/>
  <c r="X5987" i="50"/>
  <c r="X5988" i="50"/>
  <c r="X5989" i="50"/>
  <c r="X5990" i="50"/>
  <c r="X5991" i="50"/>
  <c r="X5992" i="50"/>
  <c r="X5993" i="50"/>
  <c r="X5994" i="50"/>
  <c r="X5995" i="50"/>
  <c r="X5996" i="50"/>
  <c r="X5997" i="50"/>
  <c r="X5998" i="50"/>
  <c r="X5999" i="50"/>
  <c r="X6000" i="50"/>
  <c r="X6001" i="50"/>
  <c r="X6002" i="50"/>
  <c r="X6003" i="50"/>
  <c r="X6004" i="50"/>
  <c r="X6005" i="50"/>
  <c r="X6006" i="50"/>
  <c r="X6007" i="50"/>
  <c r="X6008" i="50"/>
  <c r="X6009" i="50"/>
  <c r="X6010" i="50"/>
  <c r="X6011" i="50"/>
  <c r="X6012" i="50"/>
  <c r="X6013" i="50"/>
  <c r="X6014" i="50"/>
  <c r="X6015" i="50"/>
  <c r="X6016" i="50"/>
  <c r="X6017" i="50"/>
  <c r="X6018" i="50"/>
  <c r="X6019" i="50"/>
  <c r="X6020" i="50"/>
  <c r="X6021" i="50"/>
  <c r="X6022" i="50"/>
  <c r="X6023" i="50"/>
  <c r="X6024" i="50"/>
  <c r="X6025" i="50"/>
  <c r="X6026" i="50"/>
  <c r="X6027" i="50"/>
  <c r="X6028" i="50"/>
  <c r="X6029" i="50"/>
  <c r="X6030" i="50"/>
  <c r="X6031" i="50"/>
  <c r="X6032" i="50"/>
  <c r="X6033" i="50"/>
  <c r="X6034" i="50"/>
  <c r="X6035" i="50"/>
  <c r="X6036" i="50"/>
  <c r="X6037" i="50"/>
  <c r="X6038" i="50"/>
  <c r="X6039" i="50"/>
  <c r="X6040" i="50"/>
  <c r="X6041" i="50"/>
  <c r="X6042" i="50"/>
  <c r="X6043" i="50"/>
  <c r="X6044" i="50"/>
  <c r="X6045" i="50"/>
  <c r="X6046" i="50"/>
  <c r="X6047" i="50"/>
  <c r="X6048" i="50"/>
  <c r="X6049" i="50"/>
  <c r="X6050" i="50"/>
  <c r="X6051" i="50"/>
  <c r="X6052" i="50"/>
  <c r="X6053" i="50"/>
  <c r="X6054" i="50"/>
  <c r="X6055" i="50"/>
  <c r="X6056" i="50"/>
  <c r="X6057" i="50"/>
  <c r="X6058" i="50"/>
  <c r="X6059" i="50"/>
  <c r="X6060" i="50"/>
  <c r="X6061" i="50"/>
  <c r="X6062" i="50"/>
  <c r="X6063" i="50"/>
  <c r="X6064" i="50"/>
  <c r="X6065" i="50"/>
  <c r="X6066" i="50"/>
  <c r="X6067" i="50"/>
  <c r="X6068" i="50"/>
  <c r="X6069" i="50"/>
  <c r="X6070" i="50"/>
  <c r="X6071" i="50"/>
  <c r="X6072" i="50"/>
  <c r="X6073" i="50"/>
  <c r="X6074" i="50"/>
  <c r="X6075" i="50"/>
  <c r="X6076" i="50"/>
  <c r="X6077" i="50"/>
  <c r="X6078" i="50"/>
  <c r="X6079" i="50"/>
  <c r="X6080" i="50"/>
  <c r="X6081" i="50"/>
  <c r="X6082" i="50"/>
  <c r="X6083" i="50"/>
  <c r="X6084" i="50"/>
  <c r="X6085" i="50"/>
  <c r="X6086" i="50"/>
  <c r="X6087" i="50"/>
  <c r="X6088" i="50"/>
  <c r="X6089" i="50"/>
  <c r="X6090" i="50"/>
  <c r="X6091" i="50"/>
  <c r="X6092" i="50"/>
  <c r="X6093" i="50"/>
  <c r="X6094" i="50"/>
  <c r="X6095" i="50"/>
  <c r="X6096" i="50"/>
  <c r="X6097" i="50"/>
  <c r="X6098" i="50"/>
  <c r="X6099" i="50"/>
  <c r="X6100" i="50"/>
  <c r="X6101" i="50"/>
  <c r="X6102" i="50"/>
  <c r="X6103" i="50"/>
  <c r="X6104" i="50"/>
  <c r="X6105" i="50"/>
  <c r="X6106" i="50"/>
  <c r="X6107" i="50"/>
  <c r="X6108" i="50"/>
  <c r="X6109" i="50"/>
  <c r="X6110" i="50"/>
  <c r="X6111" i="50"/>
  <c r="X6112" i="50"/>
  <c r="X6113" i="50"/>
  <c r="X6114" i="50"/>
  <c r="X6115" i="50"/>
  <c r="X6116" i="50"/>
  <c r="X6117" i="50"/>
  <c r="X6118" i="50"/>
  <c r="X6119" i="50"/>
  <c r="X6120" i="50"/>
  <c r="X6121" i="50"/>
  <c r="X6122" i="50"/>
  <c r="X6123" i="50"/>
  <c r="X6124" i="50"/>
  <c r="X6125" i="50"/>
  <c r="X6126" i="50"/>
  <c r="X6127" i="50"/>
  <c r="X6128" i="50"/>
  <c r="X6129" i="50"/>
  <c r="X6130" i="50"/>
  <c r="X6131" i="50"/>
  <c r="X6132" i="50"/>
  <c r="X6133" i="50"/>
  <c r="X6134" i="50"/>
  <c r="X6135" i="50"/>
  <c r="X6136" i="50"/>
  <c r="X6137" i="50"/>
  <c r="X6138" i="50"/>
  <c r="X6139" i="50"/>
  <c r="X6140" i="50"/>
  <c r="X6141" i="50"/>
  <c r="X6142" i="50"/>
  <c r="X6143" i="50"/>
  <c r="X6144" i="50"/>
  <c r="X6145" i="50"/>
  <c r="X6146" i="50"/>
  <c r="X6147" i="50"/>
  <c r="X6148" i="50"/>
  <c r="X6149" i="50"/>
  <c r="X6150" i="50"/>
  <c r="X6151" i="50"/>
  <c r="X6152" i="50"/>
  <c r="X6153" i="50"/>
  <c r="X6154" i="50"/>
  <c r="X6155" i="50"/>
  <c r="X6156" i="50"/>
  <c r="X6157" i="50"/>
  <c r="X6158" i="50"/>
  <c r="X6159" i="50"/>
  <c r="X6160" i="50"/>
  <c r="X6161" i="50"/>
  <c r="X6162" i="50"/>
  <c r="X6163" i="50"/>
  <c r="X6164" i="50"/>
  <c r="X6165" i="50"/>
  <c r="X6166" i="50"/>
  <c r="X6167" i="50"/>
  <c r="X6168" i="50"/>
  <c r="X6169" i="50"/>
  <c r="X6170" i="50"/>
  <c r="X6171" i="50"/>
  <c r="X6172" i="50"/>
  <c r="X6173" i="50"/>
  <c r="X6174" i="50"/>
  <c r="X6175" i="50"/>
  <c r="X6176" i="50"/>
  <c r="X6177" i="50"/>
  <c r="X6178" i="50"/>
  <c r="X6179" i="50"/>
  <c r="X6180" i="50"/>
  <c r="X6181" i="50"/>
  <c r="X6182" i="50"/>
  <c r="X6183" i="50"/>
  <c r="X6184" i="50"/>
  <c r="X6185" i="50"/>
  <c r="X6186" i="50"/>
  <c r="X6187" i="50"/>
  <c r="X6188" i="50"/>
  <c r="X6189" i="50"/>
  <c r="X6190" i="50"/>
  <c r="X6191" i="50"/>
  <c r="X6192" i="50"/>
  <c r="X6193" i="50"/>
  <c r="X6194" i="50"/>
  <c r="X6195" i="50"/>
  <c r="X6196" i="50"/>
  <c r="X6197" i="50"/>
  <c r="X6198" i="50"/>
  <c r="X6199" i="50"/>
  <c r="X6200" i="50"/>
  <c r="X6201" i="50"/>
  <c r="X6202" i="50"/>
  <c r="X6203" i="50"/>
  <c r="X6204" i="50"/>
  <c r="X6205" i="50"/>
  <c r="X6206" i="50"/>
  <c r="X6207" i="50"/>
  <c r="X6208" i="50"/>
  <c r="X6209" i="50"/>
  <c r="X6210" i="50"/>
  <c r="X6211" i="50"/>
  <c r="X6212" i="50"/>
  <c r="X6213" i="50"/>
  <c r="X6214" i="50"/>
  <c r="X6215" i="50"/>
  <c r="X6216" i="50"/>
  <c r="X6217" i="50"/>
  <c r="X6218" i="50"/>
  <c r="X6219" i="50"/>
  <c r="X6220" i="50"/>
  <c r="X6221" i="50"/>
  <c r="X6222" i="50"/>
  <c r="X6223" i="50"/>
  <c r="X6224" i="50"/>
  <c r="X6225" i="50"/>
  <c r="X6226" i="50"/>
  <c r="X6227" i="50"/>
  <c r="X6228" i="50"/>
  <c r="X6229" i="50"/>
  <c r="X6230" i="50"/>
  <c r="X6231" i="50"/>
  <c r="X6232" i="50"/>
  <c r="X6233" i="50"/>
  <c r="X6234" i="50"/>
  <c r="X6235" i="50"/>
  <c r="X6236" i="50"/>
  <c r="X6237" i="50"/>
  <c r="X6238" i="50"/>
  <c r="X6239" i="50"/>
  <c r="X6240" i="50"/>
  <c r="X6241" i="50"/>
  <c r="X6242" i="50"/>
  <c r="X6243" i="50"/>
  <c r="X6244" i="50"/>
  <c r="X6245" i="50"/>
  <c r="X6246" i="50"/>
  <c r="X6247" i="50"/>
  <c r="X6248" i="50"/>
  <c r="X6249" i="50"/>
  <c r="X6250" i="50"/>
  <c r="X6251" i="50"/>
  <c r="X6252" i="50"/>
  <c r="X6253" i="50"/>
  <c r="X6254" i="50"/>
  <c r="X6255" i="50"/>
  <c r="X6256" i="50"/>
  <c r="X6257" i="50"/>
  <c r="X6258" i="50"/>
  <c r="X6259" i="50"/>
  <c r="X6260" i="50"/>
  <c r="X6261" i="50"/>
  <c r="X6262" i="50"/>
  <c r="X6263" i="50"/>
  <c r="X6264" i="50"/>
  <c r="X6265" i="50"/>
  <c r="X6266" i="50"/>
  <c r="X6267" i="50"/>
  <c r="X6268" i="50"/>
  <c r="X6269" i="50"/>
  <c r="X6270" i="50"/>
  <c r="X6271" i="50"/>
  <c r="X6272" i="50"/>
  <c r="X6273" i="50"/>
  <c r="X6274" i="50"/>
  <c r="X6275" i="50"/>
  <c r="X6276" i="50"/>
  <c r="X6277" i="50"/>
  <c r="X6278" i="50"/>
  <c r="X6279" i="50"/>
  <c r="X6280" i="50"/>
  <c r="X6281" i="50"/>
  <c r="X6282" i="50"/>
  <c r="X6283" i="50"/>
  <c r="X6284" i="50"/>
  <c r="X6285" i="50"/>
  <c r="X6286" i="50"/>
  <c r="X6287" i="50"/>
  <c r="X6288" i="50"/>
  <c r="X6289" i="50"/>
  <c r="X6290" i="50"/>
  <c r="X6291" i="50"/>
  <c r="X6292" i="50"/>
  <c r="X6293" i="50"/>
  <c r="X6294" i="50"/>
  <c r="X6295" i="50"/>
  <c r="X6296" i="50"/>
  <c r="X6297" i="50"/>
  <c r="X6298" i="50"/>
  <c r="X6299" i="50"/>
  <c r="X6300" i="50"/>
  <c r="X6301" i="50"/>
  <c r="X6302" i="50"/>
  <c r="X6303" i="50"/>
  <c r="X6304" i="50"/>
  <c r="X6305" i="50"/>
  <c r="X6306" i="50"/>
  <c r="X6307" i="50"/>
  <c r="X6308" i="50"/>
  <c r="X6309" i="50"/>
  <c r="X6310" i="50"/>
  <c r="X6311" i="50"/>
  <c r="X6312" i="50"/>
  <c r="X6313" i="50"/>
  <c r="X6314" i="50"/>
  <c r="X6315" i="50"/>
  <c r="X6316" i="50"/>
  <c r="X6317" i="50"/>
  <c r="X6318" i="50"/>
  <c r="X6319" i="50"/>
  <c r="X6320" i="50"/>
  <c r="X6321" i="50"/>
  <c r="X6322" i="50"/>
  <c r="X6323" i="50"/>
  <c r="X6324" i="50"/>
  <c r="X6325" i="50"/>
  <c r="X6326" i="50"/>
  <c r="X6327" i="50"/>
  <c r="X6328" i="50"/>
  <c r="X6329" i="50"/>
  <c r="X6330" i="50"/>
  <c r="X6331" i="50"/>
  <c r="X6332" i="50"/>
  <c r="X6333" i="50"/>
  <c r="X6334" i="50"/>
  <c r="X6335" i="50"/>
  <c r="X6336" i="50"/>
  <c r="X6337" i="50"/>
  <c r="X6338" i="50"/>
  <c r="X6339" i="50"/>
  <c r="X6340" i="50"/>
  <c r="X6341" i="50"/>
  <c r="X6342" i="50"/>
  <c r="X6343" i="50"/>
  <c r="X6344" i="50"/>
  <c r="X6345" i="50"/>
  <c r="X6346" i="50"/>
  <c r="X6347" i="50"/>
  <c r="X6348" i="50"/>
  <c r="X6349" i="50"/>
  <c r="X6350" i="50"/>
  <c r="H47" i="51" a="1"/>
  <c r="H47" i="51" s="1"/>
  <c r="G47" i="51" a="1"/>
  <c r="G47" i="51" s="1"/>
  <c r="I47" i="51" a="1"/>
  <c r="I47" i="51" s="1"/>
  <c r="J47" i="51" a="1"/>
  <c r="J47" i="51" s="1"/>
  <c r="K47" i="51" a="1"/>
  <c r="K47" i="51" s="1"/>
  <c r="N47" i="51" a="1"/>
  <c r="N47" i="51" s="1"/>
  <c r="H48" i="51" a="1"/>
  <c r="H48" i="51" s="1"/>
  <c r="G48" i="51" a="1"/>
  <c r="G48" i="51" s="1"/>
  <c r="I48" i="51" a="1"/>
  <c r="I48" i="51" s="1"/>
  <c r="J48" i="51" a="1"/>
  <c r="J48" i="51" s="1"/>
  <c r="K48" i="51" a="1"/>
  <c r="K48" i="51" s="1"/>
  <c r="N48" i="51" a="1"/>
  <c r="N48" i="51" s="1"/>
  <c r="H49" i="51" a="1"/>
  <c r="H49" i="51" s="1"/>
  <c r="G49" i="51" a="1"/>
  <c r="G49" i="51" s="1"/>
  <c r="I49" i="51" a="1"/>
  <c r="I49" i="51" s="1"/>
  <c r="J49" i="51" a="1"/>
  <c r="J49" i="51" s="1"/>
  <c r="K49" i="51" a="1"/>
  <c r="K49" i="51" s="1"/>
  <c r="N49" i="51" a="1"/>
  <c r="N49" i="51" s="1"/>
  <c r="H50" i="51" a="1"/>
  <c r="H50" i="51" s="1"/>
  <c r="G50" i="51" a="1"/>
  <c r="G50" i="51" s="1"/>
  <c r="I50" i="51" a="1"/>
  <c r="I50" i="51" s="1"/>
  <c r="J50" i="51" a="1"/>
  <c r="J50" i="51" s="1"/>
  <c r="K50" i="51" a="1"/>
  <c r="K50" i="51" s="1"/>
  <c r="N50" i="51" a="1"/>
  <c r="N50" i="51" s="1"/>
  <c r="H51" i="51" a="1"/>
  <c r="H51" i="51" s="1"/>
  <c r="G51" i="51" a="1"/>
  <c r="G51" i="51" s="1"/>
  <c r="I51" i="51" a="1"/>
  <c r="I51" i="51" s="1"/>
  <c r="J51" i="51" a="1"/>
  <c r="J51" i="51" s="1"/>
  <c r="K51" i="51" a="1"/>
  <c r="K51" i="51" s="1"/>
  <c r="N51" i="51" a="1"/>
  <c r="N51" i="51" s="1"/>
  <c r="H52" i="51" a="1"/>
  <c r="H52" i="51" s="1"/>
  <c r="G52" i="51" a="1"/>
  <c r="G52" i="51" s="1"/>
  <c r="I52" i="51" a="1"/>
  <c r="I52" i="51" s="1"/>
  <c r="J52" i="51" a="1"/>
  <c r="J52" i="51" s="1"/>
  <c r="K52" i="51" a="1"/>
  <c r="K52" i="51" s="1"/>
  <c r="N52" i="51" a="1"/>
  <c r="N52" i="51" s="1"/>
  <c r="H53" i="51" a="1"/>
  <c r="H53" i="51" s="1"/>
  <c r="G53" i="51" a="1"/>
  <c r="G53" i="51" s="1"/>
  <c r="I53" i="51" a="1"/>
  <c r="I53" i="51" s="1"/>
  <c r="J53" i="51" a="1"/>
  <c r="J53" i="51" s="1"/>
  <c r="K53" i="51" a="1"/>
  <c r="K53" i="51" s="1"/>
  <c r="N53" i="51" a="1"/>
  <c r="N53" i="51" s="1"/>
  <c r="F3" i="51"/>
  <c r="F4" i="51"/>
  <c r="F5" i="51"/>
  <c r="F6" i="51"/>
  <c r="F7" i="51"/>
  <c r="F8" i="51"/>
  <c r="F9" i="51"/>
  <c r="F10" i="51"/>
  <c r="F11" i="51"/>
  <c r="F12" i="51"/>
  <c r="F13" i="51"/>
  <c r="F14" i="51"/>
  <c r="F15" i="51"/>
  <c r="F16" i="51"/>
  <c r="F17" i="51"/>
  <c r="F18" i="51"/>
  <c r="F19" i="51"/>
  <c r="F20" i="51"/>
  <c r="F21" i="51"/>
  <c r="F22" i="51"/>
  <c r="F23" i="51"/>
  <c r="F24" i="51"/>
  <c r="F25" i="51"/>
  <c r="F26" i="51"/>
  <c r="F27" i="51"/>
  <c r="F28" i="51"/>
  <c r="F29" i="51"/>
  <c r="F30" i="51"/>
  <c r="F31" i="51"/>
  <c r="F32" i="51"/>
  <c r="F33" i="51"/>
  <c r="F34" i="51"/>
  <c r="F35" i="51"/>
  <c r="F36" i="51"/>
  <c r="F37" i="51"/>
  <c r="F38" i="51"/>
  <c r="F39" i="51"/>
  <c r="F40" i="51"/>
  <c r="F41" i="51"/>
  <c r="F42" i="51"/>
  <c r="F43" i="51"/>
  <c r="F44" i="51"/>
  <c r="O3" i="51"/>
  <c r="O4" i="51"/>
  <c r="O5" i="51"/>
  <c r="O6" i="51"/>
  <c r="O7" i="51"/>
  <c r="O8" i="51"/>
  <c r="O9" i="51"/>
  <c r="O10" i="51"/>
  <c r="O11" i="51"/>
  <c r="O12" i="51"/>
  <c r="O13" i="51"/>
  <c r="O14" i="51"/>
  <c r="O15" i="51"/>
  <c r="O16" i="51"/>
  <c r="O17" i="51"/>
  <c r="O18" i="51"/>
  <c r="O19" i="51"/>
  <c r="O20" i="51"/>
  <c r="O21" i="51"/>
  <c r="O22" i="51"/>
  <c r="O23" i="51"/>
  <c r="O24" i="51"/>
  <c r="O25" i="51"/>
  <c r="O26" i="51"/>
  <c r="O27" i="51"/>
  <c r="O28" i="51"/>
  <c r="O29" i="51"/>
  <c r="O30" i="51"/>
  <c r="O31" i="51"/>
  <c r="O32" i="51"/>
  <c r="O33" i="51"/>
  <c r="O34" i="51"/>
  <c r="O35" i="51"/>
  <c r="O36" i="51"/>
  <c r="O37" i="51"/>
  <c r="O38" i="51"/>
  <c r="O39" i="51"/>
  <c r="O40" i="51"/>
  <c r="O41" i="51"/>
  <c r="O42" i="51"/>
  <c r="O43" i="51"/>
  <c r="O44" i="51"/>
  <c r="O53" i="51" l="1"/>
  <c r="F52" i="51"/>
  <c r="F48" i="51"/>
  <c r="F49" i="51"/>
  <c r="F53" i="51"/>
  <c r="J54" i="51"/>
  <c r="K54" i="51"/>
  <c r="N54" i="51"/>
  <c r="O48" i="51"/>
  <c r="H54" i="51"/>
  <c r="I54" i="51"/>
  <c r="G54" i="51"/>
  <c r="F50" i="51"/>
  <c r="O49" i="51"/>
  <c r="F51" i="51"/>
  <c r="F47" i="51"/>
  <c r="O47" i="51"/>
  <c r="O52" i="51"/>
  <c r="O51" i="51"/>
  <c r="O50" i="51"/>
  <c r="R47" i="51" a="1"/>
  <c r="R47" i="51" s="1"/>
  <c r="S47" i="51" a="1"/>
  <c r="S47" i="51" s="1"/>
  <c r="T47" i="51" a="1"/>
  <c r="T47" i="51" s="1"/>
  <c r="W47" i="51" a="1"/>
  <c r="W47" i="51" s="1"/>
  <c r="R48" i="51" a="1"/>
  <c r="R48" i="51" s="1"/>
  <c r="S48" i="51" a="1"/>
  <c r="S48" i="51" s="1"/>
  <c r="T48" i="51" a="1"/>
  <c r="T48" i="51" s="1"/>
  <c r="W48" i="51" a="1"/>
  <c r="W48" i="51" s="1"/>
  <c r="R49" i="51" a="1"/>
  <c r="R49" i="51" s="1"/>
  <c r="S49" i="51" a="1"/>
  <c r="S49" i="51" s="1"/>
  <c r="T49" i="51" a="1"/>
  <c r="T49" i="51" s="1"/>
  <c r="W49" i="51" a="1"/>
  <c r="W49" i="51" s="1"/>
  <c r="R50" i="51" a="1"/>
  <c r="R50" i="51" s="1"/>
  <c r="S50" i="51" a="1"/>
  <c r="S50" i="51" s="1"/>
  <c r="T50" i="51" a="1"/>
  <c r="T50" i="51" s="1"/>
  <c r="W50" i="51" a="1"/>
  <c r="W50" i="51" s="1"/>
  <c r="R51" i="51" a="1"/>
  <c r="R51" i="51" s="1"/>
  <c r="S51" i="51" a="1"/>
  <c r="S51" i="51" s="1"/>
  <c r="T51" i="51" a="1"/>
  <c r="T51" i="51" s="1"/>
  <c r="W51" i="51" a="1"/>
  <c r="W51" i="51" s="1"/>
  <c r="R52" i="51" a="1"/>
  <c r="R52" i="51" s="1"/>
  <c r="S52" i="51" a="1"/>
  <c r="S52" i="51" s="1"/>
  <c r="T52" i="51" a="1"/>
  <c r="T52" i="51" s="1"/>
  <c r="W52" i="51" a="1"/>
  <c r="W52" i="51" s="1"/>
  <c r="R53" i="51" a="1"/>
  <c r="R53" i="51" s="1"/>
  <c r="S53" i="51" a="1"/>
  <c r="S53" i="51" s="1"/>
  <c r="T53" i="51" a="1"/>
  <c r="T53" i="51" s="1"/>
  <c r="W53" i="51" a="1"/>
  <c r="W53" i="51" s="1"/>
  <c r="P48" i="51" a="1"/>
  <c r="P48" i="51" s="1"/>
  <c r="P49" i="51" a="1"/>
  <c r="P49" i="51" s="1"/>
  <c r="P50" i="51" a="1"/>
  <c r="P50" i="51" s="1"/>
  <c r="P51" i="51" a="1"/>
  <c r="P51" i="51" s="1"/>
  <c r="P52" i="51" a="1"/>
  <c r="P52" i="51" s="1"/>
  <c r="P53" i="51" a="1"/>
  <c r="P53" i="51" s="1"/>
  <c r="P47" i="51" a="1"/>
  <c r="P47" i="51" s="1"/>
  <c r="O54" i="51" l="1"/>
  <c r="F54" i="51"/>
  <c r="W54" i="51"/>
  <c r="R54" i="51"/>
  <c r="S54" i="51"/>
  <c r="P54" i="51"/>
  <c r="T54" i="51"/>
  <c r="Q48" i="51" a="1"/>
  <c r="Q48" i="51" s="1"/>
  <c r="Q49" i="51" a="1"/>
  <c r="Q49" i="51" s="1"/>
  <c r="Q50" i="51" a="1"/>
  <c r="Q50" i="51" s="1"/>
  <c r="Q52" i="51" a="1"/>
  <c r="Q52" i="51" s="1"/>
  <c r="X47" i="51"/>
  <c r="Q51" i="51" a="1"/>
  <c r="Q51" i="51" s="1"/>
  <c r="Q47" i="51" a="1"/>
  <c r="Q47" i="51" s="1"/>
  <c r="Q53" i="51" a="1"/>
  <c r="Q53" i="51" s="1"/>
  <c r="X53" i="51"/>
  <c r="X49" i="51"/>
  <c r="X50" i="51"/>
  <c r="X48" i="51"/>
  <c r="X51" i="51"/>
  <c r="X52" i="51"/>
  <c r="Q54" i="51" l="1"/>
  <c r="X54" i="51"/>
  <c r="X3" i="51" l="1"/>
  <c r="X4" i="51"/>
  <c r="X5" i="51"/>
  <c r="X6" i="51"/>
  <c r="X7" i="51"/>
  <c r="X8" i="51"/>
  <c r="X9" i="51"/>
  <c r="X10" i="51"/>
  <c r="X11" i="51"/>
  <c r="X12" i="51"/>
  <c r="X13" i="51"/>
  <c r="X14" i="51"/>
  <c r="X15" i="51"/>
  <c r="X16" i="51"/>
  <c r="X17" i="51"/>
  <c r="X18" i="51"/>
  <c r="X19" i="51"/>
  <c r="X20" i="51"/>
  <c r="X21" i="51"/>
  <c r="X22" i="51"/>
  <c r="X23" i="51"/>
  <c r="X24" i="51"/>
  <c r="X25" i="51"/>
  <c r="X26" i="51"/>
  <c r="X27" i="51"/>
  <c r="X28" i="51"/>
  <c r="X29" i="51"/>
  <c r="X30" i="51"/>
  <c r="X31" i="51"/>
  <c r="X32" i="51"/>
  <c r="X33" i="51"/>
  <c r="X34" i="51"/>
  <c r="X35" i="51"/>
  <c r="X36" i="51"/>
  <c r="X37" i="51"/>
  <c r="X38" i="51"/>
  <c r="X39" i="51"/>
  <c r="X40" i="51"/>
  <c r="X41" i="51"/>
  <c r="X42" i="51"/>
  <c r="X43" i="51"/>
  <c r="X44" i="5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<sst xmlns="http://schemas.openxmlformats.org/spreadsheetml/2006/main" count="32338" uniqueCount="13105">
  <si>
    <t>L83051</t>
  </si>
  <si>
    <t>L83111</t>
  </si>
  <si>
    <t>L83146</t>
  </si>
  <si>
    <t>L83004</t>
  </si>
  <si>
    <t>L83045</t>
  </si>
  <si>
    <t>L83014</t>
  </si>
  <si>
    <t>L83010</t>
  </si>
  <si>
    <t>L83607</t>
  </si>
  <si>
    <t>L83029</t>
  </si>
  <si>
    <t>L83120</t>
  </si>
  <si>
    <t>L83657</t>
  </si>
  <si>
    <t>L83118</t>
  </si>
  <si>
    <t>L83103</t>
  </si>
  <si>
    <t>L83094</t>
  </si>
  <si>
    <t>L83148</t>
  </si>
  <si>
    <t>L83131</t>
  </si>
  <si>
    <t>L83034</t>
  </si>
  <si>
    <t>L83070</t>
  </si>
  <si>
    <t>L83055</t>
  </si>
  <si>
    <t>L83666</t>
  </si>
  <si>
    <t>L83046</t>
  </si>
  <si>
    <t>L83027</t>
  </si>
  <si>
    <t>L83031</t>
  </si>
  <si>
    <t>L83043</t>
  </si>
  <si>
    <t>L83013</t>
  </si>
  <si>
    <t>L83005</t>
  </si>
  <si>
    <t>L83095</t>
  </si>
  <si>
    <t>L83105</t>
  </si>
  <si>
    <t>L83085</t>
  </si>
  <si>
    <t>L83646</t>
  </si>
  <si>
    <t>L83050</t>
  </si>
  <si>
    <t>L83038</t>
  </si>
  <si>
    <t>L83036</t>
  </si>
  <si>
    <t>L83071</t>
  </si>
  <si>
    <t>L83129</t>
  </si>
  <si>
    <t>L83006</t>
  </si>
  <si>
    <t>L83086</t>
  </si>
  <si>
    <t>L83115</t>
  </si>
  <si>
    <t>Y04662</t>
  </si>
  <si>
    <t>L83052</t>
  </si>
  <si>
    <t>L83628</t>
  </si>
  <si>
    <t>L83655</t>
  </si>
  <si>
    <t>L83053</t>
  </si>
  <si>
    <t>L83042</t>
  </si>
  <si>
    <t>L83025</t>
  </si>
  <si>
    <t>L83020</t>
  </si>
  <si>
    <t>L83077</t>
  </si>
  <si>
    <t>L83011</t>
  </si>
  <si>
    <t>L83021</t>
  </si>
  <si>
    <t>L83084</t>
  </si>
  <si>
    <t>L83651</t>
  </si>
  <si>
    <t>L83040</t>
  </si>
  <si>
    <t>L83015</t>
  </si>
  <si>
    <t>Y00568</t>
  </si>
  <si>
    <t>L83147</t>
  </si>
  <si>
    <t>L83097</t>
  </si>
  <si>
    <t>L83116</t>
  </si>
  <si>
    <t>L83023</t>
  </si>
  <si>
    <t>L83106</t>
  </si>
  <si>
    <t>L83012</t>
  </si>
  <si>
    <t>L83008</t>
  </si>
  <si>
    <t>L83137</t>
  </si>
  <si>
    <t>L83089</t>
  </si>
  <si>
    <t>L83028</t>
  </si>
  <si>
    <t>L83056</t>
  </si>
  <si>
    <t>L83003</t>
  </si>
  <si>
    <t>L83136</t>
  </si>
  <si>
    <t>L83101</t>
  </si>
  <si>
    <t>L83066</t>
  </si>
  <si>
    <t>L83102</t>
  </si>
  <si>
    <t>L83673</t>
  </si>
  <si>
    <t>L83143</t>
  </si>
  <si>
    <t>L83041</t>
  </si>
  <si>
    <t>L83092</t>
  </si>
  <si>
    <t>L83035</t>
  </si>
  <si>
    <t>L83002</t>
  </si>
  <si>
    <t>L83048</t>
  </si>
  <si>
    <t>L83098</t>
  </si>
  <si>
    <t>Y02633</t>
  </si>
  <si>
    <t>L83049</t>
  </si>
  <si>
    <t>L83039</t>
  </si>
  <si>
    <t>L83024</t>
  </si>
  <si>
    <t>L83099</t>
  </si>
  <si>
    <t>L83083</t>
  </si>
  <si>
    <t>L83127</t>
  </si>
  <si>
    <t>L83059</t>
  </si>
  <si>
    <t>L83134</t>
  </si>
  <si>
    <t>L83019</t>
  </si>
  <si>
    <t>L83068</t>
  </si>
  <si>
    <t>L83016</t>
  </si>
  <si>
    <t>L83663</t>
  </si>
  <si>
    <t>L83069</t>
  </si>
  <si>
    <t>L83616</t>
  </si>
  <si>
    <t>L83087</t>
  </si>
  <si>
    <t>L83639</t>
  </si>
  <si>
    <t>L83057</t>
  </si>
  <si>
    <t>L83075</t>
  </si>
  <si>
    <t>L83088</t>
  </si>
  <si>
    <t>L83082</t>
  </si>
  <si>
    <t>L83113</t>
  </si>
  <si>
    <t>L83018</t>
  </si>
  <si>
    <t>L83128</t>
  </si>
  <si>
    <t>L83073</t>
  </si>
  <si>
    <t>L83007</t>
  </si>
  <si>
    <t>L83026</t>
  </si>
  <si>
    <t>L83030</t>
  </si>
  <si>
    <t>L83079</t>
  </si>
  <si>
    <t>L83096</t>
  </si>
  <si>
    <t>L83044</t>
  </si>
  <si>
    <t>L83648</t>
  </si>
  <si>
    <t>L83081</t>
  </si>
  <si>
    <t>L83054</t>
  </si>
  <si>
    <t>L83112</t>
  </si>
  <si>
    <t>L83624</t>
  </si>
  <si>
    <t>L83072</t>
  </si>
  <si>
    <t>L83067</t>
  </si>
  <si>
    <t>L83100</t>
  </si>
  <si>
    <t>L83058</t>
  </si>
  <si>
    <t>L83076</t>
  </si>
  <si>
    <t>L83064</t>
  </si>
  <si>
    <t>J83053</t>
  </si>
  <si>
    <t>J83058</t>
  </si>
  <si>
    <t>J83039</t>
  </si>
  <si>
    <t>J83041</t>
  </si>
  <si>
    <t>J83042</t>
  </si>
  <si>
    <t>J83004</t>
  </si>
  <si>
    <t>J83005</t>
  </si>
  <si>
    <t>J83034</t>
  </si>
  <si>
    <t>J83014</t>
  </si>
  <si>
    <t>J81083</t>
  </si>
  <si>
    <t>J83049</t>
  </si>
  <si>
    <t>J83630</t>
  </si>
  <si>
    <t>Y01845</t>
  </si>
  <si>
    <t>J83016</t>
  </si>
  <si>
    <t>J83013</t>
  </si>
  <si>
    <t>J83615</t>
  </si>
  <si>
    <t>J83618</t>
  </si>
  <si>
    <t>J83007</t>
  </si>
  <si>
    <t>J83601</t>
  </si>
  <si>
    <t>J83019</t>
  </si>
  <si>
    <t>J83050</t>
  </si>
  <si>
    <t>J83048</t>
  </si>
  <si>
    <t>J83010</t>
  </si>
  <si>
    <t>J83008</t>
  </si>
  <si>
    <t>J83629</t>
  </si>
  <si>
    <t>J83037</t>
  </si>
  <si>
    <t>J83006</t>
  </si>
  <si>
    <t>J83625</t>
  </si>
  <si>
    <t>J83023</t>
  </si>
  <si>
    <t>J83029</t>
  </si>
  <si>
    <t>J83003</t>
  </si>
  <si>
    <t>J83056</t>
  </si>
  <si>
    <t>J83030</t>
  </si>
  <si>
    <t>J83011</t>
  </si>
  <si>
    <t>J83026</t>
  </si>
  <si>
    <t>J83060</t>
  </si>
  <si>
    <t>J83055</t>
  </si>
  <si>
    <t>J83046</t>
  </si>
  <si>
    <t>J83043</t>
  </si>
  <si>
    <t>J83609</t>
  </si>
  <si>
    <t>J83045</t>
  </si>
  <si>
    <t>J83021</t>
  </si>
  <si>
    <t>J83040</t>
  </si>
  <si>
    <t>J83603</t>
  </si>
  <si>
    <t>J83619</t>
  </si>
  <si>
    <t>J83052</t>
  </si>
  <si>
    <t>J83018</t>
  </si>
  <si>
    <t>H81615</t>
  </si>
  <si>
    <t>J82015</t>
  </si>
  <si>
    <t>J82630</t>
  </si>
  <si>
    <t>J82628</t>
  </si>
  <si>
    <t>J82066</t>
  </si>
  <si>
    <t>J82198</t>
  </si>
  <si>
    <t>J82142</t>
  </si>
  <si>
    <t>H81027</t>
  </si>
  <si>
    <t>J82067</t>
  </si>
  <si>
    <t>J82110</t>
  </si>
  <si>
    <t>J82049</t>
  </si>
  <si>
    <t>J82120</t>
  </si>
  <si>
    <t>J82099</t>
  </si>
  <si>
    <t>H81088</t>
  </si>
  <si>
    <t>J82181</t>
  </si>
  <si>
    <t>J82125</t>
  </si>
  <si>
    <t>J82178</t>
  </si>
  <si>
    <t>H81110</t>
  </si>
  <si>
    <t>G81102</t>
  </si>
  <si>
    <t>G81100</t>
  </si>
  <si>
    <t>G81043</t>
  </si>
  <si>
    <t>G81061</t>
  </si>
  <si>
    <t>G81614</t>
  </si>
  <si>
    <t>G81055</t>
  </si>
  <si>
    <t>G81086</t>
  </si>
  <si>
    <t>G81040</t>
  </si>
  <si>
    <t>G81024</t>
  </si>
  <si>
    <t>G81088</t>
  </si>
  <si>
    <t>G81019</t>
  </si>
  <si>
    <t>G81030</t>
  </si>
  <si>
    <t>G81037</t>
  </si>
  <si>
    <t>G81016</t>
  </si>
  <si>
    <t>G81021</t>
  </si>
  <si>
    <t>G82016</t>
  </si>
  <si>
    <t>G82042</t>
  </si>
  <si>
    <t>G82224</t>
  </si>
  <si>
    <t>G82215</t>
  </si>
  <si>
    <t>G82605</t>
  </si>
  <si>
    <t>G82041</t>
  </si>
  <si>
    <t>G82013</t>
  </si>
  <si>
    <t>G82152</t>
  </si>
  <si>
    <t>G82155</t>
  </si>
  <si>
    <t>G82118</t>
  </si>
  <si>
    <t>G82037</t>
  </si>
  <si>
    <t>G82031</t>
  </si>
  <si>
    <t>G82164</t>
  </si>
  <si>
    <t>G82135</t>
  </si>
  <si>
    <t>G82235</t>
  </si>
  <si>
    <t>G82085</t>
  </si>
  <si>
    <t>G82205</t>
  </si>
  <si>
    <t>G82888</t>
  </si>
  <si>
    <t>G82158</t>
  </si>
  <si>
    <t>G82083</t>
  </si>
  <si>
    <t>G82768</t>
  </si>
  <si>
    <t>G82733</t>
  </si>
  <si>
    <t>G82022</t>
  </si>
  <si>
    <t>G82059</t>
  </si>
  <si>
    <t>G82681</t>
  </si>
  <si>
    <t>G82024</t>
  </si>
  <si>
    <t>G82025</t>
  </si>
  <si>
    <t>G82754</t>
  </si>
  <si>
    <t>G82089</t>
  </si>
  <si>
    <t>G82604</t>
  </si>
  <si>
    <t>G82110</t>
  </si>
  <si>
    <t>G82200</t>
  </si>
  <si>
    <t>G82058</t>
  </si>
  <si>
    <t>G82099</t>
  </si>
  <si>
    <t>G82234</t>
  </si>
  <si>
    <t>G82019</t>
  </si>
  <si>
    <t>G82141</t>
  </si>
  <si>
    <t>G82098</t>
  </si>
  <si>
    <t>G82092</t>
  </si>
  <si>
    <t>G82641</t>
  </si>
  <si>
    <t>G82074</t>
  </si>
  <si>
    <t>G82055</t>
  </si>
  <si>
    <t>G82691</t>
  </si>
  <si>
    <t>G82093</t>
  </si>
  <si>
    <t>G82137</t>
  </si>
  <si>
    <t>G82170</t>
  </si>
  <si>
    <t>G82076</t>
  </si>
  <si>
    <t>G82229</t>
  </si>
  <si>
    <t>G82120</t>
  </si>
  <si>
    <t>G82112</t>
  </si>
  <si>
    <t>G82125</t>
  </si>
  <si>
    <t>H81086</t>
  </si>
  <si>
    <t>H81109</t>
  </si>
  <si>
    <t>H81074</t>
  </si>
  <si>
    <t>H81080</t>
  </si>
  <si>
    <t>H81072</t>
  </si>
  <si>
    <t>H81067</t>
  </si>
  <si>
    <t>H81078</t>
  </si>
  <si>
    <t>H81011</t>
  </si>
  <si>
    <t>H81051</t>
  </si>
  <si>
    <t>H81613</t>
  </si>
  <si>
    <t>H81017</t>
  </si>
  <si>
    <t>H81133</t>
  </si>
  <si>
    <t>H81128</t>
  </si>
  <si>
    <t>H81107</t>
  </si>
  <si>
    <t>H81618</t>
  </si>
  <si>
    <t>H81016</t>
  </si>
  <si>
    <t>H81091</t>
  </si>
  <si>
    <t>H81113</t>
  </si>
  <si>
    <t>H81656</t>
  </si>
  <si>
    <t>H81081</t>
  </si>
  <si>
    <t>H81099</t>
  </si>
  <si>
    <t>H81644</t>
  </si>
  <si>
    <t>H81126</t>
  </si>
  <si>
    <t>H81038</t>
  </si>
  <si>
    <t>H81070</t>
  </si>
  <si>
    <t>H81672</t>
  </si>
  <si>
    <t>H81068</t>
  </si>
  <si>
    <t>H81028</t>
  </si>
  <si>
    <t>H81071</t>
  </si>
  <si>
    <t>H81103</t>
  </si>
  <si>
    <t>F81147</t>
  </si>
  <si>
    <t>F81613</t>
  </si>
  <si>
    <t>F81086</t>
  </si>
  <si>
    <t>F81176</t>
  </si>
  <si>
    <t>F81164</t>
  </si>
  <si>
    <t>F81656</t>
  </si>
  <si>
    <t>F81207</t>
  </si>
  <si>
    <t>F81081</t>
  </si>
  <si>
    <t>F81649</t>
  </si>
  <si>
    <t>F81092</t>
  </si>
  <si>
    <t>F81121</t>
  </si>
  <si>
    <t>F81696</t>
  </si>
  <si>
    <t>F81684</t>
  </si>
  <si>
    <t>F81046</t>
  </si>
  <si>
    <t>F81112</t>
  </si>
  <si>
    <t>F81097</t>
  </si>
  <si>
    <t>Y02177</t>
  </si>
  <si>
    <t>Y02707</t>
  </si>
  <si>
    <t>F81144</t>
  </si>
  <si>
    <t>F81159</t>
  </si>
  <si>
    <t>F81128</t>
  </si>
  <si>
    <t>F81223</t>
  </si>
  <si>
    <t>F81003</t>
  </si>
  <si>
    <t>F81744</t>
  </si>
  <si>
    <t>F81061</t>
  </si>
  <si>
    <t>F81739</t>
  </si>
  <si>
    <t>F81205</t>
  </si>
  <si>
    <t>F81051</t>
  </si>
  <si>
    <t>F81690</t>
  </si>
  <si>
    <t>F81740</t>
  </si>
  <si>
    <t>F81089</t>
  </si>
  <si>
    <t>F81096</t>
  </si>
  <si>
    <t>F81066</t>
  </si>
  <si>
    <t>F81123</t>
  </si>
  <si>
    <t>F81142</t>
  </si>
  <si>
    <t>F81007</t>
  </si>
  <si>
    <t>F81713</t>
  </si>
  <si>
    <t>F81065</t>
  </si>
  <si>
    <t>F81125</t>
  </si>
  <si>
    <t>F81700</t>
  </si>
  <si>
    <t>F81675</t>
  </si>
  <si>
    <t>F81001</t>
  </si>
  <si>
    <t>F81075</t>
  </si>
  <si>
    <t>F81704</t>
  </si>
  <si>
    <t>F81101</t>
  </si>
  <si>
    <t>F81032</t>
  </si>
  <si>
    <t>F81618</t>
  </si>
  <si>
    <t>F81013</t>
  </si>
  <si>
    <t>F81006</t>
  </si>
  <si>
    <t>F81031</t>
  </si>
  <si>
    <t>F81029</t>
  </si>
  <si>
    <t>F81215</t>
  </si>
  <si>
    <t>F81104</t>
  </si>
  <si>
    <t>F81025</t>
  </si>
  <si>
    <t>F81158</t>
  </si>
  <si>
    <t>F81055</t>
  </si>
  <si>
    <t>F81732</t>
  </si>
  <si>
    <t>Y00469</t>
  </si>
  <si>
    <t>F81085</t>
  </si>
  <si>
    <t>F81651</t>
  </si>
  <si>
    <t>F81222</t>
  </si>
  <si>
    <t>F81108</t>
  </si>
  <si>
    <t>F81045</t>
  </si>
  <si>
    <t>F81711</t>
  </si>
  <si>
    <t>F81640</t>
  </si>
  <si>
    <t>F81041</t>
  </si>
  <si>
    <t>F81102</t>
  </si>
  <si>
    <t>F81729</t>
  </si>
  <si>
    <t>F81163</t>
  </si>
  <si>
    <t>F81645</t>
  </si>
  <si>
    <t>F81737</t>
  </si>
  <si>
    <t>F81707</t>
  </si>
  <si>
    <t>F81038</t>
  </si>
  <si>
    <t>F81023</t>
  </si>
  <si>
    <t>Y03052</t>
  </si>
  <si>
    <t>F81060</t>
  </si>
  <si>
    <t>F81150</t>
  </si>
  <si>
    <t>F81186</t>
  </si>
  <si>
    <t>F81080</t>
  </si>
  <si>
    <t>Y00758</t>
  </si>
  <si>
    <t>F81036</t>
  </si>
  <si>
    <t>F81666</t>
  </si>
  <si>
    <t>C83007</t>
  </si>
  <si>
    <t>C83039</t>
  </si>
  <si>
    <t>C83065</t>
  </si>
  <si>
    <t>C83022</t>
  </si>
  <si>
    <t>C83614</t>
  </si>
  <si>
    <t>C83617</t>
  </si>
  <si>
    <t>C83054</t>
  </si>
  <si>
    <t>C83026</t>
  </si>
  <si>
    <t>C83063</t>
  </si>
  <si>
    <t>C83035</t>
  </si>
  <si>
    <t>C83003</t>
  </si>
  <si>
    <t>C83036</t>
  </si>
  <si>
    <t>A87030</t>
  </si>
  <si>
    <t>A87612</t>
  </si>
  <si>
    <t>A87019</t>
  </si>
  <si>
    <t>A87004</t>
  </si>
  <si>
    <t>A87017</t>
  </si>
  <si>
    <t>A86041</t>
  </si>
  <si>
    <t>A87022</t>
  </si>
  <si>
    <t>A87023</t>
  </si>
  <si>
    <t>A86016</t>
  </si>
  <si>
    <t>A87006</t>
  </si>
  <si>
    <t>A87016</t>
  </si>
  <si>
    <t>A87013</t>
  </si>
  <si>
    <t>A87600</t>
  </si>
  <si>
    <t>A87012</t>
  </si>
  <si>
    <t>A87009</t>
  </si>
  <si>
    <t>A87615</t>
  </si>
  <si>
    <t>A87011</t>
  </si>
  <si>
    <t>A87020</t>
  </si>
  <si>
    <t>A86005</t>
  </si>
  <si>
    <t>A87029</t>
  </si>
  <si>
    <t>A87002</t>
  </si>
  <si>
    <t>A87005</t>
  </si>
  <si>
    <t>A87007</t>
  </si>
  <si>
    <t>A87008</t>
  </si>
  <si>
    <t>N82024</t>
  </si>
  <si>
    <t>N82676</t>
  </si>
  <si>
    <t>N82650</t>
  </si>
  <si>
    <t>N82092</t>
  </si>
  <si>
    <t>N82070</t>
  </si>
  <si>
    <t>N82087</t>
  </si>
  <si>
    <t>N82083</t>
  </si>
  <si>
    <t>N82648</t>
  </si>
  <si>
    <t>N82664</t>
  </si>
  <si>
    <t>N82009</t>
  </si>
  <si>
    <t>N82651</t>
  </si>
  <si>
    <t>N82097</t>
  </si>
  <si>
    <t>N82049</t>
  </si>
  <si>
    <t>N82041</t>
  </si>
  <si>
    <t>N82669</t>
  </si>
  <si>
    <t>N82107</t>
  </si>
  <si>
    <t>N82655</t>
  </si>
  <si>
    <t>N82018</t>
  </si>
  <si>
    <t>N82113</t>
  </si>
  <si>
    <t>N82039</t>
  </si>
  <si>
    <t>N82101</t>
  </si>
  <si>
    <t>N82003</t>
  </si>
  <si>
    <t>N82082</t>
  </si>
  <si>
    <t>N82086</t>
  </si>
  <si>
    <t>N82050</t>
  </si>
  <si>
    <t>N82026</t>
  </si>
  <si>
    <t>N82046</t>
  </si>
  <si>
    <t>N82004</t>
  </si>
  <si>
    <t>N82663</t>
  </si>
  <si>
    <t>N82011</t>
  </si>
  <si>
    <t>N82104</t>
  </si>
  <si>
    <t>N82099</t>
  </si>
  <si>
    <t>N82035</t>
  </si>
  <si>
    <t>N82001</t>
  </si>
  <si>
    <t>N82079</t>
  </si>
  <si>
    <t>N82633</t>
  </si>
  <si>
    <t>N82076</t>
  </si>
  <si>
    <t>N82646</t>
  </si>
  <si>
    <t>N82022</t>
  </si>
  <si>
    <t>N82078</t>
  </si>
  <si>
    <t>N82033</t>
  </si>
  <si>
    <t>N82037</t>
  </si>
  <si>
    <t>N82014</t>
  </si>
  <si>
    <t>N82117</t>
  </si>
  <si>
    <t>N82678</t>
  </si>
  <si>
    <t>N82103</t>
  </si>
  <si>
    <t>N82109</t>
  </si>
  <si>
    <t>N82065</t>
  </si>
  <si>
    <t>N82054</t>
  </si>
  <si>
    <t>N82036</t>
  </si>
  <si>
    <t>N82052</t>
  </si>
  <si>
    <t>N82095</t>
  </si>
  <si>
    <t>N82019</t>
  </si>
  <si>
    <t>N82641</t>
  </si>
  <si>
    <t>N82668</t>
  </si>
  <si>
    <t>N82077</t>
  </si>
  <si>
    <t>N82091</t>
  </si>
  <si>
    <t>N82058</t>
  </si>
  <si>
    <t>N82066</t>
  </si>
  <si>
    <t>N82084</t>
  </si>
  <si>
    <t>N82067</t>
  </si>
  <si>
    <t>N82002</t>
  </si>
  <si>
    <t>N82081</t>
  </si>
  <si>
    <t>N82089</t>
  </si>
  <si>
    <t>N82094</t>
  </si>
  <si>
    <t>N82115</t>
  </si>
  <si>
    <t>N82110</t>
  </si>
  <si>
    <t>N82106</t>
  </si>
  <si>
    <t>N82053</t>
  </si>
  <si>
    <t>N82074</t>
  </si>
  <si>
    <t>N82108</t>
  </si>
  <si>
    <t>N82034</t>
  </si>
  <si>
    <t>N82670</t>
  </si>
  <si>
    <t>N82062</t>
  </si>
  <si>
    <t>N82662</t>
  </si>
  <si>
    <t>N82048</t>
  </si>
  <si>
    <t>N82093</t>
  </si>
  <si>
    <t>N82059</t>
  </si>
  <si>
    <t>N82116</t>
  </si>
  <si>
    <t>N82671</t>
  </si>
  <si>
    <t>N82617</t>
  </si>
  <si>
    <t>N82090</t>
  </si>
  <si>
    <t>N82645</t>
  </si>
  <si>
    <t>N82073</t>
  </si>
  <si>
    <t>K81026</t>
  </si>
  <si>
    <t>K81638</t>
  </si>
  <si>
    <t>K81017</t>
  </si>
  <si>
    <t>K81007</t>
  </si>
  <si>
    <t>K81062</t>
  </si>
  <si>
    <t>K81003</t>
  </si>
  <si>
    <t>K81050</t>
  </si>
  <si>
    <t>K81081</t>
  </si>
  <si>
    <t>K81636</t>
  </si>
  <si>
    <t>K81051</t>
  </si>
  <si>
    <t>K81103</t>
  </si>
  <si>
    <t>K81055</t>
  </si>
  <si>
    <t>K81073</t>
  </si>
  <si>
    <t>K81048</t>
  </si>
  <si>
    <t>K81027</t>
  </si>
  <si>
    <t>K81045</t>
  </si>
  <si>
    <t>K81102</t>
  </si>
  <si>
    <t>K81040</t>
  </si>
  <si>
    <t>K81052</t>
  </si>
  <si>
    <t>K81057</t>
  </si>
  <si>
    <t>Y02476</t>
  </si>
  <si>
    <t>K81063</t>
  </si>
  <si>
    <t>K81633</t>
  </si>
  <si>
    <t>K81077</t>
  </si>
  <si>
    <t>K81078</t>
  </si>
  <si>
    <t>K81644</t>
  </si>
  <si>
    <t>K81014</t>
  </si>
  <si>
    <t>K81022</t>
  </si>
  <si>
    <t>K81004</t>
  </si>
  <si>
    <t>K81025</t>
  </si>
  <si>
    <t>K81100</t>
  </si>
  <si>
    <t>K81605</t>
  </si>
  <si>
    <t>K81047</t>
  </si>
  <si>
    <t>K81012</t>
  </si>
  <si>
    <t>K81069</t>
  </si>
  <si>
    <t>K81651</t>
  </si>
  <si>
    <t>K81056</t>
  </si>
  <si>
    <t>K81092</t>
  </si>
  <si>
    <t>J82054</t>
  </si>
  <si>
    <t>K81080</t>
  </si>
  <si>
    <t>K81002</t>
  </si>
  <si>
    <t>K81070</t>
  </si>
  <si>
    <t>K81041</t>
  </si>
  <si>
    <t>K81076</t>
  </si>
  <si>
    <t>K81074</t>
  </si>
  <si>
    <t>K81085</t>
  </si>
  <si>
    <t>K81087</t>
  </si>
  <si>
    <t>K81030</t>
  </si>
  <si>
    <t>K81607</t>
  </si>
  <si>
    <t>K81020</t>
  </si>
  <si>
    <t>K81608</t>
  </si>
  <si>
    <t>K81066</t>
  </si>
  <si>
    <t>K81034</t>
  </si>
  <si>
    <t>K81083</t>
  </si>
  <si>
    <t>K81082</t>
  </si>
  <si>
    <t>K81645</t>
  </si>
  <si>
    <t>K81028</t>
  </si>
  <si>
    <t>K81001</t>
  </si>
  <si>
    <t>K81094</t>
  </si>
  <si>
    <t>K81015</t>
  </si>
  <si>
    <t>K81018</t>
  </si>
  <si>
    <t>K81610</t>
  </si>
  <si>
    <t>K81097</t>
  </si>
  <si>
    <t>K81042</t>
  </si>
  <si>
    <t>K81043</t>
  </si>
  <si>
    <t>K81657</t>
  </si>
  <si>
    <t>Y00265</t>
  </si>
  <si>
    <t>K81656</t>
  </si>
  <si>
    <t>K81655</t>
  </si>
  <si>
    <t>K81075</t>
  </si>
  <si>
    <t>K81019</t>
  </si>
  <si>
    <t>K81005</t>
  </si>
  <si>
    <t>K81630</t>
  </si>
  <si>
    <t>K81086</t>
  </si>
  <si>
    <t>K81089</t>
  </si>
  <si>
    <t>K81021</t>
  </si>
  <si>
    <t>K81010</t>
  </si>
  <si>
    <t>H81047</t>
  </si>
  <si>
    <t>K81060</t>
  </si>
  <si>
    <t>K81068</t>
  </si>
  <si>
    <t>K81616</t>
  </si>
  <si>
    <t>K81036</t>
  </si>
  <si>
    <t>K81024</t>
  </si>
  <si>
    <t>K81046</t>
  </si>
  <si>
    <t>Y00437</t>
  </si>
  <si>
    <t>K81084</t>
  </si>
  <si>
    <t>K82023</t>
  </si>
  <si>
    <t>K82028</t>
  </si>
  <si>
    <t>K82037</t>
  </si>
  <si>
    <t>K82066</t>
  </si>
  <si>
    <t>K82035</t>
  </si>
  <si>
    <t>K82618</t>
  </si>
  <si>
    <t>K82045</t>
  </si>
  <si>
    <t>K82017</t>
  </si>
  <si>
    <t>K82011</t>
  </si>
  <si>
    <t>K82021</t>
  </si>
  <si>
    <t>K82055</t>
  </si>
  <si>
    <t>K82014</t>
  </si>
  <si>
    <t>K82603</t>
  </si>
  <si>
    <t>K82020</t>
  </si>
  <si>
    <t>K82001</t>
  </si>
  <si>
    <t>K82030</t>
  </si>
  <si>
    <t>K82046</t>
  </si>
  <si>
    <t>K82033</t>
  </si>
  <si>
    <t>K82079</t>
  </si>
  <si>
    <t>K82022</t>
  </si>
  <si>
    <t>K82621</t>
  </si>
  <si>
    <t>K82061</t>
  </si>
  <si>
    <t>K82053</t>
  </si>
  <si>
    <t>K82024</t>
  </si>
  <si>
    <t>K82049</t>
  </si>
  <si>
    <t>K82019</t>
  </si>
  <si>
    <t>K82044</t>
  </si>
  <si>
    <t>K82070</t>
  </si>
  <si>
    <t>K82073</t>
  </si>
  <si>
    <t>K82004</t>
  </si>
  <si>
    <t>K82010</t>
  </si>
  <si>
    <t>K82038</t>
  </si>
  <si>
    <t>K82036</t>
  </si>
  <si>
    <t>K82029</t>
  </si>
  <si>
    <t>K82008</t>
  </si>
  <si>
    <t>Y01964</t>
  </si>
  <si>
    <t>K82031</t>
  </si>
  <si>
    <t>K82047</t>
  </si>
  <si>
    <t>K82012</t>
  </si>
  <si>
    <t>K82006</t>
  </si>
  <si>
    <t>K82051</t>
  </si>
  <si>
    <t>K82007</t>
  </si>
  <si>
    <t>K82068</t>
  </si>
  <si>
    <t>K82058</t>
  </si>
  <si>
    <t>K82048</t>
  </si>
  <si>
    <t>K82040</t>
  </si>
  <si>
    <t>K82078</t>
  </si>
  <si>
    <t>L81085</t>
  </si>
  <si>
    <t>L81075</t>
  </si>
  <si>
    <t>L81008</t>
  </si>
  <si>
    <t>L81034</t>
  </si>
  <si>
    <t>L81643</t>
  </si>
  <si>
    <t>L81007</t>
  </si>
  <si>
    <t>L81082</t>
  </si>
  <si>
    <t>L81044</t>
  </si>
  <si>
    <t>L81058</t>
  </si>
  <si>
    <t>L81022</t>
  </si>
  <si>
    <t>L81118</t>
  </si>
  <si>
    <t>L81077</t>
  </si>
  <si>
    <t>L81094</t>
  </si>
  <si>
    <t>L81649</t>
  </si>
  <si>
    <t>L81103</t>
  </si>
  <si>
    <t>L81079</t>
  </si>
  <si>
    <t>L81125</t>
  </si>
  <si>
    <t>L81013</t>
  </si>
  <si>
    <t>L81063</t>
  </si>
  <si>
    <t>L81019</t>
  </si>
  <si>
    <t>L81600</t>
  </si>
  <si>
    <t>L81004</t>
  </si>
  <si>
    <t>L81067</t>
  </si>
  <si>
    <t>L81031</t>
  </si>
  <si>
    <t>L81024</t>
  </si>
  <si>
    <t>L81021</t>
  </si>
  <si>
    <t>L81120</t>
  </si>
  <si>
    <t>L81050</t>
  </si>
  <si>
    <t>L81066</t>
  </si>
  <si>
    <t>L81037</t>
  </si>
  <si>
    <t>L81053</t>
  </si>
  <si>
    <t>L81014</t>
  </si>
  <si>
    <t>L81133</t>
  </si>
  <si>
    <t>L81081</t>
  </si>
  <si>
    <t>L81095</t>
  </si>
  <si>
    <t>L81117</t>
  </si>
  <si>
    <t>L81131</t>
  </si>
  <si>
    <t>L81670</t>
  </si>
  <si>
    <t>L81669</t>
  </si>
  <si>
    <t>L81054</t>
  </si>
  <si>
    <t>L81086</t>
  </si>
  <si>
    <t>L81012</t>
  </si>
  <si>
    <t>L81078</t>
  </si>
  <si>
    <t>L81033</t>
  </si>
  <si>
    <t>L81018</t>
  </si>
  <si>
    <t>L81090</t>
  </si>
  <si>
    <t>L81089</t>
  </si>
  <si>
    <t>L81083</t>
  </si>
  <si>
    <t>L81061</t>
  </si>
  <si>
    <t>L81023</t>
  </si>
  <si>
    <t>L81106</t>
  </si>
  <si>
    <t>L81047</t>
  </si>
  <si>
    <t>L81632</t>
  </si>
  <si>
    <t>L81017</t>
  </si>
  <si>
    <t>L81016</t>
  </si>
  <si>
    <t>L81041</t>
  </si>
  <si>
    <t>L81098</t>
  </si>
  <si>
    <t>L81040</t>
  </si>
  <si>
    <t>L81084</t>
  </si>
  <si>
    <t>L81062</t>
  </si>
  <si>
    <t>L81036</t>
  </si>
  <si>
    <t>L81051</t>
  </si>
  <si>
    <t>L81091</t>
  </si>
  <si>
    <t>L81015</t>
  </si>
  <si>
    <t>L81130</t>
  </si>
  <si>
    <t>L81009</t>
  </si>
  <si>
    <t>Y02578</t>
  </si>
  <si>
    <t>Y02873</t>
  </si>
  <si>
    <t>L81087</t>
  </si>
  <si>
    <t>L81042</t>
  </si>
  <si>
    <t>L81026</t>
  </si>
  <si>
    <t>L81055</t>
  </si>
  <si>
    <t>L81127</t>
  </si>
  <si>
    <t>L81029</t>
  </si>
  <si>
    <t>L81642</t>
  </si>
  <si>
    <t>L81046</t>
  </si>
  <si>
    <t>L81038</t>
  </si>
  <si>
    <t>B86051</t>
  </si>
  <si>
    <t>B86089</t>
  </si>
  <si>
    <t>B86017</t>
  </si>
  <si>
    <t>B86075</t>
  </si>
  <si>
    <t>B86064</t>
  </si>
  <si>
    <t>B86018</t>
  </si>
  <si>
    <t>B86034</t>
  </si>
  <si>
    <t>B86054</t>
  </si>
  <si>
    <t>B86675</t>
  </si>
  <si>
    <t>B86050</t>
  </si>
  <si>
    <t>B86655</t>
  </si>
  <si>
    <t>B86658</t>
  </si>
  <si>
    <t>B86678</t>
  </si>
  <si>
    <t>B86004</t>
  </si>
  <si>
    <t>B86061</t>
  </si>
  <si>
    <t>B86648</t>
  </si>
  <si>
    <t>B86059</t>
  </si>
  <si>
    <t>B86081</t>
  </si>
  <si>
    <t>B86066</t>
  </si>
  <si>
    <t>B86049</t>
  </si>
  <si>
    <t>B86055</t>
  </si>
  <si>
    <t>B86030</t>
  </si>
  <si>
    <t>B86035</t>
  </si>
  <si>
    <t>B86669</t>
  </si>
  <si>
    <t>B86024</t>
  </si>
  <si>
    <t>B86038</t>
  </si>
  <si>
    <t>B86006</t>
  </si>
  <si>
    <t>Y02002</t>
  </si>
  <si>
    <t>B86070</t>
  </si>
  <si>
    <t>B86016</t>
  </si>
  <si>
    <t>B86642</t>
  </si>
  <si>
    <t>B86625</t>
  </si>
  <si>
    <t>B86071</t>
  </si>
  <si>
    <t>B86052</t>
  </si>
  <si>
    <t>B86013</t>
  </si>
  <si>
    <t>B86020</t>
  </si>
  <si>
    <t>B86623</t>
  </si>
  <si>
    <t>B86033</t>
  </si>
  <si>
    <t>B86062</t>
  </si>
  <si>
    <t>Y02494</t>
  </si>
  <si>
    <t>B86039</t>
  </si>
  <si>
    <t>B86041</t>
  </si>
  <si>
    <t>B86086</t>
  </si>
  <si>
    <t>B86672</t>
  </si>
  <si>
    <t>B86068</t>
  </si>
  <si>
    <t>B86094</t>
  </si>
  <si>
    <t>B86029</t>
  </si>
  <si>
    <t>B86043</t>
  </si>
  <si>
    <t>B86025</t>
  </si>
  <si>
    <t>B86104</t>
  </si>
  <si>
    <t>B86056</t>
  </si>
  <si>
    <t>B86036</t>
  </si>
  <si>
    <t>B86643</t>
  </si>
  <si>
    <t>B86069</t>
  </si>
  <si>
    <t>B86673</t>
  </si>
  <si>
    <t>B86057</t>
  </si>
  <si>
    <t>B86028</t>
  </si>
  <si>
    <t>B86008</t>
  </si>
  <si>
    <t>B86100</t>
  </si>
  <si>
    <t>B86060</t>
  </si>
  <si>
    <t>B86103</t>
  </si>
  <si>
    <t>B86067</t>
  </si>
  <si>
    <t>B86106</t>
  </si>
  <si>
    <t>B86032</t>
  </si>
  <si>
    <t>B86019</t>
  </si>
  <si>
    <t>B86015</t>
  </si>
  <si>
    <t>B86093</t>
  </si>
  <si>
    <t>B86042</t>
  </si>
  <si>
    <t>B86009</t>
  </si>
  <si>
    <t>B86110</t>
  </si>
  <si>
    <t>B86101</t>
  </si>
  <si>
    <t>B86022</t>
  </si>
  <si>
    <t>B86044</t>
  </si>
  <si>
    <t>B86003</t>
  </si>
  <si>
    <t>B86092</t>
  </si>
  <si>
    <t>B86654</t>
  </si>
  <si>
    <t>B86011</t>
  </si>
  <si>
    <t>B86109</t>
  </si>
  <si>
    <t>B86002</t>
  </si>
  <si>
    <t>B86007</t>
  </si>
  <si>
    <t>B86108</t>
  </si>
  <si>
    <t>B86666</t>
  </si>
  <si>
    <t>B86014</t>
  </si>
  <si>
    <t>B86012</t>
  </si>
  <si>
    <t>B86005</t>
  </si>
  <si>
    <t>B86096</t>
  </si>
  <si>
    <t>B86010</t>
  </si>
  <si>
    <t>B86048</t>
  </si>
  <si>
    <t>B86667</t>
  </si>
  <si>
    <t>M85001</t>
  </si>
  <si>
    <t>M85803</t>
  </si>
  <si>
    <t>M85733</t>
  </si>
  <si>
    <t>M85011</t>
  </si>
  <si>
    <t>M85066</t>
  </si>
  <si>
    <t>M85117</t>
  </si>
  <si>
    <t>M85018</t>
  </si>
  <si>
    <t>M85028</t>
  </si>
  <si>
    <t>M85730</t>
  </si>
  <si>
    <t>M89026</t>
  </si>
  <si>
    <t>M85158</t>
  </si>
  <si>
    <t>M85087</t>
  </si>
  <si>
    <t>M85167</t>
  </si>
  <si>
    <t>M89027</t>
  </si>
  <si>
    <t>M88006</t>
  </si>
  <si>
    <t>M85779</t>
  </si>
  <si>
    <t>M85027</t>
  </si>
  <si>
    <t>M85076</t>
  </si>
  <si>
    <t>M85149</t>
  </si>
  <si>
    <t>M85174</t>
  </si>
  <si>
    <t>M85013</t>
  </si>
  <si>
    <t>M85058</t>
  </si>
  <si>
    <t>M85142</t>
  </si>
  <si>
    <t>M85739</t>
  </si>
  <si>
    <t>M85153</t>
  </si>
  <si>
    <t>M85716</t>
  </si>
  <si>
    <t>M85136</t>
  </si>
  <si>
    <t>M85670</t>
  </si>
  <si>
    <t>M85717</t>
  </si>
  <si>
    <t>M85007</t>
  </si>
  <si>
    <t>M85736</t>
  </si>
  <si>
    <t>M85139</t>
  </si>
  <si>
    <t>M85699</t>
  </si>
  <si>
    <t>Y02567</t>
  </si>
  <si>
    <t>Y02893</t>
  </si>
  <si>
    <t>M85084</t>
  </si>
  <si>
    <t>M89013</t>
  </si>
  <si>
    <t>M89009</t>
  </si>
  <si>
    <t>M85701</t>
  </si>
  <si>
    <t>M85794</t>
  </si>
  <si>
    <t>M85088</t>
  </si>
  <si>
    <t>M85107</t>
  </si>
  <si>
    <t>M89008</t>
  </si>
  <si>
    <t>M85060</t>
  </si>
  <si>
    <t>M85154</t>
  </si>
  <si>
    <t>M85722</t>
  </si>
  <si>
    <t>M85706</t>
  </si>
  <si>
    <t>M89017</t>
  </si>
  <si>
    <t>M85600</t>
  </si>
  <si>
    <t>M85732</t>
  </si>
  <si>
    <t>M85037</t>
  </si>
  <si>
    <t>M85711</t>
  </si>
  <si>
    <t>M85053</t>
  </si>
  <si>
    <t>M85680</t>
  </si>
  <si>
    <t>M85061</t>
  </si>
  <si>
    <t>M85025</t>
  </si>
  <si>
    <t>M85123</t>
  </si>
  <si>
    <t>M85172</t>
  </si>
  <si>
    <t>M85170</t>
  </si>
  <si>
    <t>M85048</t>
  </si>
  <si>
    <t>M85146</t>
  </si>
  <si>
    <t>M85118</t>
  </si>
  <si>
    <t>M85110</t>
  </si>
  <si>
    <t>M85134</t>
  </si>
  <si>
    <t>M85081</t>
  </si>
  <si>
    <t>M85077</t>
  </si>
  <si>
    <t>M85070</t>
  </si>
  <si>
    <t>M85023</t>
  </si>
  <si>
    <t>M85021</t>
  </si>
  <si>
    <t>M85079</t>
  </si>
  <si>
    <t>Y02571</t>
  </si>
  <si>
    <t>M89001</t>
  </si>
  <si>
    <t>M85030</t>
  </si>
  <si>
    <t>M85171</t>
  </si>
  <si>
    <t>M85035</t>
  </si>
  <si>
    <t>Y00159</t>
  </si>
  <si>
    <t>M85694</t>
  </si>
  <si>
    <t>M85008</t>
  </si>
  <si>
    <t>M89608</t>
  </si>
  <si>
    <t>M85686</t>
  </si>
  <si>
    <t>M89019</t>
  </si>
  <si>
    <t>M85179</t>
  </si>
  <si>
    <t>M85669</t>
  </si>
  <si>
    <t>M85014</t>
  </si>
  <si>
    <t>M89015</t>
  </si>
  <si>
    <t>M89012</t>
  </si>
  <si>
    <t>M85042</t>
  </si>
  <si>
    <t>M89003</t>
  </si>
  <si>
    <t>M85783</t>
  </si>
  <si>
    <t>M85094</t>
  </si>
  <si>
    <t>M85781</t>
  </si>
  <si>
    <t>M85693</t>
  </si>
  <si>
    <t>M85156</t>
  </si>
  <si>
    <t>M81062</t>
  </si>
  <si>
    <t>M85774</t>
  </si>
  <si>
    <t>M85642</t>
  </si>
  <si>
    <t>M85177</t>
  </si>
  <si>
    <t>M85770</t>
  </si>
  <si>
    <t>M85041</t>
  </si>
  <si>
    <t>M85108</t>
  </si>
  <si>
    <t>M85074</t>
  </si>
  <si>
    <t>M85115</t>
  </si>
  <si>
    <t>M85086</t>
  </si>
  <si>
    <t>M85141</t>
  </si>
  <si>
    <t>M85128</t>
  </si>
  <si>
    <t>M85116</t>
  </si>
  <si>
    <t>M85063</t>
  </si>
  <si>
    <t>M85155</t>
  </si>
  <si>
    <t>M85792</t>
  </si>
  <si>
    <t>M85006</t>
  </si>
  <si>
    <t>M85749</t>
  </si>
  <si>
    <t>M85062</t>
  </si>
  <si>
    <t>M85051</t>
  </si>
  <si>
    <t>M85105</t>
  </si>
  <si>
    <t>M85065</t>
  </si>
  <si>
    <t>M85034</t>
  </si>
  <si>
    <t>M85624</t>
  </si>
  <si>
    <t>M89016</t>
  </si>
  <si>
    <t>M89005</t>
  </si>
  <si>
    <t>M85735</t>
  </si>
  <si>
    <t>M85024</t>
  </si>
  <si>
    <t>M89007</t>
  </si>
  <si>
    <t>M85029</t>
  </si>
  <si>
    <t>M85071</t>
  </si>
  <si>
    <t>M85031</t>
  </si>
  <si>
    <t>M85143</t>
  </si>
  <si>
    <t>M85055</t>
  </si>
  <si>
    <t>M85026</t>
  </si>
  <si>
    <t>M85078</t>
  </si>
  <si>
    <t>M85016</t>
  </si>
  <si>
    <t>M85766</t>
  </si>
  <si>
    <t>M85679</t>
  </si>
  <si>
    <t>Y05826</t>
  </si>
  <si>
    <t>M85047</t>
  </si>
  <si>
    <t>Y03597</t>
  </si>
  <si>
    <t>M89024</t>
  </si>
  <si>
    <t>M91642</t>
  </si>
  <si>
    <t>M85046</t>
  </si>
  <si>
    <t>M85113</t>
  </si>
  <si>
    <t>M89030</t>
  </si>
  <si>
    <t>M85713</t>
  </si>
  <si>
    <t>M85097</t>
  </si>
  <si>
    <t>M85759</t>
  </si>
  <si>
    <t>M85175</t>
  </si>
  <si>
    <t>M85056</t>
  </si>
  <si>
    <t>M85005</t>
  </si>
  <si>
    <t>Y02794</t>
  </si>
  <si>
    <t>Y01068</t>
  </si>
  <si>
    <t>M85756</t>
  </si>
  <si>
    <t>M89002</t>
  </si>
  <si>
    <t>M85043</t>
  </si>
  <si>
    <t>M89021</t>
  </si>
  <si>
    <t>M85746</t>
  </si>
  <si>
    <t>M88020</t>
  </si>
  <si>
    <t>M89010</t>
  </si>
  <si>
    <t>M85033</t>
  </si>
  <si>
    <t>P84018</t>
  </si>
  <si>
    <t>P84054</t>
  </si>
  <si>
    <t>P84047</t>
  </si>
  <si>
    <t>P84663</t>
  </si>
  <si>
    <t>P84074</t>
  </si>
  <si>
    <t>P84064</t>
  </si>
  <si>
    <t>P84053</t>
  </si>
  <si>
    <t>P84049</t>
  </si>
  <si>
    <t>P84023</t>
  </si>
  <si>
    <t>P84611</t>
  </si>
  <si>
    <t>P84059</t>
  </si>
  <si>
    <t>P84690</t>
  </si>
  <si>
    <t>P84028</t>
  </si>
  <si>
    <t>P84035</t>
  </si>
  <si>
    <t>P84679</t>
  </si>
  <si>
    <t>Y02325</t>
  </si>
  <si>
    <t>P84043</t>
  </si>
  <si>
    <t>P84025</t>
  </si>
  <si>
    <t>P84040</t>
  </si>
  <si>
    <t>P84024</t>
  </si>
  <si>
    <t>P84016</t>
  </si>
  <si>
    <t>P84021</t>
  </si>
  <si>
    <t>P84066</t>
  </si>
  <si>
    <t>P84065</t>
  </si>
  <si>
    <t>P84014</t>
  </si>
  <si>
    <t>P84020</t>
  </si>
  <si>
    <t>P84635</t>
  </si>
  <si>
    <t>P84639</t>
  </si>
  <si>
    <t>P84673</t>
  </si>
  <si>
    <t>P84037</t>
  </si>
  <si>
    <t>P84644</t>
  </si>
  <si>
    <t>Y02849</t>
  </si>
  <si>
    <t>P84645</t>
  </si>
  <si>
    <t>P84626</t>
  </si>
  <si>
    <t>P84061</t>
  </si>
  <si>
    <t>P84672</t>
  </si>
  <si>
    <t>P84030</t>
  </si>
  <si>
    <t>P84004</t>
  </si>
  <si>
    <t>P84678</t>
  </si>
  <si>
    <t>Y02890</t>
  </si>
  <si>
    <t>P84012</t>
  </si>
  <si>
    <t>P84650</t>
  </si>
  <si>
    <t>P84032</t>
  </si>
  <si>
    <t>P84684</t>
  </si>
  <si>
    <t>P84041</t>
  </si>
  <si>
    <t>P84033</t>
  </si>
  <si>
    <t>P84056</t>
  </si>
  <si>
    <t>P84038</t>
  </si>
  <si>
    <t>P84067</t>
  </si>
  <si>
    <t>P84026</t>
  </si>
  <si>
    <t>P84017</t>
  </si>
  <si>
    <t>P84046</t>
  </si>
  <si>
    <t>P84050</t>
  </si>
  <si>
    <t>P84651</t>
  </si>
  <si>
    <t>P84605</t>
  </si>
  <si>
    <t>P84045</t>
  </si>
  <si>
    <t>P84027</t>
  </si>
  <si>
    <t>P84051</t>
  </si>
  <si>
    <t>P84019</t>
  </si>
  <si>
    <t>Y02960</t>
  </si>
  <si>
    <t>P84630</t>
  </si>
  <si>
    <t>P84034</t>
  </si>
  <si>
    <t>P84683</t>
  </si>
  <si>
    <t>P84010</t>
  </si>
  <si>
    <t>P84070</t>
  </si>
  <si>
    <t>P84689</t>
  </si>
  <si>
    <t>P84029</t>
  </si>
  <si>
    <t>P84068</t>
  </si>
  <si>
    <t>P84039</t>
  </si>
  <si>
    <t>P84665</t>
  </si>
  <si>
    <t>Y02520</t>
  </si>
  <si>
    <t>P84669</t>
  </si>
  <si>
    <t>P84042</t>
  </si>
  <si>
    <t>P84005</t>
  </si>
  <si>
    <t>P84048</t>
  </si>
  <si>
    <t>P84071</t>
  </si>
  <si>
    <t>P84052</t>
  </si>
  <si>
    <t>P84072</t>
  </si>
  <si>
    <t>P84640</t>
  </si>
  <si>
    <t>P84637</t>
  </si>
  <si>
    <t>P84022</t>
  </si>
  <si>
    <t>Y01695</t>
  </si>
  <si>
    <t>P84009</t>
  </si>
  <si>
    <t>A85001</t>
  </si>
  <si>
    <t>A86021</t>
  </si>
  <si>
    <t>A86025</t>
  </si>
  <si>
    <t>A86010</t>
  </si>
  <si>
    <t>A86018</t>
  </si>
  <si>
    <t>A86040</t>
  </si>
  <si>
    <t>A86029</t>
  </si>
  <si>
    <t>A86020</t>
  </si>
  <si>
    <t>A85010</t>
  </si>
  <si>
    <t>A85008</t>
  </si>
  <si>
    <t>A86601</t>
  </si>
  <si>
    <t>A85023</t>
  </si>
  <si>
    <t>A85019</t>
  </si>
  <si>
    <t>A85013</t>
  </si>
  <si>
    <t>A86011</t>
  </si>
  <si>
    <t>A85024</t>
  </si>
  <si>
    <t>A85006</t>
  </si>
  <si>
    <t>A85026</t>
  </si>
  <si>
    <t>A86026</t>
  </si>
  <si>
    <t>A86033</t>
  </si>
  <si>
    <t>A86013</t>
  </si>
  <si>
    <t>A85007</t>
  </si>
  <si>
    <t>A86012</t>
  </si>
  <si>
    <t>A85014</t>
  </si>
  <si>
    <t>A85617</t>
  </si>
  <si>
    <t>A86006</t>
  </si>
  <si>
    <t>A85020</t>
  </si>
  <si>
    <t>A86036</t>
  </si>
  <si>
    <t>A85005</t>
  </si>
  <si>
    <t>A86003</t>
  </si>
  <si>
    <t>A86008</t>
  </si>
  <si>
    <t>A86023</t>
  </si>
  <si>
    <t>A85021</t>
  </si>
  <si>
    <t>A85011</t>
  </si>
  <si>
    <t>A85016</t>
  </si>
  <si>
    <t>A86038</t>
  </si>
  <si>
    <t>A85018</t>
  </si>
  <si>
    <t>A85614</t>
  </si>
  <si>
    <t>A85009</t>
  </si>
  <si>
    <t>A85017</t>
  </si>
  <si>
    <t>A86027</t>
  </si>
  <si>
    <t>A86030</t>
  </si>
  <si>
    <t>A85004</t>
  </si>
  <si>
    <t>A86024</t>
  </si>
  <si>
    <t>A85616</t>
  </si>
  <si>
    <t>A86037</t>
  </si>
  <si>
    <t>A86022</t>
  </si>
  <si>
    <t>Y00184</t>
  </si>
  <si>
    <t>A85611</t>
  </si>
  <si>
    <t>A86017</t>
  </si>
  <si>
    <t>A86031</t>
  </si>
  <si>
    <t>A86004</t>
  </si>
  <si>
    <t>A86028</t>
  </si>
  <si>
    <t>A85002</t>
  </si>
  <si>
    <t>N85025</t>
  </si>
  <si>
    <t>N85051</t>
  </si>
  <si>
    <t>N85057</t>
  </si>
  <si>
    <t>N85031</t>
  </si>
  <si>
    <t>N85625</t>
  </si>
  <si>
    <t>N85027</t>
  </si>
  <si>
    <t>N85020</t>
  </si>
  <si>
    <t>N85048</t>
  </si>
  <si>
    <t>N85006</t>
  </si>
  <si>
    <t>N85021</t>
  </si>
  <si>
    <t>N85047</t>
  </si>
  <si>
    <t>N85634</t>
  </si>
  <si>
    <t>N85019</t>
  </si>
  <si>
    <t>N85024</t>
  </si>
  <si>
    <t>N85616</t>
  </si>
  <si>
    <t>N85617</t>
  </si>
  <si>
    <t>N85052</t>
  </si>
  <si>
    <t>N85059</t>
  </si>
  <si>
    <t>N85002</t>
  </si>
  <si>
    <t>N85017</t>
  </si>
  <si>
    <t>N85028</t>
  </si>
  <si>
    <t>N85643</t>
  </si>
  <si>
    <t>N85022</t>
  </si>
  <si>
    <t>N85009</t>
  </si>
  <si>
    <t>N85005</t>
  </si>
  <si>
    <t>N85012</t>
  </si>
  <si>
    <t>N85038</t>
  </si>
  <si>
    <t>N85044</t>
  </si>
  <si>
    <t>N85037</t>
  </si>
  <si>
    <t>N85629</t>
  </si>
  <si>
    <t>N85046</t>
  </si>
  <si>
    <t>N85008</t>
  </si>
  <si>
    <t>N85032</t>
  </si>
  <si>
    <t>N85640</t>
  </si>
  <si>
    <t>N85018</t>
  </si>
  <si>
    <t>N85648</t>
  </si>
  <si>
    <t>N85023</t>
  </si>
  <si>
    <t>N85016</t>
  </si>
  <si>
    <t>N85633</t>
  </si>
  <si>
    <t>N85013</t>
  </si>
  <si>
    <t>N85054</t>
  </si>
  <si>
    <t>N85620</t>
  </si>
  <si>
    <t>N85007</t>
  </si>
  <si>
    <t>N85015</t>
  </si>
  <si>
    <t>K84012</t>
  </si>
  <si>
    <t>J83047</t>
  </si>
  <si>
    <t>J83024</t>
  </si>
  <si>
    <t>J83646</t>
  </si>
  <si>
    <t>J83033</t>
  </si>
  <si>
    <t>J83064</t>
  </si>
  <si>
    <t>J83035</t>
  </si>
  <si>
    <t>J83001</t>
  </si>
  <si>
    <t>J83022</t>
  </si>
  <si>
    <t>J83009</t>
  </si>
  <si>
    <t>J83002</t>
  </si>
  <si>
    <t>J83027</t>
  </si>
  <si>
    <t>J83057</t>
  </si>
  <si>
    <t>J83038</t>
  </si>
  <si>
    <t>J83633</t>
  </si>
  <si>
    <t>J83645</t>
  </si>
  <si>
    <t>J83059</t>
  </si>
  <si>
    <t>Y03671</t>
  </si>
  <si>
    <t>J83036</t>
  </si>
  <si>
    <t>L85002</t>
  </si>
  <si>
    <t>L85601</t>
  </si>
  <si>
    <t>L85023</t>
  </si>
  <si>
    <t>L85611</t>
  </si>
  <si>
    <t>L85026</t>
  </si>
  <si>
    <t>L85062</t>
  </si>
  <si>
    <t>L85011</t>
  </si>
  <si>
    <t>L85007</t>
  </si>
  <si>
    <t>L85009</t>
  </si>
  <si>
    <t>L85053</t>
  </si>
  <si>
    <t>L85012</t>
  </si>
  <si>
    <t>L85030</t>
  </si>
  <si>
    <t>L85065</t>
  </si>
  <si>
    <t>L85607</t>
  </si>
  <si>
    <t>L85003</t>
  </si>
  <si>
    <t>L85019</t>
  </si>
  <si>
    <t>L85064</t>
  </si>
  <si>
    <t>L85047</t>
  </si>
  <si>
    <t>L85056</t>
  </si>
  <si>
    <t>Y01163</t>
  </si>
  <si>
    <t>L85018</t>
  </si>
  <si>
    <t>L85038</t>
  </si>
  <si>
    <t>L85050</t>
  </si>
  <si>
    <t>L85004</t>
  </si>
  <si>
    <t>L85010</t>
  </si>
  <si>
    <t>L85008</t>
  </si>
  <si>
    <t>L85001</t>
  </si>
  <si>
    <t>L85016</t>
  </si>
  <si>
    <t>L85037</t>
  </si>
  <si>
    <t>L85054</t>
  </si>
  <si>
    <t>L85021</t>
  </si>
  <si>
    <t>L85042</t>
  </si>
  <si>
    <t>L85048</t>
  </si>
  <si>
    <t>L85013</t>
  </si>
  <si>
    <t>L85036</t>
  </si>
  <si>
    <t>L85027</t>
  </si>
  <si>
    <t>L85024</t>
  </si>
  <si>
    <t>L85043</t>
  </si>
  <si>
    <t>L85624</t>
  </si>
  <si>
    <t>L85032</t>
  </si>
  <si>
    <t>L85017</t>
  </si>
  <si>
    <t>L85014</t>
  </si>
  <si>
    <t>L85039</t>
  </si>
  <si>
    <t>L85033</t>
  </si>
  <si>
    <t>L85025</t>
  </si>
  <si>
    <t>L85051</t>
  </si>
  <si>
    <t>L85034</t>
  </si>
  <si>
    <t>L85015</t>
  </si>
  <si>
    <t>L85006</t>
  </si>
  <si>
    <t>L85044</t>
  </si>
  <si>
    <t>L85052</t>
  </si>
  <si>
    <t>L85022</t>
  </si>
  <si>
    <t>L85055</t>
  </si>
  <si>
    <t>L85040</t>
  </si>
  <si>
    <t>L85046</t>
  </si>
  <si>
    <t>L85031</t>
  </si>
  <si>
    <t>L85020</t>
  </si>
  <si>
    <t>L85029</t>
  </si>
  <si>
    <t>L85061</t>
  </si>
  <si>
    <t>L85609</t>
  </si>
  <si>
    <t>L85035</t>
  </si>
  <si>
    <t>L85066</t>
  </si>
  <si>
    <t>L82070</t>
  </si>
  <si>
    <t>Y01051</t>
  </si>
  <si>
    <t>L82010</t>
  </si>
  <si>
    <t>L82025</t>
  </si>
  <si>
    <t>L82039</t>
  </si>
  <si>
    <t>L82015</t>
  </si>
  <si>
    <t>L82030</t>
  </si>
  <si>
    <t>L82054</t>
  </si>
  <si>
    <t>L82022</t>
  </si>
  <si>
    <t>L82018</t>
  </si>
  <si>
    <t>L82061</t>
  </si>
  <si>
    <t>L82047</t>
  </si>
  <si>
    <t>L82045</t>
  </si>
  <si>
    <t>L82041</t>
  </si>
  <si>
    <t>L82038</t>
  </si>
  <si>
    <t>Y01127</t>
  </si>
  <si>
    <t>L82013</t>
  </si>
  <si>
    <t>L82008</t>
  </si>
  <si>
    <t>L82057</t>
  </si>
  <si>
    <t>L82012</t>
  </si>
  <si>
    <t>L82622</t>
  </si>
  <si>
    <t>Y00969</t>
  </si>
  <si>
    <t>L82023</t>
  </si>
  <si>
    <t>L82052</t>
  </si>
  <si>
    <t>L82043</t>
  </si>
  <si>
    <t>L82066</t>
  </si>
  <si>
    <t>L82059</t>
  </si>
  <si>
    <t>L82058</t>
  </si>
  <si>
    <t>L82046</t>
  </si>
  <si>
    <t>L82042</t>
  </si>
  <si>
    <t>L82050</t>
  </si>
  <si>
    <t>L82048</t>
  </si>
  <si>
    <t>L82026</t>
  </si>
  <si>
    <t>L82051</t>
  </si>
  <si>
    <t>L82007</t>
  </si>
  <si>
    <t>L82029</t>
  </si>
  <si>
    <t>L82035</t>
  </si>
  <si>
    <t>L82003</t>
  </si>
  <si>
    <t>L82017</t>
  </si>
  <si>
    <t>L82016</t>
  </si>
  <si>
    <t>L82011</t>
  </si>
  <si>
    <t>L82049</t>
  </si>
  <si>
    <t>L82004</t>
  </si>
  <si>
    <t>Y00049</t>
  </si>
  <si>
    <t>L82056</t>
  </si>
  <si>
    <t>Y02517</t>
  </si>
  <si>
    <t>L82044</t>
  </si>
  <si>
    <t>L82001</t>
  </si>
  <si>
    <t>L82028</t>
  </si>
  <si>
    <t>Y04957</t>
  </si>
  <si>
    <t>Y01922</t>
  </si>
  <si>
    <t>L82068</t>
  </si>
  <si>
    <t>L82620</t>
  </si>
  <si>
    <t>Y01050</t>
  </si>
  <si>
    <t>L82036</t>
  </si>
  <si>
    <t>L82006</t>
  </si>
  <si>
    <t>L84009</t>
  </si>
  <si>
    <t>L84036</t>
  </si>
  <si>
    <t>L84070</t>
  </si>
  <si>
    <t>L84617</t>
  </si>
  <si>
    <t>L84030</t>
  </si>
  <si>
    <t>L84014</t>
  </si>
  <si>
    <t>L84049</t>
  </si>
  <si>
    <t>L84081</t>
  </si>
  <si>
    <t>L84053</t>
  </si>
  <si>
    <t>Y00054</t>
  </si>
  <si>
    <t>L84022</t>
  </si>
  <si>
    <t>L84071</t>
  </si>
  <si>
    <t>Y02519</t>
  </si>
  <si>
    <t>L84045</t>
  </si>
  <si>
    <t>L84012</t>
  </si>
  <si>
    <t>L84008</t>
  </si>
  <si>
    <t>L84080</t>
  </si>
  <si>
    <t>L84026</t>
  </si>
  <si>
    <t>L84028</t>
  </si>
  <si>
    <t>L84033</t>
  </si>
  <si>
    <t>L84034</t>
  </si>
  <si>
    <t>L84075</t>
  </si>
  <si>
    <t>L84613</t>
  </si>
  <si>
    <t>L84005</t>
  </si>
  <si>
    <t>L84072</t>
  </si>
  <si>
    <t>L84040</t>
  </si>
  <si>
    <t>L84041</t>
  </si>
  <si>
    <t>L84069</t>
  </si>
  <si>
    <t>L84048</t>
  </si>
  <si>
    <t>L84058</t>
  </si>
  <si>
    <t>L84068</t>
  </si>
  <si>
    <t>L84063</t>
  </si>
  <si>
    <t>L84054</t>
  </si>
  <si>
    <t>L84067</t>
  </si>
  <si>
    <t>L84038</t>
  </si>
  <si>
    <t>L84003</t>
  </si>
  <si>
    <t>L84052</t>
  </si>
  <si>
    <t>L84077</t>
  </si>
  <si>
    <t>L84051</t>
  </si>
  <si>
    <t>L84018</t>
  </si>
  <si>
    <t>L84029</t>
  </si>
  <si>
    <t>L84004</t>
  </si>
  <si>
    <t>L84047</t>
  </si>
  <si>
    <t>L84037</t>
  </si>
  <si>
    <t>L84059</t>
  </si>
  <si>
    <t>L84031</t>
  </si>
  <si>
    <t>Y05212</t>
  </si>
  <si>
    <t>L84023</t>
  </si>
  <si>
    <t>L84065</t>
  </si>
  <si>
    <t>L84043</t>
  </si>
  <si>
    <t>L84016</t>
  </si>
  <si>
    <t>L84046</t>
  </si>
  <si>
    <t>L84039</t>
  </si>
  <si>
    <t>L84606</t>
  </si>
  <si>
    <t>L84050</t>
  </si>
  <si>
    <t>L84025</t>
  </si>
  <si>
    <t>L84616</t>
  </si>
  <si>
    <t>L84021</t>
  </si>
  <si>
    <t>L84085</t>
  </si>
  <si>
    <t>L84011</t>
  </si>
  <si>
    <t>L84006</t>
  </si>
  <si>
    <t>L84015</t>
  </si>
  <si>
    <t>L84024</t>
  </si>
  <si>
    <t>L84027</t>
  </si>
  <si>
    <t>L84007</t>
  </si>
  <si>
    <t>L84010</t>
  </si>
  <si>
    <t>L84060</t>
  </si>
  <si>
    <t>L84084</t>
  </si>
  <si>
    <t>J81074</t>
  </si>
  <si>
    <t>J81625</t>
  </si>
  <si>
    <t>J81047</t>
  </si>
  <si>
    <t>J81070</t>
  </si>
  <si>
    <t>J81062</t>
  </si>
  <si>
    <t>J81076</t>
  </si>
  <si>
    <t>J81647</t>
  </si>
  <si>
    <t>J81020</t>
  </si>
  <si>
    <t>J81034</t>
  </si>
  <si>
    <t>J81612</t>
  </si>
  <si>
    <t>J81017</t>
  </si>
  <si>
    <t>J81058</t>
  </si>
  <si>
    <t>J81016</t>
  </si>
  <si>
    <t>J81039</t>
  </si>
  <si>
    <t>J81061</t>
  </si>
  <si>
    <t>J81082</t>
  </si>
  <si>
    <t>J81002</t>
  </si>
  <si>
    <t>J81028</t>
  </si>
  <si>
    <t>J81036</t>
  </si>
  <si>
    <t>J81010</t>
  </si>
  <si>
    <t>J81025</t>
  </si>
  <si>
    <t>J81011</t>
  </si>
  <si>
    <t>J81609</t>
  </si>
  <si>
    <t>J81035</t>
  </si>
  <si>
    <t>J81077</t>
  </si>
  <si>
    <t>J81045</t>
  </si>
  <si>
    <t>J81014</t>
  </si>
  <si>
    <t>J81018</t>
  </si>
  <si>
    <t>J81056</t>
  </si>
  <si>
    <t>J81049</t>
  </si>
  <si>
    <t>J81051</t>
  </si>
  <si>
    <t>J81059</t>
  </si>
  <si>
    <t>J81053</t>
  </si>
  <si>
    <t>J81613</t>
  </si>
  <si>
    <t>J81621</t>
  </si>
  <si>
    <t>J81078</t>
  </si>
  <si>
    <t>J81072</t>
  </si>
  <si>
    <t>J81626</t>
  </si>
  <si>
    <t>J81042</t>
  </si>
  <si>
    <t>J81067</t>
  </si>
  <si>
    <t>J81027</t>
  </si>
  <si>
    <t>J81022</t>
  </si>
  <si>
    <t>J81021</t>
  </si>
  <si>
    <t>J81081</t>
  </si>
  <si>
    <t>J81046</t>
  </si>
  <si>
    <t>J81003</t>
  </si>
  <si>
    <t>J81009</t>
  </si>
  <si>
    <t>J81648</t>
  </si>
  <si>
    <t>J81006</t>
  </si>
  <si>
    <t>J81646</t>
  </si>
  <si>
    <t>J81041</t>
  </si>
  <si>
    <t>J81064</t>
  </si>
  <si>
    <t>J81019</t>
  </si>
  <si>
    <t>J81087</t>
  </si>
  <si>
    <t>J81631</t>
  </si>
  <si>
    <t>J81012</t>
  </si>
  <si>
    <t>J81634</t>
  </si>
  <si>
    <t>J81644</t>
  </si>
  <si>
    <t>J81033</t>
  </si>
  <si>
    <t>J81029</t>
  </si>
  <si>
    <t>J81013</t>
  </si>
  <si>
    <t>J81073</t>
  </si>
  <si>
    <t>J81616</t>
  </si>
  <si>
    <t>J81030</t>
  </si>
  <si>
    <t>J81057</t>
  </si>
  <si>
    <t>J81620</t>
  </si>
  <si>
    <t>J81066</t>
  </si>
  <si>
    <t>J81068</t>
  </si>
  <si>
    <t>J81075</t>
  </si>
  <si>
    <t>J81633</t>
  </si>
  <si>
    <t>J81086</t>
  </si>
  <si>
    <t>L81644</t>
  </si>
  <si>
    <t>L81072</t>
  </si>
  <si>
    <t>L81010</t>
  </si>
  <si>
    <t>L81073</t>
  </si>
  <si>
    <t>L81122</t>
  </si>
  <si>
    <t>L81617</t>
  </si>
  <si>
    <t>L81059</t>
  </si>
  <si>
    <t>L81045</t>
  </si>
  <si>
    <t>Y04543</t>
  </si>
  <si>
    <t>L81065</t>
  </si>
  <si>
    <t>L81030</t>
  </si>
  <si>
    <t>L81039</t>
  </si>
  <si>
    <t>L81027</t>
  </si>
  <si>
    <t>L81101</t>
  </si>
  <si>
    <t>L81020</t>
  </si>
  <si>
    <t>L81069</t>
  </si>
  <si>
    <t>L81068</t>
  </si>
  <si>
    <t>L81025</t>
  </si>
  <si>
    <t>L81071</t>
  </si>
  <si>
    <t>L81064</t>
  </si>
  <si>
    <t>L81070</t>
  </si>
  <si>
    <t>L81132</t>
  </si>
  <si>
    <t>L81123</t>
  </si>
  <si>
    <t>J82053</t>
  </si>
  <si>
    <t>J82051</t>
  </si>
  <si>
    <t>J82059</t>
  </si>
  <si>
    <t>J82082</t>
  </si>
  <si>
    <t>J82063</t>
  </si>
  <si>
    <t>J82039</t>
  </si>
  <si>
    <t>J82214</t>
  </si>
  <si>
    <t>J82025</t>
  </si>
  <si>
    <t>J82169</t>
  </si>
  <si>
    <t>J82020</t>
  </si>
  <si>
    <t>J82145</t>
  </si>
  <si>
    <t>J82112</t>
  </si>
  <si>
    <t>J82036</t>
  </si>
  <si>
    <t>J82124</t>
  </si>
  <si>
    <t>J82150</t>
  </si>
  <si>
    <t>J82019</t>
  </si>
  <si>
    <t>J82071</t>
  </si>
  <si>
    <t>J82156</t>
  </si>
  <si>
    <t>J82074</t>
  </si>
  <si>
    <t>J82064</t>
  </si>
  <si>
    <t>J82132</t>
  </si>
  <si>
    <t>J82121</t>
  </si>
  <si>
    <t>J82050</t>
  </si>
  <si>
    <t>J82089</t>
  </si>
  <si>
    <t>J82035</t>
  </si>
  <si>
    <t>J82018</t>
  </si>
  <si>
    <t>J82151</t>
  </si>
  <si>
    <t>J82056</t>
  </si>
  <si>
    <t>J82130</t>
  </si>
  <si>
    <t>J82017</t>
  </si>
  <si>
    <t>J82129</t>
  </si>
  <si>
    <t>J82103</t>
  </si>
  <si>
    <t>J82034</t>
  </si>
  <si>
    <t>J82016</t>
  </si>
  <si>
    <t>J82116</t>
  </si>
  <si>
    <t>J82106</t>
  </si>
  <si>
    <t>J82075</t>
  </si>
  <si>
    <t>J82131</t>
  </si>
  <si>
    <t>J82143</t>
  </si>
  <si>
    <t>J82072</t>
  </si>
  <si>
    <t>J82146</t>
  </si>
  <si>
    <t>J82007</t>
  </si>
  <si>
    <t>J82139</t>
  </si>
  <si>
    <t>J82076</t>
  </si>
  <si>
    <t>J82081</t>
  </si>
  <si>
    <t>J82208</t>
  </si>
  <si>
    <t>J82080</t>
  </si>
  <si>
    <t>J82128</t>
  </si>
  <si>
    <t>J82663</t>
  </si>
  <si>
    <t>J82101</t>
  </si>
  <si>
    <t>J82092</t>
  </si>
  <si>
    <t>J82001</t>
  </si>
  <si>
    <t>J82122</t>
  </si>
  <si>
    <t>J82024</t>
  </si>
  <si>
    <t>J82622</t>
  </si>
  <si>
    <t>J82605</t>
  </si>
  <si>
    <t>J82213</t>
  </si>
  <si>
    <t>J82126</t>
  </si>
  <si>
    <t>J82062</t>
  </si>
  <si>
    <t>J82180</t>
  </si>
  <si>
    <t>J82002</t>
  </si>
  <si>
    <t>J82115</t>
  </si>
  <si>
    <t>J82022</t>
  </si>
  <si>
    <t>J82207</t>
  </si>
  <si>
    <t>J82088</t>
  </si>
  <si>
    <t>J82217</t>
  </si>
  <si>
    <t>J82087</t>
  </si>
  <si>
    <t>J82040</t>
  </si>
  <si>
    <t>J82183</t>
  </si>
  <si>
    <t>J82184</t>
  </si>
  <si>
    <t>J82005</t>
  </si>
  <si>
    <t>J82210</t>
  </si>
  <si>
    <t>J82201</t>
  </si>
  <si>
    <t>J82163</t>
  </si>
  <si>
    <t>J82633</t>
  </si>
  <si>
    <t>Y01281</t>
  </si>
  <si>
    <t>J82021</t>
  </si>
  <si>
    <t>J82147</t>
  </si>
  <si>
    <t>J82646</t>
  </si>
  <si>
    <t>J82134</t>
  </si>
  <si>
    <t>J82010</t>
  </si>
  <si>
    <t>J82042</t>
  </si>
  <si>
    <t>J82196</t>
  </si>
  <si>
    <t>J82640</t>
  </si>
  <si>
    <t>J82119</t>
  </si>
  <si>
    <t>J82009</t>
  </si>
  <si>
    <t>J82098</t>
  </si>
  <si>
    <t>J82149</t>
  </si>
  <si>
    <t>J82028</t>
  </si>
  <si>
    <t>J82102</t>
  </si>
  <si>
    <t>J82199</t>
  </si>
  <si>
    <t>J82073</t>
  </si>
  <si>
    <t>J82194</t>
  </si>
  <si>
    <t>J82085</t>
  </si>
  <si>
    <t>J82060</t>
  </si>
  <si>
    <t>J82155</t>
  </si>
  <si>
    <t>J82055</t>
  </si>
  <si>
    <t>Y02526</t>
  </si>
  <si>
    <t>K84006</t>
  </si>
  <si>
    <t>K84037</t>
  </si>
  <si>
    <t>K84034</t>
  </si>
  <si>
    <t>K84045</t>
  </si>
  <si>
    <t>K84051</t>
  </si>
  <si>
    <t>K84023</t>
  </si>
  <si>
    <t>K84021</t>
  </si>
  <si>
    <t>K84001</t>
  </si>
  <si>
    <t>K84062</t>
  </si>
  <si>
    <t>K84010</t>
  </si>
  <si>
    <t>K84007</t>
  </si>
  <si>
    <t>K84024</t>
  </si>
  <si>
    <t>K84027</t>
  </si>
  <si>
    <t>K84047</t>
  </si>
  <si>
    <t>K84048</t>
  </si>
  <si>
    <t>K84079</t>
  </si>
  <si>
    <t>K84058</t>
  </si>
  <si>
    <t>K84036</t>
  </si>
  <si>
    <t>K84025</t>
  </si>
  <si>
    <t>K84028</t>
  </si>
  <si>
    <t>K84043</t>
  </si>
  <si>
    <t>K84050</t>
  </si>
  <si>
    <t>K84015</t>
  </si>
  <si>
    <t>K84052</t>
  </si>
  <si>
    <t>K84008</t>
  </si>
  <si>
    <t>K84049</t>
  </si>
  <si>
    <t>K84013</t>
  </si>
  <si>
    <t>K84030</t>
  </si>
  <si>
    <t>K84056</t>
  </si>
  <si>
    <t>K84610</t>
  </si>
  <si>
    <t>K84054</t>
  </si>
  <si>
    <t>K84071</t>
  </si>
  <si>
    <t>K84080</t>
  </si>
  <si>
    <t>K84613</t>
  </si>
  <si>
    <t>K84014</t>
  </si>
  <si>
    <t>K84016</t>
  </si>
  <si>
    <t>K84038</t>
  </si>
  <si>
    <t>K84002</t>
  </si>
  <si>
    <t>K84041</t>
  </si>
  <si>
    <t>K84031</t>
  </si>
  <si>
    <t>K84075</t>
  </si>
  <si>
    <t>K84020</t>
  </si>
  <si>
    <t>K84065</t>
  </si>
  <si>
    <t>K84026</t>
  </si>
  <si>
    <t>K84004</t>
  </si>
  <si>
    <t>K84605</t>
  </si>
  <si>
    <t>K84033</t>
  </si>
  <si>
    <t>K84035</t>
  </si>
  <si>
    <t>K84042</t>
  </si>
  <si>
    <t>K84624</t>
  </si>
  <si>
    <t>K84003</t>
  </si>
  <si>
    <t>K84055</t>
  </si>
  <si>
    <t>K84011</t>
  </si>
  <si>
    <t>K84046</t>
  </si>
  <si>
    <t>K84618</t>
  </si>
  <si>
    <t>K84060</t>
  </si>
  <si>
    <t>K84044</t>
  </si>
  <si>
    <t>K84066</t>
  </si>
  <si>
    <t>K84009</t>
  </si>
  <si>
    <t>K84059</t>
  </si>
  <si>
    <t>K84072</t>
  </si>
  <si>
    <t>K84082</t>
  </si>
  <si>
    <t>K84078</t>
  </si>
  <si>
    <t>K84017</t>
  </si>
  <si>
    <t>K84019</t>
  </si>
  <si>
    <t>K84032</t>
  </si>
  <si>
    <t>K84063</t>
  </si>
  <si>
    <t>J84017</t>
  </si>
  <si>
    <t>J84012</t>
  </si>
  <si>
    <t>J84015</t>
  </si>
  <si>
    <t>J84004</t>
  </si>
  <si>
    <t>J84008</t>
  </si>
  <si>
    <t>J84003</t>
  </si>
  <si>
    <t>J84011</t>
  </si>
  <si>
    <t>J84013</t>
  </si>
  <si>
    <t>J84005</t>
  </si>
  <si>
    <t>J84016</t>
  </si>
  <si>
    <t>J84019</t>
  </si>
  <si>
    <t>J84007</t>
  </si>
  <si>
    <t>J82161</t>
  </si>
  <si>
    <t>J82215</t>
  </si>
  <si>
    <t>J82104</t>
  </si>
  <si>
    <t>J82026</t>
  </si>
  <si>
    <t>J82084</t>
  </si>
  <si>
    <t>J82012</t>
  </si>
  <si>
    <t>J82174</t>
  </si>
  <si>
    <t>J82154</t>
  </si>
  <si>
    <t>J82033</t>
  </si>
  <si>
    <t>J82669</t>
  </si>
  <si>
    <t>J82216</t>
  </si>
  <si>
    <t>J82152</t>
  </si>
  <si>
    <t>J82083</t>
  </si>
  <si>
    <t>J82157</t>
  </si>
  <si>
    <t>J82069</t>
  </si>
  <si>
    <t>J82061</t>
  </si>
  <si>
    <t>J82625</t>
  </si>
  <si>
    <t>J82639</t>
  </si>
  <si>
    <t>J82136</t>
  </si>
  <si>
    <t>J82058</t>
  </si>
  <si>
    <t>J82144</t>
  </si>
  <si>
    <t>J82138</t>
  </si>
  <si>
    <t>J82218</t>
  </si>
  <si>
    <t>J82094</t>
  </si>
  <si>
    <t>J82079</t>
  </si>
  <si>
    <t>G82126</t>
  </si>
  <si>
    <t>G82052</t>
  </si>
  <si>
    <t>G82020</t>
  </si>
  <si>
    <t>G82219</t>
  </si>
  <si>
    <t>G82105</t>
  </si>
  <si>
    <t>G82150</t>
  </si>
  <si>
    <t>G82064</t>
  </si>
  <si>
    <t>G82107</t>
  </si>
  <si>
    <t>G82796</t>
  </si>
  <si>
    <t>G82650</t>
  </si>
  <si>
    <t>G82666</t>
  </si>
  <si>
    <t>G82046</t>
  </si>
  <si>
    <t>G82079</t>
  </si>
  <si>
    <t>G82066</t>
  </si>
  <si>
    <t>G82231</t>
  </si>
  <si>
    <t>G82693</t>
  </si>
  <si>
    <t>G82799</t>
  </si>
  <si>
    <t>G82687</t>
  </si>
  <si>
    <t>G82057</t>
  </si>
  <si>
    <t>G82023</t>
  </si>
  <si>
    <t>G82634</t>
  </si>
  <si>
    <t>G82682</t>
  </si>
  <si>
    <t>G82035</t>
  </si>
  <si>
    <t>G82026</t>
  </si>
  <si>
    <t>G82702</t>
  </si>
  <si>
    <t>G82698</t>
  </si>
  <si>
    <t>H81075</t>
  </si>
  <si>
    <t>H81130</t>
  </si>
  <si>
    <t>H81013</t>
  </si>
  <si>
    <t>H81069</t>
  </si>
  <si>
    <t>H81082</t>
  </si>
  <si>
    <t>H81039</t>
  </si>
  <si>
    <t>H81040</t>
  </si>
  <si>
    <t>G82217</t>
  </si>
  <si>
    <t>G82038</t>
  </si>
  <si>
    <t>G82211</t>
  </si>
  <si>
    <t>G82696</t>
  </si>
  <si>
    <t>G82007</t>
  </si>
  <si>
    <t>G82227</t>
  </si>
  <si>
    <t>G82111</t>
  </si>
  <si>
    <t>G82652</t>
  </si>
  <si>
    <t>G82069</t>
  </si>
  <si>
    <t>G82700</t>
  </si>
  <si>
    <t>G82015</t>
  </si>
  <si>
    <t>G82160</t>
  </si>
  <si>
    <t>G82165</t>
  </si>
  <si>
    <t>G82117</t>
  </si>
  <si>
    <t>G82091</t>
  </si>
  <si>
    <t>G82729</t>
  </si>
  <si>
    <t>G82232</t>
  </si>
  <si>
    <t>G82018</t>
  </si>
  <si>
    <t>G82684</t>
  </si>
  <si>
    <t>G82121</t>
  </si>
  <si>
    <t>G82665</t>
  </si>
  <si>
    <t>G82147</t>
  </si>
  <si>
    <t>G82002</t>
  </si>
  <si>
    <t>G82036</t>
  </si>
  <si>
    <t>G82086</t>
  </si>
  <si>
    <t>H81104</t>
  </si>
  <si>
    <t>H81658</t>
  </si>
  <si>
    <t>H81015</t>
  </si>
  <si>
    <t>H81050</t>
  </si>
  <si>
    <t>H81019</t>
  </si>
  <si>
    <t>H81131</t>
  </si>
  <si>
    <t>H81642</t>
  </si>
  <si>
    <t>H81036</t>
  </si>
  <si>
    <t>H81009</t>
  </si>
  <si>
    <t>H81042</t>
  </si>
  <si>
    <t>H81032</t>
  </si>
  <si>
    <t>H81003</t>
  </si>
  <si>
    <t>H81643</t>
  </si>
  <si>
    <t>H81007</t>
  </si>
  <si>
    <t>H81065</t>
  </si>
  <si>
    <t>H81087</t>
  </si>
  <si>
    <t>H81034</t>
  </si>
  <si>
    <t>H81004</t>
  </si>
  <si>
    <t>H81094</t>
  </si>
  <si>
    <t>H81134</t>
  </si>
  <si>
    <t>H81057</t>
  </si>
  <si>
    <t>H81123</t>
  </si>
  <si>
    <t>H81641</t>
  </si>
  <si>
    <t>H81061</t>
  </si>
  <si>
    <t>H81033</t>
  </si>
  <si>
    <t>H81024</t>
  </si>
  <si>
    <t>H81095</t>
  </si>
  <si>
    <t>H81066</t>
  </si>
  <si>
    <t>H81632</t>
  </si>
  <si>
    <t>H81002</t>
  </si>
  <si>
    <t>H81122</t>
  </si>
  <si>
    <t>H81041</t>
  </si>
  <si>
    <t>H81129</t>
  </si>
  <si>
    <t>H81025</t>
  </si>
  <si>
    <t>H81663</t>
  </si>
  <si>
    <t>H81111</t>
  </si>
  <si>
    <t>H81073</t>
  </si>
  <si>
    <t>H81020</t>
  </si>
  <si>
    <t>H82027</t>
  </si>
  <si>
    <t>H82005</t>
  </si>
  <si>
    <t>H82615</t>
  </si>
  <si>
    <t>H82044</t>
  </si>
  <si>
    <t>H82089</t>
  </si>
  <si>
    <t>H82084</t>
  </si>
  <si>
    <t>H82640</t>
  </si>
  <si>
    <t>H82100</t>
  </si>
  <si>
    <t>H82017</t>
  </si>
  <si>
    <t>H82035</t>
  </si>
  <si>
    <t>H82003</t>
  </si>
  <si>
    <t>H82092</t>
  </si>
  <si>
    <t>H82063</t>
  </si>
  <si>
    <t>H82056</t>
  </si>
  <si>
    <t>H82004</t>
  </si>
  <si>
    <t>H82057</t>
  </si>
  <si>
    <t>H82072</t>
  </si>
  <si>
    <t>H82036</t>
  </si>
  <si>
    <t>H82028</t>
  </si>
  <si>
    <t>H82040</t>
  </si>
  <si>
    <t>G82679</t>
  </si>
  <si>
    <t>G82139</t>
  </si>
  <si>
    <t>G82162</t>
  </si>
  <si>
    <t>G82154</t>
  </si>
  <si>
    <t>G82744</t>
  </si>
  <si>
    <t>G82697</t>
  </si>
  <si>
    <t>G82161</t>
  </si>
  <si>
    <t>G82753</t>
  </si>
  <si>
    <t>G82635</t>
  </si>
  <si>
    <t>G82708</t>
  </si>
  <si>
    <t>G82653</t>
  </si>
  <si>
    <t>G82226</t>
  </si>
  <si>
    <t>G82014</t>
  </si>
  <si>
    <t>G82100</t>
  </si>
  <si>
    <t>G82721</t>
  </si>
  <si>
    <t>G82233</t>
  </si>
  <si>
    <t>G82203</t>
  </si>
  <si>
    <t>G82719</t>
  </si>
  <si>
    <t>G82184</t>
  </si>
  <si>
    <t>G82631</t>
  </si>
  <si>
    <t>G82129</t>
  </si>
  <si>
    <t>G82113</t>
  </si>
  <si>
    <t>G82108</t>
  </si>
  <si>
    <t>G82763</t>
  </si>
  <si>
    <t>G82051</t>
  </si>
  <si>
    <t>G82741</t>
  </si>
  <si>
    <t>G82775</t>
  </si>
  <si>
    <t>G82077</t>
  </si>
  <si>
    <t>G82711</t>
  </si>
  <si>
    <t>G82095</t>
  </si>
  <si>
    <t>G82180</t>
  </si>
  <si>
    <t>G82106</t>
  </si>
  <si>
    <t>G82737</t>
  </si>
  <si>
    <t>G82600</t>
  </si>
  <si>
    <t>G81031</t>
  </si>
  <si>
    <t>G81085</t>
  </si>
  <si>
    <t>G81641</t>
  </si>
  <si>
    <t>G81077</t>
  </si>
  <si>
    <t>G81052</t>
  </si>
  <si>
    <t>G81658</t>
  </si>
  <si>
    <t>G81023</t>
  </si>
  <si>
    <t>G81096</t>
  </si>
  <si>
    <t>G81057</t>
  </si>
  <si>
    <t>G81041</t>
  </si>
  <si>
    <t>G81051</t>
  </si>
  <si>
    <t>G81048</t>
  </si>
  <si>
    <t>G81089</t>
  </si>
  <si>
    <t>G81074</t>
  </si>
  <si>
    <t>G81087</t>
  </si>
  <si>
    <t>G81082</t>
  </si>
  <si>
    <t>G81039</t>
  </si>
  <si>
    <t>G81095</t>
  </si>
  <si>
    <t>H81053</t>
  </si>
  <si>
    <t>H81090</t>
  </si>
  <si>
    <t>H81006</t>
  </si>
  <si>
    <t>H81076</t>
  </si>
  <si>
    <t>H81084</t>
  </si>
  <si>
    <t>H81022</t>
  </si>
  <si>
    <t>H81044</t>
  </si>
  <si>
    <t>H81021</t>
  </si>
  <si>
    <t>H81132</t>
  </si>
  <si>
    <t>H81085</t>
  </si>
  <si>
    <t>H81062</t>
  </si>
  <si>
    <t>H81026</t>
  </si>
  <si>
    <t>H81035</t>
  </si>
  <si>
    <t>H81064</t>
  </si>
  <si>
    <t>H81052</t>
  </si>
  <si>
    <t>H81029</t>
  </si>
  <si>
    <t>H81043</t>
  </si>
  <si>
    <t>H81031</t>
  </si>
  <si>
    <t>H81077</t>
  </si>
  <si>
    <t>H81010</t>
  </si>
  <si>
    <t>H81030</t>
  </si>
  <si>
    <t>H81119</t>
  </si>
  <si>
    <t>H81089</t>
  </si>
  <si>
    <t>H81023</t>
  </si>
  <si>
    <t>H81046</t>
  </si>
  <si>
    <t>H81638</t>
  </si>
  <si>
    <t>H81056</t>
  </si>
  <si>
    <t>H81048</t>
  </si>
  <si>
    <t>H81116</t>
  </si>
  <si>
    <t>H81083</t>
  </si>
  <si>
    <t>H81055</t>
  </si>
  <si>
    <t>H81005</t>
  </si>
  <si>
    <t>H81045</t>
  </si>
  <si>
    <t>H81058</t>
  </si>
  <si>
    <t>G82044</t>
  </si>
  <si>
    <t>G82143</t>
  </si>
  <si>
    <t>G82218</t>
  </si>
  <si>
    <t>G82647</t>
  </si>
  <si>
    <t>G82073</t>
  </si>
  <si>
    <t>G82067</t>
  </si>
  <si>
    <t>G82032</t>
  </si>
  <si>
    <t>G82088</t>
  </si>
  <si>
    <t>G82097</t>
  </si>
  <si>
    <t>G82028</t>
  </si>
  <si>
    <t>G82021</t>
  </si>
  <si>
    <t>G82006</t>
  </si>
  <si>
    <t>G82225</t>
  </si>
  <si>
    <t>G82212</t>
  </si>
  <si>
    <t>G82185</t>
  </si>
  <si>
    <t>G82056</t>
  </si>
  <si>
    <t>G82648</t>
  </si>
  <si>
    <t>G82048</t>
  </si>
  <si>
    <t>G82122</t>
  </si>
  <si>
    <t>G82809</t>
  </si>
  <si>
    <t>G82780</t>
  </si>
  <si>
    <t>G82808</t>
  </si>
  <si>
    <t>G82062</t>
  </si>
  <si>
    <t>H82050</t>
  </si>
  <si>
    <t>H82064</t>
  </si>
  <si>
    <t>H82026</t>
  </si>
  <si>
    <t>H82088</t>
  </si>
  <si>
    <t>H82053</t>
  </si>
  <si>
    <t>H82052</t>
  </si>
  <si>
    <t>H82012</t>
  </si>
  <si>
    <t>H82047</t>
  </si>
  <si>
    <t>H82033</t>
  </si>
  <si>
    <t>H82025</t>
  </si>
  <si>
    <t>H82098</t>
  </si>
  <si>
    <t>Y00351</t>
  </si>
  <si>
    <t>H82034</t>
  </si>
  <si>
    <t>H82065</t>
  </si>
  <si>
    <t>H82051</t>
  </si>
  <si>
    <t>H82037</t>
  </si>
  <si>
    <t>H82048</t>
  </si>
  <si>
    <t>H82087</t>
  </si>
  <si>
    <t>H82076</t>
  </si>
  <si>
    <t>H82099</t>
  </si>
  <si>
    <t>H82066</t>
  </si>
  <si>
    <t>H82070</t>
  </si>
  <si>
    <t>H82049</t>
  </si>
  <si>
    <t>H82043</t>
  </si>
  <si>
    <t>H82058</t>
  </si>
  <si>
    <t>H82067</t>
  </si>
  <si>
    <t>H82030</t>
  </si>
  <si>
    <t>H82042</t>
  </si>
  <si>
    <t>H82020</t>
  </si>
  <si>
    <t>H82011</t>
  </si>
  <si>
    <t>H82013</t>
  </si>
  <si>
    <t>H82060</t>
  </si>
  <si>
    <t>H82059</t>
  </si>
  <si>
    <t>H82023</t>
  </si>
  <si>
    <t>H82095</t>
  </si>
  <si>
    <t>H82046</t>
  </si>
  <si>
    <t>H82006</t>
  </si>
  <si>
    <t>H82041</t>
  </si>
  <si>
    <t>H82091</t>
  </si>
  <si>
    <t>H82077</t>
  </si>
  <si>
    <t>H82016</t>
  </si>
  <si>
    <t>H82096</t>
  </si>
  <si>
    <t>H82061</t>
  </si>
  <si>
    <t>H82009</t>
  </si>
  <si>
    <t>H82039</t>
  </si>
  <si>
    <t>H82032</t>
  </si>
  <si>
    <t>H82014</t>
  </si>
  <si>
    <t>H82021</t>
  </si>
  <si>
    <t>H82055</t>
  </si>
  <si>
    <t>H82078</t>
  </si>
  <si>
    <t>H82045</t>
  </si>
  <si>
    <t>H82007</t>
  </si>
  <si>
    <t>H82038</t>
  </si>
  <si>
    <t>H82022</t>
  </si>
  <si>
    <t>H82031</t>
  </si>
  <si>
    <t>G81008</t>
  </si>
  <si>
    <t>G81050</t>
  </si>
  <si>
    <t>G81029</t>
  </si>
  <si>
    <t>G81004</t>
  </si>
  <si>
    <t>G81002</t>
  </si>
  <si>
    <t>G81059</t>
  </si>
  <si>
    <t>G81003</t>
  </si>
  <si>
    <t>G81104</t>
  </si>
  <si>
    <t>G81012</t>
  </si>
  <si>
    <t>G81032</t>
  </si>
  <si>
    <t>G81049</t>
  </si>
  <si>
    <t>G81098</t>
  </si>
  <si>
    <t>G81017</t>
  </si>
  <si>
    <t>G81634</t>
  </si>
  <si>
    <t>G81022</t>
  </si>
  <si>
    <t>G81099</t>
  </si>
  <si>
    <t>Y00080</t>
  </si>
  <si>
    <t>G82115</t>
  </si>
  <si>
    <t>G82082</t>
  </si>
  <si>
    <t>G82090</t>
  </si>
  <si>
    <t>G82140</t>
  </si>
  <si>
    <t>G82228</t>
  </si>
  <si>
    <t>G82039</t>
  </si>
  <si>
    <t>G82119</t>
  </si>
  <si>
    <t>G82027</t>
  </si>
  <si>
    <t>G82071</t>
  </si>
  <si>
    <t>G82060</t>
  </si>
  <si>
    <t>G82063</t>
  </si>
  <si>
    <t>G82790</t>
  </si>
  <si>
    <t>G82802</t>
  </si>
  <si>
    <t>G82138</t>
  </si>
  <si>
    <t>Y02676</t>
  </si>
  <si>
    <t>G81075</t>
  </si>
  <si>
    <t>G81042</t>
  </si>
  <si>
    <t>G81054</t>
  </si>
  <si>
    <t>G81070</t>
  </si>
  <si>
    <t>G81044</t>
  </si>
  <si>
    <t>G81663</t>
  </si>
  <si>
    <t>G81047</t>
  </si>
  <si>
    <t>G81028</t>
  </si>
  <si>
    <t>G81011</t>
  </si>
  <si>
    <t>G81083</t>
  </si>
  <si>
    <t>G81638</t>
  </si>
  <si>
    <t>G81071</t>
  </si>
  <si>
    <t>G81646</t>
  </si>
  <si>
    <t>G81001</t>
  </si>
  <si>
    <t>G81038</t>
  </si>
  <si>
    <t>G81006</t>
  </si>
  <si>
    <t>G81073</t>
  </si>
  <si>
    <t>G81689</t>
  </si>
  <si>
    <t>G81076</t>
  </si>
  <si>
    <t>G81036</t>
  </si>
  <si>
    <t>G81065</t>
  </si>
  <si>
    <t>G81034</t>
  </si>
  <si>
    <t>G81014</t>
  </si>
  <si>
    <t>G81018</t>
  </si>
  <si>
    <t>G81613</t>
  </si>
  <si>
    <t>G81694</t>
  </si>
  <si>
    <t>G81656</t>
  </si>
  <si>
    <t>G81046</t>
  </si>
  <si>
    <t>G81669</t>
  </si>
  <si>
    <t>G82094</t>
  </si>
  <si>
    <t>G82142</t>
  </si>
  <si>
    <t>G82087</t>
  </si>
  <si>
    <t>G82186</t>
  </si>
  <si>
    <t>G82730</t>
  </si>
  <si>
    <t>G82080</t>
  </si>
  <si>
    <t>G82053</t>
  </si>
  <si>
    <t>G82658</t>
  </si>
  <si>
    <t>G82114</t>
  </si>
  <si>
    <t>G82050</t>
  </si>
  <si>
    <t>E87005</t>
  </si>
  <si>
    <t>Y00902</t>
  </si>
  <si>
    <t>E87006</t>
  </si>
  <si>
    <t>E87046</t>
  </si>
  <si>
    <t>E87772</t>
  </si>
  <si>
    <t>E87011</t>
  </si>
  <si>
    <t>E87737</t>
  </si>
  <si>
    <t>E87010</t>
  </si>
  <si>
    <t>E87756</t>
  </si>
  <si>
    <t>E87741</t>
  </si>
  <si>
    <t>Y00230</t>
  </si>
  <si>
    <t>E87714</t>
  </si>
  <si>
    <t>E87694</t>
  </si>
  <si>
    <t>E87681</t>
  </si>
  <si>
    <t>E87739</t>
  </si>
  <si>
    <t>E87066</t>
  </si>
  <si>
    <t>E87002</t>
  </si>
  <si>
    <t>E87754</t>
  </si>
  <si>
    <t>E87745</t>
  </si>
  <si>
    <t>E87753</t>
  </si>
  <si>
    <t>E87052</t>
  </si>
  <si>
    <t>E87609</t>
  </si>
  <si>
    <t>E87648</t>
  </si>
  <si>
    <t>E87768</t>
  </si>
  <si>
    <t>E87691</t>
  </si>
  <si>
    <t>E87070</t>
  </si>
  <si>
    <t>E87008</t>
  </si>
  <si>
    <t>E87069</t>
  </si>
  <si>
    <t>E87045</t>
  </si>
  <si>
    <t>E87037</t>
  </si>
  <si>
    <t>E87663</t>
  </si>
  <si>
    <t>E87740</t>
  </si>
  <si>
    <t>E87034</t>
  </si>
  <si>
    <t>E87677</t>
  </si>
  <si>
    <t>E87762</t>
  </si>
  <si>
    <t>E87009</t>
  </si>
  <si>
    <t>E87701</t>
  </si>
  <si>
    <t>E87048</t>
  </si>
  <si>
    <t>Y00200</t>
  </si>
  <si>
    <t>E87016</t>
  </si>
  <si>
    <t>E87665</t>
  </si>
  <si>
    <t>E87021</t>
  </si>
  <si>
    <t>E87063</t>
  </si>
  <si>
    <t>E87715</t>
  </si>
  <si>
    <t>E87711</t>
  </si>
  <si>
    <t>Y01011</t>
  </si>
  <si>
    <t>E87065</t>
  </si>
  <si>
    <t>E87742</t>
  </si>
  <si>
    <t>E87004</t>
  </si>
  <si>
    <t>E87755</t>
  </si>
  <si>
    <t>Y00507</t>
  </si>
  <si>
    <t>E87067</t>
  </si>
  <si>
    <t>E87702</t>
  </si>
  <si>
    <t>Y03441</t>
  </si>
  <si>
    <t>E87013</t>
  </si>
  <si>
    <t>E87706</t>
  </si>
  <si>
    <t>E87024</t>
  </si>
  <si>
    <t>E87720</t>
  </si>
  <si>
    <t>E87738</t>
  </si>
  <si>
    <t>E87029</t>
  </si>
  <si>
    <t>E87007</t>
  </si>
  <si>
    <t>E87047</t>
  </si>
  <si>
    <t>E87026</t>
  </si>
  <si>
    <t>E87637</t>
  </si>
  <si>
    <t>E87061</t>
  </si>
  <si>
    <t>E87751</t>
  </si>
  <si>
    <t>E87750</t>
  </si>
  <si>
    <t>E87043</t>
  </si>
  <si>
    <t>E87746</t>
  </si>
  <si>
    <t>E87003</t>
  </si>
  <si>
    <t>Y02842</t>
  </si>
  <si>
    <t>E87038</t>
  </si>
  <si>
    <t>E87733</t>
  </si>
  <si>
    <t>E87722</t>
  </si>
  <si>
    <t>H85005</t>
  </si>
  <si>
    <t>H85009</t>
  </si>
  <si>
    <t>H85065</t>
  </si>
  <si>
    <t>H85067</t>
  </si>
  <si>
    <t>H85075</t>
  </si>
  <si>
    <t>H85049</t>
  </si>
  <si>
    <t>H85111</t>
  </si>
  <si>
    <t>H85048</t>
  </si>
  <si>
    <t>H85100</t>
  </si>
  <si>
    <t>H85659</t>
  </si>
  <si>
    <t>H85061</t>
  </si>
  <si>
    <t>H85680</t>
  </si>
  <si>
    <t>H85011</t>
  </si>
  <si>
    <t>Y02423</t>
  </si>
  <si>
    <t>H85002</t>
  </si>
  <si>
    <t>H85008</t>
  </si>
  <si>
    <t>H85077</t>
  </si>
  <si>
    <t>H85047</t>
  </si>
  <si>
    <t>H85069</t>
  </si>
  <si>
    <t>H85088</t>
  </si>
  <si>
    <t>H85001</t>
  </si>
  <si>
    <t>H85082</t>
  </si>
  <si>
    <t>H85664</t>
  </si>
  <si>
    <t>H85637</t>
  </si>
  <si>
    <t>H85012</t>
  </si>
  <si>
    <t>H85057</t>
  </si>
  <si>
    <t>Y01132</t>
  </si>
  <si>
    <t>Y02946</t>
  </si>
  <si>
    <t>H85006</t>
  </si>
  <si>
    <t>H85066</t>
  </si>
  <si>
    <t>H85052</t>
  </si>
  <si>
    <t>H85003</t>
  </si>
  <si>
    <t>H85041</t>
  </si>
  <si>
    <t>H85007</t>
  </si>
  <si>
    <t>H85691</t>
  </si>
  <si>
    <t>H85682</t>
  </si>
  <si>
    <t>H85114</t>
  </si>
  <si>
    <t>H85045</t>
  </si>
  <si>
    <t>H85087</t>
  </si>
  <si>
    <t>F86666</t>
  </si>
  <si>
    <t>F86038</t>
  </si>
  <si>
    <t>F86030</t>
  </si>
  <si>
    <t>F86607</t>
  </si>
  <si>
    <t>F86011</t>
  </si>
  <si>
    <t>F86078</t>
  </si>
  <si>
    <t>F86045</t>
  </si>
  <si>
    <t>F86700</t>
  </si>
  <si>
    <t>F86679</t>
  </si>
  <si>
    <t>F86062</t>
  </si>
  <si>
    <t>F86625</t>
  </si>
  <si>
    <t>F86006</t>
  </si>
  <si>
    <t>F86001</t>
  </si>
  <si>
    <t>F86026</t>
  </si>
  <si>
    <t>Y01839</t>
  </si>
  <si>
    <t>F86004</t>
  </si>
  <si>
    <t>F86708</t>
  </si>
  <si>
    <t>F86664</t>
  </si>
  <si>
    <t>F86626</t>
  </si>
  <si>
    <t>F86086</t>
  </si>
  <si>
    <t>F86018</t>
  </si>
  <si>
    <t>F86044</t>
  </si>
  <si>
    <t>F86705</t>
  </si>
  <si>
    <t>F86701</t>
  </si>
  <si>
    <t>F86005</t>
  </si>
  <si>
    <t>F86088</t>
  </si>
  <si>
    <t>F86689</t>
  </si>
  <si>
    <t>F86644</t>
  </si>
  <si>
    <t>F86650</t>
  </si>
  <si>
    <t>F86712</t>
  </si>
  <si>
    <t>Y01291</t>
  </si>
  <si>
    <t>F86036</t>
  </si>
  <si>
    <t>F86616</t>
  </si>
  <si>
    <t>F86638</t>
  </si>
  <si>
    <t>F86696</t>
  </si>
  <si>
    <t>F86627</t>
  </si>
  <si>
    <t>F86058</t>
  </si>
  <si>
    <t>F86621</t>
  </si>
  <si>
    <t>F86074</t>
  </si>
  <si>
    <t>F84718</t>
  </si>
  <si>
    <t>F84647</t>
  </si>
  <si>
    <t>F84122</t>
  </si>
  <si>
    <t>F84030</t>
  </si>
  <si>
    <t>F84698</t>
  </si>
  <si>
    <t>F84054</t>
  </si>
  <si>
    <t>F84747</t>
  </si>
  <si>
    <t>F84039</t>
  </si>
  <si>
    <t>F84079</t>
  </si>
  <si>
    <t>F84044</t>
  </si>
  <si>
    <t>F84016</t>
  </si>
  <si>
    <t>F84034</t>
  </si>
  <si>
    <t>F84087</t>
  </si>
  <si>
    <t>F84114</t>
  </si>
  <si>
    <t>F84012</t>
  </si>
  <si>
    <t>F84083</t>
  </si>
  <si>
    <t>F84062</t>
  </si>
  <si>
    <t>F84055</t>
  </si>
  <si>
    <t>F84051</t>
  </si>
  <si>
    <t>F84656</t>
  </si>
  <si>
    <t>F84031</t>
  </si>
  <si>
    <t>F84714</t>
  </si>
  <si>
    <t>F84118</t>
  </si>
  <si>
    <t>Y03023</t>
  </si>
  <si>
    <t>F84733</t>
  </si>
  <si>
    <t>F84710</t>
  </si>
  <si>
    <t>F84731</t>
  </si>
  <si>
    <t>F84081</t>
  </si>
  <si>
    <t>F84025</t>
  </si>
  <si>
    <t>F84696</t>
  </si>
  <si>
    <t>F84123</t>
  </si>
  <si>
    <t>H85053</t>
  </si>
  <si>
    <t>H85025</t>
  </si>
  <si>
    <t>H85618</t>
  </si>
  <si>
    <t>H85063</t>
  </si>
  <si>
    <t>H85115</t>
  </si>
  <si>
    <t>H85686</t>
  </si>
  <si>
    <t>H85113</t>
  </si>
  <si>
    <t>H85116</t>
  </si>
  <si>
    <t>H85103</t>
  </si>
  <si>
    <t>H85683</t>
  </si>
  <si>
    <t>H85023</t>
  </si>
  <si>
    <t>H85662</t>
  </si>
  <si>
    <t>H85693</t>
  </si>
  <si>
    <t>H85022</t>
  </si>
  <si>
    <t>H85653</t>
  </si>
  <si>
    <t>H85032</t>
  </si>
  <si>
    <t>H85018</t>
  </si>
  <si>
    <t>H85095</t>
  </si>
  <si>
    <t>H85030</t>
  </si>
  <si>
    <t>H85021</t>
  </si>
  <si>
    <t>H85031</t>
  </si>
  <si>
    <t>H85105</t>
  </si>
  <si>
    <t>H85649</t>
  </si>
  <si>
    <t>H85101</t>
  </si>
  <si>
    <t>H85110</t>
  </si>
  <si>
    <t>H85024</t>
  </si>
  <si>
    <t>H85029</t>
  </si>
  <si>
    <t>H85026</t>
  </si>
  <si>
    <t>H85027</t>
  </si>
  <si>
    <t>H85038</t>
  </si>
  <si>
    <t>H85033</t>
  </si>
  <si>
    <t>H85090</t>
  </si>
  <si>
    <t>H85076</t>
  </si>
  <si>
    <t>H85112</t>
  </si>
  <si>
    <t>H85070</t>
  </si>
  <si>
    <t>H85656</t>
  </si>
  <si>
    <t>H85037</t>
  </si>
  <si>
    <t>H85051</t>
  </si>
  <si>
    <t>H85020</t>
  </si>
  <si>
    <t>H85092</t>
  </si>
  <si>
    <t>H85028</t>
  </si>
  <si>
    <t>H85078</t>
  </si>
  <si>
    <t>H85634</t>
  </si>
  <si>
    <t>G85705</t>
  </si>
  <si>
    <t>G85019</t>
  </si>
  <si>
    <t>G85052</t>
  </si>
  <si>
    <t>G85051</t>
  </si>
  <si>
    <t>G85001</t>
  </si>
  <si>
    <t>G85681</t>
  </si>
  <si>
    <t>G85632</t>
  </si>
  <si>
    <t>G85134</t>
  </si>
  <si>
    <t>G85034</t>
  </si>
  <si>
    <t>G85013</t>
  </si>
  <si>
    <t>G85087</t>
  </si>
  <si>
    <t>G85726</t>
  </si>
  <si>
    <t>G85125</t>
  </si>
  <si>
    <t>G85042</t>
  </si>
  <si>
    <t>G85119</t>
  </si>
  <si>
    <t>G85644</t>
  </si>
  <si>
    <t>G85651</t>
  </si>
  <si>
    <t>G85132</t>
  </si>
  <si>
    <t>G85138</t>
  </si>
  <si>
    <t>G85031</t>
  </si>
  <si>
    <t>G85685</t>
  </si>
  <si>
    <t>G85623</t>
  </si>
  <si>
    <t>G85030</t>
  </si>
  <si>
    <t>G85715</t>
  </si>
  <si>
    <t>G85642</t>
  </si>
  <si>
    <t>G85091</t>
  </si>
  <si>
    <t>G85006</t>
  </si>
  <si>
    <t>G85040</t>
  </si>
  <si>
    <t>G85029</t>
  </si>
  <si>
    <t>G85721</t>
  </si>
  <si>
    <t>G85084</t>
  </si>
  <si>
    <t>H84623</t>
  </si>
  <si>
    <t>H84639</t>
  </si>
  <si>
    <t>H84007</t>
  </si>
  <si>
    <t>H84032</t>
  </si>
  <si>
    <t>H84031</t>
  </si>
  <si>
    <t>H84060</t>
  </si>
  <si>
    <t>H84002</t>
  </si>
  <si>
    <t>H84006</t>
  </si>
  <si>
    <t>H84014</t>
  </si>
  <si>
    <t>H84048</t>
  </si>
  <si>
    <t>H84039</t>
  </si>
  <si>
    <t>H84055</t>
  </si>
  <si>
    <t>H84023</t>
  </si>
  <si>
    <t>Y01206</t>
  </si>
  <si>
    <t>H84005</t>
  </si>
  <si>
    <t>H84625</t>
  </si>
  <si>
    <t>H84630</t>
  </si>
  <si>
    <t>H84017</t>
  </si>
  <si>
    <t>H84044</t>
  </si>
  <si>
    <t>H84012</t>
  </si>
  <si>
    <t>H84041</t>
  </si>
  <si>
    <t>H84059</t>
  </si>
  <si>
    <t>H84018</t>
  </si>
  <si>
    <t>H84057</t>
  </si>
  <si>
    <t>H84040</t>
  </si>
  <si>
    <t>F86023</t>
  </si>
  <si>
    <t>F86702</t>
  </si>
  <si>
    <t>F86012</t>
  </si>
  <si>
    <t>F86703</t>
  </si>
  <si>
    <t>F86025</t>
  </si>
  <si>
    <t>F86731</t>
  </si>
  <si>
    <t>F86009</t>
  </si>
  <si>
    <t>F86085</t>
  </si>
  <si>
    <t>F86698</t>
  </si>
  <si>
    <t>F86064</t>
  </si>
  <si>
    <t>Y00155</t>
  </si>
  <si>
    <t>F86692</t>
  </si>
  <si>
    <t>F86641</t>
  </si>
  <si>
    <t>F86707</t>
  </si>
  <si>
    <t>F86082</t>
  </si>
  <si>
    <t>F86057</t>
  </si>
  <si>
    <t>F86081</t>
  </si>
  <si>
    <t>F86020</t>
  </si>
  <si>
    <t>F86013</t>
  </si>
  <si>
    <t>F86028</t>
  </si>
  <si>
    <t>F86010</t>
  </si>
  <si>
    <t>F86022</t>
  </si>
  <si>
    <t>F86060</t>
  </si>
  <si>
    <t>F86624</t>
  </si>
  <si>
    <t>F86066</t>
  </si>
  <si>
    <t>F86008</t>
  </si>
  <si>
    <t>F86657</t>
  </si>
  <si>
    <t>F86034</t>
  </si>
  <si>
    <t>F86658</t>
  </si>
  <si>
    <t>Y00090</t>
  </si>
  <si>
    <t>Y00918</t>
  </si>
  <si>
    <t>F86032</t>
  </si>
  <si>
    <t>F86087</t>
  </si>
  <si>
    <t>F86083</t>
  </si>
  <si>
    <t>F86642</t>
  </si>
  <si>
    <t>F86612</t>
  </si>
  <si>
    <t>F86691</t>
  </si>
  <si>
    <t>F86042</t>
  </si>
  <si>
    <t>F86637</t>
  </si>
  <si>
    <t>F86007</t>
  </si>
  <si>
    <t>Y02987</t>
  </si>
  <si>
    <t>F86652</t>
  </si>
  <si>
    <t>F84669</t>
  </si>
  <si>
    <t>F84717</t>
  </si>
  <si>
    <t>F84642</t>
  </si>
  <si>
    <t>F84729</t>
  </si>
  <si>
    <t>F84010</t>
  </si>
  <si>
    <t>F84660</t>
  </si>
  <si>
    <t>F84666</t>
  </si>
  <si>
    <t>F84047</t>
  </si>
  <si>
    <t>F84658</t>
  </si>
  <si>
    <t>F84070</t>
  </si>
  <si>
    <t>F84672</t>
  </si>
  <si>
    <t>Y02928</t>
  </si>
  <si>
    <t>F84009</t>
  </si>
  <si>
    <t>F84111</t>
  </si>
  <si>
    <t>F84014</t>
  </si>
  <si>
    <t>F84741</t>
  </si>
  <si>
    <t>F84730</t>
  </si>
  <si>
    <t>F84121</t>
  </si>
  <si>
    <t>F84740</t>
  </si>
  <si>
    <t>F84735</t>
  </si>
  <si>
    <t>F84749</t>
  </si>
  <si>
    <t>F84077</t>
  </si>
  <si>
    <t>F84053</t>
  </si>
  <si>
    <t>F84093</t>
  </si>
  <si>
    <t>F84004</t>
  </si>
  <si>
    <t>F84050</t>
  </si>
  <si>
    <t>F84724</t>
  </si>
  <si>
    <t>F84641</t>
  </si>
  <si>
    <t>F84739</t>
  </si>
  <si>
    <t>F84677</t>
  </si>
  <si>
    <t>F84088</t>
  </si>
  <si>
    <t>F84017</t>
  </si>
  <si>
    <t>F84052</t>
  </si>
  <si>
    <t>Y04273</t>
  </si>
  <si>
    <t>F84670</t>
  </si>
  <si>
    <t>F84092</t>
  </si>
  <si>
    <t>F84006</t>
  </si>
  <si>
    <t>F84097</t>
  </si>
  <si>
    <t>F84124</t>
  </si>
  <si>
    <t>F84086</t>
  </si>
  <si>
    <t>F84022</t>
  </si>
  <si>
    <t>F84681</t>
  </si>
  <si>
    <t>F84074</t>
  </si>
  <si>
    <t>G85038</t>
  </si>
  <si>
    <t>G85105</t>
  </si>
  <si>
    <t>G85046</t>
  </si>
  <si>
    <t>G85114</t>
  </si>
  <si>
    <t>G85722</t>
  </si>
  <si>
    <t>G85633</t>
  </si>
  <si>
    <t>G85120</t>
  </si>
  <si>
    <t>G85121</t>
  </si>
  <si>
    <t>G85057</t>
  </si>
  <si>
    <t>G85696</t>
  </si>
  <si>
    <t>G85727</t>
  </si>
  <si>
    <t>G85015</t>
  </si>
  <si>
    <t>G85076</t>
  </si>
  <si>
    <t>G85061</t>
  </si>
  <si>
    <t>G85085</t>
  </si>
  <si>
    <t>G85698</t>
  </si>
  <si>
    <t>G85023</t>
  </si>
  <si>
    <t>G85711</t>
  </si>
  <si>
    <t>G85026</t>
  </si>
  <si>
    <t>G85716</t>
  </si>
  <si>
    <t>G85004</t>
  </si>
  <si>
    <t>G85024</t>
  </si>
  <si>
    <t>G85736</t>
  </si>
  <si>
    <t>G85027</t>
  </si>
  <si>
    <t>G85032</t>
  </si>
  <si>
    <t>G85104</t>
  </si>
  <si>
    <t>G85020</t>
  </si>
  <si>
    <t>G85028</t>
  </si>
  <si>
    <t>G85123</t>
  </si>
  <si>
    <t>G85096</t>
  </si>
  <si>
    <t>G85047</t>
  </si>
  <si>
    <t>G85054</t>
  </si>
  <si>
    <t>G85073</t>
  </si>
  <si>
    <t>G85647</t>
  </si>
  <si>
    <t>G85014</t>
  </si>
  <si>
    <t>G85695</t>
  </si>
  <si>
    <t>G85022</t>
  </si>
  <si>
    <t>G85674</t>
  </si>
  <si>
    <t>G85724</t>
  </si>
  <si>
    <t>G85129</t>
  </si>
  <si>
    <t>G85045</t>
  </si>
  <si>
    <t>G85086</t>
  </si>
  <si>
    <t>G85102</t>
  </si>
  <si>
    <t>G85137</t>
  </si>
  <si>
    <t>G85083</t>
  </si>
  <si>
    <t>G85673</t>
  </si>
  <si>
    <t>G85002</t>
  </si>
  <si>
    <t>G85044</t>
  </si>
  <si>
    <t>G85039</t>
  </si>
  <si>
    <t>G85706</t>
  </si>
  <si>
    <t>G85135</t>
  </si>
  <si>
    <t>G85130</t>
  </si>
  <si>
    <t>G85016</t>
  </si>
  <si>
    <t>G85025</t>
  </si>
  <si>
    <t>G85100</t>
  </si>
  <si>
    <t>G85041</t>
  </si>
  <si>
    <t>G85136</t>
  </si>
  <si>
    <t>G85690</t>
  </si>
  <si>
    <t>Y00020</t>
  </si>
  <si>
    <t>G85127</t>
  </si>
  <si>
    <t>G85011</t>
  </si>
  <si>
    <t>G85662</t>
  </si>
  <si>
    <t>G85708</t>
  </si>
  <si>
    <t>G85053</t>
  </si>
  <si>
    <t>G85109</t>
  </si>
  <si>
    <t>G85021</t>
  </si>
  <si>
    <t>Y03063</t>
  </si>
  <si>
    <t>H84030</t>
  </si>
  <si>
    <t>H84054</t>
  </si>
  <si>
    <t>H84027</t>
  </si>
  <si>
    <t>H84020</t>
  </si>
  <si>
    <t>H84635</t>
  </si>
  <si>
    <t>H84619</t>
  </si>
  <si>
    <t>H84033</t>
  </si>
  <si>
    <t>H84015</t>
  </si>
  <si>
    <t>H84034</t>
  </si>
  <si>
    <t>H85055</t>
  </si>
  <si>
    <t>H84025</t>
  </si>
  <si>
    <t>H84050</t>
  </si>
  <si>
    <t>H84042</t>
  </si>
  <si>
    <t>H84053</t>
  </si>
  <si>
    <t>H84016</t>
  </si>
  <si>
    <t>H84051</t>
  </si>
  <si>
    <t>H84010</t>
  </si>
  <si>
    <t>H84062</t>
  </si>
  <si>
    <t>H84618</t>
  </si>
  <si>
    <t>H84061</t>
  </si>
  <si>
    <t>F83624</t>
  </si>
  <si>
    <t>F83033</t>
  </si>
  <si>
    <t>F83060</t>
  </si>
  <si>
    <t>F83034</t>
  </si>
  <si>
    <t>F83681</t>
  </si>
  <si>
    <t>F83674</t>
  </si>
  <si>
    <t>F83039</t>
  </si>
  <si>
    <t>F83007</t>
  </si>
  <si>
    <t>F83673</t>
  </si>
  <si>
    <t>F83666</t>
  </si>
  <si>
    <t>F83652</t>
  </si>
  <si>
    <t>F83064</t>
  </si>
  <si>
    <t>F83056</t>
  </si>
  <si>
    <t>F83045</t>
  </si>
  <si>
    <t>F83678</t>
  </si>
  <si>
    <t>F83660</t>
  </si>
  <si>
    <t>F83002</t>
  </si>
  <si>
    <t>F83032</t>
  </si>
  <si>
    <t>F83021</t>
  </si>
  <si>
    <t>F83671</t>
  </si>
  <si>
    <t>F83053</t>
  </si>
  <si>
    <t>F83015</t>
  </si>
  <si>
    <t>F83004</t>
  </si>
  <si>
    <t>Y01066</t>
  </si>
  <si>
    <t>F83063</t>
  </si>
  <si>
    <t>F83664</t>
  </si>
  <si>
    <t>F83008</t>
  </si>
  <si>
    <t>F83012</t>
  </si>
  <si>
    <t>F83680</t>
  </si>
  <si>
    <t>F83010</t>
  </si>
  <si>
    <t>F83686</t>
  </si>
  <si>
    <t>E86610</t>
  </si>
  <si>
    <t>E86028</t>
  </si>
  <si>
    <t>E86006</t>
  </si>
  <si>
    <t>E86034</t>
  </si>
  <si>
    <t>E86026</t>
  </si>
  <si>
    <t>E86024</t>
  </si>
  <si>
    <t>E86632</t>
  </si>
  <si>
    <t>E86019</t>
  </si>
  <si>
    <t>E86017</t>
  </si>
  <si>
    <t>E86626</t>
  </si>
  <si>
    <t>E86615</t>
  </si>
  <si>
    <t>E86004</t>
  </si>
  <si>
    <t>E86640</t>
  </si>
  <si>
    <t>E86010</t>
  </si>
  <si>
    <t>E86605</t>
  </si>
  <si>
    <t>E86001</t>
  </si>
  <si>
    <t>E86618</t>
  </si>
  <si>
    <t>E86027</t>
  </si>
  <si>
    <t>E86022</t>
  </si>
  <si>
    <t>E86033</t>
  </si>
  <si>
    <t>E86609</t>
  </si>
  <si>
    <t>E86016</t>
  </si>
  <si>
    <t>E86620</t>
  </si>
  <si>
    <t>E86012</t>
  </si>
  <si>
    <t>E86042</t>
  </si>
  <si>
    <t>E86011</t>
  </si>
  <si>
    <t>E86029</t>
  </si>
  <si>
    <t>E86014</t>
  </si>
  <si>
    <t>E86036</t>
  </si>
  <si>
    <t>E86015</t>
  </si>
  <si>
    <t>E86041</t>
  </si>
  <si>
    <t>E86020</t>
  </si>
  <si>
    <t>E86612</t>
  </si>
  <si>
    <t>E86619</t>
  </si>
  <si>
    <t>Y00352</t>
  </si>
  <si>
    <t>E86625</t>
  </si>
  <si>
    <t>E86009</t>
  </si>
  <si>
    <t>E86005</t>
  </si>
  <si>
    <t>E86637</t>
  </si>
  <si>
    <t>E86629</t>
  </si>
  <si>
    <t>E86007</t>
  </si>
  <si>
    <t>E86018</t>
  </si>
  <si>
    <t>E86038</t>
  </si>
  <si>
    <t>E86030</t>
  </si>
  <si>
    <t>F82011</t>
  </si>
  <si>
    <t>F82045</t>
  </si>
  <si>
    <t>F82666</t>
  </si>
  <si>
    <t>F82607</t>
  </si>
  <si>
    <t>F82055</t>
  </si>
  <si>
    <t>F82619</t>
  </si>
  <si>
    <t>Y00312</t>
  </si>
  <si>
    <t>F82030</t>
  </si>
  <si>
    <t>F82008</t>
  </si>
  <si>
    <t>F82031</t>
  </si>
  <si>
    <t>F82609</t>
  </si>
  <si>
    <t>Y02973</t>
  </si>
  <si>
    <t>F82016</t>
  </si>
  <si>
    <t>F82014</t>
  </si>
  <si>
    <t>F82039</t>
  </si>
  <si>
    <t>F82624</t>
  </si>
  <si>
    <t>F82013</t>
  </si>
  <si>
    <t>F82663</t>
  </si>
  <si>
    <t>F82627</t>
  </si>
  <si>
    <t>F82674</t>
  </si>
  <si>
    <t>F82671</t>
  </si>
  <si>
    <t>F82023</t>
  </si>
  <si>
    <t>F82675</t>
  </si>
  <si>
    <t>F82010</t>
  </si>
  <si>
    <t>F82033</t>
  </si>
  <si>
    <t>F82002</t>
  </si>
  <si>
    <t>F82019</t>
  </si>
  <si>
    <t>F82610</t>
  </si>
  <si>
    <t>F82006</t>
  </si>
  <si>
    <t>F82021</t>
  </si>
  <si>
    <t>F82009</t>
  </si>
  <si>
    <t>F82630</t>
  </si>
  <si>
    <t>F82007</t>
  </si>
  <si>
    <t>F82670</t>
  </si>
  <si>
    <t>F82648</t>
  </si>
  <si>
    <t>F82028</t>
  </si>
  <si>
    <t>F82649</t>
  </si>
  <si>
    <t>F82686</t>
  </si>
  <si>
    <t>F82022</t>
  </si>
  <si>
    <t>F82638</t>
  </si>
  <si>
    <t>F82053</t>
  </si>
  <si>
    <t>E84057</t>
  </si>
  <si>
    <t>E84680</t>
  </si>
  <si>
    <t>Y05080</t>
  </si>
  <si>
    <t>E84069</t>
  </si>
  <si>
    <t>Y03528</t>
  </si>
  <si>
    <t>E84040</t>
  </si>
  <si>
    <t>E84075</t>
  </si>
  <si>
    <t>E84005</t>
  </si>
  <si>
    <t>E84601</t>
  </si>
  <si>
    <t>E84647</t>
  </si>
  <si>
    <t>E84653</t>
  </si>
  <si>
    <t>E84039</t>
  </si>
  <si>
    <t>E84068</t>
  </si>
  <si>
    <t>E84009</t>
  </si>
  <si>
    <t>E84018</t>
  </si>
  <si>
    <t>E84004</t>
  </si>
  <si>
    <t>E84022</t>
  </si>
  <si>
    <t>E84617</t>
  </si>
  <si>
    <t>E84044</t>
  </si>
  <si>
    <t>E84646</t>
  </si>
  <si>
    <t>E84014</t>
  </si>
  <si>
    <t>E84663</t>
  </si>
  <si>
    <t>E84676</t>
  </si>
  <si>
    <t>E84061</t>
  </si>
  <si>
    <t>E84070</t>
  </si>
  <si>
    <t>E84024</t>
  </si>
  <si>
    <t>E84008</t>
  </si>
  <si>
    <t>E84053</t>
  </si>
  <si>
    <t>E84058</t>
  </si>
  <si>
    <t>E84062</t>
  </si>
  <si>
    <t>E84681</t>
  </si>
  <si>
    <t>E84658</t>
  </si>
  <si>
    <t>E84693</t>
  </si>
  <si>
    <t>F85019</t>
  </si>
  <si>
    <t>F85064</t>
  </si>
  <si>
    <t>F85697</t>
  </si>
  <si>
    <t>F85014</t>
  </si>
  <si>
    <t>F85046</t>
  </si>
  <si>
    <t>F85640</t>
  </si>
  <si>
    <t>Y03035</t>
  </si>
  <si>
    <t>F85060</t>
  </si>
  <si>
    <t>F85688</t>
  </si>
  <si>
    <t>F85675</t>
  </si>
  <si>
    <t>F85063</t>
  </si>
  <si>
    <t>F85669</t>
  </si>
  <si>
    <t>F85061</t>
  </si>
  <si>
    <t>Y02117</t>
  </si>
  <si>
    <t>F85066</t>
  </si>
  <si>
    <t>F85034</t>
  </si>
  <si>
    <t>F85017</t>
  </si>
  <si>
    <t>F85013</t>
  </si>
  <si>
    <t>F85069</t>
  </si>
  <si>
    <t>F85628</t>
  </si>
  <si>
    <t>F85065</t>
  </si>
  <si>
    <t>F85705</t>
  </si>
  <si>
    <t>F85008</t>
  </si>
  <si>
    <t>F85071</t>
  </si>
  <si>
    <t>F85031</t>
  </si>
  <si>
    <t>F85615</t>
  </si>
  <si>
    <t>F85007</t>
  </si>
  <si>
    <t>Y05330</t>
  </si>
  <si>
    <t>Y01655</t>
  </si>
  <si>
    <t>F85623</t>
  </si>
  <si>
    <t>F85030</t>
  </si>
  <si>
    <t>F85028</t>
  </si>
  <si>
    <t>F85067</t>
  </si>
  <si>
    <t>Y03135</t>
  </si>
  <si>
    <t>E85118</t>
  </si>
  <si>
    <t>E85649</t>
  </si>
  <si>
    <t>E85048</t>
  </si>
  <si>
    <t>Y02906</t>
  </si>
  <si>
    <t>E85008</t>
  </si>
  <si>
    <t>E85032</t>
  </si>
  <si>
    <t>E85748</t>
  </si>
  <si>
    <t>E85125</t>
  </si>
  <si>
    <t>E85624</t>
  </si>
  <si>
    <t>Y02589</t>
  </si>
  <si>
    <t>E85033</t>
  </si>
  <si>
    <t>E85038</t>
  </si>
  <si>
    <t>E85055</t>
  </si>
  <si>
    <t>E85077</t>
  </si>
  <si>
    <t>E85042</t>
  </si>
  <si>
    <t>E85020</t>
  </si>
  <si>
    <t>E85005</t>
  </si>
  <si>
    <t>E85124</t>
  </si>
  <si>
    <t>E85719</t>
  </si>
  <si>
    <t>E85685</t>
  </si>
  <si>
    <t>E85659</t>
  </si>
  <si>
    <t>E85029</t>
  </si>
  <si>
    <t>E85016</t>
  </si>
  <si>
    <t>E85003</t>
  </si>
  <si>
    <t>E85025</t>
  </si>
  <si>
    <t>E85074</t>
  </si>
  <si>
    <t>E85636</t>
  </si>
  <si>
    <t>E85128</t>
  </si>
  <si>
    <t>G83016</t>
  </si>
  <si>
    <t>G83019</t>
  </si>
  <si>
    <t>G83001</t>
  </si>
  <si>
    <t>G83651</t>
  </si>
  <si>
    <t>G83654</t>
  </si>
  <si>
    <t>G83026</t>
  </si>
  <si>
    <t>G83631</t>
  </si>
  <si>
    <t>G83680</t>
  </si>
  <si>
    <t>G83065</t>
  </si>
  <si>
    <t>G83641</t>
  </si>
  <si>
    <t>G83058</t>
  </si>
  <si>
    <t>G83039</t>
  </si>
  <si>
    <t>G83635</t>
  </si>
  <si>
    <t>G83027</t>
  </si>
  <si>
    <t>G83012</t>
  </si>
  <si>
    <t>G83633</t>
  </si>
  <si>
    <t>G83031</t>
  </si>
  <si>
    <t>G83021</t>
  </si>
  <si>
    <t>Y02974</t>
  </si>
  <si>
    <t>G83067</t>
  </si>
  <si>
    <t>G83060</t>
  </si>
  <si>
    <t>G83628</t>
  </si>
  <si>
    <t>G83015</t>
  </si>
  <si>
    <t>Y03296</t>
  </si>
  <si>
    <t>G83673</t>
  </si>
  <si>
    <t>G83647</t>
  </si>
  <si>
    <t>Y03755</t>
  </si>
  <si>
    <t>G83044</t>
  </si>
  <si>
    <t>G83013</t>
  </si>
  <si>
    <t>G83030</t>
  </si>
  <si>
    <t>E85001</t>
  </si>
  <si>
    <t>E85708</t>
  </si>
  <si>
    <t>E85697</t>
  </si>
  <si>
    <t>E85736</t>
  </si>
  <si>
    <t>E85716</t>
  </si>
  <si>
    <t>E85059</t>
  </si>
  <si>
    <t>E85035</t>
  </si>
  <si>
    <t>E85713</t>
  </si>
  <si>
    <t>E85735</t>
  </si>
  <si>
    <t>E85056</t>
  </si>
  <si>
    <t>E85062</t>
  </si>
  <si>
    <t>E85696</t>
  </si>
  <si>
    <t>E85693</t>
  </si>
  <si>
    <t>E85692</t>
  </si>
  <si>
    <t>E85060</t>
  </si>
  <si>
    <t>E85707</t>
  </si>
  <si>
    <t>E85746</t>
  </si>
  <si>
    <t>E85040</t>
  </si>
  <si>
    <t>E85058</t>
  </si>
  <si>
    <t>E85004</t>
  </si>
  <si>
    <t>E85024</t>
  </si>
  <si>
    <t>E85126</t>
  </si>
  <si>
    <t>E85114</t>
  </si>
  <si>
    <t>E85115</t>
  </si>
  <si>
    <t>E85605</t>
  </si>
  <si>
    <t>E85625</t>
  </si>
  <si>
    <t>E85734</t>
  </si>
  <si>
    <t>E85744</t>
  </si>
  <si>
    <t>E85683</t>
  </si>
  <si>
    <t>E85052</t>
  </si>
  <si>
    <t>E85718</t>
  </si>
  <si>
    <t>E85658</t>
  </si>
  <si>
    <t>E85071</t>
  </si>
  <si>
    <t>E85681</t>
  </si>
  <si>
    <t>E85600</t>
  </si>
  <si>
    <t>E85699</t>
  </si>
  <si>
    <t>Y02672</t>
  </si>
  <si>
    <t>E85045</t>
  </si>
  <si>
    <t>E85113</t>
  </si>
  <si>
    <t>E85007</t>
  </si>
  <si>
    <t>Y02671</t>
  </si>
  <si>
    <t>E85750</t>
  </si>
  <si>
    <t>E85015</t>
  </si>
  <si>
    <t>E85030</t>
  </si>
  <si>
    <t>E85739</t>
  </si>
  <si>
    <t>F85002</t>
  </si>
  <si>
    <t>F85701</t>
  </si>
  <si>
    <t>F85650</t>
  </si>
  <si>
    <t>Y00612</t>
  </si>
  <si>
    <t>F85023</t>
  </si>
  <si>
    <t>F85072</t>
  </si>
  <si>
    <t>F85010</t>
  </si>
  <si>
    <t>F85032</t>
  </si>
  <si>
    <t>Y03402</t>
  </si>
  <si>
    <t>F85058</t>
  </si>
  <si>
    <t>F85025</t>
  </si>
  <si>
    <t>F85043</t>
  </si>
  <si>
    <t>F85044</t>
  </si>
  <si>
    <t>Y00057</t>
  </si>
  <si>
    <t>F85700</t>
  </si>
  <si>
    <t>F85682</t>
  </si>
  <si>
    <t>F85678</t>
  </si>
  <si>
    <t>F85676</t>
  </si>
  <si>
    <t>F85035</t>
  </si>
  <si>
    <t>F85666</t>
  </si>
  <si>
    <t>F85663</t>
  </si>
  <si>
    <t>F85029</t>
  </si>
  <si>
    <t>F85625</t>
  </si>
  <si>
    <t>F85642</t>
  </si>
  <si>
    <t>F85020</t>
  </si>
  <si>
    <t>F85016</t>
  </si>
  <si>
    <t>F85634</t>
  </si>
  <si>
    <t>F85033</t>
  </si>
  <si>
    <t>F85039</t>
  </si>
  <si>
    <t>F85687</t>
  </si>
  <si>
    <t>F85004</t>
  </si>
  <si>
    <t>E85111</t>
  </si>
  <si>
    <t>E85635</t>
  </si>
  <si>
    <t>E85121</t>
  </si>
  <si>
    <t>E85088</t>
  </si>
  <si>
    <t>E85096</t>
  </si>
  <si>
    <t>E85098</t>
  </si>
  <si>
    <t>E85123</t>
  </si>
  <si>
    <t>E85091</t>
  </si>
  <si>
    <t>E85109</t>
  </si>
  <si>
    <t>E85083</t>
  </si>
  <si>
    <t>E85075</t>
  </si>
  <si>
    <t>E85682</t>
  </si>
  <si>
    <t>E85041</t>
  </si>
  <si>
    <t>E85129</t>
  </si>
  <si>
    <t>E85006</t>
  </si>
  <si>
    <t>E85677</t>
  </si>
  <si>
    <t>E85725</t>
  </si>
  <si>
    <t>E85099</t>
  </si>
  <si>
    <t>E85061</t>
  </si>
  <si>
    <t>E84059</t>
  </si>
  <si>
    <t>Y02342</t>
  </si>
  <si>
    <t>E85050</t>
  </si>
  <si>
    <t>E85064</t>
  </si>
  <si>
    <t>E85120</t>
  </si>
  <si>
    <t>E85127</t>
  </si>
  <si>
    <t>Y04225</t>
  </si>
  <si>
    <t>E85726</t>
  </si>
  <si>
    <t>E85051</t>
  </si>
  <si>
    <t>E85715</t>
  </si>
  <si>
    <t>E85054</t>
  </si>
  <si>
    <t>E85049</t>
  </si>
  <si>
    <t>E85633</t>
  </si>
  <si>
    <t>E85014</t>
  </si>
  <si>
    <t>E85034</t>
  </si>
  <si>
    <t>E85112</t>
  </si>
  <si>
    <t>E85090</t>
  </si>
  <si>
    <t>E85019</t>
  </si>
  <si>
    <t>E85623</t>
  </si>
  <si>
    <t>E85028</t>
  </si>
  <si>
    <t>E85108</t>
  </si>
  <si>
    <t>E85745</t>
  </si>
  <si>
    <t>E85640</t>
  </si>
  <si>
    <t>E85130</t>
  </si>
  <si>
    <t>Y01221</t>
  </si>
  <si>
    <t>E85628</t>
  </si>
  <si>
    <t>E85066</t>
  </si>
  <si>
    <t>E85053</t>
  </si>
  <si>
    <t>E85122</t>
  </si>
  <si>
    <t>E85663</t>
  </si>
  <si>
    <t>E85046</t>
  </si>
  <si>
    <t>E85026</t>
  </si>
  <si>
    <t>E85069</t>
  </si>
  <si>
    <t>E85643</t>
  </si>
  <si>
    <t>E85617</t>
  </si>
  <si>
    <t>E85116</t>
  </si>
  <si>
    <t>E85107</t>
  </si>
  <si>
    <t>E85712</t>
  </si>
  <si>
    <t>E85694</t>
  </si>
  <si>
    <t>E85103</t>
  </si>
  <si>
    <t>E85013</t>
  </si>
  <si>
    <t>E85743</t>
  </si>
  <si>
    <t>E85021</t>
  </si>
  <si>
    <t>E85657</t>
  </si>
  <si>
    <t>E85687</t>
  </si>
  <si>
    <t>E85119</t>
  </si>
  <si>
    <t>E85680</t>
  </si>
  <si>
    <t>E85656</t>
  </si>
  <si>
    <t>E85012</t>
  </si>
  <si>
    <t>E85057</t>
  </si>
  <si>
    <t>E85023</t>
  </si>
  <si>
    <t>E85721</t>
  </si>
  <si>
    <t>H83024</t>
  </si>
  <si>
    <t>H83014</t>
  </si>
  <si>
    <t>H83043</t>
  </si>
  <si>
    <t>H83010</t>
  </si>
  <si>
    <t>H83016</t>
  </si>
  <si>
    <t>H83007</t>
  </si>
  <si>
    <t>H83028</t>
  </si>
  <si>
    <t>Y05317</t>
  </si>
  <si>
    <t>H83011</t>
  </si>
  <si>
    <t>H83609</t>
  </si>
  <si>
    <t>H83006</t>
  </si>
  <si>
    <t>H83052</t>
  </si>
  <si>
    <t>H83001</t>
  </si>
  <si>
    <t>H83023</t>
  </si>
  <si>
    <t>Y05318</t>
  </si>
  <si>
    <t>H83013</t>
  </si>
  <si>
    <t>H83608</t>
  </si>
  <si>
    <t>H83017</t>
  </si>
  <si>
    <t>H83020</t>
  </si>
  <si>
    <t>H83015</t>
  </si>
  <si>
    <t>H83044</t>
  </si>
  <si>
    <t>H83034</t>
  </si>
  <si>
    <t>H83051</t>
  </si>
  <si>
    <t>H83631</t>
  </si>
  <si>
    <t>H83030</t>
  </si>
  <si>
    <t>H83004</t>
  </si>
  <si>
    <t>H83039</t>
  </si>
  <si>
    <t>H83037</t>
  </si>
  <si>
    <t>H83022</t>
  </si>
  <si>
    <t>H83029</t>
  </si>
  <si>
    <t>H83624</t>
  </si>
  <si>
    <t>H83049</t>
  </si>
  <si>
    <t>H83627</t>
  </si>
  <si>
    <t>H83008</t>
  </si>
  <si>
    <t>H83019</t>
  </si>
  <si>
    <t>H83611</t>
  </si>
  <si>
    <t>H83033</t>
  </si>
  <si>
    <t>H83021</t>
  </si>
  <si>
    <t>H83018</t>
  </si>
  <si>
    <t>H83009</t>
  </si>
  <si>
    <t>H83031</t>
  </si>
  <si>
    <t>H83042</t>
  </si>
  <si>
    <t>H83053</t>
  </si>
  <si>
    <t>H83012</t>
  </si>
  <si>
    <t>H83005</t>
  </si>
  <si>
    <t>Y00182</t>
  </si>
  <si>
    <t>Y02962</t>
  </si>
  <si>
    <t>F84720</t>
  </si>
  <si>
    <t>F84080</t>
  </si>
  <si>
    <t>F84640</t>
  </si>
  <si>
    <t>F84018</t>
  </si>
  <si>
    <t>F84621</t>
  </si>
  <si>
    <t>F84021</t>
  </si>
  <si>
    <t>F84063</t>
  </si>
  <si>
    <t>F84015</t>
  </si>
  <si>
    <t>F84035</t>
  </si>
  <si>
    <t>F84692</t>
  </si>
  <si>
    <t>F84694</t>
  </si>
  <si>
    <t>F84119</t>
  </si>
  <si>
    <t>F84105</t>
  </si>
  <si>
    <t>F84632</t>
  </si>
  <si>
    <t>F84008</t>
  </si>
  <si>
    <t>F84096</t>
  </si>
  <si>
    <t>F84033</t>
  </si>
  <si>
    <t>F84003</t>
  </si>
  <si>
    <t>F84013</t>
  </si>
  <si>
    <t>F84635</t>
  </si>
  <si>
    <t>F84038</t>
  </si>
  <si>
    <t>F84636</t>
  </si>
  <si>
    <t>F84601</t>
  </si>
  <si>
    <t>Y00403</t>
  </si>
  <si>
    <t>Y03049</t>
  </si>
  <si>
    <t>F84711</t>
  </si>
  <si>
    <t>F84668</t>
  </si>
  <si>
    <t>F84620</t>
  </si>
  <si>
    <t>F84115</t>
  </si>
  <si>
    <t>F84686</t>
  </si>
  <si>
    <t>F84036</t>
  </si>
  <si>
    <t>F84716</t>
  </si>
  <si>
    <t>F84685</t>
  </si>
  <si>
    <t>F84117</t>
  </si>
  <si>
    <t>F84719</t>
  </si>
  <si>
    <t>F84060</t>
  </si>
  <si>
    <t>F84069</t>
  </si>
  <si>
    <t>F84619</t>
  </si>
  <si>
    <t>F84072</t>
  </si>
  <si>
    <t>F83058</t>
  </si>
  <si>
    <t>F83061</t>
  </si>
  <si>
    <t>F83018</t>
  </si>
  <si>
    <t>F83005</t>
  </si>
  <si>
    <t>F83023</t>
  </si>
  <si>
    <t>F83635</t>
  </si>
  <si>
    <t>F83043</t>
  </si>
  <si>
    <t>F83050</t>
  </si>
  <si>
    <t>F83658</t>
  </si>
  <si>
    <t>F83052</t>
  </si>
  <si>
    <t>F83022</t>
  </si>
  <si>
    <t>F83003</t>
  </si>
  <si>
    <t>F83011</t>
  </si>
  <si>
    <t>F83665</t>
  </si>
  <si>
    <t>F83055</t>
  </si>
  <si>
    <t>Y02674</t>
  </si>
  <si>
    <t>F83025</t>
  </si>
  <si>
    <t>F83057</t>
  </si>
  <si>
    <t>F83632</t>
  </si>
  <si>
    <t>F83042</t>
  </si>
  <si>
    <t>F83019</t>
  </si>
  <si>
    <t>F83633</t>
  </si>
  <si>
    <t>F83059</t>
  </si>
  <si>
    <t>F83672</t>
  </si>
  <si>
    <t>F83020</t>
  </si>
  <si>
    <t>F83615</t>
  </si>
  <si>
    <t>F83044</t>
  </si>
  <si>
    <t>F83683</t>
  </si>
  <si>
    <t>F83623</t>
  </si>
  <si>
    <t>F83006</t>
  </si>
  <si>
    <t>F83048</t>
  </si>
  <si>
    <t>F83017</t>
  </si>
  <si>
    <t>G84019</t>
  </si>
  <si>
    <t>G84017</t>
  </si>
  <si>
    <t>G84023</t>
  </si>
  <si>
    <t>G84032</t>
  </si>
  <si>
    <t>G84035</t>
  </si>
  <si>
    <t>G84015</t>
  </si>
  <si>
    <t>G84008</t>
  </si>
  <si>
    <t>G84607</t>
  </si>
  <si>
    <t>G84609</t>
  </si>
  <si>
    <t>G84041</t>
  </si>
  <si>
    <t>G84030</t>
  </si>
  <si>
    <t>G84039</t>
  </si>
  <si>
    <t>G84003</t>
  </si>
  <si>
    <t>G84629</t>
  </si>
  <si>
    <t>G84009</t>
  </si>
  <si>
    <t>G84025</t>
  </si>
  <si>
    <t>G84002</t>
  </si>
  <si>
    <t>G84018</t>
  </si>
  <si>
    <t>G84627</t>
  </si>
  <si>
    <t>G84040</t>
  </si>
  <si>
    <t>G84005</t>
  </si>
  <si>
    <t>G84624</t>
  </si>
  <si>
    <t>G84004</t>
  </si>
  <si>
    <t>G84011</t>
  </si>
  <si>
    <t>G84630</t>
  </si>
  <si>
    <t>G84033</t>
  </si>
  <si>
    <t>G84001</t>
  </si>
  <si>
    <t>G84020</t>
  </si>
  <si>
    <t>G84029</t>
  </si>
  <si>
    <t>G84016</t>
  </si>
  <si>
    <t>G84621</t>
  </si>
  <si>
    <t>G84027</t>
  </si>
  <si>
    <t>G84604</t>
  </si>
  <si>
    <t>G84007</t>
  </si>
  <si>
    <t>G84006</t>
  </si>
  <si>
    <t>G84024</t>
  </si>
  <si>
    <t>G84013</t>
  </si>
  <si>
    <t>G84010</t>
  </si>
  <si>
    <t>G84625</t>
  </si>
  <si>
    <t>Y02811</t>
  </si>
  <si>
    <t>G84028</t>
  </si>
  <si>
    <t>E84066</t>
  </si>
  <si>
    <t>E84074</t>
  </si>
  <si>
    <t>E84042</t>
  </si>
  <si>
    <t>E84701</t>
  </si>
  <si>
    <t>E84620</t>
  </si>
  <si>
    <t>E84011</t>
  </si>
  <si>
    <t>E84665</t>
  </si>
  <si>
    <t>E84645</t>
  </si>
  <si>
    <t>E84067</t>
  </si>
  <si>
    <t>E84033</t>
  </si>
  <si>
    <t>E84078</t>
  </si>
  <si>
    <t>E84626</t>
  </si>
  <si>
    <t>E84704</t>
  </si>
  <si>
    <t>E84684</t>
  </si>
  <si>
    <t>E84063</t>
  </si>
  <si>
    <t>E84076</t>
  </si>
  <si>
    <t>E84083</t>
  </si>
  <si>
    <t>E84086</t>
  </si>
  <si>
    <t>Y01090</t>
  </si>
  <si>
    <t>E84036</t>
  </si>
  <si>
    <t>E84699</t>
  </si>
  <si>
    <t>E84028</t>
  </si>
  <si>
    <t>E84025</t>
  </si>
  <si>
    <t>E84002</t>
  </si>
  <si>
    <t>E84020</t>
  </si>
  <si>
    <t>E84656</t>
  </si>
  <si>
    <t>E84638</t>
  </si>
  <si>
    <t>E84049</t>
  </si>
  <si>
    <t>E84637</t>
  </si>
  <si>
    <t>E84015</t>
  </si>
  <si>
    <t>E84012</t>
  </si>
  <si>
    <t>E84685</t>
  </si>
  <si>
    <t>E84006</t>
  </si>
  <si>
    <t>Y00206</t>
  </si>
  <si>
    <t>E84017</t>
  </si>
  <si>
    <t>E84031</t>
  </si>
  <si>
    <t>E84032</t>
  </si>
  <si>
    <t>E84674</t>
  </si>
  <si>
    <t>Y02692</t>
  </si>
  <si>
    <t>E84051</t>
  </si>
  <si>
    <t>E84003</t>
  </si>
  <si>
    <t>E84007</t>
  </si>
  <si>
    <t>E84030</t>
  </si>
  <si>
    <t>E84080</t>
  </si>
  <si>
    <t>E84013</t>
  </si>
  <si>
    <t>E84048</t>
  </si>
  <si>
    <t>E84021</t>
  </si>
  <si>
    <t>E84702</t>
  </si>
  <si>
    <t>E84678</t>
  </si>
  <si>
    <t>E84709</t>
  </si>
  <si>
    <t>E84635</t>
  </si>
  <si>
    <t>G83002</t>
  </si>
  <si>
    <t>G83033</t>
  </si>
  <si>
    <t>G83046</t>
  </si>
  <si>
    <t>G83047</t>
  </si>
  <si>
    <t>G83009</t>
  </si>
  <si>
    <t>G83630</t>
  </si>
  <si>
    <t>G83049</t>
  </si>
  <si>
    <t>G83029</t>
  </si>
  <si>
    <t>G83024</t>
  </si>
  <si>
    <t>G83006</t>
  </si>
  <si>
    <t>G83066</t>
  </si>
  <si>
    <t>G83062</t>
  </si>
  <si>
    <t>G83057</t>
  </si>
  <si>
    <t>G83010</t>
  </si>
  <si>
    <t>G83053</t>
  </si>
  <si>
    <t>G83025</t>
  </si>
  <si>
    <t>G83004</t>
  </si>
  <si>
    <t>G83018</t>
  </si>
  <si>
    <t>G83642</t>
  </si>
  <si>
    <t>G83052</t>
  </si>
  <si>
    <t>G83028</t>
  </si>
  <si>
    <t>E83600</t>
  </si>
  <si>
    <t>Y03664</t>
  </si>
  <si>
    <t>Y02986</t>
  </si>
  <si>
    <t>E83006</t>
  </si>
  <si>
    <t>E83012</t>
  </si>
  <si>
    <t>E83039</t>
  </si>
  <si>
    <t>E83041</t>
  </si>
  <si>
    <t>E83003</t>
  </si>
  <si>
    <t>E83017</t>
  </si>
  <si>
    <t>E83010</t>
  </si>
  <si>
    <t>E83657</t>
  </si>
  <si>
    <t>E83009</t>
  </si>
  <si>
    <t>E83021</t>
  </si>
  <si>
    <t>E83046</t>
  </si>
  <si>
    <t>E83621</t>
  </si>
  <si>
    <t>E83024</t>
  </si>
  <si>
    <t>E83653</t>
  </si>
  <si>
    <t>E83028</t>
  </si>
  <si>
    <t>E83034</t>
  </si>
  <si>
    <t>E83649</t>
  </si>
  <si>
    <t>E83044</t>
  </si>
  <si>
    <t>E83027</t>
  </si>
  <si>
    <t>Y00316</t>
  </si>
  <si>
    <t>E83045</t>
  </si>
  <si>
    <t>E83049</t>
  </si>
  <si>
    <t>E83031</t>
  </si>
  <si>
    <t>Y03663</t>
  </si>
  <si>
    <t>E83638</t>
  </si>
  <si>
    <t>E83026</t>
  </si>
  <si>
    <t>E83007</t>
  </si>
  <si>
    <t>E83053</t>
  </si>
  <si>
    <t>E83637</t>
  </si>
  <si>
    <t>E83025</t>
  </si>
  <si>
    <t>E83030</t>
  </si>
  <si>
    <t>E83020</t>
  </si>
  <si>
    <t>E83016</t>
  </si>
  <si>
    <t>E83032</t>
  </si>
  <si>
    <t>E83622</t>
  </si>
  <si>
    <t>E83013</t>
  </si>
  <si>
    <t>E83005</t>
  </si>
  <si>
    <t>E83018</t>
  </si>
  <si>
    <t>E83639</t>
  </si>
  <si>
    <t>E83035</t>
  </si>
  <si>
    <t>E83050</t>
  </si>
  <si>
    <t>E83038</t>
  </si>
  <si>
    <t>E83011</t>
  </si>
  <si>
    <t>E83668</t>
  </si>
  <si>
    <t>E83613</t>
  </si>
  <si>
    <t>E83008</t>
  </si>
  <si>
    <t>F82027</t>
  </si>
  <si>
    <t>F82612</t>
  </si>
  <si>
    <t>Y01795</t>
  </si>
  <si>
    <t>F82680</t>
  </si>
  <si>
    <t>F82038</t>
  </si>
  <si>
    <t>F82005</t>
  </si>
  <si>
    <t>F82001</t>
  </si>
  <si>
    <t>F82634</t>
  </si>
  <si>
    <t>F82677</t>
  </si>
  <si>
    <t>Y02575</t>
  </si>
  <si>
    <t>F82660</t>
  </si>
  <si>
    <t>F82679</t>
  </si>
  <si>
    <t>Y01719</t>
  </si>
  <si>
    <t>F82015</t>
  </si>
  <si>
    <t>F82025</t>
  </si>
  <si>
    <t>F82647</t>
  </si>
  <si>
    <t>F82003</t>
  </si>
  <si>
    <t>F82642</t>
  </si>
  <si>
    <t>F82621</t>
  </si>
  <si>
    <t>Y01280</t>
  </si>
  <si>
    <t>F82017</t>
  </si>
  <si>
    <t>F82051</t>
  </si>
  <si>
    <t>F82604</t>
  </si>
  <si>
    <t>F82625</t>
  </si>
  <si>
    <t>F82012</t>
  </si>
  <si>
    <t>F82678</t>
  </si>
  <si>
    <t>F86040</t>
  </si>
  <si>
    <t>F82650</t>
  </si>
  <si>
    <t>F82040</t>
  </si>
  <si>
    <t>F82661</t>
  </si>
  <si>
    <t>F82018</t>
  </si>
  <si>
    <t>F82034</t>
  </si>
  <si>
    <t>F82042</t>
  </si>
  <si>
    <t>D83014</t>
  </si>
  <si>
    <t>D83005</t>
  </si>
  <si>
    <t>D83029</t>
  </si>
  <si>
    <t>D83045</t>
  </si>
  <si>
    <t>D83060</t>
  </si>
  <si>
    <t>D83018</t>
  </si>
  <si>
    <t>D83076</t>
  </si>
  <si>
    <t>Y00774</t>
  </si>
  <si>
    <t>D83013</t>
  </si>
  <si>
    <t>D83070</t>
  </si>
  <si>
    <t>D83040</t>
  </si>
  <si>
    <t>D83033</t>
  </si>
  <si>
    <t>D83003</t>
  </si>
  <si>
    <t>D83021</t>
  </si>
  <si>
    <t>D83064</t>
  </si>
  <si>
    <t>D83078</t>
  </si>
  <si>
    <t>D83055</t>
  </si>
  <si>
    <t>D83062</t>
  </si>
  <si>
    <t>D83027</t>
  </si>
  <si>
    <t>D83038</t>
  </si>
  <si>
    <t>D83067</t>
  </si>
  <si>
    <t>D83610</t>
  </si>
  <si>
    <t>D83075</t>
  </si>
  <si>
    <t>D83012</t>
  </si>
  <si>
    <t>D82051</t>
  </si>
  <si>
    <t>Y03222</t>
  </si>
  <si>
    <t>D82044</t>
  </si>
  <si>
    <t>D82035</t>
  </si>
  <si>
    <t>D82604</t>
  </si>
  <si>
    <t>D82070</t>
  </si>
  <si>
    <t>D82105</t>
  </si>
  <si>
    <t>D82057</t>
  </si>
  <si>
    <t>D82010</t>
  </si>
  <si>
    <t>D82099</t>
  </si>
  <si>
    <t>D82068</t>
  </si>
  <si>
    <t>D82621</t>
  </si>
  <si>
    <t>D82072</t>
  </si>
  <si>
    <t>D82049</t>
  </si>
  <si>
    <t>D82043</t>
  </si>
  <si>
    <t>D82618</t>
  </si>
  <si>
    <t>D82065</t>
  </si>
  <si>
    <t>D82027</t>
  </si>
  <si>
    <t>Y00297</t>
  </si>
  <si>
    <t>D82015</t>
  </si>
  <si>
    <t>D82079</t>
  </si>
  <si>
    <t>F81136</t>
  </si>
  <si>
    <t>F81120</t>
  </si>
  <si>
    <t>F81216</t>
  </si>
  <si>
    <t>F81048</t>
  </si>
  <si>
    <t>F81106</t>
  </si>
  <si>
    <t>F81111</t>
  </si>
  <si>
    <t>F81062</t>
  </si>
  <si>
    <t>F81043</t>
  </si>
  <si>
    <t>F81009</t>
  </si>
  <si>
    <t>F81184</t>
  </si>
  <si>
    <t>F81053</t>
  </si>
  <si>
    <t>F81169</t>
  </si>
  <si>
    <t>F81619</t>
  </si>
  <si>
    <t>F81015</t>
  </si>
  <si>
    <t>F81034</t>
  </si>
  <si>
    <t>F81725</t>
  </si>
  <si>
    <t>F81004</t>
  </si>
  <si>
    <t>F81072</t>
  </si>
  <si>
    <t>F81749</t>
  </si>
  <si>
    <t>F81078</t>
  </si>
  <si>
    <t>F81152</t>
  </si>
  <si>
    <t>F81181</t>
  </si>
  <si>
    <t>F81131</t>
  </si>
  <si>
    <t>F81056</t>
  </si>
  <si>
    <t>F81027</t>
  </si>
  <si>
    <t>F81118</t>
  </si>
  <si>
    <t>F81090</t>
  </si>
  <si>
    <t>F81165</t>
  </si>
  <si>
    <t>F81049</t>
  </si>
  <si>
    <t>F81047</t>
  </si>
  <si>
    <t>F81708</t>
  </si>
  <si>
    <t>F81110</t>
  </si>
  <si>
    <t>F81219</t>
  </si>
  <si>
    <t>F81211</t>
  </si>
  <si>
    <t>Y00033</t>
  </si>
  <si>
    <t>F81632</t>
  </si>
  <si>
    <t>F81134</t>
  </si>
  <si>
    <t>F81198</t>
  </si>
  <si>
    <t>Y02807</t>
  </si>
  <si>
    <t>F81137</t>
  </si>
  <si>
    <t>F81082</t>
  </si>
  <si>
    <t>F81623</t>
  </si>
  <si>
    <t>F81113</t>
  </si>
  <si>
    <t>F81010</t>
  </si>
  <si>
    <t>Y00999</t>
  </si>
  <si>
    <t>F81192</t>
  </si>
  <si>
    <t>F81206</t>
  </si>
  <si>
    <t>F81697</t>
  </si>
  <si>
    <t>F81088</t>
  </si>
  <si>
    <t>F81197</t>
  </si>
  <si>
    <t>F81652</t>
  </si>
  <si>
    <t>F81641</t>
  </si>
  <si>
    <t>F81155</t>
  </si>
  <si>
    <t>F81153</t>
  </si>
  <si>
    <t>F81177</t>
  </si>
  <si>
    <t>F81669</t>
  </si>
  <si>
    <t>D82063</t>
  </si>
  <si>
    <t>D82022</t>
  </si>
  <si>
    <t>D82020</t>
  </si>
  <si>
    <t>D82624</t>
  </si>
  <si>
    <t>D82078</t>
  </si>
  <si>
    <t>D82041</t>
  </si>
  <si>
    <t>D82002</t>
  </si>
  <si>
    <t>D82045</t>
  </si>
  <si>
    <t>D82031</t>
  </si>
  <si>
    <t>D82037</t>
  </si>
  <si>
    <t>Y05291</t>
  </si>
  <si>
    <t>D82085</t>
  </si>
  <si>
    <t>D82056</t>
  </si>
  <si>
    <t>D82042</t>
  </si>
  <si>
    <t>D82034</t>
  </si>
  <si>
    <t>D82100</t>
  </si>
  <si>
    <t>D82036</t>
  </si>
  <si>
    <t>Y01690</t>
  </si>
  <si>
    <t>D82046</t>
  </si>
  <si>
    <t>D82050</t>
  </si>
  <si>
    <t>D82084</t>
  </si>
  <si>
    <t>D82006</t>
  </si>
  <si>
    <t>D82064</t>
  </si>
  <si>
    <t>D82039</t>
  </si>
  <si>
    <t>D82047</t>
  </si>
  <si>
    <t>D82011</t>
  </si>
  <si>
    <t>D82013</t>
  </si>
  <si>
    <t>D82040</t>
  </si>
  <si>
    <t>D82073</t>
  </si>
  <si>
    <t>D82060</t>
  </si>
  <si>
    <t>D82106</t>
  </si>
  <si>
    <t>D82012</t>
  </si>
  <si>
    <t>D82076</t>
  </si>
  <si>
    <t>D82088</t>
  </si>
  <si>
    <t>D82026</t>
  </si>
  <si>
    <t>D82096</t>
  </si>
  <si>
    <t>D82087</t>
  </si>
  <si>
    <t>D82023</t>
  </si>
  <si>
    <t>D82024</t>
  </si>
  <si>
    <t>D82071</t>
  </si>
  <si>
    <t>D82017</t>
  </si>
  <si>
    <t>D82048</t>
  </si>
  <si>
    <t>D82018</t>
  </si>
  <si>
    <t>Y02751</t>
  </si>
  <si>
    <t>D82008</t>
  </si>
  <si>
    <t>Y03595</t>
  </si>
  <si>
    <t>D82053</t>
  </si>
  <si>
    <t>D82004</t>
  </si>
  <si>
    <t>D82029</t>
  </si>
  <si>
    <t>D82066</t>
  </si>
  <si>
    <t>D82059</t>
  </si>
  <si>
    <t>D82628</t>
  </si>
  <si>
    <t>D82062</t>
  </si>
  <si>
    <t>D82080</t>
  </si>
  <si>
    <t>D82005</t>
  </si>
  <si>
    <t>D82009</t>
  </si>
  <si>
    <t>D82016</t>
  </si>
  <si>
    <t>D82032</t>
  </si>
  <si>
    <t>D82001</t>
  </si>
  <si>
    <t>D82038</t>
  </si>
  <si>
    <t>D82025</t>
  </si>
  <si>
    <t>D82054</t>
  </si>
  <si>
    <t>D82104</t>
  </si>
  <si>
    <t>D82030</t>
  </si>
  <si>
    <t>D82028</t>
  </si>
  <si>
    <t>F81037</t>
  </si>
  <si>
    <t>F81012</t>
  </si>
  <si>
    <t>F81636</t>
  </si>
  <si>
    <t>F81221</t>
  </si>
  <si>
    <t>F81741</t>
  </si>
  <si>
    <t>F81019</t>
  </si>
  <si>
    <t>F81095</t>
  </si>
  <si>
    <t>F81746</t>
  </si>
  <si>
    <t>F81716</t>
  </si>
  <si>
    <t>F81757</t>
  </si>
  <si>
    <t>F81115</t>
  </si>
  <si>
    <t>F81681</t>
  </si>
  <si>
    <t>F81133</t>
  </si>
  <si>
    <t>Y02646</t>
  </si>
  <si>
    <t>F81044</t>
  </si>
  <si>
    <t>F81606</t>
  </si>
  <si>
    <t>F81116</t>
  </si>
  <si>
    <t>F81633</t>
  </si>
  <si>
    <t>F81156</t>
  </si>
  <si>
    <t>F81091</t>
  </si>
  <si>
    <t>F81069</t>
  </si>
  <si>
    <t>F81067</t>
  </si>
  <si>
    <t>F81028</t>
  </si>
  <si>
    <t>F81212</t>
  </si>
  <si>
    <t>F81213</t>
  </si>
  <si>
    <t>F81021</t>
  </si>
  <si>
    <t>F81141</t>
  </si>
  <si>
    <t>F81026</t>
  </si>
  <si>
    <t>F81679</t>
  </si>
  <si>
    <t>F81042</t>
  </si>
  <si>
    <t>F81017</t>
  </si>
  <si>
    <t>F81052</t>
  </si>
  <si>
    <t>F81173</t>
  </si>
  <si>
    <t>Y00293</t>
  </si>
  <si>
    <t>Y05023</t>
  </si>
  <si>
    <t>F81170</t>
  </si>
  <si>
    <t>F81132</t>
  </si>
  <si>
    <t>F81087</t>
  </si>
  <si>
    <t>F81730</t>
  </si>
  <si>
    <t>F81083</t>
  </si>
  <si>
    <t>F81193</t>
  </si>
  <si>
    <t>F81011</t>
  </si>
  <si>
    <t>F81068</t>
  </si>
  <si>
    <t>F81099</t>
  </si>
  <si>
    <t>F81098</t>
  </si>
  <si>
    <t>F81022</t>
  </si>
  <si>
    <t>F81105</t>
  </si>
  <si>
    <t>F81122</t>
  </si>
  <si>
    <t>F81020</t>
  </si>
  <si>
    <t>F81674</t>
  </si>
  <si>
    <t>F81635</t>
  </si>
  <si>
    <t>F81076</t>
  </si>
  <si>
    <t>F81014</t>
  </si>
  <si>
    <t>F81100</t>
  </si>
  <si>
    <t>F81126</t>
  </si>
  <si>
    <t>F81130</t>
  </si>
  <si>
    <t>F81751</t>
  </si>
  <si>
    <t>F81683</t>
  </si>
  <si>
    <t>F81040</t>
  </si>
  <si>
    <t>F81030</t>
  </si>
  <si>
    <t>F81183</t>
  </si>
  <si>
    <t>F81665</t>
  </si>
  <si>
    <t>F81114</t>
  </si>
  <si>
    <t>F81117</t>
  </si>
  <si>
    <t>F81057</t>
  </si>
  <si>
    <t>F81071</t>
  </si>
  <si>
    <t>F81149</t>
  </si>
  <si>
    <t>F81119</t>
  </si>
  <si>
    <t>Y02611</t>
  </si>
  <si>
    <t>E81063</t>
  </si>
  <si>
    <t>E81631</t>
  </si>
  <si>
    <t>E81617</t>
  </si>
  <si>
    <t>E81041</t>
  </si>
  <si>
    <t>E81010</t>
  </si>
  <si>
    <t>E81632</t>
  </si>
  <si>
    <t>E81612</t>
  </si>
  <si>
    <t>E81026</t>
  </si>
  <si>
    <t>E81018</t>
  </si>
  <si>
    <t>E81040</t>
  </si>
  <si>
    <t>Y02463</t>
  </si>
  <si>
    <t>E81048</t>
  </si>
  <si>
    <t>E81032</t>
  </si>
  <si>
    <t>E81016</t>
  </si>
  <si>
    <t>E81633</t>
  </si>
  <si>
    <t>Y02332</t>
  </si>
  <si>
    <t>E81006</t>
  </si>
  <si>
    <t>E81028</t>
  </si>
  <si>
    <t>E81073</t>
  </si>
  <si>
    <t>E81013</t>
  </si>
  <si>
    <t>E81025</t>
  </si>
  <si>
    <t>E81076</t>
  </si>
  <si>
    <t>E81064</t>
  </si>
  <si>
    <t>E81001</t>
  </si>
  <si>
    <t>E81005</t>
  </si>
  <si>
    <t>E82107</t>
  </si>
  <si>
    <t>E82043</t>
  </si>
  <si>
    <t>E82032</t>
  </si>
  <si>
    <t>E82045</t>
  </si>
  <si>
    <t>E82009</t>
  </si>
  <si>
    <t>E82017</t>
  </si>
  <si>
    <t>E82657</t>
  </si>
  <si>
    <t>E82015</t>
  </si>
  <si>
    <t>E82084</t>
  </si>
  <si>
    <t>E82640</t>
  </si>
  <si>
    <t>E82077</t>
  </si>
  <si>
    <t>E82055</t>
  </si>
  <si>
    <t>E82027</t>
  </si>
  <si>
    <t>E82071</t>
  </si>
  <si>
    <t>E82014</t>
  </si>
  <si>
    <t>E82655</t>
  </si>
  <si>
    <t>E82031</t>
  </si>
  <si>
    <t>E82098</t>
  </si>
  <si>
    <t>E82050</t>
  </si>
  <si>
    <t>E82049</t>
  </si>
  <si>
    <t>E82020</t>
  </si>
  <si>
    <t>E82094</t>
  </si>
  <si>
    <t>E82124</t>
  </si>
  <si>
    <t>E82037</t>
  </si>
  <si>
    <t>E82117</t>
  </si>
  <si>
    <t>E82106</t>
  </si>
  <si>
    <t>E82059</t>
  </si>
  <si>
    <t>E82105</t>
  </si>
  <si>
    <t>E82129</t>
  </si>
  <si>
    <t>E82083</t>
  </si>
  <si>
    <t>E82643</t>
  </si>
  <si>
    <t>E82001</t>
  </si>
  <si>
    <t>E82013</t>
  </si>
  <si>
    <t>E82073</t>
  </si>
  <si>
    <t>E82652</t>
  </si>
  <si>
    <t>E82046</t>
  </si>
  <si>
    <t>E82113</t>
  </si>
  <si>
    <t>E82012</t>
  </si>
  <si>
    <t>E82085</t>
  </si>
  <si>
    <t>E82068</t>
  </si>
  <si>
    <t>E82078</t>
  </si>
  <si>
    <t>E82060</t>
  </si>
  <si>
    <t>E82004</t>
  </si>
  <si>
    <t>E82022</t>
  </si>
  <si>
    <t>E82051</t>
  </si>
  <si>
    <t>E82064</t>
  </si>
  <si>
    <t>E82091</t>
  </si>
  <si>
    <t>E82069</t>
  </si>
  <si>
    <t>E82070</t>
  </si>
  <si>
    <t>E82096</t>
  </si>
  <si>
    <t>E82066</t>
  </si>
  <si>
    <t>D82007</t>
  </si>
  <si>
    <t>D83030</t>
  </si>
  <si>
    <t>D83023</t>
  </si>
  <si>
    <t>D83002</t>
  </si>
  <si>
    <t>D82058</t>
  </si>
  <si>
    <t>D82600</t>
  </si>
  <si>
    <t>D83608</t>
  </si>
  <si>
    <t>D82019</t>
  </si>
  <si>
    <t>D83010</t>
  </si>
  <si>
    <t>D82003</t>
  </si>
  <si>
    <t>D82067</t>
  </si>
  <si>
    <t>D83022</t>
  </si>
  <si>
    <t>D83011</t>
  </si>
  <si>
    <t>D83047</t>
  </si>
  <si>
    <t>D83009</t>
  </si>
  <si>
    <t>D83016</t>
  </si>
  <si>
    <t>D83034</t>
  </si>
  <si>
    <t>D83035</t>
  </si>
  <si>
    <t>D83080</t>
  </si>
  <si>
    <t>D83074</t>
  </si>
  <si>
    <t>D83061</t>
  </si>
  <si>
    <t>D83079</t>
  </si>
  <si>
    <t>D83019</t>
  </si>
  <si>
    <t>D83069</t>
  </si>
  <si>
    <t>D83041</t>
  </si>
  <si>
    <t>D83004</t>
  </si>
  <si>
    <t>D83053</t>
  </si>
  <si>
    <t>Y01794</t>
  </si>
  <si>
    <t>D83081</t>
  </si>
  <si>
    <t>D83006</t>
  </si>
  <si>
    <t>D83020</t>
  </si>
  <si>
    <t>D83084</t>
  </si>
  <si>
    <t>D83026</t>
  </si>
  <si>
    <t>D83028</t>
  </si>
  <si>
    <t>D83024</t>
  </si>
  <si>
    <t>D83051</t>
  </si>
  <si>
    <t>D83043</t>
  </si>
  <si>
    <t>D83001</t>
  </si>
  <si>
    <t>D83044</t>
  </si>
  <si>
    <t>D83054</t>
  </si>
  <si>
    <t>D83073</t>
  </si>
  <si>
    <t>D83007</t>
  </si>
  <si>
    <t>D83017</t>
  </si>
  <si>
    <t>D83049</t>
  </si>
  <si>
    <t>D83050</t>
  </si>
  <si>
    <t>D83015</t>
  </si>
  <si>
    <t>D83037</t>
  </si>
  <si>
    <t>D83059</t>
  </si>
  <si>
    <t>D83057</t>
  </si>
  <si>
    <t>D83056</t>
  </si>
  <si>
    <t>D83046</t>
  </si>
  <si>
    <t>D83048</t>
  </si>
  <si>
    <t>D83008</t>
  </si>
  <si>
    <t>E82638</t>
  </si>
  <si>
    <t>E82038</t>
  </si>
  <si>
    <t>E82053</t>
  </si>
  <si>
    <t>E82018</t>
  </si>
  <si>
    <t>E82005</t>
  </si>
  <si>
    <t>E82093</t>
  </si>
  <si>
    <t>E82044</t>
  </si>
  <si>
    <t>E82123</t>
  </si>
  <si>
    <t>Y01924</t>
  </si>
  <si>
    <t>E82041</t>
  </si>
  <si>
    <t>E82081</t>
  </si>
  <si>
    <t>E82111</t>
  </si>
  <si>
    <t>E82100</t>
  </si>
  <si>
    <t>E82023</t>
  </si>
  <si>
    <t>E82661</t>
  </si>
  <si>
    <t>E82056</t>
  </si>
  <si>
    <t>E82086</t>
  </si>
  <si>
    <t>E82088</t>
  </si>
  <si>
    <t>E82019</t>
  </si>
  <si>
    <t>E82654</t>
  </si>
  <si>
    <t>E82035</t>
  </si>
  <si>
    <t>D81047</t>
  </si>
  <si>
    <t>E82115</t>
  </si>
  <si>
    <t>E82007</t>
  </si>
  <si>
    <t>E82063</t>
  </si>
  <si>
    <t>E82021</t>
  </si>
  <si>
    <t>E82062</t>
  </si>
  <si>
    <t>E82104</t>
  </si>
  <si>
    <t>E82074</t>
  </si>
  <si>
    <t>E82102</t>
  </si>
  <si>
    <t>E82002</t>
  </si>
  <si>
    <t>E82061</t>
  </si>
  <si>
    <t>E82626</t>
  </si>
  <si>
    <t>E82075</t>
  </si>
  <si>
    <t>E82079</t>
  </si>
  <si>
    <t>E82024</t>
  </si>
  <si>
    <t>E82006</t>
  </si>
  <si>
    <t>E82099</t>
  </si>
  <si>
    <t>E82092</t>
  </si>
  <si>
    <t>E82067</t>
  </si>
  <si>
    <t>E82040</t>
  </si>
  <si>
    <t>E82042</t>
  </si>
  <si>
    <t>E82082</t>
  </si>
  <si>
    <t>E82133</t>
  </si>
  <si>
    <t>E82121</t>
  </si>
  <si>
    <t>E82058</t>
  </si>
  <si>
    <t>E82008</t>
  </si>
  <si>
    <t>Y02639</t>
  </si>
  <si>
    <t>E82090</t>
  </si>
  <si>
    <t>D81073</t>
  </si>
  <si>
    <t>D81013</t>
  </si>
  <si>
    <t>D81612</t>
  </si>
  <si>
    <t>D81002</t>
  </si>
  <si>
    <t>D81028</t>
  </si>
  <si>
    <t>D81050</t>
  </si>
  <si>
    <t>D81018</t>
  </si>
  <si>
    <t>D81633</t>
  </si>
  <si>
    <t>D81010</t>
  </si>
  <si>
    <t>D81014</t>
  </si>
  <si>
    <t>D81081</t>
  </si>
  <si>
    <t>D81059</t>
  </si>
  <si>
    <t>D81066</t>
  </si>
  <si>
    <t>Y02769</t>
  </si>
  <si>
    <t>D81065</t>
  </si>
  <si>
    <t>D81041</t>
  </si>
  <si>
    <t>D81064</t>
  </si>
  <si>
    <t>D81005</t>
  </si>
  <si>
    <t>D81029</t>
  </si>
  <si>
    <t>D81085</t>
  </si>
  <si>
    <t>D81625</t>
  </si>
  <si>
    <t>D81055</t>
  </si>
  <si>
    <t>D81054</t>
  </si>
  <si>
    <t>D81629</t>
  </si>
  <si>
    <t>D81618</t>
  </si>
  <si>
    <t>D81637</t>
  </si>
  <si>
    <t>D81645</t>
  </si>
  <si>
    <t>D81037</t>
  </si>
  <si>
    <t>K83023</t>
  </si>
  <si>
    <t>D81026</t>
  </si>
  <si>
    <t>D81062</t>
  </si>
  <si>
    <t>D81070</t>
  </si>
  <si>
    <t>D81044</t>
  </si>
  <si>
    <t>D81035</t>
  </si>
  <si>
    <t>D81061</t>
  </si>
  <si>
    <t>D81031</t>
  </si>
  <si>
    <t>Y00056</t>
  </si>
  <si>
    <t>D81086</t>
  </si>
  <si>
    <t>D81043</t>
  </si>
  <si>
    <t>D81611</t>
  </si>
  <si>
    <t>D81042</t>
  </si>
  <si>
    <t>D81030</t>
  </si>
  <si>
    <t>D81603</t>
  </si>
  <si>
    <t>D81027</t>
  </si>
  <si>
    <t>D81015</t>
  </si>
  <si>
    <t>D81058</t>
  </si>
  <si>
    <t>D81082</t>
  </si>
  <si>
    <t>D81003</t>
  </si>
  <si>
    <t>D81036</t>
  </si>
  <si>
    <t>D81022</t>
  </si>
  <si>
    <t>D81084</t>
  </si>
  <si>
    <t>D81049</t>
  </si>
  <si>
    <t>D81052</t>
  </si>
  <si>
    <t>E82132</t>
  </si>
  <si>
    <t>D81034</t>
  </si>
  <si>
    <t>D81016</t>
  </si>
  <si>
    <t>D81602</t>
  </si>
  <si>
    <t>D81615</t>
  </si>
  <si>
    <t>D81060</t>
  </si>
  <si>
    <t>D81023</t>
  </si>
  <si>
    <t>K83017</t>
  </si>
  <si>
    <t>D81057</t>
  </si>
  <si>
    <t>D81004</t>
  </si>
  <si>
    <t>D81001</t>
  </si>
  <si>
    <t>D81622</t>
  </si>
  <si>
    <t>D81630</t>
  </si>
  <si>
    <t>Y00486</t>
  </si>
  <si>
    <t>D81046</t>
  </si>
  <si>
    <t>D81038</t>
  </si>
  <si>
    <t>D81025</t>
  </si>
  <si>
    <t>D81051</t>
  </si>
  <si>
    <t>Y00185</t>
  </si>
  <si>
    <t>D81033</t>
  </si>
  <si>
    <t>D81045</t>
  </si>
  <si>
    <t>D81056</t>
  </si>
  <si>
    <t>D81606</t>
  </si>
  <si>
    <t>D81607</t>
  </si>
  <si>
    <t>D81011</t>
  </si>
  <si>
    <t>D81017</t>
  </si>
  <si>
    <t>D81631</t>
  </si>
  <si>
    <t>D81021</t>
  </si>
  <si>
    <t>D81012</t>
  </si>
  <si>
    <t>D81008</t>
  </si>
  <si>
    <t>D81078</t>
  </si>
  <si>
    <t>E81015</t>
  </si>
  <si>
    <t>E81047</t>
  </si>
  <si>
    <t>E81033</t>
  </si>
  <si>
    <t>E81004</t>
  </si>
  <si>
    <t>E81061</t>
  </si>
  <si>
    <t>E81060</t>
  </si>
  <si>
    <t>Y00560</t>
  </si>
  <si>
    <t>E81050</t>
  </si>
  <si>
    <t>E81069</t>
  </si>
  <si>
    <t>E81057</t>
  </si>
  <si>
    <t>E81043</t>
  </si>
  <si>
    <t>E81045</t>
  </si>
  <si>
    <t>E81022</t>
  </si>
  <si>
    <t>E81024</t>
  </si>
  <si>
    <t>E81019</t>
  </si>
  <si>
    <t>E81034</t>
  </si>
  <si>
    <t>E81007</t>
  </si>
  <si>
    <t>E81074</t>
  </si>
  <si>
    <t>E81052</t>
  </si>
  <si>
    <t>E81038</t>
  </si>
  <si>
    <t>E81030</t>
  </si>
  <si>
    <t>E81036</t>
  </si>
  <si>
    <t>E81035</t>
  </si>
  <si>
    <t>E81014</t>
  </si>
  <si>
    <t>E81615</t>
  </si>
  <si>
    <t>E81003</t>
  </si>
  <si>
    <t>E81009</t>
  </si>
  <si>
    <t>E81049</t>
  </si>
  <si>
    <t>E81635</t>
  </si>
  <si>
    <t>E81012</t>
  </si>
  <si>
    <t>E81029</t>
  </si>
  <si>
    <t>E81046</t>
  </si>
  <si>
    <t>E81037</t>
  </si>
  <si>
    <t>Y00522</t>
  </si>
  <si>
    <t>E81044</t>
  </si>
  <si>
    <t>E81008</t>
  </si>
  <si>
    <t>E81027</t>
  </si>
  <si>
    <t>E81021</t>
  </si>
  <si>
    <t>E81002</t>
  </si>
  <si>
    <t>E81031</t>
  </si>
  <si>
    <t>Y00328</t>
  </si>
  <si>
    <t>M81015</t>
  </si>
  <si>
    <t>M81056</t>
  </si>
  <si>
    <t>M81068</t>
  </si>
  <si>
    <t>M81040</t>
  </si>
  <si>
    <t>M81057</t>
  </si>
  <si>
    <t>M81027</t>
  </si>
  <si>
    <t>M81005</t>
  </si>
  <si>
    <t>M81010</t>
  </si>
  <si>
    <t>M81090</t>
  </si>
  <si>
    <t>M81608</t>
  </si>
  <si>
    <t>M92011</t>
  </si>
  <si>
    <t>M92612</t>
  </si>
  <si>
    <t>M92028</t>
  </si>
  <si>
    <t>M92019</t>
  </si>
  <si>
    <t>M92629</t>
  </si>
  <si>
    <t>M92029</t>
  </si>
  <si>
    <t>M92015</t>
  </si>
  <si>
    <t>M92640</t>
  </si>
  <si>
    <t>M92004</t>
  </si>
  <si>
    <t>M92009</t>
  </si>
  <si>
    <t>Y02757</t>
  </si>
  <si>
    <t>M92007</t>
  </si>
  <si>
    <t>Y02636</t>
  </si>
  <si>
    <t>M92630</t>
  </si>
  <si>
    <t>M92016</t>
  </si>
  <si>
    <t>M92010</t>
  </si>
  <si>
    <t>M92040</t>
  </si>
  <si>
    <t>M92012</t>
  </si>
  <si>
    <t>M92609</t>
  </si>
  <si>
    <t>M92008</t>
  </si>
  <si>
    <t>M92043</t>
  </si>
  <si>
    <t>M92039</t>
  </si>
  <si>
    <t>M92022</t>
  </si>
  <si>
    <t>M92654</t>
  </si>
  <si>
    <t>M92041</t>
  </si>
  <si>
    <t>Y02736</t>
  </si>
  <si>
    <t>M92607</t>
  </si>
  <si>
    <t>M92649</t>
  </si>
  <si>
    <t>M92013</t>
  </si>
  <si>
    <t>M92006</t>
  </si>
  <si>
    <t>M92001</t>
  </si>
  <si>
    <t>M92627</t>
  </si>
  <si>
    <t>M92026</t>
  </si>
  <si>
    <t>M91623</t>
  </si>
  <si>
    <t>M91611</t>
  </si>
  <si>
    <t>Y00278</t>
  </si>
  <si>
    <t>M91616</t>
  </si>
  <si>
    <t>M91003</t>
  </si>
  <si>
    <t>M91614</t>
  </si>
  <si>
    <t>M91629</t>
  </si>
  <si>
    <t>M91034</t>
  </si>
  <si>
    <t>M91015</t>
  </si>
  <si>
    <t>M91609</t>
  </si>
  <si>
    <t>M91639</t>
  </si>
  <si>
    <t>M91612</t>
  </si>
  <si>
    <t>M91619</t>
  </si>
  <si>
    <t>M91654</t>
  </si>
  <si>
    <t>M91016</t>
  </si>
  <si>
    <t>M91021</t>
  </si>
  <si>
    <t>M91641</t>
  </si>
  <si>
    <t>Y02626</t>
  </si>
  <si>
    <t>M91036</t>
  </si>
  <si>
    <t>M91009</t>
  </si>
  <si>
    <t>M91621</t>
  </si>
  <si>
    <t>M91029</t>
  </si>
  <si>
    <t>Y02627</t>
  </si>
  <si>
    <t>M91006</t>
  </si>
  <si>
    <t>M91626</t>
  </si>
  <si>
    <t>M91008</t>
  </si>
  <si>
    <t>M91004</t>
  </si>
  <si>
    <t>M91640</t>
  </si>
  <si>
    <t>M91613</t>
  </si>
  <si>
    <t>M91024</t>
  </si>
  <si>
    <t>M91602</t>
  </si>
  <si>
    <t>M91033</t>
  </si>
  <si>
    <t>M91019</t>
  </si>
  <si>
    <t>M91026</t>
  </si>
  <si>
    <t>M91650</t>
  </si>
  <si>
    <t>M91013</t>
  </si>
  <si>
    <t>M91028</t>
  </si>
  <si>
    <t>M91018</t>
  </si>
  <si>
    <t>M91017</t>
  </si>
  <si>
    <t>M91032</t>
  </si>
  <si>
    <t>M91624</t>
  </si>
  <si>
    <t>M91007</t>
  </si>
  <si>
    <t>M91628</t>
  </si>
  <si>
    <t>M91659</t>
  </si>
  <si>
    <t>M91637</t>
  </si>
  <si>
    <t>M91660</t>
  </si>
  <si>
    <t>M91647</t>
  </si>
  <si>
    <t>M91010</t>
  </si>
  <si>
    <t>Y00228</t>
  </si>
  <si>
    <t>M91014</t>
  </si>
  <si>
    <t>M82057</t>
  </si>
  <si>
    <t>M82012</t>
  </si>
  <si>
    <t>M82042</t>
  </si>
  <si>
    <t>M82606</t>
  </si>
  <si>
    <t>M82003</t>
  </si>
  <si>
    <t>M82039</t>
  </si>
  <si>
    <t>M82616</t>
  </si>
  <si>
    <t>M82009</t>
  </si>
  <si>
    <t>M82007</t>
  </si>
  <si>
    <t>M82059</t>
  </si>
  <si>
    <t>Y01929</t>
  </si>
  <si>
    <t>M82028</t>
  </si>
  <si>
    <t>M82056</t>
  </si>
  <si>
    <t>M83094</t>
  </si>
  <si>
    <t>M83709</t>
  </si>
  <si>
    <t>M83066</t>
  </si>
  <si>
    <t>M83725</t>
  </si>
  <si>
    <t>M83068</t>
  </si>
  <si>
    <t>M83127</t>
  </si>
  <si>
    <t>M83102</t>
  </si>
  <si>
    <t>M83146</t>
  </si>
  <si>
    <t>M83625</t>
  </si>
  <si>
    <t>M83682</t>
  </si>
  <si>
    <t>M83632</t>
  </si>
  <si>
    <t>M83126</t>
  </si>
  <si>
    <t>M83619</t>
  </si>
  <si>
    <t>M83038</t>
  </si>
  <si>
    <t>M83650</t>
  </si>
  <si>
    <t>M83100</t>
  </si>
  <si>
    <t>Y02521</t>
  </si>
  <si>
    <t>Y02867</t>
  </si>
  <si>
    <t>M83014</t>
  </si>
  <si>
    <t>M83661</t>
  </si>
  <si>
    <t>M83627</t>
  </si>
  <si>
    <t>M83601</t>
  </si>
  <si>
    <t>M83143</t>
  </si>
  <si>
    <t>M83061</t>
  </si>
  <si>
    <t>M83075</t>
  </si>
  <si>
    <t>M83711</t>
  </si>
  <si>
    <t>M83713</t>
  </si>
  <si>
    <t>M83138</t>
  </si>
  <si>
    <t>M83047</t>
  </si>
  <si>
    <t>M83028</t>
  </si>
  <si>
    <t>M83090</t>
  </si>
  <si>
    <t>M83021</t>
  </si>
  <si>
    <t>M83624</t>
  </si>
  <si>
    <t>M83076</t>
  </si>
  <si>
    <t>M83123</t>
  </si>
  <si>
    <t>M83004</t>
  </si>
  <si>
    <t>M83020</t>
  </si>
  <si>
    <t>M83092</t>
  </si>
  <si>
    <t>M83057</t>
  </si>
  <si>
    <t>M83049</t>
  </si>
  <si>
    <t>M83052</t>
  </si>
  <si>
    <t>M83070</t>
  </si>
  <si>
    <t>M83044</t>
  </si>
  <si>
    <t>M83069</t>
  </si>
  <si>
    <t>M83050</t>
  </si>
  <si>
    <t>M83036</t>
  </si>
  <si>
    <t>M83009</t>
  </si>
  <si>
    <t>M83022</t>
  </si>
  <si>
    <t>M83024</t>
  </si>
  <si>
    <t>M83045</t>
  </si>
  <si>
    <t>M81035</t>
  </si>
  <si>
    <t>M81042</t>
  </si>
  <si>
    <t>M81075</t>
  </si>
  <si>
    <t>M81008</t>
  </si>
  <si>
    <t>M81037</t>
  </si>
  <si>
    <t>Y04968</t>
  </si>
  <si>
    <t>M81047</t>
  </si>
  <si>
    <t>M81627</t>
  </si>
  <si>
    <t>M81022</t>
  </si>
  <si>
    <t>M81091</t>
  </si>
  <si>
    <t>Y03602</t>
  </si>
  <si>
    <t>M81049</t>
  </si>
  <si>
    <t>M81094</t>
  </si>
  <si>
    <t>M81033</t>
  </si>
  <si>
    <t>M81034</t>
  </si>
  <si>
    <t>M81063</t>
  </si>
  <si>
    <t>M81004</t>
  </si>
  <si>
    <t>M81007</t>
  </si>
  <si>
    <t>M81072</t>
  </si>
  <si>
    <t>M81038</t>
  </si>
  <si>
    <t>M81017</t>
  </si>
  <si>
    <t>M81006</t>
  </si>
  <si>
    <t>M81011</t>
  </si>
  <si>
    <t>M81629</t>
  </si>
  <si>
    <t>M81046</t>
  </si>
  <si>
    <t>M81058</t>
  </si>
  <si>
    <t>M81074</t>
  </si>
  <si>
    <t>M81039</t>
  </si>
  <si>
    <t>M81081</t>
  </si>
  <si>
    <t>M81029</t>
  </si>
  <si>
    <t>M81045</t>
  </si>
  <si>
    <t>M84063</t>
  </si>
  <si>
    <t>M84026</t>
  </si>
  <si>
    <t>M84629</t>
  </si>
  <si>
    <t>M84009</t>
  </si>
  <si>
    <t>M84014</t>
  </si>
  <si>
    <t>M84025</t>
  </si>
  <si>
    <t>M84010</t>
  </si>
  <si>
    <t>M84066</t>
  </si>
  <si>
    <t>M84018</t>
  </si>
  <si>
    <t>M84029</t>
  </si>
  <si>
    <t>M84040</t>
  </si>
  <si>
    <t>M84062</t>
  </si>
  <si>
    <t>M84015</t>
  </si>
  <si>
    <t>M84620</t>
  </si>
  <si>
    <t>M84043</t>
  </si>
  <si>
    <t>M84044</t>
  </si>
  <si>
    <t>M84002</t>
  </si>
  <si>
    <t>M84036</t>
  </si>
  <si>
    <t>M84028</t>
  </si>
  <si>
    <t>M84047</t>
  </si>
  <si>
    <t>M84049</t>
  </si>
  <si>
    <t>M84030</t>
  </si>
  <si>
    <t>M84032</t>
  </si>
  <si>
    <t>M84021</t>
  </si>
  <si>
    <t>M84069</t>
  </si>
  <si>
    <t>M84064</t>
  </si>
  <si>
    <t>M84060</t>
  </si>
  <si>
    <t>M84013</t>
  </si>
  <si>
    <t>M84024</t>
  </si>
  <si>
    <t>M84070</t>
  </si>
  <si>
    <t>M84059</t>
  </si>
  <si>
    <t>M84017</t>
  </si>
  <si>
    <t>M83668</t>
  </si>
  <si>
    <t>M83097</t>
  </si>
  <si>
    <t>M83715</t>
  </si>
  <si>
    <t>M83117</t>
  </si>
  <si>
    <t>M83148</t>
  </si>
  <si>
    <t>M83693</t>
  </si>
  <si>
    <t>M83032</t>
  </si>
  <si>
    <t>M83132</t>
  </si>
  <si>
    <t>M83030</t>
  </si>
  <si>
    <t>M83072</t>
  </si>
  <si>
    <t>M83111</t>
  </si>
  <si>
    <t>M83088</t>
  </si>
  <si>
    <t>M83125</t>
  </si>
  <si>
    <t>M83062</t>
  </si>
  <si>
    <t>M83110</t>
  </si>
  <si>
    <t>M83018</t>
  </si>
  <si>
    <t>M83617</t>
  </si>
  <si>
    <t>M83093</t>
  </si>
  <si>
    <t>M83006</t>
  </si>
  <si>
    <t>Y02414</t>
  </si>
  <si>
    <t>M83113</t>
  </si>
  <si>
    <t>M83031</t>
  </si>
  <si>
    <t>M82002</t>
  </si>
  <si>
    <t>M82006</t>
  </si>
  <si>
    <t>M82035</t>
  </si>
  <si>
    <t>M82620</t>
  </si>
  <si>
    <t>M82021</t>
  </si>
  <si>
    <t>M82031</t>
  </si>
  <si>
    <t>M82041</t>
  </si>
  <si>
    <t>M82014</t>
  </si>
  <si>
    <t>M82048</t>
  </si>
  <si>
    <t>M82013</t>
  </si>
  <si>
    <t>M82004</t>
  </si>
  <si>
    <t>M82026</t>
  </si>
  <si>
    <t>M82034</t>
  </si>
  <si>
    <t>M82025</t>
  </si>
  <si>
    <t>M82005</t>
  </si>
  <si>
    <t>M82032</t>
  </si>
  <si>
    <t>M82040</t>
  </si>
  <si>
    <t>M82051</t>
  </si>
  <si>
    <t>M82046</t>
  </si>
  <si>
    <t>M82601</t>
  </si>
  <si>
    <t>M82020</t>
  </si>
  <si>
    <t>M82019</t>
  </si>
  <si>
    <t>M82033</t>
  </si>
  <si>
    <t>M82058</t>
  </si>
  <si>
    <t>M82011</t>
  </si>
  <si>
    <t>M82018</t>
  </si>
  <si>
    <t>M82030</t>
  </si>
  <si>
    <t>M82043</t>
  </si>
  <si>
    <t>M82024</t>
  </si>
  <si>
    <t>M82022</t>
  </si>
  <si>
    <t>M82060</t>
  </si>
  <si>
    <t>M82008</t>
  </si>
  <si>
    <t>M82038</t>
  </si>
  <si>
    <t>M82010</t>
  </si>
  <si>
    <t>M82016</t>
  </si>
  <si>
    <t>M82017</t>
  </si>
  <si>
    <t>M82047</t>
  </si>
  <si>
    <t>M82023</t>
  </si>
  <si>
    <t>M85634</t>
  </si>
  <si>
    <t>M88639</t>
  </si>
  <si>
    <t>M85082</t>
  </si>
  <si>
    <t>M88635</t>
  </si>
  <si>
    <t>M85069</t>
  </si>
  <si>
    <t>Y00471</t>
  </si>
  <si>
    <t>M88625</t>
  </si>
  <si>
    <t>M88616</t>
  </si>
  <si>
    <t>Y00412</t>
  </si>
  <si>
    <t>M85178</t>
  </si>
  <si>
    <t>M85697</t>
  </si>
  <si>
    <t>M85019</t>
  </si>
  <si>
    <t>M88041</t>
  </si>
  <si>
    <t>M88044</t>
  </si>
  <si>
    <t>M85164</t>
  </si>
  <si>
    <t>M88003</t>
  </si>
  <si>
    <t>M88013</t>
  </si>
  <si>
    <t>M88018</t>
  </si>
  <si>
    <t>M88645</t>
  </si>
  <si>
    <t>M88022</t>
  </si>
  <si>
    <t>M87013</t>
  </si>
  <si>
    <t>M88014</t>
  </si>
  <si>
    <t>M88008</t>
  </si>
  <si>
    <t>M88633</t>
  </si>
  <si>
    <t>M88628</t>
  </si>
  <si>
    <t>M88626</t>
  </si>
  <si>
    <t>M88038</t>
  </si>
  <si>
    <t>M88007</t>
  </si>
  <si>
    <t>M88016</t>
  </si>
  <si>
    <t>Y00492</t>
  </si>
  <si>
    <t>M85176</t>
  </si>
  <si>
    <t>M88009</t>
  </si>
  <si>
    <t>Y01057</t>
  </si>
  <si>
    <t>M88612</t>
  </si>
  <si>
    <t>M85684</t>
  </si>
  <si>
    <t>M88035</t>
  </si>
  <si>
    <t>M85676</t>
  </si>
  <si>
    <t>M88010</t>
  </si>
  <si>
    <t>Y02701</t>
  </si>
  <si>
    <t>M88004</t>
  </si>
  <si>
    <t>M88600</t>
  </si>
  <si>
    <t>M88646</t>
  </si>
  <si>
    <t>M88030</t>
  </si>
  <si>
    <t>M88618</t>
  </si>
  <si>
    <t>M85020</t>
  </si>
  <si>
    <t>M85721</t>
  </si>
  <si>
    <t>M85124</t>
  </si>
  <si>
    <t>M88610</t>
  </si>
  <si>
    <t>M85009</t>
  </si>
  <si>
    <t>M88002</t>
  </si>
  <si>
    <t>M85002</t>
  </si>
  <si>
    <t>M88643</t>
  </si>
  <si>
    <t>M88021</t>
  </si>
  <si>
    <t>M85145</t>
  </si>
  <si>
    <t>M88619</t>
  </si>
  <si>
    <t>M85098</t>
  </si>
  <si>
    <t>M88042</t>
  </si>
  <si>
    <t>M88630</t>
  </si>
  <si>
    <t>M88043</t>
  </si>
  <si>
    <t>M85715</t>
  </si>
  <si>
    <t>M88647</t>
  </si>
  <si>
    <t>M85778</t>
  </si>
  <si>
    <t>M88031</t>
  </si>
  <si>
    <t>M85757</t>
  </si>
  <si>
    <t>M88001</t>
  </si>
  <si>
    <t>M88019</t>
  </si>
  <si>
    <t>M88640</t>
  </si>
  <si>
    <t>M88026</t>
  </si>
  <si>
    <t>M88620</t>
  </si>
  <si>
    <t>M85797</t>
  </si>
  <si>
    <t>M88015</t>
  </si>
  <si>
    <t>M88040</t>
  </si>
  <si>
    <t>M88023</t>
  </si>
  <si>
    <t>M81070</t>
  </si>
  <si>
    <t>M81041</t>
  </si>
  <si>
    <t>M81019</t>
  </si>
  <si>
    <t>M81082</t>
  </si>
  <si>
    <t>M81078</t>
  </si>
  <si>
    <t>M81025</t>
  </si>
  <si>
    <t>M81077</t>
  </si>
  <si>
    <t>M81021</t>
  </si>
  <si>
    <t>M81020</t>
  </si>
  <si>
    <t>M81616</t>
  </si>
  <si>
    <t>M81617</t>
  </si>
  <si>
    <t>M81083</t>
  </si>
  <si>
    <t>M81084</t>
  </si>
  <si>
    <t>M81001</t>
  </si>
  <si>
    <t>M81055</t>
  </si>
  <si>
    <t>M81605</t>
  </si>
  <si>
    <t>M81069</t>
  </si>
  <si>
    <t>M81064</t>
  </si>
  <si>
    <t>M81092</t>
  </si>
  <si>
    <t>M81002</t>
  </si>
  <si>
    <t>M84011</t>
  </si>
  <si>
    <t>M84006</t>
  </si>
  <si>
    <t>M84034</t>
  </si>
  <si>
    <t>M84627</t>
  </si>
  <si>
    <t>M84615</t>
  </si>
  <si>
    <t>M84041</t>
  </si>
  <si>
    <t>Y04882</t>
  </si>
  <si>
    <t>M84037</t>
  </si>
  <si>
    <t>M84003</t>
  </si>
  <si>
    <t>M84061</t>
  </si>
  <si>
    <t>M84007</t>
  </si>
  <si>
    <t>Y04969</t>
  </si>
  <si>
    <t>M84051</t>
  </si>
  <si>
    <t>M84022</t>
  </si>
  <si>
    <t>M84618</t>
  </si>
  <si>
    <t>M84621</t>
  </si>
  <si>
    <t>M84042</t>
  </si>
  <si>
    <t>M84055</t>
  </si>
  <si>
    <t>M84001</t>
  </si>
  <si>
    <t>M84612</t>
  </si>
  <si>
    <t>M84019</t>
  </si>
  <si>
    <t>M84005</t>
  </si>
  <si>
    <t>M84008</t>
  </si>
  <si>
    <t>M84609</t>
  </si>
  <si>
    <t>Y04884</t>
  </si>
  <si>
    <t>M83005</t>
  </si>
  <si>
    <t>M83067</t>
  </si>
  <si>
    <t>M83723</t>
  </si>
  <si>
    <t>M83056</t>
  </si>
  <si>
    <t>M83121</t>
  </si>
  <si>
    <t>M83079</t>
  </si>
  <si>
    <t>M83701</t>
  </si>
  <si>
    <t>M83084</t>
  </si>
  <si>
    <t>M83023</t>
  </si>
  <si>
    <t>M83096</t>
  </si>
  <si>
    <t>M83103</t>
  </si>
  <si>
    <t>M83089</t>
  </si>
  <si>
    <t>M83108</t>
  </si>
  <si>
    <t>M83122</t>
  </si>
  <si>
    <t>M83697</t>
  </si>
  <si>
    <t>M83140</t>
  </si>
  <si>
    <t>M83640</t>
  </si>
  <si>
    <t>M83025</t>
  </si>
  <si>
    <t>M83046</t>
  </si>
  <si>
    <t>M83071</t>
  </si>
  <si>
    <t>M83054</t>
  </si>
  <si>
    <t>M83012</t>
  </si>
  <si>
    <t>M83034</t>
  </si>
  <si>
    <t>M83017</t>
  </si>
  <si>
    <t>M83011</t>
  </si>
  <si>
    <t>M83691</t>
  </si>
  <si>
    <t>M83015</t>
  </si>
  <si>
    <t>M83141</t>
  </si>
  <si>
    <t>M83007</t>
  </si>
  <si>
    <t>M83670</t>
  </si>
  <si>
    <t>M81044</t>
  </si>
  <si>
    <t>M81066</t>
  </si>
  <si>
    <t>M81054</t>
  </si>
  <si>
    <t>M81093</t>
  </si>
  <si>
    <t>M81600</t>
  </si>
  <si>
    <t>M81076</t>
  </si>
  <si>
    <t>M81604</t>
  </si>
  <si>
    <t>M81016</t>
  </si>
  <si>
    <t>M81043</t>
  </si>
  <si>
    <t>M81048</t>
  </si>
  <si>
    <t>M81009</t>
  </si>
  <si>
    <t>M81024</t>
  </si>
  <si>
    <t>M81026</t>
  </si>
  <si>
    <t>M81012</t>
  </si>
  <si>
    <t>M81061</t>
  </si>
  <si>
    <t>M81067</t>
  </si>
  <si>
    <t>M81032</t>
  </si>
  <si>
    <t>M81018</t>
  </si>
  <si>
    <t>M83059</t>
  </si>
  <si>
    <t>C81018</t>
  </si>
  <si>
    <t>M83073</t>
  </si>
  <si>
    <t>Y00078</t>
  </si>
  <si>
    <t>M83718</t>
  </si>
  <si>
    <t>M83680</t>
  </si>
  <si>
    <t>M83074</t>
  </si>
  <si>
    <t>M83013</t>
  </si>
  <si>
    <t>M83010</t>
  </si>
  <si>
    <t>M83065</t>
  </si>
  <si>
    <t>M83681</t>
  </si>
  <si>
    <t>M83026</t>
  </si>
  <si>
    <t>M83027</t>
  </si>
  <si>
    <t>M83641</t>
  </si>
  <si>
    <t>M83042</t>
  </si>
  <si>
    <t>M83035</t>
  </si>
  <si>
    <t>M83051</t>
  </si>
  <si>
    <t>M83037</t>
  </si>
  <si>
    <t>M87008</t>
  </si>
  <si>
    <t>M87618</t>
  </si>
  <si>
    <t>M87021</t>
  </si>
  <si>
    <t>M87010</t>
  </si>
  <si>
    <t>M87605</t>
  </si>
  <si>
    <t>M87028</t>
  </si>
  <si>
    <t>M87602</t>
  </si>
  <si>
    <t>M87024</t>
  </si>
  <si>
    <t>M87023</t>
  </si>
  <si>
    <t>M87041</t>
  </si>
  <si>
    <t>M87036</t>
  </si>
  <si>
    <t>M87612</t>
  </si>
  <si>
    <t>M87620</t>
  </si>
  <si>
    <t>M87017</t>
  </si>
  <si>
    <t>M87007</t>
  </si>
  <si>
    <t>M87019</t>
  </si>
  <si>
    <t>M87016</t>
  </si>
  <si>
    <t>M87037</t>
  </si>
  <si>
    <t>M87018</t>
  </si>
  <si>
    <t>M87030</t>
  </si>
  <si>
    <t>Y02212</t>
  </si>
  <si>
    <t>M87012</t>
  </si>
  <si>
    <t>M87027</t>
  </si>
  <si>
    <t>M87001</t>
  </si>
  <si>
    <t>M87638</t>
  </si>
  <si>
    <t>M87601</t>
  </si>
  <si>
    <t>M87005</t>
  </si>
  <si>
    <t>M87026</t>
  </si>
  <si>
    <t>M87034</t>
  </si>
  <si>
    <t>M87020</t>
  </si>
  <si>
    <t>M87628</t>
  </si>
  <si>
    <t>M87003</t>
  </si>
  <si>
    <t>M87014</t>
  </si>
  <si>
    <t>M87006</t>
  </si>
  <si>
    <t>M87617</t>
  </si>
  <si>
    <t>M87025</t>
  </si>
  <si>
    <t>M87621</t>
  </si>
  <si>
    <t>M87015</t>
  </si>
  <si>
    <t>M87623</t>
  </si>
  <si>
    <t>M87009</t>
  </si>
  <si>
    <t>M87011</t>
  </si>
  <si>
    <t>Y02653</t>
  </si>
  <si>
    <t>Y01756</t>
  </si>
  <si>
    <t>M86622</t>
  </si>
  <si>
    <t>M84020</t>
  </si>
  <si>
    <t>M84031</t>
  </si>
  <si>
    <t>M86046</t>
  </si>
  <si>
    <t>M86006</t>
  </si>
  <si>
    <t>M86040</t>
  </si>
  <si>
    <t>M86039</t>
  </si>
  <si>
    <t>M86019</t>
  </si>
  <si>
    <t>M86617</t>
  </si>
  <si>
    <t>M86007</t>
  </si>
  <si>
    <t>M86627</t>
  </si>
  <si>
    <t>M86044</t>
  </si>
  <si>
    <t>M86027</t>
  </si>
  <si>
    <t>M86004</t>
  </si>
  <si>
    <t>M84065</t>
  </si>
  <si>
    <t>M86001</t>
  </si>
  <si>
    <t>M86005</t>
  </si>
  <si>
    <t>M86038</t>
  </si>
  <si>
    <t>M86008</t>
  </si>
  <si>
    <t>M86610</t>
  </si>
  <si>
    <t>M86018</t>
  </si>
  <si>
    <t>M86041</t>
  </si>
  <si>
    <t>M86032</t>
  </si>
  <si>
    <t>Y00996</t>
  </si>
  <si>
    <t>M84616</t>
  </si>
  <si>
    <t>M86612</t>
  </si>
  <si>
    <t>M86010</t>
  </si>
  <si>
    <t>M86012</t>
  </si>
  <si>
    <t>Y00060</t>
  </si>
  <si>
    <t>M86016</t>
  </si>
  <si>
    <t>M86015</t>
  </si>
  <si>
    <t>M86028</t>
  </si>
  <si>
    <t>M86034</t>
  </si>
  <si>
    <t>M86638</t>
  </si>
  <si>
    <t>M86002</t>
  </si>
  <si>
    <t>M86020</t>
  </si>
  <si>
    <t>M86037</t>
  </si>
  <si>
    <t>M84004</t>
  </si>
  <si>
    <t>M84012</t>
  </si>
  <si>
    <t>M86017</t>
  </si>
  <si>
    <t>M84067</t>
  </si>
  <si>
    <t>M86045</t>
  </si>
  <si>
    <t>M86035</t>
  </si>
  <si>
    <t>M84050</t>
  </si>
  <si>
    <t>M86009</t>
  </si>
  <si>
    <t>M86003</t>
  </si>
  <si>
    <t>M86021</t>
  </si>
  <si>
    <t>M86048</t>
  </si>
  <si>
    <t>M86030</t>
  </si>
  <si>
    <t>M86605</t>
  </si>
  <si>
    <t>M86029</t>
  </si>
  <si>
    <t>M86624</t>
  </si>
  <si>
    <t>M86014</t>
  </si>
  <si>
    <t>M86633</t>
  </si>
  <si>
    <t>M84023</t>
  </si>
  <si>
    <t>M84016</t>
  </si>
  <si>
    <t>Y00140</t>
  </si>
  <si>
    <t>M84035</t>
  </si>
  <si>
    <t>Y04965</t>
  </si>
  <si>
    <t>M86033</t>
  </si>
  <si>
    <t>M84046</t>
  </si>
  <si>
    <t>M83638</t>
  </si>
  <si>
    <t>M83129</t>
  </si>
  <si>
    <t>M83016</t>
  </si>
  <si>
    <t>Y02354</t>
  </si>
  <si>
    <t>M83107</t>
  </si>
  <si>
    <t>M83063</t>
  </si>
  <si>
    <t>M83608</t>
  </si>
  <si>
    <t>M83717</t>
  </si>
  <si>
    <t>M83719</t>
  </si>
  <si>
    <t>M83130</t>
  </si>
  <si>
    <t>M83738</t>
  </si>
  <si>
    <t>M83001</t>
  </si>
  <si>
    <t>M83139</t>
  </si>
  <si>
    <t>M83616</t>
  </si>
  <si>
    <t>M83727</t>
  </si>
  <si>
    <t>Y02594</t>
  </si>
  <si>
    <t>M83703</t>
  </si>
  <si>
    <t>M83033</t>
  </si>
  <si>
    <t>M83637</t>
  </si>
  <si>
    <t>M83698</t>
  </si>
  <si>
    <t>M83048</t>
  </si>
  <si>
    <t>M83109</t>
  </si>
  <si>
    <t>C82082</t>
  </si>
  <si>
    <t>C82032</t>
  </si>
  <si>
    <t>C82007</t>
  </si>
  <si>
    <t>C82035</t>
  </si>
  <si>
    <t>C82111</t>
  </si>
  <si>
    <t>C82028</t>
  </si>
  <si>
    <t>C82054</t>
  </si>
  <si>
    <t>C82034</t>
  </si>
  <si>
    <t>C82047</t>
  </si>
  <si>
    <t>C82062</t>
  </si>
  <si>
    <t>C82628</t>
  </si>
  <si>
    <t>C82600</t>
  </si>
  <si>
    <t>C82121</t>
  </si>
  <si>
    <t>C82011</t>
  </si>
  <si>
    <t>C82091</t>
  </si>
  <si>
    <t>C82095</t>
  </si>
  <si>
    <t>C82627</t>
  </si>
  <si>
    <t>C82026</t>
  </si>
  <si>
    <t>C82093</t>
  </si>
  <si>
    <t>C82634</t>
  </si>
  <si>
    <t>C82097</t>
  </si>
  <si>
    <t>C82041</t>
  </si>
  <si>
    <t>C82027</t>
  </si>
  <si>
    <t>C82070</t>
  </si>
  <si>
    <t>C82045</t>
  </si>
  <si>
    <t>C82012</t>
  </si>
  <si>
    <t>C82102</t>
  </si>
  <si>
    <t>C82120</t>
  </si>
  <si>
    <t>C82050</t>
  </si>
  <si>
    <t>C82061</t>
  </si>
  <si>
    <t>C82017</t>
  </si>
  <si>
    <t>C82678</t>
  </si>
  <si>
    <t>C82051</t>
  </si>
  <si>
    <t>C82064</t>
  </si>
  <si>
    <t>C82656</t>
  </si>
  <si>
    <t>C82014</t>
  </si>
  <si>
    <t>C82075</t>
  </si>
  <si>
    <t>C82650</t>
  </si>
  <si>
    <t>C82072</t>
  </si>
  <si>
    <t>C82644</t>
  </si>
  <si>
    <t>C82043</t>
  </si>
  <si>
    <t>C82103</t>
  </si>
  <si>
    <t>Y00252</t>
  </si>
  <si>
    <t>C82052</t>
  </si>
  <si>
    <t>C82096</t>
  </si>
  <si>
    <t>C82003</t>
  </si>
  <si>
    <t>C81060</t>
  </si>
  <si>
    <t>Y05733</t>
  </si>
  <si>
    <t>C81037</t>
  </si>
  <si>
    <t>Y02442</t>
  </si>
  <si>
    <t>C81616</t>
  </si>
  <si>
    <t>C81005</t>
  </si>
  <si>
    <t>C81114</t>
  </si>
  <si>
    <t>C81075</t>
  </si>
  <si>
    <t>C81057</t>
  </si>
  <si>
    <t>C81048</t>
  </si>
  <si>
    <t>C81068</t>
  </si>
  <si>
    <t>C81042</t>
  </si>
  <si>
    <t>C81053</t>
  </si>
  <si>
    <t>C81009</t>
  </si>
  <si>
    <t>C81038</t>
  </si>
  <si>
    <t>C81046</t>
  </si>
  <si>
    <t>C81108</t>
  </si>
  <si>
    <t>C81014</t>
  </si>
  <si>
    <t>C81086</t>
  </si>
  <si>
    <t>C81072</t>
  </si>
  <si>
    <t>C81653</t>
  </si>
  <si>
    <t>C81066</t>
  </si>
  <si>
    <t>C81062</t>
  </si>
  <si>
    <t>C81054</t>
  </si>
  <si>
    <t>C81020</t>
  </si>
  <si>
    <t>C81004</t>
  </si>
  <si>
    <t>C81032</t>
  </si>
  <si>
    <t>C81040</t>
  </si>
  <si>
    <t>C81652</t>
  </si>
  <si>
    <t>C81069</t>
  </si>
  <si>
    <t>C81031</t>
  </si>
  <si>
    <t>C81027</t>
  </si>
  <si>
    <t>C81017</t>
  </si>
  <si>
    <t>C81113</t>
  </si>
  <si>
    <t>C81073</t>
  </si>
  <si>
    <t>C81049</t>
  </si>
  <si>
    <t>C81110</t>
  </si>
  <si>
    <t>C81059</t>
  </si>
  <si>
    <t>C81047</t>
  </si>
  <si>
    <t>C81118</t>
  </si>
  <si>
    <t>C81071</t>
  </si>
  <si>
    <t>C81007</t>
  </si>
  <si>
    <t>C81064</t>
  </si>
  <si>
    <t>C81006</t>
  </si>
  <si>
    <t>C81094</t>
  </si>
  <si>
    <t>Y01812</t>
  </si>
  <si>
    <t>C81036</t>
  </si>
  <si>
    <t>Y05286</t>
  </si>
  <si>
    <t>C81051</t>
  </si>
  <si>
    <t>C81052</t>
  </si>
  <si>
    <t>C81035</t>
  </si>
  <si>
    <t>C83008</t>
  </si>
  <si>
    <t>C83048</t>
  </si>
  <si>
    <t>C83011</t>
  </si>
  <si>
    <t>C83053</t>
  </si>
  <si>
    <t>C83080</t>
  </si>
  <si>
    <t>C83040</t>
  </si>
  <si>
    <t>C83649</t>
  </si>
  <si>
    <t>C83024</t>
  </si>
  <si>
    <t>C83013</t>
  </si>
  <si>
    <t>C82076</t>
  </si>
  <si>
    <t>C83023</t>
  </si>
  <si>
    <t>C83030</t>
  </si>
  <si>
    <t>C83653</t>
  </si>
  <si>
    <t>Y01652</t>
  </si>
  <si>
    <t>C83067</t>
  </si>
  <si>
    <t>C83075</t>
  </si>
  <si>
    <t>C83020</t>
  </si>
  <si>
    <t>C84028</t>
  </si>
  <si>
    <t>C84086</t>
  </si>
  <si>
    <t>C84084</t>
  </si>
  <si>
    <t>C84017</t>
  </si>
  <si>
    <t>C82040</t>
  </si>
  <si>
    <t>C84090</t>
  </si>
  <si>
    <t>C84605</t>
  </si>
  <si>
    <t>C84025</t>
  </si>
  <si>
    <t>C84703</t>
  </si>
  <si>
    <t>C84621</t>
  </si>
  <si>
    <t>C84005</t>
  </si>
  <si>
    <t>C84032</t>
  </si>
  <si>
    <t>C84030</t>
  </si>
  <si>
    <t>C84107</t>
  </si>
  <si>
    <t>C84065</t>
  </si>
  <si>
    <t>C84705</t>
  </si>
  <si>
    <t>C84624</t>
  </si>
  <si>
    <t>C84112</t>
  </si>
  <si>
    <t>C84120</t>
  </si>
  <si>
    <t>C84080</t>
  </si>
  <si>
    <t>C84042</t>
  </si>
  <si>
    <t>C84047</t>
  </si>
  <si>
    <t>C84095</t>
  </si>
  <si>
    <t>C84115</t>
  </si>
  <si>
    <t>C84026</t>
  </si>
  <si>
    <t>C84055</t>
  </si>
  <si>
    <t>C84033</t>
  </si>
  <si>
    <t>C84613</t>
  </si>
  <si>
    <t>C84696</t>
  </si>
  <si>
    <t>C84010</t>
  </si>
  <si>
    <t>C84667</t>
  </si>
  <si>
    <t>C84131</t>
  </si>
  <si>
    <t>C84150</t>
  </si>
  <si>
    <t>Y00026</t>
  </si>
  <si>
    <t>C84053</t>
  </si>
  <si>
    <t>C84066</t>
  </si>
  <si>
    <t>C84646</t>
  </si>
  <si>
    <t>C84034</t>
  </si>
  <si>
    <t>C84144</t>
  </si>
  <si>
    <t>C84704</t>
  </si>
  <si>
    <t>C84044</t>
  </si>
  <si>
    <t>C84046</t>
  </si>
  <si>
    <t>C84714</t>
  </si>
  <si>
    <t>C84004</t>
  </si>
  <si>
    <t>C84092</t>
  </si>
  <si>
    <t>C84691</t>
  </si>
  <si>
    <t>C84628</t>
  </si>
  <si>
    <t>C84676</t>
  </si>
  <si>
    <t>C84063</t>
  </si>
  <si>
    <t>C84105</t>
  </si>
  <si>
    <t>C84682</t>
  </si>
  <si>
    <t>C84085</t>
  </si>
  <si>
    <t>C84136</t>
  </si>
  <si>
    <t>C84116</t>
  </si>
  <si>
    <t>Y03124</t>
  </si>
  <si>
    <t>C84091</t>
  </si>
  <si>
    <t>C84664</t>
  </si>
  <si>
    <t>C84011</t>
  </si>
  <si>
    <t>C84619</t>
  </si>
  <si>
    <t>C84129</t>
  </si>
  <si>
    <t>C84060</t>
  </si>
  <si>
    <t>C84695</t>
  </si>
  <si>
    <t>C84683</t>
  </si>
  <si>
    <t>C84078</t>
  </si>
  <si>
    <t>C84151</t>
  </si>
  <si>
    <t>C84103</t>
  </si>
  <si>
    <t>Y05622</t>
  </si>
  <si>
    <t>Y02847</t>
  </si>
  <si>
    <t>C84117</t>
  </si>
  <si>
    <t>C84072</t>
  </si>
  <si>
    <t>C84122</t>
  </si>
  <si>
    <t>C84720</t>
  </si>
  <si>
    <t>C84694</t>
  </si>
  <si>
    <t>C84081</t>
  </si>
  <si>
    <t>C84064</t>
  </si>
  <si>
    <t>C84043</t>
  </si>
  <si>
    <t>C84023</t>
  </si>
  <si>
    <t>C84018</t>
  </si>
  <si>
    <t>C84693</t>
  </si>
  <si>
    <t>C84039</t>
  </si>
  <si>
    <t>C81089</t>
  </si>
  <si>
    <t>C81649</t>
  </si>
  <si>
    <t>C81634</t>
  </si>
  <si>
    <t>C81002</t>
  </si>
  <si>
    <t>C81058</t>
  </si>
  <si>
    <t>C81003</t>
  </si>
  <si>
    <t>C81082</t>
  </si>
  <si>
    <t>C81065</t>
  </si>
  <si>
    <t>C81091</t>
  </si>
  <si>
    <t>C81044</t>
  </si>
  <si>
    <t>C81101</t>
  </si>
  <si>
    <t>C81080</t>
  </si>
  <si>
    <t>C81041</t>
  </si>
  <si>
    <t>C81028</t>
  </si>
  <si>
    <t>C81084</t>
  </si>
  <si>
    <t>C81013</t>
  </si>
  <si>
    <t>C81611</t>
  </si>
  <si>
    <t>C81662</t>
  </si>
  <si>
    <t>C81045</t>
  </si>
  <si>
    <t>C81012</t>
  </si>
  <si>
    <t>C81034</t>
  </si>
  <si>
    <t>C81001</t>
  </si>
  <si>
    <t>C81092</t>
  </si>
  <si>
    <t>C81067</t>
  </si>
  <si>
    <t>C81074</t>
  </si>
  <si>
    <t>C81063</t>
  </si>
  <si>
    <t>Y04995</t>
  </si>
  <si>
    <t>C81070</t>
  </si>
  <si>
    <t>C81030</t>
  </si>
  <si>
    <t>C81016</t>
  </si>
  <si>
    <t>C81039</t>
  </si>
  <si>
    <t>C81015</t>
  </si>
  <si>
    <t>C81025</t>
  </si>
  <si>
    <t>C84087</t>
  </si>
  <si>
    <t>C84123</t>
  </si>
  <si>
    <t>Y05369</t>
  </si>
  <si>
    <t>C84029</t>
  </si>
  <si>
    <t>C84059</t>
  </si>
  <si>
    <t>C84021</t>
  </si>
  <si>
    <t>C84037</t>
  </si>
  <si>
    <t>C84656</t>
  </si>
  <si>
    <t>C84019</t>
  </si>
  <si>
    <t>C84045</t>
  </si>
  <si>
    <t>C84113</t>
  </si>
  <si>
    <t>C84660</t>
  </si>
  <si>
    <t>C84009</t>
  </si>
  <si>
    <t>C84049</t>
  </si>
  <si>
    <t>K83025</t>
  </si>
  <si>
    <t>K83022</t>
  </si>
  <si>
    <t>K83029</t>
  </si>
  <si>
    <t>K83026</t>
  </si>
  <si>
    <t>K83027</t>
  </si>
  <si>
    <t>K83013</t>
  </si>
  <si>
    <t>K83005</t>
  </si>
  <si>
    <t>K83024</t>
  </si>
  <si>
    <t>K83077</t>
  </si>
  <si>
    <t>K83019</t>
  </si>
  <si>
    <t>K83050</t>
  </si>
  <si>
    <t>K83021</t>
  </si>
  <si>
    <t>K83069</t>
  </si>
  <si>
    <t>K83056</t>
  </si>
  <si>
    <t>K83009</t>
  </si>
  <si>
    <t>K83043</t>
  </si>
  <si>
    <t>K83007</t>
  </si>
  <si>
    <t>K83048</t>
  </si>
  <si>
    <t>K83030</t>
  </si>
  <si>
    <t>K83032</t>
  </si>
  <si>
    <t>K83003</t>
  </si>
  <si>
    <t>K83028</t>
  </si>
  <si>
    <t>K83618</t>
  </si>
  <si>
    <t>K83625</t>
  </si>
  <si>
    <t>K83011</t>
  </si>
  <si>
    <t>K83081</t>
  </si>
  <si>
    <t>K83070</t>
  </si>
  <si>
    <t>K83041</t>
  </si>
  <si>
    <t>K83066</t>
  </si>
  <si>
    <t>K83049</t>
  </si>
  <si>
    <t>K83042</t>
  </si>
  <si>
    <t>K83040</t>
  </si>
  <si>
    <t>K83039</t>
  </si>
  <si>
    <t>K83044</t>
  </si>
  <si>
    <t>K83020</t>
  </si>
  <si>
    <t>K83014</t>
  </si>
  <si>
    <t>K83055</t>
  </si>
  <si>
    <t>K83006</t>
  </si>
  <si>
    <t>K83621</t>
  </si>
  <si>
    <t>K83010</t>
  </si>
  <si>
    <t>K83047</t>
  </si>
  <si>
    <t>K83065</t>
  </si>
  <si>
    <t>K83053</t>
  </si>
  <si>
    <t>K83610</t>
  </si>
  <si>
    <t>K83601</t>
  </si>
  <si>
    <t>K83051</t>
  </si>
  <si>
    <t>K83616</t>
  </si>
  <si>
    <t>K83064</t>
  </si>
  <si>
    <t>K83080</t>
  </si>
  <si>
    <t>K83015</t>
  </si>
  <si>
    <t>Y00399</t>
  </si>
  <si>
    <t>K83036</t>
  </si>
  <si>
    <t>K83012</t>
  </si>
  <si>
    <t>K83620</t>
  </si>
  <si>
    <t>K83068</t>
  </si>
  <si>
    <t>K83008</t>
  </si>
  <si>
    <t>K83052</t>
  </si>
  <si>
    <t>K83018</t>
  </si>
  <si>
    <t>K83076</t>
  </si>
  <si>
    <t>K83035</t>
  </si>
  <si>
    <t>K83031</t>
  </si>
  <si>
    <t>K83037</t>
  </si>
  <si>
    <t>K82064</t>
  </si>
  <si>
    <t>K82610</t>
  </si>
  <si>
    <t>K82015</t>
  </si>
  <si>
    <t>Y02900</t>
  </si>
  <si>
    <t>K82617</t>
  </si>
  <si>
    <t>K82003</t>
  </si>
  <si>
    <t>K82026</t>
  </si>
  <si>
    <t>K82025</t>
  </si>
  <si>
    <t>K82032</t>
  </si>
  <si>
    <t>K82013</t>
  </si>
  <si>
    <t>K82039</t>
  </si>
  <si>
    <t>K82631</t>
  </si>
  <si>
    <t>K82076</t>
  </si>
  <si>
    <t>K82065</t>
  </si>
  <si>
    <t>K82067</t>
  </si>
  <si>
    <t>K82027</t>
  </si>
  <si>
    <t>K82057</t>
  </si>
  <si>
    <t>K82615</t>
  </si>
  <si>
    <t>K82054</t>
  </si>
  <si>
    <t>K82009</t>
  </si>
  <si>
    <t>K82074</t>
  </si>
  <si>
    <t>K82059</t>
  </si>
  <si>
    <t>K82633</t>
  </si>
  <si>
    <t>K82016</t>
  </si>
  <si>
    <t>C84061</t>
  </si>
  <si>
    <t>C84036</t>
  </si>
  <si>
    <t>C84142</t>
  </si>
  <si>
    <t>C84067</t>
  </si>
  <si>
    <t>C84057</t>
  </si>
  <si>
    <t>C84014</t>
  </si>
  <si>
    <t>C84012</t>
  </si>
  <si>
    <t>C84016</t>
  </si>
  <si>
    <t>C84658</t>
  </si>
  <si>
    <t>C84020</t>
  </si>
  <si>
    <t>C84679</t>
  </si>
  <si>
    <t>C84031</t>
  </si>
  <si>
    <t>C84069</t>
  </si>
  <si>
    <t>C84076</t>
  </si>
  <si>
    <t>C84051</t>
  </si>
  <si>
    <t>C84106</t>
  </si>
  <si>
    <t>C84077</t>
  </si>
  <si>
    <t>C84140</t>
  </si>
  <si>
    <t>C84127</t>
  </si>
  <si>
    <t>C84074</t>
  </si>
  <si>
    <t>C84629</t>
  </si>
  <si>
    <t>Y05690</t>
  </si>
  <si>
    <t>C84637</t>
  </si>
  <si>
    <t>C84654</t>
  </si>
  <si>
    <t>C83072</t>
  </si>
  <si>
    <t>C83051</t>
  </si>
  <si>
    <t>C83073</t>
  </si>
  <si>
    <t>C83031</t>
  </si>
  <si>
    <t>C83074</t>
  </si>
  <si>
    <t>C83626</t>
  </si>
  <si>
    <t>C83001</t>
  </si>
  <si>
    <t>C83052</t>
  </si>
  <si>
    <t>C83014</t>
  </si>
  <si>
    <t>C83078</t>
  </si>
  <si>
    <t>C83002</t>
  </si>
  <si>
    <t>C83058</t>
  </si>
  <si>
    <t>C83029</t>
  </si>
  <si>
    <t>C83079</t>
  </si>
  <si>
    <t>C83033</t>
  </si>
  <si>
    <t>C83041</t>
  </si>
  <si>
    <t>C83046</t>
  </si>
  <si>
    <t>C83018</t>
  </si>
  <si>
    <t>C83641</t>
  </si>
  <si>
    <t>C83037</t>
  </si>
  <si>
    <t>C83038</t>
  </si>
  <si>
    <t>C83044</t>
  </si>
  <si>
    <t>C83611</t>
  </si>
  <si>
    <t>C83009</t>
  </si>
  <si>
    <t>C83025</t>
  </si>
  <si>
    <t>C83062</t>
  </si>
  <si>
    <t>C83082</t>
  </si>
  <si>
    <t>C82107</t>
  </si>
  <si>
    <t>C82053</t>
  </si>
  <si>
    <t>C82059</t>
  </si>
  <si>
    <t>C82086</t>
  </si>
  <si>
    <t>C82680</t>
  </si>
  <si>
    <t>C82114</t>
  </si>
  <si>
    <t>C82088</t>
  </si>
  <si>
    <t>C82676</t>
  </si>
  <si>
    <t>C82671</t>
  </si>
  <si>
    <t>C82667</t>
  </si>
  <si>
    <t>C82080</t>
  </si>
  <si>
    <t>Y02686</t>
  </si>
  <si>
    <t>C82046</t>
  </si>
  <si>
    <t>C82624</t>
  </si>
  <si>
    <t>C82073</t>
  </si>
  <si>
    <t>C82008</t>
  </si>
  <si>
    <t>C82639</t>
  </si>
  <si>
    <t>C82030</t>
  </si>
  <si>
    <t>C82084</t>
  </si>
  <si>
    <t>C82643</t>
  </si>
  <si>
    <t>Y00137</t>
  </si>
  <si>
    <t>C82024</t>
  </si>
  <si>
    <t>C82659</t>
  </si>
  <si>
    <t>C82660</t>
  </si>
  <si>
    <t>C82100</t>
  </si>
  <si>
    <t>C82642</t>
  </si>
  <si>
    <t>C82005</t>
  </si>
  <si>
    <t>C82094</t>
  </si>
  <si>
    <t>C82670</t>
  </si>
  <si>
    <t>C82037</t>
  </si>
  <si>
    <t>C82116</t>
  </si>
  <si>
    <t>C82653</t>
  </si>
  <si>
    <t>C82063</t>
  </si>
  <si>
    <t>C82662</t>
  </si>
  <si>
    <t>C82669</t>
  </si>
  <si>
    <t>C82020</t>
  </si>
  <si>
    <t>C82099</t>
  </si>
  <si>
    <t>Y02469</t>
  </si>
  <si>
    <t>Y00344</t>
  </si>
  <si>
    <t>C82033</t>
  </si>
  <si>
    <t>C82018</t>
  </si>
  <si>
    <t>C82092</t>
  </si>
  <si>
    <t>C82620</t>
  </si>
  <si>
    <t>C82031</t>
  </si>
  <si>
    <t>C82060</t>
  </si>
  <si>
    <t>C82614</t>
  </si>
  <si>
    <t>C82651</t>
  </si>
  <si>
    <t>C82019</t>
  </si>
  <si>
    <t>C82610</t>
  </si>
  <si>
    <t>C82124</t>
  </si>
  <si>
    <t>C81655</t>
  </si>
  <si>
    <t>Y04977</t>
  </si>
  <si>
    <t>C81658</t>
  </si>
  <si>
    <t>C81647</t>
  </si>
  <si>
    <t>C81095</t>
  </si>
  <si>
    <t>C81029</t>
  </si>
  <si>
    <t>C81099</t>
  </si>
  <si>
    <t>C81008</t>
  </si>
  <si>
    <t>C81050</t>
  </si>
  <si>
    <t>C81096</t>
  </si>
  <si>
    <t>C81056</t>
  </si>
  <si>
    <t>C81638</t>
  </si>
  <si>
    <t>C81055</t>
  </si>
  <si>
    <t>C81033</t>
  </si>
  <si>
    <t>C81604</t>
  </si>
  <si>
    <t>C81010</t>
  </si>
  <si>
    <t>C81026</t>
  </si>
  <si>
    <t>C81097</t>
  </si>
  <si>
    <t>C81083</t>
  </si>
  <si>
    <t>C81115</t>
  </si>
  <si>
    <t>C81021</t>
  </si>
  <si>
    <t>C81061</t>
  </si>
  <si>
    <t>C81022</t>
  </si>
  <si>
    <t>C81023</t>
  </si>
  <si>
    <t>C82079</t>
  </si>
  <si>
    <t>C82009</t>
  </si>
  <si>
    <t>C82055</t>
  </si>
  <si>
    <t>C82067</t>
  </si>
  <si>
    <t>C82044</t>
  </si>
  <si>
    <t>Y03584</t>
  </si>
  <si>
    <t>C82078</t>
  </si>
  <si>
    <t>C82649</t>
  </si>
  <si>
    <t>C82112</t>
  </si>
  <si>
    <t>C82002</t>
  </si>
  <si>
    <t>C82098</t>
  </si>
  <si>
    <t>C82022</t>
  </si>
  <si>
    <t>C82001</t>
  </si>
  <si>
    <t>C82038</t>
  </si>
  <si>
    <t>C82071</t>
  </si>
  <si>
    <t>C82042</t>
  </si>
  <si>
    <t>C82109</t>
  </si>
  <si>
    <t>C82631</t>
  </si>
  <si>
    <t>C82013</t>
  </si>
  <si>
    <t>C82077</t>
  </si>
  <si>
    <t>C82119</t>
  </si>
  <si>
    <t>C82611</t>
  </si>
  <si>
    <t>C82068</t>
  </si>
  <si>
    <t>C82048</t>
  </si>
  <si>
    <t>C82025</t>
  </si>
  <si>
    <t>C82056</t>
  </si>
  <si>
    <t>C82039</t>
  </si>
  <si>
    <t>C82016</t>
  </si>
  <si>
    <t>C82010</t>
  </si>
  <si>
    <t>Y05412</t>
  </si>
  <si>
    <t>C82066</t>
  </si>
  <si>
    <t>C82021</t>
  </si>
  <si>
    <t>K83614</t>
  </si>
  <si>
    <t>K83059</t>
  </si>
  <si>
    <t>K83622</t>
  </si>
  <si>
    <t>K83002</t>
  </si>
  <si>
    <t>C83004</t>
  </si>
  <si>
    <t>C83043</t>
  </si>
  <si>
    <t>C83005</t>
  </si>
  <si>
    <t>C83049</t>
  </si>
  <si>
    <t>C83085</t>
  </si>
  <si>
    <t>C83061</t>
  </si>
  <si>
    <t>C83027</t>
  </si>
  <si>
    <t>C83028</t>
  </si>
  <si>
    <t>C83083</t>
  </si>
  <si>
    <t>C83010</t>
  </si>
  <si>
    <t>C83060</t>
  </si>
  <si>
    <t>C83057</t>
  </si>
  <si>
    <t>C83650</t>
  </si>
  <si>
    <t>C83635</t>
  </si>
  <si>
    <t>C83019</t>
  </si>
  <si>
    <t>C83055</t>
  </si>
  <si>
    <t>C83059</t>
  </si>
  <si>
    <t>C83064</t>
  </si>
  <si>
    <t>C83015</t>
  </si>
  <si>
    <t>C83613</t>
  </si>
  <si>
    <t>C83042</t>
  </si>
  <si>
    <t>C83643</t>
  </si>
  <si>
    <t>C83045</t>
  </si>
  <si>
    <t>C83032</t>
  </si>
  <si>
    <t>C83056</t>
  </si>
  <si>
    <t>C83634</t>
  </si>
  <si>
    <t>B87036</t>
  </si>
  <si>
    <t>B87004</t>
  </si>
  <si>
    <t>B87042</t>
  </si>
  <si>
    <t>B87001</t>
  </si>
  <si>
    <t>B87013</t>
  </si>
  <si>
    <t>B87006</t>
  </si>
  <si>
    <t>B87604</t>
  </si>
  <si>
    <t>B87007</t>
  </si>
  <si>
    <t>B87026</t>
  </si>
  <si>
    <t>B87018</t>
  </si>
  <si>
    <t>B87039</t>
  </si>
  <si>
    <t>B87032</t>
  </si>
  <si>
    <t>B87005</t>
  </si>
  <si>
    <t>B87003</t>
  </si>
  <si>
    <t>B87011</t>
  </si>
  <si>
    <t>B87002</t>
  </si>
  <si>
    <t>B87015</t>
  </si>
  <si>
    <t>B87028</t>
  </si>
  <si>
    <t>B87025</t>
  </si>
  <si>
    <t>B87030</t>
  </si>
  <si>
    <t>B87009</t>
  </si>
  <si>
    <t>B87022</t>
  </si>
  <si>
    <t>B87012</t>
  </si>
  <si>
    <t>B87033</t>
  </si>
  <si>
    <t>B87031</t>
  </si>
  <si>
    <t>B87016</t>
  </si>
  <si>
    <t>B87008</t>
  </si>
  <si>
    <t>B87044</t>
  </si>
  <si>
    <t>B87027</t>
  </si>
  <si>
    <t>B87020</t>
  </si>
  <si>
    <t>B87602</t>
  </si>
  <si>
    <t>B87021</t>
  </si>
  <si>
    <t>B87017</t>
  </si>
  <si>
    <t>B87019</t>
  </si>
  <si>
    <t>B82079</t>
  </si>
  <si>
    <t>B82619</t>
  </si>
  <si>
    <t>B82098</t>
  </si>
  <si>
    <t>B82005</t>
  </si>
  <si>
    <t>B82074</t>
  </si>
  <si>
    <t>B82026</t>
  </si>
  <si>
    <t>B82031</t>
  </si>
  <si>
    <t>B82041</t>
  </si>
  <si>
    <t>B82002</t>
  </si>
  <si>
    <t>B82068</t>
  </si>
  <si>
    <t>B82073</t>
  </si>
  <si>
    <t>B82081</t>
  </si>
  <si>
    <t>B82047</t>
  </si>
  <si>
    <t>B82097</t>
  </si>
  <si>
    <t>B82021</t>
  </si>
  <si>
    <t>B82064</t>
  </si>
  <si>
    <t>B82033</t>
  </si>
  <si>
    <t>B82080</t>
  </si>
  <si>
    <t>B82105</t>
  </si>
  <si>
    <t>B82071</t>
  </si>
  <si>
    <t>B82100</t>
  </si>
  <si>
    <t>B82077</t>
  </si>
  <si>
    <t>B82018</t>
  </si>
  <si>
    <t>B81036</t>
  </si>
  <si>
    <t>B82083</t>
  </si>
  <si>
    <t>C88020</t>
  </si>
  <si>
    <t>C88077</t>
  </si>
  <si>
    <t>C88074</t>
  </si>
  <si>
    <t>C88631</t>
  </si>
  <si>
    <t>C88025</t>
  </si>
  <si>
    <t>C88087</t>
  </si>
  <si>
    <t>C88014</t>
  </si>
  <si>
    <t>C88627</t>
  </si>
  <si>
    <t>C88045</t>
  </si>
  <si>
    <t>C88073</t>
  </si>
  <si>
    <t>C88050</t>
  </si>
  <si>
    <t>C88016</t>
  </si>
  <si>
    <t>C88006</t>
  </si>
  <si>
    <t>C88043</t>
  </si>
  <si>
    <t>C88088</t>
  </si>
  <si>
    <t>C88018</t>
  </si>
  <si>
    <t>C88048</t>
  </si>
  <si>
    <t>C88053</t>
  </si>
  <si>
    <t>C88072</t>
  </si>
  <si>
    <t>C88076</t>
  </si>
  <si>
    <t>C88054</t>
  </si>
  <si>
    <t>C88026</t>
  </si>
  <si>
    <t>C88092</t>
  </si>
  <si>
    <t>C88095</t>
  </si>
  <si>
    <t>C88023</t>
  </si>
  <si>
    <t>Y05349</t>
  </si>
  <si>
    <t>C88051</t>
  </si>
  <si>
    <t>C88011</t>
  </si>
  <si>
    <t>C88005</t>
  </si>
  <si>
    <t>C88028</t>
  </si>
  <si>
    <t>C88091</t>
  </si>
  <si>
    <t>C88059</t>
  </si>
  <si>
    <t>C88041</t>
  </si>
  <si>
    <t>C88019</t>
  </si>
  <si>
    <t>C88027</t>
  </si>
  <si>
    <t>C88622</t>
  </si>
  <si>
    <t>C88052</t>
  </si>
  <si>
    <t>C88647</t>
  </si>
  <si>
    <t>C88034</t>
  </si>
  <si>
    <t>C88648</t>
  </si>
  <si>
    <t>C88036</t>
  </si>
  <si>
    <t>C88031</t>
  </si>
  <si>
    <t>C88040</t>
  </si>
  <si>
    <t>C88060</t>
  </si>
  <si>
    <t>C88085</t>
  </si>
  <si>
    <t>C88047</t>
  </si>
  <si>
    <t>C88049</t>
  </si>
  <si>
    <t>C88069</t>
  </si>
  <si>
    <t>C88039</t>
  </si>
  <si>
    <t>C88062</t>
  </si>
  <si>
    <t>C88084</t>
  </si>
  <si>
    <t>C88082</t>
  </si>
  <si>
    <t>C88652</t>
  </si>
  <si>
    <t>C88038</t>
  </si>
  <si>
    <t>C88046</t>
  </si>
  <si>
    <t>C88655</t>
  </si>
  <si>
    <t>C88078</t>
  </si>
  <si>
    <t>C88021</t>
  </si>
  <si>
    <t>C88008</t>
  </si>
  <si>
    <t>C88079</t>
  </si>
  <si>
    <t>C88009</t>
  </si>
  <si>
    <t>C88007</t>
  </si>
  <si>
    <t>C88037</t>
  </si>
  <si>
    <t>C88015</t>
  </si>
  <si>
    <t>C88090</t>
  </si>
  <si>
    <t>C88083</t>
  </si>
  <si>
    <t>C88035</t>
  </si>
  <si>
    <t>C88030</t>
  </si>
  <si>
    <t>C88070</t>
  </si>
  <si>
    <t>C88086</t>
  </si>
  <si>
    <t>C88010</t>
  </si>
  <si>
    <t>C88022</t>
  </si>
  <si>
    <t>C88032</t>
  </si>
  <si>
    <t>C88044</t>
  </si>
  <si>
    <t>B82025</t>
  </si>
  <si>
    <t>Y02669</t>
  </si>
  <si>
    <t>B82037</t>
  </si>
  <si>
    <t>B82609</t>
  </si>
  <si>
    <t>B82628</t>
  </si>
  <si>
    <t>B82088</t>
  </si>
  <si>
    <t>B82011</t>
  </si>
  <si>
    <t>B82038</t>
  </si>
  <si>
    <t>B82106</t>
  </si>
  <si>
    <t>B82063</t>
  </si>
  <si>
    <t>B82054</t>
  </si>
  <si>
    <t>B82024</t>
  </si>
  <si>
    <t>C87016</t>
  </si>
  <si>
    <t>C87620</t>
  </si>
  <si>
    <t>C87029</t>
  </si>
  <si>
    <t>C87002</t>
  </si>
  <si>
    <t>C87616</t>
  </si>
  <si>
    <t>C87003</t>
  </si>
  <si>
    <t>C87018</t>
  </si>
  <si>
    <t>C87031</t>
  </si>
  <si>
    <t>C87010</t>
  </si>
  <si>
    <t>C87007</t>
  </si>
  <si>
    <t>C87008</t>
  </si>
  <si>
    <t>C87017</t>
  </si>
  <si>
    <t>C87622</t>
  </si>
  <si>
    <t>C87015</t>
  </si>
  <si>
    <t>C87020</t>
  </si>
  <si>
    <t>C87005</t>
  </si>
  <si>
    <t>C87012</t>
  </si>
  <si>
    <t>C87013</t>
  </si>
  <si>
    <t>C87024</t>
  </si>
  <si>
    <t>C87004</t>
  </si>
  <si>
    <t>C87603</t>
  </si>
  <si>
    <t>C87014</t>
  </si>
  <si>
    <t>C87608</t>
  </si>
  <si>
    <t>C87604</t>
  </si>
  <si>
    <t>C87022</t>
  </si>
  <si>
    <t>C87006</t>
  </si>
  <si>
    <t>C87030</t>
  </si>
  <si>
    <t>C87009</t>
  </si>
  <si>
    <t>B81043</t>
  </si>
  <si>
    <t>B81090</t>
  </si>
  <si>
    <t>B81109</t>
  </si>
  <si>
    <t>B81628</t>
  </si>
  <si>
    <t>B81064</t>
  </si>
  <si>
    <t>B81022</t>
  </si>
  <si>
    <t>B81026</t>
  </si>
  <si>
    <t>B81118</t>
  </si>
  <si>
    <t>B81648</t>
  </si>
  <si>
    <t>B81617</t>
  </si>
  <si>
    <t>B81647</t>
  </si>
  <si>
    <t>B81007</t>
  </si>
  <si>
    <t>B81113</t>
  </si>
  <si>
    <t>B81005</t>
  </si>
  <si>
    <t>B81065</t>
  </si>
  <si>
    <t>Y02787</t>
  </si>
  <si>
    <t>B81099</t>
  </si>
  <si>
    <t>B81045</t>
  </si>
  <si>
    <t>B81063</t>
  </si>
  <si>
    <t>B85655</t>
  </si>
  <si>
    <t>B85612</t>
  </si>
  <si>
    <t>B85646</t>
  </si>
  <si>
    <t>B85606</t>
  </si>
  <si>
    <t>B85021</t>
  </si>
  <si>
    <t>B85620</t>
  </si>
  <si>
    <t>B85019</t>
  </si>
  <si>
    <t>B85640</t>
  </si>
  <si>
    <t>B85020</t>
  </si>
  <si>
    <t>B85030</t>
  </si>
  <si>
    <t>B85008</t>
  </si>
  <si>
    <t>B85041</t>
  </si>
  <si>
    <t>B85619</t>
  </si>
  <si>
    <t>B85645</t>
  </si>
  <si>
    <t>B85055</t>
  </si>
  <si>
    <t>B85015</t>
  </si>
  <si>
    <t>B85025</t>
  </si>
  <si>
    <t>B85009</t>
  </si>
  <si>
    <t>B85001</t>
  </si>
  <si>
    <t>B85038</t>
  </si>
  <si>
    <t>B85014</t>
  </si>
  <si>
    <t>B85650</t>
  </si>
  <si>
    <t>B85004</t>
  </si>
  <si>
    <t>B85652</t>
  </si>
  <si>
    <t>Y00081</t>
  </si>
  <si>
    <t>B85012</t>
  </si>
  <si>
    <t>B85018</t>
  </si>
  <si>
    <t>B81012</t>
  </si>
  <si>
    <t>B81003</t>
  </si>
  <si>
    <t>B81108</t>
  </si>
  <si>
    <t>B81606</t>
  </si>
  <si>
    <t>B81087</t>
  </si>
  <si>
    <t>B81642</t>
  </si>
  <si>
    <t>B81663</t>
  </si>
  <si>
    <t>Y02684</t>
  </si>
  <si>
    <t>B81015</t>
  </si>
  <si>
    <t>B81655</t>
  </si>
  <si>
    <t>B81697</t>
  </si>
  <si>
    <t>B81091</t>
  </si>
  <si>
    <t>B81031</t>
  </si>
  <si>
    <t>B81039</t>
  </si>
  <si>
    <t>B81665</t>
  </si>
  <si>
    <t>Y01948</t>
  </si>
  <si>
    <t>B81656</t>
  </si>
  <si>
    <t>B81016</t>
  </si>
  <si>
    <t>B81030</t>
  </si>
  <si>
    <t>B81058</t>
  </si>
  <si>
    <t>B81635</t>
  </si>
  <si>
    <t>B81645</t>
  </si>
  <si>
    <t>B81074</t>
  </si>
  <si>
    <t>B81048</t>
  </si>
  <si>
    <t>B81616</t>
  </si>
  <si>
    <t>B81047</t>
  </si>
  <si>
    <t>B81040</t>
  </si>
  <si>
    <t>B81075</t>
  </si>
  <si>
    <t>B81020</t>
  </si>
  <si>
    <t>B81038</t>
  </si>
  <si>
    <t>B81052</t>
  </si>
  <si>
    <t>B81675</t>
  </si>
  <si>
    <t>B81097</t>
  </si>
  <si>
    <t>B81046</t>
  </si>
  <si>
    <t>B81035</t>
  </si>
  <si>
    <t>B81027</t>
  </si>
  <si>
    <t>B81011</t>
  </si>
  <si>
    <t>B81032</t>
  </si>
  <si>
    <t>B81104</t>
  </si>
  <si>
    <t>B81008</t>
  </si>
  <si>
    <t>B81054</t>
  </si>
  <si>
    <t>B81119</t>
  </si>
  <si>
    <t>B81085</t>
  </si>
  <si>
    <t>B81017</t>
  </si>
  <si>
    <t>B81631</t>
  </si>
  <si>
    <t>B81018</t>
  </si>
  <si>
    <t>Y02747</t>
  </si>
  <si>
    <t>B81112</t>
  </si>
  <si>
    <t>B82057</t>
  </si>
  <si>
    <t>B82014</t>
  </si>
  <si>
    <t>B82004</t>
  </si>
  <si>
    <t>B82010</t>
  </si>
  <si>
    <t>B82060</t>
  </si>
  <si>
    <t>B82091</t>
  </si>
  <si>
    <t>B82027</t>
  </si>
  <si>
    <t>B82016</t>
  </si>
  <si>
    <t>B82030</t>
  </si>
  <si>
    <t>B82012</t>
  </si>
  <si>
    <t>B82067</t>
  </si>
  <si>
    <t>B82036</t>
  </si>
  <si>
    <t>B82013</t>
  </si>
  <si>
    <t>B82069</t>
  </si>
  <si>
    <t>B82059</t>
  </si>
  <si>
    <t>B82032</t>
  </si>
  <si>
    <t>B82008</t>
  </si>
  <si>
    <t>B82029</t>
  </si>
  <si>
    <t>B82075</t>
  </si>
  <si>
    <t>B82049</t>
  </si>
  <si>
    <t>B82042</t>
  </si>
  <si>
    <t>B82023</t>
  </si>
  <si>
    <t>B82622</t>
  </si>
  <si>
    <t>B82022</t>
  </si>
  <si>
    <t>B82050</t>
  </si>
  <si>
    <t>B82017</t>
  </si>
  <si>
    <t>B82044</t>
  </si>
  <si>
    <t>B82101</t>
  </si>
  <si>
    <t>B82078</t>
  </si>
  <si>
    <t>B82072</t>
  </si>
  <si>
    <t>B82086</t>
  </si>
  <si>
    <t>B82045</t>
  </si>
  <si>
    <t>B82035</t>
  </si>
  <si>
    <t>B82104</t>
  </si>
  <si>
    <t>B82046</t>
  </si>
  <si>
    <t>B82034</t>
  </si>
  <si>
    <t>B82019</t>
  </si>
  <si>
    <t>B82066</t>
  </si>
  <si>
    <t>B85006</t>
  </si>
  <si>
    <t>B85002</t>
  </si>
  <si>
    <t>B85022</t>
  </si>
  <si>
    <t>B85614</t>
  </si>
  <si>
    <t>B85042</t>
  </si>
  <si>
    <t>B85611</t>
  </si>
  <si>
    <t>B85051</t>
  </si>
  <si>
    <t>B85044</t>
  </si>
  <si>
    <t>B85036</t>
  </si>
  <si>
    <t>B85634</t>
  </si>
  <si>
    <t>B85026</t>
  </si>
  <si>
    <t>B85060</t>
  </si>
  <si>
    <t>B85016</t>
  </si>
  <si>
    <t>B85636</t>
  </si>
  <si>
    <t>B85623</t>
  </si>
  <si>
    <t>B85005</t>
  </si>
  <si>
    <t>B85023</t>
  </si>
  <si>
    <t>B85061</t>
  </si>
  <si>
    <t>B85033</t>
  </si>
  <si>
    <t>B85048</t>
  </si>
  <si>
    <t>B85027</t>
  </si>
  <si>
    <t>B85031</t>
  </si>
  <si>
    <t>B85610</t>
  </si>
  <si>
    <t>B85659</t>
  </si>
  <si>
    <t>B85037</t>
  </si>
  <si>
    <t>B85059</t>
  </si>
  <si>
    <t>B85058</t>
  </si>
  <si>
    <t>Y04266</t>
  </si>
  <si>
    <t>B85062</t>
  </si>
  <si>
    <t>B85054</t>
  </si>
  <si>
    <t>B85660</t>
  </si>
  <si>
    <t>B85010</t>
  </si>
  <si>
    <t>B85024</t>
  </si>
  <si>
    <t>B85028</t>
  </si>
  <si>
    <t>B85641</t>
  </si>
  <si>
    <t>B85032</t>
  </si>
  <si>
    <t>B81092</t>
  </si>
  <si>
    <t>B81653</t>
  </si>
  <si>
    <t>B81025</t>
  </si>
  <si>
    <t>B81666</t>
  </si>
  <si>
    <t>B81024</t>
  </si>
  <si>
    <t>B81029</t>
  </si>
  <si>
    <t>B81088</t>
  </si>
  <si>
    <t>B81037</t>
  </si>
  <si>
    <t>B81009</t>
  </si>
  <si>
    <t>B81004</t>
  </si>
  <si>
    <t>B81041</t>
  </si>
  <si>
    <t>B81051</t>
  </si>
  <si>
    <t>B81013</t>
  </si>
  <si>
    <t>B81100</t>
  </si>
  <si>
    <t>B81034</t>
  </si>
  <si>
    <t>B81061</t>
  </si>
  <si>
    <t>B81068</t>
  </si>
  <si>
    <t>B81101</t>
  </si>
  <si>
    <t>B81042</t>
  </si>
  <si>
    <t>B81619</t>
  </si>
  <si>
    <t>B81006</t>
  </si>
  <si>
    <t>B81069</t>
  </si>
  <si>
    <t>B81082</t>
  </si>
  <si>
    <t>C86033</t>
  </si>
  <si>
    <t>C86605</t>
  </si>
  <si>
    <t>C86007</t>
  </si>
  <si>
    <t>C86006</t>
  </si>
  <si>
    <t>C86038</t>
  </si>
  <si>
    <t>C86003</t>
  </si>
  <si>
    <t>C86018</t>
  </si>
  <si>
    <t>C86016</t>
  </si>
  <si>
    <t>C86029</t>
  </si>
  <si>
    <t>C86012</t>
  </si>
  <si>
    <t>C86037</t>
  </si>
  <si>
    <t>C86616</t>
  </si>
  <si>
    <t>C86626</t>
  </si>
  <si>
    <t>C86013</t>
  </si>
  <si>
    <t>C86011</t>
  </si>
  <si>
    <t>C86614</t>
  </si>
  <si>
    <t>C86024</t>
  </si>
  <si>
    <t>C86625</t>
  </si>
  <si>
    <t>C86606</t>
  </si>
  <si>
    <t>C86019</t>
  </si>
  <si>
    <t>C86621</t>
  </si>
  <si>
    <t>C86611</t>
  </si>
  <si>
    <t>C86021</t>
  </si>
  <si>
    <t>C86017</t>
  </si>
  <si>
    <t>C86026</t>
  </si>
  <si>
    <t>C86023</t>
  </si>
  <si>
    <t>C86020</t>
  </si>
  <si>
    <t>C86025</t>
  </si>
  <si>
    <t>C86015</t>
  </si>
  <si>
    <t>C86005</t>
  </si>
  <si>
    <t>C86034</t>
  </si>
  <si>
    <t>C86001</t>
  </si>
  <si>
    <t>Y05167</t>
  </si>
  <si>
    <t>C86002</t>
  </si>
  <si>
    <t>C86009</t>
  </si>
  <si>
    <t>C86032</t>
  </si>
  <si>
    <t>C86609</t>
  </si>
  <si>
    <t>B83626</t>
  </si>
  <si>
    <t>B83005</t>
  </si>
  <si>
    <t>B83058</t>
  </si>
  <si>
    <t>B83025</t>
  </si>
  <si>
    <t>B83604</t>
  </si>
  <si>
    <t>B83627</t>
  </si>
  <si>
    <t>B83622</t>
  </si>
  <si>
    <t>B83611</t>
  </si>
  <si>
    <t>B83016</t>
  </si>
  <si>
    <t>B83026</t>
  </si>
  <si>
    <t>B83628</t>
  </si>
  <si>
    <t>B83661</t>
  </si>
  <si>
    <t>B83629</t>
  </si>
  <si>
    <t>B83642</t>
  </si>
  <si>
    <t>B83653</t>
  </si>
  <si>
    <t>B83051</t>
  </si>
  <si>
    <t>B83034</t>
  </si>
  <si>
    <t>B83657</t>
  </si>
  <si>
    <t>B83621</t>
  </si>
  <si>
    <t>B83659</t>
  </si>
  <si>
    <t>B83614</t>
  </si>
  <si>
    <t>B83660</t>
  </si>
  <si>
    <t>B83052</t>
  </si>
  <si>
    <t>B84007</t>
  </si>
  <si>
    <t>B84006</t>
  </si>
  <si>
    <t>B84016</t>
  </si>
  <si>
    <t>B84009</t>
  </si>
  <si>
    <t>Y02572</t>
  </si>
  <si>
    <t>B84003</t>
  </si>
  <si>
    <t>B84001</t>
  </si>
  <si>
    <t>B84021</t>
  </si>
  <si>
    <t>B84010</t>
  </si>
  <si>
    <t>B84019</t>
  </si>
  <si>
    <t>B84618</t>
  </si>
  <si>
    <t>B84612</t>
  </si>
  <si>
    <t>B84008</t>
  </si>
  <si>
    <t>B84623</t>
  </si>
  <si>
    <t>B84613</t>
  </si>
  <si>
    <t>B84013</t>
  </si>
  <si>
    <t>B84011</t>
  </si>
  <si>
    <t>B84012</t>
  </si>
  <si>
    <t>B84004</t>
  </si>
  <si>
    <t>Y02645</t>
  </si>
  <si>
    <t>B84014</t>
  </si>
  <si>
    <t>B83056</t>
  </si>
  <si>
    <t>B83009</t>
  </si>
  <si>
    <t>B83029</t>
  </si>
  <si>
    <t>B83022</t>
  </si>
  <si>
    <t>B83028</t>
  </si>
  <si>
    <t>B83055</t>
  </si>
  <si>
    <t>B83038</t>
  </si>
  <si>
    <t>B83010</t>
  </si>
  <si>
    <t>B83062</t>
  </si>
  <si>
    <t>B83014</t>
  </si>
  <si>
    <t>B83054</t>
  </si>
  <si>
    <t>Y01118</t>
  </si>
  <si>
    <t>B83641</t>
  </si>
  <si>
    <t>B83039</t>
  </si>
  <si>
    <t>B83020</t>
  </si>
  <si>
    <t>B83045</t>
  </si>
  <si>
    <t>B83015</t>
  </si>
  <si>
    <t>B83063</t>
  </si>
  <si>
    <t>B83041</t>
  </si>
  <si>
    <t>B83037</t>
  </si>
  <si>
    <t>B83032</t>
  </si>
  <si>
    <t>B83031</t>
  </si>
  <si>
    <t>B83018</t>
  </si>
  <si>
    <t>B83035</t>
  </si>
  <si>
    <t>B83064</t>
  </si>
  <si>
    <t>B83012</t>
  </si>
  <si>
    <t>B83067</t>
  </si>
  <si>
    <t>B83042</t>
  </si>
  <si>
    <t>C84692</t>
  </si>
  <si>
    <t>C84013</t>
  </si>
  <si>
    <t>C84094</t>
  </si>
  <si>
    <t>Y05346</t>
  </si>
  <si>
    <t>C84008</t>
  </si>
  <si>
    <t>C84101</t>
  </si>
  <si>
    <t>C84024</t>
  </si>
  <si>
    <t>C84035</t>
  </si>
  <si>
    <t>C84001</t>
  </si>
  <si>
    <t>C85614</t>
  </si>
  <si>
    <t>C85022</t>
  </si>
  <si>
    <t>C85010</t>
  </si>
  <si>
    <t>Y05363</t>
  </si>
  <si>
    <t>C85622</t>
  </si>
  <si>
    <t>C85033</t>
  </si>
  <si>
    <t>C85001</t>
  </si>
  <si>
    <t>C85008</t>
  </si>
  <si>
    <t>C85004</t>
  </si>
  <si>
    <t>C85623</t>
  </si>
  <si>
    <t>C85007</t>
  </si>
  <si>
    <t>C85003</t>
  </si>
  <si>
    <t>C85619</t>
  </si>
  <si>
    <t>C85014</t>
  </si>
  <si>
    <t>C85013</t>
  </si>
  <si>
    <t>Y05248</t>
  </si>
  <si>
    <t>C85017</t>
  </si>
  <si>
    <t>C85009</t>
  </si>
  <si>
    <t>C85019</t>
  </si>
  <si>
    <t>Y00411</t>
  </si>
  <si>
    <t>C85006</t>
  </si>
  <si>
    <t>C85016</t>
  </si>
  <si>
    <t>Y04809</t>
  </si>
  <si>
    <t>Y05364</t>
  </si>
  <si>
    <t>C85028</t>
  </si>
  <si>
    <t>C85005</t>
  </si>
  <si>
    <t>C85023</t>
  </si>
  <si>
    <t>C85018</t>
  </si>
  <si>
    <t>C85030</t>
  </si>
  <si>
    <t>C85024</t>
  </si>
  <si>
    <t>C85020</t>
  </si>
  <si>
    <t>B83620</t>
  </si>
  <si>
    <t>B82053</t>
  </si>
  <si>
    <t>B83624</t>
  </si>
  <si>
    <t>B82007</t>
  </si>
  <si>
    <t>B83002</t>
  </si>
  <si>
    <t>B83019</t>
  </si>
  <si>
    <t>B83033</t>
  </si>
  <si>
    <t>B83008</t>
  </si>
  <si>
    <t>P81077</t>
  </si>
  <si>
    <t>P81149</t>
  </si>
  <si>
    <t>P81191</t>
  </si>
  <si>
    <t>P81157</t>
  </si>
  <si>
    <t>P81668</t>
  </si>
  <si>
    <t>P81086</t>
  </si>
  <si>
    <t>P81742</t>
  </si>
  <si>
    <t>P81150</t>
  </si>
  <si>
    <t>P81129</t>
  </si>
  <si>
    <t>P81031</t>
  </si>
  <si>
    <t>P81087</t>
  </si>
  <si>
    <t>P81037</t>
  </si>
  <si>
    <t>P81079</t>
  </si>
  <si>
    <t>P81128</t>
  </si>
  <si>
    <t>P81133</t>
  </si>
  <si>
    <t>P81089</t>
  </si>
  <si>
    <t>P92648</t>
  </si>
  <si>
    <t>P92002</t>
  </si>
  <si>
    <t>Y02885</t>
  </si>
  <si>
    <t>P92015</t>
  </si>
  <si>
    <t>Y02378</t>
  </si>
  <si>
    <t>Y00050</t>
  </si>
  <si>
    <t>P92006</t>
  </si>
  <si>
    <t>P92653</t>
  </si>
  <si>
    <t>P92001</t>
  </si>
  <si>
    <t>P92007</t>
  </si>
  <si>
    <t>P92017</t>
  </si>
  <si>
    <t>P92028</t>
  </si>
  <si>
    <t>P92633</t>
  </si>
  <si>
    <t>P92010</t>
  </si>
  <si>
    <t>P92042</t>
  </si>
  <si>
    <t>Y02886</t>
  </si>
  <si>
    <t>P92005</t>
  </si>
  <si>
    <t>P92634</t>
  </si>
  <si>
    <t>P92012</t>
  </si>
  <si>
    <t>P92647</t>
  </si>
  <si>
    <t>P92038</t>
  </si>
  <si>
    <t>P92626</t>
  </si>
  <si>
    <t>P92642</t>
  </si>
  <si>
    <t>P92646</t>
  </si>
  <si>
    <t>P92029</t>
  </si>
  <si>
    <t>P92019</t>
  </si>
  <si>
    <t>P92004</t>
  </si>
  <si>
    <t>P92034</t>
  </si>
  <si>
    <t>P92003</t>
  </si>
  <si>
    <t>Y02321</t>
  </si>
  <si>
    <t>P92602</t>
  </si>
  <si>
    <t>P92605</t>
  </si>
  <si>
    <t>P92041</t>
  </si>
  <si>
    <t>P92630</t>
  </si>
  <si>
    <t>Y02322</t>
  </si>
  <si>
    <t>P92021</t>
  </si>
  <si>
    <t>P92651</t>
  </si>
  <si>
    <t>P92615</t>
  </si>
  <si>
    <t>P92016</t>
  </si>
  <si>
    <t>P92020</t>
  </si>
  <si>
    <t>P92024</t>
  </si>
  <si>
    <t>P92008</t>
  </si>
  <si>
    <t>P92023</t>
  </si>
  <si>
    <t>P92607</t>
  </si>
  <si>
    <t>P92011</t>
  </si>
  <si>
    <t>P92026</t>
  </si>
  <si>
    <t>P92014</t>
  </si>
  <si>
    <t>Y02274</t>
  </si>
  <si>
    <t>P92639</t>
  </si>
  <si>
    <t>P92620</t>
  </si>
  <si>
    <t>P92621</t>
  </si>
  <si>
    <t>P92635</t>
  </si>
  <si>
    <t>P92031</t>
  </si>
  <si>
    <t>P92030</t>
  </si>
  <si>
    <t>P92637</t>
  </si>
  <si>
    <t>P92033</t>
  </si>
  <si>
    <t>P81045</t>
  </si>
  <si>
    <t>P81138</t>
  </si>
  <si>
    <t>P81041</t>
  </si>
  <si>
    <t>P81014</t>
  </si>
  <si>
    <t>P81695</t>
  </si>
  <si>
    <t>P81710</t>
  </si>
  <si>
    <t>P81112</t>
  </si>
  <si>
    <t>P81096</t>
  </si>
  <si>
    <t>P81674</t>
  </si>
  <si>
    <t>P81208</t>
  </si>
  <si>
    <t>P81646</t>
  </si>
  <si>
    <t>P81201</t>
  </si>
  <si>
    <t>P81039</t>
  </si>
  <si>
    <t>P81084</t>
  </si>
  <si>
    <t>P81136</t>
  </si>
  <si>
    <t>N81060</t>
  </si>
  <si>
    <t>N81093</t>
  </si>
  <si>
    <t>N81102</t>
  </si>
  <si>
    <t>N81005</t>
  </si>
  <si>
    <t>N81101</t>
  </si>
  <si>
    <t>N81034</t>
  </si>
  <si>
    <t>N81009</t>
  </si>
  <si>
    <t>N81031</t>
  </si>
  <si>
    <t>N81624</t>
  </si>
  <si>
    <t>N81125</t>
  </si>
  <si>
    <t>N81030</t>
  </si>
  <si>
    <t>N81050</t>
  </si>
  <si>
    <t>N81063</t>
  </si>
  <si>
    <t>N81081</t>
  </si>
  <si>
    <t>N81626</t>
  </si>
  <si>
    <t>N81607</t>
  </si>
  <si>
    <t>N81018</t>
  </si>
  <si>
    <t>N81092</t>
  </si>
  <si>
    <t>Y04664</t>
  </si>
  <si>
    <t>N81046</t>
  </si>
  <si>
    <t>N81082</t>
  </si>
  <si>
    <t>N81117</t>
  </si>
  <si>
    <t>N81038</t>
  </si>
  <si>
    <t>N81115</t>
  </si>
  <si>
    <t>N81079</t>
  </si>
  <si>
    <t>N81080</t>
  </si>
  <si>
    <t>N81655</t>
  </si>
  <si>
    <t>N81100</t>
  </si>
  <si>
    <t>N81120</t>
  </si>
  <si>
    <t>N81006</t>
  </si>
  <si>
    <t>N81121</t>
  </si>
  <si>
    <t>N81059</t>
  </si>
  <si>
    <t>N81083</t>
  </si>
  <si>
    <t>N81089</t>
  </si>
  <si>
    <t>N81623</t>
  </si>
  <si>
    <t>N81108</t>
  </si>
  <si>
    <t>N81645</t>
  </si>
  <si>
    <t>N81028</t>
  </si>
  <si>
    <t>N81065</t>
  </si>
  <si>
    <t>N81041</t>
  </si>
  <si>
    <t>N81036</t>
  </si>
  <si>
    <t>Y04925</t>
  </si>
  <si>
    <t>N81014</t>
  </si>
  <si>
    <t>N81628</t>
  </si>
  <si>
    <t>N81007</t>
  </si>
  <si>
    <t>N81637</t>
  </si>
  <si>
    <t>N81056</t>
  </si>
  <si>
    <t>N81097</t>
  </si>
  <si>
    <t>N81020</t>
  </si>
  <si>
    <t>N81012</t>
  </si>
  <si>
    <t>N81107</t>
  </si>
  <si>
    <t>N81048</t>
  </si>
  <si>
    <t>N81109</t>
  </si>
  <si>
    <t>Y01108</t>
  </si>
  <si>
    <t>N81122</t>
  </si>
  <si>
    <t>N81114</t>
  </si>
  <si>
    <t>N81075</t>
  </si>
  <si>
    <t>N81025</t>
  </si>
  <si>
    <t>N81061</t>
  </si>
  <si>
    <t>N81051</t>
  </si>
  <si>
    <t>N81055</t>
  </si>
  <si>
    <t>N81024</t>
  </si>
  <si>
    <t>N81067</t>
  </si>
  <si>
    <t>N81040</t>
  </si>
  <si>
    <t>N81113</t>
  </si>
  <si>
    <t>N81087</t>
  </si>
  <si>
    <t>N81127</t>
  </si>
  <si>
    <t>N81123</t>
  </si>
  <si>
    <t>N81074</t>
  </si>
  <si>
    <t>P91617</t>
  </si>
  <si>
    <t>P91003</t>
  </si>
  <si>
    <t>P91020</t>
  </si>
  <si>
    <t>P91026</t>
  </si>
  <si>
    <t>P91007</t>
  </si>
  <si>
    <t>P91029</t>
  </si>
  <si>
    <t>P91013</t>
  </si>
  <si>
    <t>P91014</t>
  </si>
  <si>
    <t>P91012</t>
  </si>
  <si>
    <t>P91633</t>
  </si>
  <si>
    <t>P91631</t>
  </si>
  <si>
    <t>P91011</t>
  </si>
  <si>
    <t>P91017</t>
  </si>
  <si>
    <t>P91004</t>
  </si>
  <si>
    <t>P91008</t>
  </si>
  <si>
    <t>P91035</t>
  </si>
  <si>
    <t>P91629</t>
  </si>
  <si>
    <t>P91019</t>
  </si>
  <si>
    <t>P91016</t>
  </si>
  <si>
    <t>P91021</t>
  </si>
  <si>
    <t>P91018</t>
  </si>
  <si>
    <t>P91006</t>
  </si>
  <si>
    <t>P91623</t>
  </si>
  <si>
    <t>P91604</t>
  </si>
  <si>
    <t>P91627</t>
  </si>
  <si>
    <t>P91603</t>
  </si>
  <si>
    <t>P91009</t>
  </si>
  <si>
    <t>P89030</t>
  </si>
  <si>
    <t>P89015</t>
  </si>
  <si>
    <t>P89018</t>
  </si>
  <si>
    <t>P89612</t>
  </si>
  <si>
    <t>P89025</t>
  </si>
  <si>
    <t>P89007</t>
  </si>
  <si>
    <t>P89004</t>
  </si>
  <si>
    <t>P89026</t>
  </si>
  <si>
    <t>P89008</t>
  </si>
  <si>
    <t>Y02586</t>
  </si>
  <si>
    <t>P89609</t>
  </si>
  <si>
    <t>C81640</t>
  </si>
  <si>
    <t>P89005</t>
  </si>
  <si>
    <t>C81615</t>
  </si>
  <si>
    <t>Y02936</t>
  </si>
  <si>
    <t>P89012</t>
  </si>
  <si>
    <t>P89029</t>
  </si>
  <si>
    <t>P89013</t>
  </si>
  <si>
    <t>C81081</t>
  </si>
  <si>
    <t>C81106</t>
  </si>
  <si>
    <t>P89618</t>
  </si>
  <si>
    <t>P89002</t>
  </si>
  <si>
    <t>P89010</t>
  </si>
  <si>
    <t>P89003</t>
  </si>
  <si>
    <t>P89023</t>
  </si>
  <si>
    <t>P89016</t>
  </si>
  <si>
    <t>Y02663</t>
  </si>
  <si>
    <t>P89011</t>
  </si>
  <si>
    <t>P89014</t>
  </si>
  <si>
    <t>P89020</t>
  </si>
  <si>
    <t>P89022</t>
  </si>
  <si>
    <t>P89613</t>
  </si>
  <si>
    <t>Y02713</t>
  </si>
  <si>
    <t>C81077</t>
  </si>
  <si>
    <t>P89602</t>
  </si>
  <si>
    <t>P89021</t>
  </si>
  <si>
    <t>N83002</t>
  </si>
  <si>
    <t>N83045</t>
  </si>
  <si>
    <t>N83050</t>
  </si>
  <si>
    <t>N83053</t>
  </si>
  <si>
    <t>Y00475</t>
  </si>
  <si>
    <t>N83010</t>
  </si>
  <si>
    <t>N83006</t>
  </si>
  <si>
    <t>N83005</t>
  </si>
  <si>
    <t>N83020</t>
  </si>
  <si>
    <t>N83003</t>
  </si>
  <si>
    <t>N83054</t>
  </si>
  <si>
    <t>Y02510</t>
  </si>
  <si>
    <t>N83614</t>
  </si>
  <si>
    <t>N83635</t>
  </si>
  <si>
    <t>N83624</t>
  </si>
  <si>
    <t>N83049</t>
  </si>
  <si>
    <t>N83620</t>
  </si>
  <si>
    <t>N83001</t>
  </si>
  <si>
    <t>N83007</t>
  </si>
  <si>
    <t>N83017</t>
  </si>
  <si>
    <t>N83021</t>
  </si>
  <si>
    <t>N83041</t>
  </si>
  <si>
    <t>N83012</t>
  </si>
  <si>
    <t>N83027</t>
  </si>
  <si>
    <t>N83637</t>
  </si>
  <si>
    <t>N83023</t>
  </si>
  <si>
    <t>N83035</t>
  </si>
  <si>
    <t>N83026</t>
  </si>
  <si>
    <t>N83628</t>
  </si>
  <si>
    <t>N83008</t>
  </si>
  <si>
    <t>N83019</t>
  </si>
  <si>
    <t>P88623</t>
  </si>
  <si>
    <t>P88023</t>
  </si>
  <si>
    <t>P88016</t>
  </si>
  <si>
    <t>P88007</t>
  </si>
  <si>
    <t>P88020</t>
  </si>
  <si>
    <t>P88632</t>
  </si>
  <si>
    <t>P88009</t>
  </si>
  <si>
    <t>P88031</t>
  </si>
  <si>
    <t>P88019</t>
  </si>
  <si>
    <t>P88606</t>
  </si>
  <si>
    <t>P88011</t>
  </si>
  <si>
    <t>P88008</t>
  </si>
  <si>
    <t>Y00912</t>
  </si>
  <si>
    <t>P88013</t>
  </si>
  <si>
    <t>P88041</t>
  </si>
  <si>
    <t>P88042</t>
  </si>
  <si>
    <t>P88024</t>
  </si>
  <si>
    <t>P88005</t>
  </si>
  <si>
    <t>P88025</t>
  </si>
  <si>
    <t>P88002</t>
  </si>
  <si>
    <t>P88018</t>
  </si>
  <si>
    <t>P88026</t>
  </si>
  <si>
    <t>P88021</t>
  </si>
  <si>
    <t>P88015</t>
  </si>
  <si>
    <t>P88625</t>
  </si>
  <si>
    <t>P88012</t>
  </si>
  <si>
    <t>P88615</t>
  </si>
  <si>
    <t>P88043</t>
  </si>
  <si>
    <t>P88044</t>
  </si>
  <si>
    <t>P88017</t>
  </si>
  <si>
    <t>P88006</t>
  </si>
  <si>
    <t>P88003</t>
  </si>
  <si>
    <t>P88014</t>
  </si>
  <si>
    <t>N84617</t>
  </si>
  <si>
    <t>N84014</t>
  </si>
  <si>
    <t>N84021</t>
  </si>
  <si>
    <t>N84613</t>
  </si>
  <si>
    <t>N84625</t>
  </si>
  <si>
    <t>N84614</t>
  </si>
  <si>
    <t>N84005</t>
  </si>
  <si>
    <t>N84037</t>
  </si>
  <si>
    <t>N84006</t>
  </si>
  <si>
    <t>N84012</t>
  </si>
  <si>
    <t>N84024</t>
  </si>
  <si>
    <t>N84017</t>
  </si>
  <si>
    <t>N84013</t>
  </si>
  <si>
    <t>N84018</t>
  </si>
  <si>
    <t>N84008</t>
  </si>
  <si>
    <t>N84626</t>
  </si>
  <si>
    <t>N84015</t>
  </si>
  <si>
    <t>N84041</t>
  </si>
  <si>
    <t>N84001</t>
  </si>
  <si>
    <t>N84007</t>
  </si>
  <si>
    <t>N84025</t>
  </si>
  <si>
    <t>N84035</t>
  </si>
  <si>
    <t>N84027</t>
  </si>
  <si>
    <t>N84630</t>
  </si>
  <si>
    <t>N84615</t>
  </si>
  <si>
    <t>N84010</t>
  </si>
  <si>
    <t>N84023</t>
  </si>
  <si>
    <t>N84026</t>
  </si>
  <si>
    <t>N84627</t>
  </si>
  <si>
    <t>N84038</t>
  </si>
  <si>
    <t>N84019</t>
  </si>
  <si>
    <t>N84605</t>
  </si>
  <si>
    <t>N84002</t>
  </si>
  <si>
    <t>N84034</t>
  </si>
  <si>
    <t>Y00446</t>
  </si>
  <si>
    <t>N84003</t>
  </si>
  <si>
    <t>N84016</t>
  </si>
  <si>
    <t>N84043</t>
  </si>
  <si>
    <t>N84029</t>
  </si>
  <si>
    <t>N84011</t>
  </si>
  <si>
    <t>N84028</t>
  </si>
  <si>
    <t>N84020</t>
  </si>
  <si>
    <t>N84621</t>
  </si>
  <si>
    <t>N84004</t>
  </si>
  <si>
    <t>N81008</t>
  </si>
  <si>
    <t>N81039</t>
  </si>
  <si>
    <t>N81010</t>
  </si>
  <si>
    <t>N81044</t>
  </si>
  <si>
    <t>N81016</t>
  </si>
  <si>
    <t>N81047</t>
  </si>
  <si>
    <t>N81032</t>
  </si>
  <si>
    <t>N81053</t>
  </si>
  <si>
    <t>N81084</t>
  </si>
  <si>
    <t>N81071</t>
  </si>
  <si>
    <t>N81001</t>
  </si>
  <si>
    <t>N81090</t>
  </si>
  <si>
    <t>N81642</t>
  </si>
  <si>
    <t>N81614</t>
  </si>
  <si>
    <t>N81043</t>
  </si>
  <si>
    <t>N81111</t>
  </si>
  <si>
    <t>N81068</t>
  </si>
  <si>
    <t>A82007</t>
  </si>
  <si>
    <t>A82053</t>
  </si>
  <si>
    <t>A82010</t>
  </si>
  <si>
    <t>Y01008</t>
  </si>
  <si>
    <t>A82650</t>
  </si>
  <si>
    <t>A82046</t>
  </si>
  <si>
    <t>A82003</t>
  </si>
  <si>
    <t>A82025</t>
  </si>
  <si>
    <t>A82033</t>
  </si>
  <si>
    <t>B82061</t>
  </si>
  <si>
    <t>P81113</t>
  </si>
  <si>
    <t>A82039</t>
  </si>
  <si>
    <t>A82608</t>
  </si>
  <si>
    <t>A82009</t>
  </si>
  <si>
    <t>A82068</t>
  </si>
  <si>
    <t>A82026</t>
  </si>
  <si>
    <t>A82071</t>
  </si>
  <si>
    <t>A82647</t>
  </si>
  <si>
    <t>A82070</t>
  </si>
  <si>
    <t>P81006</t>
  </si>
  <si>
    <t>A82651</t>
  </si>
  <si>
    <t>A82077</t>
  </si>
  <si>
    <t>P81013</t>
  </si>
  <si>
    <t>A82030</t>
  </si>
  <si>
    <t>A82613</t>
  </si>
  <si>
    <t>A82008</t>
  </si>
  <si>
    <t>P81002</t>
  </si>
  <si>
    <t>P81029</t>
  </si>
  <si>
    <t>A82027</t>
  </si>
  <si>
    <t>A82005</t>
  </si>
  <si>
    <t>A82629</t>
  </si>
  <si>
    <t>A82062</t>
  </si>
  <si>
    <t>A82072</t>
  </si>
  <si>
    <t>N83015</t>
  </si>
  <si>
    <t>N83014</t>
  </si>
  <si>
    <t>N83013</t>
  </si>
  <si>
    <t>N83608</t>
  </si>
  <si>
    <t>N83043</t>
  </si>
  <si>
    <t>N83024</t>
  </si>
  <si>
    <t>N83619</t>
  </si>
  <si>
    <t>N83009</t>
  </si>
  <si>
    <t>N83603</t>
  </si>
  <si>
    <t>N83609</t>
  </si>
  <si>
    <t>N83633</t>
  </si>
  <si>
    <t>N83033</t>
  </si>
  <si>
    <t>N83032</t>
  </si>
  <si>
    <t>N83622</t>
  </si>
  <si>
    <t>N83047</t>
  </si>
  <si>
    <t>N83605</t>
  </si>
  <si>
    <t>N83031</t>
  </si>
  <si>
    <t>N83028</t>
  </si>
  <si>
    <t>N83621</t>
  </si>
  <si>
    <t>N83030</t>
  </si>
  <si>
    <t>N83025</t>
  </si>
  <si>
    <t>N83601</t>
  </si>
  <si>
    <t>N83610</t>
  </si>
  <si>
    <t>N83018</t>
  </si>
  <si>
    <t>A82014</t>
  </si>
  <si>
    <t>A82617</t>
  </si>
  <si>
    <t>A82022</t>
  </si>
  <si>
    <t>A82019</t>
  </si>
  <si>
    <t>A82021</t>
  </si>
  <si>
    <t>A82006</t>
  </si>
  <si>
    <t>A82028</t>
  </si>
  <si>
    <t>A82029</t>
  </si>
  <si>
    <t>A82037</t>
  </si>
  <si>
    <t>A82015</t>
  </si>
  <si>
    <t>A82654</t>
  </si>
  <si>
    <t>A82031</t>
  </si>
  <si>
    <t>A82620</t>
  </si>
  <si>
    <t>A82020</t>
  </si>
  <si>
    <t>A82045</t>
  </si>
  <si>
    <t>A82044</t>
  </si>
  <si>
    <t>A82024</t>
  </si>
  <si>
    <t>A82041</t>
  </si>
  <si>
    <t>A82035</t>
  </si>
  <si>
    <t>A82038</t>
  </si>
  <si>
    <t>A82004</t>
  </si>
  <si>
    <t>A82012</t>
  </si>
  <si>
    <t>A82018</t>
  </si>
  <si>
    <t>A82055</t>
  </si>
  <si>
    <t>A82631</t>
  </si>
  <si>
    <t>A82646</t>
  </si>
  <si>
    <t>A82075</t>
  </si>
  <si>
    <t>A82047</t>
  </si>
  <si>
    <t>A82016</t>
  </si>
  <si>
    <t>A82036</t>
  </si>
  <si>
    <t>A82064</t>
  </si>
  <si>
    <t>A82032</t>
  </si>
  <si>
    <t>A82013</t>
  </si>
  <si>
    <t>A82023</t>
  </si>
  <si>
    <t>P87027</t>
  </si>
  <si>
    <t>P87654</t>
  </si>
  <si>
    <t>P87004</t>
  </si>
  <si>
    <t>P87016</t>
  </si>
  <si>
    <t>P87620</t>
  </si>
  <si>
    <t>P87015</t>
  </si>
  <si>
    <t>P87028</t>
  </si>
  <si>
    <t>P87639</t>
  </si>
  <si>
    <t>P87625</t>
  </si>
  <si>
    <t>P87610</t>
  </si>
  <si>
    <t>P87025</t>
  </si>
  <si>
    <t>P87658</t>
  </si>
  <si>
    <t>P87019</t>
  </si>
  <si>
    <t>P87002</t>
  </si>
  <si>
    <t>P87008</t>
  </si>
  <si>
    <t>P87618</t>
  </si>
  <si>
    <t>P87613</t>
  </si>
  <si>
    <t>Y00445</t>
  </si>
  <si>
    <t>P87026</t>
  </si>
  <si>
    <t>P87624</t>
  </si>
  <si>
    <t>P87040</t>
  </si>
  <si>
    <t>P87661</t>
  </si>
  <si>
    <t>P87657</t>
  </si>
  <si>
    <t>P87020</t>
  </si>
  <si>
    <t>P87651</t>
  </si>
  <si>
    <t>P87032</t>
  </si>
  <si>
    <t>P87035</t>
  </si>
  <si>
    <t>P87627</t>
  </si>
  <si>
    <t>P87649</t>
  </si>
  <si>
    <t>Y02767</t>
  </si>
  <si>
    <t>Y02625</t>
  </si>
  <si>
    <t>P87648</t>
  </si>
  <si>
    <t>P87634</t>
  </si>
  <si>
    <t>Y02622</t>
  </si>
  <si>
    <t>P87022</t>
  </si>
  <si>
    <t>P87017</t>
  </si>
  <si>
    <t>P87024</t>
  </si>
  <si>
    <t>P87630</t>
  </si>
  <si>
    <t>N81057</t>
  </si>
  <si>
    <t>N81066</t>
  </si>
  <si>
    <t>N81045</t>
  </si>
  <si>
    <t>N81011</t>
  </si>
  <si>
    <t>N81619</t>
  </si>
  <si>
    <t>N81054</t>
  </si>
  <si>
    <t>N81037</t>
  </si>
  <si>
    <t>N81019</t>
  </si>
  <si>
    <t>N81072</t>
  </si>
  <si>
    <t>N81035</t>
  </si>
  <si>
    <t>N81096</t>
  </si>
  <si>
    <t>N81651</t>
  </si>
  <si>
    <t>N81119</t>
  </si>
  <si>
    <t>N81064</t>
  </si>
  <si>
    <t>P81735</t>
  </si>
  <si>
    <t>P81107</t>
  </si>
  <si>
    <t>P81046</t>
  </si>
  <si>
    <t>P81119</t>
  </si>
  <si>
    <t>P81184</t>
  </si>
  <si>
    <t>P81071</t>
  </si>
  <si>
    <t>P81067</t>
  </si>
  <si>
    <t>P81055</t>
  </si>
  <si>
    <t>P81059</t>
  </si>
  <si>
    <t>P81103</t>
  </si>
  <si>
    <t>P81185</t>
  </si>
  <si>
    <t>P81770</t>
  </si>
  <si>
    <t>P81040</t>
  </si>
  <si>
    <t>P81213</t>
  </si>
  <si>
    <t>P81018</t>
  </si>
  <si>
    <t>P81169</t>
  </si>
  <si>
    <t>P81179</t>
  </si>
  <si>
    <t>P81685</t>
  </si>
  <si>
    <t>P81196</t>
  </si>
  <si>
    <t>P81748</t>
  </si>
  <si>
    <t>P81664</t>
  </si>
  <si>
    <t>P81015</t>
  </si>
  <si>
    <t>P81647</t>
  </si>
  <si>
    <t>P86614</t>
  </si>
  <si>
    <t>P86001</t>
  </si>
  <si>
    <t>P86003</t>
  </si>
  <si>
    <t>P86022</t>
  </si>
  <si>
    <t>Y02720</t>
  </si>
  <si>
    <t>P86004</t>
  </si>
  <si>
    <t>Y02721</t>
  </si>
  <si>
    <t>P86023</t>
  </si>
  <si>
    <t>P86608</t>
  </si>
  <si>
    <t>P86006</t>
  </si>
  <si>
    <t>P86602</t>
  </si>
  <si>
    <t>P86013</t>
  </si>
  <si>
    <t>P86005</t>
  </si>
  <si>
    <t>P86015</t>
  </si>
  <si>
    <t>P86609</t>
  </si>
  <si>
    <t>P86017</t>
  </si>
  <si>
    <t>P86002</t>
  </si>
  <si>
    <t>Y02718</t>
  </si>
  <si>
    <t>P86019</t>
  </si>
  <si>
    <t>P86008</t>
  </si>
  <si>
    <t>P86606</t>
  </si>
  <si>
    <t>P86012</t>
  </si>
  <si>
    <t>Y02795</t>
  </si>
  <si>
    <t>P86619</t>
  </si>
  <si>
    <t>P86014</t>
  </si>
  <si>
    <t>P86009</t>
  </si>
  <si>
    <t>P86026</t>
  </si>
  <si>
    <t>P86007</t>
  </si>
  <si>
    <t>P86011</t>
  </si>
  <si>
    <t>P86620</t>
  </si>
  <si>
    <t>P86021</t>
  </si>
  <si>
    <t>P86010</t>
  </si>
  <si>
    <t>P86018</t>
  </si>
  <si>
    <t>P86624</t>
  </si>
  <si>
    <t>P86016</t>
  </si>
  <si>
    <t>Y00726</t>
  </si>
  <si>
    <t>N81033</t>
  </si>
  <si>
    <t>N81088</t>
  </si>
  <si>
    <t>N81027</t>
  </si>
  <si>
    <t>N81049</t>
  </si>
  <si>
    <t>N81022</t>
  </si>
  <si>
    <t>Y02045</t>
  </si>
  <si>
    <t>N81118</t>
  </si>
  <si>
    <t>N81077</t>
  </si>
  <si>
    <t>N81002</t>
  </si>
  <si>
    <t>N81632</t>
  </si>
  <si>
    <t>N81085</t>
  </si>
  <si>
    <t>N81052</t>
  </si>
  <si>
    <t>N81029</t>
  </si>
  <si>
    <t>N81062</t>
  </si>
  <si>
    <t>N81069</t>
  </si>
  <si>
    <t>N81013</t>
  </si>
  <si>
    <t>N81086</t>
  </si>
  <si>
    <t>N81070</t>
  </si>
  <si>
    <t>P81160</t>
  </si>
  <si>
    <t>P81095</t>
  </si>
  <si>
    <t>P81003</t>
  </si>
  <si>
    <t>P81020</t>
  </si>
  <si>
    <t>P81736</t>
  </si>
  <si>
    <t>P81731</t>
  </si>
  <si>
    <t>P81726</t>
  </si>
  <si>
    <t>P81755</t>
  </si>
  <si>
    <t>P81757</t>
  </si>
  <si>
    <t>P81137</t>
  </si>
  <si>
    <t>P81065</t>
  </si>
  <si>
    <t>P81732</t>
  </si>
  <si>
    <t>P81182</t>
  </si>
  <si>
    <t>Y02605</t>
  </si>
  <si>
    <t>P81147</t>
  </si>
  <si>
    <t>P81017</t>
  </si>
  <si>
    <t>P81078</t>
  </si>
  <si>
    <t>P81070</t>
  </si>
  <si>
    <t>P81699</t>
  </si>
  <si>
    <t>P81123</t>
  </si>
  <si>
    <t>Y02606</t>
  </si>
  <si>
    <t>P81780</t>
  </si>
  <si>
    <t>P81032</t>
  </si>
  <si>
    <t>P81212</t>
  </si>
  <si>
    <t>P81686</t>
  </si>
  <si>
    <t>P81047</t>
  </si>
  <si>
    <t>P81069</t>
  </si>
  <si>
    <t>P81025</t>
  </si>
  <si>
    <t>P81711</t>
  </si>
  <si>
    <t>P81027</t>
  </si>
  <si>
    <t>P81099</t>
  </si>
  <si>
    <t>P81035</t>
  </si>
  <si>
    <t>P81118</t>
  </si>
  <si>
    <t>P81197</t>
  </si>
  <si>
    <t>P81218</t>
  </si>
  <si>
    <t>P81730</t>
  </si>
  <si>
    <t>P81008</t>
  </si>
  <si>
    <t>P81166</t>
  </si>
  <si>
    <t>P81036</t>
  </si>
  <si>
    <t>P81088</t>
  </si>
  <si>
    <t>P81132</t>
  </si>
  <si>
    <t>P81620</t>
  </si>
  <si>
    <t>P81130</t>
  </si>
  <si>
    <t>P81100</t>
  </si>
  <si>
    <t>P81053</t>
  </si>
  <si>
    <t>P81170</t>
  </si>
  <si>
    <t>P81165</t>
  </si>
  <si>
    <t>P85010</t>
  </si>
  <si>
    <t>P85002</t>
  </si>
  <si>
    <t>P85615</t>
  </si>
  <si>
    <t>Y01124</t>
  </si>
  <si>
    <t>P85007</t>
  </si>
  <si>
    <t>Y02753</t>
  </si>
  <si>
    <t>P85605</t>
  </si>
  <si>
    <t>P85004</t>
  </si>
  <si>
    <t>Y02827</t>
  </si>
  <si>
    <t>P85012</t>
  </si>
  <si>
    <t>P85011</t>
  </si>
  <si>
    <t>P85014</t>
  </si>
  <si>
    <t>P85003</t>
  </si>
  <si>
    <t>P85013</t>
  </si>
  <si>
    <t>P85005</t>
  </si>
  <si>
    <t>P85608</t>
  </si>
  <si>
    <t>P85019</t>
  </si>
  <si>
    <t>P85610</t>
  </si>
  <si>
    <t>P85026</t>
  </si>
  <si>
    <t>P85017</t>
  </si>
  <si>
    <t>P85018</t>
  </si>
  <si>
    <t>Y02875</t>
  </si>
  <si>
    <t>P85015</t>
  </si>
  <si>
    <t>P85612</t>
  </si>
  <si>
    <t>P85614</t>
  </si>
  <si>
    <t>P85021</t>
  </si>
  <si>
    <t>P85028</t>
  </si>
  <si>
    <t>P85606</t>
  </si>
  <si>
    <t>P89006</t>
  </si>
  <si>
    <t>Y02933</t>
  </si>
  <si>
    <t>P85022</t>
  </si>
  <si>
    <t>P85016</t>
  </si>
  <si>
    <t>P85601</t>
  </si>
  <si>
    <t>P85622</t>
  </si>
  <si>
    <t>P85020</t>
  </si>
  <si>
    <t>P81057</t>
  </si>
  <si>
    <t>P81127</t>
  </si>
  <si>
    <t>P81154</t>
  </si>
  <si>
    <t>P81044</t>
  </si>
  <si>
    <t>P81082</t>
  </si>
  <si>
    <t>P81186</t>
  </si>
  <si>
    <t>P81143</t>
  </si>
  <si>
    <t>P81692</t>
  </si>
  <si>
    <t>P81117</t>
  </si>
  <si>
    <t>P81171</t>
  </si>
  <si>
    <t>P81083</t>
  </si>
  <si>
    <t>Y00347</t>
  </si>
  <si>
    <t>P81701</t>
  </si>
  <si>
    <t>P81033</t>
  </si>
  <si>
    <t>P81655</t>
  </si>
  <si>
    <t>P81687</t>
  </si>
  <si>
    <t>P81181</t>
  </si>
  <si>
    <t>P81010</t>
  </si>
  <si>
    <t>P81038</t>
  </si>
  <si>
    <t>P81740</t>
  </si>
  <si>
    <t>Y02466</t>
  </si>
  <si>
    <t>P81741</t>
  </si>
  <si>
    <t>P81062</t>
  </si>
  <si>
    <t>P81076</t>
  </si>
  <si>
    <t>P81180</t>
  </si>
  <si>
    <t>P83005</t>
  </si>
  <si>
    <t>P83015</t>
  </si>
  <si>
    <t>Y02755</t>
  </si>
  <si>
    <t>P83027</t>
  </si>
  <si>
    <t>P83001</t>
  </si>
  <si>
    <t>P83603</t>
  </si>
  <si>
    <t>P83025</t>
  </si>
  <si>
    <t>P83017</t>
  </si>
  <si>
    <t>P83006</t>
  </si>
  <si>
    <t>P83004</t>
  </si>
  <si>
    <t>P83612</t>
  </si>
  <si>
    <t>P83007</t>
  </si>
  <si>
    <t>P83620</t>
  </si>
  <si>
    <t>P83024</t>
  </si>
  <si>
    <t>P83009</t>
  </si>
  <si>
    <t>P83605</t>
  </si>
  <si>
    <t>P83010</t>
  </si>
  <si>
    <t>P83611</t>
  </si>
  <si>
    <t>P83621</t>
  </si>
  <si>
    <t>P83609</t>
  </si>
  <si>
    <t>P83608</t>
  </si>
  <si>
    <t>P83011</t>
  </si>
  <si>
    <t>P83012</t>
  </si>
  <si>
    <t>P83021</t>
  </si>
  <si>
    <t>P83623</t>
  </si>
  <si>
    <t>P82640</t>
  </si>
  <si>
    <t>P82001</t>
  </si>
  <si>
    <t>P82624</t>
  </si>
  <si>
    <t>P82008</t>
  </si>
  <si>
    <t>P82006</t>
  </si>
  <si>
    <t>P82613</t>
  </si>
  <si>
    <t>P82652</t>
  </si>
  <si>
    <t>P82609</t>
  </si>
  <si>
    <t>Y02319</t>
  </si>
  <si>
    <t>P82014</t>
  </si>
  <si>
    <t>Y00186</t>
  </si>
  <si>
    <t>P82643</t>
  </si>
  <si>
    <t>P82626</t>
  </si>
  <si>
    <t>P82021</t>
  </si>
  <si>
    <t>P82007</t>
  </si>
  <si>
    <t>P82031</t>
  </si>
  <si>
    <t>P82013</t>
  </si>
  <si>
    <t>P82010</t>
  </si>
  <si>
    <t>P82634</t>
  </si>
  <si>
    <t>P82016</t>
  </si>
  <si>
    <t>P82015</t>
  </si>
  <si>
    <t>Y02790</t>
  </si>
  <si>
    <t>P82036</t>
  </si>
  <si>
    <t>Y03366</t>
  </si>
  <si>
    <t>Y03079</t>
  </si>
  <si>
    <t>P82012</t>
  </si>
  <si>
    <t>P82034</t>
  </si>
  <si>
    <t>P82629</t>
  </si>
  <si>
    <t>P82616</t>
  </si>
  <si>
    <t>P82037</t>
  </si>
  <si>
    <t>P82030</t>
  </si>
  <si>
    <t>P82018</t>
  </si>
  <si>
    <t>P82009</t>
  </si>
  <si>
    <t>P82633</t>
  </si>
  <si>
    <t>P82022</t>
  </si>
  <si>
    <t>P82660</t>
  </si>
  <si>
    <t>P82002</t>
  </si>
  <si>
    <t>P82020</t>
  </si>
  <si>
    <t>P82005</t>
  </si>
  <si>
    <t>P82607</t>
  </si>
  <si>
    <t>P82004</t>
  </si>
  <si>
    <t>P82023</t>
  </si>
  <si>
    <t>P82003</t>
  </si>
  <si>
    <t>P82627</t>
  </si>
  <si>
    <t>P82029</t>
  </si>
  <si>
    <t>P82025</t>
  </si>
  <si>
    <t>P82011</t>
  </si>
  <si>
    <t>P82625</t>
  </si>
  <si>
    <t>P82033</t>
  </si>
  <si>
    <t>P81092</t>
  </si>
  <si>
    <t>P81115</t>
  </si>
  <si>
    <t>P81043</t>
  </si>
  <si>
    <t>P81081</t>
  </si>
  <si>
    <t>P81714</t>
  </si>
  <si>
    <t>P81054</t>
  </si>
  <si>
    <t>P81016</t>
  </si>
  <si>
    <t>P81042</t>
  </si>
  <si>
    <t>P81074</t>
  </si>
  <si>
    <t>P81159</t>
  </si>
  <si>
    <t>P81073</t>
  </si>
  <si>
    <t>P81063</t>
  </si>
  <si>
    <t>P81681</t>
  </si>
  <si>
    <t>P81072</t>
  </si>
  <si>
    <t>P81066</t>
  </si>
  <si>
    <t>P81172</t>
  </si>
  <si>
    <t>P81058</t>
  </si>
  <si>
    <t>P81155</t>
  </si>
  <si>
    <t>P81005</t>
  </si>
  <si>
    <t>P81704</t>
  </si>
  <si>
    <t>P81125</t>
  </si>
  <si>
    <t>P81622</t>
  </si>
  <si>
    <t>P81633</t>
  </si>
  <si>
    <t>P81022</t>
  </si>
  <si>
    <t>P81724</t>
  </si>
  <si>
    <t>P81167</t>
  </si>
  <si>
    <t>P81214</t>
  </si>
  <si>
    <t>P81734</t>
  </si>
  <si>
    <t>P81707</t>
  </si>
  <si>
    <t>P81683</t>
  </si>
  <si>
    <t>P81140</t>
  </si>
  <si>
    <t>P81694</t>
  </si>
  <si>
    <t>P81709</t>
  </si>
  <si>
    <t>P81061</t>
  </si>
  <si>
    <t>Y02657</t>
  </si>
  <si>
    <t>P81721</t>
  </si>
  <si>
    <t>P81771</t>
  </si>
  <si>
    <t>P81051</t>
  </si>
  <si>
    <t>A89041</t>
  </si>
  <si>
    <t>A89012</t>
  </si>
  <si>
    <t>A89011</t>
  </si>
  <si>
    <t>A89031</t>
  </si>
  <si>
    <t>A89008</t>
  </si>
  <si>
    <t>A89032</t>
  </si>
  <si>
    <t>A89007</t>
  </si>
  <si>
    <t>A89017</t>
  </si>
  <si>
    <t>A89018</t>
  </si>
  <si>
    <t>A89623</t>
  </si>
  <si>
    <t>A89023</t>
  </si>
  <si>
    <t>A89010</t>
  </si>
  <si>
    <t>A89036</t>
  </si>
  <si>
    <t>A89005</t>
  </si>
  <si>
    <t>A89024</t>
  </si>
  <si>
    <t>A89020</t>
  </si>
  <si>
    <t>A89019</t>
  </si>
  <si>
    <t>A89002</t>
  </si>
  <si>
    <t>A89027</t>
  </si>
  <si>
    <t>A89001</t>
  </si>
  <si>
    <t>A89614</t>
  </si>
  <si>
    <t>A89016</t>
  </si>
  <si>
    <t>A89616</t>
  </si>
  <si>
    <t>A89022</t>
  </si>
  <si>
    <t>A89025</t>
  </si>
  <si>
    <t>A89035</t>
  </si>
  <si>
    <t>Y01262</t>
  </si>
  <si>
    <t>A89026</t>
  </si>
  <si>
    <t>A89013</t>
  </si>
  <si>
    <t>A89021</t>
  </si>
  <si>
    <t>A89004</t>
  </si>
  <si>
    <t>A89040</t>
  </si>
  <si>
    <t>A89034</t>
  </si>
  <si>
    <t>A89006</t>
  </si>
  <si>
    <t>A89617</t>
  </si>
  <si>
    <t>A89015</t>
  </si>
  <si>
    <t>A89028</t>
  </si>
  <si>
    <t>A89009</t>
  </si>
  <si>
    <t>A89030</t>
  </si>
  <si>
    <t>A88025</t>
  </si>
  <si>
    <t>A88007</t>
  </si>
  <si>
    <t>A88001</t>
  </si>
  <si>
    <t>A88016</t>
  </si>
  <si>
    <t>A88004</t>
  </si>
  <si>
    <t>A88601</t>
  </si>
  <si>
    <t>A88006</t>
  </si>
  <si>
    <t>A88013</t>
  </si>
  <si>
    <t>A88613</t>
  </si>
  <si>
    <t>A88608</t>
  </si>
  <si>
    <t>A88008</t>
  </si>
  <si>
    <t>A88022</t>
  </si>
  <si>
    <t>A88003</t>
  </si>
  <si>
    <t>A88023</t>
  </si>
  <si>
    <t>A88015</t>
  </si>
  <si>
    <t>A88014</t>
  </si>
  <si>
    <t>A88009</t>
  </si>
  <si>
    <t>A88010</t>
  </si>
  <si>
    <t>A88012</t>
  </si>
  <si>
    <t>A88005</t>
  </si>
  <si>
    <t>A88002</t>
  </si>
  <si>
    <t>A81051</t>
  </si>
  <si>
    <t>A81049</t>
  </si>
  <si>
    <t>A81020</t>
  </si>
  <si>
    <t>A81048</t>
  </si>
  <si>
    <t>A81037</t>
  </si>
  <si>
    <t>A81054</t>
  </si>
  <si>
    <t>A81042</t>
  </si>
  <si>
    <t>A81022</t>
  </si>
  <si>
    <t>A81064</t>
  </si>
  <si>
    <t>A81035</t>
  </si>
  <si>
    <t>A81038</t>
  </si>
  <si>
    <t>A81018</t>
  </si>
  <si>
    <t>Y00286</t>
  </si>
  <si>
    <t>A81013</t>
  </si>
  <si>
    <t>A81004</t>
  </si>
  <si>
    <t>A81032</t>
  </si>
  <si>
    <t>A81029</t>
  </si>
  <si>
    <t>A81052</t>
  </si>
  <si>
    <t>Y03303</t>
  </si>
  <si>
    <t>A81621</t>
  </si>
  <si>
    <t>A81618</t>
  </si>
  <si>
    <t>A81023</t>
  </si>
  <si>
    <t>A81065</t>
  </si>
  <si>
    <t>A81053</t>
  </si>
  <si>
    <t>A81012</t>
  </si>
  <si>
    <t>A81026</t>
  </si>
  <si>
    <t>A81030</t>
  </si>
  <si>
    <t>A81045</t>
  </si>
  <si>
    <t>A81005</t>
  </si>
  <si>
    <t>A81019</t>
  </si>
  <si>
    <t>A81058</t>
  </si>
  <si>
    <t>A81611</t>
  </si>
  <si>
    <t>A81021</t>
  </si>
  <si>
    <t>A81009</t>
  </si>
  <si>
    <t>A81016</t>
  </si>
  <si>
    <t>A84035</t>
  </si>
  <si>
    <t>A84002</t>
  </si>
  <si>
    <t>A84037</t>
  </si>
  <si>
    <t>A84016</t>
  </si>
  <si>
    <t>A84033</t>
  </si>
  <si>
    <t>A84047</t>
  </si>
  <si>
    <t>A84027</t>
  </si>
  <si>
    <t>A84044</t>
  </si>
  <si>
    <t>A84022</t>
  </si>
  <si>
    <t>A84619</t>
  </si>
  <si>
    <t>A84604</t>
  </si>
  <si>
    <t>A84006</t>
  </si>
  <si>
    <t>A84045</t>
  </si>
  <si>
    <t>A84614</t>
  </si>
  <si>
    <t>A84011</t>
  </si>
  <si>
    <t>A84029</t>
  </si>
  <si>
    <t>A84009</t>
  </si>
  <si>
    <t>A84042</t>
  </si>
  <si>
    <t>A84039</t>
  </si>
  <si>
    <t>A84020</t>
  </si>
  <si>
    <t>A84007</t>
  </si>
  <si>
    <t>A84040</t>
  </si>
  <si>
    <t>A84024</t>
  </si>
  <si>
    <t>A84025</t>
  </si>
  <si>
    <t>A84013</t>
  </si>
  <si>
    <t>A84005</t>
  </si>
  <si>
    <t>A84028</t>
  </si>
  <si>
    <t>A84026</t>
  </si>
  <si>
    <t>A84014</t>
  </si>
  <si>
    <t>A84034</t>
  </si>
  <si>
    <t>A84036</t>
  </si>
  <si>
    <t>A84038</t>
  </si>
  <si>
    <t>A84018</t>
  </si>
  <si>
    <t>A84030</t>
  </si>
  <si>
    <t>A84031</t>
  </si>
  <si>
    <t>A84008</t>
  </si>
  <si>
    <t>A81034</t>
  </si>
  <si>
    <t>A81041</t>
  </si>
  <si>
    <t>A81006</t>
  </si>
  <si>
    <t>A81063</t>
  </si>
  <si>
    <t>A81602</t>
  </si>
  <si>
    <t>A81014</t>
  </si>
  <si>
    <t>A81634</t>
  </si>
  <si>
    <t>A81011</t>
  </si>
  <si>
    <t>A81631</t>
  </si>
  <si>
    <t>A81629</t>
  </si>
  <si>
    <t>A81007</t>
  </si>
  <si>
    <t>A81025</t>
  </si>
  <si>
    <t>A81056</t>
  </si>
  <si>
    <t>A81066</t>
  </si>
  <si>
    <t>A81608</t>
  </si>
  <si>
    <t>A81622</t>
  </si>
  <si>
    <t>A81067</t>
  </si>
  <si>
    <t>A81610</t>
  </si>
  <si>
    <t>A81612</t>
  </si>
  <si>
    <t>A81036</t>
  </si>
  <si>
    <t>A81046</t>
  </si>
  <si>
    <t>A81027</t>
  </si>
  <si>
    <t>A81001</t>
  </si>
  <si>
    <t>A81070</t>
  </si>
  <si>
    <t>A81057</t>
  </si>
  <si>
    <t>A81017</t>
  </si>
  <si>
    <t>A81039</t>
  </si>
  <si>
    <t>A81040</t>
  </si>
  <si>
    <t>A81031</t>
  </si>
  <si>
    <t>A81044</t>
  </si>
  <si>
    <t>A81060</t>
  </si>
  <si>
    <t>A81002</t>
  </si>
  <si>
    <t>A83014</t>
  </si>
  <si>
    <t>A83617</t>
  </si>
  <si>
    <t>A83618</t>
  </si>
  <si>
    <t>A83055</t>
  </si>
  <si>
    <t>A83073</t>
  </si>
  <si>
    <t>A83033</t>
  </si>
  <si>
    <t>A83018</t>
  </si>
  <si>
    <t>A83026</t>
  </si>
  <si>
    <t>A83636</t>
  </si>
  <si>
    <t>A83029</t>
  </si>
  <si>
    <t>A83023</t>
  </si>
  <si>
    <t>A83644</t>
  </si>
  <si>
    <t>A83036</t>
  </si>
  <si>
    <t>A83009</t>
  </si>
  <si>
    <t>A83072</t>
  </si>
  <si>
    <t>A83049</t>
  </si>
  <si>
    <t>A83050</t>
  </si>
  <si>
    <t>A83030</t>
  </si>
  <si>
    <t>A83016</t>
  </si>
  <si>
    <t>A83038</t>
  </si>
  <si>
    <t>A83637</t>
  </si>
  <si>
    <t>A83024</t>
  </si>
  <si>
    <t>A83027</t>
  </si>
  <si>
    <t>A83022</t>
  </si>
  <si>
    <t>A83011</t>
  </si>
  <si>
    <t>A83622</t>
  </si>
  <si>
    <t>A83635</t>
  </si>
  <si>
    <t>A83028</t>
  </si>
  <si>
    <t>A83071</t>
  </si>
  <si>
    <t>A83075</t>
  </si>
  <si>
    <t>A83035</t>
  </si>
  <si>
    <t>A83015</t>
  </si>
  <si>
    <t>A83044</t>
  </si>
  <si>
    <t>A83032</t>
  </si>
  <si>
    <t>A83051</t>
  </si>
  <si>
    <t>A83634</t>
  </si>
  <si>
    <t>A83616</t>
  </si>
  <si>
    <t>A83054</t>
  </si>
  <si>
    <t>A83046</t>
  </si>
  <si>
    <t>A83057</t>
  </si>
  <si>
    <t>A83003</t>
  </si>
  <si>
    <t>A83619</t>
  </si>
  <si>
    <t>A83025</t>
  </si>
  <si>
    <t>A83021</t>
  </si>
  <si>
    <t>A83012</t>
  </si>
  <si>
    <t>A83074</t>
  </si>
  <si>
    <t>A83001</t>
  </si>
  <si>
    <t>A83626</t>
  </si>
  <si>
    <t>A83052</t>
  </si>
  <si>
    <t>A83041</t>
  </si>
  <si>
    <t>A83043</t>
  </si>
  <si>
    <t>A83008</t>
  </si>
  <si>
    <t>A83037</t>
  </si>
  <si>
    <t>A83627</t>
  </si>
  <si>
    <t>A83045</t>
  </si>
  <si>
    <t>A83060</t>
  </si>
  <si>
    <t>A83020</t>
  </si>
  <si>
    <t>A83066</t>
  </si>
  <si>
    <t>A83061</t>
  </si>
  <si>
    <t>A83610</t>
  </si>
  <si>
    <t>A83007</t>
  </si>
  <si>
    <t>A83005</t>
  </si>
  <si>
    <t>A83031</t>
  </si>
  <si>
    <t>A83048</t>
  </si>
  <si>
    <t>A83641</t>
  </si>
  <si>
    <t>A83047</t>
  </si>
  <si>
    <t>A83013</t>
  </si>
  <si>
    <t>A83040</t>
  </si>
  <si>
    <t>A83034</t>
  </si>
  <si>
    <t>A83070</t>
  </si>
  <si>
    <t>A83010</t>
  </si>
  <si>
    <t>A83006</t>
  </si>
  <si>
    <t>inputs</t>
  </si>
  <si>
    <t>outputs</t>
  </si>
  <si>
    <t>Y06007</t>
  </si>
  <si>
    <t>Y06113</t>
  </si>
  <si>
    <t>Y03103</t>
  </si>
  <si>
    <t>Y05750</t>
  </si>
  <si>
    <t>Y05788</t>
  </si>
  <si>
    <t>*/</t>
  </si>
  <si>
    <t>use "A Registration by GP Practice.dta", clear</t>
  </si>
  <si>
    <t>rename gp_code GPCode</t>
  </si>
  <si>
    <t>drop m0 m0to4 m0to4 m1to4 m5to9 m10to14</t>
  </si>
  <si>
    <t>drop f0 f0to4 f0to4 f1to4 f5to9 f10to14</t>
  </si>
  <si>
    <t>drop males females allpats</t>
  </si>
  <si>
    <t>rename m85plus m85</t>
  </si>
  <si>
    <t>rename f85plus f85</t>
  </si>
  <si>
    <t>drop m15to19 - m60to64 f15to19 - f60to64</t>
  </si>
  <si>
    <t>foreach var of varlist ( m15to64 - f85) {</t>
  </si>
  <si>
    <t>rename `var' pop`var'</t>
  </si>
  <si>
    <t>}</t>
  </si>
  <si>
    <t>save "C2 GPCodexSexAgePop.dta", replace</t>
  </si>
  <si>
    <t>gen str7 cohort = ""</t>
  </si>
  <si>
    <t>replace cohort = "f15to64" if SexAge == "01 01"</t>
  </si>
  <si>
    <t>replace cohort = "f65to69" if SexAge == "01 02"</t>
  </si>
  <si>
    <t>replace cohort = "f70to74" if SexAge == "01 03"</t>
  </si>
  <si>
    <t>replace cohort = "f75to79" if SexAge == "01 04"</t>
  </si>
  <si>
    <t>replace cohort = "f80to84" if SexAge == "01 05"</t>
  </si>
  <si>
    <t>replace cohort = "f85" if SexAge == "01 06"</t>
  </si>
  <si>
    <t>replace cohort = "m15to64" if SexAge == "02 01"</t>
  </si>
  <si>
    <t>replace cohort = "m65to69" if SexAge == "02 02"</t>
  </si>
  <si>
    <t>replace cohort = "m70to74" if SexAge == "02 03"</t>
  </si>
  <si>
    <t>replace cohort = "m75to79" if SexAge == "02 04"</t>
  </si>
  <si>
    <t>replace cohort = "m80to84" if SexAge == "02 05"</t>
  </si>
  <si>
    <t>replace cohort = "m85" if SexAge == "02 06"</t>
  </si>
  <si>
    <t>rename gpcode GPCode</t>
  </si>
  <si>
    <t>table SexAge cohort</t>
  </si>
  <si>
    <t>sort GPCode cohort</t>
  </si>
  <si>
    <t>drop SexAge nqtrs CheckTotalShare</t>
  </si>
  <si>
    <t>order GPCode cohort Share1-Share10</t>
  </si>
  <si>
    <t>save "GPxcohortMix.dta", replace</t>
  </si>
  <si>
    <t>///merge the two files</t>
  </si>
  <si>
    <t>use "C2 GPCodexSexAgePop.dta", clear</t>
  </si>
  <si>
    <t>merge 1:1 GPCode cohort using "GPxcohortMix.dta"</t>
  </si>
  <si>
    <t>save "C2 Temp1.dta", replace</t>
  </si>
  <si>
    <t>gen rowcount = 1</t>
  </si>
  <si>
    <t>collapse (sum) rowcount, by( GPCode _merge)</t>
  </si>
  <si>
    <t>sort GPCode _merge</t>
  </si>
  <si>
    <t>by GPCode: gen NStates = _N</t>
  </si>
  <si>
    <t>table _merge NStates, row col</t>
  </si>
  <si>
    <t>replace NStates = 0 if (_merge == 1 &amp; NStates == 1)</t>
  </si>
  <si>
    <t>collapse (count) NRows = NStates (sum) NStates, by( GPCode)</t>
  </si>
  <si>
    <t>table NStates</t>
  </si>
  <si>
    <t>gen status = 1 if NStates == 1</t>
  </si>
  <si>
    <t>replace status = 2  if NStates &gt; 1</t>
  </si>
  <si>
    <t>replace status = 3 if NStates == 0</t>
  </si>
  <si>
    <t>label values status labstat</t>
  </si>
  <si>
    <t>keep GPCode status</t>
  </si>
  <si>
    <t>use "C2 Temp1.dta", clear</t>
  </si>
  <si>
    <t>merge m:1 GPCode using "C2 Temp2.dta"</t>
  </si>
  <si>
    <t>drop _merge*</t>
  </si>
  <si>
    <t>save "C2 Temp3.dta", replace</t>
  </si>
  <si>
    <t>use "C2 Temp3.dta", clear</t>
  </si>
  <si>
    <t>save "C2 - GPxFullShare.dta", replace</t>
  </si>
  <si>
    <t>forvalues i = 1/10 {</t>
  </si>
  <si>
    <t>gen PopIMD`i' = pop * Share`i'</t>
  </si>
  <si>
    <t>merge 1:1 GPCode cohort using "C2 - GPxFullShare.dta"</t>
  </si>
  <si>
    <t>table status _merge</t>
  </si>
  <si>
    <t>drop _merge</t>
  </si>
  <si>
    <t>codebook GPCode</t>
  </si>
  <si>
    <t>replace status = 99 if status == .</t>
  </si>
  <si>
    <t>gen PopIMD`i' = pop * Share`i' if status == 1</t>
  </si>
  <si>
    <t>save "C2 GPxcohortxIMD_pop.dta", replace</t>
  </si>
  <si>
    <t>sort cohort IMD</t>
  </si>
  <si>
    <t>gen contacts = PopIMD * contactrate</t>
  </si>
  <si>
    <t>///convert contacts to weighted patients</t>
  </si>
  <si>
    <t xml:space="preserve">rename GPCode gp_code </t>
  </si>
  <si>
    <t>save "C2 GPxContacts.dta", replace</t>
  </si>
  <si>
    <t>merge 1:1 gp_code using "A Registration by GP Practice.dta"</t>
  </si>
  <si>
    <t>qui sum allpats</t>
  </si>
  <si>
    <t>local totpats = r(sum)</t>
  </si>
  <si>
    <t>qui sum contacts</t>
  </si>
  <si>
    <t>local totcontacts = r(sum)</t>
  </si>
  <si>
    <t>gen WgtPats = contacts * (`totpats' / `totcontacts')</t>
  </si>
  <si>
    <t>save "C2 Community Services - GP.dta", replace</t>
  </si>
  <si>
    <t>qui sum WgtPats</t>
  </si>
  <si>
    <t>di r(sum)</t>
  </si>
  <si>
    <t>www.england.nhs.uk/allocations</t>
  </si>
  <si>
    <t>For queries please contact</t>
  </si>
  <si>
    <t>england.revenue-allocations@nhs.net</t>
  </si>
  <si>
    <t>calculations</t>
  </si>
  <si>
    <t>QYG</t>
  </si>
  <si>
    <t>QXU</t>
  </si>
  <si>
    <t>QWU</t>
  </si>
  <si>
    <t>QWO</t>
  </si>
  <si>
    <t>QWE</t>
  </si>
  <si>
    <t>QVV</t>
  </si>
  <si>
    <t>QUY</t>
  </si>
  <si>
    <t>QUE</t>
  </si>
  <si>
    <t>QUA</t>
  </si>
  <si>
    <t>QU9</t>
  </si>
  <si>
    <t>QT6</t>
  </si>
  <si>
    <t>QT1</t>
  </si>
  <si>
    <t>QSL</t>
  </si>
  <si>
    <t>QRV</t>
  </si>
  <si>
    <t>QRL</t>
  </si>
  <si>
    <t>QR1</t>
  </si>
  <si>
    <t>QPM</t>
  </si>
  <si>
    <t>QOX</t>
  </si>
  <si>
    <t>QOQ</t>
  </si>
  <si>
    <t>QOP</t>
  </si>
  <si>
    <t>QOC</t>
  </si>
  <si>
    <t>QNX</t>
  </si>
  <si>
    <t>QNQ</t>
  </si>
  <si>
    <t>QNC</t>
  </si>
  <si>
    <t>QMM</t>
  </si>
  <si>
    <t>QMJ</t>
  </si>
  <si>
    <t>QMF</t>
  </si>
  <si>
    <t>QM7</t>
  </si>
  <si>
    <t>QKS</t>
  </si>
  <si>
    <t>QKK</t>
  </si>
  <si>
    <t>QK1</t>
  </si>
  <si>
    <t>QJM</t>
  </si>
  <si>
    <t>QJK</t>
  </si>
  <si>
    <t>QJG</t>
  </si>
  <si>
    <t>QJ2</t>
  </si>
  <si>
    <t>QHM</t>
  </si>
  <si>
    <t>QHL</t>
  </si>
  <si>
    <t>QHG</t>
  </si>
  <si>
    <t>QH8</t>
  </si>
  <si>
    <t>QGH</t>
  </si>
  <si>
    <t>QF7</t>
  </si>
  <si>
    <t>QE1</t>
  </si>
  <si>
    <t>E09000028</t>
  </si>
  <si>
    <t>Y07020</t>
  </si>
  <si>
    <t>E06000033</t>
  </si>
  <si>
    <t>Y07016</t>
  </si>
  <si>
    <t>E07000084</t>
  </si>
  <si>
    <t>Y07014</t>
  </si>
  <si>
    <t>E06000042</t>
  </si>
  <si>
    <t>Y06810</t>
  </si>
  <si>
    <t>E06000018</t>
  </si>
  <si>
    <t>Y06792</t>
  </si>
  <si>
    <t>E08000034</t>
  </si>
  <si>
    <t>Y06659</t>
  </si>
  <si>
    <t>E09000023</t>
  </si>
  <si>
    <t>Y06592</t>
  </si>
  <si>
    <t>Y06545</t>
  </si>
  <si>
    <t>E07000173</t>
  </si>
  <si>
    <t>E07000202</t>
  </si>
  <si>
    <t>Y06499</t>
  </si>
  <si>
    <t>E08000025</t>
  </si>
  <si>
    <t>E07000170</t>
  </si>
  <si>
    <t>Y06443</t>
  </si>
  <si>
    <t>Y06389</t>
  </si>
  <si>
    <t>Y06378</t>
  </si>
  <si>
    <t>Y06356</t>
  </si>
  <si>
    <t>E09000006</t>
  </si>
  <si>
    <t>Y06345</t>
  </si>
  <si>
    <t>E07000145</t>
  </si>
  <si>
    <t>Y06275</t>
  </si>
  <si>
    <t>E07000220</t>
  </si>
  <si>
    <t>Y06218</t>
  </si>
  <si>
    <t>E07000099</t>
  </si>
  <si>
    <t>Y06095</t>
  </si>
  <si>
    <t>E06000043</t>
  </si>
  <si>
    <t>E09000032</t>
  </si>
  <si>
    <t>Y05857</t>
  </si>
  <si>
    <t>E06000009</t>
  </si>
  <si>
    <t>E06000049</t>
  </si>
  <si>
    <t>E06000015</t>
  </si>
  <si>
    <t>E06000016</t>
  </si>
  <si>
    <t>E07000175</t>
  </si>
  <si>
    <t>E08000016</t>
  </si>
  <si>
    <t>E08000019</t>
  </si>
  <si>
    <t>E07000171</t>
  </si>
  <si>
    <t>E09000014</t>
  </si>
  <si>
    <t>E09000008</t>
  </si>
  <si>
    <t>E07000143</t>
  </si>
  <si>
    <t>E07000078</t>
  </si>
  <si>
    <t>E08000017</t>
  </si>
  <si>
    <t>E09000015</t>
  </si>
  <si>
    <t>E07000067</t>
  </si>
  <si>
    <t>E07000034</t>
  </si>
  <si>
    <t>E07000033</t>
  </si>
  <si>
    <t>E07000219</t>
  </si>
  <si>
    <t>E07000237</t>
  </si>
  <si>
    <t>E08000026</t>
  </si>
  <si>
    <t>E06000052</t>
  </si>
  <si>
    <t>E07000138</t>
  </si>
  <si>
    <t>E06000007</t>
  </si>
  <si>
    <t>E07000218</t>
  </si>
  <si>
    <t>E06000050</t>
  </si>
  <si>
    <t>E07000040</t>
  </si>
  <si>
    <t>E06000022</t>
  </si>
  <si>
    <t>E09000025</t>
  </si>
  <si>
    <t>E09000009</t>
  </si>
  <si>
    <t>E09000011</t>
  </si>
  <si>
    <t>E06000030</t>
  </si>
  <si>
    <t>E09000003</t>
  </si>
  <si>
    <t>E07000126</t>
  </si>
  <si>
    <t>E07000238</t>
  </si>
  <si>
    <t>E07000149</t>
  </si>
  <si>
    <t>E07000129</t>
  </si>
  <si>
    <t>E09000020</t>
  </si>
  <si>
    <t>E09000010</t>
  </si>
  <si>
    <t>E08000001</t>
  </si>
  <si>
    <t>E06000002</t>
  </si>
  <si>
    <t>E07000146</t>
  </si>
  <si>
    <t>E09000007</t>
  </si>
  <si>
    <t>E09000022</t>
  </si>
  <si>
    <t>E07000066</t>
  </si>
  <si>
    <t>E09000012</t>
  </si>
  <si>
    <t>E09000030</t>
  </si>
  <si>
    <t>E09000026</t>
  </si>
  <si>
    <t>E09000016</t>
  </si>
  <si>
    <t>E08000003</t>
  </si>
  <si>
    <t>E08000008</t>
  </si>
  <si>
    <t>E08000004</t>
  </si>
  <si>
    <t>E09000013</t>
  </si>
  <si>
    <t>E08000010</t>
  </si>
  <si>
    <t>E06000023</t>
  </si>
  <si>
    <t>E06000021</t>
  </si>
  <si>
    <t>E09000033</t>
  </si>
  <si>
    <t>E06000034</t>
  </si>
  <si>
    <t>E08000005</t>
  </si>
  <si>
    <t>E06000013</t>
  </si>
  <si>
    <t>E07000011</t>
  </si>
  <si>
    <t>E08000006</t>
  </si>
  <si>
    <t>E08000031</t>
  </si>
  <si>
    <t>E08000002</t>
  </si>
  <si>
    <t>E07000148</t>
  </si>
  <si>
    <t>E06000010</t>
  </si>
  <si>
    <t>E08000028</t>
  </si>
  <si>
    <t>E09000005</t>
  </si>
  <si>
    <t>E06000012</t>
  </si>
  <si>
    <t>E09000018</t>
  </si>
  <si>
    <t>E07000168</t>
  </si>
  <si>
    <t>E08000037</t>
  </si>
  <si>
    <t>E06000008</t>
  </si>
  <si>
    <t>E06000011</t>
  </si>
  <si>
    <t>E08000027</t>
  </si>
  <si>
    <t>E07000071</t>
  </si>
  <si>
    <t>E07000241</t>
  </si>
  <si>
    <t>E07000042</t>
  </si>
  <si>
    <t>E08000030</t>
  </si>
  <si>
    <t>E07000070</t>
  </si>
  <si>
    <t>E07000125</t>
  </si>
  <si>
    <t>E07000120</t>
  </si>
  <si>
    <t>E07000196</t>
  </si>
  <si>
    <t>E09000002</t>
  </si>
  <si>
    <t>E08000033</t>
  </si>
  <si>
    <t>E07000094</t>
  </si>
  <si>
    <t>E07000081</t>
  </si>
  <si>
    <t>E08000013</t>
  </si>
  <si>
    <t>E07000113</t>
  </si>
  <si>
    <t>E06000051</t>
  </si>
  <si>
    <t>E08000035</t>
  </si>
  <si>
    <t>E06000038</t>
  </si>
  <si>
    <t>E07000118</t>
  </si>
  <si>
    <t>E06000032</t>
  </si>
  <si>
    <t>E07000194</t>
  </si>
  <si>
    <t>E07000192</t>
  </si>
  <si>
    <t>E06000060</t>
  </si>
  <si>
    <t>E06000020</t>
  </si>
  <si>
    <t>E07000242</t>
  </si>
  <si>
    <t>E06000054</t>
  </si>
  <si>
    <t>E09000031</t>
  </si>
  <si>
    <t>E07000039</t>
  </si>
  <si>
    <t>E07000141</t>
  </si>
  <si>
    <t>E07000090</t>
  </si>
  <si>
    <t>E08000024</t>
  </si>
  <si>
    <t>E09000027</t>
  </si>
  <si>
    <t>E07000102</t>
  </si>
  <si>
    <t>E07000189</t>
  </si>
  <si>
    <t>E08000032</t>
  </si>
  <si>
    <t>E09000019</t>
  </si>
  <si>
    <t>E07000121</t>
  </si>
  <si>
    <t>E08000007</t>
  </si>
  <si>
    <t>E07000245</t>
  </si>
  <si>
    <t>E06000044</t>
  </si>
  <si>
    <t>E07000041</t>
  </si>
  <si>
    <t>E06000055</t>
  </si>
  <si>
    <t>E06000031</t>
  </si>
  <si>
    <t>E06000035</t>
  </si>
  <si>
    <t>E08000014</t>
  </si>
  <si>
    <t>E06000039</t>
  </si>
  <si>
    <t>E06000061</t>
  </si>
  <si>
    <t>E07000061</t>
  </si>
  <si>
    <t>E09000017</t>
  </si>
  <si>
    <t>E07000226</t>
  </si>
  <si>
    <t>E06000003</t>
  </si>
  <si>
    <t>E06000056</t>
  </si>
  <si>
    <t>E07000130</t>
  </si>
  <si>
    <t>E07000009</t>
  </si>
  <si>
    <t>E08000021</t>
  </si>
  <si>
    <t>E08000012</t>
  </si>
  <si>
    <t>E07000193</t>
  </si>
  <si>
    <t>E07000008</t>
  </si>
  <si>
    <t>E08000009</t>
  </si>
  <si>
    <t>E07000117</t>
  </si>
  <si>
    <t>E07000123</t>
  </si>
  <si>
    <t>E07000122</t>
  </si>
  <si>
    <t>E07000128</t>
  </si>
  <si>
    <t>E07000119</t>
  </si>
  <si>
    <t>E07000127</t>
  </si>
  <si>
    <t>E07000124</t>
  </si>
  <si>
    <t>E07000031</t>
  </si>
  <si>
    <t>E08000015</t>
  </si>
  <si>
    <t>E08000011</t>
  </si>
  <si>
    <t>E06000006</t>
  </si>
  <si>
    <t>E08000029</t>
  </si>
  <si>
    <t>E07000221</t>
  </si>
  <si>
    <t>E07000222</t>
  </si>
  <si>
    <t>E07000195</t>
  </si>
  <si>
    <t>E07000199</t>
  </si>
  <si>
    <t>E07000198</t>
  </si>
  <si>
    <t>E07000197</t>
  </si>
  <si>
    <t>E07000235</t>
  </si>
  <si>
    <t>E07000236</t>
  </si>
  <si>
    <t>E07000239</t>
  </si>
  <si>
    <t>E07000234</t>
  </si>
  <si>
    <t>E06000019</t>
  </si>
  <si>
    <t>E07000187</t>
  </si>
  <si>
    <t>E07000246</t>
  </si>
  <si>
    <t>E07000188</t>
  </si>
  <si>
    <t>E07000080</t>
  </si>
  <si>
    <t>E07000082</t>
  </si>
  <si>
    <t>E07000083</t>
  </si>
  <si>
    <t>E07000079</t>
  </si>
  <si>
    <t>E07000045</t>
  </si>
  <si>
    <t>E07000046</t>
  </si>
  <si>
    <t>E06000026</t>
  </si>
  <si>
    <t>E07000044</t>
  </si>
  <si>
    <t>E06000027</t>
  </si>
  <si>
    <t>E07000043</t>
  </si>
  <si>
    <t>E07000047</t>
  </si>
  <si>
    <t>E06000053</t>
  </si>
  <si>
    <t>E06000024</t>
  </si>
  <si>
    <t>E06000025</t>
  </si>
  <si>
    <t>E07000179</t>
  </si>
  <si>
    <t>E07000181</t>
  </si>
  <si>
    <t>E07000177</t>
  </si>
  <si>
    <t>E07000178</t>
  </si>
  <si>
    <t>E07000180</t>
  </si>
  <si>
    <t>E06000062</t>
  </si>
  <si>
    <t>E06000036</t>
  </si>
  <si>
    <t>E06000040</t>
  </si>
  <si>
    <t>E06000041</t>
  </si>
  <si>
    <t>E06000037</t>
  </si>
  <si>
    <t>E06000046</t>
  </si>
  <si>
    <t>E06000059</t>
  </si>
  <si>
    <t>E07000088</t>
  </si>
  <si>
    <t>E06000045</t>
  </si>
  <si>
    <t>E07000085</t>
  </si>
  <si>
    <t>E07000092</t>
  </si>
  <si>
    <t>E07000089</t>
  </si>
  <si>
    <t>E07000087</t>
  </si>
  <si>
    <t>E07000086</t>
  </si>
  <si>
    <t>E07000091</t>
  </si>
  <si>
    <t>E07000093</t>
  </si>
  <si>
    <t>E06000058</t>
  </si>
  <si>
    <t>E09000029</t>
  </si>
  <si>
    <t>E09000024</t>
  </si>
  <si>
    <t>E09000021</t>
  </si>
  <si>
    <t>E07000227</t>
  </si>
  <si>
    <t>E07000228</t>
  </si>
  <si>
    <t>E07000224</t>
  </si>
  <si>
    <t>E07000223</t>
  </si>
  <si>
    <t>E07000225</t>
  </si>
  <si>
    <t>E07000229</t>
  </si>
  <si>
    <t>E07000207</t>
  </si>
  <si>
    <t>E07000212</t>
  </si>
  <si>
    <t>E07000208</t>
  </si>
  <si>
    <t>E07000217</t>
  </si>
  <si>
    <t>E07000213</t>
  </si>
  <si>
    <t>E07000215</t>
  </si>
  <si>
    <t>E07000210</t>
  </si>
  <si>
    <t>E07000216</t>
  </si>
  <si>
    <t>E07000214</t>
  </si>
  <si>
    <t>E07000209</t>
  </si>
  <si>
    <t>E07000211</t>
  </si>
  <si>
    <t>E09000004</t>
  </si>
  <si>
    <t>E07000111</t>
  </si>
  <si>
    <t>E07000109</t>
  </si>
  <si>
    <t>E07000106</t>
  </si>
  <si>
    <t>E07000114</t>
  </si>
  <si>
    <t>E07000116</t>
  </si>
  <si>
    <t>E07000115</t>
  </si>
  <si>
    <t>E07000105</t>
  </si>
  <si>
    <t>E07000108</t>
  </si>
  <si>
    <t>E07000110</t>
  </si>
  <si>
    <t>E07000112</t>
  </si>
  <si>
    <t>E07000107</t>
  </si>
  <si>
    <t>E07000062</t>
  </si>
  <si>
    <t>E07000065</t>
  </si>
  <si>
    <t>E07000063</t>
  </si>
  <si>
    <t>E07000064</t>
  </si>
  <si>
    <t>E09000001</t>
  </si>
  <si>
    <t>E07000076</t>
  </si>
  <si>
    <t>E07000074</t>
  </si>
  <si>
    <t>E07000072</t>
  </si>
  <si>
    <t>E07000069</t>
  </si>
  <si>
    <t>E07000068</t>
  </si>
  <si>
    <t>E07000075</t>
  </si>
  <si>
    <t>E07000073</t>
  </si>
  <si>
    <t>E07000077</t>
  </si>
  <si>
    <t>E07000098</t>
  </si>
  <si>
    <t>E07000096</t>
  </si>
  <si>
    <t>E07000095</t>
  </si>
  <si>
    <t>E07000240</t>
  </si>
  <si>
    <t>E07000243</t>
  </si>
  <si>
    <t>E07000103</t>
  </si>
  <si>
    <t>E07000203</t>
  </si>
  <si>
    <t>E07000244</t>
  </si>
  <si>
    <t>E07000200</t>
  </si>
  <si>
    <t>E07000147</t>
  </si>
  <si>
    <t>E07000144</t>
  </si>
  <si>
    <t>E07000012</t>
  </si>
  <si>
    <t>E07000010</t>
  </si>
  <si>
    <t>E08000018</t>
  </si>
  <si>
    <t>E07000172</t>
  </si>
  <si>
    <t>E07000176</t>
  </si>
  <si>
    <t>E07000174</t>
  </si>
  <si>
    <t>E07000133</t>
  </si>
  <si>
    <t>E07000137</t>
  </si>
  <si>
    <t>E07000142</t>
  </si>
  <si>
    <t>E07000140</t>
  </si>
  <si>
    <t>E07000136</t>
  </si>
  <si>
    <t>E07000139</t>
  </si>
  <si>
    <t>E07000132</t>
  </si>
  <si>
    <t>E06000017</t>
  </si>
  <si>
    <t>E07000131</t>
  </si>
  <si>
    <t>E07000134</t>
  </si>
  <si>
    <t>E07000135</t>
  </si>
  <si>
    <t>E07000037</t>
  </si>
  <si>
    <t>E07000038</t>
  </si>
  <si>
    <t>E07000036</t>
  </si>
  <si>
    <t>E07000035</t>
  </si>
  <si>
    <t>E07000032</t>
  </si>
  <si>
    <t>E08000036</t>
  </si>
  <si>
    <t>E07000166</t>
  </si>
  <si>
    <t>E07000167</t>
  </si>
  <si>
    <t>E07000169</t>
  </si>
  <si>
    <t>E06000014</t>
  </si>
  <si>
    <t>E07000165</t>
  </si>
  <si>
    <t>E07000164</t>
  </si>
  <si>
    <t>E07000163</t>
  </si>
  <si>
    <t>E08000023</t>
  </si>
  <si>
    <t>E08000022</t>
  </si>
  <si>
    <t>E06000057</t>
  </si>
  <si>
    <t>E06000047</t>
  </si>
  <si>
    <t>E06000005</t>
  </si>
  <si>
    <t>E07000028</t>
  </si>
  <si>
    <t>E07000030</t>
  </si>
  <si>
    <t>E07000027</t>
  </si>
  <si>
    <t>E07000029</t>
  </si>
  <si>
    <t>E07000026</t>
  </si>
  <si>
    <t>E06000004</t>
  </si>
  <si>
    <t>E06000001</t>
  </si>
  <si>
    <t>Steps:</t>
  </si>
  <si>
    <t>1. Read in Population file (sex and age bands) - adjust age bands to district nursing bands</t>
  </si>
  <si>
    <t>2. Match GP practices to sex/age-band/IMD district nursing utilisation dataset</t>
  </si>
  <si>
    <t>3. Where GP practice common to both datasets use GP specific weights</t>
  </si>
  <si>
    <t>Source note:</t>
  </si>
  <si>
    <t>C2 CohortContactRate.dta was created using script "Analyse Kent New KID incl WMids 20181012 v2"</t>
  </si>
  <si>
    <t>in 'Kent data' folder - based on model8 (50:50 split of Kent and WMids multiplicative regression models)</t>
  </si>
  <si>
    <t>set type double</t>
  </si>
  <si>
    <t>///AgeBands 15-64, 65-69, 70-74, 75-79, 80-84, 85+</t>
  </si>
  <si>
    <t>egen m15to64 = rowtotal( m15to19- m60to64)</t>
  </si>
  <si>
    <t>egen f15to64 = rowtotal( f15to19 - f60to64)</t>
  </si>
  <si>
    <t>label define labstat 1 "GP specific" 2 "Incomplete cohort match" 3 "New GP"</t>
  </si>
  <si>
    <t>rename _merge _mergeTemp1</t>
  </si>
  <si>
    <t>table _mergeTemp1 _merge</t>
  </si>
  <si>
    <t>keep if pop == .</t>
  </si>
  <si>
    <t>drop LTLA21CD</t>
  </si>
  <si>
    <t>rename GPCode gp_code</t>
  </si>
  <si>
    <t>drop pop</t>
  </si>
  <si>
    <t>order pop, after (cohort)</t>
  </si>
  <si>
    <t>append using "C2 - GPxFullMatch.dta"</t>
  </si>
  <si>
    <t>sort LTLA21CD cohort</t>
  </si>
  <si>
    <t>collapse (sum) pop PopIMD1-PopIMD10, by( LTLA21CD cohort)</t>
  </si>
  <si>
    <t>gen LAShare`i' = PopIMD`i' / pop</t>
  </si>
  <si>
    <t>keep LTLA21CD cohort LAShare*</t>
  </si>
  <si>
    <t>save "C2 - LAxFullShare.dta", replace</t>
  </si>
  <si>
    <t>merge m:1 LTLA21CD cohort using "C2 - LAxFullShare.dta"</t>
  </si>
  <si>
    <t>replace PopIMD`i' = pop * LAShare`i' if status != 1</t>
  </si>
  <si>
    <t>keep GPCode LTLA21CD cohort PopIMD*</t>
  </si>
  <si>
    <t>reshape long PopIMD, i(GPCode LTLA21CD cohort) j(IMD)</t>
  </si>
  <si>
    <t>collapse (sum) contacts, by( GPCode LTLA21CD)</t>
  </si>
  <si>
    <t>Y58</t>
  </si>
  <si>
    <t>South West</t>
  </si>
  <si>
    <t>Y61</t>
  </si>
  <si>
    <t>East of England</t>
  </si>
  <si>
    <t>Y60</t>
  </si>
  <si>
    <t>Midlands</t>
  </si>
  <si>
    <t>Y59</t>
  </si>
  <si>
    <t>South East</t>
  </si>
  <si>
    <t>Y62</t>
  </si>
  <si>
    <t>North West</t>
  </si>
  <si>
    <t>Y63</t>
  </si>
  <si>
    <t>Y56</t>
  </si>
  <si>
    <t>London</t>
  </si>
  <si>
    <t>Y07275</t>
  </si>
  <si>
    <t>Y07274</t>
  </si>
  <si>
    <t>Y07060</t>
  </si>
  <si>
    <t>Y07059</t>
  </si>
  <si>
    <t>Y07057</t>
  </si>
  <si>
    <t>Y07025</t>
  </si>
  <si>
    <t>BROUGHTON HOUSE GP SURGERY</t>
  </si>
  <si>
    <t>ST NICOLAS MEDICAL CENTRE</t>
  </si>
  <si>
    <t>THOMAS WALKER WESTGATE HEALTHCARE</t>
  </si>
  <si>
    <t>NENE VALLEY AND HODGSON MEDICAL PRACTICE</t>
  </si>
  <si>
    <t>BRETTON MEDICAL PRACTICE</t>
  </si>
  <si>
    <t>PARK MEDICAL CENTRE</t>
  </si>
  <si>
    <t>LAMBETH HEALTHCARE PRACTICE</t>
  </si>
  <si>
    <t>SAS WEST ESSEX COMMISCEO PCS LIMITED</t>
  </si>
  <si>
    <t>SHAKESPEARE ROAD MEDICAL PRACTICE</t>
  </si>
  <si>
    <t>WHITEHOUSE HEALTH CENTRE</t>
  </si>
  <si>
    <t>BROAD OAK MEDICAL PRACTICE</t>
  </si>
  <si>
    <t>NOOK SURGERY</t>
  </si>
  <si>
    <t>SPECIAL ALLOCATION SCHEME (NEL)</t>
  </si>
  <si>
    <t>SEL SPECIAL ALLOCATION PRACTICE</t>
  </si>
  <si>
    <t>ESSEX UNIVERSITY PARTNERSHIP NHS TRUST</t>
  </si>
  <si>
    <t>WHYBURN MEDICAL PRACTICE</t>
  </si>
  <si>
    <t>SAS MID AND SOUTH ESSEX STP</t>
  </si>
  <si>
    <t>HEATH STREET HEALTH CENTRE</t>
  </si>
  <si>
    <t>BILBOROUGH MEDICAL CENTRE</t>
  </si>
  <si>
    <t>BROMLEAG CARE PRACTICE</t>
  </si>
  <si>
    <t>NELSON MEDICAL CENTRE</t>
  </si>
  <si>
    <t>BROWNSOVER MEDICAL CENTRE</t>
  </si>
  <si>
    <t>QHS GP CARE HOME SERVICE</t>
  </si>
  <si>
    <t>HERTFORDSHIRE SPECIAL ALLOCATION SCHEME</t>
  </si>
  <si>
    <t>WELLSBOURNE HEALTHCARE CIC</t>
  </si>
  <si>
    <t>RHND</t>
  </si>
  <si>
    <t>THE HILL GP PRACTICE</t>
  </si>
  <si>
    <t>COMPASS MEDICAL PRACTICE</t>
  </si>
  <si>
    <t>DAVID LEWIS MEDICAL PRACTICE</t>
  </si>
  <si>
    <t>PARKFIELDS SURGERY</t>
  </si>
  <si>
    <t>KIRKBY COMMUNITY PRIMARY CARE CENTRE (3)</t>
  </si>
  <si>
    <t>SOUTHGLADE MEDICAL PRACTICE</t>
  </si>
  <si>
    <t>SOUTH WIGSTON ASYLUM SERVICE</t>
  </si>
  <si>
    <t>BALDERTON SURGERY</t>
  </si>
  <si>
    <t>BHF LUNDWOOD SURGERY</t>
  </si>
  <si>
    <t>BHF HIGHGATE SURGERY</t>
  </si>
  <si>
    <t>CLOVER CITY PRACTICE</t>
  </si>
  <si>
    <t>WESTWOOD PRIMARY CARE CENTRE</t>
  </si>
  <si>
    <t>DENMARK ROAD SURGERY</t>
  </si>
  <si>
    <t>COUNTRY PARK PRACTICE</t>
  </si>
  <si>
    <t>TOFTWOOD MEDICAL CENTRE</t>
  </si>
  <si>
    <t>LISTER HOUSE CHELLASTON</t>
  </si>
  <si>
    <t>BRIERLEY MEDICAL CENTRE</t>
  </si>
  <si>
    <t>WEST CHELTENHAM MEDICAL</t>
  </si>
  <si>
    <t>THE FLYING SCOTSMAN HEALTH CENTRE</t>
  </si>
  <si>
    <t>FIRST CHOICE MEDICAL CARE</t>
  </si>
  <si>
    <t>SILVER END SURGERY</t>
  </si>
  <si>
    <t>CRESWELL AND LANGWITH MEDICAL CENTRE</t>
  </si>
  <si>
    <t>CAMP HILL GP LED HEALTH CENTRE</t>
  </si>
  <si>
    <t>FARRIER HOUSE SURGERY</t>
  </si>
  <si>
    <t>ALLIANCE TEACHING PRACTICES</t>
  </si>
  <si>
    <t>ST AUSTELL HEALTH GROUP</t>
  </si>
  <si>
    <t>UNIVERSITY HEALTH CENTRE</t>
  </si>
  <si>
    <t>CHAPELFORD PRIMARY CARE CENTRE</t>
  </si>
  <si>
    <t>SATIS HOUSE</t>
  </si>
  <si>
    <t>CHAUCER SURGERY</t>
  </si>
  <si>
    <t>LAKESIDE SURGERY</t>
  </si>
  <si>
    <t>THE WILLASTON SURGERY</t>
  </si>
  <si>
    <t>CRANBROOK MEDICAL PRACTICE</t>
  </si>
  <si>
    <t>JULIAN HOUSE HEALTHCARE SERVICE</t>
  </si>
  <si>
    <t>LIBERTY BRIDGE ROAD PRACTICE</t>
  </si>
  <si>
    <t>CROSLAND MOOR SURGERY</t>
  </si>
  <si>
    <t>GREENWICH PENINSULA</t>
  </si>
  <si>
    <t>SPARCELLS SURGERY</t>
  </si>
  <si>
    <t>DR AZIM &amp; PARTNERS</t>
  </si>
  <si>
    <t>HENDON WAY SURGERY</t>
  </si>
  <si>
    <t>GREY GABLE SURGERY</t>
  </si>
  <si>
    <t>HAMD MEDICAL PRACTICE</t>
  </si>
  <si>
    <t>BEECHCROFT AND OLD PALACE</t>
  </si>
  <si>
    <t>BRENT &amp; HARROW SAFE HAVEN UNIT</t>
  </si>
  <si>
    <t>HEALTH AND WELLBEING CENTRE, EARLS COURT</t>
  </si>
  <si>
    <t>EVERGREEN PRIMARY CARE CENTRE</t>
  </si>
  <si>
    <t>OLIVE FAMILY PRACTICE</t>
  </si>
  <si>
    <t>THE RIDGEWAY HEALTH CENTRE</t>
  </si>
  <si>
    <t>CLOVER HEALTH CENTRE</t>
  </si>
  <si>
    <t>ST JOHN'S SURGERY</t>
  </si>
  <si>
    <t>BRIDGE HOUSE MEDICAL PRACTICE</t>
  </si>
  <si>
    <t>GRANGE FARM MEDICAL CENTRE</t>
  </si>
  <si>
    <t>MEDICUS SELECT CARE</t>
  </si>
  <si>
    <t>BOLTON COMMUNITY PRACTICE</t>
  </si>
  <si>
    <t>HETHERINGTON AT THE PAVILION</t>
  </si>
  <si>
    <t>DR SALAKO AND PARTNERS</t>
  </si>
  <si>
    <t>SPRING HILL PRACTICE</t>
  </si>
  <si>
    <t>QUEENSWOOD MEDICAL PRACTICE</t>
  </si>
  <si>
    <t>ST ANDREWS HEALTH CENTRE</t>
  </si>
  <si>
    <t>AT MEDICS - THE LOXFORD PRACTICE</t>
  </si>
  <si>
    <t>CRICKLEWOOD HEALTH CENTRE</t>
  </si>
  <si>
    <t>AT MEDICS</t>
  </si>
  <si>
    <t>KINGS PARK SURGERY</t>
  </si>
  <si>
    <t>NEW BANK HEALTH</t>
  </si>
  <si>
    <t>MILLBROOK MEDICAL PRACTICE</t>
  </si>
  <si>
    <t>HOLLINWOOD MEDICAL PRACTICE</t>
  </si>
  <si>
    <t>THE PRACTICE ALBERT ROAD</t>
  </si>
  <si>
    <t>CANBERRA OLD OAK SURGERY</t>
  </si>
  <si>
    <t>BROOKLANDS HEALTH CENTRE</t>
  </si>
  <si>
    <t>HAWTHORN MC</t>
  </si>
  <si>
    <t>LEIGH SPORTS VILLAGE</t>
  </si>
  <si>
    <t>MARSH GREEN MEDICAL PRACTICE</t>
  </si>
  <si>
    <t>LINDLEY HOUSE HEALTH CENTRE</t>
  </si>
  <si>
    <t>COMPASS HEALTH</t>
  </si>
  <si>
    <t>MIDDLEPORT MEDICAL CENTRE</t>
  </si>
  <si>
    <t>CITY HEALTH CENTRE</t>
  </si>
  <si>
    <t>PARLIAMENT STREET MEDICAL CENTRE</t>
  </si>
  <si>
    <t>HALF PENNY STEPS HEALTH CENTRE</t>
  </si>
  <si>
    <t>JOHN STREET MEDICAL PRACTICE</t>
  </si>
  <si>
    <t>CATOR MEDICAL CENTRE</t>
  </si>
  <si>
    <t>THURROCK HEALTH CENTRE</t>
  </si>
  <si>
    <t>MIDDLETON HEALTH CENTRE</t>
  </si>
  <si>
    <t>OAKLEAF</t>
  </si>
  <si>
    <t>BOLTON MEDICAL CENTRE</t>
  </si>
  <si>
    <t>THE OAK TREE MEDICAL PRACTICE</t>
  </si>
  <si>
    <t>ST NEOTS HEALTH CENTRE</t>
  </si>
  <si>
    <t>THE HEIGHT GENERAL PRACTICE</t>
  </si>
  <si>
    <t>BILSTON URBAN VILLAGE MEDICAL CENTRE</t>
  </si>
  <si>
    <t>ROCK HEALTHCARE LIMITED</t>
  </si>
  <si>
    <t>HILL TOP SURGERY</t>
  </si>
  <si>
    <t>NORWICH PRACTICES HEALTH CENTRE</t>
  </si>
  <si>
    <t>HAXBY GROUP HULL</t>
  </si>
  <si>
    <t>SHOWELL PARK HEALTH CENTRE</t>
  </si>
  <si>
    <t>KIRKHOLT MEDICAL PRACTICE</t>
  </si>
  <si>
    <t>THE KINGSWAY PRACTICE</t>
  </si>
  <si>
    <t>BIRTLE VIEW MEDICAL PRACTICE</t>
  </si>
  <si>
    <t>GUIDE BRIDGE MEDICAL PRACTICE</t>
  </si>
  <si>
    <t>ST LUKE'S HEALTH CENTRE</t>
  </si>
  <si>
    <t>GREAT BRIDGE HEALTH CENTRE</t>
  </si>
  <si>
    <t>THE WEMBLEY PRACTICE</t>
  </si>
  <si>
    <t>BOWLING GREEN STREET SURGERY</t>
  </si>
  <si>
    <t>QUAYSIDE MEDICAL CENTRE</t>
  </si>
  <si>
    <t>BRIGHTON STATION HEALTH CENTRE</t>
  </si>
  <si>
    <t>CAMDEN HEALTH IMPROVEMENT PRACTICE</t>
  </si>
  <si>
    <t>THE PRACTICE FELTHAM</t>
  </si>
  <si>
    <t>THE PRACTICE HEART OF HOUNSLOW</t>
  </si>
  <si>
    <t>CASTLE HEALTH CENTRE</t>
  </si>
  <si>
    <t>DROYLSDEN MEDICAL PRACTICE</t>
  </si>
  <si>
    <t>BENTHAM ROAD HEALTH CENTRE</t>
  </si>
  <si>
    <t>HIGH OAK SURGERY</t>
  </si>
  <si>
    <t>TURNER ROAD SURGERY</t>
  </si>
  <si>
    <t>CALDERDALE SAFE HAVEN SERVICE</t>
  </si>
  <si>
    <t>SPRING HOUSE HEALTH</t>
  </si>
  <si>
    <t>PENNFIELDS MEDICAL CENTRE</t>
  </si>
  <si>
    <t>BOW MEDICAL PRACTICE</t>
  </si>
  <si>
    <t>HARDEN BLAKENALL</t>
  </si>
  <si>
    <t>THE KEYS FAMILY PRACTICE</t>
  </si>
  <si>
    <t>CARE HOMES MEDICAL PRACTICE</t>
  </si>
  <si>
    <t>BLACKFRIARS</t>
  </si>
  <si>
    <t>NORTH CHELMSFORD NHS HCC</t>
  </si>
  <si>
    <t>FAIRMORE MEDICAL PRACTICE</t>
  </si>
  <si>
    <t>PWE ACCRINGTON VICTORIA</t>
  </si>
  <si>
    <t>ESSINGTON MEDICAL CENTRE</t>
  </si>
  <si>
    <t>HAMMERSMITH &amp; FULHAM CENTRES FOR HEALTH</t>
  </si>
  <si>
    <t>ASHTON GP SERVICE</t>
  </si>
  <si>
    <t>BROADMEAD MEDICAL CENTRE</t>
  </si>
  <si>
    <t>OMNES HEALTHCARE LTD</t>
  </si>
  <si>
    <t>CALDER COMMUNITY PRACTICE</t>
  </si>
  <si>
    <t>POPLAR PRIMARY CARE CENTRE</t>
  </si>
  <si>
    <t>HODGE HILL FAMILY PRACTICE</t>
  </si>
  <si>
    <t>WILLOW BANK SURGERY</t>
  </si>
  <si>
    <t>SIMPSON MEDICAL PRACTICE</t>
  </si>
  <si>
    <t>GLOUCESTER HEALTH ACCESS CENTRE</t>
  </si>
  <si>
    <t>NEWQUAY HEALTH CENTRE</t>
  </si>
  <si>
    <t>MARSHALLS CROSS MEDICAL CENTRE</t>
  </si>
  <si>
    <t>SHAKESPEARE MEDICAL PRACTICE</t>
  </si>
  <si>
    <t>HERON GP PRACTICE</t>
  </si>
  <si>
    <t>BUCKSHAW VILLAGE HEALTH CENTRE</t>
  </si>
  <si>
    <t>THE TOWN CENTRE PRACTICE</t>
  </si>
  <si>
    <t>ST THOMAS ROAD SURGERY</t>
  </si>
  <si>
    <t>GRAFTON MEDICAL PARTNERS</t>
  </si>
  <si>
    <t>BURNTWOOD HEALTH &amp; WELLBEING CENTRE</t>
  </si>
  <si>
    <t>BRYN STREET SURGERY</t>
  </si>
  <si>
    <t>SANDY LANE SURGERY</t>
  </si>
  <si>
    <t>FEATHERSTONE ROAD HEALTH CENTRE</t>
  </si>
  <si>
    <t>CHARLESTOWN MD</t>
  </si>
  <si>
    <t>LEIGH FAMILY PRACTICE</t>
  </si>
  <si>
    <t>POPLAR STREET SURGERY</t>
  </si>
  <si>
    <t>BOLTON GENERAL PRACTICE</t>
  </si>
  <si>
    <t>RIVINGTON WAY SURGERY</t>
  </si>
  <si>
    <t>DUDLEY WOOD SURGERY</t>
  </si>
  <si>
    <t>THE PRACTICE NORTHUMBERLAND AVENUE</t>
  </si>
  <si>
    <t>ST ANN'S ROAD SURGERY</t>
  </si>
  <si>
    <t>VERNOVA HEALTHCARE CIC</t>
  </si>
  <si>
    <t>ONE MEDICARE LLP-THE LIGHT</t>
  </si>
  <si>
    <t>OPEN DOOR</t>
  </si>
  <si>
    <t>TELDOC</t>
  </si>
  <si>
    <t>STENNACK SURGERY</t>
  </si>
  <si>
    <t>HEARTWOOD MEDICAL PRACTICE</t>
  </si>
  <si>
    <t>THE OVAL PRACTICE</t>
  </si>
  <si>
    <t>RAVENSWOOD MEDICAL PRACTICE</t>
  </si>
  <si>
    <t>STOURSIDE MEDICAL PRACTICE</t>
  </si>
  <si>
    <t>PRIME PRACTICE PARTNERSHIP</t>
  </si>
  <si>
    <t>MP VICTORIA MILL</t>
  </si>
  <si>
    <t>SCHOOL LANE PMS PRACTICE</t>
  </si>
  <si>
    <t>THE VALE PRACTICE</t>
  </si>
  <si>
    <t>THE NEW SPRINGWELLS PRACTICE</t>
  </si>
  <si>
    <t>CHINGFORD MEDICAL PRACTICE</t>
  </si>
  <si>
    <t>THE VILLAGE SURGERY</t>
  </si>
  <si>
    <t>SHIFA MEDICAL PRACTICE</t>
  </si>
  <si>
    <t>PALLION PRIMARY CARE SERVICES</t>
  </si>
  <si>
    <t>SOMERSET FHP O</t>
  </si>
  <si>
    <t>GLEBE ROAD SURGERY</t>
  </si>
  <si>
    <t>WEST COKER SURGERY</t>
  </si>
  <si>
    <t>CHARTFIELD SURGERY</t>
  </si>
  <si>
    <t>NEETSIDE SURGERY</t>
  </si>
  <si>
    <t>THE DURU PRACTICE</t>
  </si>
  <si>
    <t>ECCLESHILL VILLAGE SURGERY</t>
  </si>
  <si>
    <t>FAIRFIELD SURGERY</t>
  </si>
  <si>
    <t>SMS MEDICAL PRACTICE</t>
  </si>
  <si>
    <t>AMAANAH MEDICAL PRACTICE</t>
  </si>
  <si>
    <t>HANLEY PRIMARY CARE CENTRE</t>
  </si>
  <si>
    <t>THE HEALTH XCHANGE</t>
  </si>
  <si>
    <t>MORRAB SURGERY</t>
  </si>
  <si>
    <t>ROSMELLYN SURGERY</t>
  </si>
  <si>
    <t>BARLBY SURGERY</t>
  </si>
  <si>
    <t>BAY MEDICAL GROUP</t>
  </si>
  <si>
    <t>ODDFELLOWS HALL &amp; ST CLEMENTS</t>
  </si>
  <si>
    <t>MERIDIAN PRACTICE</t>
  </si>
  <si>
    <t>RAME GROUP PRACTICE</t>
  </si>
  <si>
    <t>GRANVILLE MEDICAL CENTRE</t>
  </si>
  <si>
    <t>DR H LLOYD'S PRACTICE</t>
  </si>
  <si>
    <t>THE WESTBOURNE GREEN SURGERY</t>
  </si>
  <si>
    <t>BRANDON MEDICAL PRACTICE</t>
  </si>
  <si>
    <t>DR JO ARAYOMI'S PRACTICE</t>
  </si>
  <si>
    <t>THE HIVE HEALTH CENTRE</t>
  </si>
  <si>
    <t>GREEN CEDARS MEDICAL CENTRE</t>
  </si>
  <si>
    <t>FOXHAYES PRACTICE</t>
  </si>
  <si>
    <t>THE VILLAGE MEDICAL CTR</t>
  </si>
  <si>
    <t>ST. QUINTIN HEALTH CENTRE</t>
  </si>
  <si>
    <t>SUMMERFIELD GROUP PRACTICE</t>
  </si>
  <si>
    <t>BOTOLPH BRIDGE COMMUNITY HEALTH CENTRE</t>
  </si>
  <si>
    <t>GARSWOOD SURGERY</t>
  </si>
  <si>
    <t>BROADWAY HEALTH CENTRE</t>
  </si>
  <si>
    <t>DR SIMS AND PARTNERS</t>
  </si>
  <si>
    <t>MAGHULL PRACTICE</t>
  </si>
  <si>
    <t>SALFORD PRIMARY CARE TOGETHER</t>
  </si>
  <si>
    <t>THE ORCHARD SURGERY</t>
  </si>
  <si>
    <t>SOHO HEALTH CENTRE</t>
  </si>
  <si>
    <t>DEARNE VALLEY GROUP PRACTICE</t>
  </si>
  <si>
    <t>TROWBRIDGE PRACTICE</t>
  </si>
  <si>
    <t>DR PASQUALI</t>
  </si>
  <si>
    <t>HESA MEDICAL CENTRE - Y00352</t>
  </si>
  <si>
    <t>LANGLEY CORNER SURGERY</t>
  </si>
  <si>
    <t>DR R BAGHDJIAN SURGERY</t>
  </si>
  <si>
    <t>LEICESTER CITY ASSIST PRACTICE</t>
  </si>
  <si>
    <t>GOLDINGTON ROAD SURGERY</t>
  </si>
  <si>
    <t>WOODLANDS MEDICAL PRACTICE</t>
  </si>
  <si>
    <t>THE ROBINS SURGERY, HAROLD HILL HEALTH C</t>
  </si>
  <si>
    <t>THE HOLLIES SURGERY</t>
  </si>
  <si>
    <t>HEDINGHAM MEDICAL CENTRE</t>
  </si>
  <si>
    <t>THE RAVENSCAR SURGERY</t>
  </si>
  <si>
    <t>CHAPEL MEDICAL CENTRE</t>
  </si>
  <si>
    <t>DR SJC CLAY'S PRACTICE</t>
  </si>
  <si>
    <t>WESTMINSTER ZT PRACTICE</t>
  </si>
  <si>
    <t>AMBAR MEDICAL CENTRE</t>
  </si>
  <si>
    <t>BURNLEY PRACTICE</t>
  </si>
  <si>
    <t>PORTOBELLO MEDICAL CENTRE</t>
  </si>
  <si>
    <t>3D MEDICAL CENTRE</t>
  </si>
  <si>
    <t>CATHEDRAL MEDICAL CENTRE</t>
  </si>
  <si>
    <t>DILSTON MEDICAL CENTRE</t>
  </si>
  <si>
    <t>RAINBOW HEALTH CENTRE</t>
  </si>
  <si>
    <t>HALL GREEN HEALTH</t>
  </si>
  <si>
    <t>GROVE SURGERY</t>
  </si>
  <si>
    <t>TORCROSS MEDICAL CENTRE</t>
  </si>
  <si>
    <t>THE DOCTORS HOUSE</t>
  </si>
  <si>
    <t>SAFE HAVEN UNIT - LCD</t>
  </si>
  <si>
    <t>HARBOUR MEDICAL PRACTICE</t>
  </si>
  <si>
    <t>WINSHILL</t>
  </si>
  <si>
    <t>THE ANCHOR CENTRE</t>
  </si>
  <si>
    <t>ANGEL SURGERY</t>
  </si>
  <si>
    <t>CAMBRIDGE ACCESS SURGERY</t>
  </si>
  <si>
    <t>THE HOMELESS HEALTHCARE TEAM</t>
  </si>
  <si>
    <t>CORNWALL HEALTH FOR HOMELESS</t>
  </si>
  <si>
    <t>PURFLEET CARE CENTRE</t>
  </si>
  <si>
    <t>THE OM SURGERY</t>
  </si>
  <si>
    <t>SHAKESPEARE SURGERY</t>
  </si>
  <si>
    <t>SLAG LANE MC</t>
  </si>
  <si>
    <t>DR VARDHAN'S SURGERY</t>
  </si>
  <si>
    <t>MARUS BRIDGE PRACTICE</t>
  </si>
  <si>
    <t>SHAHBAZI SS</t>
  </si>
  <si>
    <t>ASTLEY GENERAL PRACTICE</t>
  </si>
  <si>
    <t>DR VASANTH</t>
  </si>
  <si>
    <t>MESNES VIEW SURGERY</t>
  </si>
  <si>
    <t>BEE FOLD MEDICAL CENTRE</t>
  </si>
  <si>
    <t>GOLBORNE SURGERY</t>
  </si>
  <si>
    <t>MEADOWVIEW SURGERY</t>
  </si>
  <si>
    <t>PREMIER HEALTH TEAM</t>
  </si>
  <si>
    <t>THE AVENUE SURGERY</t>
  </si>
  <si>
    <t>GRASMERE SURGERY</t>
  </si>
  <si>
    <t>FOXLEIGH FAMILY SURGERY</t>
  </si>
  <si>
    <t>DR KK CHAN &amp; PARTNERS</t>
  </si>
  <si>
    <t>SAXENA L</t>
  </si>
  <si>
    <t>BRYN CROSS SURGERY</t>
  </si>
  <si>
    <t>DR SEABROOK</t>
  </si>
  <si>
    <t>WESTLEIGH MEDICAL PRACTICE</t>
  </si>
  <si>
    <t>ELLIOTT STREET SURGERY</t>
  </si>
  <si>
    <t>LONGSHOOT MEDICAL PRACTICE</t>
  </si>
  <si>
    <t>BROOKMILL MEDICAL CENTRE</t>
  </si>
  <si>
    <t>NEWTOWN MEDICAL PRACTICE</t>
  </si>
  <si>
    <t>SIVAKUMAR &amp; PARTNER</t>
  </si>
  <si>
    <t>PEMBERTON SURGERY</t>
  </si>
  <si>
    <t>SHEVINGTON SURGERY</t>
  </si>
  <si>
    <t>PENNYGATE MEDICAL CENTRE</t>
  </si>
  <si>
    <t>ASPULL SURGERY</t>
  </si>
  <si>
    <t>STANDISH MEDICAL PRACTICE</t>
  </si>
  <si>
    <t>HIGH STREET MEDICAL CENTRE</t>
  </si>
  <si>
    <t>SULLIVAN WAY SURGERY</t>
  </si>
  <si>
    <t>BEECH HILL MEDICAL PRACTICE</t>
  </si>
  <si>
    <t>BRADSHAW MEDICAL CENTRE</t>
  </si>
  <si>
    <t>DR AHMAD &amp; PTNRS</t>
  </si>
  <si>
    <t>ZAMAN</t>
  </si>
  <si>
    <t>DR TUN &amp; PARTNERS</t>
  </si>
  <si>
    <t>THE DICCONSON GROUP PRACTICE</t>
  </si>
  <si>
    <t>BRAITHWAITE RD SURGERY</t>
  </si>
  <si>
    <t>MEDICENTRE</t>
  </si>
  <si>
    <t>GROVE MEDICAL PRACTICE</t>
  </si>
  <si>
    <t>RIDDINGS FAMILY HEALTH CENTRE</t>
  </si>
  <si>
    <t>NORTH TRAFFORD GROUP PRACTICE</t>
  </si>
  <si>
    <t>LOSTOCK MEDICAL CENTRE</t>
  </si>
  <si>
    <t>VILLAGE SURGERY</t>
  </si>
  <si>
    <t>FAMILY SURGERY</t>
  </si>
  <si>
    <t>ST JOHNS MEDICAL CENTRE</t>
  </si>
  <si>
    <t>BARRINGTON MEDICAL CENTRE</t>
  </si>
  <si>
    <t>CONWAY ROAD MEDICAL PRACTICE</t>
  </si>
  <si>
    <t>FLIXTON ROAD MEDICAL CENTRE</t>
  </si>
  <si>
    <t>PARTINGTON FAMILY PRACTICE</t>
  </si>
  <si>
    <t>FIRSWAY HEALTH CENTRE</t>
  </si>
  <si>
    <t>LIMELIGHT HEALTH AND WELLBEING HUB</t>
  </si>
  <si>
    <t>PARTINGTON CENTRAL SURGERY</t>
  </si>
  <si>
    <t>DELAMERE MEDICAL PRACTICE</t>
  </si>
  <si>
    <t>BODMIN ROAD HEALTH CENTRE</t>
  </si>
  <si>
    <t>WEST TIMPERLEY MEDICAL CENTRE</t>
  </si>
  <si>
    <t>WASHWAY ROAD MEDICAL CENTRE</t>
  </si>
  <si>
    <t>BOUNDARY HOUSE MEDICAL CENTRE</t>
  </si>
  <si>
    <t>PRIMROSE SURGERY</t>
  </si>
  <si>
    <t>SHAY LANE MEDICAL CENTRE (PATEL)</t>
  </si>
  <si>
    <t>DAVYHULME MEDICAL CENTRE</t>
  </si>
  <si>
    <t>SHAY LANE MEDICAL CENTRE (KELMAN)</t>
  </si>
  <si>
    <t>TIMPERLEY HEALTH CENTRE (WESTWOOD)</t>
  </si>
  <si>
    <t>URMSTON GROUP PRACTICE</t>
  </si>
  <si>
    <t>ALTRINCHAM MEDICAL PRACTICE</t>
  </si>
  <si>
    <t>PARK MEDICAL PRACTICE</t>
  </si>
  <si>
    <t>PIKE MEDICAL PRACTICE</t>
  </si>
  <si>
    <t>WATERLOO MEDICAL CENTRE</t>
  </si>
  <si>
    <t>MOSSLEY MEDICAL PRACTICE</t>
  </si>
  <si>
    <t>STAMFORD HOUSE</t>
  </si>
  <si>
    <t>THE SMITHY SURGERY</t>
  </si>
  <si>
    <t>WEST END MEDICAL CENTRE</t>
  </si>
  <si>
    <t>MARKET STREET MEDICAL PRACTICE</t>
  </si>
  <si>
    <t>GROSVENOR MEDICAL CENTRE</t>
  </si>
  <si>
    <t>TOWN HALL SURGERY</t>
  </si>
  <si>
    <t>ST. ANDREW'S HOUSE SURGERY</t>
  </si>
  <si>
    <t>KING STREET MEDICAL CENTRE</t>
  </si>
  <si>
    <t>DUKINFIELD MEDICAL PRACTICE</t>
  </si>
  <si>
    <t>HT PRACTICE</t>
  </si>
  <si>
    <t>DENTON MEDICAL PRACTICE</t>
  </si>
  <si>
    <t>DONNEYBROOK MEDICAL CENTRE</t>
  </si>
  <si>
    <t>MILLGATE HEALTHCARE PARTNERSHIP</t>
  </si>
  <si>
    <t>HAUGHTON THORNLEY MEDICAL CENTRES</t>
  </si>
  <si>
    <t>HATTERSLEY GROUP PRACTICE</t>
  </si>
  <si>
    <t>CLARENDON MEDICAL CENTRE</t>
  </si>
  <si>
    <t>GORDON STREET MEDICAL CENTRE</t>
  </si>
  <si>
    <t>MEDLOCK VALE MEDICAL PRACTICE</t>
  </si>
  <si>
    <t>ASHTON MEDICAL GROUP</t>
  </si>
  <si>
    <t>STAVELEIGH MEDICAL CENTRE</t>
  </si>
  <si>
    <t>PENNINE MEDICAL CENTRE</t>
  </si>
  <si>
    <t>LOCKSIDE MEDICAL CENTRE</t>
  </si>
  <si>
    <t>AWBURN HOUSE MEDICAL PRACTICE</t>
  </si>
  <si>
    <t>ALBION MEDICAL PRACTICE</t>
  </si>
  <si>
    <t>THE BROOKE SURGERY</t>
  </si>
  <si>
    <t>STOCKPORT MEDICAL GROUP</t>
  </si>
  <si>
    <t>ARCHWOOD MEDICAL PRACTICE</t>
  </si>
  <si>
    <t>HIGH LANE MEDICAL CENTRE</t>
  </si>
  <si>
    <t>VERNON PARK SURGERY</t>
  </si>
  <si>
    <t>SPRINGFIELD SURGERY</t>
  </si>
  <si>
    <t>BREDBURY MEDICAL CENTRE</t>
  </si>
  <si>
    <t>BRINNINGTON SURGERY</t>
  </si>
  <si>
    <t>BRACONDALE MEDICAL CENTRE</t>
  </si>
  <si>
    <t>HEATON MOOR MEDICAL GROUP</t>
  </si>
  <si>
    <t>HULME HALL MEDICAL GROUP</t>
  </si>
  <si>
    <t>GATLEY MEDICAL CENTRE</t>
  </si>
  <si>
    <t>HEALD GREEN HEALTH CENTRE 2</t>
  </si>
  <si>
    <t>MARPLE MEDICAL PRACTICE</t>
  </si>
  <si>
    <t>CHEADLE MEDICAL PRACTICE</t>
  </si>
  <si>
    <t>ALVANLEY FAMILY PRACTICE</t>
  </si>
  <si>
    <t>PARK VIEW GROUP PRACTICE</t>
  </si>
  <si>
    <t>CHADSFIELD MEDICAL PRACTICE</t>
  </si>
  <si>
    <t>BRAMHALL &amp; SHAW HEATH MEDICAL GROUP</t>
  </si>
  <si>
    <t>BRAMHALL HEALTH CENTRE</t>
  </si>
  <si>
    <t>ADSHALL ROAD MEDICAL PRAC</t>
  </si>
  <si>
    <t>CARITAS GENERAL PRACTICE PARTNERSHIP</t>
  </si>
  <si>
    <t>BEECH HOUSE MEDICAL PRACT</t>
  </si>
  <si>
    <t>WOODLEY VILLAGE SURGERY</t>
  </si>
  <si>
    <t>HEATON MERSEY MED.PRACT.</t>
  </si>
  <si>
    <t>CHEADLE HULME MEDICAL GROUP</t>
  </si>
  <si>
    <t>MARPLE COTTAGE SURGERY</t>
  </si>
  <si>
    <t>MANOR MEDICAL PRACTICE</t>
  </si>
  <si>
    <t>MARPLE BRIDGE SURGERY</t>
  </si>
  <si>
    <t>MANCHESTER ROAD EAST MEDICAL PRACTICE</t>
  </si>
  <si>
    <t>THE WILLOWS MEDICAL PRACTICE</t>
  </si>
  <si>
    <t>(IRLAM) SALFORD CARE CTRS MEDICAL PRACTI</t>
  </si>
  <si>
    <t>LIMEFIELD ROAD MEDICAL PRACTICE</t>
  </si>
  <si>
    <t>CHAPEL GROUP MEDICAL CENTRE</t>
  </si>
  <si>
    <t>CORNERSTONE MEDICAL PRACTICE</t>
  </si>
  <si>
    <t>CHERRY MEDICAL PRACTICE</t>
  </si>
  <si>
    <t>ORCHARD MEDICAL PRACTICE</t>
  </si>
  <si>
    <t>DEARDEN AVENUE MEDICAL PRACTICE</t>
  </si>
  <si>
    <t>ELLENBROOK MEDICAL CENTRE</t>
  </si>
  <si>
    <t>1/MONTON MEDICAL PRACTICE</t>
  </si>
  <si>
    <t>CLEGGS LANE MEDICAL PRACTICE/129</t>
  </si>
  <si>
    <t>THE MOSSLANDS MEDICAL PRACTICE</t>
  </si>
  <si>
    <t>SORREL BANK MEDICAL PRACTICE</t>
  </si>
  <si>
    <t>ORDSALL HEALTH SURGERY</t>
  </si>
  <si>
    <t>ORIENT ROAD MEDICAL PRACTICE</t>
  </si>
  <si>
    <t>THE GILL MEDICAL PRACTICE</t>
  </si>
  <si>
    <t>LANGWORTHY MEDICAL PRACTICE</t>
  </si>
  <si>
    <t>NEWBURY GREEN MEDICAL PRACTICE</t>
  </si>
  <si>
    <t>THE LAKES MEDICAL PRACTICE</t>
  </si>
  <si>
    <t>3/SPRINGFIELD HOUSE MEDICAL PRACTICE</t>
  </si>
  <si>
    <t>MOCHA PARADE MEDICAL PRACTICE</t>
  </si>
  <si>
    <t>ST ANDREWS MEDICAL CENTRE</t>
  </si>
  <si>
    <t>SILVERDALE MEDICAL PRACTICE</t>
  </si>
  <si>
    <t>THE LIMES MEDICAL PRACTICE</t>
  </si>
  <si>
    <t>THE SIDES MEDICAL PRACTICE</t>
  </si>
  <si>
    <t>PENDLETON MEDICAL CENTRE</t>
  </si>
  <si>
    <t>WALKDEN MEDICAL CENTRE</t>
  </si>
  <si>
    <t>1/SALFORD MEDICAL PRACTICE</t>
  </si>
  <si>
    <t>THE POPLARS MEDICAL PRACTICE</t>
  </si>
  <si>
    <t>TRINITY MEDICAL CENTRE</t>
  </si>
  <si>
    <t>WINDERMERE SURGERY</t>
  </si>
  <si>
    <t>DR MB GHAFOOR &amp; PARTNERS</t>
  </si>
  <si>
    <t>DR A HAMID</t>
  </si>
  <si>
    <t>THE DALE MEDICAL PRACTICE</t>
  </si>
  <si>
    <t>THE VILLAGE MEDICAL CTR.</t>
  </si>
  <si>
    <t>FAMILY PRACTICE</t>
  </si>
  <si>
    <t>HEADY HILL SURGERY</t>
  </si>
  <si>
    <t>THE DAWES FAMILY PRACTICE</t>
  </si>
  <si>
    <t>HOPWOOD MEDICAL CENTRE</t>
  </si>
  <si>
    <t>STONEFIELD STREET SURGERY</t>
  </si>
  <si>
    <t>PENNINE SURGERY</t>
  </si>
  <si>
    <t>DURNFORD MEDICAL CENTRE</t>
  </si>
  <si>
    <t>LITTLEBOROUGH GROUP PRACTICE</t>
  </si>
  <si>
    <t>INSPIRE MEDICAL CENTRE</t>
  </si>
  <si>
    <t>HEYWOOD HEALTH</t>
  </si>
  <si>
    <t>ROCHDALE ROAD MEDICAL CENTRE</t>
  </si>
  <si>
    <t>CROFT SHIFA HEALTH CENTRE</t>
  </si>
  <si>
    <t>HEALEY SURGERY</t>
  </si>
  <si>
    <t>WOODSIDE MEDICAL CENTRE</t>
  </si>
  <si>
    <t>LONGFORD STREET MEDICAL CENTRE</t>
  </si>
  <si>
    <t>THE JUNCTION SURGERY</t>
  </si>
  <si>
    <t>CASTLETON HEALTH CENTRE</t>
  </si>
  <si>
    <t>MARK STREET SURGERY</t>
  </si>
  <si>
    <t>WELLFIELD HEALTH CENTRE</t>
  </si>
  <si>
    <t>ASHWORTH STREET SURGERY</t>
  </si>
  <si>
    <t>YORKSHIRE ST SURGERY</t>
  </si>
  <si>
    <t>PETERLOO MEDICAL CENTRE</t>
  </si>
  <si>
    <t>EDENFIELD ROAD SURGERY</t>
  </si>
  <si>
    <t>DR GWD BHIMA</t>
  </si>
  <si>
    <t>MILNROW VILLAGE PRACTICE</t>
  </si>
  <si>
    <t>KAPUR FAMILY CARE</t>
  </si>
  <si>
    <t>VILLAGE MEDICAL PRACTICE</t>
  </si>
  <si>
    <t>WERNETH MEDICAL PRACTICE</t>
  </si>
  <si>
    <t>MEDLOCK MEDICAL PRACTICE</t>
  </si>
  <si>
    <t>PERKINS PRACTICE</t>
  </si>
  <si>
    <t>MOORSIDE MEDICAL PRACTICE</t>
  </si>
  <si>
    <t>LITTLETOWN FAMILY MED PRACT</t>
  </si>
  <si>
    <t>JALAL PRACTICE</t>
  </si>
  <si>
    <t>BLOCK LANE SURGERY</t>
  </si>
  <si>
    <t>QUAYSIDE MEDICAL PRACTICE</t>
  </si>
  <si>
    <t>LEES MEDICAL PRACTICE</t>
  </si>
  <si>
    <t>GREENBANK MEDICAL PRACTICE</t>
  </si>
  <si>
    <t>SPRINGFIELD HOUSE</t>
  </si>
  <si>
    <t>ROYTON MEDICAL CENTRE</t>
  </si>
  <si>
    <t>OAK GABLES MEDICAL PRACTICE</t>
  </si>
  <si>
    <t>SADDLEWORTH MEDICAL PRACTICE</t>
  </si>
  <si>
    <t>ALEXANDRA GROUP MED PRACT</t>
  </si>
  <si>
    <t>HOPWOOD HOUSE MEDICAL PRACTICE</t>
  </si>
  <si>
    <t>THE ROYTON &amp; CROMPTON FAMILY PRACTICE</t>
  </si>
  <si>
    <t>OLDHAM MEDICAL SERVICES</t>
  </si>
  <si>
    <t>CH MEDICAL PRACTICE</t>
  </si>
  <si>
    <t>OLDHAM FAMILY PRACTICE</t>
  </si>
  <si>
    <t>LEESBROOK SURGERY</t>
  </si>
  <si>
    <t>CHADDERTON MEDICAL PRACTICE</t>
  </si>
  <si>
    <t>THE CHOWDHURY PRACTICE</t>
  </si>
  <si>
    <t>ST MARY'S MEDICAL CENTRE</t>
  </si>
  <si>
    <t>DAM HEAD MEDICAL CENTRE</t>
  </si>
  <si>
    <t>THE DOC'S SURGERY</t>
  </si>
  <si>
    <t>WILLOWBANK SURGERY</t>
  </si>
  <si>
    <t>DIDSBURY MEDICAL CENTRE - DR WHITAKER</t>
  </si>
  <si>
    <t>ANCOATS URBAN VILLAGE MEDICAL PRACTICE</t>
  </si>
  <si>
    <t>CORNBROOK MEDICAL PRACTICE</t>
  </si>
  <si>
    <t>THE NEVILLE FAMILY CENTRE</t>
  </si>
  <si>
    <t>NORTHERN MOOR MEDICAL PRACTICE</t>
  </si>
  <si>
    <t>THE ALEXANDRA PRACTICE</t>
  </si>
  <si>
    <t>PARK VIEW MEDICAL CENTRE</t>
  </si>
  <si>
    <t>PARKSIDE SURGERY</t>
  </si>
  <si>
    <t>QUEENS MEDICAL CENTRE</t>
  </si>
  <si>
    <t>FALLOWFIELD MEDICAL CENTRE</t>
  </si>
  <si>
    <t>DR KHAN'S PRACTICE</t>
  </si>
  <si>
    <t>THE WHITSWOOD PRACTICE</t>
  </si>
  <si>
    <t>THE ARCH MEDICAL PRACTICE</t>
  </si>
  <si>
    <t>WILMSLOW ROAD SURGERY</t>
  </si>
  <si>
    <t>FERNCLOUGH SURGERY</t>
  </si>
  <si>
    <t>WELLFIELD MEDICAL CENTRE</t>
  </si>
  <si>
    <t>THE ROBERT DARBISHIRE PRACTICE</t>
  </si>
  <si>
    <t>WILBRAHAM SURGERY</t>
  </si>
  <si>
    <t>NEWTON HEATH MEDICAL CENTRE</t>
  </si>
  <si>
    <t>CHORLTON FAMILY PRACTICE</t>
  </si>
  <si>
    <t>HAZELDENE MEDICAL CENTRE</t>
  </si>
  <si>
    <t>DAVID MEDICAL CENTRE</t>
  </si>
  <si>
    <t>NEW ISLINGTON MEDICAL CENTRE</t>
  </si>
  <si>
    <t>BROOKLANDS MEDICAL PRACTICE</t>
  </si>
  <si>
    <t>LIME SQUARE MEDICAL CENTRE</t>
  </si>
  <si>
    <t>PRINCESS ROAD SURGERY</t>
  </si>
  <si>
    <t>WHITLEY ROAD MEDICAL CENTRE</t>
  </si>
  <si>
    <t>ASHCROFT SURGERY</t>
  </si>
  <si>
    <t>WEST GORTON MEDICAL PRACTICE</t>
  </si>
  <si>
    <t>EASTLANDS MEDICAL CENTRE</t>
  </si>
  <si>
    <t>MOUNT ROAD SURGERY</t>
  </si>
  <si>
    <t>THE AVENUE MEDICAL CENTRE</t>
  </si>
  <si>
    <t>TREGENNA GROUP PRACTICE</t>
  </si>
  <si>
    <t>DROYLSDEN RD FAMILY PRACTICE</t>
  </si>
  <si>
    <t>THE PARK MEDICAL CENTRE</t>
  </si>
  <si>
    <t>CORNISHWAY GROUP PRACTICE</t>
  </si>
  <si>
    <t>FLORENCE HOUSE MEDICAL PRACTICE</t>
  </si>
  <si>
    <t>CORNERSTONE FAMILY PRACTICE</t>
  </si>
  <si>
    <t>CONRAN MEDICAL CENTRE</t>
  </si>
  <si>
    <t>THE RANGE MEDICAL CENTRE</t>
  </si>
  <si>
    <t>ASHVILLE SURGERY</t>
  </si>
  <si>
    <t>ARDWICK MEDICAL PRACTICE</t>
  </si>
  <si>
    <t>BODEY MEDICAL CENTRE</t>
  </si>
  <si>
    <t>BARLOW MEDICAL CENTRE</t>
  </si>
  <si>
    <t>BEACON MEDICAL CENTRE</t>
  </si>
  <si>
    <t>DRS HANIF &amp; BANNURU</t>
  </si>
  <si>
    <t>NEW COLLEGIATE MEDICAL CENTRE</t>
  </si>
  <si>
    <t>BENCHILL MEDICAL PRACTICE</t>
  </si>
  <si>
    <t>GORTON MEDICAL CENTRE</t>
  </si>
  <si>
    <t>WEST POINT MEDICAL CENTRE</t>
  </si>
  <si>
    <t>DICKENSON ROAD MEDICAL CENTRE</t>
  </si>
  <si>
    <t>ST GEORGE'S MEDICAL CENTRE</t>
  </si>
  <si>
    <t>BOWLAND MEDICAL PRACTICE</t>
  </si>
  <si>
    <t>SURREY LODGE PRACTICE</t>
  </si>
  <si>
    <t>KINGSWAY MEDICAL PRACTICE</t>
  </si>
  <si>
    <t>THE MAPLES MEDICAL CENTRE</t>
  </si>
  <si>
    <t>PEEL HALL MEDICAL CENTRE</t>
  </si>
  <si>
    <t>VALENTINE MEDICAL CENTRE</t>
  </si>
  <si>
    <t>MAULDETH MEDICAL CENTRE</t>
  </si>
  <si>
    <t>LADYBARN GROUP PRACTICE</t>
  </si>
  <si>
    <t>LEVENSHULME MEDICAL PRACTICE</t>
  </si>
  <si>
    <t>RK MEDICAL PRACTICE</t>
  </si>
  <si>
    <t>NORTHENDEN GROUP PRACTICE</t>
  </si>
  <si>
    <t>THE BORCHARDT MEDICAL CENTRE</t>
  </si>
  <si>
    <t>AILSA CRAIG MEDICAL CENTRE</t>
  </si>
  <si>
    <t>FIVE OAKS FAMILIY PRACTICE</t>
  </si>
  <si>
    <t>LONGFIELD MEDICAL PRACTICE</t>
  </si>
  <si>
    <t>HUNTLEY MOUNT MEDICAL CENTRE</t>
  </si>
  <si>
    <t>GARDEN CITY MEDICAL CENTRE</t>
  </si>
  <si>
    <t>MILE LANE HEALTH CENTRE</t>
  </si>
  <si>
    <t>WALMERSLEY ROAD MEDICAL PRACTICE</t>
  </si>
  <si>
    <t>THE BIRCHES MEDICAL CENTRE</t>
  </si>
  <si>
    <t>THE ELMS MEDICAL CENTRE</t>
  </si>
  <si>
    <t>WHITTAKER LANE MED CENTRE</t>
  </si>
  <si>
    <t>RED BANK GROUP PRACTICE</t>
  </si>
  <si>
    <t>GREYLAND MEDICAL CENTRE</t>
  </si>
  <si>
    <t>ST GABRIEL'S MEDICAL CENTRE</t>
  </si>
  <si>
    <t>KNOWSLEY MEDICAL CENTRE</t>
  </si>
  <si>
    <t>PEEL GPS</t>
  </si>
  <si>
    <t>WOODBANK SURGERY</t>
  </si>
  <si>
    <t>RIBBLESDALE MEDICAL PRACTICE</t>
  </si>
  <si>
    <t>TOWER FAMILY HEALTHCARE</t>
  </si>
  <si>
    <t>UNSWORTH MEDICAL CENTRE</t>
  </si>
  <si>
    <t>MONARCH MEDICAL CENTRE</t>
  </si>
  <si>
    <t>BLACKFORD HOUSE MEDICAL CENTRE</t>
  </si>
  <si>
    <t>RADCLIFFE MEDICAL PRACTICE</t>
  </si>
  <si>
    <t>RAMSBOTTOM MEDICAL PRACTICE</t>
  </si>
  <si>
    <t>TOWNSIDE SURGERY</t>
  </si>
  <si>
    <t>THE UPLANDS MEDICAL PRACTICE</t>
  </si>
  <si>
    <t>FAIRFAX GROUP PRACTICE</t>
  </si>
  <si>
    <t>DEANE CLINIC 1</t>
  </si>
  <si>
    <t>FARNWORTH FAMILY PRACTICE</t>
  </si>
  <si>
    <t>AL FAL MEDICAL GROUP</t>
  </si>
  <si>
    <t>WYRESDALE ROAD SURGERY</t>
  </si>
  <si>
    <t>GREAT LEVER ONE</t>
  </si>
  <si>
    <t>CORNERSTONE SURGERY</t>
  </si>
  <si>
    <t>HALLIWELL SURGERY 3</t>
  </si>
  <si>
    <t>CHARLOTTE STREET SURGERY</t>
  </si>
  <si>
    <t>ORIENT HOUSE MEDICAL CENTRE</t>
  </si>
  <si>
    <t>BEEHIVE SURGERY</t>
  </si>
  <si>
    <t>SPRING VIEW MEDICAL CENTRE</t>
  </si>
  <si>
    <t>SHANTI MEDICAL CENTRE</t>
  </si>
  <si>
    <t>CROMPTON VIEW SURGERY</t>
  </si>
  <si>
    <t>FIG TREE MEDICAL PRACTICE</t>
  </si>
  <si>
    <t>LITTLE LEVER HEALTH CENTRE 2</t>
  </si>
  <si>
    <t>EDGWORTH MEDICAL CENTRE</t>
  </si>
  <si>
    <t>BRADFORD STREET SURGERY</t>
  </si>
  <si>
    <t>HEATON MEDICAL CENTRE</t>
  </si>
  <si>
    <t>DEANE MEDICAL CENTRE</t>
  </si>
  <si>
    <t>HALLIWELL SURGERY 2</t>
  </si>
  <si>
    <t>BURNSIDE SURGERY</t>
  </si>
  <si>
    <t>MANDALAY MEDICAL CENTRE</t>
  </si>
  <si>
    <t>THE OAKS FAMILY PRACTICE</t>
  </si>
  <si>
    <t>LITTLE LEVER HEALTH CENTRE 1</t>
  </si>
  <si>
    <t>THE ALASTAIR ROSS MEDICAL PRACTICE</t>
  </si>
  <si>
    <t>HARWOOD MEDICAL CENTRE</t>
  </si>
  <si>
    <t>UNSWORTH GROUP PRACTICE</t>
  </si>
  <si>
    <t>SPRING HOUSE SURGERY</t>
  </si>
  <si>
    <t>LEVER CHAMBERS 2</t>
  </si>
  <si>
    <t>TONGE FOLD HEALTH CENTRE</t>
  </si>
  <si>
    <t>DALEFIELD SURGERY</t>
  </si>
  <si>
    <t>ST HELENS ROAD PRACTICE</t>
  </si>
  <si>
    <t>STONEHILL MEDICAL CENTRE</t>
  </si>
  <si>
    <t>KEARSLEY MEDICAL CENTRE</t>
  </si>
  <si>
    <t>DR MALHOTRA &amp; PARTNERS</t>
  </si>
  <si>
    <t>STABLE FOLD SURGERY</t>
  </si>
  <si>
    <t>SWAN LANE MEDICAL CENTRE</t>
  </si>
  <si>
    <t>KILDONAN HOUSE</t>
  </si>
  <si>
    <t>PIKES LANE 1</t>
  </si>
  <si>
    <t>THE DUNSTAN PARTNERSHIP</t>
  </si>
  <si>
    <t>RIVERSIDE FAMILY PRACTICE</t>
  </si>
  <si>
    <t>PRIMROSE BANK MEDICAL CENTRE</t>
  </si>
  <si>
    <t>AVENHAM SURGERY</t>
  </si>
  <si>
    <t>BARROWFORD SURGERY</t>
  </si>
  <si>
    <t>THE WEAVERS PRACTICE</t>
  </si>
  <si>
    <t>BRIARWOOD MEDICAL CENTRE</t>
  </si>
  <si>
    <t>BEECHWOOD SURGERY</t>
  </si>
  <si>
    <t>STATION SURGERY</t>
  </si>
  <si>
    <t>ADLINGTON MEDICAL CENTRE</t>
  </si>
  <si>
    <t>WHITEFIELD HEALTHCARE</t>
  </si>
  <si>
    <t>DR A HUSSAIN</t>
  </si>
  <si>
    <t>THE CORNERSTONE PRACTICE</t>
  </si>
  <si>
    <t>HARAMBEE SURGERY</t>
  </si>
  <si>
    <t>DR JEHANGIR (SH)</t>
  </si>
  <si>
    <t>GREAT HARWOOD MEDICAL GROUP</t>
  </si>
  <si>
    <t>KING STREET MEDICAL CTR</t>
  </si>
  <si>
    <t>PRINGLE STREET SURGERY</t>
  </si>
  <si>
    <t>HOLLINS GROVE SURGERY</t>
  </si>
  <si>
    <t>ABBEY DALE MEDICAL CENTRE</t>
  </si>
  <si>
    <t>DILL HALL SURGERY</t>
  </si>
  <si>
    <t>TARLETON GROUP PRACTICE</t>
  </si>
  <si>
    <t>ROMAN ROAD HEALTH CENTRE</t>
  </si>
  <si>
    <t>WILLIAM HOPWOOD STREET SURGERY</t>
  </si>
  <si>
    <t>BLAKEWATER HEALTHCARE</t>
  </si>
  <si>
    <t>DR DAWOUD'S SURGERY</t>
  </si>
  <si>
    <t>HIGHER HEYS SURGERY</t>
  </si>
  <si>
    <t>AUGHTON SURGERY</t>
  </si>
  <si>
    <t>BEECHES MEDICAL CENTRE</t>
  </si>
  <si>
    <t>NEW LONGTON SURGERY</t>
  </si>
  <si>
    <t>ROSSENDALE VALLEY MEDICAL PRACTICE</t>
  </si>
  <si>
    <t>DR ALI GUTTRIDGE MEDICAL CENTRE</t>
  </si>
  <si>
    <t>OLIVE MEDICAL CENTRE</t>
  </si>
  <si>
    <t>NORTH SHORE SURGERY</t>
  </si>
  <si>
    <t>STANLEY COURT SURGERY</t>
  </si>
  <si>
    <t>FLEETWOOD SURGERY</t>
  </si>
  <si>
    <t>THE PARK MEDICAL PRACTICE</t>
  </si>
  <si>
    <t>THE VILLAGE SURGERIES CROSTON&amp;ECCLESTON</t>
  </si>
  <si>
    <t>GUTTERIDGE MEDICAL CENTRE</t>
  </si>
  <si>
    <t>LATHOM HOUSE SURGERY</t>
  </si>
  <si>
    <t>SPRING-FENISCO HEALTHLINK</t>
  </si>
  <si>
    <t>SHIFA SURGERY</t>
  </si>
  <si>
    <t>SLAIDBURN HEALTH CENTRE</t>
  </si>
  <si>
    <t>THE CLAYTON MEDICAL CTR.</t>
  </si>
  <si>
    <t>LIMEFIELD SURGERY</t>
  </si>
  <si>
    <t>ST. MARY'S HEALTH CENTRE</t>
  </si>
  <si>
    <t>EXCEL PRIMARY CARE</t>
  </si>
  <si>
    <t>ASHURST PRIMARY CARE</t>
  </si>
  <si>
    <t>ROSEGROVE SURGERY</t>
  </si>
  <si>
    <t>ISSA MEDICAL CENTRE - PATEL</t>
  </si>
  <si>
    <t>QUEENSWAY MEDICAL CENTRE</t>
  </si>
  <si>
    <t>MOSS SIDE MEDICAL CENTRE</t>
  </si>
  <si>
    <t>RIVERSIDE MEDICAL CENTRE</t>
  </si>
  <si>
    <t>RIBBLETON MEDICAL CENTRE</t>
  </si>
  <si>
    <t>RICHMOND MEDICAL CENTRE</t>
  </si>
  <si>
    <t>KINGSFOLD MEDICAL CENTRE</t>
  </si>
  <si>
    <t>CLAYTON BROOK SURGERY</t>
  </si>
  <si>
    <t>LOSTOCK HALL MEDICAL CTR.</t>
  </si>
  <si>
    <t>NEWTON DRIVE HEALTH CENTRE</t>
  </si>
  <si>
    <t>THE EUXTON MEDICAL CENTRE</t>
  </si>
  <si>
    <t>NELSON MEDICAL PRACTICE</t>
  </si>
  <si>
    <t>FISHERGATE HILL SURGERY</t>
  </si>
  <si>
    <t>STEPPING STONE PRACTICE</t>
  </si>
  <si>
    <t>DR BELLO'S SURGERY</t>
  </si>
  <si>
    <t>IGHTENHILL MEDICAL CENTRE</t>
  </si>
  <si>
    <t>OSWALD MEDICAL CENTRE</t>
  </si>
  <si>
    <t>STONYHILL MEDICAL PRACTICE</t>
  </si>
  <si>
    <t>FERNBANK SURGERY</t>
  </si>
  <si>
    <t>BROWNHILL SURGERY</t>
  </si>
  <si>
    <t>GRANVILLE HOUSE MED CTRE</t>
  </si>
  <si>
    <t>PARCLIFFE MEDICAL CENTRE</t>
  </si>
  <si>
    <t>LOCKWOOD GP SURGERY</t>
  </si>
  <si>
    <t>WHITTLE SURGERY</t>
  </si>
  <si>
    <t>DARWEN HEALTHLINK</t>
  </si>
  <si>
    <t>BURSCOUGH FAMILY PRACTICE</t>
  </si>
  <si>
    <t>BURNLEY WOOD MEDICAL CENTRE</t>
  </si>
  <si>
    <t>DR A BISARYA</t>
  </si>
  <si>
    <t>THE VILLAGE PRACTICE</t>
  </si>
  <si>
    <t>WATERFOOT MEDICAL PRACTICE</t>
  </si>
  <si>
    <t>PADIHAM GROUP PRACTICE</t>
  </si>
  <si>
    <t>ASH TREE HOUSE SURGERY</t>
  </si>
  <si>
    <t>KIRKHAM HEALTH CENTRE</t>
  </si>
  <si>
    <t>OAKENHURST MEDICAL PRACTICE</t>
  </si>
  <si>
    <t>PWE PENDLE VALLEY MILL</t>
  </si>
  <si>
    <t>LANE ENDS SURGERY</t>
  </si>
  <si>
    <t>ILEX VIEW MEDICAL PRACTICE</t>
  </si>
  <si>
    <t>CENTRAL PARK SURGERY</t>
  </si>
  <si>
    <t>BLOOMFIELD MEDICAL CENTRE</t>
  </si>
  <si>
    <t>PARK VIEW SURGERY</t>
  </si>
  <si>
    <t>BEACON PRIMARY CARE</t>
  </si>
  <si>
    <t>STONEBRIDGE SURGERY</t>
  </si>
  <si>
    <t>NORTH PRESTON MEDICAL PRACTICE</t>
  </si>
  <si>
    <t>THE CASTLE MEDICAL GROUP</t>
  </si>
  <si>
    <t>PARBOLD SURGERY</t>
  </si>
  <si>
    <t>THURSBY SURGERY</t>
  </si>
  <si>
    <t>THE CRESCENT SURGERY</t>
  </si>
  <si>
    <t>THE MOUNT VIEW PRACTICE</t>
  </si>
  <si>
    <t>WHITWORTH MEDICAL CENTRE</t>
  </si>
  <si>
    <t>THE OVER-WYRE MED.CTR.</t>
  </si>
  <si>
    <t>BROADWAY MEDICAL CENTRE</t>
  </si>
  <si>
    <t>HALL GREEN SURGERY</t>
  </si>
  <si>
    <t>ROSLEA SURGERY</t>
  </si>
  <si>
    <t>THE RYAN MEDICAL CENTRE</t>
  </si>
  <si>
    <t>ARNOLD MEDICAL CENTRE</t>
  </si>
  <si>
    <t>THE THORNTON PRACTICE</t>
  </si>
  <si>
    <t>BARNOLDSWICK MED CTR</t>
  </si>
  <si>
    <t>HOLLAND HOUSE SURGERY</t>
  </si>
  <si>
    <t>HIGHFIELD SURGERY</t>
  </si>
  <si>
    <t>CLEVELEYS GROUP PRACTICE</t>
  </si>
  <si>
    <t>GLENROYD MEDICAL CENTRE</t>
  </si>
  <si>
    <t>THE NEW HALL LANE PRACTICE</t>
  </si>
  <si>
    <t>PENDLE VIEW MEDICAL CTRE</t>
  </si>
  <si>
    <t>PENDLESIDE MEDICAL PRACT</t>
  </si>
  <si>
    <t>THE HEALTHCARE CENTRE</t>
  </si>
  <si>
    <t>LAYTON MEDICAL CENTRE</t>
  </si>
  <si>
    <t>THE PENDLE MEDICAL PARTNERSHIP</t>
  </si>
  <si>
    <t>ST PAULS MEDICAL CENTRE</t>
  </si>
  <si>
    <t>REGENT HOUSE SURGERY</t>
  </si>
  <si>
    <t>REDLAM SURGERY</t>
  </si>
  <si>
    <t>GREAT ECCLESTON HLTH CTR</t>
  </si>
  <si>
    <t>ST GEORGES SURGERY</t>
  </si>
  <si>
    <t>WORDEN MEDICAL CENTRE</t>
  </si>
  <si>
    <t>BERRY LANE MEDICAL CENTRE</t>
  </si>
  <si>
    <t>MARTON MEDICAL PRACTICE</t>
  </si>
  <si>
    <t>BRIERCLIFFE SURGERY</t>
  </si>
  <si>
    <t>DARWEN HEALTHCARE</t>
  </si>
  <si>
    <t>THE ELMS PRACTICE</t>
  </si>
  <si>
    <t>LIBRARY HOUSE SURGERY</t>
  </si>
  <si>
    <t>SOUTH KING STREET MEDICAL CENTRE</t>
  </si>
  <si>
    <t>ADELAIDE STREET SURGERY</t>
  </si>
  <si>
    <t>PARKGATE SURGERY</t>
  </si>
  <si>
    <t>LONGTON HEALTH CENTRE</t>
  </si>
  <si>
    <t>MANOR PRIMARY CARE</t>
  </si>
  <si>
    <t>THE CHORLEY SURGERY</t>
  </si>
  <si>
    <t>ANSDELL MEDICAL CENTRE</t>
  </si>
  <si>
    <t>PEEL HOUSE MEDICAL PRACTICE</t>
  </si>
  <si>
    <t>COLNE ROAD SURGERY</t>
  </si>
  <si>
    <t>COPPULL MEDICAL PRACTICE</t>
  </si>
  <si>
    <t>REEDYFORD HLTH CARE GROUP</t>
  </si>
  <si>
    <t>POPLAR HOUSE SURGERY</t>
  </si>
  <si>
    <t>ASH TREES SURGERY</t>
  </si>
  <si>
    <t>IRWELL MEDICAL PRACTICE</t>
  </si>
  <si>
    <t>THE RICHMOND HILL PRACTICE</t>
  </si>
  <si>
    <t>WITTON MEDICAL CENTRE</t>
  </si>
  <si>
    <t>BURNLEY GROUP PRACTICE</t>
  </si>
  <si>
    <t>ST FILLAN'S MEDICAL CTRE</t>
  </si>
  <si>
    <t>WHALLEY MEDICAL CENTRE</t>
  </si>
  <si>
    <t>LYTHAM ROAD SURGERY</t>
  </si>
  <si>
    <t>ORMSKIRK MEDICAL PRACTICE</t>
  </si>
  <si>
    <t>QUEEN SQUARE MEDICAL PRACTICE</t>
  </si>
  <si>
    <t>WITHNELL HEALTH CENTRE</t>
  </si>
  <si>
    <t>YORKSHIRE STREET MEDICAL CENTRE</t>
  </si>
  <si>
    <t>GARSTANG MEDICAL PRACTICE</t>
  </si>
  <si>
    <t>LITTLE HARWOOD HEALTH CENTRE</t>
  </si>
  <si>
    <t>ST JAMES' MEDICAL CENTRE</t>
  </si>
  <si>
    <t>LANCASTER MEDICAL PRACTICE</t>
  </si>
  <si>
    <t>BLACKHEATH MED CTR</t>
  </si>
  <si>
    <t>LEASOWE MEDICAL PRACTICE</t>
  </si>
  <si>
    <t>VITTORIA MED CTR K</t>
  </si>
  <si>
    <t>CHURCH ROAD MEDICAL PRACTICE</t>
  </si>
  <si>
    <t>EGREMONT MED CTR</t>
  </si>
  <si>
    <t>MIRIAM PRIMARY CARE GROUP</t>
  </si>
  <si>
    <t>THE VILLAGE MEDICAL CENTRE</t>
  </si>
  <si>
    <t>SPITAL SURGERY</t>
  </si>
  <si>
    <t>LISCARD GROUP PRACTICE</t>
  </si>
  <si>
    <t>HOYLAKE &amp; MEOLS MEDICAL CTR</t>
  </si>
  <si>
    <t>TEEHEY LANE SURGERY</t>
  </si>
  <si>
    <t>KINGS LANE MEDICAL PRACTICE</t>
  </si>
  <si>
    <t>GROVE RD SURGERY</t>
  </si>
  <si>
    <t>SUNLIGHT GROUP PRACTICE</t>
  </si>
  <si>
    <t>MORETON MEDICAL CENTRE</t>
  </si>
  <si>
    <t>ORCHARD SURGERY</t>
  </si>
  <si>
    <t>HOYLAKE RD MET CTR</t>
  </si>
  <si>
    <t>VITTORIA MED CTR G</t>
  </si>
  <si>
    <t>HEATHERLANDS MED CTR</t>
  </si>
  <si>
    <t>GREASBY GROUP PRACTICE</t>
  </si>
  <si>
    <t>GLADSTONE MED CTR</t>
  </si>
  <si>
    <t>CENTRAL PARK MEDICAL CENTRE</t>
  </si>
  <si>
    <t>ST HILARY GROUP PRACTICE</t>
  </si>
  <si>
    <t>SOMERVILLE MED CTR</t>
  </si>
  <si>
    <t>MANOR HEALTH CTR</t>
  </si>
  <si>
    <t>HOLMLANDS MED CTR</t>
  </si>
  <si>
    <t>HAMILTON MED CTR</t>
  </si>
  <si>
    <t>ST CATHERINE'S SURGERY</t>
  </si>
  <si>
    <t>WHETSTONE LANE MED CTR</t>
  </si>
  <si>
    <t>CAVENDISH MEDICAL CENTRE</t>
  </si>
  <si>
    <t>RIVERSIDE SURGERY</t>
  </si>
  <si>
    <t>DEVANEY MED CTR</t>
  </si>
  <si>
    <t>UPTON GROUP PRACTICE</t>
  </si>
  <si>
    <t>ST GEORGES MEDICAL CENTRE</t>
  </si>
  <si>
    <t>COMMONFIELD RD SURGERY</t>
  </si>
  <si>
    <t>WEST WIRRAL GROUP PRACTICE</t>
  </si>
  <si>
    <t>CIVIC MEDICAL CENTRE</t>
  </si>
  <si>
    <t>EASTHAM GROUP PRACTICE</t>
  </si>
  <si>
    <t>MARINE LAKE MEDICAL PRACTICE</t>
  </si>
  <si>
    <t>NETHERTON SURGERY</t>
  </si>
  <si>
    <t>CROSSWAYS PRACTICE</t>
  </si>
  <si>
    <t>HIGHTOWN VILLAGE SURGERY</t>
  </si>
  <si>
    <t>THE FAMILY SURGERY</t>
  </si>
  <si>
    <t>KEW SURGERY</t>
  </si>
  <si>
    <t>RAWSON ROAD MEDICAL CENTRE</t>
  </si>
  <si>
    <t>THE MARSHSIDE SURGERY</t>
  </si>
  <si>
    <t>THE CORNER SURGERY (DR MULLA)</t>
  </si>
  <si>
    <t>LITHERLAND PRACTICE</t>
  </si>
  <si>
    <t>SEAFORTH VILLAGE SURGERY</t>
  </si>
  <si>
    <t>KINGSWAY SURGERY</t>
  </si>
  <si>
    <t>CONCEPT HOUSE SURGERY</t>
  </si>
  <si>
    <t>LINCOLN HOUSE SURGERY</t>
  </si>
  <si>
    <t>15 SEFTON ROAD</t>
  </si>
  <si>
    <t>PARK STREET SURGERY</t>
  </si>
  <si>
    <t>FORD MEDICAL PRACTICE</t>
  </si>
  <si>
    <t>THE STRAND MEDICAL CENTRE</t>
  </si>
  <si>
    <t>ORRELL PARK MEDICAL CENTRE</t>
  </si>
  <si>
    <t>CROSBY VILLAGE SURGERY</t>
  </si>
  <si>
    <t>WESTWAY MEDICAL CENTRE</t>
  </si>
  <si>
    <t>GRANGE SURGERY</t>
  </si>
  <si>
    <t>BRIDGE ROAD MEDICAL CENTRE</t>
  </si>
  <si>
    <t>ST MARKS MEDICAL CENTRE (TCG MEDICAL)</t>
  </si>
  <si>
    <t>BLUNDELLSANDS SURGERY</t>
  </si>
  <si>
    <t>NORTH PARK HEALTH CENTRE</t>
  </si>
  <si>
    <t>THE VILLAGE SURGERY FORMBY</t>
  </si>
  <si>
    <t>CHURCHTOWN MEDICAL CENTRE</t>
  </si>
  <si>
    <t>MOORE STREET MEDICAL CENTRE</t>
  </si>
  <si>
    <t>BOOTLE VILLAGE SURGERY</t>
  </si>
  <si>
    <t>AINSDALE VILLAGE SURGERY</t>
  </si>
  <si>
    <t>CHRISTIANA HARTLEY MEDICAL PRACTICE</t>
  </si>
  <si>
    <t>AINSDALE MEDICAL CENTRE</t>
  </si>
  <si>
    <t>EASTVIEW SURGERY</t>
  </si>
  <si>
    <t>MAGHULL FAMILY SURGERY</t>
  </si>
  <si>
    <t>NORWOOD SURGERY</t>
  </si>
  <si>
    <t>LIVERPOOL RD MEDICAL PRACTICE</t>
  </si>
  <si>
    <t>CHAPEL LANE SURGERY</t>
  </si>
  <si>
    <t>CUMBERLAND HOUSE SURGERY</t>
  </si>
  <si>
    <t>GLOVERS LANE SURGERY</t>
  </si>
  <si>
    <t>HIGH PASTURES SURGERY</t>
  </si>
  <si>
    <t>AINTREE ROAD MEDICAL CENTRE</t>
  </si>
  <si>
    <t>42 KINGSWAY</t>
  </si>
  <si>
    <t>NEWHOLME SURGERY</t>
  </si>
  <si>
    <t>THE CROSSROADS SURGERY</t>
  </si>
  <si>
    <t>NUTGROVE VILLA SURGERY</t>
  </si>
  <si>
    <t>NEWTON COMMUNITY HOSPITAL PRACTICE</t>
  </si>
  <si>
    <t>DR RAHIL'S SURGERY</t>
  </si>
  <si>
    <t>PRIMROSE MEDICAL PRACTICE</t>
  </si>
  <si>
    <t>HILLSIDE HOUSE SURGERY</t>
  </si>
  <si>
    <t>WINDERMERE MEDICAL CENTRE</t>
  </si>
  <si>
    <t>ROBY MEDICAL CENTRE</t>
  </si>
  <si>
    <t>ECCLESTON MEDICAL CENTRE</t>
  </si>
  <si>
    <t>COLBY MEDICAL CENTRE</t>
  </si>
  <si>
    <t>CEDAR CROSS MEDICAL CENTRE</t>
  </si>
  <si>
    <t>DR MAASSARANI &amp; PARTNERS</t>
  </si>
  <si>
    <t>HOLLIES MEDICAL CENTRE</t>
  </si>
  <si>
    <t>PRESCOT MEDICAL CENTRE</t>
  </si>
  <si>
    <t>THE MACMILLAN SURGERY</t>
  </si>
  <si>
    <t>BETHANY MEDICAL CENTRE</t>
  </si>
  <si>
    <t>LONGTON MEDICAL CENTRE</t>
  </si>
  <si>
    <t>THE BOWERY MEDICAL CENTRE</t>
  </si>
  <si>
    <t>KENNETH MACRAE MED CENTRE</t>
  </si>
  <si>
    <t>TARBOCK MEDICAL CENTRE</t>
  </si>
  <si>
    <t>NEWTON MEDICAL CENTRE</t>
  </si>
  <si>
    <t>LONGVIEW MEDICAL CENTRE</t>
  </si>
  <si>
    <t>RAINFORD HEALTH CENTRE</t>
  </si>
  <si>
    <t>THE SPINNEY MEDICAL CTR.</t>
  </si>
  <si>
    <t>ST. LAURENCE'S MEDICAL CENTRE</t>
  </si>
  <si>
    <t>MILLBROOK MEDICAL CENTRE</t>
  </si>
  <si>
    <t>ROSEHEATH SURGERY</t>
  </si>
  <si>
    <t>DR M SUARES' PRACTICE</t>
  </si>
  <si>
    <t>ASTON HEALTHCARE LIMITED</t>
  </si>
  <si>
    <t>CENTRAL SURGERY</t>
  </si>
  <si>
    <t>PARKFIELD SURGERY</t>
  </si>
  <si>
    <t>CORNERWAYS MEDICAL CENTRE</t>
  </si>
  <si>
    <t>PARK HOUSE MEDICAL CENTRE</t>
  </si>
  <si>
    <t>PARK HOUSE SURGERY</t>
  </si>
  <si>
    <t>FOUR ACRE HEALTH CENTRE</t>
  </si>
  <si>
    <t>HAYDOCK MEDICAL CENTRE</t>
  </si>
  <si>
    <t>BILLINGE MEDICAL PRACTICE</t>
  </si>
  <si>
    <t>STOCKBRIDGE VILLAGE HC</t>
  </si>
  <si>
    <t>HALL STREET MEDICAL CENTRE</t>
  </si>
  <si>
    <t>BLUEBELL LANE SURGERY</t>
  </si>
  <si>
    <t>DINAS LANE MEDICAL CENTRE</t>
  </si>
  <si>
    <t>THE HEALTH CENTRE SURGERY</t>
  </si>
  <si>
    <t>MILL STREET MEDICAL CTR.</t>
  </si>
  <si>
    <t>RAINHILL VILLAGE SURGERY</t>
  </si>
  <si>
    <t>WINGATE MEDICAL CENTRE</t>
  </si>
  <si>
    <t>BERRYMEAD FAMILY MED.CTR.</t>
  </si>
  <si>
    <t>LINGHOLME HEALTH CENTRE</t>
  </si>
  <si>
    <t>PHOENIX MEDICAL CENTRE</t>
  </si>
  <si>
    <t>VISTA ROAD SURGERY</t>
  </si>
  <si>
    <t>ORMSKIRK HOUSE SURGERY</t>
  </si>
  <si>
    <t>PATTERDALE LODGE MED CTRE</t>
  </si>
  <si>
    <t>RAINBOW MEDICAL CENTRE</t>
  </si>
  <si>
    <t>STOPGATE LANE MEDICAL CTR</t>
  </si>
  <si>
    <t>FIR TREE</t>
  </si>
  <si>
    <t>BIGHAM ROAD MEDICAL CENTRE</t>
  </si>
  <si>
    <t>PARK VIEW</t>
  </si>
  <si>
    <t>GREAT HOMER STREET MEDICAL CENTRE</t>
  </si>
  <si>
    <t>WALTON VILLAGE MEDICAL CENTRE</t>
  </si>
  <si>
    <t>ROCKY LANE MEDICAL CENTRE</t>
  </si>
  <si>
    <t>HORNSPIT MEDICAL CENTRE</t>
  </si>
  <si>
    <t>DUNSTAN VILLAGE GROUP PRACTICE</t>
  </si>
  <si>
    <t>MOSS WAY</t>
  </si>
  <si>
    <t>STANLEY MEDICAL CENTRE</t>
  </si>
  <si>
    <t>SPEKE HC - DR SINGH &amp; DR BICHA</t>
  </si>
  <si>
    <t>POULTER ROAD MEDICAL CENTRE</t>
  </si>
  <si>
    <t>DR JUDE'S PRACTICE - RIVERSIDE</t>
  </si>
  <si>
    <t>BROWNLOW HEALTH AT KENSINGTON</t>
  </si>
  <si>
    <t>SANDRINGHAM MEDICAL CENTRE</t>
  </si>
  <si>
    <t>CALVARY HEALTH CENTRE</t>
  </si>
  <si>
    <t>BROWNLOW AT MARYBONE</t>
  </si>
  <si>
    <t>BROWNLOW GROUP PRACTICE</t>
  </si>
  <si>
    <t>HILLFOOT HEALTH</t>
  </si>
  <si>
    <t>VAUXHALL HEALTH CENTRE</t>
  </si>
  <si>
    <t>FAIRFIELD MEDICAL CENTRE</t>
  </si>
  <si>
    <t>LONG LANE</t>
  </si>
  <si>
    <t>SPEKE HC - DR THAKUR</t>
  </si>
  <si>
    <t>RUTHERFORD MEDICAL CENTRE</t>
  </si>
  <si>
    <t>EDGE HILL HEALTH @ MOSSLEY HILL SURGERY</t>
  </si>
  <si>
    <t>THE VILLAGE MEDICAL CTRE</t>
  </si>
  <si>
    <t>STONEYCROFT MEDICAL CENTRE</t>
  </si>
  <si>
    <t>ANFIELD GROUP PRACTICE</t>
  </si>
  <si>
    <t>KIRKDALE MEDICAL CENTRE</t>
  </si>
  <si>
    <t>MERE LANE GROUP PRACTICE</t>
  </si>
  <si>
    <t>THE GREY ROAD SURGERY</t>
  </si>
  <si>
    <t>ALBION SURGERY</t>
  </si>
  <si>
    <t>BELLE VALE HEALTH CENTRE</t>
  </si>
  <si>
    <t>DERBY LANE MEDICAL CENTRE</t>
  </si>
  <si>
    <t>THE VALLEY MEDICAL CENTRE</t>
  </si>
  <si>
    <t>GP PRACTICE RIVERSIDE (DR JUDE)</t>
  </si>
  <si>
    <t>GREEN LANE MEDICAL CENTRE</t>
  </si>
  <si>
    <t>PICTON GREEN</t>
  </si>
  <si>
    <t>GILLMOSS MEDICAL CENTRE</t>
  </si>
  <si>
    <t>ABINGDON FAMILY HEALTH CARE CENTRE</t>
  </si>
  <si>
    <t>GATEACRE BROW SURGERY</t>
  </si>
  <si>
    <t>JUBILEE MEDICAL CENTRE</t>
  </si>
  <si>
    <t>ST. JAMES' HEALTH CENTRE</t>
  </si>
  <si>
    <t>ISLINGTON HOUSE MEDICAL CENTRE</t>
  </si>
  <si>
    <t>GREENBANK ROAD SURGERY</t>
  </si>
  <si>
    <t>BOUSFIELD - ROBERTS</t>
  </si>
  <si>
    <t>BOUSFIELD SURGERY - DR SHAH</t>
  </si>
  <si>
    <t>BROWNLOW HEALTH @ PRINCES PARK</t>
  </si>
  <si>
    <t>OLD SWAN HEALTH CENTRE</t>
  </si>
  <si>
    <t>THE ASH SURGERY</t>
  </si>
  <si>
    <t>DR A GUPTA BENIM MEDICAL CENTRE</t>
  </si>
  <si>
    <t>WOOLTON HOUSE MEDICAL CTR</t>
  </si>
  <si>
    <t>EARLE ROAD MEDICAL CENTRE</t>
  </si>
  <si>
    <t>FULWOOD GREEN MEDICAL CTR</t>
  </si>
  <si>
    <t>GREENBANK DRIVE SURGERY</t>
  </si>
  <si>
    <t>ROCK COURT SURGERY</t>
  </si>
  <si>
    <t>ABERCROMBY FAMILY PRACTICE</t>
  </si>
  <si>
    <t>AINTREE PARK GROUP PRACTICE</t>
  </si>
  <si>
    <t>TOWNSEND MEDICAL CENTRE</t>
  </si>
  <si>
    <t>GATEACRE MEDICAL CENTRE</t>
  </si>
  <si>
    <t>WESTMINSTER MEDICAL CENTRE</t>
  </si>
  <si>
    <t>WALTON MEDICAL CENTRE</t>
  </si>
  <si>
    <t>SEFTON PARK MEDICAL CENTRE</t>
  </si>
  <si>
    <t>OAK VALE MEDICAL CENTRE</t>
  </si>
  <si>
    <t>STORRSDALE MEDICAL CENTRE</t>
  </si>
  <si>
    <t>WESTMORELAND GP CENTRE</t>
  </si>
  <si>
    <t>NETHERLEY HEALTH CENTRE</t>
  </si>
  <si>
    <t>MATHER AVENUE SURGERY</t>
  </si>
  <si>
    <t>DINGLE PARK PRACTICE</t>
  </si>
  <si>
    <t>PENNY LANE SURGERY</t>
  </si>
  <si>
    <t>WEST DERBY MEDICAL CENTRE</t>
  </si>
  <si>
    <t>EDGE HILL HEALTH CENTRE</t>
  </si>
  <si>
    <t>LANGBANK MEDICAL CENTRE</t>
  </si>
  <si>
    <t>ELLERGREEN MEDICAL CENTRE</t>
  </si>
  <si>
    <t>LANCE LANE MEDICAL CENTRE</t>
  </si>
  <si>
    <t>PRIORY MEDICAL CENTRE</t>
  </si>
  <si>
    <t>GRASSENDALE MEDICAL CENTRE</t>
  </si>
  <si>
    <t>GARSTON FAMILY HEALTH CENTRE</t>
  </si>
  <si>
    <t>DOVECOT HEALTH CENTRE</t>
  </si>
  <si>
    <t>YEW TREE CENTRE</t>
  </si>
  <si>
    <t>THE MARGARET THOMPSON MED CENTRE</t>
  </si>
  <si>
    <t>ST WERBURGH'S MEDICAL PRACTICE HOMELESS</t>
  </si>
  <si>
    <t>UPTON ROCKS PRIMARY CARE</t>
  </si>
  <si>
    <t>4 SEASONS MEDICAL CENTRE</t>
  </si>
  <si>
    <t>WATERS EDGE MEDICAL CENTRE</t>
  </si>
  <si>
    <t>COCKHEDGE MEDICAL CENTRE</t>
  </si>
  <si>
    <t>BROKEN CROSS SURGERY</t>
  </si>
  <si>
    <t>THE ERIC MOORE PARTNERSHIP</t>
  </si>
  <si>
    <t>WESTERN AVE MEDICAL CTRE</t>
  </si>
  <si>
    <t>THE VILLAGE SURGERIES GROUP</t>
  </si>
  <si>
    <t>STRETTON MEDICAL CENTRE</t>
  </si>
  <si>
    <t>OAKS PLACE SURGERY</t>
  </si>
  <si>
    <t>THE SURGERY</t>
  </si>
  <si>
    <t>WESTMINSTER SURGERY</t>
  </si>
  <si>
    <t>THE WEAVER VALE SURGERY</t>
  </si>
  <si>
    <t>NESTON MEDICAL CENTRE</t>
  </si>
  <si>
    <t>WILLOW WOOD SURGERY</t>
  </si>
  <si>
    <t>WESTBROOK MEDICAL CENTRE</t>
  </si>
  <si>
    <t>NORTHGATE VILLAGE SURGERY</t>
  </si>
  <si>
    <t>KELSALL MEDICAL CENTRE</t>
  </si>
  <si>
    <t>HOUGH GREEN HEALTH PARK</t>
  </si>
  <si>
    <t>MEADOWSIDE MEDICAL CENTRE</t>
  </si>
  <si>
    <t>OLD HALL SURGERY</t>
  </si>
  <si>
    <t>LACHE HEALTH CENTRE</t>
  </si>
  <si>
    <t>BIRCHWOOD MEDICAL CENTRE</t>
  </si>
  <si>
    <t>MIDDLEWICH ROAD SURGERY</t>
  </si>
  <si>
    <t>MEREPARK MEDICAL CENTRE</t>
  </si>
  <si>
    <t>PADGATE MEDICAL CENTRE</t>
  </si>
  <si>
    <t>THE LAKESIDE SURGERY</t>
  </si>
  <si>
    <t>MANCHESTER ROAD SURGERY</t>
  </si>
  <si>
    <t>FOUNTAINS MEDICAL PRACTICE</t>
  </si>
  <si>
    <t>THE HANDBRIDGE MED.CTR.</t>
  </si>
  <si>
    <t>UPTON VILLAGE SURGERY</t>
  </si>
  <si>
    <t>DALLAM LANE MEDICAL CENTRE</t>
  </si>
  <si>
    <t>BROOKVALE PRACTICE</t>
  </si>
  <si>
    <t>WHITBY HEALTH PARTNERSHIP</t>
  </si>
  <si>
    <t>HOPE FARM MEDICAL CENTRE</t>
  </si>
  <si>
    <t>TUDOR SURGERY</t>
  </si>
  <si>
    <t>GREENBANK SURGERY</t>
  </si>
  <si>
    <t>PARK GREEN SURGERY</t>
  </si>
  <si>
    <t>DANEBRIDGE MEDICAL CENTRE</t>
  </si>
  <si>
    <t>WILMSLOW HEALTH CENTRE</t>
  </si>
  <si>
    <t>PARK LANE SURGERY</t>
  </si>
  <si>
    <t>ROPE GREEN MEDICAL CENTRE</t>
  </si>
  <si>
    <t>PARKVIEW MEDICAL CENTRE</t>
  </si>
  <si>
    <t>CITY WALLS MEDICAL CENTRE</t>
  </si>
  <si>
    <t>GARDEN LANE MEDICAL CTR.</t>
  </si>
  <si>
    <t>NORTHGATE MEDICAL CENTRE</t>
  </si>
  <si>
    <t>THE HEALTH CENTRE (HOLMES CHAPEL)</t>
  </si>
  <si>
    <t>STOCKTON HEATH MED.CENTRE</t>
  </si>
  <si>
    <t>LAUNCESTON CLOSE SURGERY</t>
  </si>
  <si>
    <t>MURDISHAW</t>
  </si>
  <si>
    <t>GREENMOSS MEDICAL CENTRE</t>
  </si>
  <si>
    <t>HANDFORTH HEALTH CENTRE</t>
  </si>
  <si>
    <t>CHELFORD SURGERY</t>
  </si>
  <si>
    <t>OAKWOOD MEDICAL CENTRE</t>
  </si>
  <si>
    <t>GROVE HOUSE PRACTICE</t>
  </si>
  <si>
    <t>LATCHFORD MEDICAL CENTRE</t>
  </si>
  <si>
    <t>NEWTOWN SURGERY</t>
  </si>
  <si>
    <t>YORK ROAD GROUP PRACTICE</t>
  </si>
  <si>
    <t>WITTON STREET SURGERY</t>
  </si>
  <si>
    <t>NESTON SURGERY</t>
  </si>
  <si>
    <t>CULCHETH MEDICAL CENTRE</t>
  </si>
  <si>
    <t>TOWER HOUSE PRACTICE</t>
  </si>
  <si>
    <t>FOLLY LANE MEDICAL CENTRE</t>
  </si>
  <si>
    <t>WATLING STREET SURGERY</t>
  </si>
  <si>
    <t>WEAVER VALE PRACTICE</t>
  </si>
  <si>
    <t>EARNSWOOD MEDICAL CENTRE</t>
  </si>
  <si>
    <t>LAWTON HOUSE SURGERY</t>
  </si>
  <si>
    <t>THE WEAVERHAM SURGERY</t>
  </si>
  <si>
    <t>GREAT SUTTON MEDICAL CENTRE</t>
  </si>
  <si>
    <t>KNUTSFORD MEDICAL PARTNERSHIP</t>
  </si>
  <si>
    <t>FEARNHEAD CROSS MED.CTR.</t>
  </si>
  <si>
    <t>THE KILTEARN MEDICAL CTR.</t>
  </si>
  <si>
    <t>PEELHOUSE MEDICAL PLAZA</t>
  </si>
  <si>
    <t>HUNGERFORD MEDICAL CENTRE</t>
  </si>
  <si>
    <t>HASLINGTON SURGERY</t>
  </si>
  <si>
    <t>HELSBY STREET MED/CTR</t>
  </si>
  <si>
    <t>HIGH STREET PRACTICE WINSFORD</t>
  </si>
  <si>
    <t>OAKLANDS</t>
  </si>
  <si>
    <t>LAUREL BANK SURGERY</t>
  </si>
  <si>
    <t>THE BEECHES MEDICAL CTR</t>
  </si>
  <si>
    <t>SPRINGFIELDS MEDICAL CENTRE</t>
  </si>
  <si>
    <t>BOUGHTON MEDICAL GROUP</t>
  </si>
  <si>
    <t>ALDERLEY EDGE MEDICAL CENTRE</t>
  </si>
  <si>
    <t>ASHFIELDS PRIMARY CARE CENTRE</t>
  </si>
  <si>
    <t>DRS ADEY AND DANCY</t>
  </si>
  <si>
    <t>PRINCEWAY SURGERIES</t>
  </si>
  <si>
    <t>SOUTH PARK SURGERY</t>
  </si>
  <si>
    <t>CAUSEWAY MEDICAL CENTRE</t>
  </si>
  <si>
    <t>READESMOOR MEDICAL GROUP PRACTICE</t>
  </si>
  <si>
    <t>FIRDALE MEDICAL CENTRE</t>
  </si>
  <si>
    <t>SWANLOW MEDICAL CENTRE</t>
  </si>
  <si>
    <t>MIDDLEWOOD PARTNERSHIP</t>
  </si>
  <si>
    <t>PENKETH HEALTH CENTRE</t>
  </si>
  <si>
    <t>CASTLEFIELDS HEALTH CENTRE</t>
  </si>
  <si>
    <t>TARPORLEY HEALTH CENTRE</t>
  </si>
  <si>
    <t>MILLCROFT MEDICAL CENTRE</t>
  </si>
  <si>
    <t>BROOKFIELD SURGERY</t>
  </si>
  <si>
    <t>HIGH STREET SURGERY</t>
  </si>
  <si>
    <t>GUARDIAN STREET MED/CTR</t>
  </si>
  <si>
    <t>BEVAN GROUP PRACTICE</t>
  </si>
  <si>
    <t>NANTWICH HEALTH CENTRE</t>
  </si>
  <si>
    <t>HEATH LANE MEDICAL CENTRE</t>
  </si>
  <si>
    <t>THE CEDARS MEDICAL CENTRE</t>
  </si>
  <si>
    <t>BUNBURY MEDICAL PRACTICE</t>
  </si>
  <si>
    <t>HELSBY HEALTH CENTRE</t>
  </si>
  <si>
    <t>KENMORE MEDICAL CENTRE</t>
  </si>
  <si>
    <t>AUDLEM MEDICAL PRACTICE</t>
  </si>
  <si>
    <t>BAGARY'S MEDICAL PRACTICE</t>
  </si>
  <si>
    <t>DR MUDIGONDA</t>
  </si>
  <si>
    <t>TETTENHALL ROAD MEDICAL PRACTICE</t>
  </si>
  <si>
    <t>EAST PARK MEDICAL PRACTICE</t>
  </si>
  <si>
    <t>FORDHOUSES MEDICAL CENTRE</t>
  </si>
  <si>
    <t>BILSTON FAMILY PRACTICE</t>
  </si>
  <si>
    <t>HEALTH AND BEYOND</t>
  </si>
  <si>
    <t>ASHFIELD ROAD SURGERY</t>
  </si>
  <si>
    <t>WHITMORE REANS MEDICAL PRACTICE</t>
  </si>
  <si>
    <t>PENN SURGERY</t>
  </si>
  <si>
    <t>WEST PARK SURGERY</t>
  </si>
  <si>
    <t>PROBERT ROAD SURGERY</t>
  </si>
  <si>
    <t>MAYFIELD MEDICAL PRACTICE</t>
  </si>
  <si>
    <t>DR ST PIERRE-LIBBERTON</t>
  </si>
  <si>
    <t>NEWBRIDGE SURGERY</t>
  </si>
  <si>
    <t>THORNLEY STREET SURGERY</t>
  </si>
  <si>
    <t>GRIFFITHS DRIVE MEDICAL PRACTICE</t>
  </si>
  <si>
    <t>ASHMORE PARK MEDICAL CENTRE</t>
  </si>
  <si>
    <t>KEATS GROVE SURGERY</t>
  </si>
  <si>
    <t>TUDOR MEDICAL CENTRE</t>
  </si>
  <si>
    <t>IMPROVING HEALTH (IH) MEDICAL</t>
  </si>
  <si>
    <t>DR SINHA &amp; TAHIR</t>
  </si>
  <si>
    <t>DUNCAN STREET PRIMARY CARE CENTRE</t>
  </si>
  <si>
    <t>TETTENHALL MEDICAL PRACTICE</t>
  </si>
  <si>
    <t>PRESTBURY MEDICAL PRACTICE</t>
  </si>
  <si>
    <t>CASTLECROFT MEDICAL PRACTICE</t>
  </si>
  <si>
    <t>LEA ROAD MEDICAL PRACTICE</t>
  </si>
  <si>
    <t>COALWAY ROAD SURGERY</t>
  </si>
  <si>
    <t>PRIMROSE LANE PRACTICE</t>
  </si>
  <si>
    <t>POPLARS MEDICAL CENTRE</t>
  </si>
  <si>
    <t>MODALITY DARLASTON PRACTICE</t>
  </si>
  <si>
    <t>BRACE STREET HEALTH CENTRE</t>
  </si>
  <si>
    <t>PINFOLD MEDICAL</t>
  </si>
  <si>
    <t>PILLAI</t>
  </si>
  <si>
    <t>QUESLETT MEDICAL CENTRE</t>
  </si>
  <si>
    <t>DR ALI SURGERY</t>
  </si>
  <si>
    <t>ROUGH HAY SURGERY</t>
  </si>
  <si>
    <t>WALSALL WOOD HEALTH CENTRE</t>
  </si>
  <si>
    <t>BLACKWOOD HEALTH CENTRE</t>
  </si>
  <si>
    <t>BIRCHILLS HEALTH CENTRE</t>
  </si>
  <si>
    <t>BRACE STREET HC- KUMAR</t>
  </si>
  <si>
    <t>HOLLAND PARK SURGERY</t>
  </si>
  <si>
    <t>MOXLEY MEDICAL CENTRE</t>
  </si>
  <si>
    <t>LOWER FARM HEALTH CENTRE</t>
  </si>
  <si>
    <t>PALFREY HEALTH CENTRE</t>
  </si>
  <si>
    <t>PLECK HEALTH CENTRE</t>
  </si>
  <si>
    <t>STROUD PRACTICE</t>
  </si>
  <si>
    <t>FORRESTER STREET MEDICAL CENTRE</t>
  </si>
  <si>
    <t>ST MARY'S SURGERY</t>
  </si>
  <si>
    <t>BEECHDALE CENTRE</t>
  </si>
  <si>
    <t>NEW ROAD MEDICAL CENTRE</t>
  </si>
  <si>
    <t>KHAN MEDICAL PRACTICE</t>
  </si>
  <si>
    <t>HARDEN HEALTH CENTRE</t>
  </si>
  <si>
    <t>BLOXWICH MEDICAL PRACTICE</t>
  </si>
  <si>
    <t>WILLENHALL MEDICAL CENTRE</t>
  </si>
  <si>
    <t>COLLINGWOOD FAMILY PRACTICE</t>
  </si>
  <si>
    <t>MOSSLEY &amp; DUDLEY FIELDS MEDICAL PRACTICE</t>
  </si>
  <si>
    <t>DARLASTON FAMILY PRACTICE</t>
  </si>
  <si>
    <t>DR NAMBISAN SURGERY</t>
  </si>
  <si>
    <t>LOCKSTOWN PRACTICE</t>
  </si>
  <si>
    <t>RUSHALL MEDICAL CENTRE</t>
  </si>
  <si>
    <t>SADDLERS HEALTH CENTRE</t>
  </si>
  <si>
    <t>NEW INVENTION HEALTH CENTRE</t>
  </si>
  <si>
    <t>LOCKFIELD SURGERY</t>
  </si>
  <si>
    <t>THE LIMES MEDICAL CENTRE</t>
  </si>
  <si>
    <t>PORTLAND MEDICAL PRACTICE</t>
  </si>
  <si>
    <t>STREETS CORNER SURGERY</t>
  </si>
  <si>
    <t>LITTLE LONDON SURGERY</t>
  </si>
  <si>
    <t>ST JOHN'S MEDICAL CENTRE</t>
  </si>
  <si>
    <t>PARKSIDE MEDICAL PRACTICE</t>
  </si>
  <si>
    <t>ST PETER'S SURGERY</t>
  </si>
  <si>
    <t>SINA HEALTH CENTRE</t>
  </si>
  <si>
    <t>HAMPTON SURGERY</t>
  </si>
  <si>
    <t>ARDEN MEDICAL CENTRE</t>
  </si>
  <si>
    <t>GREEN LANE SURGERY</t>
  </si>
  <si>
    <t>THE CASTLE PRACTICE</t>
  </si>
  <si>
    <t>GRAFTON ROAD SURGERY</t>
  </si>
  <si>
    <t>COVENTRY ROAD PRACTICE</t>
  </si>
  <si>
    <t>HOBS MOAT MEDICAL CENTRE</t>
  </si>
  <si>
    <t>SOLIHULL HEALTHCARE PARTNERSHIP</t>
  </si>
  <si>
    <t>BALSALL COMMON &amp; MERIDEN GROUP PRACTICE</t>
  </si>
  <si>
    <t>NORTHBROOK HEALTH CENTRE</t>
  </si>
  <si>
    <t>ARRAN MEDICAL CENTRE</t>
  </si>
  <si>
    <t>CROFT MEDICAL CENTRE</t>
  </si>
  <si>
    <t>DORRIDGE SURGERY</t>
  </si>
  <si>
    <t>MANOR HOUSE LANE SURGERY</t>
  </si>
  <si>
    <t>BOSWORTH MEDICAL GROUP</t>
  </si>
  <si>
    <t>ST. MARGARETS MEDICAL PRACTICE</t>
  </si>
  <si>
    <t>GPS HEALTHCARE</t>
  </si>
  <si>
    <t>KINGSHURST MEDICAL PRACTICE</t>
  </si>
  <si>
    <t>PARKFIELD MEDICAL CENTRE</t>
  </si>
  <si>
    <t>ROOD END MEDICAL PRACTICE</t>
  </si>
  <si>
    <t>DR DEWAN VK</t>
  </si>
  <si>
    <t>HILL TOP MEDICAL CENTRE</t>
  </si>
  <si>
    <t>THE SPIRES HEALTH CENTRE</t>
  </si>
  <si>
    <t>WARLEY ROAD SURGERY</t>
  </si>
  <si>
    <t>ST PAULS PARTNERS</t>
  </si>
  <si>
    <t>DOG KENNEL LANE SURGERY</t>
  </si>
  <si>
    <t>LODGE ROAD SURGERY</t>
  </si>
  <si>
    <t>CLIFTON LANE MEDICAL CENTRE</t>
  </si>
  <si>
    <t>DR SINGH M</t>
  </si>
  <si>
    <t>DR UI HAQUE N</t>
  </si>
  <si>
    <t>ST PAUL'S PARTNERSHIP - LYNG MEDICAL</t>
  </si>
  <si>
    <t>CAUSEWAY GREEN ROAD SURGERY</t>
  </si>
  <si>
    <t>DR ARORA RK</t>
  </si>
  <si>
    <t>WALFORD STREET, TIVIDALE</t>
  </si>
  <si>
    <t>GLEBEFIELDS SURGERY</t>
  </si>
  <si>
    <t>SAREPHED MEDICAL CENTRE</t>
  </si>
  <si>
    <t>THE VICTORIA SURGERY</t>
  </si>
  <si>
    <t>WEST BROM P'SHIPS FOR HEALTH</t>
  </si>
  <si>
    <t>HADEN VALE SURGERY</t>
  </si>
  <si>
    <t>BEARWOOD MEDICAL CENTRE</t>
  </si>
  <si>
    <t>HAWTHORNS MEDICAL CENTRE</t>
  </si>
  <si>
    <t>ST PAUL'S MEDICAL PRACTICE</t>
  </si>
  <si>
    <t>LINKWAY MEDICAL PRACTICE</t>
  </si>
  <si>
    <t>NEW STREET SURGERY</t>
  </si>
  <si>
    <t>HAWES LANE SURGERY</t>
  </si>
  <si>
    <t>CHURCH VIEW SURGERY</t>
  </si>
  <si>
    <t>PORTWAY FAMILY PRACTICE</t>
  </si>
  <si>
    <t>JUBILEE HEALTH CENTRE</t>
  </si>
  <si>
    <t>SCOTT ARMS MEDICAL CENTRE</t>
  </si>
  <si>
    <t>SHERWOOD HOUSE MEDICAL PRACTICE</t>
  </si>
  <si>
    <t>BEARWOOD ROAD SURGERY</t>
  </si>
  <si>
    <t>OLDBURY HEALTH CENTRE</t>
  </si>
  <si>
    <t>OLD HILL MEDICAL CENTRE</t>
  </si>
  <si>
    <t>GREAT BARR PRACTICE</t>
  </si>
  <si>
    <t>DR GUDI PV &amp; PARTNER</t>
  </si>
  <si>
    <t>BLACK COUNTRY FAMILY PRACTICE</t>
  </si>
  <si>
    <t>SWANPOOL MEDICAL CENTRE</t>
  </si>
  <si>
    <t>NORVIC FAMILY PRACTICE</t>
  </si>
  <si>
    <t>STONE CROSS MEDICAL CENTRE</t>
  </si>
  <si>
    <t>OAKESWELL HEALTH CENTRE</t>
  </si>
  <si>
    <t>CAPE HILL MEDICAL CENTRE</t>
  </si>
  <si>
    <t>REGIS MEDICAL CENTRE</t>
  </si>
  <si>
    <t>WARLEY MEDICAL CENTRE</t>
  </si>
  <si>
    <t>THE SMETHWICK MEDICAL CENTRE</t>
  </si>
  <si>
    <t>THORNS ROAD SURGERY</t>
  </si>
  <si>
    <t>ALEXANDRA MEDICAL CENTRE</t>
  </si>
  <si>
    <t>BATH STREET MEDICAL CENTRE</t>
  </si>
  <si>
    <t>CASTLE MEADOWS SURGERY</t>
  </si>
  <si>
    <t>QUINCY RISE SURGERY</t>
  </si>
  <si>
    <t>LINKS MEDICAL PRACTICE</t>
  </si>
  <si>
    <t>ST JAMES MEDICAL PRACTICE1</t>
  </si>
  <si>
    <t>CENTRAL CLINIC</t>
  </si>
  <si>
    <t>HALESOWEN MEDICAL PRACTICE</t>
  </si>
  <si>
    <t>KEELINGE HOUSE</t>
  </si>
  <si>
    <t>RANGEWAYS ROAD SURGERY</t>
  </si>
  <si>
    <t>NORTHWAY MEDICAL CENTRE</t>
  </si>
  <si>
    <t>BEAN MEDICAL PRACTICE</t>
  </si>
  <si>
    <t>CLEMENT ROAD MEDICAL PRACTICE</t>
  </si>
  <si>
    <t>PEDMORE MEDICAL PRACTICE</t>
  </si>
  <si>
    <t>ANCHOR MEDICAL PRACTICE</t>
  </si>
  <si>
    <t>QUARRY BANK MEDICAL CENTRE</t>
  </si>
  <si>
    <t>ST JAMES MEDICAL PRACTICE2</t>
  </si>
  <si>
    <t>CROSS STREET HEALTH CENTRE</t>
  </si>
  <si>
    <t>WYCHBURY MEDICAL GROUP</t>
  </si>
  <si>
    <t>WORDSLEY GREEN HEALTH CENTRE</t>
  </si>
  <si>
    <t>COSELEY MEDICAL CENTRE</t>
  </si>
  <si>
    <t>FELDON LANE PRACTICE</t>
  </si>
  <si>
    <t>THE LIMES SURGERY MEDICAL CENTRE</t>
  </si>
  <si>
    <t>THE SUMMERHILL SURGERY</t>
  </si>
  <si>
    <t>STEPPINGSTONES MEDICAL PRACTICE</t>
  </si>
  <si>
    <t>WOODSETTON MEDICAL CENTRE</t>
  </si>
  <si>
    <t>LOWER GORNAL MEDICAL PRACTICE</t>
  </si>
  <si>
    <t>LAPAL MEDICAL PRACTICE</t>
  </si>
  <si>
    <t>THE GREENS HEALTH CENTRE</t>
  </si>
  <si>
    <t>LION HEALTH</t>
  </si>
  <si>
    <t>THE WATERFRONT SURGERY</t>
  </si>
  <si>
    <t>AW SURGERIES</t>
  </si>
  <si>
    <t>KINGSWINFORD MEDICAL PRACTICE</t>
  </si>
  <si>
    <t>THE RIDGEWAY SURGERY</t>
  </si>
  <si>
    <t>EVE HILL MEDICAL PRACTICE</t>
  </si>
  <si>
    <t>THREE VILLAGES MEDICAL PRACTICE</t>
  </si>
  <si>
    <t>MOSS GROVE SURGERY</t>
  </si>
  <si>
    <t>MEADOWBROOK SURGERY</t>
  </si>
  <si>
    <t>WOODWAY MEDICAL CENTRE</t>
  </si>
  <si>
    <t>EDGWICK MEDICAL CENTRE</t>
  </si>
  <si>
    <t>STOKE ALDERMOOR MED CTRE</t>
  </si>
  <si>
    <t>COVENTRY GP GROUP OF PRACTICES</t>
  </si>
  <si>
    <t>GOVIND HEALTH CENTRE</t>
  </si>
  <si>
    <t>HILLFIELDS - DR BANO</t>
  </si>
  <si>
    <t>GEORGE ELIOT MEDICAL CENTRE</t>
  </si>
  <si>
    <t>LIMBRICK WOOD SURGERY</t>
  </si>
  <si>
    <t>WINDMILL SURGERY</t>
  </si>
  <si>
    <t>COPSEWOOD MEDICAL CENTRE</t>
  </si>
  <si>
    <t>PARADISE MEDICAL CENTRE</t>
  </si>
  <si>
    <t>PARK HOUSE</t>
  </si>
  <si>
    <t>CLAY LANE MEDICAL PRACTICE</t>
  </si>
  <si>
    <t>WALSGRAVE HEALTH CENTRE</t>
  </si>
  <si>
    <t>ALLESLEY VILLAGE SURGERY</t>
  </si>
  <si>
    <t>BREDON AVENUE SURGERY</t>
  </si>
  <si>
    <t>QUINTON PARK MEDICAL CENTRE</t>
  </si>
  <si>
    <t>HENLEY GREEN MEDICAL CENTRE</t>
  </si>
  <si>
    <t>WILLENHAL OAK MEDICAL CENTRE</t>
  </si>
  <si>
    <t>HOLBROOKS HEALTH TEAM</t>
  </si>
  <si>
    <t>KENSINGTON ROAD SURGERY</t>
  </si>
  <si>
    <t>BROOMFIELD PARK MED.CTR.</t>
  </si>
  <si>
    <t>CENTRAL MEDICAL CENTRE</t>
  </si>
  <si>
    <t>THE CHEYLESMORE SURGERY</t>
  </si>
  <si>
    <t>SPRINGFIELD MEDICAL PRACTICE</t>
  </si>
  <si>
    <t>WOOD END HEALTH CENTRE</t>
  </si>
  <si>
    <t>WESTWOOD MEDICAL H/CENTRE</t>
  </si>
  <si>
    <t>MOSELEY AVENUE SURGERY</t>
  </si>
  <si>
    <t>MANSFIELD MEDICAL CENTRE</t>
  </si>
  <si>
    <t>GODIVA GROUP PRACTICE</t>
  </si>
  <si>
    <t>KENYON MEDICAL CENTRES</t>
  </si>
  <si>
    <t>THE FORUM HEALTH CENTRE</t>
  </si>
  <si>
    <t>PRIORY GATE PRACTICE</t>
  </si>
  <si>
    <t>FORREST MEDICAL CENTRE</t>
  </si>
  <si>
    <t>ENGLETON HOUSE SURGERY</t>
  </si>
  <si>
    <t>THE GABLES MEDICENTRE</t>
  </si>
  <si>
    <t>PHOENIX FAMILY CARE</t>
  </si>
  <si>
    <t>JUBILEE HEALTHCARE</t>
  </si>
  <si>
    <t>HILLFIELDS HEALTH CENTRE - 1</t>
  </si>
  <si>
    <t>ALLESLEY PARK MEDICAL CTR</t>
  </si>
  <si>
    <t>SKY BLUE MEDICAL GROUP</t>
  </si>
  <si>
    <t>LONGFORD PRIMARY CARE CENTRE</t>
  </si>
  <si>
    <t>WILLENHALL PRIMARY CARE CENTRE - 1</t>
  </si>
  <si>
    <t>PEARL MEDICAL CENTRE</t>
  </si>
  <si>
    <t>HOCKLEY MEDICAL PRACTICE</t>
  </si>
  <si>
    <t>THE BALAJI SURGERY, THE SPARKBROOK CHC</t>
  </si>
  <si>
    <t>COTMORE SURGERY</t>
  </si>
  <si>
    <t>STRENSHAM ROAD SURGERY</t>
  </si>
  <si>
    <t>BORDESLEY GREEN SURGERY</t>
  </si>
  <si>
    <t>AYLESBURY SURGERY</t>
  </si>
  <si>
    <t>HALCYON MEDICAL</t>
  </si>
  <si>
    <t>THE SHELDON MEDICAL CENTRE</t>
  </si>
  <si>
    <t>BALSALL HEATH HEALTH CENTRE (S)</t>
  </si>
  <si>
    <t>NECHELLS PRACTICE</t>
  </si>
  <si>
    <t>SOHO ROAD HEALTH CENTRE</t>
  </si>
  <si>
    <t>SPRINGFIELD MEDICAL PRACT</t>
  </si>
  <si>
    <t>AUBREY ROAD MEDICAL CENTRE</t>
  </si>
  <si>
    <t>MIRFIELD SURGERY</t>
  </si>
  <si>
    <t>PAK HEALTH CENTRE</t>
  </si>
  <si>
    <t>ACOCKS GREEN MEDICAL CENTRE</t>
  </si>
  <si>
    <t>GREET MEDICAL PRACTICE</t>
  </si>
  <si>
    <t>BLOOMSBURY SURGERY</t>
  </si>
  <si>
    <t>NASEBY MEDICAL CENTRE</t>
  </si>
  <si>
    <t>HOLYHEAD PRIMARY HEALTH CARE CENTRE</t>
  </si>
  <si>
    <t>DOWNSFIELD MEDICAL CENTRE</t>
  </si>
  <si>
    <t>DR KHUROO'S PRACTICE</t>
  </si>
  <si>
    <t>SOHO ROAD PRIMARY CARE CENTRE</t>
  </si>
  <si>
    <t>HIGHGATE MEDICAL CENTRE</t>
  </si>
  <si>
    <t>BURBURY MEDICAL CENTRE</t>
  </si>
  <si>
    <t>COVENTRY ROAD MEDICAL CENTRE</t>
  </si>
  <si>
    <t>CHURCH ROAD SURGERY</t>
  </si>
  <si>
    <t>GARRETTS GREEN LANE SURGERY</t>
  </si>
  <si>
    <t>FEATHERSTONE MEDICAL CENTRE</t>
  </si>
  <si>
    <t>DR KULSHRESTHA FAMILY PRACTICE</t>
  </si>
  <si>
    <t>CITY ROAD MEDICAL CENTRE</t>
  </si>
  <si>
    <t>COTTERILS LANE SURGERY</t>
  </si>
  <si>
    <t>CHARLES ROAD SURGERY</t>
  </si>
  <si>
    <t>VICTORIA ROAD MEDICAL CTR</t>
  </si>
  <si>
    <t>GREENFIELD MEDICAL CENTRE</t>
  </si>
  <si>
    <t>TUDOR PRACTICE STOCKLAND GREEN</t>
  </si>
  <si>
    <t>CAVENDISH MEDICAL PRACTICE</t>
  </si>
  <si>
    <t>HEATHFIELD FAMILY CENTRE</t>
  </si>
  <si>
    <t>PERRY PARK SURGERY</t>
  </si>
  <si>
    <t>KINGS NORTON SURGERY</t>
  </si>
  <si>
    <t>MAYPOLE HEALTH SURGERY Y</t>
  </si>
  <si>
    <t>MODALITY ENKI MEDICAL PRACTICE</t>
  </si>
  <si>
    <t>SWANSWELL MEDICAL CENTRE</t>
  </si>
  <si>
    <t>KIRPAL MEDICAL PRACTICE</t>
  </si>
  <si>
    <t>THE HAWTHORNS SURGERY</t>
  </si>
  <si>
    <t>THE BROOK SURGERY</t>
  </si>
  <si>
    <t>RIDGACRE HOUSE SURGERY</t>
  </si>
  <si>
    <t>ROWLANDS ROAD SURGERY</t>
  </si>
  <si>
    <t>GATE MEDICAL CENTRE</t>
  </si>
  <si>
    <t>UNIVERSITY MEDICAL PRACTICE</t>
  </si>
  <si>
    <t>NEWPORT MEDICAL GROUP</t>
  </si>
  <si>
    <t>APOLLO SURGERY</t>
  </si>
  <si>
    <t>RIVER BROOK MEDICAL CENTRE</t>
  </si>
  <si>
    <t>KINGSTANDING CIRCLE SURGERY</t>
  </si>
  <si>
    <t>FINCH ROAD PRIMARY CARE CENTRE</t>
  </si>
  <si>
    <t>WEATHER OAK MEDICAL CENTRE</t>
  </si>
  <si>
    <t>ALUM ROCK MEDICAL CENTRE</t>
  </si>
  <si>
    <t>THE KHATTAK MEMORIAL SURGERY</t>
  </si>
  <si>
    <t>THE SLIEVE SURGERY</t>
  </si>
  <si>
    <t>JIGGINS LANE MEDICAL CENTRE</t>
  </si>
  <si>
    <t>KEYNELL COVERT</t>
  </si>
  <si>
    <t>SCHOOLACRE ROAD SURGERY</t>
  </si>
  <si>
    <t>ALPHA MEDICAL PRACTICE</t>
  </si>
  <si>
    <t>DRUIDS HEATH SURGERY</t>
  </si>
  <si>
    <t>WEST HEATH PRIMARY C CTR</t>
  </si>
  <si>
    <t>DR WALJI AND COLLEAGUES</t>
  </si>
  <si>
    <t>BELLEVUE MEDICAL CENTRE</t>
  </si>
  <si>
    <t>AL-SHAFA MEDICAL CENTRE</t>
  </si>
  <si>
    <t>BALDWINS LANE SURGERY</t>
  </si>
  <si>
    <t>BARTLEY GREEN MEDICAL PRACTICE</t>
  </si>
  <si>
    <t>FERNLEY MEDICAL CENTRE</t>
  </si>
  <si>
    <t>SUTTON ROAD SURGERY</t>
  </si>
  <si>
    <t>BUCKLANDS END LANE SURGERY</t>
  </si>
  <si>
    <t>SALTLEY AND FERNBANK MEDICAL PRACTICE</t>
  </si>
  <si>
    <t>SMALL HEATH MEDICAL PRACTICE</t>
  </si>
  <si>
    <t>FIRS SURGERY</t>
  </si>
  <si>
    <t>VICTORIA ROAD SURGERY</t>
  </si>
  <si>
    <t>ROTTON PARK MEDICAL CENTRE</t>
  </si>
  <si>
    <t>CRANES PARK ROAD SURGERY</t>
  </si>
  <si>
    <t>YARDLEY MEDICAL CENTRE</t>
  </si>
  <si>
    <t>KARIS MEDICAL CENTRE</t>
  </si>
  <si>
    <t>COLLEGE ROAD SURGERY</t>
  </si>
  <si>
    <t>COFTON MEDICAL CENTRE</t>
  </si>
  <si>
    <t>THE WAND MEDICAL CENTRE</t>
  </si>
  <si>
    <t>HANDSWORTH MEDICAL PRACT.</t>
  </si>
  <si>
    <t>THE DOVE MEDICAL PRACTICE</t>
  </si>
  <si>
    <t>EDEN COURT MEDICAL PRACTICE</t>
  </si>
  <si>
    <t>OAKWOOD SURGERY</t>
  </si>
  <si>
    <t>NORTHWOOD MEDICAL CENTRE</t>
  </si>
  <si>
    <t>WAKE GREEN SURGERY</t>
  </si>
  <si>
    <t>WYCHALL LANE SURGERY</t>
  </si>
  <si>
    <t>RESERVOIR ROAD SURGERY</t>
  </si>
  <si>
    <t>LAURIE PIKE HEALTH CENTRE</t>
  </si>
  <si>
    <t>WARD END MEDICAL CENTRE</t>
  </si>
  <si>
    <t>DR SN CLAY AND PARTNERS</t>
  </si>
  <si>
    <t>MIDLANDS MEDICAL PARTNERSHIP</t>
  </si>
  <si>
    <t>SHENLEY GREEN SURGERY</t>
  </si>
  <si>
    <t>YARDLEY GREEN MEDICAL CENTRE</t>
  </si>
  <si>
    <t>THE OAKS MEDICAL CENTRE</t>
  </si>
  <si>
    <t>HARBORNE MEDICAL PRACTICE</t>
  </si>
  <si>
    <t>WEOLEY PARK SURGERY</t>
  </si>
  <si>
    <t>SELLY OAK HEALTH CENTRE</t>
  </si>
  <si>
    <t>THE ST.CLEMENTS SURGERY</t>
  </si>
  <si>
    <t>FIRSTCARE PRACTICE</t>
  </si>
  <si>
    <t>WOODLAND ROAD SURGERY</t>
  </si>
  <si>
    <t>SUTTON COLDFIELD GROUP PRACTICE</t>
  </si>
  <si>
    <t>HAWKESLEY MEDICAL PRACTICE</t>
  </si>
  <si>
    <t>SELLY PARK SURGERY</t>
  </si>
  <si>
    <t>BOURNBROOK VARSITY MEDICAL CENTRE</t>
  </si>
  <si>
    <t>KINGSFIELD MEDICAL CENTRE</t>
  </si>
  <si>
    <t>WOODGATE VALLEY HEALTH CENTRE</t>
  </si>
  <si>
    <t>OMNIA PRACTICE</t>
  </si>
  <si>
    <t>THE MANOR PRACTICE</t>
  </si>
  <si>
    <t>THE HARLEQUIN SURGERY</t>
  </si>
  <si>
    <t>ST HELIERS MEDICAL PRACTICE</t>
  </si>
  <si>
    <t>COLLEGE GREEN MEDICAL PRACTICE</t>
  </si>
  <si>
    <t>LORDSWOOD HOUSE GROUP MEDICAL PRACTICE</t>
  </si>
  <si>
    <t>LEACH HEATH MEDICAL CENTRE</t>
  </si>
  <si>
    <t>ASHFIELD SURGERY</t>
  </si>
  <si>
    <t>BATH ROW MEDICAL PRACTICE</t>
  </si>
  <si>
    <t>MILLENNIUM MEDICAL CENTRE</t>
  </si>
  <si>
    <t>MOSELEY MEDICAL CENTRE</t>
  </si>
  <si>
    <t>RAYDOCS NEWTOWN</t>
  </si>
  <si>
    <t>TOWER HILL PARTNERSHIP</t>
  </si>
  <si>
    <t>YARDLEY WOOD HEALTH CENTRE</t>
  </si>
  <si>
    <t>HILLCREST SURGERY</t>
  </si>
  <si>
    <t>KINGSBURY ROAD MEDICAL CENTRE</t>
  </si>
  <si>
    <t>CHURCH LANE - KHAN</t>
  </si>
  <si>
    <t>THE SWAN MEDICAL CENTRE</t>
  </si>
  <si>
    <t>HAMSTEAD ROAD SURGERY</t>
  </si>
  <si>
    <t>THE POOLWAY MEDICAL CENTRE</t>
  </si>
  <si>
    <t>WEST HEATH SURGERY</t>
  </si>
  <si>
    <t>GREEN RIDGE SURGERY</t>
  </si>
  <si>
    <t>HANDSWORTH WOOD MED.CTR.</t>
  </si>
  <si>
    <t>SHAH ZAMAN SURGERY</t>
  </si>
  <si>
    <t>ST WULFSTAN SURGERY</t>
  </si>
  <si>
    <t>THE OLD COLE HOUSE PRACTICE</t>
  </si>
  <si>
    <t>QUEENS ROAD SURGERY</t>
  </si>
  <si>
    <t>LAPWORTH SURGERY</t>
  </si>
  <si>
    <t>RUGBY ROAD SURGERY</t>
  </si>
  <si>
    <t>BROOKSIDE SURGERY</t>
  </si>
  <si>
    <t>STATION STREET SURGERY</t>
  </si>
  <si>
    <t>WOODLANDS SURGERY</t>
  </si>
  <si>
    <t>WARWICK GATES FAM.HTH.CTR</t>
  </si>
  <si>
    <t>BUDBROOKE MEDICAL CENTRE</t>
  </si>
  <si>
    <t>BENNFIELD SURGERY</t>
  </si>
  <si>
    <t>MEON MEDICAL CENTRE</t>
  </si>
  <si>
    <t>BEECH TREE MEDICAL PRACTICE</t>
  </si>
  <si>
    <t>WHITNASH MEDICAL CENTRE</t>
  </si>
  <si>
    <t>CHASE MEADOW HEALTH CENTRE</t>
  </si>
  <si>
    <t>VALE OF RED HORSE</t>
  </si>
  <si>
    <t>BULKINGTON SURGERY</t>
  </si>
  <si>
    <t>THE ARROW SURGERY</t>
  </si>
  <si>
    <t>SPA MEDICAL CENTRE</t>
  </si>
  <si>
    <t>STOCKINGFORD MEDICAL CENTRE</t>
  </si>
  <si>
    <t>OLD MILL SURGERY</t>
  </si>
  <si>
    <t>MARKET QUARTER MEDICAL PRACTICE</t>
  </si>
  <si>
    <t>ALCESTER HEALTH CENTRE</t>
  </si>
  <si>
    <t>TANWORTH-IN-ARDEN MED CTR</t>
  </si>
  <si>
    <t>DUNCHURCH SURGERY</t>
  </si>
  <si>
    <t>HARBURY SURGERY</t>
  </si>
  <si>
    <t>TRINITY COURT SURGERY</t>
  </si>
  <si>
    <t>HAZELWOOD GROUP PRACTICE</t>
  </si>
  <si>
    <t>RIVERSLEY ROAD SURGERY</t>
  </si>
  <si>
    <t>SHERBOURNE MEDICAL CENTRE</t>
  </si>
  <si>
    <t>THE GRANGE MEDICAL CENTRE</t>
  </si>
  <si>
    <t>ABBEY MEDICAL CENTRE</t>
  </si>
  <si>
    <t>WESTSIDE MEDICAL CENTRE</t>
  </si>
  <si>
    <t>WHITESTONE SURGERY</t>
  </si>
  <si>
    <t>WATERSIDE MEDICAL CENTRE</t>
  </si>
  <si>
    <t>REVEL SURGERY</t>
  </si>
  <si>
    <t>HASTINGS HOUSE SURGERY</t>
  </si>
  <si>
    <t>CUBBINGTON RD SURGERY</t>
  </si>
  <si>
    <t>SOUTHAM SURGERY</t>
  </si>
  <si>
    <t>SHIPSTON MEDICAL CENTRE</t>
  </si>
  <si>
    <t>HENLEY-IN-ARDEN MED CTR</t>
  </si>
  <si>
    <t>MANOR COURT SURGERY</t>
  </si>
  <si>
    <t>ROTHER HOUSE MEDICAL CENTRE</t>
  </si>
  <si>
    <t>CLIFTON ROAD SURGERY</t>
  </si>
  <si>
    <t>THE ATHERSTONE SURGERY</t>
  </si>
  <si>
    <t>BIDFORD HEALTH CENTRE</t>
  </si>
  <si>
    <t>CLARENDON LODGE MEDICAL CENTRE</t>
  </si>
  <si>
    <t>WOLSTON SURGERY</t>
  </si>
  <si>
    <t>BRIDGE HOUSE MEDICAL CENTRE</t>
  </si>
  <si>
    <t>CASTLE MEDICAL CENTRE</t>
  </si>
  <si>
    <t>PARK LEYS MEDICAL PRACTICE</t>
  </si>
  <si>
    <t>BEDWORTH HEALTH CENTRE</t>
  </si>
  <si>
    <t>AVONSIDE HEALTH CENTRE</t>
  </si>
  <si>
    <t>FENNY COMPTON SURGERY</t>
  </si>
  <si>
    <t>SPRING HILL MEDICAL CENTRE</t>
  </si>
  <si>
    <t>DORDON &amp; POLESWORTH GROUP PRACTICE</t>
  </si>
  <si>
    <t>PEAR TREE SURGERY</t>
  </si>
  <si>
    <t>CHAPEL END SURGERY</t>
  </si>
  <si>
    <t>WHITEHALL MEDICAL PRACTICE</t>
  </si>
  <si>
    <t>ARBURY MEDICAL CENTRE</t>
  </si>
  <si>
    <t>POOL MEDICAL CENTRE</t>
  </si>
  <si>
    <t>RED ROOFS SURGERY</t>
  </si>
  <si>
    <t>AELFGAR SURGERY</t>
  </si>
  <si>
    <t>NORTON CANES PRACTICE</t>
  </si>
  <si>
    <t>BLURTON MEDICAL CENTRE</t>
  </si>
  <si>
    <t>RAWNSLEY SURGERY</t>
  </si>
  <si>
    <t>PEEL CROFT</t>
  </si>
  <si>
    <t>NORTON CANES SURGERY</t>
  </si>
  <si>
    <t>FEATHERSTONE</t>
  </si>
  <si>
    <t>TRENTHAM MEWS MEDICAL CENTRE</t>
  </si>
  <si>
    <t>BADDELEY GREEN SURGERY</t>
  </si>
  <si>
    <t>BRERETON SURGERY</t>
  </si>
  <si>
    <t>TALKE PITS CLINIC</t>
  </si>
  <si>
    <t>SOUTHFIELD WAY SURGERY</t>
  </si>
  <si>
    <t>MILEHOUSE MEDICAL PRACTICE</t>
  </si>
  <si>
    <t>TRI-LINKS MEDICAL PRACTICE</t>
  </si>
  <si>
    <t>BETLEY SURGERY</t>
  </si>
  <si>
    <t>ALL SAINTS SURGERY</t>
  </si>
  <si>
    <t>NORTHGATE SURGERY</t>
  </si>
  <si>
    <t>KEELE PRACTICE</t>
  </si>
  <si>
    <t>TAMAR MEDICAL CENTRE</t>
  </si>
  <si>
    <t>ADDERLEY GREEN SURGERY</t>
  </si>
  <si>
    <t>TUNSTALL PRIMARY CARE CENTRE</t>
  </si>
  <si>
    <t>MILL VIEW SURGERY</t>
  </si>
  <si>
    <t>ALTON SURGERY</t>
  </si>
  <si>
    <t>THE COLLIERY PRACTICE</t>
  </si>
  <si>
    <t>CHADSMOOR MEDICAL PRACTICE</t>
  </si>
  <si>
    <t>APSLEY SURGERY</t>
  </si>
  <si>
    <t>PRIMA CARE SURGERIES</t>
  </si>
  <si>
    <t>CAMBRIDGE HOUSE</t>
  </si>
  <si>
    <t>HONEYWALL MEDICAL PRACTICE</t>
  </si>
  <si>
    <t>DARWIN MEDICAL CENTRE</t>
  </si>
  <si>
    <t>DR I RASIB &amp; PARTNERS</t>
  </si>
  <si>
    <t>QUINTON PRACTICE</t>
  </si>
  <si>
    <t>BRINSLEY AVENUE PRACTICE</t>
  </si>
  <si>
    <t>THE PEEL MEDICAL PRACTICE</t>
  </si>
  <si>
    <t>THE MOORCROFT MEDICAL CTR</t>
  </si>
  <si>
    <t>GOLDENHILL MEDICAL CENTRE</t>
  </si>
  <si>
    <t>KINGSBRIDGE MEDICAL CENTRE</t>
  </si>
  <si>
    <t>HIGHERLAND SURGERY</t>
  </si>
  <si>
    <t>MOSS STREET SURGERY</t>
  </si>
  <si>
    <t>DRS SHAH &amp; TALPUR</t>
  </si>
  <si>
    <t>LAKESIDE</t>
  </si>
  <si>
    <t>RED LION SURGERY</t>
  </si>
  <si>
    <t>HEATH HAYES HEALTH CENTRE</t>
  </si>
  <si>
    <t>COBRIDGE SURGERY</t>
  </si>
  <si>
    <t>LONGTON HALL SURGERY</t>
  </si>
  <si>
    <t>CLAVERLEY</t>
  </si>
  <si>
    <t>BIRCHES HEAD MEDICAL CTR.</t>
  </si>
  <si>
    <t>WATERHOUSES MEDICAL PRACT</t>
  </si>
  <si>
    <t>TEAN SURGERY</t>
  </si>
  <si>
    <t>CROWN MEDICAL PRACTICE</t>
  </si>
  <si>
    <t>DR KHARE'S SURGERY</t>
  </si>
  <si>
    <t>HEATHVIEW MEDICAL PRACTICE</t>
  </si>
  <si>
    <t>DR MANICKAM &amp; PARTNER</t>
  </si>
  <si>
    <t>DR DO YATES' PRACTICE</t>
  </si>
  <si>
    <t>ALDERWOOD MEDICAL PRACTICE</t>
  </si>
  <si>
    <t>POTTERIES MEDICAL CENTRE</t>
  </si>
  <si>
    <t>DR P D MILES AND DR R VALASAPALLI</t>
  </si>
  <si>
    <t>BILBROOK MEDICAL CENTRE</t>
  </si>
  <si>
    <t>DR KS UPTON'S PRACTICE</t>
  </si>
  <si>
    <t>BROOK MEDICAL CENTRE</t>
  </si>
  <si>
    <t>DALE MEDICAL PRACTICE</t>
  </si>
  <si>
    <t>CROWN SURGERY</t>
  </si>
  <si>
    <t>DUNROBIN STREET MEDICAL CENTRE</t>
  </si>
  <si>
    <t>BIDDULPH DOCTORS</t>
  </si>
  <si>
    <t>HOLLIES PRACTICE</t>
  </si>
  <si>
    <t>DR ROBINSON &amp; PARTNERS</t>
  </si>
  <si>
    <t>DR J GREIG &amp; PARTNERS</t>
  </si>
  <si>
    <t>HARLEY STREET MEDICAL CTR</t>
  </si>
  <si>
    <t>NORFOLK STREET SURGERY</t>
  </si>
  <si>
    <t>BALANCE STREET</t>
  </si>
  <si>
    <t>STAPENHILL MEDICAL CENTRE</t>
  </si>
  <si>
    <t>SALTERS MEADOW HEALTH CTR</t>
  </si>
  <si>
    <t>GNOSALL</t>
  </si>
  <si>
    <t>MANSION HOUSE SURGERY</t>
  </si>
  <si>
    <t>BELGRAVE MEDICAL CENTRE</t>
  </si>
  <si>
    <t>LYME VALLEY MEDICAL CENTRE</t>
  </si>
  <si>
    <t>HARTSHILL MEDICAL CENTRE</t>
  </si>
  <si>
    <t>BARTON</t>
  </si>
  <si>
    <t>NORTON CANES HEALTH CENTRE</t>
  </si>
  <si>
    <t>LAUREL HOUSE SURGERY</t>
  </si>
  <si>
    <t>MILLRISE MEDICAL PRACTICE</t>
  </si>
  <si>
    <t>ABBOTS BROMLEY SURGERY</t>
  </si>
  <si>
    <t>MILL BANK</t>
  </si>
  <si>
    <t>WOLSTANTON MEDICAL CENTRE</t>
  </si>
  <si>
    <t>AUDLEY HEALTH CENTRE</t>
  </si>
  <si>
    <t>WEEPING CROSS HEALTH CENTRE</t>
  </si>
  <si>
    <t>WETMORE ROAD SURGERY</t>
  </si>
  <si>
    <t>WOLVERHAMPTON ROAD SURGERY</t>
  </si>
  <si>
    <t>HOLMCROFT</t>
  </si>
  <si>
    <t>THE NILE PRACTICE</t>
  </si>
  <si>
    <t>MEIR PARK &amp; WESTON COYNEY MEDICAL PRACT</t>
  </si>
  <si>
    <t>BIDDULPH VALLEY SURGERY</t>
  </si>
  <si>
    <t>PENKRIDGE MEDICAL PRACTICE</t>
  </si>
  <si>
    <t>STAFFORD HEALTH AND WELLBEING</t>
  </si>
  <si>
    <t>BRIDGE SURGERY</t>
  </si>
  <si>
    <t>TUTBURY HEALTH CENTRE</t>
  </si>
  <si>
    <t>RISING BROOK</t>
  </si>
  <si>
    <t>ALREWAS</t>
  </si>
  <si>
    <t>SILVERDALE MEDICAL CENTRE</t>
  </si>
  <si>
    <t>HEDNESFORD MEDICAL PRACTICE</t>
  </si>
  <si>
    <t>THE ALDERGATE MED.PRACT.</t>
  </si>
  <si>
    <t>RUSSELL HOUSE SURGERY</t>
  </si>
  <si>
    <t>THE LANGTON MEDICAL GROUP</t>
  </si>
  <si>
    <t>GLEBEDALE MEDICAL PRACTICE</t>
  </si>
  <si>
    <t>TRENT MEADOWS</t>
  </si>
  <si>
    <t>CARLTON STREET SURGERY</t>
  </si>
  <si>
    <t>MILLER STREET SURGERY</t>
  </si>
  <si>
    <t>CASTLEFIELDS</t>
  </si>
  <si>
    <t>KIDSGROVE MEDICAL CENTRE</t>
  </si>
  <si>
    <t>HAZELDENE HOUSE SURGERY</t>
  </si>
  <si>
    <t>FURLONG MEDICAL CENTRE</t>
  </si>
  <si>
    <t>CUMBERLAND HOUSE</t>
  </si>
  <si>
    <t>GRAVEL HILL SURGERY</t>
  </si>
  <si>
    <t>ASHLEY SURGERY</t>
  </si>
  <si>
    <t>MADELEY PRACTICE</t>
  </si>
  <si>
    <t>TRENT VALE MEDICAL PRACTICE</t>
  </si>
  <si>
    <t>YOXALL</t>
  </si>
  <si>
    <t>LEEK HEALTH CENTRE</t>
  </si>
  <si>
    <t>WERRINGTON VILLAGE SURGERY</t>
  </si>
  <si>
    <t>GORDON STREET SURGERY</t>
  </si>
  <si>
    <t>BREWOOD MEDICAL PRACTICE</t>
  </si>
  <si>
    <t>THE WESTGATE PRACTICE</t>
  </si>
  <si>
    <t>HEATHCOTE STREET SURGERY</t>
  </si>
  <si>
    <t>MAYFIELD SURGERY</t>
  </si>
  <si>
    <t>HORSEFAIR PRACTICE</t>
  </si>
  <si>
    <t>THE MEADOWS MEDICAL PRACTICE</t>
  </si>
  <si>
    <t>COURT STREET MEDICAL PRACTICE</t>
  </si>
  <si>
    <t>IRONBRIDGE MEDICAL PRACTICE</t>
  </si>
  <si>
    <t>ALVELEY MEDICAL PRACTICE</t>
  </si>
  <si>
    <t>SOUTH HERMITAGE SURGERY</t>
  </si>
  <si>
    <t>SHAWBIRCH MEDICAL CENTRE</t>
  </si>
  <si>
    <t>HODNET MEDICAL PRACTICE</t>
  </si>
  <si>
    <t>HOLLINSWOOD SURGERY</t>
  </si>
  <si>
    <t>LINDEN HALL SURGERY</t>
  </si>
  <si>
    <t>BROSELEY MEDICAL PRACTICE</t>
  </si>
  <si>
    <t>BELVIDERE MEDICAL PRACT.</t>
  </si>
  <si>
    <t>MARDEN MEDICAL PRACTICE</t>
  </si>
  <si>
    <t>CRAVEN ARMS SURGERY</t>
  </si>
  <si>
    <t>LUDLOW - PORTCULLIS</t>
  </si>
  <si>
    <t>WOODSIDE MEDICAL PRACTICE</t>
  </si>
  <si>
    <t>CLEOBURY MORTIMER SURGERY</t>
  </si>
  <si>
    <t>MARYSVILLE MEDICAL PRACT</t>
  </si>
  <si>
    <t>WELLINGTON MEDICAL PRACTICE</t>
  </si>
  <si>
    <t>SHIFNAL &amp; PRIORSLEE MEDICAL PRACTICE</t>
  </si>
  <si>
    <t>WEM AND PREES MEDICAL PRACTICE</t>
  </si>
  <si>
    <t>CLAREMONT BANK SURGERY</t>
  </si>
  <si>
    <t>SEVERN FIELDS MEDICAL PRACTICE</t>
  </si>
  <si>
    <t>HIGHLEY MEDICAL CENTRE</t>
  </si>
  <si>
    <t>PONTESBURY &amp; WORTHEN MEDICAL PRACTICE</t>
  </si>
  <si>
    <t>WELLINGTON ROAD SURGERY</t>
  </si>
  <si>
    <t>CAMBRIAN MEDICAL PRACTICE</t>
  </si>
  <si>
    <t>CHURCHMERE MEDICAL GROUP</t>
  </si>
  <si>
    <t>BROWN CLEE MEDICAL CENTRE</t>
  </si>
  <si>
    <t>PRESCOTT SURGERY</t>
  </si>
  <si>
    <t>THE CAXTON SURGERY</t>
  </si>
  <si>
    <t>ALBRIGHTON MEDICAL PRACT</t>
  </si>
  <si>
    <t>KNOCKIN MEDICAL CENTRE</t>
  </si>
  <si>
    <t>MUCH WENLOCK &amp; CRESSAGE MEDICAL PRACTICE</t>
  </si>
  <si>
    <t>BEECHES MEDICAL PRACTICE</t>
  </si>
  <si>
    <t>CLIVE MEDICAL PRACTICE</t>
  </si>
  <si>
    <t>RADBROOK GREEN SURGERY</t>
  </si>
  <si>
    <t>STATION DRIVE SURGERY</t>
  </si>
  <si>
    <t>WESTBURY MEDICAL CENTRE</t>
  </si>
  <si>
    <t>DONNINGTON MEDICAL PRACTICE</t>
  </si>
  <si>
    <t>SHAWBURY MEDICAL PRACTICE</t>
  </si>
  <si>
    <t>MARKET DRAYTON MEDICAL PRACTICE</t>
  </si>
  <si>
    <t>DAWLEY MEDICAL PRACTICE</t>
  </si>
  <si>
    <t>CHURCH STRETTON MEDICAL CENTRE</t>
  </si>
  <si>
    <t>CHARLTON MEDICAL PRACTICE</t>
  </si>
  <si>
    <t>RIVERSIDE MED.PRACTICE</t>
  </si>
  <si>
    <t>PLAS FFYNNON MEDICAL CTRE</t>
  </si>
  <si>
    <t>BRIDGNORTH MEDICAL PRACTICE</t>
  </si>
  <si>
    <t>STIRCHLEY MEDICAL PRACTICE</t>
  </si>
  <si>
    <t>MYTTON OAK MEDICAL PRACT.</t>
  </si>
  <si>
    <t>NEW COURT SURGERY</t>
  </si>
  <si>
    <t>DEMONTFORT MEDICAL CENTRE</t>
  </si>
  <si>
    <t>CRABBS CROSS SURGERY</t>
  </si>
  <si>
    <t>CRABBS CROSS MEDICAL CENTRE</t>
  </si>
  <si>
    <t>WOLVERLEY SURGERY</t>
  </si>
  <si>
    <t>THE GLEBELAND SURGERY</t>
  </si>
  <si>
    <t>FOWNHOPE MEDICAL CENTRE</t>
  </si>
  <si>
    <t>CRADLEY SURGERY</t>
  </si>
  <si>
    <t>ABBEY MEDICAL PRACTICE</t>
  </si>
  <si>
    <t>BELMONT MEDICAL CENTRE</t>
  </si>
  <si>
    <t>THE BRIDGE SURGERY</t>
  </si>
  <si>
    <t>CORBETT MEDICAL PRACTICE</t>
  </si>
  <si>
    <t>CHADDESLEY SURGERY</t>
  </si>
  <si>
    <t>CATSHILL VILLAGE SURGERY</t>
  </si>
  <si>
    <t>HOLLYOAKS MEDICAL CENTRE</t>
  </si>
  <si>
    <t>ST. JOHNS SURGERY</t>
  </si>
  <si>
    <t>ST SAVIOURS SURGERY</t>
  </si>
  <si>
    <t>BARNT GREEN SURGERY</t>
  </si>
  <si>
    <t>COLWALL SURGERY</t>
  </si>
  <si>
    <t>MALVERN HEALTH CENTRE</t>
  </si>
  <si>
    <t>PERSHORE MEDICAL PRACTICE</t>
  </si>
  <si>
    <t>ALBANY HOUSE SURGERY</t>
  </si>
  <si>
    <t>CHURCHFIELDS SURGERY</t>
  </si>
  <si>
    <t>AYLMER LODGE COOKLEY PARTNERSHIP</t>
  </si>
  <si>
    <t>THE SURGERY KINGSTONE</t>
  </si>
  <si>
    <t>WARGRAVE HOUSE SURGERY</t>
  </si>
  <si>
    <t>HOLLYWOOD MEDICAL CENTRE</t>
  </si>
  <si>
    <t>ST JOHNS HOUSE SURGERY</t>
  </si>
  <si>
    <t>FRANKLEY HEALTH CENTRE</t>
  </si>
  <si>
    <t>PENDEEN SURGERY</t>
  </si>
  <si>
    <t>MERSTOW GREEN MEDICAL PRACTICE</t>
  </si>
  <si>
    <t>BEWDLEY MEDICAL CENTRE</t>
  </si>
  <si>
    <t>THE CHURCH STREET PRACTICE</t>
  </si>
  <si>
    <t>CORNHILL SURGERY</t>
  </si>
  <si>
    <t>KINGTON MEDICAL PRACTICE</t>
  </si>
  <si>
    <t>BARBOURNE HEALTH CENTRE</t>
  </si>
  <si>
    <t>NUNWELL SURGERY</t>
  </si>
  <si>
    <t>SPA MEDICAL PRACTICE</t>
  </si>
  <si>
    <t>ABBOTTSWOOD MEDICAL CENTRE</t>
  </si>
  <si>
    <t>KNIGHTWICK SURGERY</t>
  </si>
  <si>
    <t>ALTON STREET SURGERY</t>
  </si>
  <si>
    <t>THE MORTIMER MEDICAL PRAC</t>
  </si>
  <si>
    <t>TENBURY SURGERY</t>
  </si>
  <si>
    <t>HILLVIEW MEDICAL CENTRE</t>
  </si>
  <si>
    <t>STOURPORT MEDICAL CENTRE</t>
  </si>
  <si>
    <t>WHITEACRES MEDICAL CENTRE</t>
  </si>
  <si>
    <t>THORNELOE LODGE SURGERY</t>
  </si>
  <si>
    <t>ST MARTIN'S GATE SURGERY</t>
  </si>
  <si>
    <t>SALTERS MEDICAL PRACTICE</t>
  </si>
  <si>
    <t>GREAT WITLEY SURGERY</t>
  </si>
  <si>
    <t>CANTILUPE SURGERY</t>
  </si>
  <si>
    <t>HAGLEY SURGERY</t>
  </si>
  <si>
    <t>HEREFORD MEDICAL GROUP</t>
  </si>
  <si>
    <t>NEW ROAD SURGERY</t>
  </si>
  <si>
    <t>MUCH BIRCH SURGERY</t>
  </si>
  <si>
    <t>HARESFIELD HOUSE SURGERY</t>
  </si>
  <si>
    <t>NEW ROAD SURGERY BROMSGROVE</t>
  </si>
  <si>
    <t>THE DOW SURGERY</t>
  </si>
  <si>
    <t>WINYATES HEALTH CENTRE</t>
  </si>
  <si>
    <t>WEOBLEY &amp; STAUNTON ON WYE SURGERIES</t>
  </si>
  <si>
    <t>ELBURY MOOR MEDICAL CENTRE</t>
  </si>
  <si>
    <t>STANMORE HOUSE SURGERY</t>
  </si>
  <si>
    <t>LEDBURY HEALTH PARTNERSHIP</t>
  </si>
  <si>
    <t>OMBERSLEY MEDICAL CENTRE</t>
  </si>
  <si>
    <t>KIDDERMINSTER MEDICAL CENTRE</t>
  </si>
  <si>
    <t>GOLDEN VALLEY PRACTICE</t>
  </si>
  <si>
    <t>SPRING GARDENS GROUP MEDICAL PRACTICE</t>
  </si>
  <si>
    <t>BREDON HILL SURGERY</t>
  </si>
  <si>
    <t>SEVERN VALLEY MEDICAL PRACTICE</t>
  </si>
  <si>
    <t>NORTHUMBERLAND HOUSE SURGERY</t>
  </si>
  <si>
    <t>WESTFIELD SURGERY</t>
  </si>
  <si>
    <t>ELGAR HOUSE</t>
  </si>
  <si>
    <t>ST STEPHEN'S MEDICAL PARTNERSHIP</t>
  </si>
  <si>
    <t>CHURCH VIEW MEDICAL CENTRE</t>
  </si>
  <si>
    <t>OAKHILL SURGERY</t>
  </si>
  <si>
    <t>CREECH</t>
  </si>
  <si>
    <t>SOMERSET BRIDGE MEDICAL CENTRE</t>
  </si>
  <si>
    <t>BRENT AREA MEDICAL CENTRE</t>
  </si>
  <si>
    <t>BUTTERCROSS HEALTH CENTRE</t>
  </si>
  <si>
    <t>DUNSTER &amp; PORLOCK SURGERIES</t>
  </si>
  <si>
    <t>OAKLANDS SURGERY</t>
  </si>
  <si>
    <t>LYNGFORD PARK</t>
  </si>
  <si>
    <t>THE MEADOWS SURGERY</t>
  </si>
  <si>
    <t>NORTH PETHERTON SURGERY</t>
  </si>
  <si>
    <t>AXBRIDGE SURGERY</t>
  </si>
  <si>
    <t>SUMMERVALE SURGERY</t>
  </si>
  <si>
    <t>GROVE HOUSE SURGERY</t>
  </si>
  <si>
    <t>WARWICK HOUSE MEDICAL PRACTICE</t>
  </si>
  <si>
    <t>REDGATE MEDICAL CENTRE</t>
  </si>
  <si>
    <t>LUSON</t>
  </si>
  <si>
    <t>RYALLS PARK MEDICAL CENTRE, YEOVIL</t>
  </si>
  <si>
    <t>GLASTONBURY HEALTH CENTRE</t>
  </si>
  <si>
    <t>MENDIP COUNTRY PRACTICE</t>
  </si>
  <si>
    <t>QUEEN CAMEL MEDICAL CENTRE</t>
  </si>
  <si>
    <t>TAUNTON ROAD MEDICAL CENTRE</t>
  </si>
  <si>
    <t>MILLBROOK SURGERY, CASTLE CARY</t>
  </si>
  <si>
    <t>GLASTONBURY SURGERY</t>
  </si>
  <si>
    <t>LISTER HOUSE PARTNERSHIP</t>
  </si>
  <si>
    <t>NORTH CURRY</t>
  </si>
  <si>
    <t>QUANTOCK VALE SURGERY</t>
  </si>
  <si>
    <t>EAST QUAY MEDICAL CENTRE</t>
  </si>
  <si>
    <t>WELLS CITY PRACTICE</t>
  </si>
  <si>
    <t>LANGPORT SURGERY</t>
  </si>
  <si>
    <t>BRUTON SURGERY</t>
  </si>
  <si>
    <t>MILBORNE PORT SURGERY</t>
  </si>
  <si>
    <t>VINE SURGERY PARTNERSHIP</t>
  </si>
  <si>
    <t>WINCANTON HEALTH CENTRE</t>
  </si>
  <si>
    <t>HAMDON MEDICAL CENTRE, STOKE-SUB-HAMDON</t>
  </si>
  <si>
    <t>CRANLEIGH GARDENS MEDICAL CENTRE</t>
  </si>
  <si>
    <t>POLDEN MEDICAL PRACTICE</t>
  </si>
  <si>
    <t>ST JAMES MEDICAL CENTRE</t>
  </si>
  <si>
    <t>DIAMOND HEALTH GROUP</t>
  </si>
  <si>
    <t>COLLEGE WAY SURGERY</t>
  </si>
  <si>
    <t>BECKINGTON FAMILY PRACTICE</t>
  </si>
  <si>
    <t>MINEHEAD MEDICAL CENTRE</t>
  </si>
  <si>
    <t>CANNINGTON HEALTH CENTRE</t>
  </si>
  <si>
    <t>PENN HILL SURGERY, YEOVIL</t>
  </si>
  <si>
    <t>BURNHAM MEDICAL CENTRE</t>
  </si>
  <si>
    <t>PRESTON GROVE MEDICAL CENTRE, YEOVIL</t>
  </si>
  <si>
    <t>TAUNTON VALE HEALTHCARE</t>
  </si>
  <si>
    <t>QUANTOCK MEDICAL CENTRE</t>
  </si>
  <si>
    <t>WELLINGTON MEDICAL CENTRE</t>
  </si>
  <si>
    <t>CHEDDAR MEDICAL CENTRE</t>
  </si>
  <si>
    <t>HIGHBRIDGE MEDICAL CENTRE</t>
  </si>
  <si>
    <t>WEST SOMERSET HEALTHCARE</t>
  </si>
  <si>
    <t>FROME MEDICAL CENTRE</t>
  </si>
  <si>
    <t>CHURCH STREET SURGERY, MARTOCK</t>
  </si>
  <si>
    <t>CROWN MEDICAL CENTRE</t>
  </si>
  <si>
    <t>CREWKERNE HEALTH CENTRE, CREWKERNE</t>
  </si>
  <si>
    <t>EXMOOR MEDICAL CENTRE</t>
  </si>
  <si>
    <t>WELLS HEALTH CENTRE</t>
  </si>
  <si>
    <t>FRENCH WEIR HEALTH CENTRE</t>
  </si>
  <si>
    <t>QUEDGELEY MEDICAL CENTRE</t>
  </si>
  <si>
    <t>STONEHOUSE HEALTH CLINIC</t>
  </si>
  <si>
    <t>THE ALNEY PRACTICE</t>
  </si>
  <si>
    <t>SEVERNBANK SURGERY</t>
  </si>
  <si>
    <t>BROCKWORTH SURGERY</t>
  </si>
  <si>
    <t>KINGSHOLM SURGERY</t>
  </si>
  <si>
    <t>WHITE HOUSE SURGERY</t>
  </si>
  <si>
    <t>BRUNSTON PRACTICE</t>
  </si>
  <si>
    <t>MANN COTTAGE SURGERY</t>
  </si>
  <si>
    <t>LONGLEVENS SURGERY</t>
  </si>
  <si>
    <t>PRICES MILL SURGERY</t>
  </si>
  <si>
    <t>RENDCOMB SURGERY</t>
  </si>
  <si>
    <t>CAM &amp; ULEY FAMILY PRACTICE</t>
  </si>
  <si>
    <t>ST. CATHERINE'S SURGERY</t>
  </si>
  <si>
    <t>MYTHE MEDICAL PRACTICE</t>
  </si>
  <si>
    <t>HILARY COTTAGE SURGERY</t>
  </si>
  <si>
    <t>SEVERNSIDE MEDICAL PRACTICE</t>
  </si>
  <si>
    <t>CHIPPING SURGERY</t>
  </si>
  <si>
    <t>ROSEBANK HEALTH</t>
  </si>
  <si>
    <t>THE ROYAL WELL SURGERY</t>
  </si>
  <si>
    <t>THE STOKE ROAD SURGERY,</t>
  </si>
  <si>
    <t>CHURCHDOWN SURGERY</t>
  </si>
  <si>
    <t>DOCKHAM SURGERY</t>
  </si>
  <si>
    <t>MITCHELDEAN SURGERY</t>
  </si>
  <si>
    <t>CHIPPING CAMPDEN SURGERY</t>
  </si>
  <si>
    <t>OVERTON PARK SURGERY</t>
  </si>
  <si>
    <t>THE LECKHAMPTON SURGERY</t>
  </si>
  <si>
    <t>BEECHES GREEN SURGERY</t>
  </si>
  <si>
    <t>COTSWOLD MEDICAL PRACTICE</t>
  </si>
  <si>
    <t>HOLTS HEALTH CENTRE</t>
  </si>
  <si>
    <t>CLEEVELANDS MEDICAL CENTRE</t>
  </si>
  <si>
    <t>PARTNERS IN HEALTH, PAVILION FAMILY DRS</t>
  </si>
  <si>
    <t>WESTON HOUSE PRACTICE</t>
  </si>
  <si>
    <t>STOW SURGERY</t>
  </si>
  <si>
    <t>BERKELEY PLACE SURGERY</t>
  </si>
  <si>
    <t>BLAKENEY SURGERY</t>
  </si>
  <si>
    <t>FOREST HEALTH CARE</t>
  </si>
  <si>
    <t>CULVERHAY SURGERY</t>
  </si>
  <si>
    <t>ASPEN MEDICAL PRACTICE</t>
  </si>
  <si>
    <t>HOYLAND HOUSE</t>
  </si>
  <si>
    <t>DRYBROOK SURGERY</t>
  </si>
  <si>
    <t>CHURCH STREET PRACTICE</t>
  </si>
  <si>
    <t>YORKLEIGH SURGERY(CT)</t>
  </si>
  <si>
    <t>YORKLEY HEALTH CENTRE(WG)</t>
  </si>
  <si>
    <t>CIRENCESTER HEALTH GROUP</t>
  </si>
  <si>
    <t>FRITHWOOD SURGERY</t>
  </si>
  <si>
    <t>SIXWAYS CLINIC</t>
  </si>
  <si>
    <t>HUCCLECOTE SURGERY</t>
  </si>
  <si>
    <t>PHOENIX HEALTH GROUP</t>
  </si>
  <si>
    <t>LYDNEY PRACTICE</t>
  </si>
  <si>
    <t>UPPER THAMES MEDICAL GROUP</t>
  </si>
  <si>
    <t>HADWEN HEALTH</t>
  </si>
  <si>
    <t>ST. GEORGE'S SURGERY</t>
  </si>
  <si>
    <t>ROWCROFT MEDICAL CENTRE</t>
  </si>
  <si>
    <t>STAUNTON &amp; CORSE SURGERY</t>
  </si>
  <si>
    <t>MINCHINHAMPTON SURGERY</t>
  </si>
  <si>
    <t>WINCHCOMBE MEDICAL CENTRE</t>
  </si>
  <si>
    <t>UNDERWOOD SURGERY</t>
  </si>
  <si>
    <t>CLOCK TOWER SURGERY</t>
  </si>
  <si>
    <t>BUCKLAND SURGERY</t>
  </si>
  <si>
    <t>BLACK TORRINGTON SURGERY</t>
  </si>
  <si>
    <t>TEIGN ESTUARY MEDICAL GROUP</t>
  </si>
  <si>
    <t>WONFORD GREEN SURGERY</t>
  </si>
  <si>
    <t>PEVERELL PARK SURGERY</t>
  </si>
  <si>
    <t>ST. LEVAN SURGERY</t>
  </si>
  <si>
    <t>WEMBURY SURGERY</t>
  </si>
  <si>
    <t>IMPERIAL SURGERY</t>
  </si>
  <si>
    <t>DEVONPORT HEALTH CENTRE</t>
  </si>
  <si>
    <t>SAMPFORD PEVERELL SURGERY</t>
  </si>
  <si>
    <t>OLD FARM SURGERY</t>
  </si>
  <si>
    <t>CHILLINGTON HEALTH CENTRE</t>
  </si>
  <si>
    <t>LISSON GROVE MEDICAL CTR.</t>
  </si>
  <si>
    <t>CATHERINE HOUSE SURGERY</t>
  </si>
  <si>
    <t>HILL BARTON SURGERY</t>
  </si>
  <si>
    <t>SOUTH MOLTON MEDICAL CENTRE</t>
  </si>
  <si>
    <t>HALDON HOUSE SURGERY</t>
  </si>
  <si>
    <t>WYNDHAM HOUSE SURGERY</t>
  </si>
  <si>
    <t>PEMBROKE MEDICAL GROUP</t>
  </si>
  <si>
    <t>HARTLAND SURGERY</t>
  </si>
  <si>
    <t>BRAMBLEHAIES SURGERY</t>
  </si>
  <si>
    <t>REDLANDS PRIMARY CARE</t>
  </si>
  <si>
    <t>CHANNEL VIEW MEDICAL GROUP</t>
  </si>
  <si>
    <t>CHELSTON HALL SURGERY</t>
  </si>
  <si>
    <t>WOODBURY SURGERY</t>
  </si>
  <si>
    <t>WHIPTON SURGERY</t>
  </si>
  <si>
    <t>BUDSHEAD MEDICAL PRACTICE</t>
  </si>
  <si>
    <t>WEST HOE SURGERY</t>
  </si>
  <si>
    <t>CHILCOTE PRACTICE</t>
  </si>
  <si>
    <t>WOODA SURGERY</t>
  </si>
  <si>
    <t>CASTLE GARDENS SURGERY</t>
  </si>
  <si>
    <t>CORNER PLACE SURGERY</t>
  </si>
  <si>
    <t>YELVERTON SURGERY</t>
  </si>
  <si>
    <t>ABBEY SURGERY</t>
  </si>
  <si>
    <t>BEACON MEDICAL GROUP</t>
  </si>
  <si>
    <t>ISCA MEDICAL PRACTICE</t>
  </si>
  <si>
    <t>CHERITON BISHOP SURGERY</t>
  </si>
  <si>
    <t>CAEN MEDICAL CENTRE</t>
  </si>
  <si>
    <t>COMBE COASTAL PRACTICE</t>
  </si>
  <si>
    <t>COLERIDGE MEDICAL CENTRE</t>
  </si>
  <si>
    <t>DARTMOUTH MEDICAL PRACTICE</t>
  </si>
  <si>
    <t>COLLEGE SURGERY PARTNERSHIP</t>
  </si>
  <si>
    <t>KNOWLE HOUSE SURGERY</t>
  </si>
  <si>
    <t>REDFERN HEALTH CENTRE</t>
  </si>
  <si>
    <t>OKEHAMPTON MEDICAL CENTRE</t>
  </si>
  <si>
    <t>MODBURY HEALTH CENTRE</t>
  </si>
  <si>
    <t>AMICUS HEALTH</t>
  </si>
  <si>
    <t>SOUTH LAWN MEDICAL PRACTICE</t>
  </si>
  <si>
    <t>BIDEFORD MEDICAL CENTRE</t>
  </si>
  <si>
    <t>CHAGFORD HEALTH CENTRE</t>
  </si>
  <si>
    <t>YEALM MEDICAL CENTRE</t>
  </si>
  <si>
    <t>IDE LANE SURGERY</t>
  </si>
  <si>
    <t>HEAVITREE PRACTICE</t>
  </si>
  <si>
    <t>WYCLIFFE SURGERY</t>
  </si>
  <si>
    <t>SOUTH BRENT HEALTH CENTRE</t>
  </si>
  <si>
    <t>BRANNAM MEDICAL CENTRE</t>
  </si>
  <si>
    <t>FRIARY HOUSE SURGERY</t>
  </si>
  <si>
    <t>STOKE SURGERY</t>
  </si>
  <si>
    <t>BUCKFASTLEIGH MEDICAL CENTRE</t>
  </si>
  <si>
    <t>RUBY COUNTRY MEDICAL GROUP</t>
  </si>
  <si>
    <t>LYNTON HEALTH CENTRE</t>
  </si>
  <si>
    <t>SID VALLEY PRACTICE</t>
  </si>
  <si>
    <t>MOUNT PLEASANT HEALTH CENTRE</t>
  </si>
  <si>
    <t>NORTON BROOK MEDICAL CENTRE</t>
  </si>
  <si>
    <t>SOUTHERNHAY HOUSE SURGERY</t>
  </si>
  <si>
    <t>FREMINGTON MEDICAL CENTRE</t>
  </si>
  <si>
    <t>COMPASS HOUSE MEDICAL CENTRES</t>
  </si>
  <si>
    <t>TOWNSEND HOUSE MEDICAL CENTRE</t>
  </si>
  <si>
    <t>ROLLE MEDICAL PARTNERSHIP</t>
  </si>
  <si>
    <t>CASTLE PLACE PRACTICE</t>
  </si>
  <si>
    <t>CRICKETFIELD SURGERY</t>
  </si>
  <si>
    <t>NORTHAM SURGERY</t>
  </si>
  <si>
    <t>MORETONHAMPSTEAD HEALTH CENTRE</t>
  </si>
  <si>
    <t>ROBOROUGH SURGERY</t>
  </si>
  <si>
    <t>DEVON SQUARE SURGERY</t>
  </si>
  <si>
    <t>BOVEY TRACEY &amp; CHUDLEIGH PRACTICE</t>
  </si>
  <si>
    <t>BLACKDOWN PRACTICE</t>
  </si>
  <si>
    <t>LEATSIDE SURGERY</t>
  </si>
  <si>
    <t>ST LEONARDS PRACTICE</t>
  </si>
  <si>
    <t>WESTBANK PRACTICE</t>
  </si>
  <si>
    <t>PINHOE SURGERY</t>
  </si>
  <si>
    <t>SOUTHWAY SURGERY</t>
  </si>
  <si>
    <t>TAVYSIDE HEALTH CENTRE</t>
  </si>
  <si>
    <t>TOPSHAM SURGERY</t>
  </si>
  <si>
    <t>LITCHDON MEDICAL CENTRE</t>
  </si>
  <si>
    <t>ALBANY SURGERY</t>
  </si>
  <si>
    <t>KINGSKERSWELL &amp; IPPLEPEN MED PRACTICE</t>
  </si>
  <si>
    <t>NORTH ROAD WEST MED.CTR.</t>
  </si>
  <si>
    <t>SOUTHOVER MEDICAL PRACTICE</t>
  </si>
  <si>
    <t>ST NEOTS SURGERY</t>
  </si>
  <si>
    <t>CROFT HALL MEDICAL PRACTICE</t>
  </si>
  <si>
    <t>TORRINGTON HEALTH CENTRE</t>
  </si>
  <si>
    <t>WALLINGBROOK HEALTH CENTRE</t>
  </si>
  <si>
    <t>BARNFIELD HILL SURGERY</t>
  </si>
  <si>
    <t>MID DEVON MEDICAL PRACTICE</t>
  </si>
  <si>
    <t>DEAN CROSS SURGERY</t>
  </si>
  <si>
    <t>AXMINSTER MEDICAL PRACTICE</t>
  </si>
  <si>
    <t>ELM SURGERY</t>
  </si>
  <si>
    <t>BEAUMONT VILLA SURGERY</t>
  </si>
  <si>
    <t>ST THOMAS MEDICAL GROUP</t>
  </si>
  <si>
    <t>OAKSIDE SURGERY</t>
  </si>
  <si>
    <t>MAYFIELD MEDICAL CENTRE</t>
  </si>
  <si>
    <t>BRUNEL MEDICAL PRACTICE</t>
  </si>
  <si>
    <t>BRADWORTHY SURGERY</t>
  </si>
  <si>
    <t>BUDLEIGH SALTERTON MEDICAL PRACTICE</t>
  </si>
  <si>
    <t>ASHBURTON SURGERY</t>
  </si>
  <si>
    <t>PATHFIELDS MEDICAL GROUP</t>
  </si>
  <si>
    <t>SEATON &amp; COLYTON MEDICAL PRACTICE</t>
  </si>
  <si>
    <t>MAYFLOWER MEDICAL GROUP</t>
  </si>
  <si>
    <t>BARTON SURGERY</t>
  </si>
  <si>
    <t>KINGSTEIGNTON MEDICAL PRACTICE</t>
  </si>
  <si>
    <t>QUEEN'S MEDICAL CENTRE</t>
  </si>
  <si>
    <t>HONITON SURGERY</t>
  </si>
  <si>
    <t>WESTOVER SURGERY</t>
  </si>
  <si>
    <t>HARRIS MEMORIAL SURGERY</t>
  </si>
  <si>
    <t>SUNNYSIDE SURGERY</t>
  </si>
  <si>
    <t>PORT VIEW SURGERY</t>
  </si>
  <si>
    <t>CARNON DOWNS SURGERY</t>
  </si>
  <si>
    <t>MENEAGE STREET SURGERY</t>
  </si>
  <si>
    <t>BOTTREAUX SURGERY</t>
  </si>
  <si>
    <t>ST KEVERNE HEALTH CENTRE</t>
  </si>
  <si>
    <t>THE MULLION &amp; CONSTANTINE GROUP PRACTICE</t>
  </si>
  <si>
    <t>ST. AGNES SURGERY</t>
  </si>
  <si>
    <t>TRESCOBEAS SURGERY</t>
  </si>
  <si>
    <t>CLAYS PRACTICE</t>
  </si>
  <si>
    <t>ROSEDEAN SURGERY</t>
  </si>
  <si>
    <t>FALMOUTH HEALTH CENTRE</t>
  </si>
  <si>
    <t>ROSELAND SURGERIES</t>
  </si>
  <si>
    <t>MARAZION SURGERY</t>
  </si>
  <si>
    <t>SALTASH HEALTH CENTRE</t>
  </si>
  <si>
    <t>PROBUS SURGERY</t>
  </si>
  <si>
    <t>VEOR SURGERY</t>
  </si>
  <si>
    <t>QUAY LANE SURGERY</t>
  </si>
  <si>
    <t>LEATSIDE HEALTH CENTRE</t>
  </si>
  <si>
    <t>CARN TO COAST HEALTH CENTRES</t>
  </si>
  <si>
    <t>LOSTWITHIEL SURGERY</t>
  </si>
  <si>
    <t>ATLANTIC MEDICAL GROUP</t>
  </si>
  <si>
    <t>BODRIGGY HEALTH CENTRE</t>
  </si>
  <si>
    <t>FOWEY RIVER PRACTICE</t>
  </si>
  <si>
    <t>LAUNCESTON MEDICAL CENTRE</t>
  </si>
  <si>
    <t>NARROWCLIFF SURGERY</t>
  </si>
  <si>
    <t>THREE SPIRES MEDICAL PRACTICE</t>
  </si>
  <si>
    <t>MIDDLEWAY SURGERY</t>
  </si>
  <si>
    <t>MEVAGISSEY SURGERY</t>
  </si>
  <si>
    <t>PETROC GROUP PRACTICE</t>
  </si>
  <si>
    <t>OLD BRIDGE SURGERY</t>
  </si>
  <si>
    <t>HELSTON MEDICAL CENTRE</t>
  </si>
  <si>
    <t>ST MARY'S HEALTH CENTRE</t>
  </si>
  <si>
    <t>OAK TREE SURGERY</t>
  </si>
  <si>
    <t>CHACEWATER HEALTH CENTRE</t>
  </si>
  <si>
    <t>PERRANPORTH SURGERY</t>
  </si>
  <si>
    <t>TAMAR VALLEY HEALTH</t>
  </si>
  <si>
    <t>BRANNEL SURGERY</t>
  </si>
  <si>
    <t>STRATTON MEDICAL CENTRE</t>
  </si>
  <si>
    <t>MEDICAL CENTRE CAMELFORD (DR NASH)</t>
  </si>
  <si>
    <t>PENRYN SURGERY</t>
  </si>
  <si>
    <t>WADEBRIDGE &amp; CAMEL ESTUARY PRACTICE</t>
  </si>
  <si>
    <t>PORT ISAAC SURGERY</t>
  </si>
  <si>
    <t>LANDER MEDICAL PRACTICE</t>
  </si>
  <si>
    <t>HORIZON HEALTH CENTRE</t>
  </si>
  <si>
    <t>BRADLEY STOKE SURGERY</t>
  </si>
  <si>
    <t>RUSH HILL SURGERY</t>
  </si>
  <si>
    <t>THE CEDARS SURGERY</t>
  </si>
  <si>
    <t>EMERSONS GREEN MEDICAL CENTRE</t>
  </si>
  <si>
    <t>UNIVERSITY MEDICAL CENTRE</t>
  </si>
  <si>
    <t>HARBOURSIDE FAMILY PRACTICE</t>
  </si>
  <si>
    <t>STUDENT HEALTH SERVICE</t>
  </si>
  <si>
    <t>FALLODON WAY MEDICAL CENTRE</t>
  </si>
  <si>
    <t>CADBURY HEATH HEALTHCARE</t>
  </si>
  <si>
    <t>ALMONDSBURY SURGERY</t>
  </si>
  <si>
    <t>WELLS ROAD SURGERY</t>
  </si>
  <si>
    <t>ST. MARY'S SURGERY</t>
  </si>
  <si>
    <t>BIRCHWOOD MEDICAL PRACTICE</t>
  </si>
  <si>
    <t>STOKE GIFFORD MEDICAL CENTRE</t>
  </si>
  <si>
    <t>PILNING SURGERY</t>
  </si>
  <si>
    <t>STREAMSIDE SURGERY</t>
  </si>
  <si>
    <t>ST MARY STREET SURGERY</t>
  </si>
  <si>
    <t>SOMERTON HOUSE SURGERY</t>
  </si>
  <si>
    <t>GREENWAY COMMUNITY PRACTICE</t>
  </si>
  <si>
    <t>THE MERRYWOOD PRACTICE</t>
  </si>
  <si>
    <t>WHITELADIES MEDICAL GROUP</t>
  </si>
  <si>
    <t>THE FAMILY PRACTICE</t>
  </si>
  <si>
    <t>LAWRENCE HILL HEALTH CENTRE</t>
  </si>
  <si>
    <t>BEECHWOOD MEDICAL PRACTICE</t>
  </si>
  <si>
    <t>MENDIP VALE MEDICAL PRACTICE</t>
  </si>
  <si>
    <t>HEYWOOD FAMILY PRACTICE</t>
  </si>
  <si>
    <t>PRIORY SURGERY</t>
  </si>
  <si>
    <t>HARTWOOD HEALTHCARE</t>
  </si>
  <si>
    <t>BEDMINSTER FAMILY PRACTICE</t>
  </si>
  <si>
    <t>PEMBROKE ROAD SURGERY</t>
  </si>
  <si>
    <t>HANHAM HEALTH</t>
  </si>
  <si>
    <t>GLOUCESTER ROAD MEDICAL CENTRE</t>
  </si>
  <si>
    <t>SEA MILLS SURGERY</t>
  </si>
  <si>
    <t>THE OLD SCHOOL SURGERY</t>
  </si>
  <si>
    <t>WEST VIEW SURGERY</t>
  </si>
  <si>
    <t>CHEW MEDICAL PRACTICE</t>
  </si>
  <si>
    <t>FAIRFIELD PARK HEALTH CENTRE</t>
  </si>
  <si>
    <t>ST. MICHAEL'S SURGERY</t>
  </si>
  <si>
    <t>THE PULTENEY PRACTICE</t>
  </si>
  <si>
    <t>SOUTHMEAD &amp; HENBURY FAMILY PRACTICE</t>
  </si>
  <si>
    <t>STAFFORD MEDICAL GROUP</t>
  </si>
  <si>
    <t>COMBE DOWN SURGERY</t>
  </si>
  <si>
    <t>TEMPLE HOUSE PRACTICE</t>
  </si>
  <si>
    <t>KINGSWOOD HEALTH CENTRE</t>
  </si>
  <si>
    <t>FIRECLAY HEALTH</t>
  </si>
  <si>
    <t>THE WELLSPRING SURGERY</t>
  </si>
  <si>
    <t>ELM HAYES SURGERY</t>
  </si>
  <si>
    <t>THE MILTON SURGERY</t>
  </si>
  <si>
    <t>ORCHARD MEDICAL CENTRE</t>
  </si>
  <si>
    <t>GRANGE ROAD SURGERY</t>
  </si>
  <si>
    <t>THE LENNARD SURGERY</t>
  </si>
  <si>
    <t>168 MEDICAL GROUP</t>
  </si>
  <si>
    <t>CLOSE FARM SURGERY</t>
  </si>
  <si>
    <t>WEST WALK SURGERY</t>
  </si>
  <si>
    <t>LEAP VALLEY MEDICAL CENTRE</t>
  </si>
  <si>
    <t>TUDOR LODGE SURGERY</t>
  </si>
  <si>
    <t>KENNEDY WAY SURGERY</t>
  </si>
  <si>
    <t>HILLVIEW FAMILY PRACTICE</t>
  </si>
  <si>
    <t>CLEVEDON MEDICAL CENTRE</t>
  </si>
  <si>
    <t>HEART OF BATH</t>
  </si>
  <si>
    <t>AIR BALLOON SURGERY</t>
  </si>
  <si>
    <t>PIONEER MEDICAL GROUP</t>
  </si>
  <si>
    <t>CONISTON MEDICAL PRACTICE</t>
  </si>
  <si>
    <t>TYNTESFIELD MEDICAL GROUP</t>
  </si>
  <si>
    <t>NIGHTINGALE VALLEY PRACTICE</t>
  </si>
  <si>
    <t>THE ARMADA FAMILY PRACTICE</t>
  </si>
  <si>
    <t>HARPTREE SURGERY</t>
  </si>
  <si>
    <t>THREE SHIRES MEDICAL PRACTICE</t>
  </si>
  <si>
    <t>BATHEASTON MEDICAL CENTRE</t>
  </si>
  <si>
    <t>THE DOWNEND HEALTH GROUP</t>
  </si>
  <si>
    <t>COURTSIDE SURGERY</t>
  </si>
  <si>
    <t>EAST TREES HEALTH CENTRE</t>
  </si>
  <si>
    <t>HORFIELD HC</t>
  </si>
  <si>
    <t>WINSCOMBE SURGERY</t>
  </si>
  <si>
    <t>WIDCOMBE SURGERY</t>
  </si>
  <si>
    <t>CONCORD MEDICAL CENTRE</t>
  </si>
  <si>
    <t>WESTBURY ON TRYM PRIMARY CARE CENTRE</t>
  </si>
  <si>
    <t>GRAHAM ROAD SURGERY</t>
  </si>
  <si>
    <t>CHARLOTTE KEEL MEDICAL PRACTICE</t>
  </si>
  <si>
    <t>FROME VALLEY MEDICAL CENTRE</t>
  </si>
  <si>
    <t>FISHPONDS FAMILY PRACTICE</t>
  </si>
  <si>
    <t>MONTPELIER HEALTH CENTRE</t>
  </si>
  <si>
    <t>HOPE HOUSE SURGERY</t>
  </si>
  <si>
    <t>STOCKWOOD MEDICAL CENTRE</t>
  </si>
  <si>
    <t>SHIREHAMPTON GROUP PRACTICE</t>
  </si>
  <si>
    <t>BRIDGE VIEW MEDICAL</t>
  </si>
  <si>
    <t>PORTISHEAD MEDICAL GROUP</t>
  </si>
  <si>
    <t>OAK TREE HEALTH CENTRE</t>
  </si>
  <si>
    <t>COGGES SURGERY</t>
  </si>
  <si>
    <t>ALCHESTER MEDICAL GROUP</t>
  </si>
  <si>
    <t>THE CHARLBURY MEDICAL CENTRE</t>
  </si>
  <si>
    <t>THE KEY MEDICAL PRACTICE</t>
  </si>
  <si>
    <t>LONG FURLONG MEDICAL CENTRE</t>
  </si>
  <si>
    <t>JERICHO HEALTH CENTRE</t>
  </si>
  <si>
    <t>BROADSHIRES HEALTH CENTRE</t>
  </si>
  <si>
    <t>NUFFIELD HEALTH CENTRE</t>
  </si>
  <si>
    <t>GORING &amp; WOODCOTE MEDICAL PRACTICE</t>
  </si>
  <si>
    <t>LUTHER STREET MEDICAL PRACTICE</t>
  </si>
  <si>
    <t>SIBFORD SURGERY</t>
  </si>
  <si>
    <t>COWLEY ROAD MEDICAL PRACTICE</t>
  </si>
  <si>
    <t>ST. CLEMENT'S SURGERY</t>
  </si>
  <si>
    <t>HIGHTOWN SURGERY</t>
  </si>
  <si>
    <t>BLOXHAM SURGERY</t>
  </si>
  <si>
    <t>CROPREDY SURGERY</t>
  </si>
  <si>
    <t>DEDDINGTON HEALTH CENTRE</t>
  </si>
  <si>
    <t>THE ABINGDON SURGERY</t>
  </si>
  <si>
    <t>BICESTER HEALTH CENTRE</t>
  </si>
  <si>
    <t>WHITE HORSE MEDICAL PRACTICE</t>
  </si>
  <si>
    <t>THE RYCOTE PRACTICE</t>
  </si>
  <si>
    <t>HOLLOW WAY MEDICAL CENTRE</t>
  </si>
  <si>
    <t>BURFORD SURGERY</t>
  </si>
  <si>
    <t>WYCHWOOD SURGERY</t>
  </si>
  <si>
    <t>GOSFORD HILL MEDICAL CENTRE</t>
  </si>
  <si>
    <t>MANOR SURGERY</t>
  </si>
  <si>
    <t>WOODLANDS MEDICAL CENTRE</t>
  </si>
  <si>
    <t>WOODSTOCK SURGERY</t>
  </si>
  <si>
    <t>MARCHAM RD FAMILY HEALTH CENTRE</t>
  </si>
  <si>
    <t>MONTGOMERY HOUSE SURGERY</t>
  </si>
  <si>
    <t>WALLINGFORD MEDICAL PRACTICE</t>
  </si>
  <si>
    <t>MILL STREAM SURGERY</t>
  </si>
  <si>
    <t>THE BELL SURGERY</t>
  </si>
  <si>
    <t>CLIFTON HAMPDEN SURGERY</t>
  </si>
  <si>
    <t>BARTLEMAS SURGERY</t>
  </si>
  <si>
    <t>THE LEYS HEALTH CENTRE</t>
  </si>
  <si>
    <t>CHIPPING NORTON HEALTH CENTRE</t>
  </si>
  <si>
    <t>BANBURY CROSS HEALTH CENTRE</t>
  </si>
  <si>
    <t>MALTHOUSE SURGERY</t>
  </si>
  <si>
    <t>OBSERVATORY MEDICAL PRACTICE</t>
  </si>
  <si>
    <t>BOTLEY MEDICAL CENTRE</t>
  </si>
  <si>
    <t>WINDRUSH SURGERY</t>
  </si>
  <si>
    <t>BERINSFIELD HEALTH CENTRE</t>
  </si>
  <si>
    <t>BANBURY ROAD MEDICAL CENTRE</t>
  </si>
  <si>
    <t>SONNING COMMON HEALTH CTR</t>
  </si>
  <si>
    <t>NEWBURY STREET PRACTICE</t>
  </si>
  <si>
    <t>WINDRUSH MEDICAL PRACTICE</t>
  </si>
  <si>
    <t>NETTLEBED SURGERY</t>
  </si>
  <si>
    <t>MORLAND HOUSE SURGERY</t>
  </si>
  <si>
    <t>ELM TREE SURGERY</t>
  </si>
  <si>
    <t>SUMMERTOWN HEALTH CENTRE</t>
  </si>
  <si>
    <t>BAMPTON SURGERY</t>
  </si>
  <si>
    <t>HEDENA HEALTH</t>
  </si>
  <si>
    <t>CHALGROVE &amp; WATLINGTON SURGERIES</t>
  </si>
  <si>
    <t>TEMPLE COWLEY HEALTH CENTRE</t>
  </si>
  <si>
    <t>EYNSHAM MEDICAL GROUP</t>
  </si>
  <si>
    <t>DONNINGTON MEDICAL PARTNERSHIP</t>
  </si>
  <si>
    <t>ISLIP SURGERY</t>
  </si>
  <si>
    <t>DIDCOT HEALTH CENTRE PRACTICE</t>
  </si>
  <si>
    <t>THE HART SURGERY</t>
  </si>
  <si>
    <t>GREAT OAKLEY MEDICAL CENTRE</t>
  </si>
  <si>
    <t>MAPLE ACCESS PARTNERSHIP LLP</t>
  </si>
  <si>
    <t>THE BROOK HEALTH CENTRE</t>
  </si>
  <si>
    <t>DR ABBAS</t>
  </si>
  <si>
    <t>DANES CAMP MEDICAL CENTRE</t>
  </si>
  <si>
    <t>EARLS BARTON MEDICAL CENTRE</t>
  </si>
  <si>
    <t>SUMMERLEE MEDICAL CENTRE</t>
  </si>
  <si>
    <t>HIGHAM FERRERS SURGERY</t>
  </si>
  <si>
    <t>GREENVIEW SURGERY</t>
  </si>
  <si>
    <t>BUGBROOKE MEDICAL PRACTICE</t>
  </si>
  <si>
    <t>MARSHALLS ROAD SURGERY</t>
  </si>
  <si>
    <t>DENTON VILLAGE SURGERY</t>
  </si>
  <si>
    <t>GREENS NORTON &amp; WEEDON MEDICAL PRACTICE</t>
  </si>
  <si>
    <t>NENE VALLEY SURGERY</t>
  </si>
  <si>
    <t>THE SAXON SPIRES PRACTICE</t>
  </si>
  <si>
    <t>COUNTY SURGERY</t>
  </si>
  <si>
    <t>WOOTTON MEDICAL CENTRE</t>
  </si>
  <si>
    <t>CRICK MEDICAL PRACTICE</t>
  </si>
  <si>
    <t>THE PARKS MEDICAL PRACTICE</t>
  </si>
  <si>
    <t>WEAVERS MEDICAL</t>
  </si>
  <si>
    <t>THE CRESCENT MEDICAL CTR.</t>
  </si>
  <si>
    <t>BRACKLEY MEDICAL CENTRE</t>
  </si>
  <si>
    <t>PARKLANDS MEDICAL CENTRE</t>
  </si>
  <si>
    <t>ABINGTON MEDICAL CENTRE</t>
  </si>
  <si>
    <t>PARK AVE MED CNT &amp; KINGS HEATH PRACTICE</t>
  </si>
  <si>
    <t>ST LUKES PRIMARY CARE CENTRE</t>
  </si>
  <si>
    <t>WOODVIEW MEDICAL CENTRE</t>
  </si>
  <si>
    <t>DRYLAND MEDICAL CENTRE</t>
  </si>
  <si>
    <t>DR SPENCER &amp; PARTNERS</t>
  </si>
  <si>
    <t>KINGSTHORPE MEDICAL CTR.</t>
  </si>
  <si>
    <t>ABBEY HOUSE MEDICAL PRACTICE</t>
  </si>
  <si>
    <t>BYFIELD MEDICAL CENTRE</t>
  </si>
  <si>
    <t>THE COTTONS MEDICAL CENTRE</t>
  </si>
  <si>
    <t>ABINGTON PARK SURGERY</t>
  </si>
  <si>
    <t>SPINNEY BROOK MEDICAL CENTRE</t>
  </si>
  <si>
    <t>LANGHAM PLACE SURGERY</t>
  </si>
  <si>
    <t>ALBANY HOUSE MEDICAL CENTRE</t>
  </si>
  <si>
    <t>THE MOUNTS MEDICAL CENTRE</t>
  </si>
  <si>
    <t>RUSHDEN MEDICAL CENTRE</t>
  </si>
  <si>
    <t>OUNDLE</t>
  </si>
  <si>
    <t>TOWCESTER MEDICAL CENTRE</t>
  </si>
  <si>
    <t>ROTHWELL MEDICAL CENTRE</t>
  </si>
  <si>
    <t>RILLWOOD MEDICAL CENTRE</t>
  </si>
  <si>
    <t>THE LONG BUCKBY PRACTICE</t>
  </si>
  <si>
    <t>WANSFORD</t>
  </si>
  <si>
    <t>DANETRE MEDICAL PRACTICE</t>
  </si>
  <si>
    <t>LEICESTER TCE HEALTHCARE CTR</t>
  </si>
  <si>
    <t>ESKDAILL MEDICAL</t>
  </si>
  <si>
    <t>KING EDWARD ROAD SURGERY</t>
  </si>
  <si>
    <t>THE REDWELL MEDICAL CENTRE</t>
  </si>
  <si>
    <t>ELEANOR CROSS HEALTHCARE</t>
  </si>
  <si>
    <t>MOULTON SURGERY</t>
  </si>
  <si>
    <t>THE PINES SURGERY</t>
  </si>
  <si>
    <t>HARBOROUGH FIELD SURGERY</t>
  </si>
  <si>
    <t>HEADLANDS SURGERY</t>
  </si>
  <si>
    <t>QUEENSVIEW MEDICAL CENTRE</t>
  </si>
  <si>
    <t>LAKESIDE HEALTHCARE</t>
  </si>
  <si>
    <t>WESTCROFT HEALTH CENTRE</t>
  </si>
  <si>
    <t>MILTON KEYNES VILLAGE SURG</t>
  </si>
  <si>
    <t>LITTLE CHALFONT SURGERY</t>
  </si>
  <si>
    <t>PROSPECT HOUSE SURGERY</t>
  </si>
  <si>
    <t>THE STONEDEAN PRACTICE</t>
  </si>
  <si>
    <t>WALNUT TREE HEALTH CENTRE</t>
  </si>
  <si>
    <t>THE GROVE SURGERY</t>
  </si>
  <si>
    <t>CRESSEX HEALTH CENTRE</t>
  </si>
  <si>
    <t>EDLESBOROUGH SURGERY</t>
  </si>
  <si>
    <t>THE ALLAN PRACTICE</t>
  </si>
  <si>
    <t>WATLING VALE MEDICAL CTR.</t>
  </si>
  <si>
    <t>KINGFISHER SURGERY</t>
  </si>
  <si>
    <t>WESTONGROVE PARTNERSHIP</t>
  </si>
  <si>
    <t>3W HEALTH</t>
  </si>
  <si>
    <t>WADDESDON SURGERY</t>
  </si>
  <si>
    <t>HILLTOPS MEDICAL CENTRE</t>
  </si>
  <si>
    <t>BOURNE END &amp; WOOBURN GREEN MEDICAL CTR</t>
  </si>
  <si>
    <t>CENTRAL MILTON KEYNES MEDICAL CENTRE</t>
  </si>
  <si>
    <t>FISHERMEAD MEDICAL CENTRE</t>
  </si>
  <si>
    <t>WESTFIELD ROAD SURGERY</t>
  </si>
  <si>
    <t>GLADSTONE ROAD SURGERY</t>
  </si>
  <si>
    <t>COBBS GARDEN SURGERY</t>
  </si>
  <si>
    <t>DENHAM MEDICAL CENTRE</t>
  </si>
  <si>
    <t>ASHFIELD MEDICAL CENTRE</t>
  </si>
  <si>
    <t>THE MISBOURNE SURGERY</t>
  </si>
  <si>
    <t>HUGHENDEN VALLEY SURGERY</t>
  </si>
  <si>
    <t>STOKENCHURCH MEDICAL CTRE</t>
  </si>
  <si>
    <t>UNITY HEALTH</t>
  </si>
  <si>
    <t>THE SIMPSON CENTRE</t>
  </si>
  <si>
    <t>SOUTHMEAD SURGERY</t>
  </si>
  <si>
    <t>CARRINGTON HOUSE SURGERY</t>
  </si>
  <si>
    <t>WHITEHILL SURGERY</t>
  </si>
  <si>
    <t>BEDFORD STREET SURGERY</t>
  </si>
  <si>
    <t>POPLAR GROVE PRACTICE</t>
  </si>
  <si>
    <t>WATER MEADOW SURGERY</t>
  </si>
  <si>
    <t>THE JOHN HAMPDEN SURGERY</t>
  </si>
  <si>
    <t>BURNHAM HEALTH CENTRE</t>
  </si>
  <si>
    <t>OAKRIDGE PARK MEDICAL CENTRE</t>
  </si>
  <si>
    <t>THREEWAYS SURGERY</t>
  </si>
  <si>
    <t>WYE VALLEY SURGERY</t>
  </si>
  <si>
    <t>CHERRYMEAD SURGERY</t>
  </si>
  <si>
    <t>HADDENHAM MEDICAL CENTRE</t>
  </si>
  <si>
    <t>PURBECK HEALTH CENTRE</t>
  </si>
  <si>
    <t>WHADDON HEALTHCARE</t>
  </si>
  <si>
    <t>SOVEREIGN MEDICAL CENTRE</t>
  </si>
  <si>
    <t>THE DOCTORS HOUSE, MARLOW MEDICAL GROUP</t>
  </si>
  <si>
    <t>KINGSWOOD SURGERY</t>
  </si>
  <si>
    <t>THE CROSS KEYS PRACTICE</t>
  </si>
  <si>
    <t>CHILTERN HOUSE MED CENTRE</t>
  </si>
  <si>
    <t>THE MANDEVILLE PRACTICE</t>
  </si>
  <si>
    <t>DESBOROUGH SURGERY</t>
  </si>
  <si>
    <t>NEWPORT PAGNELL MED.CTR.</t>
  </si>
  <si>
    <t>PARKSIDE MEDICAL CENTRE</t>
  </si>
  <si>
    <t>OAKFIELD SURGERY</t>
  </si>
  <si>
    <t>THE RED HOUSE SURGERY</t>
  </si>
  <si>
    <t>MILLBARN MEDICAL CENTRE</t>
  </si>
  <si>
    <t>TOWER HOUSE SURGERY</t>
  </si>
  <si>
    <t>THE HALL PRACTICE</t>
  </si>
  <si>
    <t>THE SWAN PRACTICE</t>
  </si>
  <si>
    <t>AMERSHAM HEALTH CENTRE</t>
  </si>
  <si>
    <t>WOLVERTON HEALTH CENTRE</t>
  </si>
  <si>
    <t>RECTORY MEADOW SURGERY</t>
  </si>
  <si>
    <t>EVERGREEN PRACTICE</t>
  </si>
  <si>
    <t>CROWN WOOD MEDICAL CENTRE</t>
  </si>
  <si>
    <t>ASCOT MEDICAL CENTRE</t>
  </si>
  <si>
    <t>MELROSE SURGERY</t>
  </si>
  <si>
    <t>240 WEXHAM ROAD</t>
  </si>
  <si>
    <t>TILEHURST VILLAGE SURGERY</t>
  </si>
  <si>
    <t>BURMA HILL PRACTICE</t>
  </si>
  <si>
    <t>RUSSELL STREET SURGERY</t>
  </si>
  <si>
    <t>SOUTH READING &amp; SHINFIELD GROUP MED PRAC</t>
  </si>
  <si>
    <t>SOUTH MEADOW SURGERY</t>
  </si>
  <si>
    <t>KUMAR MEDICAL CENTRE</t>
  </si>
  <si>
    <t>FOREST HEALTH GROUP</t>
  </si>
  <si>
    <t>DR NABI</t>
  </si>
  <si>
    <t>CORDWALLIS ROAD SURGERY</t>
  </si>
  <si>
    <t>UNIVERSITY MEDICAL GROUP</t>
  </si>
  <si>
    <t>CHAPEL ROW SURGERY</t>
  </si>
  <si>
    <t>BURDWOOD SURGERY</t>
  </si>
  <si>
    <t>PEMBROKE SURGERY</t>
  </si>
  <si>
    <t>REDWOOD HOUSE SURGERY</t>
  </si>
  <si>
    <t>GREAT HOLLANDS PRACTICE</t>
  </si>
  <si>
    <t>WOOSEHILL PRACTICE</t>
  </si>
  <si>
    <t>RAGSTONE ROAD SURGERY</t>
  </si>
  <si>
    <t>EASTHAMPSTEAD SURGERY</t>
  </si>
  <si>
    <t>MANOR PARK MEDICAL CENTRE</t>
  </si>
  <si>
    <t>SHREEJI MEDICAL CENTRE</t>
  </si>
  <si>
    <t>ROSEMEAD SURGERY</t>
  </si>
  <si>
    <t>BHARANI MEDICAL CENTRE</t>
  </si>
  <si>
    <t>NEW WOKINGHAM ROAD SURGERY</t>
  </si>
  <si>
    <t>GROVELANDS MEDICAL CENTRE</t>
  </si>
  <si>
    <t>THEALE MEDICAL CENTRE</t>
  </si>
  <si>
    <t>GREEN MEADOWS SURGERY</t>
  </si>
  <si>
    <t>FARNHAM ROAD PRACTICE</t>
  </si>
  <si>
    <t>CLARENCE MEDICAL CENTRE</t>
  </si>
  <si>
    <t>THATCHAM HEALTH CENTRE</t>
  </si>
  <si>
    <t>TWYFORD SURGERY</t>
  </si>
  <si>
    <t>LODDON VALE PRACTICE</t>
  </si>
  <si>
    <t>SHEET STREET SURGERY</t>
  </si>
  <si>
    <t>THE SYMONS MEDICAL CENTRE</t>
  </si>
  <si>
    <t>STRAWBERRY HILL MEDICAL CENTRE</t>
  </si>
  <si>
    <t>WESTERN ELMS &amp; CIRCUIT LANE SURGERIES</t>
  </si>
  <si>
    <t>BINFIELD SURGERY</t>
  </si>
  <si>
    <t>HUNGERFORD SURGERY</t>
  </si>
  <si>
    <t>WESTWOOD ROAD SURGERY</t>
  </si>
  <si>
    <t>WARGRAVE PRACTICE</t>
  </si>
  <si>
    <t>LAMBOURN SURGERY</t>
  </si>
  <si>
    <t>WOODLEY PRACTICE</t>
  </si>
  <si>
    <t>THE DOWNLAND PRACTICE</t>
  </si>
  <si>
    <t>LONG BARN LANE SURGERY</t>
  </si>
  <si>
    <t>LEE HOUSE SURGERY</t>
  </si>
  <si>
    <t>PARKSIDE PRACTICE</t>
  </si>
  <si>
    <t>HERSCHEL MEDICAL CENTRE</t>
  </si>
  <si>
    <t>COOKHAM MEDICAL CENTRE</t>
  </si>
  <si>
    <t>EMMER GREEN SURGERY</t>
  </si>
  <si>
    <t>MILMAN &amp; KENNET SURGERY</t>
  </si>
  <si>
    <t>CROSBY HOUSE SURGERY</t>
  </si>
  <si>
    <t>RINGMEAD MEDICAL PRACTICE</t>
  </si>
  <si>
    <t>MAGNOLIA HOUSE SURGERY</t>
  </si>
  <si>
    <t>MORTIMER SURGERY</t>
  </si>
  <si>
    <t>CHATHAM STREET SURGERY</t>
  </si>
  <si>
    <t>FINCHAMPSTEAD PRACTICE</t>
  </si>
  <si>
    <t>LANGLEY HEALTH CENTRE</t>
  </si>
  <si>
    <t>WOKINGHAM MEDICAL CENTRE</t>
  </si>
  <si>
    <t>DATCHET HEALTH CENTRE</t>
  </si>
  <si>
    <t>CLAREMONT HOLYPORT SURGERY</t>
  </si>
  <si>
    <t>ROSS ROAD MEDICAL CENTRE</t>
  </si>
  <si>
    <t>LINDEN MEDICAL CENTRE</t>
  </si>
  <si>
    <t>FALKLAND SURGERY</t>
  </si>
  <si>
    <t>WOODLANDS PARK SURGERY</t>
  </si>
  <si>
    <t>BALMORE PARK SURGERY</t>
  </si>
  <si>
    <t>THE BOAT HOUSE SURGERY</t>
  </si>
  <si>
    <t>KINGS CORNER SURGERY</t>
  </si>
  <si>
    <t>LONDON STREET SURGERY</t>
  </si>
  <si>
    <t>WEXHAM ROAD SURGERY</t>
  </si>
  <si>
    <t>SWALLOWFIELD MEDICAL PRACTICE</t>
  </si>
  <si>
    <t>EASTFIELD HOUSE SURGERY</t>
  </si>
  <si>
    <t>THE WATERFIELD PRACTICE</t>
  </si>
  <si>
    <t>WIGHT PRIMARY PARTNERSHIPS LTD</t>
  </si>
  <si>
    <t>MEDINA HEALTHCARE</t>
  </si>
  <si>
    <t>SOUTH WIGHT MEDICAL PRACTICE</t>
  </si>
  <si>
    <t>COWES MEDICAL CENTRE</t>
  </si>
  <si>
    <t>THE BAY MEDICAL PRACTICE</t>
  </si>
  <si>
    <t>NEWPORT HEALTH CENTRE</t>
  </si>
  <si>
    <t>ARGYLL HOUSE</t>
  </si>
  <si>
    <t>ST. HELENS MEDICAL CENTRE</t>
  </si>
  <si>
    <t>ESPLANADE SURGERY</t>
  </si>
  <si>
    <t>EAST COWES MEDICAL CENTRE</t>
  </si>
  <si>
    <t>VENTNOR MEDICAL PRACTICE</t>
  </si>
  <si>
    <t>PARK LANE PRACTICE</t>
  </si>
  <si>
    <t>PHOENIX SURGERY</t>
  </si>
  <si>
    <t>VICTORIA CROSS SURGERY</t>
  </si>
  <si>
    <t>HINDON SURGERY</t>
  </si>
  <si>
    <t>Dorset</t>
  </si>
  <si>
    <t>SILTON SURGERY</t>
  </si>
  <si>
    <t>LODGE SURGERY</t>
  </si>
  <si>
    <t>COURTYARD SURGERY</t>
  </si>
  <si>
    <t>OLD SCHOOL HOUSE SURGERY</t>
  </si>
  <si>
    <t>CRICKLADE SURGERY</t>
  </si>
  <si>
    <t>JUBILEE FIELD SURGERY</t>
  </si>
  <si>
    <t>BURBAGE SURGERY</t>
  </si>
  <si>
    <t>RIDGE GREEN MEDICAL PRACTICE</t>
  </si>
  <si>
    <t>MERE SURGERY</t>
  </si>
  <si>
    <t>THE LAWN MEDICAL CENTRE</t>
  </si>
  <si>
    <t>TISBURY SURGERY</t>
  </si>
  <si>
    <t>NORTH SWINDON PRACTICE</t>
  </si>
  <si>
    <t>MARKET LAVINGTON SURGERY</t>
  </si>
  <si>
    <t>ST. JAMES SURGERY</t>
  </si>
  <si>
    <t>PATFORD HOUSE PARTNERSHIP</t>
  </si>
  <si>
    <t>SOUTHBROOM SURGERY</t>
  </si>
  <si>
    <t>ST MELOR HOUSE SURGERY</t>
  </si>
  <si>
    <t>ELDENE SURGERY</t>
  </si>
  <si>
    <t>RAMSBURY SURGERY</t>
  </si>
  <si>
    <t>DOWNTON SURGERY</t>
  </si>
  <si>
    <t>ROWDEN SURGERY</t>
  </si>
  <si>
    <t>MALMESBURY MEDICAL PARTNERSHIP</t>
  </si>
  <si>
    <t>WESTBURY GROUP PRACTICE</t>
  </si>
  <si>
    <t>NORTHLANDS SURGERY</t>
  </si>
  <si>
    <t>KENNET AND AVON MEDICAL PARTNERSHIP</t>
  </si>
  <si>
    <t>ASHINGTON HOUSE SURGERY</t>
  </si>
  <si>
    <t>ABBEY MEADS MEDICAL PRACT</t>
  </si>
  <si>
    <t>LANSDOWNE SURGERY</t>
  </si>
  <si>
    <t>WHALEBRIDGE PRACTICE</t>
  </si>
  <si>
    <t>BRADFORD-ON-AVON AND MELKSHAM HEALTH</t>
  </si>
  <si>
    <t>TINKERS LANE SURGERY</t>
  </si>
  <si>
    <t>HAWTHORN MEDICAL CENTRE</t>
  </si>
  <si>
    <t>THREE CHEQUERS MEDICAL PRACTICE</t>
  </si>
  <si>
    <t>PRIORY ROAD MEDICAL CENTRE</t>
  </si>
  <si>
    <t>AVON VALLEY PRACTICE</t>
  </si>
  <si>
    <t>OLD TOWN SURGERY</t>
  </si>
  <si>
    <t>SALISBURY MEDICAL PRACTICE</t>
  </si>
  <si>
    <t>THE ORCHARD PARTNERSHIP</t>
  </si>
  <si>
    <t>AVENUE SURGERY</t>
  </si>
  <si>
    <t>TROWBRIDGE HEALTH CENTRE</t>
  </si>
  <si>
    <t>CASTLE PRACTICE</t>
  </si>
  <si>
    <t>BOX SURGERY</t>
  </si>
  <si>
    <t>GIFFORDS PRIMARY CARE CTR</t>
  </si>
  <si>
    <t>PORCH SURGERY</t>
  </si>
  <si>
    <t>RIDGEWAY VIEW FAMILY PRACTICE</t>
  </si>
  <si>
    <t>LOVEMEAD GROUP PRACTICE</t>
  </si>
  <si>
    <t>HATHAWAY SURGERY</t>
  </si>
  <si>
    <t>PURTON SURGERY</t>
  </si>
  <si>
    <t>BARCROFT MEDICAL CENTRE</t>
  </si>
  <si>
    <t>WHITEPARISH SURGERY</t>
  </si>
  <si>
    <t>HARCOURT MEDICAL CENTRE</t>
  </si>
  <si>
    <t>WESTROP MEDICAL PRACTICE</t>
  </si>
  <si>
    <t>MERCHISTON SURGERY</t>
  </si>
  <si>
    <t>ROWNER HEALTH CENTRE</t>
  </si>
  <si>
    <t>HIGHFIELD HEALTH</t>
  </si>
  <si>
    <t>HORNDEAN SURGERY</t>
  </si>
  <si>
    <t>WATERSHIP DOWN HEALTH</t>
  </si>
  <si>
    <t>RIVERSIDE PARTNERSHIP</t>
  </si>
  <si>
    <t>NORTH CAMP SURGERY</t>
  </si>
  <si>
    <t>CRONDALL NEW SURGERY</t>
  </si>
  <si>
    <t>BOUNDARIES SURGERY</t>
  </si>
  <si>
    <t>LIVING WELL PARTNERSHIP</t>
  </si>
  <si>
    <t>WALNUT TREE SURGERY</t>
  </si>
  <si>
    <t>CHINEHAM MEDICAL PRACTICE</t>
  </si>
  <si>
    <t>HOMELESS HEALTHCARE TEAM</t>
  </si>
  <si>
    <t>BROOK LANE SURGERY</t>
  </si>
  <si>
    <t>SOLENT VIEW MEDICAL PRACTICE</t>
  </si>
  <si>
    <t>WHITCHURCH SURGERY</t>
  </si>
  <si>
    <t>BROOK HOUSE SURGERY</t>
  </si>
  <si>
    <t>ST. PETERS SURGERY</t>
  </si>
  <si>
    <t>HILL LANE SURGERY</t>
  </si>
  <si>
    <t>THE GRANGE SURGERY</t>
  </si>
  <si>
    <t>THE WELLINGTON PRACTICE</t>
  </si>
  <si>
    <t>EAST SHORE PARTNERSHIP</t>
  </si>
  <si>
    <t>PINEHILL SURGERY</t>
  </si>
  <si>
    <t>MULBERRY HOUSE SURGERY</t>
  </si>
  <si>
    <t>PRINCES GARDENS SURGERY</t>
  </si>
  <si>
    <t>LOCKSWOOD SURGERY</t>
  </si>
  <si>
    <t>BOYATT WOOD SURGERY</t>
  </si>
  <si>
    <t>OAKS HEALTHCARE</t>
  </si>
  <si>
    <t>WESTLANDS MEDICAL CENTRE</t>
  </si>
  <si>
    <t>WILSON PRACTICE</t>
  </si>
  <si>
    <t>WATERFRONT AND SOLENT SURGERY</t>
  </si>
  <si>
    <t>PORTSDOWN GROUP PRACTICE</t>
  </si>
  <si>
    <t>BRIDGEMARY MEDICAL CENTRE</t>
  </si>
  <si>
    <t>TWIN OAKS MEDICAL CENTRE</t>
  </si>
  <si>
    <t>THE CLANFIELD PRACTICE</t>
  </si>
  <si>
    <t>LYNDHURST SURGERY</t>
  </si>
  <si>
    <t>ABBEYWELL SURGERY</t>
  </si>
  <si>
    <t>CROWN HEIGHTS MEDICAL CENTRE</t>
  </si>
  <si>
    <t>PARK SURGERY</t>
  </si>
  <si>
    <t>THE BORDER PRACTICE</t>
  </si>
  <si>
    <t>WISTARIA &amp; MILFORD SURGERIES</t>
  </si>
  <si>
    <t>WHITEWATER HEALTH</t>
  </si>
  <si>
    <t>CHAWTON PARK SURGERY</t>
  </si>
  <si>
    <t>VINE MEDICAL GROUP</t>
  </si>
  <si>
    <t>TESTVALE SURGERY</t>
  </si>
  <si>
    <t>FORDINGBRIDGE SURGERY</t>
  </si>
  <si>
    <t>FRIARSGATE PRACTICE</t>
  </si>
  <si>
    <t>NEW FOREST MEDICAL GROUP</t>
  </si>
  <si>
    <t>OLD FIRE STATION SURGERY</t>
  </si>
  <si>
    <t>RAYMOND ROAD SURGERY</t>
  </si>
  <si>
    <t>JENNER HOUSE SURGERY</t>
  </si>
  <si>
    <t>ALRESFORD SURGERY</t>
  </si>
  <si>
    <t>ALMA ROAD SURGERY</t>
  </si>
  <si>
    <t>NORTH BADDESLEY SURGERY</t>
  </si>
  <si>
    <t>ALEXANDER HOUSE SURGERY</t>
  </si>
  <si>
    <t>DENMEAD HEALTH CENTRE</t>
  </si>
  <si>
    <t>ATHERLEY HOUSE SURGERY</t>
  </si>
  <si>
    <t>NEW HORIZONS MEDICAL PARTNERSHIP</t>
  </si>
  <si>
    <t>GRATTON SURGERY</t>
  </si>
  <si>
    <t>STUBBINGTON MEDICAL PRACTICE</t>
  </si>
  <si>
    <t>THE DRAYTON SURGERY</t>
  </si>
  <si>
    <t>THE PEARTREE PRACTICE</t>
  </si>
  <si>
    <t>RICHMOND SURGERY</t>
  </si>
  <si>
    <t>SWAN MEDICAL GROUP</t>
  </si>
  <si>
    <t>TADLEY MEDICAL P'SHIP</t>
  </si>
  <si>
    <t>ALDERMOOR SURGERY</t>
  </si>
  <si>
    <t>HEDGE END MEDICAL CENTRE</t>
  </si>
  <si>
    <t>THE SHIRLEY HEALTH PARTNERSHIP</t>
  </si>
  <si>
    <t>STONEHAM LANE SURGERY</t>
  </si>
  <si>
    <t>THE WILLOW GROUP</t>
  </si>
  <si>
    <t>SHEPHERDS SPRING MEDICAL CENTRE</t>
  </si>
  <si>
    <t>CLIFT SURGERY</t>
  </si>
  <si>
    <t>CHAWTON HOUSE SURGERY</t>
  </si>
  <si>
    <t>KIRKLANDS SURGERY</t>
  </si>
  <si>
    <t>FORESTSIDE MEDICAL PRACTICE</t>
  </si>
  <si>
    <t>ST. ANDREW'S SURGERY</t>
  </si>
  <si>
    <t>CAMROSE GILLIES AND HACKWOOD PARTNERSHIP</t>
  </si>
  <si>
    <t>VOYAGER FAMILY HEALTH</t>
  </si>
  <si>
    <t>THE CAMBRIDGE PRACTICE</t>
  </si>
  <si>
    <t>BISHOPS WALTHAM SURGERY</t>
  </si>
  <si>
    <t>CHEVIOT ROAD SURGERY</t>
  </si>
  <si>
    <t>ODIHAM HEALTH CENTRE</t>
  </si>
  <si>
    <t>THE LIGHTHOUSE GROUP PRACTICE</t>
  </si>
  <si>
    <t>THE WATERCRESS MEDICAL GROUP</t>
  </si>
  <si>
    <t>BRAMBLYS GRANGE MEDICAL PRACTICE</t>
  </si>
  <si>
    <t>RED AND GREEN PRACTICE</t>
  </si>
  <si>
    <t>CRANESWATER GROUP PRACTICE</t>
  </si>
  <si>
    <t>KINTBURY &amp; WOOLTON HILL SURGERY</t>
  </si>
  <si>
    <t>ADELAIDE MEDICAL CENTRE</t>
  </si>
  <si>
    <t>BLACKTHORN HEALTH CENTRE</t>
  </si>
  <si>
    <t>ST PAUL'S SURGERY</t>
  </si>
  <si>
    <t>THE OAKLEY HEALTH GROUP</t>
  </si>
  <si>
    <t>BADGERSWOOD SURGERY</t>
  </si>
  <si>
    <t>WEST END ROAD SURGERY</t>
  </si>
  <si>
    <t>RINGWOOD MEDICAL CENTRE</t>
  </si>
  <si>
    <t>WEST MEON SURGERY</t>
  </si>
  <si>
    <t>ST CLEMENTS PARTNERSHIP</t>
  </si>
  <si>
    <t>WICKHAM SURGERY</t>
  </si>
  <si>
    <t>GUDGEHEATH LANE SURGERY</t>
  </si>
  <si>
    <t>TRAFALGAR MEDICAL GROUP PRACTICE</t>
  </si>
  <si>
    <t>CENTRE PRACTICE</t>
  </si>
  <si>
    <t>CHARLTON HILL SURGERY</t>
  </si>
  <si>
    <t>SOLENT GP SURGERY</t>
  </si>
  <si>
    <t>VICTOR STREET SURGERY</t>
  </si>
  <si>
    <t>WATERSIDE MEDICAL PRACTICE</t>
  </si>
  <si>
    <t>ARCHERS PRACTICE</t>
  </si>
  <si>
    <t>THE FRYERN SURGERY</t>
  </si>
  <si>
    <t>STOKEWOOD SURGERY</t>
  </si>
  <si>
    <t>THE ANDOVER HEALTH CENTRE MEDICAL PRACT</t>
  </si>
  <si>
    <t>STOCKBRIDGE SURGERY</t>
  </si>
  <si>
    <t>GIFFARD DRIVE SURGERY</t>
  </si>
  <si>
    <t>PORTCHESTER PRACTICE</t>
  </si>
  <si>
    <t>THE BOSMERE MEDICAL PRACTICE</t>
  </si>
  <si>
    <t>EMSWORTH SURGERY</t>
  </si>
  <si>
    <t>WEST END SURGERY</t>
  </si>
  <si>
    <t>COASTAL MEDICAL PARTNERSHIP</t>
  </si>
  <si>
    <t>ROWLANDS CASTLE SURGERY</t>
  </si>
  <si>
    <t>LORDSHILL HEALTH CENTRE</t>
  </si>
  <si>
    <t>BURGESS ROAD SURGERY</t>
  </si>
  <si>
    <t>LYME BAY MEDICAL PRACTICE</t>
  </si>
  <si>
    <t>THE OLD DISPENSARY</t>
  </si>
  <si>
    <t>CRESCENT PROVIDENCE SURGERY</t>
  </si>
  <si>
    <t>WOODLEA HOUSE SURGERY</t>
  </si>
  <si>
    <t>SANDFORD SURGERY</t>
  </si>
  <si>
    <t>FORDINGTON SURGERY</t>
  </si>
  <si>
    <t>DENMARK ROAD MEDICAL CENTRE</t>
  </si>
  <si>
    <t>THE BARCELLOS FAMILY PRACTICE</t>
  </si>
  <si>
    <t>BLACKMORE VALE PARTNERSHIP</t>
  </si>
  <si>
    <t>PUDDLETOWN SURGERY</t>
  </si>
  <si>
    <t>THE DORCHESTER RD SURGERY</t>
  </si>
  <si>
    <t>CORFE CASTLE SURGERY</t>
  </si>
  <si>
    <t>THE BIRCHWOOD PRACTICE</t>
  </si>
  <si>
    <t>EVERGREEN OAK SURGERY</t>
  </si>
  <si>
    <t>SIXPENNY HANDLEY SURGERY</t>
  </si>
  <si>
    <t>POUNDBURY DOCTORS SURGERY</t>
  </si>
  <si>
    <t>GILLINGHAM MEDICAL PRACTICE</t>
  </si>
  <si>
    <t>THE GROVE MEDICAL CENTRE</t>
  </si>
  <si>
    <t>WALFORD MILL MEDICAL CENTRE</t>
  </si>
  <si>
    <t>AMMONITE HEALTH PARTNERSHIP</t>
  </si>
  <si>
    <t>CROSS ROAD SURGERY</t>
  </si>
  <si>
    <t>BARTON HOUSE MED PRACTICE</t>
  </si>
  <si>
    <t>THE BRIDGES MEDICAL CTR.</t>
  </si>
  <si>
    <t>THE PANTON PRACTICE</t>
  </si>
  <si>
    <t>THE BANKS &amp; BEARWOOD MEDICAL CENTRE</t>
  </si>
  <si>
    <t>ATRIUM HEALTH CENTRE</t>
  </si>
  <si>
    <t>LITTLEDOWN SURGERY</t>
  </si>
  <si>
    <t>STOUR SURGERY</t>
  </si>
  <si>
    <t>POOLE TOWN SURGERY</t>
  </si>
  <si>
    <t>ST ALBANS MEDICAL CENTRE</t>
  </si>
  <si>
    <t>PENNY'S HILL PRACTICE</t>
  </si>
  <si>
    <t>SOUTHBOURNE PRACTICE</t>
  </si>
  <si>
    <t>THE CRANBORNE PRACTICE</t>
  </si>
  <si>
    <t>FARMHOUSE SURGERY</t>
  </si>
  <si>
    <t>CHRISTCHURCH MEDICAL PRACTICE</t>
  </si>
  <si>
    <t>CERNE ABBAS SURGERY</t>
  </si>
  <si>
    <t>WYKE REGIS &amp; LANEHOUSE MEDICAL PRACTICE</t>
  </si>
  <si>
    <t>THE MARINE &amp; OAKRIDGE PARTNERSHIP</t>
  </si>
  <si>
    <t>JAMES FISHER MEDICAL CENTRE</t>
  </si>
  <si>
    <t>THE HARVEY PRACTICE</t>
  </si>
  <si>
    <t>KINSON ROAD MEDICAL CENTRE</t>
  </si>
  <si>
    <t>THE HADLEIGH PRACTICE</t>
  </si>
  <si>
    <t>MOORDOWN MEDICAL CENTRE</t>
  </si>
  <si>
    <t>THE ROSEMARY HEALTH CTR</t>
  </si>
  <si>
    <t>MILTON ABBAS SURGERY</t>
  </si>
  <si>
    <t>TALBOT MEDICAL CENTRE</t>
  </si>
  <si>
    <t>THE VERWOOD SURGERY</t>
  </si>
  <si>
    <t>THE APPLES MEDICAL CENTRE</t>
  </si>
  <si>
    <t>HIGHCLIFFE MEDICAL CENTRE</t>
  </si>
  <si>
    <t>ROYAL CRESCENT SURGERY</t>
  </si>
  <si>
    <t>THE WELLBRIDGE PRACTICE</t>
  </si>
  <si>
    <t>WEST MOORS VILLAGE SURGERY</t>
  </si>
  <si>
    <t>SHELLEY MANOR HOLDENHURST MEDICAL CENTRE</t>
  </si>
  <si>
    <t>BERE REGIS SURGERY</t>
  </si>
  <si>
    <t>THE BLANDFORD GROUP PRACTICE</t>
  </si>
  <si>
    <t>BEAUFORT ROAD SURGERY</t>
  </si>
  <si>
    <t>YETMINSTER MEDICAL CENTRE</t>
  </si>
  <si>
    <t>QUEENS AVENUE SURGERY</t>
  </si>
  <si>
    <t>WESTBOURNE MEDICAL CENTRE</t>
  </si>
  <si>
    <t>CANFORD HEATH GROUP PRACT</t>
  </si>
  <si>
    <t>SHORE MEDICAL</t>
  </si>
  <si>
    <t>WAREHAM SURGERY</t>
  </si>
  <si>
    <t>SWANAGE MEDICAL PRACTICE</t>
  </si>
  <si>
    <t>ROYAL MANOR HEALTH CARE</t>
  </si>
  <si>
    <t>THE ADAM PRACTICE</t>
  </si>
  <si>
    <t>WINTON HEALTH CENTRE</t>
  </si>
  <si>
    <t>ORCHID HOUSE SURGERY</t>
  </si>
  <si>
    <t>FACCINI HOUSE SURGERY</t>
  </si>
  <si>
    <t>TUDOR LODGE HEALTH CENTRE</t>
  </si>
  <si>
    <t>TOOTING SOUTH MEDICAL CENTRE</t>
  </si>
  <si>
    <t>TOOTING BEC SURGERY</t>
  </si>
  <si>
    <t>WALLINGTON FAMILY PRACTICE</t>
  </si>
  <si>
    <t>COLLIERS WOOD SURGERY</t>
  </si>
  <si>
    <t>BALHAM HEALTH CENTRE</t>
  </si>
  <si>
    <t>JAMES O'RIORDAN MEDICAL CENTRE</t>
  </si>
  <si>
    <t>MANOR PRACTICE</t>
  </si>
  <si>
    <t>SHOTFIELD MEDICAL PRACTICE</t>
  </si>
  <si>
    <t>THURLEIGH ROAD PRACTICE</t>
  </si>
  <si>
    <t>BATTERSEA FIELDS PRACTICE</t>
  </si>
  <si>
    <t>RAVENSBURY PARK MEDICAL CENTRE</t>
  </si>
  <si>
    <t>CHEAM FAMILY PRACTICE</t>
  </si>
  <si>
    <t>HACKBRIDGE MEDICAL CENTRE</t>
  </si>
  <si>
    <t>GRAND DRIVE SURGERY</t>
  </si>
  <si>
    <t>RIVERHOUSE MEDICAL PRACTICE</t>
  </si>
  <si>
    <t>FIGGES MARSH SURGERY</t>
  </si>
  <si>
    <t>CLAPHAM JUNCTION MEDICAL PRACTICE</t>
  </si>
  <si>
    <t>OPEN DOOR SURGERY</t>
  </si>
  <si>
    <t>TRIANGLE SURGERY</t>
  </si>
  <si>
    <t>MITCHAM FAMILY PRACTICE</t>
  </si>
  <si>
    <t>STONECOT SURGERY</t>
  </si>
  <si>
    <t>LAVENDER HILL GROUP PRACTICE</t>
  </si>
  <si>
    <t>DANEBURY AVENUE SURGERY</t>
  </si>
  <si>
    <t>BALHAM PARK SURGERY</t>
  </si>
  <si>
    <t>CHEAM GP CENTRE</t>
  </si>
  <si>
    <t>ELBOROUGH STREET SURGERY</t>
  </si>
  <si>
    <t>WEST BARNES SURGERY</t>
  </si>
  <si>
    <t>STREATHAM PARK SURGERY</t>
  </si>
  <si>
    <t>LAMBTON ROAD MEDICAL PRACTICE</t>
  </si>
  <si>
    <t>BATTERSEA RISE GROUP PRACTICE</t>
  </si>
  <si>
    <t>BROCKLEBANK GROUP PRACTICE</t>
  </si>
  <si>
    <t>BRIDGE LANE GROUP PRACTICE</t>
  </si>
  <si>
    <t>EARLSFIELD SURGERY</t>
  </si>
  <si>
    <t>CRICKET GREEN MEDICAL PRACTICE</t>
  </si>
  <si>
    <t>MORDEN HALL MEDICAL CENTRE</t>
  </si>
  <si>
    <t>CARSHALTON FIELDS SURGERY</t>
  </si>
  <si>
    <t>THE OLD COURT HOUSE SURGERY</t>
  </si>
  <si>
    <t>WIDE WAY MEDICAL CENTRE</t>
  </si>
  <si>
    <t>WIMBLEDON MEDICAL PRACTICE</t>
  </si>
  <si>
    <t>FRANCIS GROVE SURGERY</t>
  </si>
  <si>
    <t>PARK ROAD MEDICAL CENTRE</t>
  </si>
  <si>
    <t>PUTNEYMEAD GROUP MEDICAL PRACTICE</t>
  </si>
  <si>
    <t>BEDFORD HILL FAMILY PRACTICE</t>
  </si>
  <si>
    <t>QUEENSTOWN ROAD MEDICAL PRACTICE</t>
  </si>
  <si>
    <t>WANDSWORTH MEDICAL CENTRE</t>
  </si>
  <si>
    <t>KEW MEDICAL PRACTICE</t>
  </si>
  <si>
    <t>MANOR DRIVE MEDICAL CENTRE</t>
  </si>
  <si>
    <t>CRANE PARK SURGERY</t>
  </si>
  <si>
    <t>WOODLAWN MEDICAL CENTRE</t>
  </si>
  <si>
    <t>HAMPTON HILL MEDICAL CENTRE</t>
  </si>
  <si>
    <t>CLAREMONT MEDICAL CENTRE</t>
  </si>
  <si>
    <t>SUNRAY SURGERY</t>
  </si>
  <si>
    <t>LANGLEY MEDICAL PRACTICE</t>
  </si>
  <si>
    <t>KINGSTON HEALTH CENTRE</t>
  </si>
  <si>
    <t>RICHMOND LOCK SURGERY</t>
  </si>
  <si>
    <t>THAMESIDE MEDICAL PRACTICE</t>
  </si>
  <si>
    <t>RED LION ROAD SURGERY</t>
  </si>
  <si>
    <t>BERRYLANDS SURGERY</t>
  </si>
  <si>
    <t>CHESSINGTON PARK SURGERY</t>
  </si>
  <si>
    <t>TWICKENHAM PARK SURGERY</t>
  </si>
  <si>
    <t>THE GREEN &amp; FIR ROAD</t>
  </si>
  <si>
    <t>HOLMWOOD CORNER SURGERY</t>
  </si>
  <si>
    <t>HAMPTON MEDICAL CENTRE</t>
  </si>
  <si>
    <t>CROSS DEEP SURGERY</t>
  </si>
  <si>
    <t>HAMPTON WICK SURGERY</t>
  </si>
  <si>
    <t>JUBILEE SURGERY</t>
  </si>
  <si>
    <t>CHURCHILL MEDICAL CENTRE</t>
  </si>
  <si>
    <t>HOOK SURGERY</t>
  </si>
  <si>
    <t>ESSEX HOUSE SURGERY</t>
  </si>
  <si>
    <t>FAIRHILL MEDICAL PRACTICE</t>
  </si>
  <si>
    <t>BROAD LANE SURGERY</t>
  </si>
  <si>
    <t>BRUNSWICK SURGERY</t>
  </si>
  <si>
    <t>CANBURY MEDICAL CENTRE</t>
  </si>
  <si>
    <t>RICHMOND MEDICAL GROUP</t>
  </si>
  <si>
    <t>PARK ROAD SURGERY</t>
  </si>
  <si>
    <t>BIRDHURST MEDICAL PRACTICE</t>
  </si>
  <si>
    <t>FAIRVIEW MEDICAL CENTRE</t>
  </si>
  <si>
    <t>MERSHAM MEDICAL CENTRE</t>
  </si>
  <si>
    <t>PARCHMORE MEDICAL CENTRE</t>
  </si>
  <si>
    <t>BRAMLEY AVENUE SURGERY</t>
  </si>
  <si>
    <t>HEADLEY DRIVE SURGERY</t>
  </si>
  <si>
    <t>EAST CROYDON MEDICAL CENTRE</t>
  </si>
  <si>
    <t>SHIRLEY MEDICAL CENTRE</t>
  </si>
  <si>
    <t>STOVELL HOUSE SURGERY</t>
  </si>
  <si>
    <t>AUCKLAND SURGERY</t>
  </si>
  <si>
    <t>ASHBURTON PARK MEDICAL CENTRE</t>
  </si>
  <si>
    <t>BROOM ROAD MEDICAL PRACTICE</t>
  </si>
  <si>
    <t>HARTLAND WAY SURGERY</t>
  </si>
  <si>
    <t>ADDINGTON MEDICAL PRACTICE</t>
  </si>
  <si>
    <t>WOODCOTE MEDICAL</t>
  </si>
  <si>
    <t>MORLAND ROAD SURGERY</t>
  </si>
  <si>
    <t>LONDON ROAD MEDICAL PRACTICE</t>
  </si>
  <si>
    <t>EVERSLEY MEDICAL CENTRE</t>
  </si>
  <si>
    <t>FRIENDS ROAD MEDICAL PRACTICE</t>
  </si>
  <si>
    <t>SELSDON PARK MEDICAL PRACTICE</t>
  </si>
  <si>
    <t>KESTON MEDICAL PRACTICE</t>
  </si>
  <si>
    <t>PARKSIDE GROUP PRACTICE</t>
  </si>
  <si>
    <t>QUEENHILL MEDICAL PRACTICE</t>
  </si>
  <si>
    <t>OLD COULSDON MEDICAL PRACTICE</t>
  </si>
  <si>
    <t>NORTH CROYDON MEDICAL CENTRE</t>
  </si>
  <si>
    <t>SOUTH NORWOOD HILL MEDICAL CENTRE</t>
  </si>
  <si>
    <t>VIOLET LANE MEDICAL PRACTICE</t>
  </si>
  <si>
    <t>NEW ADDINGTON GROUP PRACTICE</t>
  </si>
  <si>
    <t>UPPER NORWOOD GROUP PRACTICE</t>
  </si>
  <si>
    <t>PORTLAND MEDICAL CENTRE</t>
  </si>
  <si>
    <t>HOLBROOK SURGERY</t>
  </si>
  <si>
    <t>OUSE VALLEY PRACTICE</t>
  </si>
  <si>
    <t>NORTHLANDS WOOD SURGERY</t>
  </si>
  <si>
    <t>WEST MEADS SURGERY</t>
  </si>
  <si>
    <t>COACHMANS MEDICAL PRACTICE</t>
  </si>
  <si>
    <t>WITTERINGS MEDICAL CENTRE</t>
  </si>
  <si>
    <t>NEW POND ROW SURGERY</t>
  </si>
  <si>
    <t>BEWBUSH MEDICAL CENTRE</t>
  </si>
  <si>
    <t>BARN SURGERY</t>
  </si>
  <si>
    <t>BROW MEDICAL CENTRE</t>
  </si>
  <si>
    <t>SOUTHBOURNE SURGERY</t>
  </si>
  <si>
    <t>THE CROFT SURGERY</t>
  </si>
  <si>
    <t>CORNERWAYS SURGERY</t>
  </si>
  <si>
    <t>SILVERDALE PRACTICE</t>
  </si>
  <si>
    <t>GLEBE SURGERY</t>
  </si>
  <si>
    <t>TANGMERE MEDICAL CENTRE</t>
  </si>
  <si>
    <t>FITZALAN MEDICAL GROUP</t>
  </si>
  <si>
    <t>BALL TREE SURGERY</t>
  </si>
  <si>
    <t>SOUTHGATE MEDICAL GROUP</t>
  </si>
  <si>
    <t>MOATFIELD SURGERY</t>
  </si>
  <si>
    <t>SELDEN MEDICAL CENTRE</t>
  </si>
  <si>
    <t>HENFIELD MEDICAL CENTRE</t>
  </si>
  <si>
    <t>WILLOW GREEN SURGERY</t>
  </si>
  <si>
    <t>MAYWOOD HEALTH CARE CENTRE</t>
  </si>
  <si>
    <t>MID SUSSEX HEALTH CARE</t>
  </si>
  <si>
    <t>NEWTONS PRACTICE</t>
  </si>
  <si>
    <t>BILLINGSHURST SURGERY</t>
  </si>
  <si>
    <t>FURNACE GREEN SURGERY</t>
  </si>
  <si>
    <t>POUND HILL MEDICAL GROUP</t>
  </si>
  <si>
    <t>LAVANT ROAD SURGERY</t>
  </si>
  <si>
    <t>IFIELD MEDICAL PRACTICE</t>
  </si>
  <si>
    <t>PARKLANDS SURGERY</t>
  </si>
  <si>
    <t>AVISFORD MEDICAL GROUP</t>
  </si>
  <si>
    <t>BRIDGE MEDICAL CENTRE</t>
  </si>
  <si>
    <t>BROADWATER MEDICAL CENTRE</t>
  </si>
  <si>
    <t>WORTHING MEDICAL GROUP</t>
  </si>
  <si>
    <t>DOLPHINS PRACTICE</t>
  </si>
  <si>
    <t>CATHEDRAL MEDICAL GROUP</t>
  </si>
  <si>
    <t>MODALITY MID SUSSEX</t>
  </si>
  <si>
    <t>FLANSHAM PARK HEALTH CENTRE</t>
  </si>
  <si>
    <t>SELSEY MEDICAL PRACTICE</t>
  </si>
  <si>
    <t>LINDFIELD MEDICAL CENTRE</t>
  </si>
  <si>
    <t>LIME TREE SURGERY</t>
  </si>
  <si>
    <t>GOSSOPS GREEN MEDICAL CTR</t>
  </si>
  <si>
    <t>RIVERBANK MEDICAL CENTRE</t>
  </si>
  <si>
    <t>LOXWOOD SURGERY</t>
  </si>
  <si>
    <t>PULBOROUGH MEDICAL GROUP</t>
  </si>
  <si>
    <t>THE COURTYARD SURGERY</t>
  </si>
  <si>
    <t>RUDGWICK MEDICAL CENTRE</t>
  </si>
  <si>
    <t>SAXONBROOK MEDICAL CENTRE</t>
  </si>
  <si>
    <t>WOODLANDS&amp;CLERKLANDS PARTNERSHIP</t>
  </si>
  <si>
    <t>ADUR HEALTH PARTNERSHIP</t>
  </si>
  <si>
    <t>STEYNING HEALTH CENTRE</t>
  </si>
  <si>
    <t>ARUNDEL SURGERY</t>
  </si>
  <si>
    <t>BOGNOR MEDICAL CENTRE</t>
  </si>
  <si>
    <t>BERSTED GREEN SURGERY</t>
  </si>
  <si>
    <t>COPPICE SURGERY</t>
  </si>
  <si>
    <t>LANGLEY HOUSE SURGERY</t>
  </si>
  <si>
    <t>LEACROFT MEDICAL PRACTICE</t>
  </si>
  <si>
    <t>STRAND MEDICAL GROUP</t>
  </si>
  <si>
    <t>ST. LAWRENCE SURGERY</t>
  </si>
  <si>
    <t>WESTCOURT MEDICAL CENTRE</t>
  </si>
  <si>
    <t>THE PETWORTH SURGERY</t>
  </si>
  <si>
    <t>CUCKFIELD MEDICAL CENTRE</t>
  </si>
  <si>
    <t>COWFOLD SURGERY</t>
  </si>
  <si>
    <t>MEADOWS SURGERY</t>
  </si>
  <si>
    <t>LANTERN SURGERY</t>
  </si>
  <si>
    <t>ASHLEY MEDICAL PRACTICE</t>
  </si>
  <si>
    <t>NEW OTTERSHAW SURGERY</t>
  </si>
  <si>
    <t>SHADBOLT PARK HOUSE SURG</t>
  </si>
  <si>
    <t>FOUNTAIN PRACTICE</t>
  </si>
  <si>
    <t>MAYBURY SURGERY</t>
  </si>
  <si>
    <t>UPPER HALLIFORD MEDICAL CENTRE</t>
  </si>
  <si>
    <t>THE PRACTICE COLLEGE ROAD</t>
  </si>
  <si>
    <t>MOLEBRIDGE PRACTICE</t>
  </si>
  <si>
    <t>FARNHAM DENE MEDICAL PRACTICE</t>
  </si>
  <si>
    <t>STONELEIGH SURGERY</t>
  </si>
  <si>
    <t>STAINES HEALTH GROUP</t>
  </si>
  <si>
    <t>THE INTEGRATED CARE PARTNERSHIP</t>
  </si>
  <si>
    <t>GUILDFORD RIVERS PRACTICE</t>
  </si>
  <si>
    <t>LIGHTWATER SURGERY</t>
  </si>
  <si>
    <t>PIRBRIGHT SURGERY</t>
  </si>
  <si>
    <t>VINE MEDICAL CENTRE</t>
  </si>
  <si>
    <t>TATTENHAM HEALTH CENTRE</t>
  </si>
  <si>
    <t>SHEERWATER HEALTH CENTRE</t>
  </si>
  <si>
    <t>HYTHE MEDICAL CENTRE SURGERY</t>
  </si>
  <si>
    <t>WARLINGHAM GREEN MED PRAC</t>
  </si>
  <si>
    <t>ELIZABETH HOUSE MEDICAL PRACTICE</t>
  </si>
  <si>
    <t>LEITH HILL PRACTICE</t>
  </si>
  <si>
    <t>VIRGINIA WATER MEDICAL PRACTICE</t>
  </si>
  <si>
    <t>HOLLY TREE SURGERY</t>
  </si>
  <si>
    <t>CAPELFIELD SURGERY</t>
  </si>
  <si>
    <t>OXSHOTT MEDICAL PRACTICE</t>
  </si>
  <si>
    <t>STANWELL ROAD SURGERY</t>
  </si>
  <si>
    <t>EASTWICK PARK MED.PRACT.</t>
  </si>
  <si>
    <t>ESHER GREEN SURGERY</t>
  </si>
  <si>
    <t>THE YELLOW PRACTICE</t>
  </si>
  <si>
    <t>THE RED PRACTICE WALTON</t>
  </si>
  <si>
    <t>SPRING STREET SURGERY</t>
  </si>
  <si>
    <t>WOODBRIDGE HILL SURGERY</t>
  </si>
  <si>
    <t>THE WALL HOUSE SURGERY</t>
  </si>
  <si>
    <t>DOWNING STREET GROUP PRACTICE</t>
  </si>
  <si>
    <t>ST DAVID'S FAMILY PRACTICE</t>
  </si>
  <si>
    <t>THORKHILL SURGERY</t>
  </si>
  <si>
    <t>ST. LUKE'S SURGERY</t>
  </si>
  <si>
    <t>THE HORSLEY MEDICAL PRACTICE</t>
  </si>
  <si>
    <t>MOAT HOUSE SURGERY</t>
  </si>
  <si>
    <t>CAMBERLEY HEALTH CENTRE</t>
  </si>
  <si>
    <t>TADWORTH MEDICAL CENTRE</t>
  </si>
  <si>
    <t>LONGCROFT CLINIC</t>
  </si>
  <si>
    <t>GLENLYN MEDICAL CENTRE</t>
  </si>
  <si>
    <t>SHERESURGERYANDDISPENSARY</t>
  </si>
  <si>
    <t>GRAYSHOTT SURGERY</t>
  </si>
  <si>
    <t>UPPER GORDON ROAD SURGERY</t>
  </si>
  <si>
    <t>ST STEPHENS HOUSE SURGERY</t>
  </si>
  <si>
    <t>MEDWYN SURGERY</t>
  </si>
  <si>
    <t>ASHLEY CENTRE SURGERY</t>
  </si>
  <si>
    <t>HEATHCOTE MEDICAL CENTRE</t>
  </si>
  <si>
    <t>PARK ROAD GROUP PRACTICE</t>
  </si>
  <si>
    <t>BROCKWOOD MEDICAL PRACTICE</t>
  </si>
  <si>
    <t>COBHAM HEALTH CENTRE</t>
  </si>
  <si>
    <t>GROVE MEDICAL CENTRE</t>
  </si>
  <si>
    <t>HERSHAM SURGERY</t>
  </si>
  <si>
    <t>FAIRLANDS MEDICAL PRACTICE</t>
  </si>
  <si>
    <t>HASLEMERE HEALTH CENTRE</t>
  </si>
  <si>
    <t>WOODLANDS ROAD MEDICAL CENTRE</t>
  </si>
  <si>
    <t>FORDBRIDGE MEDICAL CENTRE</t>
  </si>
  <si>
    <t>OXTED HEALTH CENTRE</t>
  </si>
  <si>
    <t>HAWTHORNS SURGERY</t>
  </si>
  <si>
    <t>VILLAGES MEDICAL CTR</t>
  </si>
  <si>
    <t>CRANLEIGH MEDICAL PRACTICE</t>
  </si>
  <si>
    <t>DERBY MEDICAL CENTRE</t>
  </si>
  <si>
    <t>WEY FAMILY PRACTICE</t>
  </si>
  <si>
    <t>HOLMHURST MEDICAL CENTRE</t>
  </si>
  <si>
    <t>RUNNYMEDE MEDICAL PRACTICE</t>
  </si>
  <si>
    <t>WAYSIDE MEDICAL PRACTICE</t>
  </si>
  <si>
    <t>WONERSH SURGERY</t>
  </si>
  <si>
    <t>CROUCH OAK FAMILY PRACTICE</t>
  </si>
  <si>
    <t>SOUTHVIEW MEDICAL PRACTICE</t>
  </si>
  <si>
    <t>STATION ROAD SURGERY</t>
  </si>
  <si>
    <t>LITTLETON SURGERY</t>
  </si>
  <si>
    <t>PARISHES BRIDGE MED.PRACT</t>
  </si>
  <si>
    <t>MERROW PARK SURGERY</t>
  </si>
  <si>
    <t>MADEIRA MEDICAL</t>
  </si>
  <si>
    <t>CHERTSEY HEALTH CENTRE</t>
  </si>
  <si>
    <t>HEATHCOT MEDICAL PRACTICE</t>
  </si>
  <si>
    <t>WITLEY SURGERY</t>
  </si>
  <si>
    <t>DAPDUNE HOUSE SURGERY</t>
  </si>
  <si>
    <t>DORKING MEDICAL PRACTICE</t>
  </si>
  <si>
    <t>FARNHAM PARK HEALTH GROUP</t>
  </si>
  <si>
    <t>BINSCOMBE MEDICAL CENTRE</t>
  </si>
  <si>
    <t>ST JOHN'S FAMILY PRACTICE</t>
  </si>
  <si>
    <t>GOLDSWORTH PARK HEALTH CENTRE</t>
  </si>
  <si>
    <t>LINGFIELD SURGERY</t>
  </si>
  <si>
    <t>CHIDDINGFOLD SURGERY</t>
  </si>
  <si>
    <t>THE MILL MEDICAL PRACTICE</t>
  </si>
  <si>
    <t>FORT HOUSE SURGERY</t>
  </si>
  <si>
    <t>SUNNY MEED SURGERY</t>
  </si>
  <si>
    <t>ASHLEA MEDICAL PRACTICE</t>
  </si>
  <si>
    <t>CHOBHAM &amp; WEST END MEDICAL PRACTICE</t>
  </si>
  <si>
    <t>BARTLETT GROUP PRACTICE</t>
  </si>
  <si>
    <t>NORK CLINIC</t>
  </si>
  <si>
    <t>GUILDOWNS GROUP PRACTICE</t>
  </si>
  <si>
    <t>STUDHOLME MEDICAL CENTRE</t>
  </si>
  <si>
    <t>ROWAN TREE PRACTICE</t>
  </si>
  <si>
    <t>AUSTEN ROAD SURGERY</t>
  </si>
  <si>
    <t>POND TAIL SURGERY</t>
  </si>
  <si>
    <t>SHEPPERTON MEDICAL PRACTICE</t>
  </si>
  <si>
    <t>SUNBURY GROUP PRACTICE</t>
  </si>
  <si>
    <t>KNOWLE GREEN MEDICAL</t>
  </si>
  <si>
    <t>DEPTFORD MEDICAL CENTRE</t>
  </si>
  <si>
    <t>NIGHTINGALE SURGERY</t>
  </si>
  <si>
    <t>EDITH CAVELL PRACTICE</t>
  </si>
  <si>
    <t>WOODLANDS HEALTH CENTRE</t>
  </si>
  <si>
    <t>OAKVIEW FAMILY PRACTICE</t>
  </si>
  <si>
    <t>THE LISTER PRACTICE</t>
  </si>
  <si>
    <t>DEPTFORD SURGERY</t>
  </si>
  <si>
    <t>DR CURRAN &amp; PARTNERS</t>
  </si>
  <si>
    <t>THE OLD DAIRY HEALTH CENTRE</t>
  </si>
  <si>
    <t>THE NEW MILL STREET SURGERY</t>
  </si>
  <si>
    <t>AMERSHAM VALE TRAINING PRACTICE</t>
  </si>
  <si>
    <t>VALE MEDICAL CENTRE</t>
  </si>
  <si>
    <t>AKERMAN MEDICAL PRACTICE</t>
  </si>
  <si>
    <t>HERNE HILL ROAD MEDICAL PRACTICE</t>
  </si>
  <si>
    <t>THE NUNHEAD SURGERY</t>
  </si>
  <si>
    <t>THE LORDSHIP LANE SURGERY</t>
  </si>
  <si>
    <t>GRAFTON SQUARE SURGERY</t>
  </si>
  <si>
    <t>SPRINGFIELD MEDICAL CENTRE</t>
  </si>
  <si>
    <t>THE STREATHAM HILL GROUP PRACTICE</t>
  </si>
  <si>
    <t>THE DULWICH MEDICAL CENTRE</t>
  </si>
  <si>
    <t>THE EXCHANGE SURGERY</t>
  </si>
  <si>
    <t>THE GARDENS SURGERY</t>
  </si>
  <si>
    <t>BLACKFRIARS MEDICAL PRACTICE</t>
  </si>
  <si>
    <t>NOVUM HEALTH PARTNERSHIP</t>
  </si>
  <si>
    <t>THE VILLA STREET MEDICAL CENTRE</t>
  </si>
  <si>
    <t>BERMONDSEY SPA MEDICAL CENTRE</t>
  </si>
  <si>
    <t>ALBION STREET GROUP PRACTICE</t>
  </si>
  <si>
    <t>BROCKWELL PARK SURGERY</t>
  </si>
  <si>
    <t>WATERLOO HEALTH CENTRE</t>
  </si>
  <si>
    <t>MINET GREEN HEALTH PRACTICE</t>
  </si>
  <si>
    <t>THE LISTER PRIMARY CARE CENTRE</t>
  </si>
  <si>
    <t>TESSA JOWELL GP SURGERY</t>
  </si>
  <si>
    <t>MAWBEY GROUP PRACTICE</t>
  </si>
  <si>
    <t>THE DEERBROOK SURGERY</t>
  </si>
  <si>
    <t>THE CORNER SURGERY</t>
  </si>
  <si>
    <t>BINFIELD ROAD SURGERY</t>
  </si>
  <si>
    <t>PARKVIEW SURGERY</t>
  </si>
  <si>
    <t>TRIANGLE GROUP PRACTICE</t>
  </si>
  <si>
    <t>STERNHALL LANE SURGERY</t>
  </si>
  <si>
    <t>WELLS PARK PRACTICE</t>
  </si>
  <si>
    <t>CLAPHAM PARK GROUP PRACTICE</t>
  </si>
  <si>
    <t>VESTA ROAD SURGERY</t>
  </si>
  <si>
    <t>ICO HEALTH GROUP</t>
  </si>
  <si>
    <t>THE VAUXHALL SURGERY</t>
  </si>
  <si>
    <t>BECKETT HOUSE PRACTICE</t>
  </si>
  <si>
    <t>THE VALE SURGERY</t>
  </si>
  <si>
    <t>THE THREE ZERO SIX MEDICAL CENTRE</t>
  </si>
  <si>
    <t>SILVERLOCK MEDICAL CENTRE</t>
  </si>
  <si>
    <t>THE SOUTH LAMBETH RD PRACTICE</t>
  </si>
  <si>
    <t>PENROSE SURGERY</t>
  </si>
  <si>
    <t>SANDMERE PRACTICE</t>
  </si>
  <si>
    <t>NEW CROSS CENTRE (HURLEY GROUP)</t>
  </si>
  <si>
    <t>VASSALL MEDICAL CENTRE</t>
  </si>
  <si>
    <t>WOOLSTONE MEDICAL CENTRE</t>
  </si>
  <si>
    <t>DOWNHAM FAMILY MEDICAL PRACTICE</t>
  </si>
  <si>
    <t>LAMBETH WALK GROUP PRACTICE</t>
  </si>
  <si>
    <t>HURLEY AND RIVERSIDE PRACTICES</t>
  </si>
  <si>
    <t>OLD KENT ROAD SURGERY</t>
  </si>
  <si>
    <t>ELM LODGE SURGERY</t>
  </si>
  <si>
    <t>KNIGHTS HILL SURGERY SUITE 1</t>
  </si>
  <si>
    <t>LEE ROAD SURGERY</t>
  </si>
  <si>
    <t>HETHERINGTON GROUP PRACTICE</t>
  </si>
  <si>
    <t>VALLEY ROAD SURGERY</t>
  </si>
  <si>
    <t>ST GILES SURGERY</t>
  </si>
  <si>
    <t>PALACE ROAD SURGERY</t>
  </si>
  <si>
    <t>PAXTON GREEN GROUP PRACTICE</t>
  </si>
  <si>
    <t>NEXUS HEALTH GROUP</t>
  </si>
  <si>
    <t>TORRIDON ROAD MEDICAL PRACTICE</t>
  </si>
  <si>
    <t>DMC CHADWICK ROAD</t>
  </si>
  <si>
    <t>FALMOUTH ROAD GROUP PRACTICE</t>
  </si>
  <si>
    <t>STOCKWELL GROUP PRACTICE</t>
  </si>
  <si>
    <t>BURNT ASH SURGERY</t>
  </si>
  <si>
    <t>CLIFTON RISE FAMILY PRACTICE</t>
  </si>
  <si>
    <t>BRIXTON HILL GROUP PRACTICE</t>
  </si>
  <si>
    <t>SYDENHAM GREEN GROUP PRACTICE</t>
  </si>
  <si>
    <t>LEWISHAM MEDICAL CENTRE</t>
  </si>
  <si>
    <t>NORTH WOOD GROUP PRACTICE</t>
  </si>
  <si>
    <t>PRENTIS MEDICAL CENTRE</t>
  </si>
  <si>
    <t>KINGFISHER MEDICAL CENTRE</t>
  </si>
  <si>
    <t>TRAFALGAR SURGERY</t>
  </si>
  <si>
    <t>HERNE HILL GROUP PRACTICE</t>
  </si>
  <si>
    <t>THE QRP SURGERY</t>
  </si>
  <si>
    <t>STREATHAM COMMON GROUP PRACTICE</t>
  </si>
  <si>
    <t>CLAPHAM FAMILY PRACTICE</t>
  </si>
  <si>
    <t>THE ACORN &amp; GAUMONT HOUSE SURGERY</t>
  </si>
  <si>
    <t>STREATHAM HIGH PRACTICE</t>
  </si>
  <si>
    <t>FOREST HILL GROUP PRACTICE</t>
  </si>
  <si>
    <t>CRESCENT SURGERY</t>
  </si>
  <si>
    <t>SUNDRIDGE MEDICAL CENTRE</t>
  </si>
  <si>
    <t>GREEN STREET GREEN MED CT</t>
  </si>
  <si>
    <t>ANERLEY SURGERY</t>
  </si>
  <si>
    <t>WHITEHOUSE SURGERY</t>
  </si>
  <si>
    <t>BANK HOUSE SURGERY</t>
  </si>
  <si>
    <t>WICKHAM PARK SURGERY</t>
  </si>
  <si>
    <t>HIGHLAND ROAD SURGERY</t>
  </si>
  <si>
    <t>GILLMANS ROAD SURGERY</t>
  </si>
  <si>
    <t>BALLATER SURGERY</t>
  </si>
  <si>
    <t>NORHEADS LANE SURGERY</t>
  </si>
  <si>
    <t>TUDOR WAY SURGERY</t>
  </si>
  <si>
    <t>PICKHURST SURGERY</t>
  </si>
  <si>
    <t>KNOLL MEDICAL PRACTICE</t>
  </si>
  <si>
    <t>FORGE CLOSE SURGERY</t>
  </si>
  <si>
    <t>ROBIN HOOD SURGERY</t>
  </si>
  <si>
    <t>ST JAMES' PRACTICE</t>
  </si>
  <si>
    <t>ELM HOUSE SURGERY</t>
  </si>
  <si>
    <t>THE PARK PRACTICE</t>
  </si>
  <si>
    <t>BROMLEY COMMON PRACTICE</t>
  </si>
  <si>
    <t>SOUTHBOROUGH LANE SURGERY</t>
  </si>
  <si>
    <t>CHELSFIELD SURGERY</t>
  </si>
  <si>
    <t>ADDINGTON ROAD SURGERY</t>
  </si>
  <si>
    <t>LONDON LANE CLINIC</t>
  </si>
  <si>
    <t>ST MARY CRAY PRACTICE</t>
  </si>
  <si>
    <t>EDEN PARK SURGERY</t>
  </si>
  <si>
    <t>MANOR ROAD SURGERY</t>
  </si>
  <si>
    <t>POVEREST MEDICAL CENTRE</t>
  </si>
  <si>
    <t>SUMMERCROFT SURGERY</t>
  </si>
  <si>
    <t>DERRY DOWNS SURGERY</t>
  </si>
  <si>
    <t>STOCK HILL SURGERY</t>
  </si>
  <si>
    <t>DYSART SURGERY</t>
  </si>
  <si>
    <t>SOUTH VIEW PARTNERSHIP</t>
  </si>
  <si>
    <t>ELTHAM MEDICAL PRACTICE</t>
  </si>
  <si>
    <t>ELMSTEAD MEDICAL CLINIC</t>
  </si>
  <si>
    <t>BANNOCKBURN SURGERY</t>
  </si>
  <si>
    <t>MOSTAFA PMS</t>
  </si>
  <si>
    <t>CRAYFORD TOWN SURGERY</t>
  </si>
  <si>
    <t>PLUMBRIDGE MEDICAL CENTRE</t>
  </si>
  <si>
    <t>WAVERLEY PMS</t>
  </si>
  <si>
    <t>CONWAY PMS</t>
  </si>
  <si>
    <t>ABBEYSLADE PMS (DR CHAND)</t>
  </si>
  <si>
    <t>NEW ELTHAM AND BLACKFEN MEDICAL CENTRE</t>
  </si>
  <si>
    <t>VALENTINE HEALTH PARTNERSHIP</t>
  </si>
  <si>
    <t>SIDCUP MEDICAL CENTRE</t>
  </si>
  <si>
    <t>BURNEY STREET PMS</t>
  </si>
  <si>
    <t>SLADE GREEN MEDICAL CTR.</t>
  </si>
  <si>
    <t>GLYNDON PMS</t>
  </si>
  <si>
    <t>PRIMECARE PMS (SOUTH STREET)</t>
  </si>
  <si>
    <t>BEXLEY MEDICAL GROUP</t>
  </si>
  <si>
    <t>BELVEDERE MEDICAL CENTRE</t>
  </si>
  <si>
    <t>LYNDHURST ROAD MEDICAL CENTRE</t>
  </si>
  <si>
    <t>BURSTED WOOD SURGERY</t>
  </si>
  <si>
    <t>FAIRFIELD PMS</t>
  </si>
  <si>
    <t>ST MARKS PMS</t>
  </si>
  <si>
    <t>ABBEY WOOD SURGERY</t>
  </si>
  <si>
    <t>ALL SAINTS MEDICAL CENTRE PMS</t>
  </si>
  <si>
    <t>PLAS MEDDYG SURGERY</t>
  </si>
  <si>
    <t>BEXLEY GROUP PRACTICE</t>
  </si>
  <si>
    <t>EVEREST HEALTH PARTNERSHIP</t>
  </si>
  <si>
    <t>TRIVENI PMS</t>
  </si>
  <si>
    <t>WELLING MEDICAL PRACTICE</t>
  </si>
  <si>
    <t>INGLETON AVENUE SURGERY</t>
  </si>
  <si>
    <t>VANBRUGH GROUP PRACTICE</t>
  </si>
  <si>
    <t>PLUMSTEAD H/C PMS</t>
  </si>
  <si>
    <t>LAKESIDE MEDICAL</t>
  </si>
  <si>
    <t>ROYAL ARSENAL MEDICAL CENTRE</t>
  </si>
  <si>
    <t>ELTHAM PALACE PMS</t>
  </si>
  <si>
    <t>BLACKHEATH STANDARD PMS</t>
  </si>
  <si>
    <t>GALLIONS REACH HEALTH CENTRE</t>
  </si>
  <si>
    <t>NORTHUMBERLAND HEATH MED.CTR.</t>
  </si>
  <si>
    <t>BELLEGROVE SURGERY</t>
  </si>
  <si>
    <t>THE ALBION SURGERY</t>
  </si>
  <si>
    <t>BARNARD MEDICAL GROUP</t>
  </si>
  <si>
    <t>THE WESTWOOD SURGERY</t>
  </si>
  <si>
    <t>MANOR BROOK PMS</t>
  </si>
  <si>
    <t>SOUTH PARK MEDICAL PRACTICE</t>
  </si>
  <si>
    <t>DOWNS WAY MEDICAL PRACTICE</t>
  </si>
  <si>
    <t>OAKFIELD HEALTH CENTRE, PRACTICE 2</t>
  </si>
  <si>
    <t>CANTERBURY HEALTH CENTRE</t>
  </si>
  <si>
    <t>SHEPPEY HEALTHY LIVING CENTRE</t>
  </si>
  <si>
    <t>BROADSTAIRS MEDICAL PRACTICE</t>
  </si>
  <si>
    <t>OLD SCHOOL SURGERY</t>
  </si>
  <si>
    <t>GRAVESEND MEDICAL CENTRE</t>
  </si>
  <si>
    <t>MEDWAY MEDICAL CENTRE</t>
  </si>
  <si>
    <t>LONSDALE MEDICAL CENTRE</t>
  </si>
  <si>
    <t>NAPIER ROAD SURGERY</t>
  </si>
  <si>
    <t>HADLOW MEDICAL CENTRE</t>
  </si>
  <si>
    <t>THE KINGS FAMILY PRACTICE</t>
  </si>
  <si>
    <t>PRINCES PARK MEDICAL CTR</t>
  </si>
  <si>
    <t>LONG CATLIS ROAD SURGERY</t>
  </si>
  <si>
    <t>ORCHARD END</t>
  </si>
  <si>
    <t>KINGSNORTH MEDICAL PRACTICE</t>
  </si>
  <si>
    <t>WHITE CLIFFS MEDICAL CENTRE</t>
  </si>
  <si>
    <t>PARKWOOD FAMILY PRACTICE</t>
  </si>
  <si>
    <t>MATRIX MEDICAL PRACTICE</t>
  </si>
  <si>
    <t>BORSTAL VILLAGE SURGERY</t>
  </si>
  <si>
    <t>MARLOWE PARK MEDICAL CTR.</t>
  </si>
  <si>
    <t>BROMPTON MEDICAL CENTRE</t>
  </si>
  <si>
    <t>GREEN PORCH MEDICAL PARTNERSHIP</t>
  </si>
  <si>
    <t>BUCKLAND MEDICAL PRACTICE</t>
  </si>
  <si>
    <t>THE CHURCHILL CLINIC</t>
  </si>
  <si>
    <t>MEMORIAL MEDICAL CENTRE</t>
  </si>
  <si>
    <t>LANGLEY</t>
  </si>
  <si>
    <t>NEW LYMINGE SURGERY</t>
  </si>
  <si>
    <t>THE OM MEDICAL CENTRE</t>
  </si>
  <si>
    <t>MALLING HEALTH FOUR</t>
  </si>
  <si>
    <t>APEX MEDICAL CENTRE</t>
  </si>
  <si>
    <t>BIRCHINGTON MEDICAL CENTRE</t>
  </si>
  <si>
    <t>MARTELLO HEALTH CENTRE</t>
  </si>
  <si>
    <t>SELLINDGE SURGERY</t>
  </si>
  <si>
    <t>CASTLE MEDICAL PRACTICE</t>
  </si>
  <si>
    <t>CHURCH ROAD</t>
  </si>
  <si>
    <t>MOCKETTS WOOD SURGERY</t>
  </si>
  <si>
    <t>ROCHESTER ROAD SURGERY</t>
  </si>
  <si>
    <t>TEMPLE HILL SURGERY</t>
  </si>
  <si>
    <t>WALLIS AVENUE</t>
  </si>
  <si>
    <t>PUMP LANE SURGERY</t>
  </si>
  <si>
    <t>THE MEADS MEDICAL PRACTICE</t>
  </si>
  <si>
    <t>BRYANT STREET MEDICAL PRACTICE</t>
  </si>
  <si>
    <t>THE CRANE</t>
  </si>
  <si>
    <t>THE MEDICAL CENTRE GROUP</t>
  </si>
  <si>
    <t>EASTCOURT LANE SURGERY</t>
  </si>
  <si>
    <t>PHOENIX MEDICAL PRACTICE</t>
  </si>
  <si>
    <t>ST. WERBURGH MED.PRACTICE</t>
  </si>
  <si>
    <t>MANOR CLINIC</t>
  </si>
  <si>
    <t>LONDON ROAD MEDICAL CENTRE</t>
  </si>
  <si>
    <t>SUTTON VALENCE GROUP PRACTICE</t>
  </si>
  <si>
    <t>CANTERBURY MEDICAL PRACTICE</t>
  </si>
  <si>
    <t>LYDDEN SURGERY</t>
  </si>
  <si>
    <t>WIGMORE MEDICAL CENTRE</t>
  </si>
  <si>
    <t>THE OAKS PARTNERSHIP</t>
  </si>
  <si>
    <t>OLD PARSONAGE SURGERY</t>
  </si>
  <si>
    <t>MARDEN MEDICAL CENTRE</t>
  </si>
  <si>
    <t>PILGRIMS WAY SURGERY</t>
  </si>
  <si>
    <t>AYLESHAM MEDICAL PRACTICE</t>
  </si>
  <si>
    <t>ST JOHN'S MEDICAL PRACTICE</t>
  </si>
  <si>
    <t>COURT VIEW SURGERY</t>
  </si>
  <si>
    <t>WATERINGBURY</t>
  </si>
  <si>
    <t>HAMSTREET SURGERY</t>
  </si>
  <si>
    <t>DARTFORD WEST HEALTH CENTRE</t>
  </si>
  <si>
    <t>WALTHAM ROAD MEDICAL CENTRE</t>
  </si>
  <si>
    <t>MAIDSTONE RD RAINHAM SURGERY</t>
  </si>
  <si>
    <t>LAMBERHURST</t>
  </si>
  <si>
    <t>HAWKINGE AND ELHAM</t>
  </si>
  <si>
    <t>THE VINE MEDICAL CENTRE</t>
  </si>
  <si>
    <t>ORCHARD FAMILY PRACTICE</t>
  </si>
  <si>
    <t>REACH HEALTHCARE</t>
  </si>
  <si>
    <t>OAKLANDS HEALTH CENTRE</t>
  </si>
  <si>
    <t>HOWELL SURGERY</t>
  </si>
  <si>
    <t>WATERFIELD HOUSE SURGERY</t>
  </si>
  <si>
    <t>THAMES AVE SURGERY</t>
  </si>
  <si>
    <t>RUSTHALL MEDICAL PRACTICE</t>
  </si>
  <si>
    <t>NEWINGTON ROAD SURGERY</t>
  </si>
  <si>
    <t>OAK HALL</t>
  </si>
  <si>
    <t>LOWFIELD MEDICAL CENTRE</t>
  </si>
  <si>
    <t>WYE SURGERY</t>
  </si>
  <si>
    <t>YALDING</t>
  </si>
  <si>
    <t>MAIDSTONE RD CHATHAM SURGERY</t>
  </si>
  <si>
    <t>ASH SURGERY</t>
  </si>
  <si>
    <t>WEST MALLING GROUP PRACTICE</t>
  </si>
  <si>
    <t>THE GLEBE FAMILY PRACTICE</t>
  </si>
  <si>
    <t>EAST CLIFF MEDICAL PRACTICE</t>
  </si>
  <si>
    <t>OTFORD MEDICAL PRACTICE</t>
  </si>
  <si>
    <t>SWANSCOMBE HEALTH CENTRE</t>
  </si>
  <si>
    <t>SANDGATE ROAD</t>
  </si>
  <si>
    <t>BOROUGH GREEN MEDICAL PRACTICE</t>
  </si>
  <si>
    <t>NEW DOVER ROAD SURGERY</t>
  </si>
  <si>
    <t>IVY COURT SURGERY</t>
  </si>
  <si>
    <t>STONECROSS AND WEST DRIVE SURGERY</t>
  </si>
  <si>
    <t>HEADCORN SURGERY</t>
  </si>
  <si>
    <t>TOWN MEDICAL CENTRE</t>
  </si>
  <si>
    <t>KING GEORGE ROAD SURGERY</t>
  </si>
  <si>
    <t>MINSTER SURGERY</t>
  </si>
  <si>
    <t>RIVERSIDE MEDICAL PRACTICE</t>
  </si>
  <si>
    <t>BETHESDA MEDICAL CENTRE</t>
  </si>
  <si>
    <t>HIGHPARKS MEDICAL PRACTICE</t>
  </si>
  <si>
    <t>THE COLLEGE PRACTICE</t>
  </si>
  <si>
    <t>BLACKTHORN</t>
  </si>
  <si>
    <t>THORNDIKE PARTNERSHIP</t>
  </si>
  <si>
    <t>CHARING SURGERY</t>
  </si>
  <si>
    <t>LEN VALLEY PRACTICE</t>
  </si>
  <si>
    <t>WESTERHAM PRACTICE</t>
  </si>
  <si>
    <t>GUILDHALL STREET SURGERY</t>
  </si>
  <si>
    <t>THE HERON MEDICAL PRACTICE</t>
  </si>
  <si>
    <t>BREWER STREET</t>
  </si>
  <si>
    <t>DEVON ROAD SURGERY</t>
  </si>
  <si>
    <t>NEW HAYESBANK SURGERY</t>
  </si>
  <si>
    <t>THE NEW SURGERY</t>
  </si>
  <si>
    <t>SNODLAND MEDICAL PRACTICE</t>
  </si>
  <si>
    <t>THORNHILLS MEDICAL PRACTICE</t>
  </si>
  <si>
    <t>STURRY SURGERY</t>
  </si>
  <si>
    <t>ASHFORD MEDICAL PARTNERSHIP</t>
  </si>
  <si>
    <t>WESTGATE SURGERY</t>
  </si>
  <si>
    <t>MOTE</t>
  </si>
  <si>
    <t>BEARSTED</t>
  </si>
  <si>
    <t>MEOPHAM MEDICAL CENTRE</t>
  </si>
  <si>
    <t>WHITSTABLE MEDICAL PRACTICE</t>
  </si>
  <si>
    <t>OLD ROAD WEST SURGERY</t>
  </si>
  <si>
    <t>NORTHDOWN SURGERY</t>
  </si>
  <si>
    <t>DASHWOOD MEDICAL CENTRE</t>
  </si>
  <si>
    <t>SANDWICH MEDICAL PRACTICE</t>
  </si>
  <si>
    <t>PARROCK STREET SURGERY</t>
  </si>
  <si>
    <t>NORTHGATE MEDICAL PRACTICE</t>
  </si>
  <si>
    <t>WARDERS MEDICAL CENTRE</t>
  </si>
  <si>
    <t>AYLESFORD MEDICAL CENTRE</t>
  </si>
  <si>
    <t>WEALD VIEW MEDICAL PRACTICE - HAWKHURST</t>
  </si>
  <si>
    <t>WOODCHURCH SURGERY</t>
  </si>
  <si>
    <t>CITY WAY SURGERY</t>
  </si>
  <si>
    <t>SYDENHAM HOUSE MEDICAL CENTRE</t>
  </si>
  <si>
    <t>HORSMAN'S PLACE SURGERY</t>
  </si>
  <si>
    <t>SUMMERHILL SURGERY</t>
  </si>
  <si>
    <t>SPRINGHEAD HEALTH</t>
  </si>
  <si>
    <t>TONBRIDGE MEDICAL GROUP</t>
  </si>
  <si>
    <t>GROSVENOR &amp; ST JAMES MEDICAL CENTRE</t>
  </si>
  <si>
    <t>NEWTON PLACE SURGERY</t>
  </si>
  <si>
    <t>ST RICHARDS ROAD SURGERY</t>
  </si>
  <si>
    <t>HILDENBOROUGH MEDICAL GROUP</t>
  </si>
  <si>
    <t>BALMORAL SURGERY</t>
  </si>
  <si>
    <t>THE CHESTNUTS SURGERY</t>
  </si>
  <si>
    <t>PELHAM MEDICAL PRACTICE</t>
  </si>
  <si>
    <t>BOWER MOUNT MEDICAL PRACTICE</t>
  </si>
  <si>
    <t>FAVERSHAM MEDICAL PRACTICE</t>
  </si>
  <si>
    <t>GROVEHURST SURGERY</t>
  </si>
  <si>
    <t>SHEERNESS HEALTH CENTRE</t>
  </si>
  <si>
    <t>SPELDHURST &amp; GREGGSWOOD MEDICAL GROUP</t>
  </si>
  <si>
    <t>THE SHRUBBERY SURGERY</t>
  </si>
  <si>
    <t>THE GRANGE PRACTICE</t>
  </si>
  <si>
    <t>EDENBRIDGE MED PRACTICE</t>
  </si>
  <si>
    <t>SUN LANE</t>
  </si>
  <si>
    <t>PENCESTER SURGERY</t>
  </si>
  <si>
    <t>WOODLANDS FAMILY PRACTICE</t>
  </si>
  <si>
    <t>AMHERST MEDICAL PRACTICE</t>
  </si>
  <si>
    <t>CHURCH LANE HEALTH CENTRE</t>
  </si>
  <si>
    <t>ST JAMES' SURGERY</t>
  </si>
  <si>
    <t>SHIP STREET SURGERY</t>
  </si>
  <si>
    <t>ARCH HEALTHCARE</t>
  </si>
  <si>
    <t>BROADWAY SURGERY</t>
  </si>
  <si>
    <t>LINKS ROAD SURGERY</t>
  </si>
  <si>
    <t>THE STATION PRACTICE</t>
  </si>
  <si>
    <t>REGENCY SURGERY</t>
  </si>
  <si>
    <t>THE HAVEN PRACTICE</t>
  </si>
  <si>
    <t>PRIORY ROAD SURGERY</t>
  </si>
  <si>
    <t>HERSTMONCEUX INTEGRATIVE HEALTH CENTRE</t>
  </si>
  <si>
    <t>SCHOOL HOUSE SURGERY</t>
  </si>
  <si>
    <t>PARK PRACTICE</t>
  </si>
  <si>
    <t>BUXTED MEDICAL CENTRE</t>
  </si>
  <si>
    <t>HAVENSHEALTH</t>
  </si>
  <si>
    <t>QUINTINS MEDICAL CENTRE</t>
  </si>
  <si>
    <t>SEDLESCOMBE HOUSE</t>
  </si>
  <si>
    <t>HASTINGS OLD TOWN SURGERY</t>
  </si>
  <si>
    <t>SOUTH SAXON HOUSE SURGERY</t>
  </si>
  <si>
    <t>NORTHIAM SURGERY</t>
  </si>
  <si>
    <t>BIRD-IN-EYE SURGERY</t>
  </si>
  <si>
    <t>FERRY ROAD HEALTH CENTRE</t>
  </si>
  <si>
    <t>WISH PARK SURGERY</t>
  </si>
  <si>
    <t>OLDWOOD SURGERY</t>
  </si>
  <si>
    <t>COLLINGTON SURGERY</t>
  </si>
  <si>
    <t>SALTDEAN AND ROTTINGDEAN MED PRACTICE</t>
  </si>
  <si>
    <t>HIGH GLADES MEDICAL CENTRE</t>
  </si>
  <si>
    <t>MILE OAK MEDICAL CENTRE</t>
  </si>
  <si>
    <t>UNIVERSITY OF SUSSEX HEALTH CENTRE</t>
  </si>
  <si>
    <t>WOODINGDEAN MEDICAL CENTRE</t>
  </si>
  <si>
    <t>CHAPEL STREET SURGERY</t>
  </si>
  <si>
    <t>HAILSHAM MEDICAL GROUP</t>
  </si>
  <si>
    <t>SEDLESCOMBE &amp; WESTFIELD SURGERIES</t>
  </si>
  <si>
    <t>SAXONBURY HOUSE SURGERY</t>
  </si>
  <si>
    <t>PAVILION SURGERY</t>
  </si>
  <si>
    <t>RYE MEDICAL CENTRE</t>
  </si>
  <si>
    <t>ARLINGTON ROAD SURGERY</t>
  </si>
  <si>
    <t>CARISBROOKE SURGERY</t>
  </si>
  <si>
    <t>SEVEN DIALS MEDICAL CENTRE</t>
  </si>
  <si>
    <t>PORTSLADE HEALTH CENTRE</t>
  </si>
  <si>
    <t>MONTPELIER SURGERY</t>
  </si>
  <si>
    <t>ROTHERFIELD SURGERY</t>
  </si>
  <si>
    <t>BEACONSFIELD MEDICAL PRACTICE</t>
  </si>
  <si>
    <t>SIDLEY MEDICAL PRACTICE</t>
  </si>
  <si>
    <t>WOODHILL SURGERY</t>
  </si>
  <si>
    <t>LITTLE COMMON SURGERY</t>
  </si>
  <si>
    <t>STANFORD MEDICAL CENTRE</t>
  </si>
  <si>
    <t>THE MEADS SURGERY</t>
  </si>
  <si>
    <t>WARMDENE SURGERY</t>
  </si>
  <si>
    <t>CHARTER MEDICAL CENTRE</t>
  </si>
  <si>
    <t>VICTORIA MEDICAL CENTRE</t>
  </si>
  <si>
    <t>BELMONT SURGERY</t>
  </si>
  <si>
    <t>SEAFORD MEDICAL PRACTICE</t>
  </si>
  <si>
    <t>PARK CRESCENT HEALTH CENTRE</t>
  </si>
  <si>
    <t>ASHDOWN FOREST HEALTH CENTRE</t>
  </si>
  <si>
    <t>MARTINS OAK SURGERY</t>
  </si>
  <si>
    <t>SOVEREIGN PRACTICE</t>
  </si>
  <si>
    <t>FOUNDRY HEALTHCARE LEWES</t>
  </si>
  <si>
    <t>BEACON SURGERY</t>
  </si>
  <si>
    <t>PRESTON PARK SURGERY</t>
  </si>
  <si>
    <t>SEASIDE MEDICAL CENTRE</t>
  </si>
  <si>
    <t>CARDEN SURGERY</t>
  </si>
  <si>
    <t>BRIDGESIDE SURGERY</t>
  </si>
  <si>
    <t>ST. PETER'S MEDICAL CENTRE</t>
  </si>
  <si>
    <t>STONE CROSS SURGERY</t>
  </si>
  <si>
    <t>ARDINGLY COURT SURGERY</t>
  </si>
  <si>
    <t>DOWNLANDS MEDICAL CENTRE</t>
  </si>
  <si>
    <t>THE LIGHTHOUSE MEDICAL PRACTICE</t>
  </si>
  <si>
    <t>GROVE ROAD SURGERY</t>
  </si>
  <si>
    <t>HOVE MEDICAL CENTRE</t>
  </si>
  <si>
    <t>ALDERSBROOK MEDICAL CENTRE</t>
  </si>
  <si>
    <t>FENCE PIECE ROAD MEDICAL CENTRE</t>
  </si>
  <si>
    <t>LANGTHORNE SHARMA FAMILY PRACTICE</t>
  </si>
  <si>
    <t>THE REDBRIDGE SURGERY</t>
  </si>
  <si>
    <t>ST CLEMENT'S SURGERY</t>
  </si>
  <si>
    <t>KIYANI MEDICAL PRACTICE</t>
  </si>
  <si>
    <t>KINGS HEAD MEDICAL PRACTICE</t>
  </si>
  <si>
    <t>CRANBROOK SURGERY</t>
  </si>
  <si>
    <t>FRANCIS ROAD MEDICAL CENTRE</t>
  </si>
  <si>
    <t>MATHUKIA'S SURGERY</t>
  </si>
  <si>
    <t>CLAYHALL CLINIC</t>
  </si>
  <si>
    <t>THE BAILEY PRACTICE</t>
  </si>
  <si>
    <t>HIGHAM HILL MEDICAL CENTRE</t>
  </si>
  <si>
    <t>HARROW ROAD GP CENTRE</t>
  </si>
  <si>
    <t>LARKSHALL MEDICAL CENTRE</t>
  </si>
  <si>
    <t>QUEEN MARY PRACTICE</t>
  </si>
  <si>
    <t>YORK ROAD SURGERY</t>
  </si>
  <si>
    <t>THE DRIVE SURGERY</t>
  </si>
  <si>
    <t>WALTHAM FOREST COMM &amp; FAM HTH SERV LTD</t>
  </si>
  <si>
    <t>CASTLETON ROAD HEALTH CENTRE</t>
  </si>
  <si>
    <t>THE SHRUBBERIES MEDICAL CENTRE</t>
  </si>
  <si>
    <t>THE MICROFACULTY</t>
  </si>
  <si>
    <t>SEVEN KINGS PRACTICE</t>
  </si>
  <si>
    <t>DR SHANTIR PRACTICE</t>
  </si>
  <si>
    <t>LL MEDICAL CARE LTD</t>
  </si>
  <si>
    <t>THE HEATHCOTE PRIMARY CARE CENTRE</t>
  </si>
  <si>
    <t>DR MOHAMMED GREEN MAN MEDICAL CENTRE</t>
  </si>
  <si>
    <t>THE OLD CHURCH SURGERY</t>
  </si>
  <si>
    <t>THE FULLWELL AVENUE SURGERY</t>
  </si>
  <si>
    <t>ADDISON ROAD MEDICAL PRACTICE</t>
  </si>
  <si>
    <t>THE LYNDHURST SURGERY</t>
  </si>
  <si>
    <t>GOODMAYES MEDICAL CENTRE</t>
  </si>
  <si>
    <t>DR DHITAL PRACTICE</t>
  </si>
  <si>
    <t>HAINAULT SURGERY</t>
  </si>
  <si>
    <t>THE EASTERN AVENUE MEDICAL CENTRE</t>
  </si>
  <si>
    <t>ILFORD LANE SURGERY</t>
  </si>
  <si>
    <t>KENWOOD MEDICAL</t>
  </si>
  <si>
    <t>LEYTON HEALTHCARE 4TH FLOOR</t>
  </si>
  <si>
    <t>SOUTHDENE SURGERY</t>
  </si>
  <si>
    <t>THE ELMHURST PRACTICE</t>
  </si>
  <si>
    <t>NEWBURY GROUP PRACTICE</t>
  </si>
  <si>
    <t>ST JAMES MEDICAL PRACTICE LIMITED</t>
  </si>
  <si>
    <t>THE WILLOWS PRACTICE</t>
  </si>
  <si>
    <t>HIGH ROAD SURGERY</t>
  </si>
  <si>
    <t>CRAWLEY ROAD MEDICAL CENTRE</t>
  </si>
  <si>
    <t>BALFOUR ROAD SURGERY</t>
  </si>
  <si>
    <t>DR A ARIF</t>
  </si>
  <si>
    <t>SMA MEDICAL PRACTICE</t>
  </si>
  <si>
    <t>THE ALLUM MEDICAL CENTRE</t>
  </si>
  <si>
    <t>GREEN LANE, GOODMAYES MEDICAL PRACTICE</t>
  </si>
  <si>
    <t>WANSTEAD PLACE SURGERY</t>
  </si>
  <si>
    <t>QUEENS ROAD MEDICAL CENTRE</t>
  </si>
  <si>
    <t>CHADWELL HEATH SURGERY</t>
  </si>
  <si>
    <t>THE FOREST SURGERY</t>
  </si>
  <si>
    <t>OAK TREE MEDICAL CENTRE</t>
  </si>
  <si>
    <t>THE EVERGREEN SURGERY</t>
  </si>
  <si>
    <t>ILFORD MEDICAL CENTRE</t>
  </si>
  <si>
    <t>GLEBELANDS PRACTICE</t>
  </si>
  <si>
    <t>THE ECCLESBOURNE PRACTICE</t>
  </si>
  <si>
    <t>THE BROADWAY SURGERY</t>
  </si>
  <si>
    <t>RYDAL</t>
  </si>
  <si>
    <t>FULLWELL CROSS MED. CTR.</t>
  </si>
  <si>
    <t>THE PALMS MEDICAL CENTRE</t>
  </si>
  <si>
    <t>GANTS HILL MEDICAL CENTRE</t>
  </si>
  <si>
    <t>THE FOREST EDGE PRACTICE</t>
  </si>
  <si>
    <t>DR S PHILLIPS AND DR M PATEL PRACTICE</t>
  </si>
  <si>
    <t>THE PENRHYN SURGERY</t>
  </si>
  <si>
    <t>HANDSWORTH MEDICAL PRACTICE</t>
  </si>
  <si>
    <t>THE FIRS</t>
  </si>
  <si>
    <t>JS MEDICAL PRACTICE</t>
  </si>
  <si>
    <t>GILLAN HOUSE SURGERY</t>
  </si>
  <si>
    <t>ARNOS GROVE MEDICAL CENTR</t>
  </si>
  <si>
    <t>THE OLD SURGERY</t>
  </si>
  <si>
    <t>RUTLAND HOUSE SURGERY</t>
  </si>
  <si>
    <t>BOUNDARY HOUSE SURGERY</t>
  </si>
  <si>
    <t>THE ALEXANDRA SURGERY</t>
  </si>
  <si>
    <t>DR ME SILVER'S PRACTICE</t>
  </si>
  <si>
    <t>LATYMER ROAD SURGERY</t>
  </si>
  <si>
    <t>MORECAMBE SURGERY</t>
  </si>
  <si>
    <t>THE NORTH LONDON HEALTH CENTRE</t>
  </si>
  <si>
    <t>CHESHIRE ROAD SURGERY</t>
  </si>
  <si>
    <t>BINCOTE SURGERY</t>
  </si>
  <si>
    <t>TOTTENHAM HEALTH CENTRE</t>
  </si>
  <si>
    <t>FERNLEA SURGERY</t>
  </si>
  <si>
    <t>CROUCH HALL ROAD SURGERY</t>
  </si>
  <si>
    <t>THE 157 MEDICAL PRACTICE</t>
  </si>
  <si>
    <t>BOUNDS GREEN GROUP PRACTICE</t>
  </si>
  <si>
    <t>STUART CRESCENT MEDICAL PRACTICE</t>
  </si>
  <si>
    <t>STUART CRESCENT HEALTH CENTRE</t>
  </si>
  <si>
    <t>THE MUSWELL HILL PRACTICE</t>
  </si>
  <si>
    <t>CHRISTCHURCH HALL SURGERY</t>
  </si>
  <si>
    <t>HAVERGAL SURGERY</t>
  </si>
  <si>
    <t>NIGHTINGALE HOUSE SURGERY</t>
  </si>
  <si>
    <t>HORNSEY PARK SURGERY</t>
  </si>
  <si>
    <t>BOUNDARY COURT SURGERY</t>
  </si>
  <si>
    <t>RAINBOW PRACTICE</t>
  </si>
  <si>
    <t>HIGHLANDS PRACTICE</t>
  </si>
  <si>
    <t>ARCADIAN GARDENS SURGERY</t>
  </si>
  <si>
    <t>WINCHMORE HILL PRACTICE</t>
  </si>
  <si>
    <t>SOUTHGATE</t>
  </si>
  <si>
    <t>SOMERSET GARDENS FAMILY HEALTH CENTRE</t>
  </si>
  <si>
    <t>ABERNETHY HOUSE SURGERY</t>
  </si>
  <si>
    <t>BRUCE GROVE PRIMARY HEALTH CARE CTR</t>
  </si>
  <si>
    <t>WHITE LODGE MEDICAL PRACTICE</t>
  </si>
  <si>
    <t>THE ORDNANCE UNITY CENTRE FOR HEALTH</t>
  </si>
  <si>
    <t>THE WOODBERRY PRACTICE</t>
  </si>
  <si>
    <t>MORRIS HOUSE GROUP PRACTICE</t>
  </si>
  <si>
    <t>CHARLTON HOUSE MEDICAL CENTRE</t>
  </si>
  <si>
    <t>COCKFOSTERS MEDICAL CTRE</t>
  </si>
  <si>
    <t>HIGHGATE GROUP PRACTICE</t>
  </si>
  <si>
    <t>TYNEMOUTH MEDICAL PRACTICE</t>
  </si>
  <si>
    <t>KEATS SURGERY</t>
  </si>
  <si>
    <t>STAUNTON GROUP PRACTICE</t>
  </si>
  <si>
    <t>LAWRENCE HOUSE SURGERY</t>
  </si>
  <si>
    <t>EAGLE HOUSE SURGERY</t>
  </si>
  <si>
    <t>MEDICUS HEALTH PARTNERS</t>
  </si>
  <si>
    <t>CARPENTERS PRACTICE</t>
  </si>
  <si>
    <t>THE BARKANTINE PRACTICE</t>
  </si>
  <si>
    <t>DR T KRISHNAMURTHY</t>
  </si>
  <si>
    <t>NEWHAM TRANSITIONAL PRACTICE</t>
  </si>
  <si>
    <t>E12 MEDICAL CENTRE</t>
  </si>
  <si>
    <t>THE AZAD PRACTICE</t>
  </si>
  <si>
    <t>HEALTH E1</t>
  </si>
  <si>
    <t>ST. KATHERINE'S DOCK PRACTICE</t>
  </si>
  <si>
    <t>THE MANOR PARK PRACTICE</t>
  </si>
  <si>
    <t>WOODGRANGE MEDICAL PRACTICE</t>
  </si>
  <si>
    <t>HEALY MEDICAL CENTRE</t>
  </si>
  <si>
    <t>LATIMER HEALTH CENTRE</t>
  </si>
  <si>
    <t>THE BLITHEHALE MED.CTR.</t>
  </si>
  <si>
    <t>ROYAL DOCKS MEDICAL PRACTICE</t>
  </si>
  <si>
    <t>THE ALLERTON ROAD SURGERY</t>
  </si>
  <si>
    <t>ST. PAUL'S WAY MEDICAL CTR</t>
  </si>
  <si>
    <t>ROSEWOOD PRACTICE</t>
  </si>
  <si>
    <t>ISLAND HEALTH</t>
  </si>
  <si>
    <t>ABERFELDY PRACTICE</t>
  </si>
  <si>
    <t>TREDEGAR PRACTICE</t>
  </si>
  <si>
    <t>THE SURGERY (BROOKE ROAD)</t>
  </si>
  <si>
    <t>THE HOXTON SURGERY</t>
  </si>
  <si>
    <t>THE SURGERY (CRANWICH ROAD)</t>
  </si>
  <si>
    <t>THE ELM PRACTICE</t>
  </si>
  <si>
    <t>BALAAM STREET PRACTICE</t>
  </si>
  <si>
    <t>EAST END MEDICAL CENTRE</t>
  </si>
  <si>
    <t>FIRST 4 HEALTH GROUP - E7 HEALTH</t>
  </si>
  <si>
    <t>WESTBURY ROAD MEDICAL PRACTICE</t>
  </si>
  <si>
    <t>NEWHAM MEDICAL CENTRE</t>
  </si>
  <si>
    <t>THE CLAPTON SURGERY</t>
  </si>
  <si>
    <t>THE RUIZ MEDICAL PRACTICE</t>
  </si>
  <si>
    <t>DR CM PATEL'S SURGERY</t>
  </si>
  <si>
    <t>SANGAM PRACTICE</t>
  </si>
  <si>
    <t>DOCKLANDS MEDICAL CENTRE</t>
  </si>
  <si>
    <t>ROSERTON STREET SURGERY</t>
  </si>
  <si>
    <t>LUCAS AVENUE PRACTICE</t>
  </si>
  <si>
    <t>BIRCHDALE ROAD MEDICAL CENTRE</t>
  </si>
  <si>
    <t>THE NEAMAN PRACTICE</t>
  </si>
  <si>
    <t>THE SURGERY (BARRETTS GROVE)</t>
  </si>
  <si>
    <t>SHOREDITCH PARK SURGERY</t>
  </si>
  <si>
    <t>THE GREENHOUSE WALK-IN</t>
  </si>
  <si>
    <t>SANDRINGHAM PRACTICE</t>
  </si>
  <si>
    <t>THE WICK HEALTH CENTRE</t>
  </si>
  <si>
    <t>THE RIVERSIDE PRACTICE</t>
  </si>
  <si>
    <t>ELSDALE STREET SURGERY</t>
  </si>
  <si>
    <t>THE PROJECT SURGERY</t>
  </si>
  <si>
    <t>XX PLACE HEALTH CENTRE</t>
  </si>
  <si>
    <t>E12 HEALTH</t>
  </si>
  <si>
    <t>THE HERON PRACTICE</t>
  </si>
  <si>
    <t>QUEENSBRIDGE GROUP PRACTICE</t>
  </si>
  <si>
    <t>THE STATHAM GROVE SURGERY</t>
  </si>
  <si>
    <t>CITY SQUARE MEDICAL GROUP</t>
  </si>
  <si>
    <t>ABBEY ROAD MEDICAL PRACTICE</t>
  </si>
  <si>
    <t>THE LEA SURGERY</t>
  </si>
  <si>
    <t>CLAREMONT CLINIC</t>
  </si>
  <si>
    <t>THE LAWSON PRACTICE</t>
  </si>
  <si>
    <t>TOLLGATE MEDICAL CENTRE</t>
  </si>
  <si>
    <t>GLEN ROAD MEDICAL CENTRE</t>
  </si>
  <si>
    <t>PLASHET ROAD MEDICAL CENTRE</t>
  </si>
  <si>
    <t>HARFORD HEALTH CENTRE</t>
  </si>
  <si>
    <t>THE FOREST PRACTICE</t>
  </si>
  <si>
    <t>BETHNAL GREEN HEALTH CTR.</t>
  </si>
  <si>
    <t>THE SPITALFIELDS PRACTICE</t>
  </si>
  <si>
    <t>THE WAPPING GROUP PRACTICE</t>
  </si>
  <si>
    <t>THE GRAHAM PRACTICE</t>
  </si>
  <si>
    <t>DE BEAUVOIR SURGERY</t>
  </si>
  <si>
    <t>LATHOM ROAD MEDICAL CENTRE</t>
  </si>
  <si>
    <t>WELL STREET SURGERY</t>
  </si>
  <si>
    <t>THE DALSTON PRACTICE</t>
  </si>
  <si>
    <t>THE CHRISP STREET HTH CTR</t>
  </si>
  <si>
    <t>ATHENA MEDICAL CENTRE</t>
  </si>
  <si>
    <t>THE GROVE ROAD SURGERY</t>
  </si>
  <si>
    <t>THE LIMEHOUSE PRACTICE</t>
  </si>
  <si>
    <t>GREENGATE MEDICAL CENTRE</t>
  </si>
  <si>
    <t>ESSEX LODGE</t>
  </si>
  <si>
    <t>STROUTS PLACE MEDICAL CENTRE</t>
  </si>
  <si>
    <t>BOLEYN MEDICAL CENTRE</t>
  </si>
  <si>
    <t>CUSTOM HOUSE SURGERY</t>
  </si>
  <si>
    <t>HARLEY GROVE MEDICAL CTR.</t>
  </si>
  <si>
    <t>GOODMAN'S FIELD HEALTH CENTRE</t>
  </si>
  <si>
    <t>BEECHWOOD MEDICAL CENTRE</t>
  </si>
  <si>
    <t>THE CEDAR PRACTICE</t>
  </si>
  <si>
    <t>RICHMOND ROAD MEDICAL CENTRE</t>
  </si>
  <si>
    <t>ST. STEPHENS HEALTH CENTRE</t>
  </si>
  <si>
    <t>SOMERFORD GROVE PRACTICE</t>
  </si>
  <si>
    <t>RUSTON STREET CLINIC</t>
  </si>
  <si>
    <t>GOUGH WALK PRACTICE</t>
  </si>
  <si>
    <t>STRATFORD HEALTH CENTRE</t>
  </si>
  <si>
    <t>LONDON FIELDS MEDICAL CENTRE</t>
  </si>
  <si>
    <t>THE NIGHTINGALE PRACTICE</t>
  </si>
  <si>
    <t>STAR LANE MEDICAL CENTRE</t>
  </si>
  <si>
    <t>THE MISSION PRACTICE</t>
  </si>
  <si>
    <t>KINGSMEAD HEALTHCARE</t>
  </si>
  <si>
    <t>UPTON LANE MEDICAL CENTRE</t>
  </si>
  <si>
    <t>STAMFORD HILL GROUP PRACTICE</t>
  </si>
  <si>
    <t>ALBION HEALTH CENTRE</t>
  </si>
  <si>
    <t>ST. BARTHOLOMEWS SURGERY</t>
  </si>
  <si>
    <t>STRATFORD VILLAGE SURGERY</t>
  </si>
  <si>
    <t>BARTON HOUSE GROUP PRACTICE</t>
  </si>
  <si>
    <t>THE SHREWSBURY CENTRE</t>
  </si>
  <si>
    <t>MARKET STREET HEALTH GROUP</t>
  </si>
  <si>
    <t>STROUD GREEN MEDICAL CENTRE</t>
  </si>
  <si>
    <t>SOMERS TOWN MEDICAL CENTRE</t>
  </si>
  <si>
    <t>PARTNERSHIP PRIMARY CARE CENTRE</t>
  </si>
  <si>
    <t>SOBELL MEDICAL CENTRE</t>
  </si>
  <si>
    <t>DR SEGARAJASINGHE</t>
  </si>
  <si>
    <t>THE JUNCTION MEDICAL PRACTICE</t>
  </si>
  <si>
    <t>THE MEDICAL CENTRE</t>
  </si>
  <si>
    <t>ST PHILIPS MEDICAL CENTRE</t>
  </si>
  <si>
    <t>THE BEAUMONT PRACTICE</t>
  </si>
  <si>
    <t>ANDOVER MEDICAL CENTRE</t>
  </si>
  <si>
    <t>SWISS COTTAGE SURGERY</t>
  </si>
  <si>
    <t>HIGHBURY GRANGE MEDICAL PRACTICE</t>
  </si>
  <si>
    <t>BELSIZE PRIORY MEDICAL PRACTICE (GROUP)</t>
  </si>
  <si>
    <t>AMWELL GROUP PRACTICE</t>
  </si>
  <si>
    <t>KINGS CROSS SURGERY</t>
  </si>
  <si>
    <t>DALEHAM GARDENS HEALTH CENTRE</t>
  </si>
  <si>
    <t>QUEENS CRESCENT PRACTICE</t>
  </si>
  <si>
    <t>CLERKENWELL MEDICAL PRACTICE</t>
  </si>
  <si>
    <t>KEATS GROUP PRACTICE</t>
  </si>
  <si>
    <t>CHOLMLEY GARDENS SURGERY</t>
  </si>
  <si>
    <t>KILLICK STREET HEALTH CENTRE</t>
  </si>
  <si>
    <t>MUSEUM PRACTICE</t>
  </si>
  <si>
    <t>THE NORTHERN MEDICAL CENTRE</t>
  </si>
  <si>
    <t>BRONDESBURY MEDICAL CENTRE</t>
  </si>
  <si>
    <t>HOLBORN MEDICAL CENTRE</t>
  </si>
  <si>
    <t>PARLIAMENT HILL SURGERY</t>
  </si>
  <si>
    <t>THE MITCHISON ROAD SURGERY</t>
  </si>
  <si>
    <t>WEST HAMPSTEAD MEDICAL CENTRE</t>
  </si>
  <si>
    <t>MILDMAY MEDICAL PRACTICE</t>
  </si>
  <si>
    <t>BROOKFIELD PARK SURGERY</t>
  </si>
  <si>
    <t>FORTUNE GREEN ROAD SURGERY</t>
  </si>
  <si>
    <t>BRUNSWICK MEDICAL CENTRE UHPC</t>
  </si>
  <si>
    <t>THE MILLER PRACTICE</t>
  </si>
  <si>
    <t>THE BLOOMSBURY SURGERY</t>
  </si>
  <si>
    <t>RIDGMOUNT PRACTICE</t>
  </si>
  <si>
    <t>GRAY'S INN ROAD MEDICAL CENTRE</t>
  </si>
  <si>
    <t>THE RISE GROUP PRACTICE</t>
  </si>
  <si>
    <t>NEW NORTH HEALTH CENTRE</t>
  </si>
  <si>
    <t>BARNSBURY MEDICAL PRACTICE</t>
  </si>
  <si>
    <t>ST PETER'S STREET MEDICAL PRACTICE</t>
  </si>
  <si>
    <t>THE REGENTS PARK PRACTICE</t>
  </si>
  <si>
    <t>JAMES WIGG PRACTICE</t>
  </si>
  <si>
    <t>CAVERSHAM GROUP PRACTICE</t>
  </si>
  <si>
    <t>RITCHIE STREET GROUP PRACTICE</t>
  </si>
  <si>
    <t>PRINCE OF WALES GROUP SURGERY</t>
  </si>
  <si>
    <t>HAMPSTEAD GROUP PRACTICE</t>
  </si>
  <si>
    <t>ST JOHNS WAY MEDICAL CENTRE</t>
  </si>
  <si>
    <t>ELIZABETH AVENUE GROUP PRACTICE</t>
  </si>
  <si>
    <t>PRIMROSE HILL SURGERY</t>
  </si>
  <si>
    <t>ISLINGTON CENTRAL MEDICAL CENTRE</t>
  </si>
  <si>
    <t>THE GOODINGE GROUP PRACTICE</t>
  </si>
  <si>
    <t>ROMAN WAY MEDICAL CENTRE</t>
  </si>
  <si>
    <t>GOWER STREET PRACTICE</t>
  </si>
  <si>
    <t>ARCHWAY MEDICAL CENTRE</t>
  </si>
  <si>
    <t>PARK END SURGERY</t>
  </si>
  <si>
    <t>RIVER PLACE HEALTH CENTRE</t>
  </si>
  <si>
    <t>HIGHGROVE SURGERY</t>
  </si>
  <si>
    <t>DR DP SHAH'S PRACTICE</t>
  </si>
  <si>
    <t>DR KM ALKAISY PRACTICE</t>
  </si>
  <si>
    <t>BILLET LANE MEDICAL PRACTICE</t>
  </si>
  <si>
    <t>CRANHAM HEALTH CENTRE</t>
  </si>
  <si>
    <t>ABBAMOOR SURGERY</t>
  </si>
  <si>
    <t>RAHMAN &amp; TSOI</t>
  </si>
  <si>
    <t>DR MARKS PRACTICE</t>
  </si>
  <si>
    <t>TULASI MEDICAL CENTRE</t>
  </si>
  <si>
    <t>DR AA ANSARI'S PRACTICE</t>
  </si>
  <si>
    <t>BERWICK SURGERY</t>
  </si>
  <si>
    <t>INGREBOURNE MEDICAL CENTRE</t>
  </si>
  <si>
    <t>DR R CHIBBER'S PRACTICE</t>
  </si>
  <si>
    <t>GABLES SURGERY</t>
  </si>
  <si>
    <t>MODERN MEDICAL CENTRE</t>
  </si>
  <si>
    <t>HEATHWAY MEDICAL CENTRE</t>
  </si>
  <si>
    <t>CHASE CROSS MEDICAL CENTRE</t>
  </si>
  <si>
    <t>UPMINSTER BRIDGE SURGERY</t>
  </si>
  <si>
    <t>DEWEY PRACTICE (DR CHRISTOPHER)</t>
  </si>
  <si>
    <t>HARLOW ROAD SURGERY</t>
  </si>
  <si>
    <t>THE WHITE HOUSE SURGERY</t>
  </si>
  <si>
    <t>DR GUPTA</t>
  </si>
  <si>
    <t>SOUTH HORNCHURCH MEDICAL PRACTICE</t>
  </si>
  <si>
    <t>MARKS GATE HEALTH CENTRE</t>
  </si>
  <si>
    <t>HORNCHURCH HEALTHCARE</t>
  </si>
  <si>
    <t>UPMINSTER MEDICAL CENTRE</t>
  </si>
  <si>
    <t>LABURNUM HEALTH CENTRE</t>
  </si>
  <si>
    <t>CHOWDHURY</t>
  </si>
  <si>
    <t>AURORA MEDCARE</t>
  </si>
  <si>
    <t>JOHN SMITH MEDICAL CENTRE</t>
  </si>
  <si>
    <t>DR P &amp; S POOLOGANATHAN</t>
  </si>
  <si>
    <t>DR SZ HAIDER'S PRACTICE</t>
  </si>
  <si>
    <t>DR VM PATEL</t>
  </si>
  <si>
    <t>DR SANOMI</t>
  </si>
  <si>
    <t>LYNWOOD MEDICAL CENTRE</t>
  </si>
  <si>
    <t>WOOD LANE SURGERY</t>
  </si>
  <si>
    <t>DR P PRASAD'S PRACTICE</t>
  </si>
  <si>
    <t>DR BK JAISWAL'S PRACTICE</t>
  </si>
  <si>
    <t>THE ROSEWOOD MEDICAL CENTRE</t>
  </si>
  <si>
    <t>THE NEW MEDICAL CENTRE</t>
  </si>
  <si>
    <t>THE UPSTAIRS SURGERY</t>
  </si>
  <si>
    <t>BARKING MEDICAL GROUP PRACTICE</t>
  </si>
  <si>
    <t>ST ALBANS SURGERY</t>
  </si>
  <si>
    <t>HEDGEMANS MEDICAL CENTRE</t>
  </si>
  <si>
    <t>WESTERN ROAD MEDICAL CENTRE</t>
  </si>
  <si>
    <t>FIVE ELMS MEDICAL PRACTICE</t>
  </si>
  <si>
    <t>ST EDWARDS MEDICAL CENTRE</t>
  </si>
  <si>
    <t>PETERSFIELD SURGERY</t>
  </si>
  <si>
    <t>NORTH STREET MEDICAL CARE</t>
  </si>
  <si>
    <t>MAYLANDS HEALTHCARE</t>
  </si>
  <si>
    <t>THE GREEN WOOD PRACTICE</t>
  </si>
  <si>
    <t>CRANHAM VILLAGE SURGERY</t>
  </si>
  <si>
    <t>DR M GOYAL'S PRACTICE</t>
  </si>
  <si>
    <t>DR M FATEH'S PRACTICE</t>
  </si>
  <si>
    <t>HAIDERIAN MEDICAL CENTRE</t>
  </si>
  <si>
    <t>HALBUTT STREET SURGERY</t>
  </si>
  <si>
    <t>THE RIVERSIDE HEALTH CTR</t>
  </si>
  <si>
    <t>THE TRINITY MEDICAL PRACTICE</t>
  </si>
  <si>
    <t>MARKET SQUARE SURGERY</t>
  </si>
  <si>
    <t>BLUEBELL SURGERY</t>
  </si>
  <si>
    <t>SCOTT PARK SURGERY</t>
  </si>
  <si>
    <t>NORTH CLACTON MEDICAL PRACTICE</t>
  </si>
  <si>
    <t>THE ISLAND SURGERY</t>
  </si>
  <si>
    <t>THE HIGHWOOD SURGERY</t>
  </si>
  <si>
    <t>SWANWOOD PARTNERSHIP</t>
  </si>
  <si>
    <t>THE COGGESHALL SURGERY</t>
  </si>
  <si>
    <t>MATCHING GREEN SURGERY</t>
  </si>
  <si>
    <t>MAYNARD COURT SURGERY</t>
  </si>
  <si>
    <t>TOLLGATE HEALTH CENTRE</t>
  </si>
  <si>
    <t>BENFLEET SURGERY</t>
  </si>
  <si>
    <t>KNIGHTS SURGERY</t>
  </si>
  <si>
    <t>SAI MEDICAL CENTRE</t>
  </si>
  <si>
    <t>FRYERNS MEDICAL CENTRE</t>
  </si>
  <si>
    <t>DOWNHALL PARK SURGERY</t>
  </si>
  <si>
    <t>RAHMAN PRACTICE</t>
  </si>
  <si>
    <t>DR DEVARAJA VC PRACTICE</t>
  </si>
  <si>
    <t>THE LEIGH SURGERY</t>
  </si>
  <si>
    <t>ASHINGDON MEDICAL CENTRE</t>
  </si>
  <si>
    <t>NORTH SHOEBURY SURGERY</t>
  </si>
  <si>
    <t>BLYTH'S MEADOW SURGERY</t>
  </si>
  <si>
    <t>CLACTON COMMUNITY PRACTICES</t>
  </si>
  <si>
    <t>HIGHWOODS SURGERY</t>
  </si>
  <si>
    <t>THE PRACTICE LEECON WAY</t>
  </si>
  <si>
    <t>DERRY COURT MEDICAL PRACTICE</t>
  </si>
  <si>
    <t>DR SHARMA &amp; PARTNERS</t>
  </si>
  <si>
    <t>CHELMER VILLAGE SURGERY</t>
  </si>
  <si>
    <t>WARRIOR SQUARE SURGERY</t>
  </si>
  <si>
    <t>MEDIC HOUSE</t>
  </si>
  <si>
    <t>SOUTH GREEN SURGERY</t>
  </si>
  <si>
    <t>ROSE VILLA SURGERY</t>
  </si>
  <si>
    <t>MILTON ROAD SURGERY</t>
  </si>
  <si>
    <t>ARYAN MEDICAL CENTRE</t>
  </si>
  <si>
    <t>MILL ROAD SURGERY</t>
  </si>
  <si>
    <t>COLLINGWOOD ROAD SURGERY</t>
  </si>
  <si>
    <t>LAWFORD SURGERY</t>
  </si>
  <si>
    <t>DR YASIN SA PRACTICE</t>
  </si>
  <si>
    <t>KADIM PRIMECARE MEDICAL CENTRE</t>
  </si>
  <si>
    <t>SYDENHAM HOUSE SURGERY</t>
  </si>
  <si>
    <t>HIGH ROAD FAMILY DOCTORS</t>
  </si>
  <si>
    <t>DR KUMAR &amp; PTNR - SHOEBURY HC</t>
  </si>
  <si>
    <t>HAREWOOD SURGERY</t>
  </si>
  <si>
    <t>DR MALIK - KENT ELMS HC</t>
  </si>
  <si>
    <t>QUEENS PARK SURGERY</t>
  </si>
  <si>
    <t>FRONKS RD FAMILY SURGERY</t>
  </si>
  <si>
    <t>DELL MEDICAL CENTRE</t>
  </si>
  <si>
    <t>THE RIVER SURGERY</t>
  </si>
  <si>
    <t>DEAL TREE HEALTH CENTRE</t>
  </si>
  <si>
    <t>THORPE SURGERY</t>
  </si>
  <si>
    <t>OLD ROAD SURGERY</t>
  </si>
  <si>
    <t>DR YADAVA N PRACTICE</t>
  </si>
  <si>
    <t>DR BEKAS MEDICAL CENTRE</t>
  </si>
  <si>
    <t>COMMONWEALTH HEALTH CENTRE</t>
  </si>
  <si>
    <t>GHAURI PRACTICE</t>
  </si>
  <si>
    <t>HORNDON-ON-THE-HILL SURGERY</t>
  </si>
  <si>
    <t>SANCTA MARIA MEDICAL CENTRE</t>
  </si>
  <si>
    <t>WITHAM HEALTH CENTRE</t>
  </si>
  <si>
    <t>STIFFORD CLAYS MEDICAL CENTRE</t>
  </si>
  <si>
    <t>FELMORES MEDICAL CENTRE</t>
  </si>
  <si>
    <t>ABRIDGE SURGERY</t>
  </si>
  <si>
    <t>THE DENGIE MEDICAL PARTNERSHIP</t>
  </si>
  <si>
    <t>ADDISON HOUSE - HAQUE PRACTICE</t>
  </si>
  <si>
    <t>DR DESHPANDE AM PRACTICE</t>
  </si>
  <si>
    <t>NORTH AVENUE SURGERY</t>
  </si>
  <si>
    <t>DOUGLAS GROVE SURGERY</t>
  </si>
  <si>
    <t>KINGS MEDICAL CENTRE</t>
  </si>
  <si>
    <t>PALMERSTON ROAD SURGERY</t>
  </si>
  <si>
    <t>WEST ROAD SURGERY</t>
  </si>
  <si>
    <t>THE NEW FOLLY SURGERY</t>
  </si>
  <si>
    <t>SOUTHEND MEDICAL CENTRE</t>
  </si>
  <si>
    <t>DR NASAH &amp; PARTNERS</t>
  </si>
  <si>
    <t>RANWORTH SURGERY</t>
  </si>
  <si>
    <t>BALFOUR MEDICAL CENTRE</t>
  </si>
  <si>
    <t>HASSENGATE MEDICAL CENTRE</t>
  </si>
  <si>
    <t>FOREST PRACTICE</t>
  </si>
  <si>
    <t>BALLARDS WALK SURGERY</t>
  </si>
  <si>
    <t>THE LAURELS SURGERY</t>
  </si>
  <si>
    <t>DR NAVIN KUMAR</t>
  </si>
  <si>
    <t>THE PALL MALL SURGERY</t>
  </si>
  <si>
    <t>ROWHEDGE SURGERY</t>
  </si>
  <si>
    <t>ORSETT SURGERY</t>
  </si>
  <si>
    <t>THE LOUGHTON SURGERY</t>
  </si>
  <si>
    <t>PEARTREE SURGERY &amp; WEST HORNDON SURGERY</t>
  </si>
  <si>
    <t>TIPTREE MEDICAL CENTRE</t>
  </si>
  <si>
    <t>BLANDFORD MEDICAL CENTRE</t>
  </si>
  <si>
    <t>THAXTED SURGERY</t>
  </si>
  <si>
    <t>WILLIAM FISHER MED.CTR.</t>
  </si>
  <si>
    <t>EASTWOOD GROUP PRACTICE</t>
  </si>
  <si>
    <t>BURNHAM SURGERY</t>
  </si>
  <si>
    <t>AUDLEY MILLS SURGERY</t>
  </si>
  <si>
    <t>CHELMER MEDICAL PARTNERSHIP</t>
  </si>
  <si>
    <t>NUFFIELD HOUSE HEALTH CENTRE</t>
  </si>
  <si>
    <t>THE PUMP HOUSE SURGERY</t>
  </si>
  <si>
    <t>JOHN TASKER HOUSE SURGERY</t>
  </si>
  <si>
    <t>SUTHERLAND LODGE SURGERY</t>
  </si>
  <si>
    <t>COLNE MEDICAL CENTRE</t>
  </si>
  <si>
    <t>CREFFIELD MEDICAL GROUP</t>
  </si>
  <si>
    <t>BADDOW VILLAGE SURGERY</t>
  </si>
  <si>
    <t>HIGHLANDS SURGERY</t>
  </si>
  <si>
    <t>ELSENHAM SURGERY</t>
  </si>
  <si>
    <t>TILBURY HEALTH CENTRE</t>
  </si>
  <si>
    <t>LAINDON MEDICAL GROUP</t>
  </si>
  <si>
    <t>THE ROSS PRACTICE</t>
  </si>
  <si>
    <t>LITTLE WALTHAM &amp; GT NOTLEY SURGERY</t>
  </si>
  <si>
    <t>ROCKLEIGH COURT SURGERY</t>
  </si>
  <si>
    <t>ESSEX WAY SURGERY</t>
  </si>
  <si>
    <t>BEACON HEALTH GROUP-DANBURY MEDICAL CTR</t>
  </si>
  <si>
    <t>BLACKWATER MEDICAL CENTRE</t>
  </si>
  <si>
    <t>THE WRITTLE SURGERY</t>
  </si>
  <si>
    <t>THE VALKYRIE SURGERY</t>
  </si>
  <si>
    <t>ABBEY FIELD MEDICAL CENTRE</t>
  </si>
  <si>
    <t>DR SOORIAKUMARAN</t>
  </si>
  <si>
    <t>EAST HILL SURGERY</t>
  </si>
  <si>
    <t>ANGEL LANE SURGERY</t>
  </si>
  <si>
    <t>WAKERING MEDICAL CTR.</t>
  </si>
  <si>
    <t>SOUTHEND ROAD SURGERY</t>
  </si>
  <si>
    <t>MOUNT CHAMBERS MEDICAL PRACTICE</t>
  </si>
  <si>
    <t>CENTRAL SURGERY - SOUTHCHURCH BLVD</t>
  </si>
  <si>
    <t>DR A NAEEM &amp; PARTNERS,THE NEW SURGERY</t>
  </si>
  <si>
    <t>BEAUCHAMP HOUSE</t>
  </si>
  <si>
    <t>THE RIGG-MILNER MEDICAL CENTRE</t>
  </si>
  <si>
    <t>THE QUEENSWAY SURGERY</t>
  </si>
  <si>
    <t>THE BILLERICAY MEDICAL PRACTICE</t>
  </si>
  <si>
    <t>CHURCH LANGLEY MEDICAL PRACTICE</t>
  </si>
  <si>
    <t>THE TOLLESBURY PRACTICE</t>
  </si>
  <si>
    <t>THE HOLLIES</t>
  </si>
  <si>
    <t>HIGH STREET SURGERY, EPPING</t>
  </si>
  <si>
    <t>RIVERMEAD GATE MED.CTR.</t>
  </si>
  <si>
    <t>WINSTREE MEDICAL PRACTICE</t>
  </si>
  <si>
    <t>THE ELIZABETH COURTAULD SURGERY</t>
  </si>
  <si>
    <t>AMBROSE AVENUE GROUP PRACTICE</t>
  </si>
  <si>
    <t>THE GREENSWARD SURGERY</t>
  </si>
  <si>
    <t>WILLIAM HARVEY SURGERY</t>
  </si>
  <si>
    <t>CHIGWELL MEDICAL CENTRE</t>
  </si>
  <si>
    <t>CONNER &amp; PARTNERS</t>
  </si>
  <si>
    <t>AEGIS MEDICAL CENTRE</t>
  </si>
  <si>
    <t>WHITLEY HOUSE SURGERY</t>
  </si>
  <si>
    <t>OLD HARLOW HEALTH CENTRE</t>
  </si>
  <si>
    <t>MOUNT AVENUE SURGERY</t>
  </si>
  <si>
    <t>THIRD AVENUE HEALTH CENTRE</t>
  </si>
  <si>
    <t>ONGAR HEALTH CENTRE</t>
  </si>
  <si>
    <t>LOUGHTON HEALTH CENTRE</t>
  </si>
  <si>
    <t>THE HAMILTON PRACTICE</t>
  </si>
  <si>
    <t>DR KRISHNAN &amp; PTNR - KENT ELMS HC</t>
  </si>
  <si>
    <t>DR N DABAS'S PRACTICE</t>
  </si>
  <si>
    <t>THE ARDLEIGH SURGERY</t>
  </si>
  <si>
    <t>COLCHESTER MEDICAL PRACTICE</t>
  </si>
  <si>
    <t>LONDON ROAD SURGERY</t>
  </si>
  <si>
    <t>STOCK SURGERY</t>
  </si>
  <si>
    <t>TILE HOUSE SURGERY</t>
  </si>
  <si>
    <t>EAST LYNNE MEDICAL CENTRE</t>
  </si>
  <si>
    <t>ROBERT FREW MEDICAL CENTRE</t>
  </si>
  <si>
    <t>NEWPORT SURGERY</t>
  </si>
  <si>
    <t>P A PATEL SURGERY</t>
  </si>
  <si>
    <t>FERN HOUSE SURGERY</t>
  </si>
  <si>
    <t>DR DEGUN &amp; DR MACAULAY</t>
  </si>
  <si>
    <t>WIVENHOE SURGERY</t>
  </si>
  <si>
    <t>LISTER MEDICAL CENTRE</t>
  </si>
  <si>
    <t>CARADOC SURGERY</t>
  </si>
  <si>
    <t>DR GC CHAJED'S PRACTICE</t>
  </si>
  <si>
    <t>LONGFIELD MEDICAL CENTRE</t>
  </si>
  <si>
    <t>GREAT BENTLEY SURGERY</t>
  </si>
  <si>
    <t>THE FRESHFORD PRACTICE</t>
  </si>
  <si>
    <t>MAYFLOWER MEDICAL CENTRE</t>
  </si>
  <si>
    <t>CROCUS MEDICAL PRACTICE</t>
  </si>
  <si>
    <t>CHURCH LANE SURGERY</t>
  </si>
  <si>
    <t>WESTERN ROAD SURGERY</t>
  </si>
  <si>
    <t>WEST MERSEA SURGERY</t>
  </si>
  <si>
    <t>KELVEDON &amp; FEERING HEALTH CENTRE</t>
  </si>
  <si>
    <t>AVELEY MEDICAL CENTRE</t>
  </si>
  <si>
    <t>THE GOLD STREET SURGERY</t>
  </si>
  <si>
    <t>DR PUZEY,DR KOTHARI AND DR NANDA</t>
  </si>
  <si>
    <t>CLAYHILL MEDICAL PRACTICE</t>
  </si>
  <si>
    <t>THE EDEN SURGERIES</t>
  </si>
  <si>
    <t>DR F KHAN CARNAVON ROAD SURGERY</t>
  </si>
  <si>
    <t>DR KHAN &amp; PARTNERS</t>
  </si>
  <si>
    <t>GREAT CHAPEL STREET MEDICAL CENTRE</t>
  </si>
  <si>
    <t>KINGS COLLEGE HEALTH CENTRE</t>
  </si>
  <si>
    <t>THE GOOD PRACTICE</t>
  </si>
  <si>
    <t>GROUND FLOOR LANARK MEDICAL CENTRE</t>
  </si>
  <si>
    <t>QUEENS PARK HEALTH CENTRE</t>
  </si>
  <si>
    <t>WELLINGTON HEALTH CENTRE</t>
  </si>
  <si>
    <t>SRIKRISHNAMURTHY HARROW ROAD SURGERY</t>
  </si>
  <si>
    <t>EARLS COURT SURGERY</t>
  </si>
  <si>
    <t>CAVENDISH HEALTH CENTRE</t>
  </si>
  <si>
    <t>THE GOLBORNE MEDICAL CENTRE</t>
  </si>
  <si>
    <t>WOODFIELD ROAD MEDICAL CENTRE</t>
  </si>
  <si>
    <t>MILLBANK MEDICAL CENTRE</t>
  </si>
  <si>
    <t>KNIGHTSBRIDGE MEDICAL CENTRE</t>
  </si>
  <si>
    <t>MARYLEBONE HEALTH CENTRE</t>
  </si>
  <si>
    <t>THE EXMOOR SURGERY</t>
  </si>
  <si>
    <t>LANCASTER GATE MEDICAL CENTRE</t>
  </si>
  <si>
    <t>KENSINGTON PARK MEDICAL CENTRE</t>
  </si>
  <si>
    <t>SCARSDALE MEDICAL CENTRE</t>
  </si>
  <si>
    <t>SOHO SQUARE GENERAL PRACTICE</t>
  </si>
  <si>
    <t>ROYAL HOSPITAL CHELSEA</t>
  </si>
  <si>
    <t>THE FORELAND MEDICAL CENTRE</t>
  </si>
  <si>
    <t>THE ABINGDON HEALTH CENTRE</t>
  </si>
  <si>
    <t>THE ROYAL MEWS SURGERY</t>
  </si>
  <si>
    <t>WESTMINSTER SCHOOL</t>
  </si>
  <si>
    <t>IMPERIAL COLLEGE HEALTH CENTRE</t>
  </si>
  <si>
    <t>THE CHELSEA PRACTICE</t>
  </si>
  <si>
    <t>THIRD FLOOR LANARK ROAD MEDICAL CENTRE</t>
  </si>
  <si>
    <t>MAYFAIR MEDICAL CENTRE</t>
  </si>
  <si>
    <t>GRAND UNION HEALTH CENTRE</t>
  </si>
  <si>
    <t>ST JOHNS WOOD MEDICAL PRACTICE</t>
  </si>
  <si>
    <t>CRAWFORD STREET SURGERY</t>
  </si>
  <si>
    <t>SOHO CENTRE FOR HEALTH AND CARE</t>
  </si>
  <si>
    <t>COLVILLE HEALTH CENTRE</t>
  </si>
  <si>
    <t>FITZROVIA MEDICAL CENTRE</t>
  </si>
  <si>
    <t>THE NOTTING HILL MEDICAL CENTRE</t>
  </si>
  <si>
    <t>KINGS ROAD MEDICAL CENTRE</t>
  </si>
  <si>
    <t>THE PEMBRIDGE VILLAS SURGERY</t>
  </si>
  <si>
    <t>CROMPTON MEDICAL CENTRE</t>
  </si>
  <si>
    <t>ROSARY GARDEN SURGERY</t>
  </si>
  <si>
    <t>EARLS COURT MEDICAL CENTRE</t>
  </si>
  <si>
    <t>THE RANDOLPH SURGERY</t>
  </si>
  <si>
    <t>COVENT GARDEN MEDICAL CENTRE</t>
  </si>
  <si>
    <t>ELGIN CLINIC</t>
  </si>
  <si>
    <t>CONNAUGHT SQUARE PRACTICE</t>
  </si>
  <si>
    <t>PIMLICO HEALTH AT THE MARVEN SURGERY</t>
  </si>
  <si>
    <t>PORTLAND ROAD PRACTICE</t>
  </si>
  <si>
    <t>MEANWHILE GARDEN MEDICAL CENTRE</t>
  </si>
  <si>
    <t>SHIRLAND MEDICAL</t>
  </si>
  <si>
    <t>STANHOPE MEWS SURGERY</t>
  </si>
  <si>
    <t>LISSON GROVE HEALTH CENTRE</t>
  </si>
  <si>
    <t>MAIDA VALE MEDICAL CENTRE</t>
  </si>
  <si>
    <t>THE GARWAY MEDICAL PRACTICE</t>
  </si>
  <si>
    <t>PADDINGTON GREEN HEALTH CENTRE</t>
  </si>
  <si>
    <t>WESTBOURNE GROVE MEDICAL CENTRE</t>
  </si>
  <si>
    <t>LITTLE VENICE MEDICAL CENTRE</t>
  </si>
  <si>
    <t>BELGRAVIA SURGERY</t>
  </si>
  <si>
    <t>NORTH KENSINGTON MEDICAL CENTRE</t>
  </si>
  <si>
    <t>SOUTHCOTE CLINIC</t>
  </si>
  <si>
    <t>HEATHROW MEDICAL CENTRE</t>
  </si>
  <si>
    <t>ACORN MEDICAL CENTRE</t>
  </si>
  <si>
    <t>DR MLR SIDDIQUI'S PRACTICE</t>
  </si>
  <si>
    <t>QUEENS WALK MEDICAL CENTRE</t>
  </si>
  <si>
    <t>KINCORA DOCTORS SURGERY</t>
  </si>
  <si>
    <t>WEST LONDON MEDICAL CENTRE</t>
  </si>
  <si>
    <t>WALLASEY MEDICAL CENTRE</t>
  </si>
  <si>
    <t>CAREPOINT PRACTICE</t>
  </si>
  <si>
    <t>ACREFIELD SURGERY</t>
  </si>
  <si>
    <t>SHAKESPEARE HEALTH CENTRE</t>
  </si>
  <si>
    <t>WILLOW TREE SURGERY</t>
  </si>
  <si>
    <t>NORTH HYDE ROAD SURGERY</t>
  </si>
  <si>
    <t>LADYGATE LANE MEDICAL PRACTICE</t>
  </si>
  <si>
    <t>THE HIGH STREET PRACTICE</t>
  </si>
  <si>
    <t>ACRE SURGERY</t>
  </si>
  <si>
    <t>GLENDALE MEDICAL CENTRE</t>
  </si>
  <si>
    <t>HILLINGDON HEALTH CENTRE</t>
  </si>
  <si>
    <t>ST MARTINS MEDICAL CENTRE</t>
  </si>
  <si>
    <t>BRUNEL MEDICAL CENTRE</t>
  </si>
  <si>
    <t>CEDAR BROOK PRACTICE</t>
  </si>
  <si>
    <t>EASTBURY SURGERY</t>
  </si>
  <si>
    <t>OTTERFIELD MEDICAL CENTRE</t>
  </si>
  <si>
    <t>KING EDWARDS MEDICAL CENTRE</t>
  </si>
  <si>
    <t>THE ABBOTSBURY PRACTICE</t>
  </si>
  <si>
    <t>YEADING COURT SURGERY</t>
  </si>
  <si>
    <t>THE WARREN PRACTICE</t>
  </si>
  <si>
    <t>TOWNFIELD DOCTORS SURGERY</t>
  </si>
  <si>
    <t>HAYES MEDICAL CENTRE</t>
  </si>
  <si>
    <t>THE PINE MEDICAL CENTRE</t>
  </si>
  <si>
    <t>CENTRAL UXBRIDGE SURGERY</t>
  </si>
  <si>
    <t>CEDARS MEDICAL CENTRE</t>
  </si>
  <si>
    <t>WOOD LANE MEDICAL CENTRE</t>
  </si>
  <si>
    <t>OXFORD DRIVE MEDICAL CENTRE</t>
  </si>
  <si>
    <t>YIEWSLEY FAMILY PRACTICE</t>
  </si>
  <si>
    <t>HAREFIELD PRACTICE</t>
  </si>
  <si>
    <t>THE DEVONSHIRE LODGE PRACTICE</t>
  </si>
  <si>
    <t>THE OAKLAND MEDICAL CENTRE</t>
  </si>
  <si>
    <t>MOUNTWOOD SURGERY</t>
  </si>
  <si>
    <t>SPRING GROVE MEDICAL PRACTICE</t>
  </si>
  <si>
    <t>THE MEDICAL CENTRE, DR KUKAR</t>
  </si>
  <si>
    <t>GROVE PARK TERRACE SURGERY</t>
  </si>
  <si>
    <t>JUBILEE GARDENS MEDICAL CENTRE</t>
  </si>
  <si>
    <t>ARGYLE HEALTH-ISLEWORTH PRACTICE</t>
  </si>
  <si>
    <t>ST. GEORGES MEDICAL CTR.</t>
  </si>
  <si>
    <t>HMC HEALTH HESTON GREAT WEST</t>
  </si>
  <si>
    <t>LITTLE PARK SURGERY</t>
  </si>
  <si>
    <t>BRENTFORD FAMILY PRACTICE</t>
  </si>
  <si>
    <t>QUEENS PARK MEDICAL PRACTICE</t>
  </si>
  <si>
    <t>MATTOCK LANE HEALTH CENTRE</t>
  </si>
  <si>
    <t>THE GROVE MEDICAL PRACTICE</t>
  </si>
  <si>
    <t>THE TOWN SURGERY</t>
  </si>
  <si>
    <t>HATTON MEDICAL PRACTICE</t>
  </si>
  <si>
    <t>BATH ROAD SURGERY</t>
  </si>
  <si>
    <t>BROADMEAD SURGERY</t>
  </si>
  <si>
    <t>HOUNSLOW FAMILY PRACTICE</t>
  </si>
  <si>
    <t>GOODCARE PRACTICE</t>
  </si>
  <si>
    <t>GILL MEDICAL PRACTICE</t>
  </si>
  <si>
    <t>SKYWAYS MEDICAL CENTRE</t>
  </si>
  <si>
    <t>GROVE VILLAGE MEDICAL CENTRE</t>
  </si>
  <si>
    <t>GREENBROOK BEDFONT</t>
  </si>
  <si>
    <t>CLIFFORD ROAD SURGERY</t>
  </si>
  <si>
    <t>THE BOILEAU ROAD SURGERY</t>
  </si>
  <si>
    <t>WELLESLEY ROAD PRACTICE</t>
  </si>
  <si>
    <t>ACTON LANE MEDICAL CENTRE</t>
  </si>
  <si>
    <t>THE LILYVILLE SURGERY</t>
  </si>
  <si>
    <t>GLEBE STREET SURGERY</t>
  </si>
  <si>
    <t>DORMERS WELLS MEDICAL CENTRE</t>
  </si>
  <si>
    <t>JERSEY PRACTICE</t>
  </si>
  <si>
    <t>CLOISTER ROAD SURGERY</t>
  </si>
  <si>
    <t>THE HORN LANE SURGERY</t>
  </si>
  <si>
    <t>THE SALUJA CLINIC</t>
  </si>
  <si>
    <t>DR RK KUKAR, PARKVIEW CTR FOR H&amp;W</t>
  </si>
  <si>
    <t>HOLLY ROAD MEDICAL CENTRE</t>
  </si>
  <si>
    <t>EALING PARK HEALTH CENTRE</t>
  </si>
  <si>
    <t>SUNRISE MEDICAL CENTRE</t>
  </si>
  <si>
    <t>FULHAM CROSS MEDICAL CENTRE</t>
  </si>
  <si>
    <t>MEADOW VIEW</t>
  </si>
  <si>
    <t>THE CHURCHFIELD ROAD SURGERY</t>
  </si>
  <si>
    <t>THE SOUTHALL MEDICAL CTR.</t>
  </si>
  <si>
    <t>ELTHORNE PARK SURGERY</t>
  </si>
  <si>
    <t>CHISWICK FAMILY DRS PRACTICE</t>
  </si>
  <si>
    <t>DR UPPAL &amp; PARTN, PARKVIEW CTR FOR H&amp;W</t>
  </si>
  <si>
    <t>SOMERSET MEDICAL CENTRE</t>
  </si>
  <si>
    <t>ACTON TOWN MEDICAL CENTRE</t>
  </si>
  <si>
    <t>BRENTFORD GROUP PRACTICE</t>
  </si>
  <si>
    <t>WILLOW PRACTICE</t>
  </si>
  <si>
    <t>CHISWICK FAMILY PRACTICE</t>
  </si>
  <si>
    <t>THE MANSELL ROAD PRACTICE</t>
  </si>
  <si>
    <t>SANDS END HEALTH CLINIC</t>
  </si>
  <si>
    <t>THE BARNABAS MEDICAL CTRE</t>
  </si>
  <si>
    <t>GREEN PRACTICE</t>
  </si>
  <si>
    <t>STERNDALE SURGERY</t>
  </si>
  <si>
    <t>GP AT HAND</t>
  </si>
  <si>
    <t>THE CORFTON ROAD SURGERY</t>
  </si>
  <si>
    <t>THE FLORENCE ROAD SURGERY</t>
  </si>
  <si>
    <t>GURU NANAK MEDICAL CENTRE</t>
  </si>
  <si>
    <t>THE ARGYLE SURGERY</t>
  </si>
  <si>
    <t>THE MWH PRACTICE</t>
  </si>
  <si>
    <t>THE FULHAM MEDICAL CENTRE</t>
  </si>
  <si>
    <t>THE CUCKOO LANE PRACTICE</t>
  </si>
  <si>
    <t>PENTELOW PRACTICE</t>
  </si>
  <si>
    <t>CROSSLANDS SURGERY</t>
  </si>
  <si>
    <t>REDWOOD PRACTICE</t>
  </si>
  <si>
    <t>ELMTREES SURGERY</t>
  </si>
  <si>
    <t>PERIVALE MEDICAL CLINIC</t>
  </si>
  <si>
    <t>THE ACTON HEALTH CENTRE</t>
  </si>
  <si>
    <t>MANDEVILLE MEDICAL CENTRE</t>
  </si>
  <si>
    <t>THE MILL HILL SURGERY</t>
  </si>
  <si>
    <t>LADY MARGARET ROAD MEDICAL CENTRE</t>
  </si>
  <si>
    <t>ISLIP MANOR MEDICAL CENTRE</t>
  </si>
  <si>
    <t>MEDICAL CENTRE</t>
  </si>
  <si>
    <t>HAMMOND ROAD SURGERY</t>
  </si>
  <si>
    <t>ELMBANK SURGERY</t>
  </si>
  <si>
    <t>DR SIVANESAN &amp; PARTNER</t>
  </si>
  <si>
    <t>SHEPHERDS BUSH MEDICAL CENTRE</t>
  </si>
  <si>
    <t>CLIFFORD HOUSE MEDICAL CENTRE</t>
  </si>
  <si>
    <t>OLDFIELD FAMILY PRACTICE</t>
  </si>
  <si>
    <t>THE BEDFORD PARK SURGERY</t>
  </si>
  <si>
    <t>WELCOME PRACTICE</t>
  </si>
  <si>
    <t>KINGFISHER PRACTICE</t>
  </si>
  <si>
    <t>CHESTNUT PRACTICE</t>
  </si>
  <si>
    <t>BLUE WING FAMILY DOCTOR UNIT</t>
  </si>
  <si>
    <t>QUEENS WALK PRACTICE</t>
  </si>
  <si>
    <t>ST DAVIDS PRACTICE</t>
  </si>
  <si>
    <t>THE BUSH DOCTORS</t>
  </si>
  <si>
    <t>HILLVIEW SURGERY</t>
  </si>
  <si>
    <t>CRANFORD MEDICAL CENTRE</t>
  </si>
  <si>
    <t>GREENFORD AVENUE FHP</t>
  </si>
  <si>
    <t>GREENFORD ROAD MED.CTR.</t>
  </si>
  <si>
    <t>DR CANISIUS &amp; DR HASAN, PARKVIEW CFH&amp;W</t>
  </si>
  <si>
    <t>EASTMEAD AVENUE SURGERY</t>
  </si>
  <si>
    <t>TWICKENHAM PARK MEDICAL CENTRE</t>
  </si>
  <si>
    <t>HANWELL HEALTH CENTRE (NAISH)</t>
  </si>
  <si>
    <t>WEST4 GPS</t>
  </si>
  <si>
    <t>THE SURGERY, DR MANGWANA &amp; PARTNERS</t>
  </si>
  <si>
    <t>MOUNT MEDICAL CENTRE</t>
  </si>
  <si>
    <t>GROSVENOR HOUSE SURGERY</t>
  </si>
  <si>
    <t>HAMMERSMITH SURGERY</t>
  </si>
  <si>
    <t>ASHCHURCH SURGERY</t>
  </si>
  <si>
    <t>CHISWICK HEALTH PRACTICE</t>
  </si>
  <si>
    <t>THE MEDICAL CENTRE, DR JEFFERIES &amp; PARTN</t>
  </si>
  <si>
    <t>GORDON HOUSE SURGERY</t>
  </si>
  <si>
    <t>CASSIDY ROAD MEDICAL CENTRE</t>
  </si>
  <si>
    <t>CARLTON SURGERY</t>
  </si>
  <si>
    <t>CHEPSTOW GARDENS MEDICAL CENTRE</t>
  </si>
  <si>
    <t>YEADING MEDICAL CENTRE</t>
  </si>
  <si>
    <t>BROOK GREEN MEDICAL CENTRE</t>
  </si>
  <si>
    <t>CROWN STREET SURGERY</t>
  </si>
  <si>
    <t>RICHFORD GATE MEDICAL CENTRE</t>
  </si>
  <si>
    <t>HOUNSLOW MEDICAL CENTRE</t>
  </si>
  <si>
    <t>NORTHFIELDS SURGERY</t>
  </si>
  <si>
    <t>WESTSEVEN GP</t>
  </si>
  <si>
    <t>KS MEDICAL CENTRE</t>
  </si>
  <si>
    <t>NORTH FULHAM SURGERY</t>
  </si>
  <si>
    <t>ST. MARGARETS PRACTICE</t>
  </si>
  <si>
    <t>THE SURGERY, DR DASGUPTA &amp; PARTNERS</t>
  </si>
  <si>
    <t>ALBANY PRACTICE</t>
  </si>
  <si>
    <t>NORTH END MEDICAL CENTRE</t>
  </si>
  <si>
    <t>THORNBURY ROAD CENTRE FOR HEALTH</t>
  </si>
  <si>
    <t>ST. GEORGES MEDICAL CENTRE</t>
  </si>
  <si>
    <t>WILLESDEN GREEN SURGERY</t>
  </si>
  <si>
    <t>PEARL MEDICAL PRACTICE</t>
  </si>
  <si>
    <t>KINGS EDGE MEDICAL CENTRE</t>
  </si>
  <si>
    <t>SUDBURY SURGERY</t>
  </si>
  <si>
    <t>THE TUDOR HOUSE MEDICAL CENTRE</t>
  </si>
  <si>
    <t>SAVITA MEDICAL CENTRE</t>
  </si>
  <si>
    <t>HEADSTONE ROAD SURGERY</t>
  </si>
  <si>
    <t>PRESTON MEDICAL CENTRE</t>
  </si>
  <si>
    <t>HEADSTONE LANE MEDICAL CENTRE</t>
  </si>
  <si>
    <t>CHICHELE ROAD SURGERY</t>
  </si>
  <si>
    <t>NEASDEN MEDICAL CENTRE</t>
  </si>
  <si>
    <t>KENTON BRIDGE MEDICAL CENTRE - DR RAJA</t>
  </si>
  <si>
    <t>ASPRI MEDICAL CENTRE</t>
  </si>
  <si>
    <t>ROUNDWOOD PARK MEDICAL CENTRE</t>
  </si>
  <si>
    <t>ZAIN MEDICAL CENTRE</t>
  </si>
  <si>
    <t>KENTON CLINIC</t>
  </si>
  <si>
    <t>THE STREATFIELD MEDICAL CENTRE</t>
  </si>
  <si>
    <t>PARK ROYAL MEDICAL PRACTICE</t>
  </si>
  <si>
    <t>ALPERTON MEDICAL CENTRE</t>
  </si>
  <si>
    <t>HILLTOP MEDICAL PRACTICE</t>
  </si>
  <si>
    <t>THE SUNFLOWER MEDICAL CENTRE</t>
  </si>
  <si>
    <t>PRESTON ROAD SURGERY</t>
  </si>
  <si>
    <t>THE CIVIC MEDICAL CENTRE</t>
  </si>
  <si>
    <t>KENTON BRIDGE MEDICAL CENTRE DR GOLDEN</t>
  </si>
  <si>
    <t>WALM LANE SURGERY</t>
  </si>
  <si>
    <t>LANFRANC MEDICAL CENTRE</t>
  </si>
  <si>
    <t>STAVERTON SURGERY</t>
  </si>
  <si>
    <t>KINGSBURY HEALTH AND WELLBEING</t>
  </si>
  <si>
    <t>OXGATE GARDENS SURGERY</t>
  </si>
  <si>
    <t>MOLLISON WAY SURGERY</t>
  </si>
  <si>
    <t>FREUCHEN MEDICAL CENTRE</t>
  </si>
  <si>
    <t>PINNER VIEW MEDICAL CENTRE</t>
  </si>
  <si>
    <t>BELMONT HEALTH CENTRE</t>
  </si>
  <si>
    <t>LANCELOT MEDICAL CENTRE</t>
  </si>
  <si>
    <t>THE SHAFTESBURY MEDICAL CENTRE</t>
  </si>
  <si>
    <t>ELLIOTT HALL MEDICAL CTR.</t>
  </si>
  <si>
    <t>THE ALLENDALE ROAD SURGERY</t>
  </si>
  <si>
    <t>GP DIRECT</t>
  </si>
  <si>
    <t>THE STANMORE MEDICAL CENTRE</t>
  </si>
  <si>
    <t>HATCH END MEDICAL CENTRE</t>
  </si>
  <si>
    <t>STANLEY CORNER MEDICAL CENTRE</t>
  </si>
  <si>
    <t>BRAMPTON HEALTH CENTRE</t>
  </si>
  <si>
    <t>THE FRYENT WAY SURGERY</t>
  </si>
  <si>
    <t>THE NORTHWICK SURGERY</t>
  </si>
  <si>
    <t>KILBURN PARK MEDICAL CENTRE</t>
  </si>
  <si>
    <t>THE PINNER ROAD SURGERY</t>
  </si>
  <si>
    <t>HONEYPOT MEDICAL CENTRE</t>
  </si>
  <si>
    <t>GLADSTONE MEDICAL CENTRE</t>
  </si>
  <si>
    <t>CHALKHILL FAMILY PRACTICE</t>
  </si>
  <si>
    <t>ELLIS PRACTICE</t>
  </si>
  <si>
    <t>BRENTFIELD MEDICAL CENTRE</t>
  </si>
  <si>
    <t>PRESTON HILL SURGERY</t>
  </si>
  <si>
    <t>THE STONEBRIDGE PRACTICE</t>
  </si>
  <si>
    <t>THE LONSDALE MEDICAL CENTRE</t>
  </si>
  <si>
    <t>THE PINN MEDICAL CENTRE</t>
  </si>
  <si>
    <t>ROXBOURNE MEDICAL CENTRE</t>
  </si>
  <si>
    <t>THE WILLESDEN MEDICAL CENTRE</t>
  </si>
  <si>
    <t>JAI MEDICAL CENTRE (BRENT)</t>
  </si>
  <si>
    <t>STREATFIELD HEALTH CENTRE</t>
  </si>
  <si>
    <t>SUDBURY &amp; ALPERTON MEDICAL CENTRE</t>
  </si>
  <si>
    <t>WILLOW TREE FAMILY DOCTORS</t>
  </si>
  <si>
    <t>BACON LANE SURGERY</t>
  </si>
  <si>
    <t>CHURCH END MEDICAL CENTRE</t>
  </si>
  <si>
    <t>MAPESBURY MEDICAL GROUP</t>
  </si>
  <si>
    <t>ENDERLEY ROAD MEDICAL CENTRE</t>
  </si>
  <si>
    <t>SIMPSON HOUSE MEDICAL CENTRE</t>
  </si>
  <si>
    <t>UXENDON CRESCENT SURGERY</t>
  </si>
  <si>
    <t>THE LAW MEDICAL GROUP PRACTICE</t>
  </si>
  <si>
    <t>KINGS ROAD SURGERY</t>
  </si>
  <si>
    <t>THE CIRCLE PRACTICE</t>
  </si>
  <si>
    <t>PREMIER MEDICAL CENTRE</t>
  </si>
  <si>
    <t>FORTY WILLOWS SURGERY</t>
  </si>
  <si>
    <t>DR SP TALPAHEWA</t>
  </si>
  <si>
    <t>THE HILLVIEW SURGERY</t>
  </si>
  <si>
    <t>THE PHOENIX PRACTICE</t>
  </si>
  <si>
    <t>THE HODFORD ROAD PRACTICE</t>
  </si>
  <si>
    <t>ROSEMARY SURGERY</t>
  </si>
  <si>
    <t>THE MOUNTFIELD SURGERY</t>
  </si>
  <si>
    <t>COLINDALE MEDICAL CENTRE LP</t>
  </si>
  <si>
    <t>TEMPLE FORTUNE MEDICAL GROUP</t>
  </si>
  <si>
    <t>BRUNSWICK PARK MEDICAL PRACTICE</t>
  </si>
  <si>
    <t>EAST BARNET HEALTH CENTRE</t>
  </si>
  <si>
    <t>ADLER JS-THE SURGERY</t>
  </si>
  <si>
    <t>LANE END MEDICAL GROUP</t>
  </si>
  <si>
    <t>EAST FINCHLEY MEDICAL CENTRE</t>
  </si>
  <si>
    <t>LANGSTONE WAY SURGERY</t>
  </si>
  <si>
    <t>MULBERRY MEDICAL PRACTICE</t>
  </si>
  <si>
    <t>FRIERN BARNET MEDICAL CENTRE</t>
  </si>
  <si>
    <t>ADDINGTON MEDICAL CENTRE</t>
  </si>
  <si>
    <t>WAKEMANS HILL SURGERY</t>
  </si>
  <si>
    <t>RAVENSCROFT MEDICAL CENTRE</t>
  </si>
  <si>
    <t>JAI MEDICAL CENTRE</t>
  </si>
  <si>
    <t>WENTWORTH MEDICAL PRACTICE.</t>
  </si>
  <si>
    <t>COLNEY HATCH LANE SURGERY</t>
  </si>
  <si>
    <t>OAK LODGE MEDICAL CENTRE</t>
  </si>
  <si>
    <t>PENSHURST GARDENS SURGERY</t>
  </si>
  <si>
    <t>THE PRACTICE AT 188</t>
  </si>
  <si>
    <t>SUPREME MEDICAL CENTRE</t>
  </si>
  <si>
    <t>PENNINE DRIVE PRACTICE</t>
  </si>
  <si>
    <t>ST ANDREWS MEDICAL PRACTICE.</t>
  </si>
  <si>
    <t>TORRINGTON PARK GROUP PRACTICE</t>
  </si>
  <si>
    <t>WATLING MEDICAL CENTRE</t>
  </si>
  <si>
    <t>LONGROVE SURGERY</t>
  </si>
  <si>
    <t>MILLWAY MEDICAL PRACTICE</t>
  </si>
  <si>
    <t>CORNWALL HOUSE SURGERY</t>
  </si>
  <si>
    <t>THE EVERGLADE MEDICAL PRACTICE</t>
  </si>
  <si>
    <t>THE SPEEDWELL PRACTICE</t>
  </si>
  <si>
    <t>PHGH DOCTORS</t>
  </si>
  <si>
    <t>HEATHFIELDE MEDICAL CENTRE</t>
  </si>
  <si>
    <t>SQUIRES LANE MEDICAL PRACTICE</t>
  </si>
  <si>
    <t>LICHFIELD GROVE SURGERY</t>
  </si>
  <si>
    <t>OAKLEIGH ROAD HEALTH CENTRE</t>
  </si>
  <si>
    <t>THE GARDEN CITY SURGERY</t>
  </si>
  <si>
    <t>LITTLE BUSHEY SURGERY</t>
  </si>
  <si>
    <t>SOUTH OXHEY SURGERY</t>
  </si>
  <si>
    <t>GOSSOMS END SURGERY</t>
  </si>
  <si>
    <t>ARCHWAY SURGERY</t>
  </si>
  <si>
    <t>STANHOPE SURGERY</t>
  </si>
  <si>
    <t>WHITWELL SURGERY</t>
  </si>
  <si>
    <t>ROYSIA SURGERY</t>
  </si>
  <si>
    <t>KINGS LANGLEY SURGERY</t>
  </si>
  <si>
    <t>ATTENBOROUGH SURGERY</t>
  </si>
  <si>
    <t>WARDEN LODGE MEDICAL PRACTICE</t>
  </si>
  <si>
    <t>WATTON PLACE CLINIC</t>
  </si>
  <si>
    <t>STOCKWELL LODGE MED.CTR.</t>
  </si>
  <si>
    <t>THE SYMONDS GREEN HEALTH CENTRE</t>
  </si>
  <si>
    <t>SUMMERFIELD HEALTH CENTRE</t>
  </si>
  <si>
    <t>ABBOTSWOOD MEDICAL CENTRE</t>
  </si>
  <si>
    <t>THE SOLLERSHOTT SURGERY</t>
  </si>
  <si>
    <t>NEW RIVER HEALTH</t>
  </si>
  <si>
    <t>THE BALDOCK SURGERY</t>
  </si>
  <si>
    <t>ANNANDALE MEDICAL CENTRE</t>
  </si>
  <si>
    <t>SHEEPCOT MEDICAL CENTRE</t>
  </si>
  <si>
    <t>THE MANOR STREET SURGERY</t>
  </si>
  <si>
    <t>BEDWELL MEDICAL CENTRE</t>
  </si>
  <si>
    <t>DOLPHIN HOUSE SURGERY</t>
  </si>
  <si>
    <t>PARKWOOD SURGERY</t>
  </si>
  <si>
    <t>HAILEY VIEW SURGERY</t>
  </si>
  <si>
    <t>THE RED HOUSE GROUP</t>
  </si>
  <si>
    <t>HARVEY GROUP PRACTICE</t>
  </si>
  <si>
    <t>THE COLNE PRACTICE</t>
  </si>
  <si>
    <t>CUFFLEY AND GOFFS OAK MEDICAL PRACTICE</t>
  </si>
  <si>
    <t>CROMWELL MEDICAL CENTRE</t>
  </si>
  <si>
    <t>HIGHVIEW MEDICAL CENTRE</t>
  </si>
  <si>
    <t>DAVENPORT HOUSE SURGERY</t>
  </si>
  <si>
    <t>REGAL CHAMBERS SURGERY</t>
  </si>
  <si>
    <t>SOUTH STREET SURGERY</t>
  </si>
  <si>
    <t>MANOR VIEW PRACTICE</t>
  </si>
  <si>
    <t>ELMS MEDICAL PRACTICE</t>
  </si>
  <si>
    <t>WOODHALL FARM MEDICAL CTR</t>
  </si>
  <si>
    <t>THE ELMS SURGERY</t>
  </si>
  <si>
    <t>GADE SURGERY</t>
  </si>
  <si>
    <t>CHURCH STREET PARTNERSHIP</t>
  </si>
  <si>
    <t>HAVERFIELD SURGERY</t>
  </si>
  <si>
    <t>CHORLEYWOOD HEALTH CENTRE</t>
  </si>
  <si>
    <t>THE MAPLES</t>
  </si>
  <si>
    <t>HALL GROVE GROUP PRACTICE</t>
  </si>
  <si>
    <t>AMWELL SURGERY</t>
  </si>
  <si>
    <t>PARKBURY HOUSE SURGERY</t>
  </si>
  <si>
    <t>GRANGE STREET SURGERY</t>
  </si>
  <si>
    <t>POTTERELLS MEDICAL CENTRE</t>
  </si>
  <si>
    <t>SHEPHALL HEALTH CENTRE</t>
  </si>
  <si>
    <t>MIDWAY SURGERY</t>
  </si>
  <si>
    <t>BANCROFT MEDICAL CENTRE</t>
  </si>
  <si>
    <t>EVEREST HOUSE SURGERY</t>
  </si>
  <si>
    <t>GROVE HILL MEDICAL CENTRE</t>
  </si>
  <si>
    <t>VINE HOUSE HEALTH CENTRE</t>
  </si>
  <si>
    <t>WATFORD HEALTH CENTRE</t>
  </si>
  <si>
    <t>THE PORTMILL SURGERY</t>
  </si>
  <si>
    <t>SCHOPWICK SURGERY</t>
  </si>
  <si>
    <t>ABBEY ROAD SURGERY</t>
  </si>
  <si>
    <t>THE GARDEN CITY PRACTICE</t>
  </si>
  <si>
    <t>PEARTREE LANE SURGERY</t>
  </si>
  <si>
    <t>KNEBWORTH &amp; MARYMEAD PRACTICE</t>
  </si>
  <si>
    <t>BENNETTS END SURGERY</t>
  </si>
  <si>
    <t>MALTINGS SURGERY</t>
  </si>
  <si>
    <t>BURVILL HOUSE SURGERY</t>
  </si>
  <si>
    <t>FERNVILLE SURGERY</t>
  </si>
  <si>
    <t>MUCH HADHAM HEALTH CENTRE</t>
  </si>
  <si>
    <t>CONSULTING ROOMS</t>
  </si>
  <si>
    <t>BRIDGE COTTAGE SURGERY</t>
  </si>
  <si>
    <t>LISTER HOUSE SURGERY</t>
  </si>
  <si>
    <t>GARSTON MEDICAL CENTRE</t>
  </si>
  <si>
    <t>SUTHERGREY HOUSE MEDICAL CENTRE</t>
  </si>
  <si>
    <t>LODGE,HIGHFIELD &amp; REDBOURN</t>
  </si>
  <si>
    <t>BRIDGEWATER SURGERIES</t>
  </si>
  <si>
    <t>FAIRBROOK MEDICAL CENTRE</t>
  </si>
  <si>
    <t>THE NEVELLS ROAD SURGERY</t>
  </si>
  <si>
    <t>HANSCOMBE HOUSE SURGERY</t>
  </si>
  <si>
    <t>THE LIMES SURGERY</t>
  </si>
  <si>
    <t>STANMORE MEDICAL GROUP</t>
  </si>
  <si>
    <t>HATFIELD ROAD SURGERY</t>
  </si>
  <si>
    <t>WRAFTON HOUSE SURGERY</t>
  </si>
  <si>
    <t>ROTHSCHILD HOUSE GROUP</t>
  </si>
  <si>
    <t>EASTGATE SURGERY</t>
  </si>
  <si>
    <t>NEVILLE ROAD SURGERY</t>
  </si>
  <si>
    <t>BARTON HILLS MEDICAL GROUP</t>
  </si>
  <si>
    <t>MALZEARD ROAD PRACTICE</t>
  </si>
  <si>
    <t>DR PS BATH'S PRACTICE</t>
  </si>
  <si>
    <t>ASHBURNHAM ROAD SURGERY</t>
  </si>
  <si>
    <t>DRS MIRZA SUKHANI &amp; PARTNERS</t>
  </si>
  <si>
    <t>DR DV SHAH'S PRACTICE</t>
  </si>
  <si>
    <t>HOUGHTON CLOSE SURGERY</t>
  </si>
  <si>
    <t>THE MEDICI MEDICAL PRACTICE</t>
  </si>
  <si>
    <t>CADDINGTON SURGERY</t>
  </si>
  <si>
    <t>BRAMINGHAM PARK MEDICAL CENTRE</t>
  </si>
  <si>
    <t>DR CARRAGHER AND NEAL AND AKHTAR</t>
  </si>
  <si>
    <t>LINDEN ROAD SURGERY</t>
  </si>
  <si>
    <t>SAFFRON HEALTH PARTNERSHIP</t>
  </si>
  <si>
    <t>KIRBY ROAD SURGERY</t>
  </si>
  <si>
    <t>ASPLANDS MEDICAL CENTRE</t>
  </si>
  <si>
    <t>BUTE HOUSE MEDICAL CENTRE</t>
  </si>
  <si>
    <t>GOLDINGTON AVENUE SURGERY</t>
  </si>
  <si>
    <t>KINGSBURY COURT SURGERY</t>
  </si>
  <si>
    <t>LEIGHTON ROAD SURGERY</t>
  </si>
  <si>
    <t>MARSTON FOREST HEALTHCARE</t>
  </si>
  <si>
    <t>GARDENIA PRACTICE</t>
  </si>
  <si>
    <t>SUNDON MEDICAL CENTRE</t>
  </si>
  <si>
    <t>KING STREET SURGERY</t>
  </si>
  <si>
    <t>THE DE PARYS GROUP</t>
  </si>
  <si>
    <t>IVEL MEDICAL CENTRE</t>
  </si>
  <si>
    <t>SANDY HEALTH CENTRE</t>
  </si>
  <si>
    <t>TODDINGTON MEDICAL CENTRE</t>
  </si>
  <si>
    <t>SHEFFORD HEALTH CENTRE</t>
  </si>
  <si>
    <t>LEA VALE MEDICAL PRACTICE</t>
  </si>
  <si>
    <t>GREAT BARFORD SURGERY</t>
  </si>
  <si>
    <t>CAULDWELL MEDICAL CENTRE</t>
  </si>
  <si>
    <t>PUTNOE MEDICAL CENTRE PARTNERSHIP</t>
  </si>
  <si>
    <t>HOUGHTON REGIS MEDICAL CENTRE</t>
  </si>
  <si>
    <t>LARKSIDE PRACTICE</t>
  </si>
  <si>
    <t>THE OAKLEY SURGERY</t>
  </si>
  <si>
    <t>SHARNBROOK SURGERY</t>
  </si>
  <si>
    <t>LONDON ROAD HEALTH CENTRE</t>
  </si>
  <si>
    <t>WOODLAND AVENUE PRACTICE</t>
  </si>
  <si>
    <t>FLITWICK SURGERY</t>
  </si>
  <si>
    <t>PRIORY GARDENS SURGERY</t>
  </si>
  <si>
    <t>CASTLE MEDICAL GROUP PRACTICE</t>
  </si>
  <si>
    <t>GREENSANDS (POTTON)</t>
  </si>
  <si>
    <t>DR WHM MATTA'S PRACTICE</t>
  </si>
  <si>
    <t>WEST STREET SURGERY</t>
  </si>
  <si>
    <t>WHEATFIELD SURGERY</t>
  </si>
  <si>
    <t>HARROLD MEDICAL PRACTICE</t>
  </si>
  <si>
    <t>STOPSLEY VILLAGE PRACTICE</t>
  </si>
  <si>
    <t>BELL HOUSE MEDICAL CENTRE</t>
  </si>
  <si>
    <t>SALISBURY HOUSE SURGERY</t>
  </si>
  <si>
    <t>DR JL HENDERSON &amp; PARTNERS</t>
  </si>
  <si>
    <t>GREENSAND SURGERY (AMPTHILL)</t>
  </si>
  <si>
    <t>DR I SALEH'S PRACTICE</t>
  </si>
  <si>
    <t>SWAN SURGERY</t>
  </si>
  <si>
    <t>ANDAMAN SURGERY</t>
  </si>
  <si>
    <t>HAVEN HEALTH</t>
  </si>
  <si>
    <t>MARTLESHAM SURGERY</t>
  </si>
  <si>
    <t>COMBS FORD SURGERY</t>
  </si>
  <si>
    <t>THE REYNARD SURGERY</t>
  </si>
  <si>
    <t>CLARE GUILDHALL SURGERY</t>
  </si>
  <si>
    <t>SIAM SURGERY</t>
  </si>
  <si>
    <t>STANTON SURGERY</t>
  </si>
  <si>
    <t>FRESSINGFIELD MEDICAL CENTRE</t>
  </si>
  <si>
    <t>GLEMSFORD SURGERY</t>
  </si>
  <si>
    <t>FOREST SURGERY</t>
  </si>
  <si>
    <t>WICKHAM MARKET MEDICAL CENTRE</t>
  </si>
  <si>
    <t>HARDWICKE HOUSE GROUP PRACTICE</t>
  </si>
  <si>
    <t>BARRACK LANE MEDICAL CENTRE</t>
  </si>
  <si>
    <t>FRAMFIELD HOUSE SURGERY</t>
  </si>
  <si>
    <t>HAWTHORN DRIVE SURGERY</t>
  </si>
  <si>
    <t>WOOLPIT HEALTH CENTRE</t>
  </si>
  <si>
    <t>THE PENINSULA PRACTICE</t>
  </si>
  <si>
    <t>SAXMUNDHAM HEALTH CENTRE</t>
  </si>
  <si>
    <t>THE DERBY ROAD PRACTICE</t>
  </si>
  <si>
    <t>CARDINAL MEDICAL PRACTICE</t>
  </si>
  <si>
    <t>LITTLE ST JOHN STREET SURGERY</t>
  </si>
  <si>
    <t>ROSEDALE SURGERY</t>
  </si>
  <si>
    <t>TWO RIVERS MEDICAL CENTRE</t>
  </si>
  <si>
    <t>LAKENHEATH SURGERY</t>
  </si>
  <si>
    <t>STOWHEALTH</t>
  </si>
  <si>
    <t>EYE HEALTH CENTRE</t>
  </si>
  <si>
    <t>DEBENHAM GROUP PRACTICE</t>
  </si>
  <si>
    <t>VICTORIA SURGERY</t>
  </si>
  <si>
    <t>MOUNT FARM SURGERY</t>
  </si>
  <si>
    <t>HADLEIGH BOXFORD GROUP PRACTICE</t>
  </si>
  <si>
    <t>CUTLERS HILL SURGERY</t>
  </si>
  <si>
    <t>BUNGAY MEDICAL CENTRE</t>
  </si>
  <si>
    <t>BOTESDALE HEALTH CENTRE</t>
  </si>
  <si>
    <t>KIRKLEY MILL HEALTH CENTRE</t>
  </si>
  <si>
    <t>THE ROOKERY MEDICAL CENTRE</t>
  </si>
  <si>
    <t>LEISTON SURGERY</t>
  </si>
  <si>
    <t>ORCHARD HOUSE SURGERY</t>
  </si>
  <si>
    <t>FRAMLINGHAM SURGERY</t>
  </si>
  <si>
    <t>IVRY STREET MEDICAL PRACTICE</t>
  </si>
  <si>
    <t>SOLE BAY H/C</t>
  </si>
  <si>
    <t>HAVERHILL FAMILY PRACTICE</t>
  </si>
  <si>
    <t>THE HOLBROOK AND SHOTLEY PRACTICE</t>
  </si>
  <si>
    <t>MENDLESHAM MEDICAL GROUP</t>
  </si>
  <si>
    <t>MARKET CROSS SURGERY</t>
  </si>
  <si>
    <t>NEEDHAM MARKET COUNTRY PRACTICE</t>
  </si>
  <si>
    <t>HOWARD HOUSE SURGERY</t>
  </si>
  <si>
    <t>THE LONG MELFORD PRACTICE</t>
  </si>
  <si>
    <t>THE GUILDHALL AND BARROW SURGERY</t>
  </si>
  <si>
    <t>UNITY HEALTHCARE</t>
  </si>
  <si>
    <t>BRIDGE ROAD SURGERY</t>
  </si>
  <si>
    <t>LONGSHORE SURGERIES</t>
  </si>
  <si>
    <t>BECCLES MEDICAL CENTRE</t>
  </si>
  <si>
    <t>IXWORTH SURGERY</t>
  </si>
  <si>
    <t>BILDESTON HEALTH CENTRE</t>
  </si>
  <si>
    <t>ANGEL HILL SURGERY</t>
  </si>
  <si>
    <t>FELIXSTOWE ROAD MEDICAL PRACTICE</t>
  </si>
  <si>
    <t>WICKHAMBROOK SURGERY</t>
  </si>
  <si>
    <t>ALEXANDRA &amp; CRESTVIEW SURGERIES</t>
  </si>
  <si>
    <t>CONSTABLE COUNTRY RURAL MEDICAL PRACTICE</t>
  </si>
  <si>
    <t>ALDBOROUGH SURGERY</t>
  </si>
  <si>
    <t>PLOWRIGHT MEDICAL CENTRE</t>
  </si>
  <si>
    <t>THE WOOTTONS SURGERY</t>
  </si>
  <si>
    <t>BOUGHTON SURGERY</t>
  </si>
  <si>
    <t>FLEGGBURGH SURGERY</t>
  </si>
  <si>
    <t>WEST POTTERGATE MED PRAC</t>
  </si>
  <si>
    <t>ST CLEMENTS SURGERY</t>
  </si>
  <si>
    <t>ACLE MEDICAL PARTNERSHIP</t>
  </si>
  <si>
    <t>SHIPDHAM SURGERY</t>
  </si>
  <si>
    <t>SOUTHGATES SURGICAL &amp; MEDICAL CENTRE</t>
  </si>
  <si>
    <t>WOODCOCK RD SURGERY</t>
  </si>
  <si>
    <t>UEA MEDICAL CENTRE</t>
  </si>
  <si>
    <t>PROSPECT MEDICAL PRACTICE</t>
  </si>
  <si>
    <t>HINGHAM SURGERY</t>
  </si>
  <si>
    <t>HARLESTON MEDICAL PRACTICE</t>
  </si>
  <si>
    <t>BLOFIELD SURGERY</t>
  </si>
  <si>
    <t>FELTWELL SURGERY</t>
  </si>
  <si>
    <t>HEATHGATE MEDICAL PRACTICE</t>
  </si>
  <si>
    <t>LAWSON ROAD SURGERY</t>
  </si>
  <si>
    <t>THE LIONWOOD MEDICAL PRACTICE</t>
  </si>
  <si>
    <t>EAST NORWICH MEDICAL PARTNERSHIP</t>
  </si>
  <si>
    <t>GREAT MASSINGHAM SURGERY</t>
  </si>
  <si>
    <t>HOWDALE SURGERY</t>
  </si>
  <si>
    <t>THE PARK SURGERY</t>
  </si>
  <si>
    <t>PASTON SURGERY</t>
  </si>
  <si>
    <t>MANOR FARM MEDICAL CENTRE</t>
  </si>
  <si>
    <t>HUMBLEYARD PRACTICE</t>
  </si>
  <si>
    <t>WATTON MEDICAL PRACTICE</t>
  </si>
  <si>
    <t>COLTISHALL MEDICAL PRACTICE</t>
  </si>
  <si>
    <t>BACON ROAD MEDICAL CENTRE</t>
  </si>
  <si>
    <t>COASTAL VILLAGES PRACTICE</t>
  </si>
  <si>
    <t>CAMPINGLAND SURGERY</t>
  </si>
  <si>
    <t>ELMHAM SURGERY</t>
  </si>
  <si>
    <t>FAKENHAM MEDICAL PRACTICE</t>
  </si>
  <si>
    <t>MUNDESLEY MEDICAL CENTRE</t>
  </si>
  <si>
    <t>ST JAMES MEDICAL PRACTICE</t>
  </si>
  <si>
    <t>THEATRE ROYAL SURGERY</t>
  </si>
  <si>
    <t>LITCHAM HEALTH CENTRE</t>
  </si>
  <si>
    <t>THORPEWOOD MEDICAL GROUP</t>
  </si>
  <si>
    <t>OAK STREET MEDICAL PRACT.</t>
  </si>
  <si>
    <t>CHURCH HILL SURGERY</t>
  </si>
  <si>
    <t>WYMONDHAM MEDICAL PARTNERSHIP</t>
  </si>
  <si>
    <t>VIDA HEALTHCARE</t>
  </si>
  <si>
    <t>WATLINGTON MEDICAL CENTRE</t>
  </si>
  <si>
    <t>E HARLING &amp; KENNINGHALL MEDICAL PRACTICE</t>
  </si>
  <si>
    <t>SCHOOL LANE SURGERY</t>
  </si>
  <si>
    <t>WENSUM VALLEY MEDICAL PRACTICE</t>
  </si>
  <si>
    <t>LONG STRATTON MEDICAL PARTNERSHIP</t>
  </si>
  <si>
    <t>OLD MILL AND MILLGATES MEDICAL PRACTICE</t>
  </si>
  <si>
    <t>UPWELL HEALTH CENTRE</t>
  </si>
  <si>
    <t>ATTLEBOROUGH SURGERY</t>
  </si>
  <si>
    <t>BRUNDALL MEDICAL PARTNERSHIP</t>
  </si>
  <si>
    <t>PARISH FIELDS PRACTICE</t>
  </si>
  <si>
    <t>REEPHAM &amp; AYLSHAM MEDICAL PRACTICE</t>
  </si>
  <si>
    <t>DRAYTON MEDICAL PRACTICE</t>
  </si>
  <si>
    <t>LUDHAM AND STALHAM GREEN SURGERIES</t>
  </si>
  <si>
    <t>HEACHAM GROUP PRACTICE</t>
  </si>
  <si>
    <t>LAKENHAM SURGERY</t>
  </si>
  <si>
    <t>HOVETON &amp; WROXHAM MEDICAL CENTRE</t>
  </si>
  <si>
    <t>ROUNDWELL MEDICAL CENTRE</t>
  </si>
  <si>
    <t>LAWNS PRACTICE</t>
  </si>
  <si>
    <t>THE MILLWOOD PARTNERSHIP</t>
  </si>
  <si>
    <t>HELLESDON MEDICAL PRACTICE</t>
  </si>
  <si>
    <t>TRINITY &amp; BOWTHORPE MEDICAL PRACTICE</t>
  </si>
  <si>
    <t>MARKET SURGERY</t>
  </si>
  <si>
    <t>BRIDGE STREET SURGERY</t>
  </si>
  <si>
    <t>OLD CATTON MEDICAL PRACTICE</t>
  </si>
  <si>
    <t>MAGDALEN MEDICAL PRACTICE</t>
  </si>
  <si>
    <t>CASTLE PARTNERSHIP</t>
  </si>
  <si>
    <t>GRIMSTON MEDICAL CENTRE</t>
  </si>
  <si>
    <t>STALHAM STAITHE SURGERY</t>
  </si>
  <si>
    <t>ST STEPHENS GATE MEDICAL PARTNERSHIP</t>
  </si>
  <si>
    <t>EAST NORFOLK MEDICAL PRACTICE</t>
  </si>
  <si>
    <t>CHET VALLEY MEDICAL PRACTICE</t>
  </si>
  <si>
    <t>SHERINGHAM MEDICAL PRACTICE</t>
  </si>
  <si>
    <t>CROMER GROUP PRACTICE</t>
  </si>
  <si>
    <t>BEACHES MEDICAL CENTRE</t>
  </si>
  <si>
    <t>HOLT MEDICAL PRACTICE</t>
  </si>
  <si>
    <t>MONKFIELD MEDICAL PRACTICE</t>
  </si>
  <si>
    <t>ACORN SURGERY</t>
  </si>
  <si>
    <t>THISTLEMOOR MEDICAL CENTRE</t>
  </si>
  <si>
    <t>TRINITY SURGERY</t>
  </si>
  <si>
    <t>AILSWORTH MEDICAL CENTRE</t>
  </si>
  <si>
    <t>THORPE ROAD</t>
  </si>
  <si>
    <t>MILTON SURGERY</t>
  </si>
  <si>
    <t>FENLAND GROUP PRACTICE</t>
  </si>
  <si>
    <t>SWAVESEY SURGERY</t>
  </si>
  <si>
    <t>RIVERPORT MEDICAL PRACTICE</t>
  </si>
  <si>
    <t>RIVERSIDE PRACTICE</t>
  </si>
  <si>
    <t>COTTENHAM SURGERY</t>
  </si>
  <si>
    <t>EAST BARNWELL HEALTH CENTRE</t>
  </si>
  <si>
    <t>PAPWORTH SURGERY</t>
  </si>
  <si>
    <t>WILLINGHAM MEDICAL PRACTICE</t>
  </si>
  <si>
    <t>ALMOND ROAD SURGERY</t>
  </si>
  <si>
    <t>GREAT STAUGHTON SURGERY</t>
  </si>
  <si>
    <t>MAPLE SURGERY BAR HILL HEALTH CENTRE</t>
  </si>
  <si>
    <t>WESTWOOD CLINIC</t>
  </si>
  <si>
    <t>QUEEN EDITH MEDICAL PRACTICE</t>
  </si>
  <si>
    <t>NIGHTINGALE MEDICAL CENTRE</t>
  </si>
  <si>
    <t>MERCHEFORD HOUSE</t>
  </si>
  <si>
    <t>HADDENHAM SURGERY</t>
  </si>
  <si>
    <t>GEORGE CLARE SURGERY</t>
  </si>
  <si>
    <t>RAMSEY HEALTH CENTRE</t>
  </si>
  <si>
    <t>HARSTON SURGERY</t>
  </si>
  <si>
    <t>LAKESIDE HEALTHCARE ST NEOTS</t>
  </si>
  <si>
    <t>PETERSFIELD MEDICAL PRACTICE</t>
  </si>
  <si>
    <t>BOTTISHAM MEDICAL PRACTICE</t>
  </si>
  <si>
    <t>RED HOUSE SURGERY</t>
  </si>
  <si>
    <t>CORNERSTONE PRACTICE</t>
  </si>
  <si>
    <t>BURWELL SURGERY</t>
  </si>
  <si>
    <t>THE HICKS GROUP PRACTICE</t>
  </si>
  <si>
    <t>SPINNEY SURGERY</t>
  </si>
  <si>
    <t>ASHWELL SURGERY</t>
  </si>
  <si>
    <t>NEW QUEEN STREET SURGERY</t>
  </si>
  <si>
    <t>BUCKDEN SURGERY</t>
  </si>
  <si>
    <t>NUFFIELD ROAD MEDICAL CENTRE</t>
  </si>
  <si>
    <t>GRANTA MEDICAL PRACTICES</t>
  </si>
  <si>
    <t>WATERBEACH SURGERY</t>
  </si>
  <si>
    <t>BOURN SURGERY</t>
  </si>
  <si>
    <t>KIMBOLTON MEDICAL CENTRE</t>
  </si>
  <si>
    <t>BRIDGE STREET MEDICAL CENTRE</t>
  </si>
  <si>
    <t>PRIORS FIELD SURGERY</t>
  </si>
  <si>
    <t>COMBERTON SURGERY</t>
  </si>
  <si>
    <t>OVER SURGERY</t>
  </si>
  <si>
    <t>YAXLEY GROUP PRACTICE</t>
  </si>
  <si>
    <t>OLD FLETTON SURGERY</t>
  </si>
  <si>
    <t>FIRS HOUSE SURGERY</t>
  </si>
  <si>
    <t>WELLSIDE SURGERY</t>
  </si>
  <si>
    <t>BOROUGHBURY MEDICAL CENTRE</t>
  </si>
  <si>
    <t>CHERRY HINTON MEDICAL CENTRE</t>
  </si>
  <si>
    <t>PASTON HEALTH CENTRE</t>
  </si>
  <si>
    <t>ST. GEORGE'S MEDICAL CENTRE</t>
  </si>
  <si>
    <t>ORCHARD SURGERY,MELBOURN</t>
  </si>
  <si>
    <t>ARBURY ROAD SURGERY</t>
  </si>
  <si>
    <t>PARSON DROVE SURGERY</t>
  </si>
  <si>
    <t>STAPLOE MEDICAL CENTRE</t>
  </si>
  <si>
    <t>TRUMPINGTON STREET MEDICAL PRACTICE</t>
  </si>
  <si>
    <t>CORNFORD HOUSE SURGERY</t>
  </si>
  <si>
    <t>CLARKSON SURGERY</t>
  </si>
  <si>
    <t>PRIORY FIELDS SURGERY</t>
  </si>
  <si>
    <t>NORTH BRINK PRACTICE</t>
  </si>
  <si>
    <t>NEWNHAM WALK SURGERY</t>
  </si>
  <si>
    <t>ALCONBURY SURGERY</t>
  </si>
  <si>
    <t>YORK STREET MEDICAL PRACTICE</t>
  </si>
  <si>
    <t>HUNTINGDON ROAD SURGERY</t>
  </si>
  <si>
    <t>LENSFIELD MEDICAL PRACTICE</t>
  </si>
  <si>
    <t>THE MEDICAL CENTRE DR OKORIE</t>
  </si>
  <si>
    <t>GREYSTONES MEDICAL CENTRE</t>
  </si>
  <si>
    <t>CRYSTAL PEAKS MEDICAL CENTRE</t>
  </si>
  <si>
    <t>VERITAS HEALTH CENTRE</t>
  </si>
  <si>
    <t>UNIVERSITY HEALTH SERVICE HEALTH CENTRE</t>
  </si>
  <si>
    <t>SHEFFIELD MEDICAL CENTRE</t>
  </si>
  <si>
    <t>VALLEY MEDICAL CENTRE</t>
  </si>
  <si>
    <t>BARNSLEY ROAD SURGERY</t>
  </si>
  <si>
    <t>MANOR AND PARK GROUP PRACTICE</t>
  </si>
  <si>
    <t>EAST BANK MEDICAL CENTRE</t>
  </si>
  <si>
    <t>DOVERCOURT GROUP PRACTICE</t>
  </si>
  <si>
    <t>SOUTHEY GREEN MEDICAL CTR</t>
  </si>
  <si>
    <t>SELBORNE ROAD MEDICAL CENTRE</t>
  </si>
  <si>
    <t>CARRFIELD MEDICAL CENTRE</t>
  </si>
  <si>
    <t>CROOKES PRACTICE</t>
  </si>
  <si>
    <t>MOSBOROUGH HEALTH CENTRE</t>
  </si>
  <si>
    <t>GREEN CROSS GROUP PRACTICE</t>
  </si>
  <si>
    <t>DEVONSHIRE GREEN MEDICAL CENTRE</t>
  </si>
  <si>
    <t>DEEPCAR MEDICAL CENTRE</t>
  </si>
  <si>
    <t>HEELEY GREEN SURGERY</t>
  </si>
  <si>
    <t>WOODHOUSE MEDICAL CENTRE</t>
  </si>
  <si>
    <t>SHIREGREEN MEDICAL CENTRE</t>
  </si>
  <si>
    <t>CLOVER GROUP PRACTICE</t>
  </si>
  <si>
    <t>RUSTLINGS ROAD MEDICAL CENTRE</t>
  </si>
  <si>
    <t>SHARROW LANE MEDICAL CENTRE</t>
  </si>
  <si>
    <t>HAROLD STREET MEDICAL CENTRE</t>
  </si>
  <si>
    <t>GRENOSIDE SURGERY</t>
  </si>
  <si>
    <t>FALKLAND HOUSE SURGERY</t>
  </si>
  <si>
    <t>PAGE HALL MEDICAL CENTRE</t>
  </si>
  <si>
    <t>JAUNTY SPRINGS HEALTH CENTRE</t>
  </si>
  <si>
    <t>ELM LANE SURGERY</t>
  </si>
  <si>
    <t>BURNGREAVE SURGERY</t>
  </si>
  <si>
    <t>WINCOBANK MEDICAL CENTRE</t>
  </si>
  <si>
    <t>BEAUCHIEF MEDICAL PRACTICE</t>
  </si>
  <si>
    <t>DYKES HALL MEDICAL CENTRE</t>
  </si>
  <si>
    <t>TRAMWAYS AND MIDDLEWOOD MEDICAL CENTRES</t>
  </si>
  <si>
    <t>WOODSEATS MEDICAL CENTRE</t>
  </si>
  <si>
    <t>OUGHTIBRIDGE SURGERY</t>
  </si>
  <si>
    <t>ECCLESFIELD GROUP PRACT</t>
  </si>
  <si>
    <t>THE MATHEWS PRACTICE BELGRAVE</t>
  </si>
  <si>
    <t>BASLOW RD, SHOREHAM ST &amp; YORK RD SRGIES</t>
  </si>
  <si>
    <t>FIRTH PARK SURGERY</t>
  </si>
  <si>
    <t>NETHERGREEN SURGERY</t>
  </si>
  <si>
    <t>CHARNOCK HEALTH PRIMARY CARE CENTRE</t>
  </si>
  <si>
    <t>UPPERTHORPE MEDICAL CENTRE</t>
  </si>
  <si>
    <t>DUKE MEDICAL CENTRE</t>
  </si>
  <si>
    <t>BROOMHILL SURGERY</t>
  </si>
  <si>
    <t>UPWELL STREET SURGERY</t>
  </si>
  <si>
    <t>SLOAN MEDICAL CENTRE</t>
  </si>
  <si>
    <t>BIRLEY HEALTH CENTRE</t>
  </si>
  <si>
    <t>SOTHALL &amp; BEIGHTON HEALTH CENTRES</t>
  </si>
  <si>
    <t>STONECROFT MEDICAL CENTRE</t>
  </si>
  <si>
    <t>FAR LANE MEDICAL CENTRE</t>
  </si>
  <si>
    <t>GLEADLESS MEDICAL CENTRE</t>
  </si>
  <si>
    <t>TRAMWAYS MEDICAL CENTRE (O'CONNELL)</t>
  </si>
  <si>
    <t>CARTERKNOWLE &amp; DORE MEDICAL PRACTICE</t>
  </si>
  <si>
    <t>MEADOWGREEN HEALTH CENTRE</t>
  </si>
  <si>
    <t>NORWOOD MEDICAL CENTRE</t>
  </si>
  <si>
    <t>BUCHANAN ROAD SURGERY</t>
  </si>
  <si>
    <t>CHAPELGREEN PRACTICE</t>
  </si>
  <si>
    <t>FOXHILL MEDICAL CENTRE</t>
  </si>
  <si>
    <t>FORGE HEALTH GROUP</t>
  </si>
  <si>
    <t>PORTER BROOK MEDICAL CENTRE</t>
  </si>
  <si>
    <t>NORFOLK PARK HEALTH CENTRE</t>
  </si>
  <si>
    <t>GATEWAY PRIMARY CARE</t>
  </si>
  <si>
    <t>MANOR FIELD SURGERY</t>
  </si>
  <si>
    <t>BLYTH ROAD MEDICAL CENTRE</t>
  </si>
  <si>
    <t>SHAKESPEARE ROAD SURGERY</t>
  </si>
  <si>
    <t>THORPE HESLEY SURGERY</t>
  </si>
  <si>
    <t>GREASBROUGH MEDICAL CENTRE</t>
  </si>
  <si>
    <t>DR RAOLU'S PRACTICE</t>
  </si>
  <si>
    <t>RAWMARSH HEALTH CENTRE</t>
  </si>
  <si>
    <t>GREENSIDE SURGERY</t>
  </si>
  <si>
    <t>CLIFTON MEDICAL CENTRE</t>
  </si>
  <si>
    <t>MORTHEN ROAD SURGERY</t>
  </si>
  <si>
    <t>WICKERSLEY HEALTH CENTRE</t>
  </si>
  <si>
    <t>TREETON MEDICAL CENTRE</t>
  </si>
  <si>
    <t>PARKGATE MEDICAL CENTRE</t>
  </si>
  <si>
    <t>BROOM LANE MEDICAL CENTRE</t>
  </si>
  <si>
    <t>BRINSWORTH MEDICAL CENTRE</t>
  </si>
  <si>
    <t>SWALLOWNEST HEALTH CENTRE</t>
  </si>
  <si>
    <t>STAG MEDICAL CENTRE</t>
  </si>
  <si>
    <t>THE MAGNA GROUP PRACTICE</t>
  </si>
  <si>
    <t>ST ANN'S MEDICAL CENTRE</t>
  </si>
  <si>
    <t>KIVETON PARK MEDICAL PRACTICE</t>
  </si>
  <si>
    <t>WOODSTOCK BOWER GROUP PRACTICE</t>
  </si>
  <si>
    <t>DINNINGTON GROUP PRACTICE</t>
  </si>
  <si>
    <t>CONISBROUGH MEDICAL PRACTICE</t>
  </si>
  <si>
    <t>WEST END CLINIC</t>
  </si>
  <si>
    <t>DENABY MEDICAL PRACTICE</t>
  </si>
  <si>
    <t>THORNE MOOR MEDICAL PRACTICE</t>
  </si>
  <si>
    <t>DUNSVILLE MEDICAL CENTRE</t>
  </si>
  <si>
    <t>BARNBURGH SURGERY</t>
  </si>
  <si>
    <t>ASKERN MEDICAL PRACTICE</t>
  </si>
  <si>
    <t>PETERSGATE MEDICAL CENTRE</t>
  </si>
  <si>
    <t>FIELD ROAD SURGERY</t>
  </si>
  <si>
    <t>THE NAYAR PRACTICE</t>
  </si>
  <si>
    <t>SCAWSBY HEALTH CENTRE PRACTICE</t>
  </si>
  <si>
    <t>ST VINCENT MEDICAL CENTRE</t>
  </si>
  <si>
    <t>EDLINGTON HEALTH CENTRE PRACTICE</t>
  </si>
  <si>
    <t>FRANCES STREET MEDICAL CENTRE</t>
  </si>
  <si>
    <t>CONISBROUGH GROUP PRACTICE</t>
  </si>
  <si>
    <t>DON VALLEY HEALTHCARE</t>
  </si>
  <si>
    <t>WHITE HOUSE FARM MEDICAL CENTRE</t>
  </si>
  <si>
    <t>ST. JOHNS GROUP PRACTICE</t>
  </si>
  <si>
    <t>THE SCOTT PRACTICE</t>
  </si>
  <si>
    <t>NORTHFIELD SURGERY</t>
  </si>
  <si>
    <t>KINGTHORNE GROUP PRACTICE</t>
  </si>
  <si>
    <t>THE LAKESIDE PRACTICE</t>
  </si>
  <si>
    <t>THE ROSSINGTON PRACTICE</t>
  </si>
  <si>
    <t>THE TICKHILL &amp; COLLIERY MEDICAL PRACTICE</t>
  </si>
  <si>
    <t>THE OAKWOOD SURGERY</t>
  </si>
  <si>
    <t>MOUNT GROUP PRACTICE</t>
  </si>
  <si>
    <t>THE MAYFLOWER MEDICAL PRACTICE</t>
  </si>
  <si>
    <t>THE BURNS PRACTICE</t>
  </si>
  <si>
    <t>REGENT SQUARE GROUP PRACTICE</t>
  </si>
  <si>
    <t>MEXBOROUGH HEALTH CENTRE</t>
  </si>
  <si>
    <t>HATFIELD HEALTH CENTRE</t>
  </si>
  <si>
    <t>THE RANSOME PRACTICE</t>
  </si>
  <si>
    <t>GREAT NORTH MEDICAL GROUP</t>
  </si>
  <si>
    <t>KINGSWELL SURGERY PMS PRACTICE</t>
  </si>
  <si>
    <t>MONK BRETTON HEALTH CENTRE PRACTICE</t>
  </si>
  <si>
    <t>ST GEORGE'S MEDICAL CENTRE PMS PRACTICE</t>
  </si>
  <si>
    <t>DARTON HEALTH CENTRE PRACTICE</t>
  </si>
  <si>
    <t>VICTORIA MEDICAL CENTRE PMS PRACTICE</t>
  </si>
  <si>
    <t>WOMBWELL MEDICAL CENTRE PRACTICE</t>
  </si>
  <si>
    <t>LUNDWOOD MEDICAL CENTRE PMS PRACTICE</t>
  </si>
  <si>
    <t>HIGH STREET PRACTICE</t>
  </si>
  <si>
    <t>HOLLYGREEN PRACTICE</t>
  </si>
  <si>
    <t>HOYLAND MEDICAL PRACTICE</t>
  </si>
  <si>
    <t>HUDDERSFIELD ROAD SURGERY</t>
  </si>
  <si>
    <t>GRIMETHORPE SURGERY</t>
  </si>
  <si>
    <t>BURLEIGH MEDICAL CENTRE</t>
  </si>
  <si>
    <t>THE ROSE TREE PMS PRACTICE</t>
  </si>
  <si>
    <t>WOMBWELL GMS PRACTICE</t>
  </si>
  <si>
    <t>HILL BROW SURGERY PMS PRACTICE</t>
  </si>
  <si>
    <t>THE KAKOTY PRACTICE</t>
  </si>
  <si>
    <t>WALDERSLADE SURGERY</t>
  </si>
  <si>
    <t>THE DOVE VALLEY PMS PRACTICE</t>
  </si>
  <si>
    <t>WOODLAND DRIVE MEDICAL CENTRE</t>
  </si>
  <si>
    <t>ROYSTON GROUP PRACTICE</t>
  </si>
  <si>
    <t>PENISTONE GROUP PMS PRACTICE</t>
  </si>
  <si>
    <t>ASHVILLE MEDICAL CENTRE PMS PRACTICE</t>
  </si>
  <si>
    <t>GOLDTHORPE MEDICAL CENTRE PMS PRACTICE</t>
  </si>
  <si>
    <t>NOTSPAR</t>
  </si>
  <si>
    <t>SUNRISE MEDICAL PRACTICE</t>
  </si>
  <si>
    <t>HICKINGS LANE MEDICAL CTR</t>
  </si>
  <si>
    <t>JRB HEALTHCARE BEECHDALE SURGERY</t>
  </si>
  <si>
    <t>THE GAMSTON MEDICAL CTR.</t>
  </si>
  <si>
    <t>WEST OAK SURGERY</t>
  </si>
  <si>
    <t>THE ALICE MEDICAL CENTRE</t>
  </si>
  <si>
    <t>BAKERSFIELD MEDICAL CENTRE</t>
  </si>
  <si>
    <t>NORTH LEVERTON SURGERY</t>
  </si>
  <si>
    <t>HIGHGREEN PRACTICE (KHAN)</t>
  </si>
  <si>
    <t>THE WINDMILL PRACTICE</t>
  </si>
  <si>
    <t>SHERRINGTON PARK MEDICAL PRACTICE</t>
  </si>
  <si>
    <t>ACORN MEDICAL PRACTICE</t>
  </si>
  <si>
    <t>GREENFIELDS MEDICAL CENTRE (YVS RAO)</t>
  </si>
  <si>
    <t>GILTBROOK SURGERY</t>
  </si>
  <si>
    <t>WELBECK SURGERY</t>
  </si>
  <si>
    <t>HOUNSFIELD SURGERY</t>
  </si>
  <si>
    <t>MEDEN MEDICAL SERVICES</t>
  </si>
  <si>
    <t>HILL VIEW SURGERY</t>
  </si>
  <si>
    <t>JACKSDALE MEDICAL CENTRE</t>
  </si>
  <si>
    <t>THE IVY MEDICAL GROUP</t>
  </si>
  <si>
    <t>HEALTH CARE COMPLEX, KIRKBY</t>
  </si>
  <si>
    <t>SHERWOOD RISE MEDICAL CENTRE</t>
  </si>
  <si>
    <t>HAMA MEDICAL CENTRE</t>
  </si>
  <si>
    <t>WEST BRIDGFORD MEDICAL CENTRE</t>
  </si>
  <si>
    <t>TUDOR HOUSE MEDICAL PRACTICE</t>
  </si>
  <si>
    <t>JUBILEE PARK MEDICAL PARTNERSHIP</t>
  </si>
  <si>
    <t>CASTLE HEALTHCARE PRACTICE</t>
  </si>
  <si>
    <t>THE MEDICAL CENTRE (IRFAN)</t>
  </si>
  <si>
    <t>UNITY SURGERY</t>
  </si>
  <si>
    <t>MEADOWS HEALTH CENTRE (LARNER)</t>
  </si>
  <si>
    <t>SELSTON SURGERY</t>
  </si>
  <si>
    <t>LOWMOOR ROAD SURGERY</t>
  </si>
  <si>
    <t>NEWTHORPE MEDICAL PRACTICE</t>
  </si>
  <si>
    <t>RISE PARK SURGERY</t>
  </si>
  <si>
    <t>RIVERBANK MEDICAL SERVICES</t>
  </si>
  <si>
    <t>BILSTHORPE SURGERY</t>
  </si>
  <si>
    <t>WOLLATON PARK MEDICAL CENTRE</t>
  </si>
  <si>
    <t>CHILWELL VALLEY AND MEADOWS PRACTICE</t>
  </si>
  <si>
    <t>RADFORD MEDICAL PRACTICE (KAUR)</t>
  </si>
  <si>
    <t>MELBOURNE PARK MEDICAL CENTRE</t>
  </si>
  <si>
    <t>PLAINS VIEW SURGERY</t>
  </si>
  <si>
    <t>MAJOR OAK MEDICAL PRACTICE</t>
  </si>
  <si>
    <t>BRAMCOTE SURGERY</t>
  </si>
  <si>
    <t>THE LINDEN MEDICAL GROUP</t>
  </si>
  <si>
    <t>MILLVIEW SURGERY</t>
  </si>
  <si>
    <t>FAIRFIELDS PRACTICE</t>
  </si>
  <si>
    <t>BAWTRY AND BLYTH MEDICAL</t>
  </si>
  <si>
    <t>OAKENHALL MEDICAL PRACT</t>
  </si>
  <si>
    <t>RIVERSIDE HEALTH CENTRE</t>
  </si>
  <si>
    <t>BRIDGEWAY PRACTICE</t>
  </si>
  <si>
    <t>ASPLEY MEDICAL CENTRE</t>
  </si>
  <si>
    <t>MUSTERS MEDICAL PRACTICE</t>
  </si>
  <si>
    <t>RAINWORTH HEALTH CENTRE</t>
  </si>
  <si>
    <t>ST GEORGES MED PRACTICE</t>
  </si>
  <si>
    <t>VICTORIA AND MAPPERLEY PRACTICE</t>
  </si>
  <si>
    <t>RADCLIFFE-ON-TRENT. HEALTH CENTRE</t>
  </si>
  <si>
    <t>JOHN RYLE MEDICAL PRACTICE</t>
  </si>
  <si>
    <t>THE MANOR SURGERY</t>
  </si>
  <si>
    <t>HUCKNALL ROAD MEDICAL CENTRE</t>
  </si>
  <si>
    <t>KIRKBY HEALTH CENTRE</t>
  </si>
  <si>
    <t>FAMILY MEDICAL CENTRE (KIRKBY)</t>
  </si>
  <si>
    <t>ROUNDWOOD SURGERY</t>
  </si>
  <si>
    <t>ASHFIELD HOUSE (ANNESLEY)</t>
  </si>
  <si>
    <t>DAYBROOK MEDICAL PRACTICE</t>
  </si>
  <si>
    <t>GREENDALE PRIMARY CARE CENTRE</t>
  </si>
  <si>
    <t>KING'S MEDICAL CENTRE</t>
  </si>
  <si>
    <t>RIVERGREEN MEDICAL CENTRE</t>
  </si>
  <si>
    <t>SHERWOOD MEDICAL PARTNERSHIP</t>
  </si>
  <si>
    <t>PLEASLEY SURGERY</t>
  </si>
  <si>
    <t>HIGHCROFT SURGERY</t>
  </si>
  <si>
    <t>TORKARD HILL MEDICAL CTRE</t>
  </si>
  <si>
    <t>SOUTHWELL MEDICAL CENTRE</t>
  </si>
  <si>
    <t>THE CALVERTON PRACTICE</t>
  </si>
  <si>
    <t>CLIFTON MEDICAL PRACTICE</t>
  </si>
  <si>
    <t>COLLINGHAM MEDICAL CENTRE</t>
  </si>
  <si>
    <t>DEER PARK FAMILY MEDICAL PRACTICE</t>
  </si>
  <si>
    <t>LEEN VIEW SURGERY</t>
  </si>
  <si>
    <t>SAXON CROSS SURGERY</t>
  </si>
  <si>
    <t>DERBY ROAD HEALTH CENTRE</t>
  </si>
  <si>
    <t>ABBEY MEDICAL GROUP</t>
  </si>
  <si>
    <t>FOREST MEDICAL</t>
  </si>
  <si>
    <t>CROWN HOUSE SURGERY</t>
  </si>
  <si>
    <t>CHURCHFIELDS MEDICAL PRACTICE</t>
  </si>
  <si>
    <t>WESTDALE LANE SURGERY</t>
  </si>
  <si>
    <t>EASTWOOD PRIMARY CARE CENTRE</t>
  </si>
  <si>
    <t>ST PETERS MEDICAL PRACTICE</t>
  </si>
  <si>
    <t>LOMBARD MEDICAL CENTRE</t>
  </si>
  <si>
    <t>THE RUDDINGTON MED CENTRE</t>
  </si>
  <si>
    <t>STENHOUSE MEDICAL CENTRE</t>
  </si>
  <si>
    <t>EAST BRIDGFORD MED CENTRE</t>
  </si>
  <si>
    <t>NEWGATE MEDICAL GROUP</t>
  </si>
  <si>
    <t>THE UNIV OF NOTTINGHAM HEALTH SERV</t>
  </si>
  <si>
    <t>MIDDLETON LODGE PRACTICE</t>
  </si>
  <si>
    <t>CHURCHSIDE MEDICAL PRACTICE</t>
  </si>
  <si>
    <t>FOUNTAIN MEDICAL CENTRE</t>
  </si>
  <si>
    <t>FAMILY MEDICAL CENTRE (SOOD)</t>
  </si>
  <si>
    <t>BELVOIR HEALTH GROUP</t>
  </si>
  <si>
    <t>KINGFISHER FAMILY PRACTICE</t>
  </si>
  <si>
    <t>WILLOWBROOK MEDICAL PRACTICE</t>
  </si>
  <si>
    <t>ELMSWOOD SURGERY</t>
  </si>
  <si>
    <t>TRENTSIDE MEDICAL GROUP</t>
  </si>
  <si>
    <t>BARNBY GATE SURGERY</t>
  </si>
  <si>
    <t>TUXFORD MEDICAL CENTRE</t>
  </si>
  <si>
    <t>VILLAGE HEALTH GROUP</t>
  </si>
  <si>
    <t>LARWOOD SURGERY</t>
  </si>
  <si>
    <t>STACKYARD AND WOOLSTHORPE SURGERY</t>
  </si>
  <si>
    <t>THE WRAGBY SURGERY</t>
  </si>
  <si>
    <t>BINBROOK SURGERY</t>
  </si>
  <si>
    <t>TRENT VALLEY SURGERY</t>
  </si>
  <si>
    <t>WOODHALL SPA NEW SURGERY</t>
  </si>
  <si>
    <t>TASBURGH LODGE SURGERY</t>
  </si>
  <si>
    <t>BRAYFORD MEDICAL PRACTICE</t>
  </si>
  <si>
    <t>ABBEYVIEW SURGERY</t>
  </si>
  <si>
    <t>SUTTERTON SURGERY</t>
  </si>
  <si>
    <t>CAISTOR HEALTH CENTRE</t>
  </si>
  <si>
    <t>THE BASSINGHAM SURGERY</t>
  </si>
  <si>
    <t>JAMES STREET FAMILY PRACTICE</t>
  </si>
  <si>
    <t>THE NEW CONINGSBY SURGERY</t>
  </si>
  <si>
    <t>THE HARROWBY LANE SURGERY</t>
  </si>
  <si>
    <t>GLEBE PARK SURGERY</t>
  </si>
  <si>
    <t>BRANT ROAD &amp; SPRINGCLIFFE SURGERY</t>
  </si>
  <si>
    <t>VINE STREET SURGERY</t>
  </si>
  <si>
    <t>WILLINGHAM-BY-STOW SURGERY</t>
  </si>
  <si>
    <t>CLIFF HOUSE MEDICAL PRACTICE</t>
  </si>
  <si>
    <t>MINSTER MEDICAL PRACTICE</t>
  </si>
  <si>
    <t>LITTLEBURY MEDICAL CENTRE</t>
  </si>
  <si>
    <t>MARISCO MEDICAL PRACTICE</t>
  </si>
  <si>
    <t>LONG SUTTON MEDICAL CTR.</t>
  </si>
  <si>
    <t>CHURCH WALK SURGERY</t>
  </si>
  <si>
    <t>NORTH THORESBY SURGERY</t>
  </si>
  <si>
    <t>THE SIDINGS MEDICAL PRACTICE</t>
  </si>
  <si>
    <t>GREYFRIARS SURGERY</t>
  </si>
  <si>
    <t>WASHINGBOROUGH SURGERY</t>
  </si>
  <si>
    <t>KIRTON MEDICAL CENTRE</t>
  </si>
  <si>
    <t>EAST LINDSEY MEDICAL GROUP</t>
  </si>
  <si>
    <t>STICKNEY SURGERY</t>
  </si>
  <si>
    <t>BOURNE GALLETLY PRACTICE TEAM</t>
  </si>
  <si>
    <t>COLSTERWORTH SURGERY</t>
  </si>
  <si>
    <t>THE INGHAM SURGERY</t>
  </si>
  <si>
    <t>DR SINHA &amp; PARTNERS</t>
  </si>
  <si>
    <t>ST. JOHNS MEDICAL CENTRE</t>
  </si>
  <si>
    <t>THE HEATH SURGERY</t>
  </si>
  <si>
    <t>HAWTHORN MEDICAL PRACTICE</t>
  </si>
  <si>
    <t>CASKGATE STREET SURGERY</t>
  </si>
  <si>
    <t>MARKET RASEN SURGERY</t>
  </si>
  <si>
    <t>MARSH MEDICAL PRACTICE</t>
  </si>
  <si>
    <t>THE WOODLAND MEDICAL PRACTICE</t>
  </si>
  <si>
    <t>ST. PETERS HILL SURGERY</t>
  </si>
  <si>
    <t>MOULTON MEDICAL CENTRE</t>
  </si>
  <si>
    <t>THE GLEBE PRACTICE</t>
  </si>
  <si>
    <t>WELTON FAMILY HEALTH CENTRE</t>
  </si>
  <si>
    <t>GOSBERTON MEDICAL CENTRE</t>
  </si>
  <si>
    <t>HEREWARD MEDICAL CENTRE</t>
  </si>
  <si>
    <t>HIBALDSTOW MEDICAL PRACTICE</t>
  </si>
  <si>
    <t>MERTON LODGE SURGERY</t>
  </si>
  <si>
    <t>NETTLEHAM MEDICAL PRACTICE</t>
  </si>
  <si>
    <t>BILLINGHAY MEDICAL PRACTICE</t>
  </si>
  <si>
    <t>BRANSTON &amp; HEIGHINGTON FAMILY PRACTICE</t>
  </si>
  <si>
    <t>HOLBEACH MEDICAL CENTRE</t>
  </si>
  <si>
    <t>HORNCASTLE MEDICAL GROUP</t>
  </si>
  <si>
    <t>THE DEEPINGS PRACTICE</t>
  </si>
  <si>
    <t>THE GLENSIDE COUNTRY PRACTICE</t>
  </si>
  <si>
    <t>SLEAFORD MEDICAL GROUP</t>
  </si>
  <si>
    <t>MUNRO MEDICAL CENTRE</t>
  </si>
  <si>
    <t>CAYTHORPE &amp; ANCASTER MEDICAL PRACTICE</t>
  </si>
  <si>
    <t>BEACON MEDICAL PRACTICE</t>
  </si>
  <si>
    <t>CLEVELAND SURGERY</t>
  </si>
  <si>
    <t>SWINESHEAD SURGERY</t>
  </si>
  <si>
    <t>BOULTHAM PARK MEDICAL PRACTICE</t>
  </si>
  <si>
    <t>RUSKINGTON SURGERY</t>
  </si>
  <si>
    <t>MILLVIEW MEDICAL CENTRE</t>
  </si>
  <si>
    <t>LINDUM MEDICAL PRACTICE</t>
  </si>
  <si>
    <t>SWINGBRIDGE SURGERY</t>
  </si>
  <si>
    <t>LAKESIDE HEALTHCARE STAMFORD</t>
  </si>
  <si>
    <t>SPILSBY SURGERY</t>
  </si>
  <si>
    <t>LIQUORPOND SURGERY</t>
  </si>
  <si>
    <t>BEECHFIELD MEDICAL CENTRE</t>
  </si>
  <si>
    <t>NAVENBY CLIFF VILLAGES SURGERY</t>
  </si>
  <si>
    <t>THURMASTON HEALTH CENTRE</t>
  </si>
  <si>
    <t>ST ELIZABETH'S MEDICAL CENTRE (JA WOOD)</t>
  </si>
  <si>
    <t>INCLUSION HEALTHCARE</t>
  </si>
  <si>
    <t>THE SURGERY @ AYLESTONE</t>
  </si>
  <si>
    <t>THE CHARNWOOD PRACTICE</t>
  </si>
  <si>
    <t>ST PETER'S MED CENTRE (MANSINGH &amp; MEHRA)</t>
  </si>
  <si>
    <t>DR R KAPUR &amp; PARTNERS</t>
  </si>
  <si>
    <t>FIELD STREET SURGERY</t>
  </si>
  <si>
    <t>WESTCOTES GP SURGERY (TWO)</t>
  </si>
  <si>
    <t>BROADHURST ST MED PRACT (KS MORJARIA)</t>
  </si>
  <si>
    <t>DESFORD MEDICAL CENTRE</t>
  </si>
  <si>
    <t>MARKET OVERTON &amp; SOMERBY SURGERIES</t>
  </si>
  <si>
    <t>DR MK LAKHANI'S PRACTICE</t>
  </si>
  <si>
    <t>COMMUNITY HEALTH CENTRE (ZS OSAMA)</t>
  </si>
  <si>
    <t>HIGHFIELDS MEDICAL CENTRE</t>
  </si>
  <si>
    <t>ENDERBY MEDICAL CENTRE</t>
  </si>
  <si>
    <t>GROBY SURGERY</t>
  </si>
  <si>
    <t>DR S SHAFI</t>
  </si>
  <si>
    <t>THE MASHARANI PRACTICE</t>
  </si>
  <si>
    <t>THE PARKS MEDICAL CENTRE (B HAINSWORTH)</t>
  </si>
  <si>
    <t>THE BANKS SURGERY</t>
  </si>
  <si>
    <t>VICTORIA PARK HEALTH CENTRE</t>
  </si>
  <si>
    <t>HEATH LANE SURGERY</t>
  </si>
  <si>
    <t>WHITWICK HEALTH CENTRE</t>
  </si>
  <si>
    <t>NARBOROUGH ROAD SURGERY</t>
  </si>
  <si>
    <t>HIGHFIELDS SURGERY (R WADHWA)</t>
  </si>
  <si>
    <t>DR U K ROY</t>
  </si>
  <si>
    <t>HUSBANDS BOSWORTH MEDICAL CENTRE</t>
  </si>
  <si>
    <t>COSSINGTON PARK SURGERY</t>
  </si>
  <si>
    <t>DISHLEY GRANGE MEDICAL PRACTICE</t>
  </si>
  <si>
    <t>MANOR HOUSE SURGERY</t>
  </si>
  <si>
    <t>THE HEDGES MEDICAL CENTRE (SA BAILEY)</t>
  </si>
  <si>
    <t>AL-WAQAS MEDICAL CENTRE</t>
  </si>
  <si>
    <t>HAZELMERE MEDICAL CENTRE</t>
  </si>
  <si>
    <t>CHARNWOOD SURGERY</t>
  </si>
  <si>
    <t>HUGGLESCOTE SURGERY</t>
  </si>
  <si>
    <t>ALPINE HOUSE SURGERY</t>
  </si>
  <si>
    <t>BEAUMONT LODGE MEDICAL PRACTICE</t>
  </si>
  <si>
    <t>THE ORCHARD MED PRACTICE</t>
  </si>
  <si>
    <t>AYLESTONE HEALTH CENTRE</t>
  </si>
  <si>
    <t>BIRSTALL MEDICAL CENTRE</t>
  </si>
  <si>
    <t>HORIZON HEALTHCARE</t>
  </si>
  <si>
    <t>DR B MODI</t>
  </si>
  <si>
    <t>THE CENTRE SURGERY</t>
  </si>
  <si>
    <t>SHEFA MEDICAL PRACTICE</t>
  </si>
  <si>
    <t>SOUTH WIGSTON HEALTH CTR.</t>
  </si>
  <si>
    <t>THE JUBILEE MEDICAL PRACTICE</t>
  </si>
  <si>
    <t>THE UPPINGHAM SURGERY</t>
  </si>
  <si>
    <t>THE WELBY PRACTICE</t>
  </si>
  <si>
    <t>CASTLE MEAD MEDICAL CENTRE</t>
  </si>
  <si>
    <t>MERRIDALE MEDICAL CENTRE (RP TEW)</t>
  </si>
  <si>
    <t>BROOM LEYS SURGERY</t>
  </si>
  <si>
    <t>WIGSTON CENTRAL SURGERY</t>
  </si>
  <si>
    <t>WOODBROOK MEDICAL CENTRE</t>
  </si>
  <si>
    <t>NORTHFIELD MEDICAL CENTRE</t>
  </si>
  <si>
    <t>THE CROFT MEDICAL CENTRE</t>
  </si>
  <si>
    <t>FOREST HOUSE MEDICAL CTR</t>
  </si>
  <si>
    <t>FOREST HOUSE SURGERY</t>
  </si>
  <si>
    <t>EAST LEICESTER MED PRACT(S LONGWORTH)</t>
  </si>
  <si>
    <t>BARROW HEALTH CENTRE</t>
  </si>
  <si>
    <t>BARWELL &amp; HOLLYCROFT MEDICAL CENTRES</t>
  </si>
  <si>
    <t>THE PRACTICE-SAYEED</t>
  </si>
  <si>
    <t>WESTCOTES GP SURGERY (ONE)</t>
  </si>
  <si>
    <t>THE GLENFIELD SURGERY</t>
  </si>
  <si>
    <t>THE BURBAGE SURGERY</t>
  </si>
  <si>
    <t>HOCKLEY FARM MED PRACT (A NANA)</t>
  </si>
  <si>
    <t>DR AM LEWIS' PRACTICE</t>
  </si>
  <si>
    <t>NEWBOLD VERDON MED.PRACT.</t>
  </si>
  <si>
    <t>ROSEMEAD DRIVE SURGERY</t>
  </si>
  <si>
    <t>MAPLES FAMILY MED.PRACT.</t>
  </si>
  <si>
    <t>SAFFRON GROUP PRACTICE</t>
  </si>
  <si>
    <t>EMPINGHAM MEDICAL CENTRE</t>
  </si>
  <si>
    <t>STATION VIEW HEALTH CENTRE</t>
  </si>
  <si>
    <t>THE COUNTY PRACTICE</t>
  </si>
  <si>
    <t>CHARNWOOD MEDICAL GROUP</t>
  </si>
  <si>
    <t>LATHAM HOUSE MEDICAL PRACTICE</t>
  </si>
  <si>
    <t>EAST PARK MEDICAL CENTRE (RP PANDYA)</t>
  </si>
  <si>
    <t>QUORN MEDICAL CENTRE</t>
  </si>
  <si>
    <t>HUMBERSTONE MEDICAL CENTRE (IP JONES)</t>
  </si>
  <si>
    <t>JOHNSON MEDICAL PRACTICE</t>
  </si>
  <si>
    <t>DOWNING DRIVE SURGERY (AJJ BENTLEY)</t>
  </si>
  <si>
    <t>MARKFIELD MEDICAL CENTRE</t>
  </si>
  <si>
    <t>BRIDGE STREET MEDICAL PRACTICE</t>
  </si>
  <si>
    <t>THE WYCLIFFE MEDICAL PRACTICE</t>
  </si>
  <si>
    <t>SPINNEY HILL MEDICAL CENTRE</t>
  </si>
  <si>
    <t>THE BILLESDON SURGERY</t>
  </si>
  <si>
    <t>THE CENTRAL SURGERY</t>
  </si>
  <si>
    <t>DE MONTFORT SURGERY</t>
  </si>
  <si>
    <t>STURDEE ROAD HEALTH AND WELLBEING CENTRE</t>
  </si>
  <si>
    <t>MEASHAM MEDICAL UNIT</t>
  </si>
  <si>
    <t>LONG CLAWSON MEDICAL PRACTICE</t>
  </si>
  <si>
    <t>CASTLE MEDICAL GROUP</t>
  </si>
  <si>
    <t>BUSHLOE SURGERY</t>
  </si>
  <si>
    <t>PINFOLD MEDICAL PRACTICE</t>
  </si>
  <si>
    <t>OAKHAM MEDICAL PRACTICE</t>
  </si>
  <si>
    <t>MARKET HARBOROUGH MED.CTR</t>
  </si>
  <si>
    <t>CASTLE DONINGTON SURGERY</t>
  </si>
  <si>
    <t>GROBY ROAD MEDICAL CENTRE (ID PATCHETT)</t>
  </si>
  <si>
    <t>COUNTESTHORPE HEALTH CENTRE</t>
  </si>
  <si>
    <t>SOUTH LEICESTERSHIRE MEDICAL PARTNERSHIP</t>
  </si>
  <si>
    <t>BARLBOROUGH MEDICAL PRACTICE</t>
  </si>
  <si>
    <t>WINGERWORTH MEDICAL CENTRE</t>
  </si>
  <si>
    <t>FAMILY FRIENDLY SURGERY</t>
  </si>
  <si>
    <t>DERWENT MEDICAL CENTRE</t>
  </si>
  <si>
    <t>CALOW AND BRIMINGTON PRACTICE</t>
  </si>
  <si>
    <t>ST LAWRENCE ROAD SURGERY</t>
  </si>
  <si>
    <t>SIMMONDLEY MEDICAL PRACTICE</t>
  </si>
  <si>
    <t>CASTLE STREET MEDICAL CENTRE</t>
  </si>
  <si>
    <t>ARDEN HOUSE MEDICAL PRACTICE</t>
  </si>
  <si>
    <t>PEARTREE MEDICAL CENTRE</t>
  </si>
  <si>
    <t>COTTAGE LANE SURGERY</t>
  </si>
  <si>
    <t>ASHOVER MEDICAL CENTRE</t>
  </si>
  <si>
    <t>EDEN SURGERY</t>
  </si>
  <si>
    <t>DERBY FAMILY MEDICAL CENTRE</t>
  </si>
  <si>
    <t>GLADSTONE HOUSE SURGERY</t>
  </si>
  <si>
    <t>GRESLEYDALE HEALTHCARE CENTRE</t>
  </si>
  <si>
    <t>MICKLEOVER SURGERY</t>
  </si>
  <si>
    <t>WELLBROOK MEDICAL CENTRE</t>
  </si>
  <si>
    <t>MELBOURNE &amp; CHELLASTON MEDICAL PRACTICE</t>
  </si>
  <si>
    <t>LAMBGATES HEALTH CENTRE</t>
  </si>
  <si>
    <t>LIME GROVE MEDICAL CENTRE</t>
  </si>
  <si>
    <t>LIMES MEDICAL CENTRE</t>
  </si>
  <si>
    <t>COLLEGE STREET MEDICAL PRACTICE</t>
  </si>
  <si>
    <t>CRAG'S HEALTH CARE</t>
  </si>
  <si>
    <t>EMMETT CARR SURGERY</t>
  </si>
  <si>
    <t>CRICH MEDICAL PRACTICE</t>
  </si>
  <si>
    <t>EVELYN MEDICAL CENTRE</t>
  </si>
  <si>
    <t>KILLAMARSH MEDICAL PRACTICE</t>
  </si>
  <si>
    <t>STUBLEY MEDICAL CENTRE</t>
  </si>
  <si>
    <t>THE SURGERY CLIFTON ROAD</t>
  </si>
  <si>
    <t>HARTINGTON SURGERY</t>
  </si>
  <si>
    <t>GOYT VALLEY MEDICAL PRACTICE</t>
  </si>
  <si>
    <t>HOWARD STREET MEDICAL PRACTICE</t>
  </si>
  <si>
    <t>BRAILSFORD &amp; HULLAND MEDICAL PRACTICE</t>
  </si>
  <si>
    <t>ELMWOOD MEDICAL CENTRE</t>
  </si>
  <si>
    <t>MACKLIN STREET SURGERY</t>
  </si>
  <si>
    <t>OSMASTON SURGERY</t>
  </si>
  <si>
    <t>OAKHILL MEDICAL PRACTICE</t>
  </si>
  <si>
    <t>RIVERSDALE SURGERY</t>
  </si>
  <si>
    <t>CHAPEL STREET MEDICAL CENTRE</t>
  </si>
  <si>
    <t>CHATSWORTH ROAD MEDICAL CENTRE</t>
  </si>
  <si>
    <t>OVERDALE MEDICAL PRACTICE</t>
  </si>
  <si>
    <t>BUXTON MEDICAL PRACTICE</t>
  </si>
  <si>
    <t>PARK FARM MEDICAL CENTRE</t>
  </si>
  <si>
    <t>THORNBROOK SURGERY</t>
  </si>
  <si>
    <t>HANNAGE BROOK MEDICAL CENTRE</t>
  </si>
  <si>
    <t>LITTLEWICK MEDICAL CENTRE</t>
  </si>
  <si>
    <t>WOODVILLE SURGERY</t>
  </si>
  <si>
    <t>RIPLEY MEDICAL CENTRE</t>
  </si>
  <si>
    <t>THE BRIMINGTON SURGERY</t>
  </si>
  <si>
    <t>WILLINGTON SURGERY</t>
  </si>
  <si>
    <t>CLAY CROSS MEDICAL CENTRE</t>
  </si>
  <si>
    <t>NORTH WINGFIELD MEDICAL CENTRE</t>
  </si>
  <si>
    <t>HOLLYBROOK MEDICAL CENTRE</t>
  </si>
  <si>
    <t>KELVINGROVE MEDICAL CENTRE</t>
  </si>
  <si>
    <t>APPLETREE MEDICAL PRACTICE</t>
  </si>
  <si>
    <t>ALVASTON MEDICAL CENTRE</t>
  </si>
  <si>
    <t>WEST HALLAM MEDICAL CTR</t>
  </si>
  <si>
    <t>WHITTINGTON MOOR SURGERY</t>
  </si>
  <si>
    <t>MICKLEOVER MEDICAL CENTRE</t>
  </si>
  <si>
    <t>WELBECK ROAD HEALTH CENTRE</t>
  </si>
  <si>
    <t>EYAM SURGERY</t>
  </si>
  <si>
    <t>WHITEMOOR MEDICAL CENTRE</t>
  </si>
  <si>
    <t>ASHBOURNE MEDICAL PRACTICE</t>
  </si>
  <si>
    <t>FRIAR GATE SURGERY</t>
  </si>
  <si>
    <t>STEWART MEDICAL CENTRE</t>
  </si>
  <si>
    <t>SHIRES HEALTHCARE</t>
  </si>
  <si>
    <t>SWADLINCOTE SURGERY</t>
  </si>
  <si>
    <t>CREDAS MEDICAL</t>
  </si>
  <si>
    <t>STAFFA HEALTH</t>
  </si>
  <si>
    <t>IMPERIAL ROAD SURGERY</t>
  </si>
  <si>
    <t>SOMERCOTES MEDICAL CENTRE</t>
  </si>
  <si>
    <t>ADAM HOUSE MEDICAL CENTRE</t>
  </si>
  <si>
    <t>DRONFIELD MEDICAL PRACTICE</t>
  </si>
  <si>
    <t>THE AITUNE MEDICAL PRACTICE</t>
  </si>
  <si>
    <t>OLD STATION SURGERY</t>
  </si>
  <si>
    <t>NEWHALL SURGERY</t>
  </si>
  <si>
    <t>DOVE RIVER</t>
  </si>
  <si>
    <t>ARTHUR MEDICAL CENTRE</t>
  </si>
  <si>
    <t>PEAK &amp; DALES MEDICAL PARTNERSHIP</t>
  </si>
  <si>
    <t>NEWBOLD SURGERY</t>
  </si>
  <si>
    <t>DERWENT VALLEY MEDICAL PRACTICE</t>
  </si>
  <si>
    <t>BASLOW HEALTH CENTRE</t>
  </si>
  <si>
    <t>THE SURGERY AT WHEATBRIDGE</t>
  </si>
  <si>
    <t>THE MOIR MEDICAL CENTRE</t>
  </si>
  <si>
    <t>WILSON STREET SURGERY</t>
  </si>
  <si>
    <t>VERNON STREET MEDICAL CTR</t>
  </si>
  <si>
    <t>JESSOP MEDICAL PRACTICE</t>
  </si>
  <si>
    <t>IVY GROVE SURGERY</t>
  </si>
  <si>
    <t>SETT VALLEY MEDICAL CENTRE</t>
  </si>
  <si>
    <t>THE VALLEYS MEDICAL PARTNERSHIP</t>
  </si>
  <si>
    <t>SPRINGS HEALTH CENTRE</t>
  </si>
  <si>
    <t>EASTMOOR HEALTH CENTRE</t>
  </si>
  <si>
    <t>PATIENCE LANE SURGERY</t>
  </si>
  <si>
    <t>ALVERTHORPE</t>
  </si>
  <si>
    <t>TIEVE TARA</t>
  </si>
  <si>
    <t>KING'S MEDICAL PRACTICE</t>
  </si>
  <si>
    <t>NEWLAND SURGERY</t>
  </si>
  <si>
    <t>STATION LANE</t>
  </si>
  <si>
    <t>OSSETT SURGERY</t>
  </si>
  <si>
    <t>HEALTH CARE FIRST PARTNERSHIP</t>
  </si>
  <si>
    <t>CROFTON AND SHARLSTON MED PRAC</t>
  </si>
  <si>
    <t>NEW SOUTHGATE SURGERY</t>
  </si>
  <si>
    <t>CASTLEFORD MEDICAL PRACTICE</t>
  </si>
  <si>
    <t>HOMESTEAD</t>
  </si>
  <si>
    <t>ASH GROVE</t>
  </si>
  <si>
    <t>CHAPELTHORPE</t>
  </si>
  <si>
    <t>STANLEY</t>
  </si>
  <si>
    <t>HENRY MOORE CLINIC</t>
  </si>
  <si>
    <t>WHITE ROSE SURGERY</t>
  </si>
  <si>
    <t>STUART ROAD</t>
  </si>
  <si>
    <t>OUTWOOD PARK MEDICAL CENTRE</t>
  </si>
  <si>
    <t>MAYBUSH MEDICAL CENTRE</t>
  </si>
  <si>
    <t>FRIARWOOD SURGERY</t>
  </si>
  <si>
    <t>LUPSET HEALTH CENTRE</t>
  </si>
  <si>
    <t>WARRENGATE MEDICAL CENTRE</t>
  </si>
  <si>
    <t>COLLEGE LANE SURGERY</t>
  </si>
  <si>
    <t>ORCHARD CROFT</t>
  </si>
  <si>
    <t>MIDDLESTOWN</t>
  </si>
  <si>
    <t>LINCOLN GREEN MEDICAL CENTRE</t>
  </si>
  <si>
    <t>HAWTHORN SURGERY</t>
  </si>
  <si>
    <t>YORK STREET HEALTH PRACTICE</t>
  </si>
  <si>
    <t>BEESTON VILLAGE SURGERY</t>
  </si>
  <si>
    <t>NEWTON SURGERY</t>
  </si>
  <si>
    <t>MOORFIELD HOUSE SURGERY</t>
  </si>
  <si>
    <t>BEECH TREE MEDICAL CENTRE</t>
  </si>
  <si>
    <t>FAMILY DOCTORS</t>
  </si>
  <si>
    <t>THE ROUNDHAY ROAD SURGERY</t>
  </si>
  <si>
    <t>DR S HUSSAIN</t>
  </si>
  <si>
    <t>WETHERBY SURGERY</t>
  </si>
  <si>
    <t>ASHTON VIEW MEDICAL CTR</t>
  </si>
  <si>
    <t>LEEDS STUDENT MEDICAL PRACTICE</t>
  </si>
  <si>
    <t>KIRKSTALL LANE MEDICAL CENTRE</t>
  </si>
  <si>
    <t>CHAPELTOWN FAMILY SURGERY</t>
  </si>
  <si>
    <t>FOUNDRY LANE SURGERY</t>
  </si>
  <si>
    <t>BRAMLEY VILLAGE HEALTH &amp; WELLBEING CTR</t>
  </si>
  <si>
    <t>CONWAY MEDICAL CENTRE</t>
  </si>
  <si>
    <t>GILDERSOME HEALTH CENTRE</t>
  </si>
  <si>
    <t>ST MARTINS PRACTICE</t>
  </si>
  <si>
    <t>ARTHINGTON MEDICAL CENTRE</t>
  </si>
  <si>
    <t>DR S M CHEN &amp; PARTNER</t>
  </si>
  <si>
    <t>PARK EDGE PRACTICE</t>
  </si>
  <si>
    <t>KIPPAX HALL SURGERY</t>
  </si>
  <si>
    <t>NOVA SCOTIA MEDICAL CNTR</t>
  </si>
  <si>
    <t>BELLBROOKE SURGERY</t>
  </si>
  <si>
    <t>DR T P FOX &amp; PARTNERS</t>
  </si>
  <si>
    <t>FIELDHEAD SURGERY</t>
  </si>
  <si>
    <t>WHITEHALL SURGERY</t>
  </si>
  <si>
    <t>AIREBOROUGH FAMILY PRACTICE</t>
  </si>
  <si>
    <t>BURLEY PARK MEDICAL CENTRE</t>
  </si>
  <si>
    <t>ABBEY GRANGE MEDICAL PRACTICE</t>
  </si>
  <si>
    <t>THE DEKEYSER GROUP PRACTICE</t>
  </si>
  <si>
    <t>THE STREET LANE PRACTICE</t>
  </si>
  <si>
    <t>LEIGH VIEW MEDICAL PRACTICE</t>
  </si>
  <si>
    <t>HAREHILLS CORNER SURGERY</t>
  </si>
  <si>
    <t>THORNTON MEDICAL CENTRE</t>
  </si>
  <si>
    <t>MEANWOOD HEALTH CENTRE</t>
  </si>
  <si>
    <t>WINDSOR HOUSE GROUP PRACTICE</t>
  </si>
  <si>
    <t>SHADWELL MEDICAL CENTRE</t>
  </si>
  <si>
    <t>THE GARDEN SURGERY</t>
  </si>
  <si>
    <t>PARK ROAD &amp; MENSTON</t>
  </si>
  <si>
    <t>AIRE VALLEY SURGERY</t>
  </si>
  <si>
    <t>WEST LODGE SURGERY</t>
  </si>
  <si>
    <t>WOODHOUSE MEDICAL PRACTICE</t>
  </si>
  <si>
    <t>GARFORTH MEDICAL CENTRE</t>
  </si>
  <si>
    <t>IRELAND WOOD SURGERY</t>
  </si>
  <si>
    <t>EAST PARK MEDICAL CENTRE</t>
  </si>
  <si>
    <t>LINGWELL CROFT SURGERY</t>
  </si>
  <si>
    <t>VESPER ROAD</t>
  </si>
  <si>
    <t>ALLERTON MEDICAL CENTRE</t>
  </si>
  <si>
    <t>GUISELEY AND YEADON MEDICAL PRACTICE</t>
  </si>
  <si>
    <t>GIBSON LANE PRACTICE</t>
  </si>
  <si>
    <t>SOUTH BANK SURGERY</t>
  </si>
  <si>
    <t>SPA SURGERY</t>
  </si>
  <si>
    <t>CHEVIN MEDICAL PRACTICE</t>
  </si>
  <si>
    <t>BURTON CROFT SURGERY</t>
  </si>
  <si>
    <t>HYDE PARK SURGERY</t>
  </si>
  <si>
    <t>PRIORY VIEW MEDICAL CENTRE</t>
  </si>
  <si>
    <t>OAKWOOD LANE MEDICAL PRACTICE</t>
  </si>
  <si>
    <t>LOFTHOUSE SURGERY</t>
  </si>
  <si>
    <t>MULBERRY STREET MEDICAL PRACTICE</t>
  </si>
  <si>
    <t>CRAVEN ROAD MEDICAL PRACTICE</t>
  </si>
  <si>
    <t>SHAFTESBURY MEDICAL CTR.</t>
  </si>
  <si>
    <t>MANOR PARK SURGERY</t>
  </si>
  <si>
    <t>ROBIN LANE HEALTH AND WELLBEING CENTRE</t>
  </si>
  <si>
    <t>THE NORTH LEEDS MEDICAL PRACTICE</t>
  </si>
  <si>
    <t>LEEDS CITY MEDICAL PRACTICE</t>
  </si>
  <si>
    <t>HILLFOOT SURGERY</t>
  </si>
  <si>
    <t>COLLINGHAM CHURCH VIEW SURGERY</t>
  </si>
  <si>
    <t>MANSTON SURGERY</t>
  </si>
  <si>
    <t>ALWOODLEY MEDICAL CENTRE</t>
  </si>
  <si>
    <t>DR N DUMPHY &amp; PARTNERS</t>
  </si>
  <si>
    <t>DR G LEES &amp; PARTNERS</t>
  </si>
  <si>
    <t>CITY VIEW MEDICAL PRACTICE</t>
  </si>
  <si>
    <t>THE WHITEHOUSE CENTRE</t>
  </si>
  <si>
    <t>CHERRY TREE SURGERY</t>
  </si>
  <si>
    <t>SIDINGS HEALTHCARE CENTRE</t>
  </si>
  <si>
    <t>DR MAHMOOD &amp; PARTNERS</t>
  </si>
  <si>
    <t>THE ALBION MOUNT MEDICAL PRACTICE</t>
  </si>
  <si>
    <t>SAVILE TOWN MEDICAL CTR.</t>
  </si>
  <si>
    <t>LOCKWOOD SURGERY</t>
  </si>
  <si>
    <t>KIRKGATE SURGERY</t>
  </si>
  <si>
    <t>WESTBOURNE SURGERY</t>
  </si>
  <si>
    <t>BIRKBY HEALTH CENTRE</t>
  </si>
  <si>
    <t>MARSH SURGERY</t>
  </si>
  <si>
    <t>WINDSOR MEDICAL CENTRE</t>
  </si>
  <si>
    <t>COOK LANE SURGERY</t>
  </si>
  <si>
    <t>LIVERSEDGE MEDICAL CENTRE</t>
  </si>
  <si>
    <t>DR HANDA &amp; PARTNER</t>
  </si>
  <si>
    <t>THORNHILL LEES MEDICAL CENTRE</t>
  </si>
  <si>
    <t>SKELMANTHORPE FAMILY DOCTORS</t>
  </si>
  <si>
    <t>GREENHEAD FAMILY DOCTORS</t>
  </si>
  <si>
    <t>SLAITHWAITE HEALTH CENTRE</t>
  </si>
  <si>
    <t>ROSE MEDICAL PRACTICE</t>
  </si>
  <si>
    <t>HEALDS ROAD SURGERY</t>
  </si>
  <si>
    <t>COLNE VALLEY GROUP PRACTICE</t>
  </si>
  <si>
    <t>WOODHOUSE HILL SURGERY</t>
  </si>
  <si>
    <t>THORNTON LODGE SURGERY</t>
  </si>
  <si>
    <t>PADDOCK AND LONGWOOD FAMILY PRACTICE</t>
  </si>
  <si>
    <t>MOUNT PLEASANT MED CENTRE</t>
  </si>
  <si>
    <t>THE PADDOCK SURGERY</t>
  </si>
  <si>
    <t>NEW STREET &amp; NETHERTON GROUP PRACTICE</t>
  </si>
  <si>
    <t>THE LINDLEY VILLAGE SURG.</t>
  </si>
  <si>
    <t>MELTHAM GROUP PRACTICE</t>
  </si>
  <si>
    <t>LEPTON AND KIRKHEATON SURGERIES</t>
  </si>
  <si>
    <t>THE GREENWAY MEDICAL PRACTICE</t>
  </si>
  <si>
    <t>THE GRANGE MEDICAL PRACTICE</t>
  </si>
  <si>
    <t>KIRKBURTON HEALTH CENTRE</t>
  </si>
  <si>
    <t>BLACKBURN RD.MEDICAL CTR.</t>
  </si>
  <si>
    <t>THE WATERLOO PRACTICE</t>
  </si>
  <si>
    <t>THE ALMONDBURY SURGERY</t>
  </si>
  <si>
    <t>HONLEY SURGERY</t>
  </si>
  <si>
    <t>CLECKHEATON GROUP PRACTICE</t>
  </si>
  <si>
    <t>EIGHTLANDS SURGERY</t>
  </si>
  <si>
    <t>MIRFIELD HEALTH CENTRE</t>
  </si>
  <si>
    <t>MELTHAM ROAD SURGERY</t>
  </si>
  <si>
    <t>WELLINGTON HOUSE</t>
  </si>
  <si>
    <t>BROOKROYD HOUSE</t>
  </si>
  <si>
    <t>UNDERCLIFFE SURGERY</t>
  </si>
  <si>
    <t>DALTON SURGERY</t>
  </si>
  <si>
    <t>NORTH ROAD SUITE,RAVENSTHORPE HEALTH CTR</t>
  </si>
  <si>
    <t>BATLEY HEALTH CENTRE SURGERY</t>
  </si>
  <si>
    <t>ELMWOOD FAMILY DOCTORS</t>
  </si>
  <si>
    <t>CALDER VIEW SURGERY</t>
  </si>
  <si>
    <t>DEARNE VALLEY HEALTH CENTRE</t>
  </si>
  <si>
    <t>LONGROYDE SURGERY</t>
  </si>
  <si>
    <t>CARITAS GROUP PRACTICE</t>
  </si>
  <si>
    <t>LISTER LANE SURGERY</t>
  </si>
  <si>
    <t>KING CROSS PRACTICE</t>
  </si>
  <si>
    <t>THE BOULEVARD MEDICAL PRACTICE</t>
  </si>
  <si>
    <t>BANKFIELD SURGERY</t>
  </si>
  <si>
    <t>RASTRICK HEALTH CENTRE</t>
  </si>
  <si>
    <t>PLANE TREES GROUP PRACTICE</t>
  </si>
  <si>
    <t>SPRING HALL GROUP PRACTICE</t>
  </si>
  <si>
    <t>KEIGHLEY ROAD SURGERY</t>
  </si>
  <si>
    <t>STAINLAND ROAD MEDICAL CENTRE</t>
  </si>
  <si>
    <t>BRIG ROYD SURGERY</t>
  </si>
  <si>
    <t>TODMORDEN GROUP PRACTICE</t>
  </si>
  <si>
    <t>HEBDEN BRIDGE GROUP PRACTICE</t>
  </si>
  <si>
    <t>RYDINGS HALL SURGERY</t>
  </si>
  <si>
    <t>MOOR PARK MEDICAL PRACTICE</t>
  </si>
  <si>
    <t>BILTON MEDICAL CENTRE</t>
  </si>
  <si>
    <t>PARK GRANGE MEDICAL CENTRE</t>
  </si>
  <si>
    <t>DR GILKAR</t>
  </si>
  <si>
    <t>ASHWELL MEDICAL CENTRE</t>
  </si>
  <si>
    <t>PEEL PARK SURGERY</t>
  </si>
  <si>
    <t>FRIZINGHALL MEDICAL CENTRE</t>
  </si>
  <si>
    <t>VALLEY VIEW SURGERY</t>
  </si>
  <si>
    <t>I G MEDICAL</t>
  </si>
  <si>
    <t>DR IA GILKAR &amp; PARTNERS</t>
  </si>
  <si>
    <t>DR A AZAM &amp; PARTNERS</t>
  </si>
  <si>
    <t>ADDINGHAM SURGERY</t>
  </si>
  <si>
    <t>PICTON MEDICAL CENTRE</t>
  </si>
  <si>
    <t>THE LISTER SURGERY</t>
  </si>
  <si>
    <t>THE SPRINGFIELD SURGERY (BINGLEY)</t>
  </si>
  <si>
    <t>THE ROCKWELL AND WROSE PRACTICE</t>
  </si>
  <si>
    <t>SHIPLEY MEDICAL PRACTICE-AFFINITY CARE</t>
  </si>
  <si>
    <t>THE AVICENNA MEDICAL PRACTICE</t>
  </si>
  <si>
    <t>MOORSIDE SURGERY</t>
  </si>
  <si>
    <t>THE RIDGE MEDICAL PRACT.</t>
  </si>
  <si>
    <t>HAIGH HALL MEDICAL PRACTICE</t>
  </si>
  <si>
    <t>KENSINGTON PARTNERSHIP</t>
  </si>
  <si>
    <t>BRADFORD STUDENT HEALTH SERVICE</t>
  </si>
  <si>
    <t>HOLLYNS HEALTH &amp; WELLBEING - CLAYTON</t>
  </si>
  <si>
    <t>ROOLEY LANE MED. CENTRE</t>
  </si>
  <si>
    <t>BOWLING HALL MED PRACTICE</t>
  </si>
  <si>
    <t>THE SALTAIRE &amp; WINDHILL MEDICAL P'SHIP</t>
  </si>
  <si>
    <t>LEYLANDS LANE MEDICAL PRACTICE</t>
  </si>
  <si>
    <t>THE WILSDEN MEDICAL PRACTICE</t>
  </si>
  <si>
    <t>HORTON PARK MEDICAL PRACTICE</t>
  </si>
  <si>
    <t>GRANGE MEDICAL CENTRE</t>
  </si>
  <si>
    <t>BRADFORD MOOR PRACTICE</t>
  </si>
  <si>
    <t>OAK GLEN SURGERY</t>
  </si>
  <si>
    <t>LOW MOOR SURGERY</t>
  </si>
  <si>
    <t>WIBSEY &amp; QUEENSBURY MED P</t>
  </si>
  <si>
    <t>LITTLE HORTON LANE MEDICAL CENTRE - RAJA</t>
  </si>
  <si>
    <t>BAILDON MEDICAL PRACTICE</t>
  </si>
  <si>
    <t>GRANGE PARK SURGERY</t>
  </si>
  <si>
    <t>IDLE MEDICAL CENTRE</t>
  </si>
  <si>
    <t>FARROW MEDICAL CENTRE</t>
  </si>
  <si>
    <t>TONG MEDICAL PRACTICE</t>
  </si>
  <si>
    <t>BINGLEY MEDICAL PRACTICE</t>
  </si>
  <si>
    <t>PARKLANDS MEDICAL PRACTICE</t>
  </si>
  <si>
    <t>LING HOUSE MEDICAL CENTRE</t>
  </si>
  <si>
    <t>THORNBURY MEDICAL PRACTICE</t>
  </si>
  <si>
    <t>ILKLEY &amp; WHARFEDALE MEDICAL PRACTICE</t>
  </si>
  <si>
    <t>HUNMANBY SURGERY</t>
  </si>
  <si>
    <t>REETH MEDICAL CENTRE</t>
  </si>
  <si>
    <t>TERRINGTON SURGERY</t>
  </si>
  <si>
    <t>AMPLEFORTH SURGERY</t>
  </si>
  <si>
    <t>HACKNESS ROAD SURGERY</t>
  </si>
  <si>
    <t>TADCASTER MEDICAL CENTRE</t>
  </si>
  <si>
    <t>HAREWOOD MEDICAL PRACTICE</t>
  </si>
  <si>
    <t>SLEIGHTS AND SANDSEND MEDICAL PRACTICE</t>
  </si>
  <si>
    <t>FRONT STREET SURGERY</t>
  </si>
  <si>
    <t>JORVIK GILLYGATE PRACTICE</t>
  </si>
  <si>
    <t>SCOTT ROAD MEDICAL CENTRE</t>
  </si>
  <si>
    <t>PARK PARADE SURGERY</t>
  </si>
  <si>
    <t>BROOK SQUARE SURGERY</t>
  </si>
  <si>
    <t>YORK MEDICAL GROUP</t>
  </si>
  <si>
    <t>ELVINGTON MEDICAL PRACTICE</t>
  </si>
  <si>
    <t>MY HEALTH GROUP</t>
  </si>
  <si>
    <t>STILLINGTON SURGERY</t>
  </si>
  <si>
    <t>LEYBURN MEDICAL PRACTICE</t>
  </si>
  <si>
    <t>KIRKBYMOORSIDE SURGERY</t>
  </si>
  <si>
    <t>MAYFORD HOUSE SURGERY</t>
  </si>
  <si>
    <t>POSTERNGATE SURGERY</t>
  </si>
  <si>
    <t>SOUTH MILFORD SURGERY</t>
  </si>
  <si>
    <t>THE FRIARY SURGERY</t>
  </si>
  <si>
    <t>THE OLD SCHOOL MEDICAL PRACTICE</t>
  </si>
  <si>
    <t>BEECH HOUSE SURGERY</t>
  </si>
  <si>
    <t>HELMSLEY SURGERY</t>
  </si>
  <si>
    <t>STOCKWELL ROAD SURGERY</t>
  </si>
  <si>
    <t>GLEBE HOUSE SURGERY</t>
  </si>
  <si>
    <t>TOLLERTON SURGERY</t>
  </si>
  <si>
    <t>AYTON AND SNAINTON MEDICAL PRACTICE</t>
  </si>
  <si>
    <t>BENTHAM MEDICAL PRACTICE</t>
  </si>
  <si>
    <t>EASTGATE MEDICAL GROUP</t>
  </si>
  <si>
    <t>CHURCH AVENUE MEDICAL GROUP</t>
  </si>
  <si>
    <t>SPRINGBANK SURGERY</t>
  </si>
  <si>
    <t>SCARBOROUGH MEDICAL GROUP</t>
  </si>
  <si>
    <t>DYNELEY HOUSE SURGERY</t>
  </si>
  <si>
    <t>MOWBRAY HOUSE SURGERY</t>
  </si>
  <si>
    <t>THIRSK DOCTORS SURGERY</t>
  </si>
  <si>
    <t>STAITHES SURGERY</t>
  </si>
  <si>
    <t>CENTRAL DALES PRACTICE</t>
  </si>
  <si>
    <t>STOKESLEY SURGERY</t>
  </si>
  <si>
    <t>LAMBERT MEDICAL CENTRE</t>
  </si>
  <si>
    <t>BEECH TREE SURGERY</t>
  </si>
  <si>
    <t>FILEY SURGERY</t>
  </si>
  <si>
    <t>SCORTON MEDICAL CENTRE</t>
  </si>
  <si>
    <t>QUAKERS LANE SURGERY</t>
  </si>
  <si>
    <t>PICKERING MEDICAL PRACTICE</t>
  </si>
  <si>
    <t>SHERBURN GROUP PRACTICE</t>
  </si>
  <si>
    <t>DR AKESTER &amp; PARTNERS</t>
  </si>
  <si>
    <t>DOCTORS LANE SURGERY</t>
  </si>
  <si>
    <t>THE SPA SURGERY</t>
  </si>
  <si>
    <t>HAXBY GROUP PRACTICE</t>
  </si>
  <si>
    <t>DERWENT PRACTICE</t>
  </si>
  <si>
    <t>EASTFIELD MEDICAL CENTRE</t>
  </si>
  <si>
    <t>CATTERICK VILLAGE SURGERY</t>
  </si>
  <si>
    <t>GREAT AYTON SURGERY</t>
  </si>
  <si>
    <t>DALTON TERRACE SURGERY</t>
  </si>
  <si>
    <t>TOPCLIFFE SURGERY</t>
  </si>
  <si>
    <t>ESCRICK SURGERY</t>
  </si>
  <si>
    <t>WHITBY GROUP PRACTICE</t>
  </si>
  <si>
    <t>EAST PARADE SURGERY</t>
  </si>
  <si>
    <t>THE LEEDS ROAD PRACTICE</t>
  </si>
  <si>
    <t>SHERBURN SURGERY</t>
  </si>
  <si>
    <t>RIPON SPA SURGERY</t>
  </si>
  <si>
    <t>NORTH HOUSE SURGERY</t>
  </si>
  <si>
    <t>TOWNHEAD SURGERY</t>
  </si>
  <si>
    <t>PRIORY MEDICAL GROUP</t>
  </si>
  <si>
    <t>NIDDERDALE GROUP PRACTICE</t>
  </si>
  <si>
    <t>MILLFIELD SURGERY</t>
  </si>
  <si>
    <t>DR P SURESH BABU</t>
  </si>
  <si>
    <t>DR MITCHELL</t>
  </si>
  <si>
    <t>HEALING PARTNERSHIP</t>
  </si>
  <si>
    <t>CORE CARE FAMILY PRACTICE</t>
  </si>
  <si>
    <t>RAJ MEDICAL CENTRE</t>
  </si>
  <si>
    <t>GREENLANDS SURGERY</t>
  </si>
  <si>
    <t>THE KILLINGHOLME SURGERY</t>
  </si>
  <si>
    <t>WEST TOWN SURGERY</t>
  </si>
  <si>
    <t>EAST PARK PRACTICE</t>
  </si>
  <si>
    <t>DR OZ QURESHI</t>
  </si>
  <si>
    <t>LAURBEL SURGERY</t>
  </si>
  <si>
    <t>DRS RAUT AND THOUFEEQ</t>
  </si>
  <si>
    <t>BARNETBY MEDICAL CENTRE</t>
  </si>
  <si>
    <t>THE BIRCHES MEDICAL PRACTICE</t>
  </si>
  <si>
    <t>DR GT HENDOW'S PRACTICE</t>
  </si>
  <si>
    <t>STIRLING MEDICAL CENTRE (MATHEWS)</t>
  </si>
  <si>
    <t>GOODHEART SURGERY</t>
  </si>
  <si>
    <t>WEST COMMON LANE TEACHING PRACTICE</t>
  </si>
  <si>
    <t>CEDAR MEDICAL PRACTICE</t>
  </si>
  <si>
    <t>JAMES ALEXANDER FAMILY PRACTICE</t>
  </si>
  <si>
    <t>DR A SINHA</t>
  </si>
  <si>
    <t>GREENGATES MEDICAL GROUP</t>
  </si>
  <si>
    <t>DR AC MILNER</t>
  </si>
  <si>
    <t>THE KIRTON LINDSEY AND SCOTTER SURGERY</t>
  </si>
  <si>
    <t>DELTA HEALTHCARE</t>
  </si>
  <si>
    <t>THE MEDICAL CENTRE, DRIFFIELD</t>
  </si>
  <si>
    <t>LITTLEFIELD SURGERY</t>
  </si>
  <si>
    <t>THE OSWALD ROAD MEDICAL SURGERY</t>
  </si>
  <si>
    <t>HOWDEN MEDICAL PRACTICE</t>
  </si>
  <si>
    <t>BIRKWOOD MEDICAL CENTRE</t>
  </si>
  <si>
    <t>BURNBRAE MEDICAL PRACTICE</t>
  </si>
  <si>
    <t>NORTH BEVERLEY MEDICAL CENTRE</t>
  </si>
  <si>
    <t>HASTINGS MEDICAL CENTRE</t>
  </si>
  <si>
    <t>CITY HEALTH PRACTICE LTD</t>
  </si>
  <si>
    <t>BARTHOLOMEW MEDICAL GROUP</t>
  </si>
  <si>
    <t>TRENT VIEW MEDICAL PRACTICE</t>
  </si>
  <si>
    <t>CHURCH LANE MEDICAL CENTRE</t>
  </si>
  <si>
    <t>THE RIDINGS MEDICAL GROUP</t>
  </si>
  <si>
    <t>SYDENHAM GROUP PRACTICE</t>
  </si>
  <si>
    <t>CLIFTON HOUSE MEDICAL CENTRE</t>
  </si>
  <si>
    <t>PRINCES MEDICAL CENTRE</t>
  </si>
  <si>
    <t>MODALITY PARTNERSHIP (HULL)</t>
  </si>
  <si>
    <t>WOLSELEY MEDICAL CENTRE</t>
  </si>
  <si>
    <t>THE BRIDGE GROUP PRACTICE</t>
  </si>
  <si>
    <t>ASHBY TURN PRIMARY CARE PARTNERS</t>
  </si>
  <si>
    <t>SOUTH AXHOLME PRACTICE</t>
  </si>
  <si>
    <t>GILBERDYKE HEALTH CENTRE</t>
  </si>
  <si>
    <t>DR JAD WEIR &amp; PARTNERS</t>
  </si>
  <si>
    <t>THE ROXTON PRACTICE</t>
  </si>
  <si>
    <t>POCKLINGTON GROUP PRACTICE</t>
  </si>
  <si>
    <t>THE AVENUES MEDICAL CENTRE</t>
  </si>
  <si>
    <t>LEVEN &amp; BEEFORD MEDICAL PRACTICE</t>
  </si>
  <si>
    <t>WILBERFORCE SURGERY</t>
  </si>
  <si>
    <t>THE SNAITH AND RAWCLIFFE MEDICAL GROUP</t>
  </si>
  <si>
    <t>ST ANDREWS SURGERY</t>
  </si>
  <si>
    <t>ANCORA MEDICAL PRACTICE</t>
  </si>
  <si>
    <t>HOLDERNESS HEALTH</t>
  </si>
  <si>
    <t>CAMBRIDGE AVENUE MEDICAL CENTRE</t>
  </si>
  <si>
    <t>THE SUTTON MANOR SURGERY</t>
  </si>
  <si>
    <t>ORCHARD 2000 GROUP</t>
  </si>
  <si>
    <t>PELHAM MEDICAL GROUP</t>
  </si>
  <si>
    <t>CLEE MEDICAL CENTRE</t>
  </si>
  <si>
    <t>MONTAGUE MEDICAL PRACTICE</t>
  </si>
  <si>
    <t>DR AP KUMAR</t>
  </si>
  <si>
    <t>KINGSTON HEALTH (HULL)</t>
  </si>
  <si>
    <t>MARKET WEIGHTON GROUP PRACTICE</t>
  </si>
  <si>
    <t>WINTERTON MEDICAL PRACTICE</t>
  </si>
  <si>
    <t>THE CENTRAL SURGERY BARTON</t>
  </si>
  <si>
    <t>EASTGATE MEDICAL GROUP, HORNSEA</t>
  </si>
  <si>
    <t>BEACON MEDICAL</t>
  </si>
  <si>
    <t>CHESTER SURGERY</t>
  </si>
  <si>
    <t>I J HEALTHCARE</t>
  </si>
  <si>
    <t>RICKLETON MEDICAL CENTRE</t>
  </si>
  <si>
    <t>SUNDERLAND GP ALLIANCE SOUTH HYLTON SURG</t>
  </si>
  <si>
    <t>HAPPY HOUSE SURGERY</t>
  </si>
  <si>
    <t>MONKWEARMOUTH HEALTH CENTRE</t>
  </si>
  <si>
    <t>CASTLETOWN MEDICAL CENTRE</t>
  </si>
  <si>
    <t>SOUTHLANDS MEDICAL GROUP</t>
  </si>
  <si>
    <t>NEW SILKSWORTH MEDICAL PRACTICE</t>
  </si>
  <si>
    <t>HYLTON MEDICAL GROUP</t>
  </si>
  <si>
    <t>WESTBOURNE MEDICAL GROUP</t>
  </si>
  <si>
    <t>GRANGEWOOD SURGERY</t>
  </si>
  <si>
    <t>SPRINGWELL MEDICAL GROUP</t>
  </si>
  <si>
    <t>NEW WASHINGTON MEDICAL GROUP</t>
  </si>
  <si>
    <t>SUNDERLAND GP ALLIANCE MEDICAL PRACTICE</t>
  </si>
  <si>
    <t>THE BROADWAY MEDICAL PRACTICE</t>
  </si>
  <si>
    <t>HOUGHTON MEDICAL GROUP,</t>
  </si>
  <si>
    <t>CONCORD MEDICAL PRACTICE</t>
  </si>
  <si>
    <t>KEPIER MEDICAL PRACTICE</t>
  </si>
  <si>
    <t>FORGE MEDICAL PRACTICE</t>
  </si>
  <si>
    <t>BRIDGE VIEW MEDICAL GROUP</t>
  </si>
  <si>
    <t>ASHBURN MEDICAL CENTRE</t>
  </si>
  <si>
    <t>MILLFIELD MEDICAL GROUP</t>
  </si>
  <si>
    <t>ST BEDE MEDICAL CENTRE</t>
  </si>
  <si>
    <t>FULWELL MEDICAL CENTRE,</t>
  </si>
  <si>
    <t>THE NEW CITY MEDICAL GROUP</t>
  </si>
  <si>
    <t>GALLERIES MEDICAL PRACTICE</t>
  </si>
  <si>
    <t>HERRINGTON MEDICAL CENTRE</t>
  </si>
  <si>
    <t>RED HOUSE MEDICAL CENTRE</t>
  </si>
  <si>
    <t>PALLION FAMILY PRACTICE</t>
  </si>
  <si>
    <t>WEARSIDE MEDICAL PRACTICE - PALLION</t>
  </si>
  <si>
    <t>VILLETTE SURGERY</t>
  </si>
  <si>
    <t>HETTON GROUP PRACTICE</t>
  </si>
  <si>
    <t>DEERNESS PARK MEDICAL GROUP</t>
  </si>
  <si>
    <t>EAST WING PRACTICE</t>
  </si>
  <si>
    <t>RAVENSWORTH SURGERY</t>
  </si>
  <si>
    <t>THE G.P.SUITE</t>
  </si>
  <si>
    <t>WHITBURN SURGERY</t>
  </si>
  <si>
    <t>THE GLEN MEDICAL GROUP</t>
  </si>
  <si>
    <t>COLLIERY COURT MEDICAL GROUP</t>
  </si>
  <si>
    <t>ST GEORGE &amp; RIVERSIDE MEDICAL PRACTICE</t>
  </si>
  <si>
    <t>ELLISON VIEW SURGERY</t>
  </si>
  <si>
    <t>ALBERT ROAD SURGERY</t>
  </si>
  <si>
    <t>DR THORNILEY-WALKER &amp; PARTNERS</t>
  </si>
  <si>
    <t>WAWN STREET SURGERY</t>
  </si>
  <si>
    <t>WENLOCK ROAD SURGERY</t>
  </si>
  <si>
    <t>MAYFIELD MEDICAL GROUP</t>
  </si>
  <si>
    <t>FARNHAM MEDICAL CTR.</t>
  </si>
  <si>
    <t>MALLARD MEDICAL PRACTICE</t>
  </si>
  <si>
    <t>WELLSPRING MEDICAL PRACT.</t>
  </si>
  <si>
    <t>PARK PARADE PRACTICE</t>
  </si>
  <si>
    <t>REDBURN PARK MEDICAL CENTRE</t>
  </si>
  <si>
    <t>BRIDGE MEDICAL</t>
  </si>
  <si>
    <t>NORTHUMBERLAND PARK MEDICAL GROUP</t>
  </si>
  <si>
    <t>NELSON MEDICAL GROUP</t>
  </si>
  <si>
    <t>WOODLANDS PARK HEALTH CTR</t>
  </si>
  <si>
    <t>THE VILLAGE GREEN SURGERY</t>
  </si>
  <si>
    <t>BEWICKE MEDICAL CENTRE</t>
  </si>
  <si>
    <t>WIDEOPEN MEDICAL CENTRE</t>
  </si>
  <si>
    <t>BEAUMONT PARK SURGERY</t>
  </si>
  <si>
    <t>MARINE AVENUE MEDICAL CTR</t>
  </si>
  <si>
    <t>49 MARINE AVENUE SURGERY</t>
  </si>
  <si>
    <t>WHITLEY BAY HEALTH CENTRE</t>
  </si>
  <si>
    <t>COLLINGWOOD HEALTH GROUP</t>
  </si>
  <si>
    <t>SPRING TERRACE HEALTH CENTRE</t>
  </si>
  <si>
    <t>DENTON TURRET MEDICAL CENTRE</t>
  </si>
  <si>
    <t>SWARLAND AVENUE SURGERY</t>
  </si>
  <si>
    <t>ST. ANTHONY'S HEALTH CENTRE</t>
  </si>
  <si>
    <t>NEWBURN SURGERY</t>
  </si>
  <si>
    <t>ELSWICK FAMILY PRACTICE</t>
  </si>
  <si>
    <t>GOSFORTH MEMORIAL MED.CTR</t>
  </si>
  <si>
    <t>BRUNTON PARK</t>
  </si>
  <si>
    <t>FENHAM HALL SURGERY</t>
  </si>
  <si>
    <t>BETTS AVENUE MEDICAL GROUP</t>
  </si>
  <si>
    <t>THORNFIELD MEDICAL GROUP</t>
  </si>
  <si>
    <t>REGENT MEDICAL CENTRE</t>
  </si>
  <si>
    <t>NEWCASTLE MEDICAL CENTRE</t>
  </si>
  <si>
    <t>THROCKLEY PRIMARY CARE CENTRE</t>
  </si>
  <si>
    <t>WESTERHOPE MEDICAL GROUP</t>
  </si>
  <si>
    <t>HEATON ROAD SURGERY</t>
  </si>
  <si>
    <t>BENFIELD PARK MEDICAL GROUP</t>
  </si>
  <si>
    <t>PARKWAY MEDICAL GROUP</t>
  </si>
  <si>
    <t>HOLMSIDE MEDICAL GROUP</t>
  </si>
  <si>
    <t>THE GROVE MEDICAL GROUP</t>
  </si>
  <si>
    <t>CRUDDAS PARK SURGERY</t>
  </si>
  <si>
    <t>LANE END SURGERY</t>
  </si>
  <si>
    <t>DENTON PARK MEDICAL GROUP</t>
  </si>
  <si>
    <t>WEST ROAD MEDICAL CENTRE</t>
  </si>
  <si>
    <t>WALKER MEDICAL GROUP</t>
  </si>
  <si>
    <t>BIDDLESTONE HEALTH GROUP</t>
  </si>
  <si>
    <t>PARK MEDICAL GROUP</t>
  </si>
  <si>
    <t>ROSEWORTH SURGERY</t>
  </si>
  <si>
    <t>WEST FARM SURGERY</t>
  </si>
  <si>
    <t>PROSPECT MEDICAL CENTRE</t>
  </si>
  <si>
    <t>SAVILLE MEDICAL GROUP</t>
  </si>
  <si>
    <t>SUNNISIDE SURGERY</t>
  </si>
  <si>
    <t>HOLLYHURST MEDICAL CENTRE</t>
  </si>
  <si>
    <t>THE BRIDGES MEDICAL PRACTICE</t>
  </si>
  <si>
    <t>PELAW MEDICAL PRACTICE</t>
  </si>
  <si>
    <t>BEACON VIEW MEDICAL CENTRE</t>
  </si>
  <si>
    <t>CHOPWELL PRIMARY HEALTHCARE CENTRE</t>
  </si>
  <si>
    <t>TEAMS MEDICAL PRACTICE</t>
  </si>
  <si>
    <t>SECOND STREET SURGERY</t>
  </si>
  <si>
    <t>WHICKHAM COTTAGE MEDICAL CENTRE</t>
  </si>
  <si>
    <t>CENTRAL GATESHEAD MEDICAL GROUP</t>
  </si>
  <si>
    <t>OLDWELL SURGERY</t>
  </si>
  <si>
    <t>BEWICK ROAD SURGERY</t>
  </si>
  <si>
    <t>WREKENTON MEDICAL GROUP</t>
  </si>
  <si>
    <t>CRAWCROOK MEDICAL CENTRE</t>
  </si>
  <si>
    <t>MILLENNIUM FAMILY PRACTICE</t>
  </si>
  <si>
    <t>ST. ALBANS MEDICAL GROUP</t>
  </si>
  <si>
    <t>CHAINBRIDGE MEDICAL PARTNERSHIP</t>
  </si>
  <si>
    <t>CROWHALL MEDICAL CENTRE</t>
  </si>
  <si>
    <t>BIRTLEY MEDICAL GROUP</t>
  </si>
  <si>
    <t>FELL COTTAGE SURGERY</t>
  </si>
  <si>
    <t>GLENPARK MEDICAL CENTRE</t>
  </si>
  <si>
    <t>OXFORD TCE &amp; RAWLING RD MEDICAL GROUP</t>
  </si>
  <si>
    <t>LONGRIGG MEDICAL CENTRE</t>
  </si>
  <si>
    <t>BENSHAM FAMILY PRACTICE</t>
  </si>
  <si>
    <t>FELL TOWER MEDICAL CENTRE</t>
  </si>
  <si>
    <t>ELSDON AVENUE SURGERY</t>
  </si>
  <si>
    <t>THE ADDERLANE SURGERY</t>
  </si>
  <si>
    <t>BRANCH END SURGERY</t>
  </si>
  <si>
    <t>HAYDON BRIDGE &amp; ALLENDALE MEDICAL PRACT</t>
  </si>
  <si>
    <t>UNION BRAE &amp; NORHAM PRAC</t>
  </si>
  <si>
    <t>SCOTS GAP MEDICAL GROUP</t>
  </si>
  <si>
    <t>HUMSHAUGH &amp; WARK MED GRP</t>
  </si>
  <si>
    <t>GAS HOUSE LANE SURGERY</t>
  </si>
  <si>
    <t>FORUM FAMILY PRACTICE</t>
  </si>
  <si>
    <t>NETHERFIELD HOUSE</t>
  </si>
  <si>
    <t>VALENS MEDICAL PARTNERSHIP</t>
  </si>
  <si>
    <t>HALTWHISTLE MEDICAL GROUP</t>
  </si>
  <si>
    <t>THE SELE MEDICAL PRACTICE</t>
  </si>
  <si>
    <t>GREYSTOKE SURGERY</t>
  </si>
  <si>
    <t>VILLAGE MEDICAL GROUP</t>
  </si>
  <si>
    <t>SEATON PARK MEDICAL GROUP</t>
  </si>
  <si>
    <t>BELLINGHAM PRACTICE</t>
  </si>
  <si>
    <t>WELL CLOSE MEDICAL GROUP</t>
  </si>
  <si>
    <t>CRAMLINGTON MEDICAL GROUP</t>
  </si>
  <si>
    <t>BURN BRAE MEDICAL GROUP</t>
  </si>
  <si>
    <t>COQUET MEDICAL GROUP</t>
  </si>
  <si>
    <t>GUIDEPOST MEDICAL GROUP</t>
  </si>
  <si>
    <t>CORBRIDGE HEALTH CENTRE</t>
  </si>
  <si>
    <t>PRUDHOE MEDICAL GROUP</t>
  </si>
  <si>
    <t>MARINE MEDICAL GROUP</t>
  </si>
  <si>
    <t>THE GABLES MEDICAL GROUP</t>
  </si>
  <si>
    <t>WHITE MEDICAL GROUP</t>
  </si>
  <si>
    <t>RAILWAY MEDICAL GROUP</t>
  </si>
  <si>
    <t>BELFORD MEDICAL PRACTICE</t>
  </si>
  <si>
    <t>PONTELAND MEDICAL GROUP</t>
  </si>
  <si>
    <t>ALNWICK MEDICAL GROUP</t>
  </si>
  <si>
    <t>BEDLINGTONSHIRE MED.GROUP</t>
  </si>
  <si>
    <t>THE ROTHBURY PRACTICE</t>
  </si>
  <si>
    <t>ANNFIELD PLAIN SURGERY</t>
  </si>
  <si>
    <t>VILLAGES MEDICAL GROUP</t>
  </si>
  <si>
    <t>LEADGATE SURGERY</t>
  </si>
  <si>
    <t>BOWBURN MEDICAL CENTRE</t>
  </si>
  <si>
    <t>WEST CORNFORTH MEDICAL CENTRE</t>
  </si>
  <si>
    <t>SILVERDALE FAMILY PRACTICE</t>
  </si>
  <si>
    <t>EVENWOOD MEDICAL PRACTICE</t>
  </si>
  <si>
    <t>THE HAVEN SURGERY</t>
  </si>
  <si>
    <t>SOUTHDENE MEDICAL CENTRE</t>
  </si>
  <si>
    <t>OAKFIELDS HEALTH GROUP</t>
  </si>
  <si>
    <t>BROWNEY HOUSE SURGERY</t>
  </si>
  <si>
    <t>BEVAN MEDICAL GROUP</t>
  </si>
  <si>
    <t>WINGATE MEDICAL PRACTICE INTRAHEALTH</t>
  </si>
  <si>
    <t>BYRON MEDICAL PRACTICE</t>
  </si>
  <si>
    <t>PEASE WAY MEDICAL CENTRE</t>
  </si>
  <si>
    <t>DRS LAMBERT &amp; NG</t>
  </si>
  <si>
    <t>LANCHESTER MEDICAL CENTRE</t>
  </si>
  <si>
    <t>THE NEW SEAHAM MEDICAL GROUP</t>
  </si>
  <si>
    <t>JUBILEE MEDICAL GROUP</t>
  </si>
  <si>
    <t>GAINFORD SURGERY</t>
  </si>
  <si>
    <t>EAST DURHAM MEDICAL GROUP</t>
  </si>
  <si>
    <t>CHEVELEY PARK MEDICAL CTR</t>
  </si>
  <si>
    <t>SKERNE MEDICAL GROUP</t>
  </si>
  <si>
    <t>BISHOPS CLOSE MEDICAL PRACTICE</t>
  </si>
  <si>
    <t>MARLBOROUGH SURGERY</t>
  </si>
  <si>
    <t>CESTRIA HEALTH CENTRE</t>
  </si>
  <si>
    <t>ROCKLIFFE COURT SURGERY</t>
  </si>
  <si>
    <t>DENMARK STREET SURGERY</t>
  </si>
  <si>
    <t>BARNARD CASTLE SURGERY</t>
  </si>
  <si>
    <t>FERRYHILL AND CHILTON MEDICAL PRACTICE</t>
  </si>
  <si>
    <t>THE HORDEN GROUP PRACTICE</t>
  </si>
  <si>
    <t>OLD FORGE SURGERY</t>
  </si>
  <si>
    <t>MURTON MEDICAL CENTRE</t>
  </si>
  <si>
    <t>CLIFTON COURT MEDICAL PRACTICE</t>
  </si>
  <si>
    <t>CEDARS MEDICAL GROUP</t>
  </si>
  <si>
    <t>BEWICK CRESCENT SURGERY</t>
  </si>
  <si>
    <t>CHASTLETON MEDICAL GROUP</t>
  </si>
  <si>
    <t>THE WEARDALE PRACTICE</t>
  </si>
  <si>
    <t>BLACKETTS MEDICAL PRACTICE</t>
  </si>
  <si>
    <t>PELTON &amp; FELLROSE MEDICAL GROUP</t>
  </si>
  <si>
    <t>WOODVIEW MEDICAL PRACTICE</t>
  </si>
  <si>
    <t>CARMEL MEDICAL PRACTICE</t>
  </si>
  <si>
    <t>DUNELM MEDICAL PRACTICE</t>
  </si>
  <si>
    <t>GREAT LUMLEY SURGERY</t>
  </si>
  <si>
    <t>MIDDLE CHARE MEDICAL GROUP</t>
  </si>
  <si>
    <t>COXHOE MEDICAL PRACTICE</t>
  </si>
  <si>
    <t>SACRISTON MEDICAL CENTRE</t>
  </si>
  <si>
    <t>BISHOPGATE MEDICAL CENTRE</t>
  </si>
  <si>
    <t>WEST RAINTON SURGERY</t>
  </si>
  <si>
    <t>STANLEY MEDICAL GROUP</t>
  </si>
  <si>
    <t>THE MEDICAL GROUP</t>
  </si>
  <si>
    <t>AUCKLAND MEDICAL GROUP</t>
  </si>
  <si>
    <t>CONSETT MEDICAL CENTRE</t>
  </si>
  <si>
    <t>TANFIELD VIEW MEDICAL GROUP</t>
  </si>
  <si>
    <t>STATION VIEW MEDICAL CENTRE</t>
  </si>
  <si>
    <t>BELMONT &amp; SHERBURN MEDICAL GROUP</t>
  </si>
  <si>
    <t>NEASHAM ROAD SURGERY</t>
  </si>
  <si>
    <t>WILLIAM BROWN CENTRE</t>
  </si>
  <si>
    <t>CLAYPATH &amp; UNIVERSITY MEDICAL GROUP</t>
  </si>
  <si>
    <t>MOORLANDS SURGERY</t>
  </si>
  <si>
    <t>BRIDGE END SURGERY</t>
  </si>
  <si>
    <t>HALLGARTH SURGERY</t>
  </si>
  <si>
    <t>BLACKHALL AND PETERLEE PRACTICE</t>
  </si>
  <si>
    <t>ORCHARD COURT SURGERY</t>
  </si>
  <si>
    <t>WHINFIELD MEDICAL PRACTICE</t>
  </si>
  <si>
    <t>WILLINGTON MEDICAL GROUP</t>
  </si>
  <si>
    <t>ST ANDREW'S MEDICAL PRACTICE</t>
  </si>
  <si>
    <t>WARWICK SQUARE GROUP PRACTICE</t>
  </si>
  <si>
    <t>DUDDON VALLEY MEDICAL PRACTICE</t>
  </si>
  <si>
    <t>HAVERTHWAITE SURGERY</t>
  </si>
  <si>
    <t>CARTMEL SURGERY</t>
  </si>
  <si>
    <t>LONGTOWN MEDICAL CENTRE</t>
  </si>
  <si>
    <t>COURT THORN SURGERY</t>
  </si>
  <si>
    <t>GLENRIDDING HEALTH CENTRE</t>
  </si>
  <si>
    <t>KIRKOSWALD SURGERY</t>
  </si>
  <si>
    <t>WRAYSDALE HOUSE SURGERY</t>
  </si>
  <si>
    <t>SEDBERGH MEDICAL PRACTICE</t>
  </si>
  <si>
    <t>LIVERPOOL HOUSE SURGERY</t>
  </si>
  <si>
    <t>RISEDALE SURGERY</t>
  </si>
  <si>
    <t>BURNETT EDGAR MEDICAL CTR</t>
  </si>
  <si>
    <t>ULVERSTON COMMUNITY HEALTH CENTRE</t>
  </si>
  <si>
    <t>WESTCROFT HOUSE SURGERY</t>
  </si>
  <si>
    <t>ATKINSON HEALTH CENTRE</t>
  </si>
  <si>
    <t>ASPATRIA MEDICAL GROUP</t>
  </si>
  <si>
    <t>NUTWOOD MEDICAL PRACTICE</t>
  </si>
  <si>
    <t>JAMES STREET GROUP PRACT</t>
  </si>
  <si>
    <t>WINDERMERE HEALTH CENTRE</t>
  </si>
  <si>
    <t>WIGTON GROUP MEDICAL PRACTICE</t>
  </si>
  <si>
    <t>FELLVIEW HEALTHCARE</t>
  </si>
  <si>
    <t>LOWTHER MEDICAL CENTRE</t>
  </si>
  <si>
    <t>TEMPLE SOWERBY MEDICAL PRACTICE</t>
  </si>
  <si>
    <t>SILLOTH GROUP MEDICAL PRACTICE</t>
  </si>
  <si>
    <t>BIRBECK MEDICAL GROUP</t>
  </si>
  <si>
    <t>WATERLOO HOUSE SURGERY</t>
  </si>
  <si>
    <t>MARYPORT HEALTH SERVICES</t>
  </si>
  <si>
    <t>SHAP MEDICAL PRACTICE</t>
  </si>
  <si>
    <t>LUNESDALE SURGERY</t>
  </si>
  <si>
    <t>CASTLEHEAD MEDICAL CENTRE</t>
  </si>
  <si>
    <t>STATION HOUSE SURGERY</t>
  </si>
  <si>
    <t>THE JAMES COCHRANE PRACT.</t>
  </si>
  <si>
    <t>CAPTAIN FRENCH SURGERY</t>
  </si>
  <si>
    <t>SEASCALE HEALTH CENTRE</t>
  </si>
  <si>
    <t>DISTINGTON SURGERY</t>
  </si>
  <si>
    <t>DALSTON MEDICAL GROUP</t>
  </si>
  <si>
    <t>CASTLEGATE AND DERWENT SURGERY</t>
  </si>
  <si>
    <t>EDEN MEDICAL GROUP</t>
  </si>
  <si>
    <t>FUSEHILL MEDICAL PRACTICE</t>
  </si>
  <si>
    <t>SPENCER ST SURGERY</t>
  </si>
  <si>
    <t>CARLISLE HEALTHCARE</t>
  </si>
  <si>
    <t>CALDBECK SURGERY</t>
  </si>
  <si>
    <t>UPPER EDEN MEDICAL PRACTICE</t>
  </si>
  <si>
    <t>BRAMPTON MEDICAL PRACTICE</t>
  </si>
  <si>
    <t>BRIDGEGATE MEDICAL CENTRE</t>
  </si>
  <si>
    <t>DUKE STREET SURGERY</t>
  </si>
  <si>
    <t>APPLEBY MEDICAL PRACTICE</t>
  </si>
  <si>
    <t>AMBLESIDE HEALTH CENTRE</t>
  </si>
  <si>
    <t>ALSTON MEDICAL PRACTICE</t>
  </si>
  <si>
    <t>ULVERSTON HEALTH CENTRE (MURRAY)</t>
  </si>
  <si>
    <t>THE ARRIVAL PRACTICE</t>
  </si>
  <si>
    <t>WEST VIEW MILLENIUM SURGERY A</t>
  </si>
  <si>
    <t>THORNTREE SURGERY</t>
  </si>
  <si>
    <t>HUNTCLIFF SURGERY</t>
  </si>
  <si>
    <t>THE PATEL PRACTICE</t>
  </si>
  <si>
    <t>PARKWAY MEDICAL CENTRE</t>
  </si>
  <si>
    <t>THE ROSEBERRY PRACTICE</t>
  </si>
  <si>
    <t>DR RASOOL</t>
  </si>
  <si>
    <t>MCKENZIE GROUP PRACTICE</t>
  </si>
  <si>
    <t>ALMA MEDICAL CENTRE</t>
  </si>
  <si>
    <t>THE ESTON SURGERY</t>
  </si>
  <si>
    <t>THE DISCOVERY PRACTICE</t>
  </si>
  <si>
    <t>THE HEADLAND MEDICAL CENTRE</t>
  </si>
  <si>
    <t>COULBY MEDICAL PRACTICE</t>
  </si>
  <si>
    <t>KINGSWAY MEDICAL CENTRE</t>
  </si>
  <si>
    <t>THE SALTSCAR SURGERY</t>
  </si>
  <si>
    <t>WOODSIDE SURGERY</t>
  </si>
  <si>
    <t>THE GREEN HOUSE SURGERY</t>
  </si>
  <si>
    <t>CAMBRIDGE MEDICAL GROUP</t>
  </si>
  <si>
    <t>ZETLAND MEDICAL PRACTICE</t>
  </si>
  <si>
    <t>WOODLANDS FAMILY MEDICAL CENTRE</t>
  </si>
  <si>
    <t>THE COATHAM ROAD SURGERY</t>
  </si>
  <si>
    <t>MCKENZIE HOUSE SURGERY</t>
  </si>
  <si>
    <t>SOUTH GRANGE MEDICAL GROUP PRACTICE</t>
  </si>
  <si>
    <t>HART MEDICAL PRACTICE</t>
  </si>
  <si>
    <t>MARSH HOUSE MEDICAL PRACTICE</t>
  </si>
  <si>
    <t>EAGLESCLIFFE MEDICAL PRACTICE</t>
  </si>
  <si>
    <t>HIRSEL MEDICAL CENTRE</t>
  </si>
  <si>
    <t>THE ERIMUS PRACTICE</t>
  </si>
  <si>
    <t>NORTON MEDICAL CENTRE</t>
  </si>
  <si>
    <t>NEWLANDS MEDICAL CENTRE</t>
  </si>
  <si>
    <t>THORNABY &amp; BARWICK MEDICAL GROUP</t>
  </si>
  <si>
    <t>THE GARTH</t>
  </si>
  <si>
    <t>HAVELOCK GRANGE PRACTICE</t>
  </si>
  <si>
    <t>BOROUGH ROAD &amp; NUNTHORPE MEDICAL GROUP</t>
  </si>
  <si>
    <t>PROSPECT SURGERY</t>
  </si>
  <si>
    <t>YARM MEDICAL PRACTICE</t>
  </si>
  <si>
    <t>LINTHORPE SURGERY</t>
  </si>
  <si>
    <t>THE DOVECOT SURGERY</t>
  </si>
  <si>
    <t>THE ENDEAVOUR PRACTICE</t>
  </si>
  <si>
    <t>HILLSIDE PRACTICE</t>
  </si>
  <si>
    <t>NORMANBY MEDICAL CENTRE</t>
  </si>
  <si>
    <t>MARTONSIDE MEDICAL CENTRE</t>
  </si>
  <si>
    <t>CROSSFELL HEALTH CENTRE</t>
  </si>
  <si>
    <t>BENTLEY MEDICAL PRACTICE</t>
  </si>
  <si>
    <t>WOODBRIDGE PRACTICE</t>
  </si>
  <si>
    <t>QUEENSTREE PRACTICE</t>
  </si>
  <si>
    <t>BROTTON SURGERY</t>
  </si>
  <si>
    <t>CHADWICK PRACTICE</t>
  </si>
  <si>
    <t>VILLAGE MEDICAL CENTRE</t>
  </si>
  <si>
    <t>BANKHOUSE SURGERY</t>
  </si>
  <si>
    <t>TENNANT STREET MEDICAL PRACTICE</t>
  </si>
  <si>
    <t>SPRINGWOOD SURGERY</t>
  </si>
  <si>
    <t>ACKLAM MEDICAL CENTRE</t>
  </si>
  <si>
    <t>QUEENS PARK MEDICAL CENTRE</t>
  </si>
  <si>
    <t>THE DENSHAM SURGERY</t>
  </si>
  <si>
    <t>This document is part of the Allocations Technical Guide</t>
  </si>
  <si>
    <t>4. Where GP practice is current but not part of district nursing utilisation use LTLA average rates</t>
  </si>
  <si>
    <t>Dependencies/other files needed before running:</t>
  </si>
  <si>
    <t>drop Region23CD</t>
  </si>
  <si>
    <t>order GPCode ICB23CD LTLA21CD m15to64 m65to69 - m85 f15to64 f65to69 - f85</t>
  </si>
  <si>
    <t>reshape long pop, i(GPCode ICB23CD LTLA21CD) j(cohort, string)</t>
  </si>
  <si>
    <t>///drop if 'using only'</t>
  </si>
  <si>
    <t xml:space="preserve">drop if _merge == 2  </t>
  </si>
  <si>
    <t xml:space="preserve">drop if _merge == 1 </t>
  </si>
  <si>
    <t>///use fully matched practices</t>
  </si>
  <si>
    <t xml:space="preserve">keep if status == 1  </t>
  </si>
  <si>
    <t>save "C2 - GPxFullMatch.dta", replace // interim file, non matching practices appended later</t>
  </si>
  <si>
    <t>order LTLA21CD, after (ICB23CD)</t>
  </si>
  <si>
    <t>use "C2 - GPxFullMatch.dta", clear</t>
  </si>
  <si>
    <t>/// match GP and LTLA Full Share to list of GP practices worksheet A</t>
  </si>
  <si>
    <t>order ICB23CD, after (gp_code)</t>
  </si>
  <si>
    <t>// GP weighted populations</t>
  </si>
  <si>
    <t>use "C2 Community Services - GP.dta", clear</t>
  </si>
  <si>
    <t>// merge on the ICB travel time index</t>
  </si>
  <si>
    <t>sort gp_code</t>
  </si>
  <si>
    <t>// Create a travel time weighted population</t>
  </si>
  <si>
    <t>gen WgtPatsxIndex = WgtPats * Travel_time_index</t>
  </si>
  <si>
    <t>local totWgtPats = r(sum)</t>
  </si>
  <si>
    <t>qui sum WgtPatsxIndex</t>
  </si>
  <si>
    <t>local totWgtPatsxIndex = r(sum)</t>
  </si>
  <si>
    <t>gen Travel_time_WgtPats = ( WgtPatsxIndex / `totWgtPatsxIndex') * `totWgtPats'</t>
  </si>
  <si>
    <t>qui sum Travel_time_WgtPats</t>
  </si>
  <si>
    <t xml:space="preserve">// Note: The travel time weighted population has a 59.37536% weighting. In spreadsheet '2022-23 ICB wtd pops - community travel time adj.xlsx' at: </t>
  </si>
  <si>
    <t>local TTweight = 0.5937536</t>
  </si>
  <si>
    <t>gen Comb_WgtPats = `TTweight' * Travel_time_WgtPats + (1 - `TTweight') * WgtPats</t>
  </si>
  <si>
    <t>qui sum Comb_WgtPats</t>
  </si>
  <si>
    <t>save "C2 Community Services - GP TTadj.dta", replace</t>
  </si>
  <si>
    <t>export excel using "C2 Community Services - GP TTadj.xlsx", firstrow(variables) replace</t>
  </si>
  <si>
    <t>save "C2 Community Services - ICB TTadj.dta", replace</t>
  </si>
  <si>
    <t>export excel using "C2 Community Services - ICB TTadj.xlsx", firstrow(variables) replace</t>
  </si>
  <si>
    <t>England</t>
  </si>
  <si>
    <t>c-community-services-need</t>
  </si>
  <si>
    <t xml:space="preserve">c-community-services-need (outputs) </t>
  </si>
  <si>
    <t>Stata_code</t>
  </si>
  <si>
    <t>c-community-services-need (calculations)</t>
  </si>
  <si>
    <t>Y08411</t>
  </si>
  <si>
    <t>Y08402</t>
  </si>
  <si>
    <t>Y08371</t>
  </si>
  <si>
    <t>Y08186</t>
  </si>
  <si>
    <t>Y08124</t>
  </si>
  <si>
    <t>Y08082</t>
  </si>
  <si>
    <t>Y07819</t>
  </si>
  <si>
    <t>Y07697</t>
  </si>
  <si>
    <t>Y07377</t>
  </si>
  <si>
    <t>Y07040</t>
  </si>
  <si>
    <t>Y06826</t>
  </si>
  <si>
    <t>Y06620</t>
  </si>
  <si>
    <t>Y00361</t>
  </si>
  <si>
    <t>NHS England - ICB allocations 2025/26</t>
  </si>
  <si>
    <t>sort</t>
  </si>
  <si>
    <t>region</t>
  </si>
  <si>
    <t>NE&amp;Yks</t>
  </si>
  <si>
    <t>NE &amp; N Cumbria</t>
  </si>
  <si>
    <t>WEST QUAY MEDICAL PRACTICE</t>
  </si>
  <si>
    <t>N West</t>
  </si>
  <si>
    <t>Lancs S Cumbria</t>
  </si>
  <si>
    <t>CARLISLE CENTRAL PRACTICE</t>
  </si>
  <si>
    <t>MIDDLETON AND DINSDALE MEDICAL PRACTICE</t>
  </si>
  <si>
    <t>NORTHUMBERLAND HEALTH</t>
  </si>
  <si>
    <t>WOOLER HEALTH</t>
  </si>
  <si>
    <t>JESMOND HEALTH PARTNERSHIP</t>
  </si>
  <si>
    <t>STEPHENSON PARK HEALTH GROUP</t>
  </si>
  <si>
    <t>BRIDGE AND MONKSEATON MEDICAL PRACTICE</t>
  </si>
  <si>
    <t>HADRIAN HEALTH CENTRE</t>
  </si>
  <si>
    <t>MARSDEN MEDICAL GROUP</t>
  </si>
  <si>
    <t>IMEARY MEDICAL GROUP</t>
  </si>
  <si>
    <t>RIVERVIEW SURGERY</t>
  </si>
  <si>
    <t>THE STEPHENSON MEDICAL PRACTICE</t>
  </si>
  <si>
    <t>VILLAGE SURGERY PARTNERSHIP</t>
  </si>
  <si>
    <t>Humber &amp; NYks</t>
  </si>
  <si>
    <t>HUMBER PRIMARY CARE</t>
  </si>
  <si>
    <t>HULL FAMILY PRACTICE</t>
  </si>
  <si>
    <t>THE QUAYS MEDICAL PRACTICE</t>
  </si>
  <si>
    <t>WILLERBY AND SWANLAND SURGERY</t>
  </si>
  <si>
    <t>SLC MEDICAL GROUP</t>
  </si>
  <si>
    <t>WOODFIELD MEDICAL</t>
  </si>
  <si>
    <t>DRS REDDY AND NUNN</t>
  </si>
  <si>
    <t>CAMPUS HEALTH CENTRE</t>
  </si>
  <si>
    <t>NEWINGTON SURGERY</t>
  </si>
  <si>
    <t>W Yorkshire</t>
  </si>
  <si>
    <t>MOSS HEALTHCARE HARROGATE</t>
  </si>
  <si>
    <t>PARK STREET</t>
  </si>
  <si>
    <t>HAXBY GROUP SCARBOROUGH</t>
  </si>
  <si>
    <t>ESK VALLEY MEDICAL PRACTICE</t>
  </si>
  <si>
    <t>SUNNYBANK &amp; COWGILL MEDICAL PRACTICE</t>
  </si>
  <si>
    <t>MODALITY PARTNERSHIP (AWC)</t>
  </si>
  <si>
    <t>NEW OTLEY ROAD MEDICAL PRACTICE</t>
  </si>
  <si>
    <t>THE CITY MEDICAL PRACTICE</t>
  </si>
  <si>
    <t>BEVAN COMMUNITY BENEFIT SOCIETY</t>
  </si>
  <si>
    <t>THE NORTHOLME PRACTICE</t>
  </si>
  <si>
    <t>SHEPLEY PRIMARY CARE LIMITED</t>
  </si>
  <si>
    <t>LINDLEY GROUP PRACTICE LTD</t>
  </si>
  <si>
    <t>NEWSOME SURGERY LIMITED</t>
  </si>
  <si>
    <t>OULTON MEDICAL CENTRE</t>
  </si>
  <si>
    <t>WINDMILL HEALTH CENTRE</t>
  </si>
  <si>
    <t>DIAMOND MEDICAL GROUP</t>
  </si>
  <si>
    <t>SOUTH QUEEN MEDICAL CENTRE</t>
  </si>
  <si>
    <t>CROSSLEY STREET SURGERY</t>
  </si>
  <si>
    <t>WETHERBY &amp; BRAMHAM SURGERY</t>
  </si>
  <si>
    <t>DRIGHLINGTON MEDICAL CENTRE</t>
  </si>
  <si>
    <t>LANGTHWAITE SURGERY</t>
  </si>
  <si>
    <t>Derby Derbyshire</t>
  </si>
  <si>
    <t>ROYAL PRIMARY CARE CLAY CROSS</t>
  </si>
  <si>
    <t>Staffs Stoke</t>
  </si>
  <si>
    <t>ROYAL PRIMARY CARE CHESTERFIELD WEST</t>
  </si>
  <si>
    <t>ROYAL PRIMARY CARE BROOKLYN</t>
  </si>
  <si>
    <t>INSPIRE HEALTH - AVENUE HOUSE SURGERY</t>
  </si>
  <si>
    <t>Leicester Rutland</t>
  </si>
  <si>
    <t>OAKMEADOW SURGERY (GJ INGRAMS)</t>
  </si>
  <si>
    <t>IBSTOCK &amp; BARLESTONE SURGERIES</t>
  </si>
  <si>
    <t>MANOR PARK MEDICAL PRACTICE</t>
  </si>
  <si>
    <t>THE ANSTEY SURGERY</t>
  </si>
  <si>
    <t>Nottingham Notts</t>
  </si>
  <si>
    <t>LONG LANE SURGERY</t>
  </si>
  <si>
    <t>Lincolnshire</t>
  </si>
  <si>
    <t>FOSSE MEDICAL CENTRE (DR H MUKADAM)</t>
  </si>
  <si>
    <t>CAMPUS VIEW MEDICAL CENTRE</t>
  </si>
  <si>
    <t>SEVERN SURGERY</t>
  </si>
  <si>
    <t>SPIRIT PRIMARY CARE LIMITED-ASQUITH</t>
  </si>
  <si>
    <t>SPIRIT PRIMARY CARE LTD-BEAUMONT LEYS</t>
  </si>
  <si>
    <t>RATBY MEDICAL CENTRE</t>
  </si>
  <si>
    <t>WESTEND MEDICAL PRACTICE</t>
  </si>
  <si>
    <t>WALNUT ST MED CTR</t>
  </si>
  <si>
    <t>BRANDON SURGERY DR R KAPUR &amp; PARTNER</t>
  </si>
  <si>
    <t>SPIRIT PRIMARY CARE LTD-RUSHEY MEAD</t>
  </si>
  <si>
    <t>HEART OF LINCOLN HEALTH GROUP</t>
  </si>
  <si>
    <t>LONG BENNINGTON MEDICAL CENTRE</t>
  </si>
  <si>
    <t>BRIERLEY PARK MEDICAL GROUP</t>
  </si>
  <si>
    <t>S Yorkshire</t>
  </si>
  <si>
    <t>GARLAND HOUSE SURGERY</t>
  </si>
  <si>
    <t>ASA MEDICAL GROUP</t>
  </si>
  <si>
    <t>WALKLEY HOUSE &amp; STANNINGTON M.C</t>
  </si>
  <si>
    <t>CLOVER NORTH DARNALL HEALTH CENTRE</t>
  </si>
  <si>
    <t>THE THORPE PRACTICE</t>
  </si>
  <si>
    <t>East</t>
  </si>
  <si>
    <t>Cambs Peterbro</t>
  </si>
  <si>
    <t>JENNER HEALTHCARE</t>
  </si>
  <si>
    <t>Herts W Essex</t>
  </si>
  <si>
    <t>Norfolk Waveney</t>
  </si>
  <si>
    <t>TAVERHAM SURGERY</t>
  </si>
  <si>
    <t>MATTISHALL AND LENWADE SURGERIES</t>
  </si>
  <si>
    <t>Suffolk NE Essex</t>
  </si>
  <si>
    <t>BURLINGTON PRIMARY CARE</t>
  </si>
  <si>
    <t>DR SOLWAY AND DR ROY PRACTICE</t>
  </si>
  <si>
    <t>Beds Luton MK</t>
  </si>
  <si>
    <t>LARKSFIELD AND ARLESEY MEDICAL PRACTICE</t>
  </si>
  <si>
    <t>THE BLENHEIM MEDICAL CENTRE</t>
  </si>
  <si>
    <t>DR A SULAKSHANA &amp; PARTNERS</t>
  </si>
  <si>
    <t>LEA WHARF MEDICAL</t>
  </si>
  <si>
    <t>THE BUNTINGFORD &amp; PUCKERIDGE MED PRAC.</t>
  </si>
  <si>
    <t>THE BIRCHWOOD AND SOLLERSHOTT SURGERIES</t>
  </si>
  <si>
    <t>KING GEORGE &amp; MANOR HOUSE SURGERIES</t>
  </si>
  <si>
    <t>VERULAM MEDICAL GROUP</t>
  </si>
  <si>
    <t>HELIX MEDICAL CENTRE</t>
  </si>
  <si>
    <t>N Central London</t>
  </si>
  <si>
    <t>NW London</t>
  </si>
  <si>
    <t>GP PATHFINDER CLINICS</t>
  </si>
  <si>
    <t>WEMBLEY PARK MEDICAL CENTRE</t>
  </si>
  <si>
    <t>HIYOS</t>
  </si>
  <si>
    <t>WEST KENSINGTON GP SURGERY</t>
  </si>
  <si>
    <t>CHISWICK FAMILY PRACTICE (DR O'CONNELL)</t>
  </si>
  <si>
    <t>CHISWICK MEDICAL PRACTICE</t>
  </si>
  <si>
    <t>HEALTH PARTNERS AT VIOLET MELCHETT</t>
  </si>
  <si>
    <t>EMPEROR'S GATE SURGERY</t>
  </si>
  <si>
    <t>THE DR HICKEY SURGERY FOR THE HOMELESS</t>
  </si>
  <si>
    <t>Mid &amp; S Essex</t>
  </si>
  <si>
    <t>MURREE MEDICAL CENTRE</t>
  </si>
  <si>
    <t>PEACOCK SURGERY</t>
  </si>
  <si>
    <t>CHAFFORD HUNDRED MEDICAL CENTRE</t>
  </si>
  <si>
    <t>THORPE BAY &amp; SHAFTESBURY AVE SURGERY</t>
  </si>
  <si>
    <t>ST GEORGES MEDICAL PRACTICE</t>
  </si>
  <si>
    <t>DR PALACIN</t>
  </si>
  <si>
    <t>GREENWOOD AND WYNCROFT SURGERY</t>
  </si>
  <si>
    <t>THE COMMUNITY PRACTICE</t>
  </si>
  <si>
    <t>NE London</t>
  </si>
  <si>
    <t>HAROLD HILL MEDICAL CENTRE</t>
  </si>
  <si>
    <t>VICTORIA &amp; FIVE ELMS MEDICAL CENTRE</t>
  </si>
  <si>
    <t>SUTTONS AVENUE SURGERY</t>
  </si>
  <si>
    <t>RAINHAM &amp; UPMINSTER MEDICAL CENTRE</t>
  </si>
  <si>
    <t>STRAIGHT ROAD SURGERY</t>
  </si>
  <si>
    <t>BECONTREE MEDICAL CENTRE</t>
  </si>
  <si>
    <t>ASHTON GARDENS SURGERY</t>
  </si>
  <si>
    <t>AMPTHILL &amp; REGENTS PARK PRACTICE</t>
  </si>
  <si>
    <t>LOWER CLAPTON GENERAL PRACTICE</t>
  </si>
  <si>
    <t>THE JUBILEE STREET PRACTICE LTD</t>
  </si>
  <si>
    <t>NEWHAM VICARAGE PRACTICE</t>
  </si>
  <si>
    <t>FOUNTAYNE ROAD MEDICAL PRACTICE</t>
  </si>
  <si>
    <t>WELLINGTON WAY HEALTH CENTRE</t>
  </si>
  <si>
    <t>SUTTONS WHARF HEALTH CENTRE</t>
  </si>
  <si>
    <t>THE VICARAGE LANE SURGERY</t>
  </si>
  <si>
    <t>BOUNCES ROAD SURGERY LTD</t>
  </si>
  <si>
    <t>WELBOURNE GP SURGERY, WELBOURNE H C</t>
  </si>
  <si>
    <t>EAST ENFIELD MEDICAL CENTRE</t>
  </si>
  <si>
    <t>WEST GREEN SURGERY</t>
  </si>
  <si>
    <t>THE TOWN SURGERY LTD</t>
  </si>
  <si>
    <t>CHALFONT SURGERY</t>
  </si>
  <si>
    <t>S East</t>
  </si>
  <si>
    <t>Sussex</t>
  </si>
  <si>
    <t>THE HILL SURGERY</t>
  </si>
  <si>
    <t>WEALDEN RIDGE MEDICAL PARTNERSHIP</t>
  </si>
  <si>
    <t>GROOMBRIDGE AND HARTFIELD MEDICAL GROUP</t>
  </si>
  <si>
    <t>WELLBN HEALTHCARE</t>
  </si>
  <si>
    <t>Kent Medway</t>
  </si>
  <si>
    <t>DR CJ SHIMMINS &amp; PARTNERS</t>
  </si>
  <si>
    <t>GREENSAND HEALTH CENTRE</t>
  </si>
  <si>
    <t>THE WELLS MEDICAL PRACTICE</t>
  </si>
  <si>
    <t>SWANLEY MEDICAL PRACTICE</t>
  </si>
  <si>
    <t>THE WELLCOME PRACTICE</t>
  </si>
  <si>
    <t>RIVER DARENT MEDICAL GROUP</t>
  </si>
  <si>
    <t>VEL SURGERY</t>
  </si>
  <si>
    <t>THE MEDIC CARE SURGERY</t>
  </si>
  <si>
    <t>MARITIME HEALTH PARTNERSHIP</t>
  </si>
  <si>
    <t>SE London</t>
  </si>
  <si>
    <t>DR DAVIES &amp; PARTNER</t>
  </si>
  <si>
    <t>THE CHISLEHURST PARTNERSHIP</t>
  </si>
  <si>
    <t>BROOMWOOD HEALTH CENTRE</t>
  </si>
  <si>
    <t>MODALITY LEWISHAM (ML)</t>
  </si>
  <si>
    <t>CAMBERWELL GREEN SURGERY</t>
  </si>
  <si>
    <t>THE LEWISHAM CARE PARTNERSHIP</t>
  </si>
  <si>
    <t>EAST STREET SURGERY</t>
  </si>
  <si>
    <t>BRUNSWICK PARK FAMILY PRACTICE</t>
  </si>
  <si>
    <t>Surrey Heartlands</t>
  </si>
  <si>
    <t>Frimley</t>
  </si>
  <si>
    <t>THE HOUSE PARTNERSHIP</t>
  </si>
  <si>
    <t>CATERHAM VALLEY MEDICAL PRACTICE</t>
  </si>
  <si>
    <t>PHOENIX FAMILY PRACTICE</t>
  </si>
  <si>
    <t>THE WHITE PRACTICE</t>
  </si>
  <si>
    <t>MODALITY EAST SURREY MEDICAL PRACTICE</t>
  </si>
  <si>
    <t>SW London</t>
  </si>
  <si>
    <t>FARLEY ROAD MEDICAL PRACTICE</t>
  </si>
  <si>
    <t>NORTHWAY ROAD SURGERY</t>
  </si>
  <si>
    <t>NORBURY MEDICAL PRACTICE</t>
  </si>
  <si>
    <t>BRIGSTOCK MEDICAL PRACTICE</t>
  </si>
  <si>
    <t>THORNTON HEATH MEDICAL CENTRE</t>
  </si>
  <si>
    <t>HALING PARK MEDICAL PRACTICE</t>
  </si>
  <si>
    <t>WHITEHORSE PRACTICE</t>
  </si>
  <si>
    <t>LEANDER FAMILY PRACTICE</t>
  </si>
  <si>
    <t>THORNTON ROAD &amp; VALLEY PARK SURGERY</t>
  </si>
  <si>
    <t>FAMILY PRACTICE GROUP</t>
  </si>
  <si>
    <t>SELHURST MEDICAL CENTRE</t>
  </si>
  <si>
    <t>GREENSIDE GROUP PRACTICE</t>
  </si>
  <si>
    <t>PARKSHOT MEDICAL PRACTICE</t>
  </si>
  <si>
    <t>ACORN GROUP PRACTICE</t>
  </si>
  <si>
    <t>YORK MEDICAL PRACTICE</t>
  </si>
  <si>
    <t>PARADISE ROAD SURGERY</t>
  </si>
  <si>
    <t>GROVES MEDICAL CENTRE</t>
  </si>
  <si>
    <t>SEYMOUR HOUSE SURGERY</t>
  </si>
  <si>
    <t>ORCHARD PRACTICE</t>
  </si>
  <si>
    <t>VINEYARD SURGERY</t>
  </si>
  <si>
    <t>ROSELAWN SURGERY</t>
  </si>
  <si>
    <t>SHEEN LANE SURGERY</t>
  </si>
  <si>
    <t>STAINES ROAD MEDICAL CENTRE</t>
  </si>
  <si>
    <t>FALCON ROAD MEDICAL CENTRE</t>
  </si>
  <si>
    <t>SOUTHFIELDS GROUP PRACTICE</t>
  </si>
  <si>
    <t>ROEHAMPTON LANE SURGERY</t>
  </si>
  <si>
    <t>GREYSWOOD PRACTICE</t>
  </si>
  <si>
    <t>MULGRAVE ROAD SURGERY</t>
  </si>
  <si>
    <t>CHESSER PRACTICE</t>
  </si>
  <si>
    <t>BISHOPSFORD ROAD MEDICAL CENTRE</t>
  </si>
  <si>
    <t>MITCHAM MEDICAL CENTRE</t>
  </si>
  <si>
    <t>WRYTHE GREEN SURGERY</t>
  </si>
  <si>
    <t>WIMBLEDON VILLAGE SURGERY</t>
  </si>
  <si>
    <t>OLD COURT HOUSE SURGERY</t>
  </si>
  <si>
    <t>BENHILL &amp; BELMONT GP CENTRE</t>
  </si>
  <si>
    <t>TAMWORTH HOUSE MEDICAL CENTRE</t>
  </si>
  <si>
    <t>CHATFIELD HEALTH CARE</t>
  </si>
  <si>
    <t>SUTTON MEDICAL CENTRE</t>
  </si>
  <si>
    <t>HEATHBRIDGE PRACTICE</t>
  </si>
  <si>
    <t>ALTON PRACTICE</t>
  </si>
  <si>
    <t>HAIDER PRACTICE</t>
  </si>
  <si>
    <t>BOLINGBROKE MEDICAL CENTRE</t>
  </si>
  <si>
    <t>ROBIN HOOD LANE HEALTH CENTRE</t>
  </si>
  <si>
    <t>ST PAULS COTTAGE SURGERY</t>
  </si>
  <si>
    <t>VINEYARD HILL ROAD SURGERY</t>
  </si>
  <si>
    <t>MALDON ROAD SURGERY</t>
  </si>
  <si>
    <t>MERTON MEDICAL PRACTICE</t>
  </si>
  <si>
    <t>ALEXANDRA ROAD SURGERY</t>
  </si>
  <si>
    <t>ST JOHNS HILL SURGERY</t>
  </si>
  <si>
    <t>BEECHES SURGERY</t>
  </si>
  <si>
    <t>GROVE ROAD PRACTICE</t>
  </si>
  <si>
    <t>NIGHTINGALE PRACTICE</t>
  </si>
  <si>
    <t>CIRCLE GP SURGERY</t>
  </si>
  <si>
    <t>S West</t>
  </si>
  <si>
    <t>WEYMOUTH BAY MEDICAL PRACTICE</t>
  </si>
  <si>
    <t>THE QUARTER JACK SURGERY</t>
  </si>
  <si>
    <t>Bath NESomSwWilt</t>
  </si>
  <si>
    <t>PRINCE OF WALES SURGERY</t>
  </si>
  <si>
    <t>THE NEWMAN PRACTICE (DR NEWMANS SURGERY)</t>
  </si>
  <si>
    <t>Hampshire loW</t>
  </si>
  <si>
    <t>Bucks OxBerkW</t>
  </si>
  <si>
    <t>WOOLSTON AND CHARTWELL PARTNERSHIP</t>
  </si>
  <si>
    <t>UNIVERSITY HEALTH SERVICE SOUTHAMPTON</t>
  </si>
  <si>
    <t>BLOSSOM HEALTH - GOSPORT</t>
  </si>
  <si>
    <t>ISLAND CITY PRACTICE</t>
  </si>
  <si>
    <t>HART HEALTH PARTNERSHIP</t>
  </si>
  <si>
    <t>DERBY ROAD GROUP PRACTICE</t>
  </si>
  <si>
    <t>MEON HEALTH PRACTICE</t>
  </si>
  <si>
    <t>CHARTWELL GREEN SURGERY</t>
  </si>
  <si>
    <t>HOMEWELL CURLEW PRACTICE</t>
  </si>
  <si>
    <t>THE UNICITY MEDICAL CENTRE</t>
  </si>
  <si>
    <t>BLOSSOM HEALTH</t>
  </si>
  <si>
    <t>SARUM HEALTH GROUP</t>
  </si>
  <si>
    <t>THE TOLSEY SURGERY</t>
  </si>
  <si>
    <t>THE POTTERIES</t>
  </si>
  <si>
    <t>BROOKSIDE GROUP PRACTICE</t>
  </si>
  <si>
    <t>THE IVERS PRACTICE</t>
  </si>
  <si>
    <t>WATLING STREET PRACTICE</t>
  </si>
  <si>
    <t>THE NEW SURGERY CHESHAM</t>
  </si>
  <si>
    <t>Northants</t>
  </si>
  <si>
    <t>LINDEN MEDICAL GROUP</t>
  </si>
  <si>
    <t>WOODSEND MEDICAL CENTRE</t>
  </si>
  <si>
    <t>ASPIRO HEALTHCARE STUDFALL MED CENTRE</t>
  </si>
  <si>
    <t>MAWSLEY MEDICAL</t>
  </si>
  <si>
    <t>ST BARTHOLOMEWS &amp; HOLLOW WAY MED CENTRE</t>
  </si>
  <si>
    <t>BEAUMONT ELMS PRACTICE</t>
  </si>
  <si>
    <t>27@NORTHGATE</t>
  </si>
  <si>
    <t>NORTHGATE HEALTH CENTRE</t>
  </si>
  <si>
    <t>KES@NORTHGATE</t>
  </si>
  <si>
    <t>Bristol NSom SGlos</t>
  </si>
  <si>
    <t>SEVERN VIEW FAMILY PRACTICE</t>
  </si>
  <si>
    <t>SOMER VALLEY MEDICAL GROUP</t>
  </si>
  <si>
    <t>ST AUGUSTINE'S MEDICAL PRACTICE</t>
  </si>
  <si>
    <t>DOWNTON ROAD SURGERY</t>
  </si>
  <si>
    <t>MVMG - MONKS PARK</t>
  </si>
  <si>
    <t>Cornwall lo Scilly</t>
  </si>
  <si>
    <t>BOSVENA HEALTH</t>
  </si>
  <si>
    <t>GODOLPHIN HEALTH</t>
  </si>
  <si>
    <t>Devon</t>
  </si>
  <si>
    <t>Gloucestershire</t>
  </si>
  <si>
    <t>COLEFORD MEDICAL PRACTICE</t>
  </si>
  <si>
    <t>MAY LANE SURGERY</t>
  </si>
  <si>
    <t>FIVE VALLEYS MEDICAL PRACTICE</t>
  </si>
  <si>
    <t>THE WILLOW TREE PRACTICE</t>
  </si>
  <si>
    <t>PRESTBURY PARK MEDICAL</t>
  </si>
  <si>
    <t>Somerset</t>
  </si>
  <si>
    <t>ARIEL HEALTHCARE</t>
  </si>
  <si>
    <t>Hereford Worcester</t>
  </si>
  <si>
    <t>RYELAND SURGERY</t>
  </si>
  <si>
    <t>NEW BARN CLOSE SURGERY</t>
  </si>
  <si>
    <t>UPTON SURGERY</t>
  </si>
  <si>
    <t>Birmingham Sol</t>
  </si>
  <si>
    <t>DAVENAL HOUSE SURGERY PARTNERSHIP</t>
  </si>
  <si>
    <t>Shropsh Tel Wrekin</t>
  </si>
  <si>
    <t>BISHOPS CASTLE MEDICAL PRACTICE</t>
  </si>
  <si>
    <t>MANSION HOUSE</t>
  </si>
  <si>
    <t>ALLEN STREET CLINIC</t>
  </si>
  <si>
    <t>LUCIE WEDGEWOOD SURGERY LTD</t>
  </si>
  <si>
    <t>MEIR MEDICAL PRACTICE</t>
  </si>
  <si>
    <t>LOOMER MEDICAL PARTNERSHIP</t>
  </si>
  <si>
    <t>Coventry Warwick</t>
  </si>
  <si>
    <t>HARTSHILL HEALTH CENTRE</t>
  </si>
  <si>
    <t>GREAT PARK MEDICAL GROUP</t>
  </si>
  <si>
    <t>DRUID GROUP - EMC SURGERY</t>
  </si>
  <si>
    <t>DOSKI MEDICAL PRACTICE</t>
  </si>
  <si>
    <t>MOOR GREEN LANE MEDICAL CENTRE</t>
  </si>
  <si>
    <t>ST GEORGES ROAD SURGERY</t>
  </si>
  <si>
    <t>Black Country</t>
  </si>
  <si>
    <t>TANDON MEDICAL CENTRE (ORAM &amp; PARTNERS)</t>
  </si>
  <si>
    <t>TAME VALLEY MEDICAL CENTRE</t>
  </si>
  <si>
    <t>GREAT BRIDGE PSHIP FOR HEALTH</t>
  </si>
  <si>
    <t>UMBRELLA MEDICAL</t>
  </si>
  <si>
    <t>KINGFISHER BERKLEY PRACTICE</t>
  </si>
  <si>
    <t>BRACE STREET HC- MAHBUB (M91659)</t>
  </si>
  <si>
    <t>RWT PRACTICES</t>
  </si>
  <si>
    <t>Cheshire Mersey</t>
  </si>
  <si>
    <t>HOLES LANE MEDICAL LTD.</t>
  </si>
  <si>
    <t>FIR PARK MEDICAL CENTRE</t>
  </si>
  <si>
    <t>ATLAS MEDICAL PRACTICE</t>
  </si>
  <si>
    <t>NEWTON PRACTICE</t>
  </si>
  <si>
    <t>GREAT CROSBY AND THORNTON</t>
  </si>
  <si>
    <t>MYRTLE GROUP PRACTICE</t>
  </si>
  <si>
    <t>THE VILLA MEDICAL CENTRE</t>
  </si>
  <si>
    <t>MORETON GROUP PRACTICE</t>
  </si>
  <si>
    <t>PAXTON MEDICAL GROUP</t>
  </si>
  <si>
    <t>PRENTON &amp; WOODCHURCH MEDICAL CENTRE</t>
  </si>
  <si>
    <t>HASLINGDEN HEALTHCARE LTD</t>
  </si>
  <si>
    <t>GAB HEALTHCARE</t>
  </si>
  <si>
    <t>ARG HEALTHCARE</t>
  </si>
  <si>
    <t>HAZELVALLEY FAMILY PRACTICE</t>
  </si>
  <si>
    <t>Gt Manchester</t>
  </si>
  <si>
    <t>OCTAGON MEDICAL CENTRE</t>
  </si>
  <si>
    <t>DR RIZWAN AND DR AWAN</t>
  </si>
  <si>
    <t>DR S NASEEF</t>
  </si>
  <si>
    <t>BROMLEY MEADOWS SURGERY</t>
  </si>
  <si>
    <t>VALLANCE MEDICAL</t>
  </si>
  <si>
    <t>CHEETHAM HILL MEDICAL CENTRE</t>
  </si>
  <si>
    <t>BRUNSWICK MEDICAL PRACTICE</t>
  </si>
  <si>
    <t>WITHINGTON MEDICAL PRACTICE</t>
  </si>
  <si>
    <t>CRUMPSALL MEDICAL PRACTICE</t>
  </si>
  <si>
    <t>MANCHESTER INTEGRATIVE MEDICAL PRACTICE</t>
  </si>
  <si>
    <t>MD FAMILY PRACTICE</t>
  </si>
  <si>
    <t>GLODWICK MEDICAL PRACTICE</t>
  </si>
  <si>
    <t>WALKDEN GATEWAY MEDICAL PRACTICE</t>
  </si>
  <si>
    <t>CLARENDON SURGERY</t>
  </si>
  <si>
    <t>REUT MEDICAL PRACTICE</t>
  </si>
  <si>
    <t>DR A CHAUDHRY &amp; DR I JEET</t>
  </si>
  <si>
    <t>HEATON NORRIS MEDICAL PRACTICE</t>
  </si>
  <si>
    <t>FINNEY LANE SURGERY</t>
  </si>
  <si>
    <t>OLD HENRY STREET MED CTR</t>
  </si>
  <si>
    <t>KUMAR FAMILY PRACTICE</t>
  </si>
  <si>
    <t>PLATT HOUSE SURGERY</t>
  </si>
  <si>
    <t>THE SURGERY, TYLDESLEY</t>
  </si>
  <si>
    <t>SSP HEALTH LIMITED ASHTON MEDICAL CENTRE</t>
  </si>
  <si>
    <t>BOOTHSTOWN MEDICAL CENTRE</t>
  </si>
  <si>
    <t>INCE SURGERY</t>
  </si>
  <si>
    <t>SOUTH WIGAN MEDICAL PRACTICE</t>
  </si>
  <si>
    <t>LOWTON &amp; PLATT BRIDGE SURGERY</t>
  </si>
  <si>
    <t>THE GRANTHAM CENTRE PRACTICE</t>
  </si>
  <si>
    <t>LILFORD &amp; PENNINGTON PARK SURGERY</t>
  </si>
  <si>
    <t>WILLOWS HEALTH</t>
  </si>
  <si>
    <t>DARLASTON HEALTH CENTRE</t>
  </si>
  <si>
    <t>SHEFFIELD SPECIAL ALLOCATION SCHEME GP</t>
  </si>
  <si>
    <t>WOOTTON VALE AND SHORTSTOWN SURGERY</t>
  </si>
  <si>
    <t>SINNOTT MEDICAL CENTRE</t>
  </si>
  <si>
    <t>BSW SAS CLINIC</t>
  </si>
  <si>
    <t>GARDENS AND JACOBS MEDICAL PARTNERSHIP</t>
  </si>
  <si>
    <t>BERRYCROFT COMMUNITY HEALTH CENTRE</t>
  </si>
  <si>
    <t>KINGSWAY &amp; BRAMINGHAM SURGERY</t>
  </si>
  <si>
    <t>BROAD STREET HEALTH CENTRE</t>
  </si>
  <si>
    <t>PHL SAS SERVICE</t>
  </si>
  <si>
    <t>IRIDIUM MEDICAL PRACTICE</t>
  </si>
  <si>
    <t>JUNCTION HEALTH CENTRE</t>
  </si>
  <si>
    <t>EDRIDGE ROAD COMMUNITY HEALTH CENTRE</t>
  </si>
  <si>
    <t>LLR SAS PROVIDER</t>
  </si>
  <si>
    <t>WLT CARE HOME SERVICE</t>
  </si>
  <si>
    <t>ROYAL PRIMARY CARE CHESTERFIELD</t>
  </si>
  <si>
    <t>WELBOURNE MED PRAC, WELBOURNE H C</t>
  </si>
  <si>
    <t>WARRINGTON PRIMARY CARE CIC ADHD</t>
  </si>
  <si>
    <t>CHISWICK PCN EXTENDED HOURS HUB</t>
  </si>
  <si>
    <t>MEDICUS SELECT CARE BLMK CCG</t>
  </si>
  <si>
    <t>THE YORKSHIRE GATEWAY - BEVAN HC</t>
  </si>
  <si>
    <t>WIGAN BOROUGH SPECIALIST SERVICES</t>
  </si>
  <si>
    <t>SPCL SURGERY</t>
  </si>
  <si>
    <t>BASSETLAW SAS PRACTICE</t>
  </si>
  <si>
    <t>OMNIA MVP PILOT</t>
  </si>
  <si>
    <t>WAKEFIELD SAFE HAVEN SERVICE</t>
  </si>
  <si>
    <t>BEAM PARK MEDICAL PRACTICE</t>
  </si>
  <si>
    <t>CROYDON GP COLLABORATIVE</t>
  </si>
  <si>
    <t>ONE CARE LEWISHAM</t>
  </si>
  <si>
    <t>North East &amp; Yorkshire</t>
  </si>
  <si>
    <t>stata_code</t>
  </si>
  <si>
    <t>gp_need_index</t>
  </si>
  <si>
    <t>icb_need_index</t>
  </si>
  <si>
    <t>/*</t>
  </si>
  <si>
    <t>Purpose:</t>
  </si>
  <si>
    <t>C2 - Creates GP and ICB community service weighted populations (based on district nursing activity) for the 2025/26 allocations</t>
  </si>
  <si>
    <t>4. For same set of GP practices, derive Lower-Tier LA (LTLA) average weights</t>
  </si>
  <si>
    <t>1. Ensure the registrations data files 'A Registration by GP Practice.dta' are in each of the base and Year 1 folders.</t>
  </si>
  <si>
    <t>2. Ensure the following data file "GPxSexAgexIMDshare2024_10.dta" is in the folder below (this data file is created in the script 'script 0.000 GPxSexAgeDeprivation_Oct_2024.do')</t>
  </si>
  <si>
    <t>///read in IMD distribution within sex-age band within GP practices</t>
  </si>
  <si>
    <t>codebook GPCode // 6,259 practices</t>
  </si>
  <si>
    <t>codebook GPCode // 6,348 practices</t>
  </si>
  <si>
    <t>Result                           # of obs.</t>
  </si>
  <si>
    <t xml:space="preserve">    -----------------------------------------</t>
  </si>
  <si>
    <t xml:space="preserve">    not matched                         1,639</t>
  </si>
  <si>
    <t xml:space="preserve">        from master                     1,639  (_merge==1)</t>
  </si>
  <si>
    <t xml:space="preserve">        from using                          0  (_merge==2)</t>
  </si>
  <si>
    <t xml:space="preserve">    matched                            74,537  (_merge==3)</t>
  </si>
  <si>
    <t>------------------------------------</t>
  </si>
  <si>
    <t xml:space="preserve">                |       NStates      </t>
  </si>
  <si>
    <t xml:space="preserve">         _merge |     1      2  Total</t>
  </si>
  <si>
    <t>----------------+--------------------</t>
  </si>
  <si>
    <t>master only (1) |    89     88    177</t>
  </si>
  <si>
    <t xml:space="preserve">    matched (3) | 6,171     88  6,259</t>
  </si>
  <si>
    <t xml:space="preserve">                | </t>
  </si>
  <si>
    <t xml:space="preserve">          Total | 6,260    176  6,436</t>
  </si>
  <si>
    <t>-------------------------------------</t>
  </si>
  <si>
    <t>89 new practices</t>
  </si>
  <si>
    <t>88 practices with partial sex-age cohort match</t>
  </si>
  <si>
    <t>6,171 fully matched practices</t>
  </si>
  <si>
    <t>save "C2 Temp2.dta", replace // 6,348 practices</t>
  </si>
  <si>
    <t>// 0 obs deleted</t>
  </si>
  <si>
    <t>codebook GPCode // 6,171 practices</t>
  </si>
  <si>
    <t>drop if pop == . // drop the practices that don't have a population i.e they don't match to GP practices in worksheet A so have since closed</t>
  </si>
  <si>
    <t>// 0 obs deleted so still 6,171 practices</t>
  </si>
  <si>
    <t>codebook LTLA21CD // 309 LTLA21s</t>
  </si>
  <si>
    <t xml:space="preserve"> Result                           # of obs.</t>
  </si>
  <si>
    <t xml:space="preserve">    not matched                         2,124</t>
  </si>
  <si>
    <t xml:space="preserve">        from master                     2,124  (_merge==1)</t>
  </si>
  <si>
    <t xml:space="preserve">    matched                            74,052  (_merge==3)</t>
  </si>
  <si>
    <t>Note: 177 practices with blank Share1 to Share10 vars. Multiply by 12 age cohorts = 2,124 not matched from master</t>
  </si>
  <si>
    <t>keep gp_code LTLA21CD LTLA23CD ICB23CD contacts allpats</t>
  </si>
  <si>
    <t>// Create data file containing ICB travel time index</t>
  </si>
  <si>
    <t>drop ICB23CD ICB23NM Previoustraveltimeindex FullICBname</t>
  </si>
  <si>
    <t>rename ICBcode ICB23CD</t>
  </si>
  <si>
    <t>rename Updatedtraveltimeindex Travel_time_index</t>
  </si>
  <si>
    <t>order ICB23CD, before(Travel_time_index)</t>
  </si>
  <si>
    <t>merge m:1 ICB23CD using "C2 - ICB travel time index.dta"</t>
  </si>
  <si>
    <t>collapse (sum) contacts allpats WgtPats WgtPatsxIndex Travel_time_WgtPats Comb_WgtPats, by(ICB23CD)</t>
  </si>
  <si>
    <t>40.6% x unadjusted wp (base year)</t>
  </si>
  <si>
    <t>59.4% x travel time adjusted wp (base year)</t>
  </si>
  <si>
    <t>40.6% x unadjusted wp</t>
  </si>
  <si>
    <t>59.4% x travel time adjusted wp</t>
  </si>
  <si>
    <t>40.6% of unadjusted district nursing weighted population</t>
  </si>
  <si>
    <t>59.4% of travel time adjusted weighted population</t>
  </si>
  <si>
    <t>combined ratio</t>
  </si>
  <si>
    <t>(contact rate x pop for each sex/age) weighted population</t>
  </si>
  <si>
    <t>Please refer to the report on the update of the community services model for 2019 allocations</t>
  </si>
  <si>
    <t>GP_need_index</t>
  </si>
  <si>
    <t>ICB_need_ index</t>
  </si>
  <si>
    <t>Travel time adjustment is applied to 59.4% of contacts</t>
  </si>
  <si>
    <t>Combined weighted population = ((contacts_wp x 0.4062464) + (travel_time_wp x 0.5937536)</t>
  </si>
  <si>
    <t>Travel time index</t>
  </si>
  <si>
    <t>Registered population</t>
  </si>
  <si>
    <t>Normalised weighted population</t>
  </si>
  <si>
    <t>Weighted population estimated contacts</t>
  </si>
  <si>
    <t>Normalised travel time adjusted wp</t>
  </si>
  <si>
    <t>Combined weighted population</t>
  </si>
  <si>
    <t>Sort</t>
  </si>
  <si>
    <t>Region</t>
  </si>
  <si>
    <t>Integrated Care Board</t>
  </si>
  <si>
    <t>Registered population (base year)</t>
  </si>
  <si>
    <t>Combined weighted population (base year)</t>
  </si>
  <si>
    <t>Registered population 2025/26</t>
  </si>
  <si>
    <t>Combined weighted population 2025/26</t>
  </si>
  <si>
    <t>Need index 2025/26</t>
  </si>
  <si>
    <t>Need index (base year)</t>
  </si>
  <si>
    <t>GP code</t>
  </si>
  <si>
    <t>GP practice</t>
  </si>
  <si>
    <t>LAD21</t>
  </si>
  <si>
    <t>Weighted population estimated contacts (base year)</t>
  </si>
  <si>
    <t>Normalised weighted population (base year)</t>
  </si>
  <si>
    <t>WP x travel time index  (base year)</t>
  </si>
  <si>
    <t>Normalised travel time adjusted wp (base year)</t>
  </si>
  <si>
    <t>Weighted populaton estimated contacts 2025/26</t>
  </si>
  <si>
    <t>Normalised weighted population 2025/26</t>
  </si>
  <si>
    <t>WP x travel time index  2025/26</t>
  </si>
  <si>
    <t>Normalised travel time adjusted wp 2025/26</t>
  </si>
  <si>
    <t>WP x travel time index</t>
  </si>
  <si>
    <t>Description of worksheets</t>
  </si>
  <si>
    <t>Stata (statistical software) code used to automate the data calculations outlined in this workbook</t>
  </si>
  <si>
    <r>
      <rPr>
        <b/>
        <sz val="10"/>
        <rFont val="Arial"/>
        <family val="2"/>
      </rPr>
      <t>Need index</t>
    </r>
    <r>
      <rPr>
        <sz val="10"/>
        <rFont val="Arial"/>
        <family val="2"/>
      </rPr>
      <t xml:space="preserve"> is an indicator of relative need (around England average = 1). Above average need &gt;1, below &lt;1</t>
    </r>
  </si>
  <si>
    <t>Travel time adjustment index (common to all years)</t>
  </si>
  <si>
    <t>Base population or projected number of registrations</t>
  </si>
  <si>
    <t>Rescaled district nursing component weighted population</t>
  </si>
  <si>
    <t>Travel time index x weighted population</t>
  </si>
  <si>
    <t>Rescaled travel time adjusted weighted population</t>
  </si>
  <si>
    <t>Combined unadjusted and travel time adjusted weighted population</t>
  </si>
  <si>
    <t>Community services combined need index (wp/regpop)</t>
  </si>
  <si>
    <r>
      <rPr>
        <b/>
        <sz val="10"/>
        <rFont val="Arial"/>
        <family val="2"/>
      </rPr>
      <t>Base year (or base)</t>
    </r>
    <r>
      <rPr>
        <sz val="10"/>
        <rFont val="Arial"/>
        <family val="2"/>
      </rPr>
      <t xml:space="preserve"> indicates calculations using the average population for Nov 23-Oct 24 (base year)</t>
    </r>
  </si>
  <si>
    <r>
      <rPr>
        <b/>
        <sz val="10"/>
        <rFont val="Arial"/>
        <family val="2"/>
      </rPr>
      <t>2025/26 (or Year1)</t>
    </r>
    <r>
      <rPr>
        <sz val="10"/>
        <rFont val="Arial"/>
        <family val="2"/>
      </rPr>
      <t xml:space="preserve"> these are derived from projected registered populations (allocations year 2025/26)</t>
    </r>
  </si>
  <si>
    <t>Need weights = contact rate within each GP practice applied by sex-age-deprivation</t>
  </si>
  <si>
    <t>Weighted populations and need index by ICB and region (for base and each projected year)</t>
  </si>
  <si>
    <t>Total</t>
  </si>
  <si>
    <t>See main technical guide document for full description of this model</t>
  </si>
  <si>
    <t>column b blank</t>
  </si>
  <si>
    <t>column c blank</t>
  </si>
  <si>
    <t>Last updated 04 December 2024</t>
  </si>
  <si>
    <t>Filename:</t>
  </si>
  <si>
    <t>script 0.04b C2 District Nursing.do</t>
  </si>
  <si>
    <t>$datapath\Allocation years\2025-26\Target Allocations\workbooks</t>
  </si>
  <si>
    <t>*** Run all the code below for each cd path in turn</t>
  </si>
  <si>
    <t>*cd "$datapath\Allocation years\2025-26\Target Allocations\workbooks\Oct 2024 12M base"</t>
  </si>
  <si>
    <t>cd "$datapath\Allocation years\2025-26\Target Allocations\workbooks\Oct 2024 12M Year 1"</t>
  </si>
  <si>
    <t>use "$datapath\Allocation years\2025-26\Target Allocations\workbooks\GPxSexAgexIMDshare2024_10.dta", clear</t>
  </si>
  <si>
    <t>*** This section of code isolates the practices that don't match so we can use their IMD shares in the LTLA averages for greater accuracy</t>
  </si>
  <si>
    <t>*** For this run no practices have a missing pop so not needed, which is why it is hidden</t>
  </si>
  <si>
    <t>*** However, this code might be needed for future runs so kept in</t>
  </si>
  <si>
    <t>// merge on the LTLA21 codes using the LATEST epraccur mapping file</t>
  </si>
  <si>
    <t>merge m:1 gp_code using "$datapath\Allocation years\2022_23 allocations\target allocations\update 2223 allocations\workbooks\epraccur sept 2021 mapped to LAD (2021).dta"</t>
  </si>
  <si>
    <t xml:space="preserve">keep if _merge == 3 </t>
  </si>
  <si>
    <t>// merge on the practice-cohort populations</t>
  </si>
  <si>
    <t>merge 1:1 GPCode cohort using "$datapath\Allocation years\2025-26\Target Allocations\workbooks\Oct 2024 12M base\C2 GPCodexSexAgePop.dta"</t>
  </si>
  <si>
    <t xml:space="preserve">save "C2 - non-matching practices.dta", replace </t>
  </si>
  <si>
    <t xml:space="preserve">save "C2 - GPxFullMatch.dta", replace </t>
  </si>
  <si>
    <t>///cohort contact rates data file</t>
  </si>
  <si>
    <t>merge m:1 cohort IMD using "$datapath\Allocation years\2023-24\Target Allocations\workbooks\Oct 2022 12M base\C2 CohortContactRate.dta"</t>
  </si>
  <si>
    <t>*** District nursing travel time adjustment - first introduced for 2023/24 allocations ***</t>
  </si>
  <si>
    <t>import excel using "$datapath\Development\Community\Travel time adj\2023 update\Impact analysis\ICB &amp; GP core overall wtd pops - Oct22 12M base calcs 5th run - TTadj 2023 update.xlsx", sheet("Travel time index") cellrange("A2:F44") first clear</t>
  </si>
  <si>
    <t>save "C2 - ICB travel time index.dta", replace</t>
  </si>
  <si>
    <t xml:space="preserve">*** Combine the community services wtd pop and travel time wtd pop to created a combined final wtd pop at GP and ICB level </t>
  </si>
  <si>
    <t>// $datapath\Allocation years\2021-22\Community Services\Travel time adjustment\District nursing travel time adj\Travel time adjustment\District nursing travel time adj</t>
  </si>
  <si>
    <r>
      <rPr>
        <b/>
        <sz val="10"/>
        <rFont val="Arial"/>
        <family val="2"/>
      </rPr>
      <t>Normalised weighted population</t>
    </r>
    <r>
      <rPr>
        <sz val="10"/>
        <rFont val="Arial"/>
        <family val="2"/>
      </rPr>
      <t xml:space="preserve"> is a weighted population (WP), rescaled to total registered population</t>
    </r>
  </si>
  <si>
    <t>Data processing using code is more efficient and reliable, is easier to update and reduces risk of error</t>
  </si>
  <si>
    <t>AIF Allocations Team</t>
  </si>
  <si>
    <t>global datapath "Allocations"</t>
  </si>
  <si>
    <t>f85</t>
  </si>
  <si>
    <t>m85</t>
  </si>
  <si>
    <t>cohort_contact_rate</t>
  </si>
  <si>
    <t>IMD Decile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</si>
  <si>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</si>
  <si>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</si>
  <si>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</si>
  <si>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</si>
  <si>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</si>
  <si>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</si>
  <si>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</si>
  <si>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</si>
  <si>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</si>
  <si>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</si>
  <si>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f15_64</t>
  </si>
  <si>
    <t>f65_69</t>
  </si>
  <si>
    <t>f70_74</t>
  </si>
  <si>
    <t>f75_79</t>
  </si>
  <si>
    <t>f80_84</t>
  </si>
  <si>
    <t>m15_64</t>
  </si>
  <si>
    <t>m65_69</t>
  </si>
  <si>
    <t>m70_74</t>
  </si>
  <si>
    <t>m75_79</t>
  </si>
  <si>
    <t>m80_84</t>
  </si>
  <si>
    <t>Cohort_contact_rate</t>
  </si>
  <si>
    <t>Describes the modelling carried out to produce the needs weights for community services</t>
  </si>
  <si>
    <t>Sex-age cohort</t>
  </si>
  <si>
    <t>District nursing contact rates by sex and age cohort</t>
  </si>
  <si>
    <t>40.6% x unadjusted wp 2025/26</t>
  </si>
  <si>
    <t>59.4% x travel time adjusted wp 2025/26</t>
  </si>
  <si>
    <t>Need index</t>
  </si>
  <si>
    <t>Weighted population (wp) and need index at GP practice level (columns as below)</t>
  </si>
  <si>
    <t>R23</t>
  </si>
  <si>
    <t>ICB23</t>
  </si>
  <si>
    <t>r23</t>
  </si>
  <si>
    <t>v1.0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</si>
</sst>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-* #,##0.00_-;\-* #,##0.00_-;_-* &quot;-&quot;??_-;_-@_-"/>
    <numFmt numFmtId="164" formatCode="0%;[Red]\-0%;\-"/>
    <numFmt numFmtId="165" formatCode="#,##0;;\-"/>
    <numFmt numFmtId="166" formatCode="0.000"/>
    <numFmt numFmtId="167" formatCode="#,##0.000"/>
    <numFmt numFmtId="168" formatCode="0.0%"/>
  </numFmts>
  <fonts count="84">
    <font>
      <sz val="11"/>
      <name val="Calibri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8"/>
      <name val="Arial"/>
      <family val="2"/>
    </font>
    <font>
      <sz val="11"/>
      <color rgb="FF9C0006"/>
      <name val="Calibri"/>
      <family val="2"/>
      <scheme val="minor"/>
    </font>
    <font>
      <sz val="11"/>
      <color indexed="20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i/>
      <sz val="11"/>
      <color rgb="FF7F7F7F"/>
      <name val="Calibri"/>
      <family val="2"/>
      <scheme val="minor"/>
    </font>
    <font>
      <i/>
      <sz val="11"/>
      <color indexed="23"/>
      <name val="Calibri"/>
      <family val="2"/>
    </font>
    <font>
      <b/>
      <sz val="10"/>
      <color indexed="21"/>
      <name val="Arial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Arial MT"/>
      <family val="2"/>
    </font>
    <font>
      <u/>
      <sz val="11"/>
      <color indexed="12"/>
      <name val="Calibri"/>
      <family val="2"/>
    </font>
    <font>
      <u/>
      <sz val="11"/>
      <color indexed="12"/>
      <name val="Arial MT"/>
    </font>
    <font>
      <u/>
      <sz val="11"/>
      <color theme="1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1"/>
      <color rgb="FFFA7D00"/>
      <name val="Calibri"/>
      <family val="2"/>
      <scheme val="minor"/>
    </font>
    <font>
      <sz val="11"/>
      <color indexed="52"/>
      <name val="Calibri"/>
      <family val="2"/>
    </font>
    <font>
      <sz val="11"/>
      <color rgb="FF9C6500"/>
      <name val="Calibri"/>
      <family val="2"/>
      <scheme val="minor"/>
    </font>
    <font>
      <sz val="11"/>
      <color indexed="60"/>
      <name val="Calibri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0"/>
      <color indexed="8"/>
      <name val="Calibri"/>
      <family val="2"/>
    </font>
    <font>
      <sz val="10"/>
      <name val="MS Sans Serif"/>
      <family val="2"/>
    </font>
    <font>
      <sz val="11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b/>
      <sz val="18"/>
      <color indexed="56"/>
      <name val="Cambria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</font>
    <font>
      <b/>
      <sz val="10"/>
      <color rgb="FF7C2855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10"/>
      <color theme="0" tint="-0.14999847407452621"/>
      <name val="Arial"/>
      <family val="2"/>
    </font>
    <font>
      <sz val="20"/>
      <name val="Arial"/>
      <family val="2"/>
    </font>
    <font>
      <sz val="20"/>
      <color rgb="FF005EB8"/>
      <name val="Arial"/>
      <family val="2"/>
    </font>
    <font>
      <sz val="20"/>
      <color rgb="FF7C2855"/>
      <name val="Arial"/>
      <family val="2"/>
    </font>
    <font>
      <sz val="20"/>
      <color rgb="FF009639"/>
      <name val="Arial"/>
      <family val="2"/>
    </font>
    <font>
      <sz val="20"/>
      <color theme="0" tint="-0.249977111117893"/>
      <name val="Arial"/>
      <family val="2"/>
    </font>
    <font>
      <sz val="20"/>
      <color theme="0" tint="-0.34998626667073579"/>
      <name val="Arial"/>
      <family val="2"/>
    </font>
    <font>
      <b/>
      <sz val="10"/>
      <color rgb="FF005EB8"/>
      <name val="Arial"/>
      <family val="2"/>
    </font>
    <font>
      <b/>
      <sz val="20"/>
      <color rgb="FF005EB8"/>
      <name val="Arial"/>
      <family val="2"/>
    </font>
    <font>
      <sz val="10"/>
      <color theme="0" tint="-0.249977111117893"/>
      <name val="Arial"/>
      <family val="2"/>
    </font>
    <font>
      <sz val="10"/>
      <name val="Lucida Console"/>
      <family val="3"/>
    </font>
    <font>
      <sz val="20"/>
      <name val="Lucida Console"/>
      <family val="3"/>
    </font>
    <font>
      <sz val="10"/>
      <color rgb="FF009639"/>
      <name val="Lucida Console"/>
      <family val="3"/>
    </font>
    <font>
      <u/>
      <sz val="10"/>
      <name val="Arial"/>
      <family val="2"/>
    </font>
    <font>
      <u/>
      <sz val="10"/>
      <color theme="11"/>
      <name val="Arial"/>
      <family val="2"/>
    </font>
    <font>
      <sz val="20"/>
      <color rgb="FFFF0000"/>
      <name val="Arial"/>
      <family val="2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</patternFill>
    </fill>
    <fill>
      <patternFill patternType="solid">
        <fgColor indexed="10"/>
        <bgColor indexed="60"/>
      </patternFill>
    </fill>
    <fill>
      <patternFill patternType="solid">
        <fgColor rgb="FF7C2855"/>
        <bgColor indexed="64"/>
      </patternFill>
    </fill>
    <fill>
      <patternFill patternType="solid">
        <fgColor rgb="FFF9EBF2"/>
        <bgColor indexed="64"/>
      </patternFill>
    </fill>
    <fill>
      <patternFill patternType="solid">
        <fgColor rgb="FF005EB8"/>
        <bgColor indexed="64"/>
      </patternFill>
    </fill>
    <fill>
      <patternFill patternType="solid">
        <fgColor rgb="FFE5F2FF"/>
        <bgColor indexed="64"/>
      </patternFill>
    </fill>
    <fill>
      <patternFill patternType="solid">
        <fgColor rgb="FF009639"/>
        <bgColor indexed="64"/>
      </patternFill>
    </fill>
    <fill>
      <patternFill patternType="solid">
        <fgColor rgb="FFD7E9E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/>
      <bottom style="thin">
        <color indexed="64"/>
      </bottom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/>
      <right style="thin">
        <color rgb="FFFF0000"/>
      </right>
      <top/>
      <bottom style="thin">
        <color indexed="64"/>
      </bottom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/>
      <top/>
      <bottom style="thin">
        <color indexed="64"/>
      </bottom>
      <diagonal/>
    </border>
  </borders>
  <cellStyleXfs count="371">
    <xf numFmtId="0" fontId="0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10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4" fillId="14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4" fillId="18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4" fillId="22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4" fillId="26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4" fillId="30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4" fillId="11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4" fillId="15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4" fillId="19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4" fillId="23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4" fillId="27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4" fillId="31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6" fillId="12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6" fillId="1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6" fillId="20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6" fillId="24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6" fillId="2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6" fillId="32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6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6" fillId="13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16" fillId="17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6" fillId="21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6" fillId="25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6" fillId="2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8" fillId="0" borderId="0"/>
    <xf numFmtId="0" fontId="19" fillId="3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1" fillId="6" borderId="4" applyNumberFormat="0" applyAlignment="0" applyProtection="0"/>
    <xf numFmtId="0" fontId="22" fillId="52" borderId="10" applyNumberFormat="0" applyAlignment="0" applyProtection="0"/>
    <xf numFmtId="0" fontId="22" fillId="52" borderId="10" applyNumberFormat="0" applyAlignment="0" applyProtection="0"/>
    <xf numFmtId="0" fontId="22" fillId="52" borderId="10" applyNumberFormat="0" applyAlignment="0" applyProtection="0"/>
    <xf numFmtId="0" fontId="22" fillId="52" borderId="10" applyNumberFormat="0" applyAlignment="0" applyProtection="0"/>
    <xf numFmtId="0" fontId="22" fillId="52" borderId="10" applyNumberFormat="0" applyAlignment="0" applyProtection="0"/>
    <xf numFmtId="0" fontId="23" fillId="7" borderId="7" applyNumberFormat="0" applyAlignment="0" applyProtection="0"/>
    <xf numFmtId="0" fontId="24" fillId="53" borderId="11" applyNumberFormat="0" applyAlignment="0" applyProtection="0"/>
    <xf numFmtId="0" fontId="24" fillId="53" borderId="11" applyNumberFormat="0" applyAlignment="0" applyProtection="0"/>
    <xf numFmtId="0" fontId="24" fillId="53" borderId="11" applyNumberFormat="0" applyAlignment="0" applyProtection="0"/>
    <xf numFmtId="0" fontId="24" fillId="53" borderId="11" applyNumberFormat="0" applyAlignment="0" applyProtection="0"/>
    <xf numFmtId="0" fontId="24" fillId="53" borderId="11" applyNumberFormat="0" applyAlignment="0" applyProtection="0"/>
    <xf numFmtId="43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6" fillId="0" borderId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2" applyFill="0" applyProtection="0">
      <alignment horizontal="left" textRotation="60" wrapText="1"/>
    </xf>
    <xf numFmtId="0" fontId="30" fillId="2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2" fillId="0" borderId="1" applyNumberFormat="0" applyFill="0" applyAlignment="0" applyProtection="0"/>
    <xf numFmtId="0" fontId="33" fillId="0" borderId="13" applyNumberFormat="0" applyFill="0" applyAlignment="0" applyProtection="0"/>
    <xf numFmtId="0" fontId="33" fillId="0" borderId="13" applyNumberFormat="0" applyFill="0" applyAlignment="0" applyProtection="0"/>
    <xf numFmtId="0" fontId="33" fillId="0" borderId="13" applyNumberFormat="0" applyFill="0" applyAlignment="0" applyProtection="0"/>
    <xf numFmtId="0" fontId="33" fillId="0" borderId="13" applyNumberFormat="0" applyFill="0" applyAlignment="0" applyProtection="0"/>
    <xf numFmtId="0" fontId="33" fillId="0" borderId="13" applyNumberFormat="0" applyFill="0" applyAlignment="0" applyProtection="0"/>
    <xf numFmtId="0" fontId="34" fillId="0" borderId="2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6" fillId="0" borderId="3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/>
    <xf numFmtId="0" fontId="43" fillId="5" borderId="4" applyNumberFormat="0" applyAlignment="0" applyProtection="0"/>
    <xf numFmtId="0" fontId="44" fillId="39" borderId="10" applyNumberFormat="0" applyAlignment="0" applyProtection="0"/>
    <xf numFmtId="0" fontId="44" fillId="39" borderId="10" applyNumberFormat="0" applyAlignment="0" applyProtection="0"/>
    <xf numFmtId="0" fontId="44" fillId="39" borderId="10" applyNumberFormat="0" applyAlignment="0" applyProtection="0"/>
    <xf numFmtId="0" fontId="44" fillId="39" borderId="10" applyNumberFormat="0" applyAlignment="0" applyProtection="0"/>
    <xf numFmtId="0" fontId="44" fillId="39" borderId="10" applyNumberFormat="0" applyAlignment="0" applyProtection="0"/>
    <xf numFmtId="37" fontId="7" fillId="0" borderId="0" applyBorder="0" applyAlignment="0">
      <alignment horizontal="left"/>
      <protection locked="0"/>
    </xf>
    <xf numFmtId="0" fontId="45" fillId="0" borderId="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7" fillId="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14" fillId="0" borderId="0"/>
    <xf numFmtId="0" fontId="49" fillId="0" borderId="0"/>
    <xf numFmtId="0" fontId="14" fillId="0" borderId="0"/>
    <xf numFmtId="0" fontId="50" fillId="0" borderId="0"/>
    <xf numFmtId="0" fontId="7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14" fillId="0" borderId="0"/>
    <xf numFmtId="0" fontId="51" fillId="0" borderId="0"/>
    <xf numFmtId="0" fontId="7" fillId="0" borderId="0"/>
    <xf numFmtId="0" fontId="14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7" fillId="0" borderId="0"/>
    <xf numFmtId="0" fontId="14" fillId="0" borderId="0"/>
    <xf numFmtId="0" fontId="1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5" fillId="0" borderId="0"/>
    <xf numFmtId="0" fontId="52" fillId="0" borderId="0"/>
    <xf numFmtId="0" fontId="5" fillId="0" borderId="0"/>
    <xf numFmtId="0" fontId="5" fillId="0" borderId="0"/>
    <xf numFmtId="0" fontId="5" fillId="0" borderId="0"/>
    <xf numFmtId="0" fontId="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4" fillId="0" borderId="0"/>
    <xf numFmtId="0" fontId="49" fillId="8" borderId="8" applyNumberFormat="0" applyFont="0" applyAlignment="0" applyProtection="0"/>
    <xf numFmtId="0" fontId="7" fillId="55" borderId="17" applyNumberFormat="0" applyFont="0" applyAlignment="0" applyProtection="0"/>
    <xf numFmtId="0" fontId="7" fillId="55" borderId="17" applyNumberFormat="0" applyFont="0" applyAlignment="0" applyProtection="0"/>
    <xf numFmtId="0" fontId="7" fillId="55" borderId="17" applyNumberFormat="0" applyFont="0" applyAlignment="0" applyProtection="0"/>
    <xf numFmtId="0" fontId="7" fillId="55" borderId="17" applyNumberFormat="0" applyFont="0" applyAlignment="0" applyProtection="0"/>
    <xf numFmtId="0" fontId="7" fillId="55" borderId="17" applyNumberFormat="0" applyFont="0" applyAlignment="0" applyProtection="0"/>
    <xf numFmtId="0" fontId="55" fillId="6" borderId="5" applyNumberFormat="0" applyAlignment="0" applyProtection="0"/>
    <xf numFmtId="0" fontId="56" fillId="52" borderId="18" applyNumberFormat="0" applyAlignment="0" applyProtection="0"/>
    <xf numFmtId="0" fontId="56" fillId="52" borderId="18" applyNumberFormat="0" applyAlignment="0" applyProtection="0"/>
    <xf numFmtId="0" fontId="56" fillId="52" borderId="18" applyNumberFormat="0" applyAlignment="0" applyProtection="0"/>
    <xf numFmtId="0" fontId="56" fillId="52" borderId="18" applyNumberFormat="0" applyAlignment="0" applyProtection="0"/>
    <xf numFmtId="0" fontId="56" fillId="52" borderId="1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5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58" fillId="56" borderId="19">
      <alignment horizontal="left" vertical="top" wrapText="1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37" fontId="7" fillId="0" borderId="0" applyNumberFormat="0" applyFont="0" applyBorder="0">
      <alignment horizontal="centerContinuous" vertical="top" wrapText="1"/>
      <protection locked="0"/>
    </xf>
    <xf numFmtId="0" fontId="60" fillId="0" borderId="9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10" fillId="57" borderId="0" applyNumberFormat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" fillId="0" borderId="0"/>
    <xf numFmtId="0" fontId="4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6" fillId="0" borderId="0"/>
    <xf numFmtId="0" fontId="3" fillId="0" borderId="0"/>
    <xf numFmtId="0" fontId="4" fillId="0" borderId="0"/>
    <xf numFmtId="0" fontId="3" fillId="0" borderId="0"/>
    <xf numFmtId="0" fontId="8" fillId="0" borderId="0" applyNumberFormat="0" applyFill="0" applyBorder="0" applyAlignment="0" applyProtection="0"/>
    <xf numFmtId="0" fontId="1" fillId="0" borderId="0"/>
    <xf numFmtId="0" fontId="9" fillId="0" borderId="0" applyNumberFormat="0" applyFill="0" applyBorder="0" applyAlignment="0" applyProtection="0"/>
    <xf numFmtId="0" fontId="82" fillId="0" borderId="0" applyNumberFormat="0" applyFill="0" applyBorder="0" applyAlignment="0" applyProtection="0"/>
  </cellStyleXfs>
  <cellXfs count="127">
    <xf numFmtId="0" fontId="0" fillId="0" borderId="0" xfId="0"/>
    <xf numFmtId="0" fontId="7" fillId="0" borderId="0" xfId="1" applyFont="1"/>
    <xf numFmtId="0" fontId="7" fillId="33" borderId="0" xfId="1" applyFont="1" applyFill="1"/>
    <xf numFmtId="0" fontId="7" fillId="0" borderId="0" xfId="0" applyFont="1"/>
    <xf numFmtId="3" fontId="7" fillId="0" borderId="0" xfId="0" applyNumberFormat="1" applyFont="1"/>
    <xf numFmtId="0" fontId="7" fillId="33" borderId="0" xfId="0" applyFont="1" applyFill="1"/>
    <xf numFmtId="0" fontId="7" fillId="33" borderId="0" xfId="358" applyFont="1" applyFill="1"/>
    <xf numFmtId="0" fontId="65" fillId="33" borderId="0" xfId="237" applyFont="1" applyFill="1"/>
    <xf numFmtId="0" fontId="10" fillId="0" borderId="0" xfId="0" applyFont="1"/>
    <xf numFmtId="167" fontId="7" fillId="0" borderId="0" xfId="0" applyNumberFormat="1" applyFont="1"/>
    <xf numFmtId="0" fontId="10" fillId="33" borderId="0" xfId="358" applyFont="1" applyFill="1"/>
    <xf numFmtId="0" fontId="7" fillId="0" borderId="0" xfId="0" applyFont="1" applyAlignment="1">
      <alignment horizontal="left"/>
    </xf>
    <xf numFmtId="3" fontId="7" fillId="0" borderId="0" xfId="0" applyNumberFormat="1" applyFont="1" applyAlignment="1">
      <alignment horizontal="right"/>
    </xf>
    <xf numFmtId="0" fontId="70" fillId="0" borderId="0" xfId="257" applyFont="1" applyAlignment="1">
      <alignment vertical="top"/>
    </xf>
    <xf numFmtId="0" fontId="70" fillId="0" borderId="0" xfId="0" applyFont="1"/>
    <xf numFmtId="0" fontId="69" fillId="0" borderId="0" xfId="1" applyFont="1"/>
    <xf numFmtId="0" fontId="7" fillId="0" borderId="21" xfId="0" applyFont="1" applyBorder="1" applyAlignment="1">
      <alignment horizontal="left"/>
    </xf>
    <xf numFmtId="3" fontId="7" fillId="0" borderId="21" xfId="0" applyNumberFormat="1" applyFont="1" applyBorder="1"/>
    <xf numFmtId="168" fontId="73" fillId="0" borderId="0" xfId="0" applyNumberFormat="1" applyFont="1" applyAlignment="1">
      <alignment horizontal="right"/>
    </xf>
    <xf numFmtId="0" fontId="2" fillId="0" borderId="0" xfId="0" applyFont="1"/>
    <xf numFmtId="0" fontId="69" fillId="33" borderId="0" xfId="1" applyFont="1" applyFill="1" applyAlignment="1">
      <alignment vertical="center"/>
    </xf>
    <xf numFmtId="0" fontId="74" fillId="33" borderId="0" xfId="1" applyFont="1" applyFill="1" applyAlignment="1">
      <alignment horizontal="right" vertical="center"/>
    </xf>
    <xf numFmtId="0" fontId="11" fillId="58" borderId="0" xfId="0" applyFont="1" applyFill="1" applyAlignment="1">
      <alignment vertical="top"/>
    </xf>
    <xf numFmtId="0" fontId="13" fillId="58" borderId="0" xfId="0" applyFont="1" applyFill="1" applyAlignment="1">
      <alignment vertical="top"/>
    </xf>
    <xf numFmtId="0" fontId="11" fillId="58" borderId="0" xfId="0" applyFont="1" applyFill="1" applyAlignment="1">
      <alignment horizontal="right" vertical="top"/>
    </xf>
    <xf numFmtId="0" fontId="10" fillId="59" borderId="0" xfId="0" applyFont="1" applyFill="1" applyAlignment="1">
      <alignment vertical="top"/>
    </xf>
    <xf numFmtId="0" fontId="7" fillId="59" borderId="0" xfId="0" applyFont="1" applyFill="1" applyAlignment="1">
      <alignment vertical="top"/>
    </xf>
    <xf numFmtId="0" fontId="11" fillId="60" borderId="0" xfId="0" applyFont="1" applyFill="1" applyAlignment="1">
      <alignment vertical="top"/>
    </xf>
    <xf numFmtId="0" fontId="13" fillId="60" borderId="0" xfId="0" applyFont="1" applyFill="1" applyAlignment="1">
      <alignment vertical="top"/>
    </xf>
    <xf numFmtId="0" fontId="11" fillId="60" borderId="0" xfId="0" applyFont="1" applyFill="1" applyAlignment="1">
      <alignment horizontal="right" vertical="top"/>
    </xf>
    <xf numFmtId="0" fontId="10" fillId="61" borderId="0" xfId="2" applyFont="1" applyFill="1" applyAlignment="1">
      <alignment vertical="top"/>
    </xf>
    <xf numFmtId="0" fontId="7" fillId="61" borderId="0" xfId="0" applyFont="1" applyFill="1" applyAlignment="1">
      <alignment vertical="top"/>
    </xf>
    <xf numFmtId="0" fontId="10" fillId="61" borderId="0" xfId="0" applyFont="1" applyFill="1" applyAlignment="1">
      <alignment vertical="top"/>
    </xf>
    <xf numFmtId="0" fontId="7" fillId="33" borderId="0" xfId="0" applyFont="1" applyFill="1" applyAlignment="1">
      <alignment vertical="top"/>
    </xf>
    <xf numFmtId="0" fontId="65" fillId="33" borderId="0" xfId="212" applyFont="1" applyFill="1" applyAlignment="1" applyProtection="1">
      <alignment vertical="top"/>
    </xf>
    <xf numFmtId="0" fontId="7" fillId="33" borderId="0" xfId="358" applyFont="1" applyFill="1" applyAlignment="1">
      <alignment vertical="top"/>
    </xf>
    <xf numFmtId="0" fontId="65" fillId="33" borderId="0" xfId="237" applyFont="1" applyFill="1" applyAlignment="1">
      <alignment vertical="top"/>
    </xf>
    <xf numFmtId="0" fontId="70" fillId="0" borderId="0" xfId="0" applyFont="1" applyAlignment="1">
      <alignment horizontal="left" vertical="top"/>
    </xf>
    <xf numFmtId="0" fontId="70" fillId="0" borderId="0" xfId="0" applyFont="1" applyAlignment="1">
      <alignment vertical="top"/>
    </xf>
    <xf numFmtId="167" fontId="70" fillId="0" borderId="0" xfId="0" applyNumberFormat="1" applyFont="1" applyAlignment="1">
      <alignment horizontal="right" vertical="top"/>
    </xf>
    <xf numFmtId="166" fontId="7" fillId="0" borderId="0" xfId="0" applyNumberFormat="1" applyFont="1" applyAlignment="1">
      <alignment horizontal="right"/>
    </xf>
    <xf numFmtId="167" fontId="7" fillId="65" borderId="0" xfId="0" applyNumberFormat="1" applyFont="1" applyFill="1"/>
    <xf numFmtId="167" fontId="7" fillId="65" borderId="21" xfId="0" applyNumberFormat="1" applyFont="1" applyFill="1" applyBorder="1"/>
    <xf numFmtId="167" fontId="10" fillId="64" borderId="0" xfId="0" applyNumberFormat="1" applyFont="1" applyFill="1"/>
    <xf numFmtId="167" fontId="10" fillId="64" borderId="21" xfId="0" applyNumberFormat="1" applyFont="1" applyFill="1" applyBorder="1"/>
    <xf numFmtId="166" fontId="10" fillId="0" borderId="0" xfId="0" applyNumberFormat="1" applyFont="1" applyAlignment="1">
      <alignment horizontal="right"/>
    </xf>
    <xf numFmtId="3" fontId="10" fillId="0" borderId="0" xfId="0" applyNumberFormat="1" applyFont="1"/>
    <xf numFmtId="167" fontId="10" fillId="0" borderId="0" xfId="0" applyNumberFormat="1" applyFont="1" applyAlignment="1">
      <alignment horizontal="right"/>
    </xf>
    <xf numFmtId="167" fontId="10" fillId="64" borderId="0" xfId="0" applyNumberFormat="1" applyFont="1" applyFill="1" applyAlignment="1">
      <alignment horizontal="right"/>
    </xf>
    <xf numFmtId="167" fontId="7" fillId="65" borderId="0" xfId="0" applyNumberFormat="1" applyFont="1" applyFill="1" applyAlignment="1">
      <alignment horizontal="right"/>
    </xf>
    <xf numFmtId="0" fontId="74" fillId="0" borderId="0" xfId="0" applyFont="1" applyAlignment="1">
      <alignment horizontal="right" vertical="top"/>
    </xf>
    <xf numFmtId="0" fontId="76" fillId="0" borderId="0" xfId="0" applyFont="1"/>
    <xf numFmtId="0" fontId="10" fillId="0" borderId="21" xfId="0" applyFont="1" applyBorder="1"/>
    <xf numFmtId="3" fontId="3" fillId="0" borderId="0" xfId="0" applyNumberFormat="1" applyFont="1"/>
    <xf numFmtId="3" fontId="68" fillId="0" borderId="0" xfId="0" applyNumberFormat="1" applyFont="1"/>
    <xf numFmtId="0" fontId="77" fillId="0" borderId="0" xfId="0" applyFont="1" applyAlignment="1">
      <alignment horizontal="left"/>
    </xf>
    <xf numFmtId="0" fontId="77" fillId="0" borderId="0" xfId="0" applyFont="1"/>
    <xf numFmtId="0" fontId="77" fillId="0" borderId="21" xfId="0" applyFont="1" applyBorder="1" applyAlignment="1">
      <alignment horizontal="left"/>
    </xf>
    <xf numFmtId="0" fontId="77" fillId="0" borderId="21" xfId="0" applyFont="1" applyBorder="1"/>
    <xf numFmtId="0" fontId="11" fillId="62" borderId="0" xfId="358" applyFont="1" applyFill="1" applyAlignment="1">
      <alignment vertical="top"/>
    </xf>
    <xf numFmtId="0" fontId="13" fillId="62" borderId="0" xfId="358" applyFont="1" applyFill="1" applyAlignment="1">
      <alignment vertical="top"/>
    </xf>
    <xf numFmtId="0" fontId="11" fillId="62" borderId="0" xfId="358" applyFont="1" applyFill="1" applyAlignment="1">
      <alignment horizontal="right" vertical="top"/>
    </xf>
    <xf numFmtId="0" fontId="10" fillId="63" borderId="0" xfId="358" applyFont="1" applyFill="1" applyAlignment="1">
      <alignment vertical="top"/>
    </xf>
    <xf numFmtId="0" fontId="7" fillId="63" borderId="0" xfId="358" applyFont="1" applyFill="1" applyAlignment="1">
      <alignment vertical="top"/>
    </xf>
    <xf numFmtId="3" fontId="70" fillId="0" borderId="0" xfId="0" applyNumberFormat="1" applyFont="1" applyAlignment="1">
      <alignment vertical="top"/>
    </xf>
    <xf numFmtId="3" fontId="74" fillId="0" borderId="0" xfId="0" applyNumberFormat="1" applyFont="1" applyAlignment="1">
      <alignment horizontal="right" vertical="top"/>
    </xf>
    <xf numFmtId="168" fontId="72" fillId="0" borderId="0" xfId="0" applyNumberFormat="1" applyFont="1" applyAlignment="1">
      <alignment horizontal="right" vertical="top"/>
    </xf>
    <xf numFmtId="0" fontId="81" fillId="59" borderId="0" xfId="369" applyFont="1" applyFill="1" applyAlignment="1">
      <alignment vertical="top"/>
    </xf>
    <xf numFmtId="0" fontId="7" fillId="59" borderId="0" xfId="1" applyFont="1" applyFill="1" applyAlignment="1">
      <alignment vertical="top"/>
    </xf>
    <xf numFmtId="0" fontId="9" fillId="59" borderId="0" xfId="369" applyFill="1" applyAlignment="1">
      <alignment vertical="top"/>
    </xf>
    <xf numFmtId="3" fontId="10" fillId="0" borderId="21" xfId="0" applyNumberFormat="1" applyFont="1" applyBorder="1"/>
    <xf numFmtId="3" fontId="10" fillId="0" borderId="0" xfId="0" applyNumberFormat="1" applyFont="1" applyAlignment="1">
      <alignment horizontal="right"/>
    </xf>
    <xf numFmtId="0" fontId="9" fillId="33" borderId="0" xfId="369" applyFill="1" applyAlignment="1">
      <alignment vertical="top"/>
    </xf>
    <xf numFmtId="0" fontId="7" fillId="33" borderId="0" xfId="1" applyFont="1" applyFill="1" applyAlignment="1">
      <alignment vertical="top"/>
    </xf>
    <xf numFmtId="0" fontId="7" fillId="66" borderId="0" xfId="0" applyFont="1" applyFill="1"/>
    <xf numFmtId="3" fontId="7" fillId="0" borderId="22" xfId="0" applyNumberFormat="1" applyFont="1" applyBorder="1" applyAlignment="1">
      <alignment horizontal="right"/>
    </xf>
    <xf numFmtId="3" fontId="7" fillId="0" borderId="23" xfId="0" applyNumberFormat="1" applyFont="1" applyBorder="1" applyAlignment="1">
      <alignment horizontal="right"/>
    </xf>
    <xf numFmtId="3" fontId="7" fillId="0" borderId="22" xfId="0" applyNumberFormat="1" applyFont="1" applyBorder="1"/>
    <xf numFmtId="0" fontId="69" fillId="33" borderId="0" xfId="0" applyFont="1" applyFill="1"/>
    <xf numFmtId="0" fontId="73" fillId="33" borderId="0" xfId="0" applyFont="1" applyFill="1" applyAlignment="1">
      <alignment horizontal="right"/>
    </xf>
    <xf numFmtId="0" fontId="79" fillId="33" borderId="0" xfId="0" applyFont="1" applyFill="1"/>
    <xf numFmtId="0" fontId="80" fillId="33" borderId="0" xfId="0" applyFont="1" applyFill="1"/>
    <xf numFmtId="0" fontId="78" fillId="33" borderId="0" xfId="0" applyFont="1" applyFill="1"/>
    <xf numFmtId="0" fontId="71" fillId="0" borderId="0" xfId="0" applyFont="1" applyAlignment="1">
      <alignment vertical="top"/>
    </xf>
    <xf numFmtId="166" fontId="7" fillId="0" borderId="0" xfId="0" applyNumberFormat="1" applyFont="1"/>
    <xf numFmtId="166" fontId="7" fillId="0" borderId="21" xfId="0" applyNumberFormat="1" applyFont="1" applyBorder="1"/>
    <xf numFmtId="0" fontId="10" fillId="58" borderId="0" xfId="0" applyFont="1" applyFill="1"/>
    <xf numFmtId="0" fontId="10" fillId="58" borderId="0" xfId="0" applyFont="1" applyFill="1" applyAlignment="1">
      <alignment horizontal="right"/>
    </xf>
    <xf numFmtId="0" fontId="10" fillId="0" borderId="0" xfId="0" applyFont="1" applyAlignment="1">
      <alignment horizontal="left" indent="1"/>
    </xf>
    <xf numFmtId="0" fontId="10" fillId="0" borderId="21" xfId="0" applyFont="1" applyBorder="1" applyAlignment="1">
      <alignment horizontal="left" indent="1"/>
    </xf>
    <xf numFmtId="0" fontId="72" fillId="33" borderId="0" xfId="0" applyFont="1" applyFill="1"/>
    <xf numFmtId="0" fontId="64" fillId="0" borderId="0" xfId="0" applyFont="1" applyAlignment="1">
      <alignment horizontal="right"/>
    </xf>
    <xf numFmtId="0" fontId="7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3" fontId="7" fillId="0" borderId="22" xfId="0" applyNumberFormat="1" applyFont="1" applyBorder="1" applyAlignment="1">
      <alignment horizontal="center" wrapText="1"/>
    </xf>
    <xf numFmtId="3" fontId="7" fillId="0" borderId="0" xfId="0" applyNumberFormat="1" applyFont="1" applyAlignment="1">
      <alignment horizontal="center" wrapText="1"/>
    </xf>
    <xf numFmtId="167" fontId="10" fillId="0" borderId="0" xfId="0" applyNumberFormat="1" applyFont="1" applyAlignment="1">
      <alignment horizontal="center" wrapText="1"/>
    </xf>
    <xf numFmtId="0" fontId="7" fillId="0" borderId="0" xfId="0" applyFont="1" applyAlignment="1">
      <alignment horizontal="left" wrapText="1"/>
    </xf>
    <xf numFmtId="167" fontId="7" fillId="0" borderId="0" xfId="0" applyNumberFormat="1" applyFont="1" applyAlignment="1">
      <alignment horizontal="center" wrapText="1"/>
    </xf>
    <xf numFmtId="0" fontId="83" fillId="0" borderId="0" xfId="0" applyFont="1" applyAlignment="1">
      <alignment vertical="top"/>
    </xf>
    <xf numFmtId="0" fontId="12" fillId="0" borderId="0" xfId="0" applyFont="1" applyAlignment="1">
      <alignment vertical="top" wrapText="1"/>
    </xf>
    <xf numFmtId="0" fontId="7" fillId="61" borderId="0" xfId="0" applyFont="1" applyFill="1" applyAlignment="1">
      <alignment horizontal="right" vertical="top"/>
    </xf>
    <xf numFmtId="0" fontId="75" fillId="0" borderId="0" xfId="0" applyFont="1"/>
    <xf numFmtId="0" fontId="7" fillId="0" borderId="24" xfId="0" applyFont="1" applyBorder="1" applyAlignment="1">
      <alignment horizontal="center" wrapText="1"/>
    </xf>
    <xf numFmtId="3" fontId="7" fillId="0" borderId="25" xfId="0" applyNumberFormat="1" applyFont="1" applyBorder="1" applyAlignment="1">
      <alignment horizontal="center" wrapText="1"/>
    </xf>
    <xf numFmtId="3" fontId="10" fillId="0" borderId="24" xfId="0" applyNumberFormat="1" applyFont="1" applyBorder="1" applyAlignment="1">
      <alignment horizontal="right"/>
    </xf>
    <xf numFmtId="3" fontId="10" fillId="0" borderId="25" xfId="0" applyNumberFormat="1" applyFont="1" applyBorder="1"/>
    <xf numFmtId="3" fontId="10" fillId="0" borderId="26" xfId="0" applyNumberFormat="1" applyFont="1" applyBorder="1"/>
    <xf numFmtId="3" fontId="7" fillId="0" borderId="24" xfId="0" applyNumberFormat="1" applyFont="1" applyBorder="1" applyAlignment="1">
      <alignment horizontal="center" wrapText="1"/>
    </xf>
    <xf numFmtId="0" fontId="7" fillId="0" borderId="27" xfId="0" applyFont="1" applyBorder="1" applyAlignment="1">
      <alignment horizontal="center" wrapText="1"/>
    </xf>
    <xf numFmtId="3" fontId="7" fillId="0" borderId="27" xfId="0" applyNumberFormat="1" applyFont="1" applyBorder="1"/>
    <xf numFmtId="3" fontId="7" fillId="0" borderId="28" xfId="0" applyNumberFormat="1" applyFont="1" applyBorder="1"/>
    <xf numFmtId="3" fontId="7" fillId="0" borderId="27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center" wrapText="1"/>
    </xf>
    <xf numFmtId="167" fontId="7" fillId="0" borderId="27" xfId="0" applyNumberFormat="1" applyFont="1" applyBorder="1" applyAlignment="1">
      <alignment horizontal="center" wrapText="1"/>
    </xf>
    <xf numFmtId="3" fontId="10" fillId="0" borderId="27" xfId="0" applyNumberFormat="1" applyFont="1" applyBorder="1"/>
    <xf numFmtId="0" fontId="76" fillId="0" borderId="27" xfId="0" applyFont="1" applyBorder="1" applyAlignment="1">
      <alignment vertical="top"/>
    </xf>
    <xf numFmtId="3" fontId="7" fillId="0" borderId="28" xfId="0" applyNumberFormat="1" applyFont="1" applyBorder="1" applyAlignment="1">
      <alignment horizontal="right"/>
    </xf>
    <xf numFmtId="3" fontId="10" fillId="0" borderId="28" xfId="0" applyNumberFormat="1" applyFont="1" applyBorder="1"/>
    <xf numFmtId="167" fontId="70" fillId="0" borderId="27" xfId="0" applyNumberFormat="1" applyFont="1" applyBorder="1" applyAlignment="1">
      <alignment horizontal="right" vertical="top"/>
    </xf>
    <xf numFmtId="0" fontId="70" fillId="0" borderId="0" xfId="257" applyFont="1" applyAlignment="1">
      <alignment horizontal="left" vertical="top"/>
    </xf>
    <xf numFmtId="0" fontId="11" fillId="0" borderId="0" xfId="0" applyFont="1" applyAlignment="1">
      <alignment horizontal="left"/>
    </xf>
    <xf numFmtId="3" fontId="77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168" fontId="10" fillId="0" borderId="0" xfId="0" applyNumberFormat="1" applyFont="1" applyAlignment="1">
      <alignment horizontal="right" vertical="top"/>
    </xf>
    <xf numFmtId="168" fontId="10" fillId="0" borderId="27" xfId="0" applyNumberFormat="1" applyFont="1" applyBorder="1" applyAlignment="1">
      <alignment horizontal="center" vertical="top"/>
    </xf>
    <xf numFmtId="168" fontId="10" fillId="0" borderId="0" xfId="0" applyNumberFormat="1" applyFont="1" applyAlignment="1">
      <alignment horizontal="center" vertical="top"/>
    </xf>
  </cellXfs>
  <cellStyles count="371">
    <cellStyle name="%" xfId="3" xr:uid="{00000000-0005-0000-0000-000000000000}"/>
    <cellStyle name="%_A2 Common National NHS &amp; Other" xfId="4" xr:uid="{00000000-0005-0000-0000-000001000000}"/>
    <cellStyle name="0,0_x000d__x000a_NA_x000d__x000a_" xfId="5" xr:uid="{00000000-0005-0000-0000-000002000000}"/>
    <cellStyle name="20% - Accent1 2" xfId="6" xr:uid="{00000000-0005-0000-0000-000003000000}"/>
    <cellStyle name="20% - Accent1 3" xfId="7" xr:uid="{00000000-0005-0000-0000-000004000000}"/>
    <cellStyle name="20% - Accent1 4" xfId="8" xr:uid="{00000000-0005-0000-0000-000005000000}"/>
    <cellStyle name="20% - Accent1 5" xfId="9" xr:uid="{00000000-0005-0000-0000-000006000000}"/>
    <cellStyle name="20% - Accent1 6" xfId="10" xr:uid="{00000000-0005-0000-0000-000007000000}"/>
    <cellStyle name="20% - Accent1 7" xfId="11" xr:uid="{00000000-0005-0000-0000-000008000000}"/>
    <cellStyle name="20% - Accent2 2" xfId="12" xr:uid="{00000000-0005-0000-0000-000009000000}"/>
    <cellStyle name="20% - Accent2 3" xfId="13" xr:uid="{00000000-0005-0000-0000-00000A000000}"/>
    <cellStyle name="20% - Accent2 4" xfId="14" xr:uid="{00000000-0005-0000-0000-00000B000000}"/>
    <cellStyle name="20% - Accent2 5" xfId="15" xr:uid="{00000000-0005-0000-0000-00000C000000}"/>
    <cellStyle name="20% - Accent2 6" xfId="16" xr:uid="{00000000-0005-0000-0000-00000D000000}"/>
    <cellStyle name="20% - Accent2 7" xfId="17" xr:uid="{00000000-0005-0000-0000-00000E000000}"/>
    <cellStyle name="20% - Accent3 2" xfId="18" xr:uid="{00000000-0005-0000-0000-00000F000000}"/>
    <cellStyle name="20% - Accent3 3" xfId="19" xr:uid="{00000000-0005-0000-0000-000010000000}"/>
    <cellStyle name="20% - Accent3 4" xfId="20" xr:uid="{00000000-0005-0000-0000-000011000000}"/>
    <cellStyle name="20% - Accent3 5" xfId="21" xr:uid="{00000000-0005-0000-0000-000012000000}"/>
    <cellStyle name="20% - Accent3 6" xfId="22" xr:uid="{00000000-0005-0000-0000-000013000000}"/>
    <cellStyle name="20% - Accent3 7" xfId="23" xr:uid="{00000000-0005-0000-0000-000014000000}"/>
    <cellStyle name="20% - Accent4 2" xfId="24" xr:uid="{00000000-0005-0000-0000-000015000000}"/>
    <cellStyle name="20% - Accent4 3" xfId="25" xr:uid="{00000000-0005-0000-0000-000016000000}"/>
    <cellStyle name="20% - Accent4 4" xfId="26" xr:uid="{00000000-0005-0000-0000-000017000000}"/>
    <cellStyle name="20% - Accent4 5" xfId="27" xr:uid="{00000000-0005-0000-0000-000018000000}"/>
    <cellStyle name="20% - Accent4 6" xfId="28" xr:uid="{00000000-0005-0000-0000-000019000000}"/>
    <cellStyle name="20% - Accent4 7" xfId="29" xr:uid="{00000000-0005-0000-0000-00001A000000}"/>
    <cellStyle name="20% - Accent5 2" xfId="30" xr:uid="{00000000-0005-0000-0000-00001B000000}"/>
    <cellStyle name="20% - Accent5 3" xfId="31" xr:uid="{00000000-0005-0000-0000-00001C000000}"/>
    <cellStyle name="20% - Accent5 4" xfId="32" xr:uid="{00000000-0005-0000-0000-00001D000000}"/>
    <cellStyle name="20% - Accent5 5" xfId="33" xr:uid="{00000000-0005-0000-0000-00001E000000}"/>
    <cellStyle name="20% - Accent5 6" xfId="34" xr:uid="{00000000-0005-0000-0000-00001F000000}"/>
    <cellStyle name="20% - Accent5 7" xfId="35" xr:uid="{00000000-0005-0000-0000-000020000000}"/>
    <cellStyle name="20% - Accent6 2" xfId="36" xr:uid="{00000000-0005-0000-0000-000021000000}"/>
    <cellStyle name="20% - Accent6 3" xfId="37" xr:uid="{00000000-0005-0000-0000-000022000000}"/>
    <cellStyle name="20% - Accent6 4" xfId="38" xr:uid="{00000000-0005-0000-0000-000023000000}"/>
    <cellStyle name="20% - Accent6 5" xfId="39" xr:uid="{00000000-0005-0000-0000-000024000000}"/>
    <cellStyle name="20% - Accent6 6" xfId="40" xr:uid="{00000000-0005-0000-0000-000025000000}"/>
    <cellStyle name="20% - Accent6 7" xfId="41" xr:uid="{00000000-0005-0000-0000-000026000000}"/>
    <cellStyle name="40% - Accent1 2" xfId="42" xr:uid="{00000000-0005-0000-0000-000027000000}"/>
    <cellStyle name="40% - Accent1 3" xfId="43" xr:uid="{00000000-0005-0000-0000-000028000000}"/>
    <cellStyle name="40% - Accent1 4" xfId="44" xr:uid="{00000000-0005-0000-0000-000029000000}"/>
    <cellStyle name="40% - Accent1 5" xfId="45" xr:uid="{00000000-0005-0000-0000-00002A000000}"/>
    <cellStyle name="40% - Accent1 6" xfId="46" xr:uid="{00000000-0005-0000-0000-00002B000000}"/>
    <cellStyle name="40% - Accent1 7" xfId="47" xr:uid="{00000000-0005-0000-0000-00002C000000}"/>
    <cellStyle name="40% - Accent2 2" xfId="48" xr:uid="{00000000-0005-0000-0000-00002D000000}"/>
    <cellStyle name="40% - Accent2 3" xfId="49" xr:uid="{00000000-0005-0000-0000-00002E000000}"/>
    <cellStyle name="40% - Accent2 4" xfId="50" xr:uid="{00000000-0005-0000-0000-00002F000000}"/>
    <cellStyle name="40% - Accent2 5" xfId="51" xr:uid="{00000000-0005-0000-0000-000030000000}"/>
    <cellStyle name="40% - Accent2 6" xfId="52" xr:uid="{00000000-0005-0000-0000-000031000000}"/>
    <cellStyle name="40% - Accent2 7" xfId="53" xr:uid="{00000000-0005-0000-0000-000032000000}"/>
    <cellStyle name="40% - Accent3 2" xfId="54" xr:uid="{00000000-0005-0000-0000-000033000000}"/>
    <cellStyle name="40% - Accent3 3" xfId="55" xr:uid="{00000000-0005-0000-0000-000034000000}"/>
    <cellStyle name="40% - Accent3 4" xfId="56" xr:uid="{00000000-0005-0000-0000-000035000000}"/>
    <cellStyle name="40% - Accent3 5" xfId="57" xr:uid="{00000000-0005-0000-0000-000036000000}"/>
    <cellStyle name="40% - Accent3 6" xfId="58" xr:uid="{00000000-0005-0000-0000-000037000000}"/>
    <cellStyle name="40% - Accent3 7" xfId="59" xr:uid="{00000000-0005-0000-0000-000038000000}"/>
    <cellStyle name="40% - Accent4 2" xfId="60" xr:uid="{00000000-0005-0000-0000-000039000000}"/>
    <cellStyle name="40% - Accent4 3" xfId="61" xr:uid="{00000000-0005-0000-0000-00003A000000}"/>
    <cellStyle name="40% - Accent4 4" xfId="62" xr:uid="{00000000-0005-0000-0000-00003B000000}"/>
    <cellStyle name="40% - Accent4 5" xfId="63" xr:uid="{00000000-0005-0000-0000-00003C000000}"/>
    <cellStyle name="40% - Accent4 6" xfId="64" xr:uid="{00000000-0005-0000-0000-00003D000000}"/>
    <cellStyle name="40% - Accent4 7" xfId="65" xr:uid="{00000000-0005-0000-0000-00003E000000}"/>
    <cellStyle name="40% - Accent5 2" xfId="66" xr:uid="{00000000-0005-0000-0000-00003F000000}"/>
    <cellStyle name="40% - Accent5 3" xfId="67" xr:uid="{00000000-0005-0000-0000-000040000000}"/>
    <cellStyle name="40% - Accent5 4" xfId="68" xr:uid="{00000000-0005-0000-0000-000041000000}"/>
    <cellStyle name="40% - Accent5 5" xfId="69" xr:uid="{00000000-0005-0000-0000-000042000000}"/>
    <cellStyle name="40% - Accent5 6" xfId="70" xr:uid="{00000000-0005-0000-0000-000043000000}"/>
    <cellStyle name="40% - Accent5 7" xfId="71" xr:uid="{00000000-0005-0000-0000-000044000000}"/>
    <cellStyle name="40% - Accent6 2" xfId="72" xr:uid="{00000000-0005-0000-0000-000045000000}"/>
    <cellStyle name="40% - Accent6 3" xfId="73" xr:uid="{00000000-0005-0000-0000-000046000000}"/>
    <cellStyle name="40% - Accent6 4" xfId="74" xr:uid="{00000000-0005-0000-0000-000047000000}"/>
    <cellStyle name="40% - Accent6 5" xfId="75" xr:uid="{00000000-0005-0000-0000-000048000000}"/>
    <cellStyle name="40% - Accent6 6" xfId="76" xr:uid="{00000000-0005-0000-0000-000049000000}"/>
    <cellStyle name="40% - Accent6 7" xfId="77" xr:uid="{00000000-0005-0000-0000-00004A000000}"/>
    <cellStyle name="60% - Accent1 2" xfId="78" xr:uid="{00000000-0005-0000-0000-00004B000000}"/>
    <cellStyle name="60% - Accent1 3" xfId="79" xr:uid="{00000000-0005-0000-0000-00004C000000}"/>
    <cellStyle name="60% - Accent1 4" xfId="80" xr:uid="{00000000-0005-0000-0000-00004D000000}"/>
    <cellStyle name="60% - Accent1 5" xfId="81" xr:uid="{00000000-0005-0000-0000-00004E000000}"/>
    <cellStyle name="60% - Accent1 6" xfId="82" xr:uid="{00000000-0005-0000-0000-00004F000000}"/>
    <cellStyle name="60% - Accent1 7" xfId="83" xr:uid="{00000000-0005-0000-0000-000050000000}"/>
    <cellStyle name="60% - Accent2 2" xfId="84" xr:uid="{00000000-0005-0000-0000-000051000000}"/>
    <cellStyle name="60% - Accent2 3" xfId="85" xr:uid="{00000000-0005-0000-0000-000052000000}"/>
    <cellStyle name="60% - Accent2 4" xfId="86" xr:uid="{00000000-0005-0000-0000-000053000000}"/>
    <cellStyle name="60% - Accent2 5" xfId="87" xr:uid="{00000000-0005-0000-0000-000054000000}"/>
    <cellStyle name="60% - Accent2 6" xfId="88" xr:uid="{00000000-0005-0000-0000-000055000000}"/>
    <cellStyle name="60% - Accent2 7" xfId="89" xr:uid="{00000000-0005-0000-0000-000056000000}"/>
    <cellStyle name="60% - Accent3 2" xfId="90" xr:uid="{00000000-0005-0000-0000-000057000000}"/>
    <cellStyle name="60% - Accent3 3" xfId="91" xr:uid="{00000000-0005-0000-0000-000058000000}"/>
    <cellStyle name="60% - Accent3 4" xfId="92" xr:uid="{00000000-0005-0000-0000-000059000000}"/>
    <cellStyle name="60% - Accent3 5" xfId="93" xr:uid="{00000000-0005-0000-0000-00005A000000}"/>
    <cellStyle name="60% - Accent3 6" xfId="94" xr:uid="{00000000-0005-0000-0000-00005B000000}"/>
    <cellStyle name="60% - Accent3 7" xfId="95" xr:uid="{00000000-0005-0000-0000-00005C000000}"/>
    <cellStyle name="60% - Accent4 2" xfId="96" xr:uid="{00000000-0005-0000-0000-00005D000000}"/>
    <cellStyle name="60% - Accent4 3" xfId="97" xr:uid="{00000000-0005-0000-0000-00005E000000}"/>
    <cellStyle name="60% - Accent4 4" xfId="98" xr:uid="{00000000-0005-0000-0000-00005F000000}"/>
    <cellStyle name="60% - Accent4 5" xfId="99" xr:uid="{00000000-0005-0000-0000-000060000000}"/>
    <cellStyle name="60% - Accent4 6" xfId="100" xr:uid="{00000000-0005-0000-0000-000061000000}"/>
    <cellStyle name="60% - Accent4 7" xfId="101" xr:uid="{00000000-0005-0000-0000-000062000000}"/>
    <cellStyle name="60% - Accent5 2" xfId="102" xr:uid="{00000000-0005-0000-0000-000063000000}"/>
    <cellStyle name="60% - Accent5 3" xfId="103" xr:uid="{00000000-0005-0000-0000-000064000000}"/>
    <cellStyle name="60% - Accent5 4" xfId="104" xr:uid="{00000000-0005-0000-0000-000065000000}"/>
    <cellStyle name="60% - Accent5 5" xfId="105" xr:uid="{00000000-0005-0000-0000-000066000000}"/>
    <cellStyle name="60% - Accent5 6" xfId="106" xr:uid="{00000000-0005-0000-0000-000067000000}"/>
    <cellStyle name="60% - Accent5 7" xfId="107" xr:uid="{00000000-0005-0000-0000-000068000000}"/>
    <cellStyle name="60% - Accent6 2" xfId="108" xr:uid="{00000000-0005-0000-0000-000069000000}"/>
    <cellStyle name="60% - Accent6 3" xfId="109" xr:uid="{00000000-0005-0000-0000-00006A000000}"/>
    <cellStyle name="60% - Accent6 4" xfId="110" xr:uid="{00000000-0005-0000-0000-00006B000000}"/>
    <cellStyle name="60% - Accent6 5" xfId="111" xr:uid="{00000000-0005-0000-0000-00006C000000}"/>
    <cellStyle name="60% - Accent6 6" xfId="112" xr:uid="{00000000-0005-0000-0000-00006D000000}"/>
    <cellStyle name="60% - Accent6 7" xfId="113" xr:uid="{00000000-0005-0000-0000-00006E000000}"/>
    <cellStyle name="Accent1 2" xfId="114" xr:uid="{00000000-0005-0000-0000-00006F000000}"/>
    <cellStyle name="Accent1 3" xfId="115" xr:uid="{00000000-0005-0000-0000-000070000000}"/>
    <cellStyle name="Accent1 4" xfId="116" xr:uid="{00000000-0005-0000-0000-000071000000}"/>
    <cellStyle name="Accent1 5" xfId="117" xr:uid="{00000000-0005-0000-0000-000072000000}"/>
    <cellStyle name="Accent1 6" xfId="118" xr:uid="{00000000-0005-0000-0000-000073000000}"/>
    <cellStyle name="Accent1 7" xfId="119" xr:uid="{00000000-0005-0000-0000-000074000000}"/>
    <cellStyle name="Accent2 2" xfId="120" xr:uid="{00000000-0005-0000-0000-000075000000}"/>
    <cellStyle name="Accent2 3" xfId="121" xr:uid="{00000000-0005-0000-0000-000076000000}"/>
    <cellStyle name="Accent2 4" xfId="122" xr:uid="{00000000-0005-0000-0000-000077000000}"/>
    <cellStyle name="Accent2 5" xfId="123" xr:uid="{00000000-0005-0000-0000-000078000000}"/>
    <cellStyle name="Accent2 6" xfId="124" xr:uid="{00000000-0005-0000-0000-000079000000}"/>
    <cellStyle name="Accent2 7" xfId="125" xr:uid="{00000000-0005-0000-0000-00007A000000}"/>
    <cellStyle name="Accent3 2" xfId="126" xr:uid="{00000000-0005-0000-0000-00007B000000}"/>
    <cellStyle name="Accent3 3" xfId="127" xr:uid="{00000000-0005-0000-0000-00007C000000}"/>
    <cellStyle name="Accent3 4" xfId="128" xr:uid="{00000000-0005-0000-0000-00007D000000}"/>
    <cellStyle name="Accent3 5" xfId="129" xr:uid="{00000000-0005-0000-0000-00007E000000}"/>
    <cellStyle name="Accent3 6" xfId="130" xr:uid="{00000000-0005-0000-0000-00007F000000}"/>
    <cellStyle name="Accent3 7" xfId="131" xr:uid="{00000000-0005-0000-0000-000080000000}"/>
    <cellStyle name="Accent4 2" xfId="132" xr:uid="{00000000-0005-0000-0000-000081000000}"/>
    <cellStyle name="Accent4 3" xfId="133" xr:uid="{00000000-0005-0000-0000-000082000000}"/>
    <cellStyle name="Accent4 4" xfId="134" xr:uid="{00000000-0005-0000-0000-000083000000}"/>
    <cellStyle name="Accent4 5" xfId="135" xr:uid="{00000000-0005-0000-0000-000084000000}"/>
    <cellStyle name="Accent4 6" xfId="136" xr:uid="{00000000-0005-0000-0000-000085000000}"/>
    <cellStyle name="Accent4 7" xfId="137" xr:uid="{00000000-0005-0000-0000-000086000000}"/>
    <cellStyle name="Accent5 2" xfId="138" xr:uid="{00000000-0005-0000-0000-000087000000}"/>
    <cellStyle name="Accent5 3" xfId="139" xr:uid="{00000000-0005-0000-0000-000088000000}"/>
    <cellStyle name="Accent5 4" xfId="140" xr:uid="{00000000-0005-0000-0000-000089000000}"/>
    <cellStyle name="Accent5 5" xfId="141" xr:uid="{00000000-0005-0000-0000-00008A000000}"/>
    <cellStyle name="Accent5 6" xfId="142" xr:uid="{00000000-0005-0000-0000-00008B000000}"/>
    <cellStyle name="Accent5 7" xfId="143" xr:uid="{00000000-0005-0000-0000-00008C000000}"/>
    <cellStyle name="Accent6 2" xfId="144" xr:uid="{00000000-0005-0000-0000-00008D000000}"/>
    <cellStyle name="Accent6 3" xfId="145" xr:uid="{00000000-0005-0000-0000-00008E000000}"/>
    <cellStyle name="Accent6 4" xfId="146" xr:uid="{00000000-0005-0000-0000-00008F000000}"/>
    <cellStyle name="Accent6 5" xfId="147" xr:uid="{00000000-0005-0000-0000-000090000000}"/>
    <cellStyle name="Accent6 6" xfId="148" xr:uid="{00000000-0005-0000-0000-000091000000}"/>
    <cellStyle name="Accent6 7" xfId="149" xr:uid="{00000000-0005-0000-0000-000092000000}"/>
    <cellStyle name="ariel" xfId="150" xr:uid="{00000000-0005-0000-0000-000093000000}"/>
    <cellStyle name="Bad 2" xfId="151" xr:uid="{00000000-0005-0000-0000-000094000000}"/>
    <cellStyle name="Bad 3" xfId="152" xr:uid="{00000000-0005-0000-0000-000095000000}"/>
    <cellStyle name="Bad 4" xfId="153" xr:uid="{00000000-0005-0000-0000-000096000000}"/>
    <cellStyle name="Bad 5" xfId="154" xr:uid="{00000000-0005-0000-0000-000097000000}"/>
    <cellStyle name="Bad 6" xfId="155" xr:uid="{00000000-0005-0000-0000-000098000000}"/>
    <cellStyle name="Bad 7" xfId="156" xr:uid="{00000000-0005-0000-0000-000099000000}"/>
    <cellStyle name="Calculation 2" xfId="157" xr:uid="{00000000-0005-0000-0000-00009A000000}"/>
    <cellStyle name="Calculation 3" xfId="158" xr:uid="{00000000-0005-0000-0000-00009B000000}"/>
    <cellStyle name="Calculation 4" xfId="159" xr:uid="{00000000-0005-0000-0000-00009C000000}"/>
    <cellStyle name="Calculation 5" xfId="160" xr:uid="{00000000-0005-0000-0000-00009D000000}"/>
    <cellStyle name="Calculation 6" xfId="161" xr:uid="{00000000-0005-0000-0000-00009E000000}"/>
    <cellStyle name="Calculation 7" xfId="162" xr:uid="{00000000-0005-0000-0000-00009F000000}"/>
    <cellStyle name="Check Cell 2" xfId="163" xr:uid="{00000000-0005-0000-0000-0000A0000000}"/>
    <cellStyle name="Check Cell 3" xfId="164" xr:uid="{00000000-0005-0000-0000-0000A1000000}"/>
    <cellStyle name="Check Cell 4" xfId="165" xr:uid="{00000000-0005-0000-0000-0000A2000000}"/>
    <cellStyle name="Check Cell 5" xfId="166" xr:uid="{00000000-0005-0000-0000-0000A3000000}"/>
    <cellStyle name="Check Cell 6" xfId="167" xr:uid="{00000000-0005-0000-0000-0000A4000000}"/>
    <cellStyle name="Check Cell 7" xfId="168" xr:uid="{00000000-0005-0000-0000-0000A5000000}"/>
    <cellStyle name="Comma 2" xfId="169" xr:uid="{00000000-0005-0000-0000-0000A6000000}"/>
    <cellStyle name="Comma 2 2" xfId="170" xr:uid="{00000000-0005-0000-0000-0000A7000000}"/>
    <cellStyle name="Comma 2 3" xfId="171" xr:uid="{00000000-0005-0000-0000-0000A8000000}"/>
    <cellStyle name="Comma 2 4" xfId="172" xr:uid="{00000000-0005-0000-0000-0000A9000000}"/>
    <cellStyle name="Comma 3" xfId="173" xr:uid="{00000000-0005-0000-0000-0000AA000000}"/>
    <cellStyle name="Comma 4" xfId="360" xr:uid="{00000000-0005-0000-0000-0000AB000000}"/>
    <cellStyle name="Excel Built-in Normal" xfId="174" xr:uid="{00000000-0005-0000-0000-0000AC000000}"/>
    <cellStyle name="Explanatory Text 2" xfId="175" xr:uid="{00000000-0005-0000-0000-0000AD000000}"/>
    <cellStyle name="Explanatory Text 3" xfId="176" xr:uid="{00000000-0005-0000-0000-0000AE000000}"/>
    <cellStyle name="Explanatory Text 4" xfId="177" xr:uid="{00000000-0005-0000-0000-0000AF000000}"/>
    <cellStyle name="Explanatory Text 5" xfId="178" xr:uid="{00000000-0005-0000-0000-0000B0000000}"/>
    <cellStyle name="Explanatory Text 6" xfId="179" xr:uid="{00000000-0005-0000-0000-0000B1000000}"/>
    <cellStyle name="Explanatory Text 7" xfId="180" xr:uid="{00000000-0005-0000-0000-0000B2000000}"/>
    <cellStyle name="ExportHeaderStyle" xfId="181" xr:uid="{00000000-0005-0000-0000-0000B3000000}"/>
    <cellStyle name="Followed Hyperlink" xfId="370" builtinId="9" customBuiltin="1"/>
    <cellStyle name="Good 2" xfId="182" xr:uid="{00000000-0005-0000-0000-0000B4000000}"/>
    <cellStyle name="Good 3" xfId="183" xr:uid="{00000000-0005-0000-0000-0000B5000000}"/>
    <cellStyle name="Good 4" xfId="184" xr:uid="{00000000-0005-0000-0000-0000B6000000}"/>
    <cellStyle name="Good 5" xfId="185" xr:uid="{00000000-0005-0000-0000-0000B7000000}"/>
    <cellStyle name="Good 6" xfId="186" xr:uid="{00000000-0005-0000-0000-0000B8000000}"/>
    <cellStyle name="Good 7" xfId="187" xr:uid="{00000000-0005-0000-0000-0000B9000000}"/>
    <cellStyle name="Heading 1 2" xfId="188" xr:uid="{00000000-0005-0000-0000-0000BA000000}"/>
    <cellStyle name="Heading 1 3" xfId="189" xr:uid="{00000000-0005-0000-0000-0000BB000000}"/>
    <cellStyle name="Heading 1 4" xfId="190" xr:uid="{00000000-0005-0000-0000-0000BC000000}"/>
    <cellStyle name="Heading 1 5" xfId="191" xr:uid="{00000000-0005-0000-0000-0000BD000000}"/>
    <cellStyle name="Heading 1 6" xfId="192" xr:uid="{00000000-0005-0000-0000-0000BE000000}"/>
    <cellStyle name="Heading 1 7" xfId="193" xr:uid="{00000000-0005-0000-0000-0000BF000000}"/>
    <cellStyle name="Heading 2 2" xfId="194" xr:uid="{00000000-0005-0000-0000-0000C0000000}"/>
    <cellStyle name="Heading 2 3" xfId="195" xr:uid="{00000000-0005-0000-0000-0000C1000000}"/>
    <cellStyle name="Heading 2 4" xfId="196" xr:uid="{00000000-0005-0000-0000-0000C2000000}"/>
    <cellStyle name="Heading 2 5" xfId="197" xr:uid="{00000000-0005-0000-0000-0000C3000000}"/>
    <cellStyle name="Heading 2 6" xfId="198" xr:uid="{00000000-0005-0000-0000-0000C4000000}"/>
    <cellStyle name="Heading 2 7" xfId="199" xr:uid="{00000000-0005-0000-0000-0000C5000000}"/>
    <cellStyle name="Heading 3 2" xfId="200" xr:uid="{00000000-0005-0000-0000-0000C6000000}"/>
    <cellStyle name="Heading 3 3" xfId="201" xr:uid="{00000000-0005-0000-0000-0000C7000000}"/>
    <cellStyle name="Heading 3 4" xfId="202" xr:uid="{00000000-0005-0000-0000-0000C8000000}"/>
    <cellStyle name="Heading 3 5" xfId="203" xr:uid="{00000000-0005-0000-0000-0000C9000000}"/>
    <cellStyle name="Heading 3 6" xfId="204" xr:uid="{00000000-0005-0000-0000-0000CA000000}"/>
    <cellStyle name="Heading 3 7" xfId="205" xr:uid="{00000000-0005-0000-0000-0000CB000000}"/>
    <cellStyle name="Heading 4 2" xfId="206" xr:uid="{00000000-0005-0000-0000-0000CC000000}"/>
    <cellStyle name="Heading 4 3" xfId="207" xr:uid="{00000000-0005-0000-0000-0000CD000000}"/>
    <cellStyle name="Heading 4 4" xfId="208" xr:uid="{00000000-0005-0000-0000-0000CE000000}"/>
    <cellStyle name="Heading 4 5" xfId="209" xr:uid="{00000000-0005-0000-0000-0000CF000000}"/>
    <cellStyle name="Heading 4 6" xfId="210" xr:uid="{00000000-0005-0000-0000-0000D0000000}"/>
    <cellStyle name="Heading 4 7" xfId="211" xr:uid="{00000000-0005-0000-0000-0000D1000000}"/>
    <cellStyle name="Hyperlink" xfId="369" builtinId="8" customBuiltin="1"/>
    <cellStyle name="Hyperlink 2" xfId="212" xr:uid="{00000000-0005-0000-0000-0000D3000000}"/>
    <cellStyle name="Hyperlink 2 2" xfId="213" xr:uid="{00000000-0005-0000-0000-0000D4000000}"/>
    <cellStyle name="Hyperlink 2 2 2" xfId="214" xr:uid="{00000000-0005-0000-0000-0000D5000000}"/>
    <cellStyle name="Hyperlink 2 2 3" xfId="215" xr:uid="{00000000-0005-0000-0000-0000D6000000}"/>
    <cellStyle name="Hyperlink 2 2 4" xfId="216" xr:uid="{00000000-0005-0000-0000-0000D7000000}"/>
    <cellStyle name="Hyperlink 2 2 5" xfId="217" xr:uid="{00000000-0005-0000-0000-0000D8000000}"/>
    <cellStyle name="Hyperlink 2 2 6" xfId="218" xr:uid="{00000000-0005-0000-0000-0000D9000000}"/>
    <cellStyle name="Hyperlink 2 3" xfId="219" xr:uid="{00000000-0005-0000-0000-0000DA000000}"/>
    <cellStyle name="Hyperlink 2 4" xfId="220" xr:uid="{00000000-0005-0000-0000-0000DB000000}"/>
    <cellStyle name="Hyperlink 2 5" xfId="221" xr:uid="{00000000-0005-0000-0000-0000DC000000}"/>
    <cellStyle name="Hyperlink 2 6" xfId="222" xr:uid="{00000000-0005-0000-0000-0000DD000000}"/>
    <cellStyle name="Hyperlink 2 7" xfId="367" xr:uid="{93907626-F67D-43C9-BF87-4EF0A1C5AA60}"/>
    <cellStyle name="Hyperlink 3" xfId="223" xr:uid="{00000000-0005-0000-0000-0000DE000000}"/>
    <cellStyle name="Hyperlink 3 2" xfId="224" xr:uid="{00000000-0005-0000-0000-0000DF000000}"/>
    <cellStyle name="Hyperlink 3 2 2" xfId="225" xr:uid="{00000000-0005-0000-0000-0000E0000000}"/>
    <cellStyle name="Hyperlink 3 2 3" xfId="226" xr:uid="{00000000-0005-0000-0000-0000E1000000}"/>
    <cellStyle name="Hyperlink 3 2 4" xfId="227" xr:uid="{00000000-0005-0000-0000-0000E2000000}"/>
    <cellStyle name="Hyperlink 3 2 5" xfId="228" xr:uid="{00000000-0005-0000-0000-0000E3000000}"/>
    <cellStyle name="Hyperlink 3 2 6" xfId="229" xr:uid="{00000000-0005-0000-0000-0000E4000000}"/>
    <cellStyle name="Hyperlink 3 3" xfId="230" xr:uid="{00000000-0005-0000-0000-0000E5000000}"/>
    <cellStyle name="Hyperlink 3 4" xfId="231" xr:uid="{00000000-0005-0000-0000-0000E6000000}"/>
    <cellStyle name="Hyperlink 3 5" xfId="232" xr:uid="{00000000-0005-0000-0000-0000E7000000}"/>
    <cellStyle name="Hyperlink 3 6" xfId="233" xr:uid="{00000000-0005-0000-0000-0000E8000000}"/>
    <cellStyle name="Hyperlink 4" xfId="234" xr:uid="{00000000-0005-0000-0000-0000E9000000}"/>
    <cellStyle name="Hyperlink 4 2" xfId="235" xr:uid="{00000000-0005-0000-0000-0000EA000000}"/>
    <cellStyle name="Hyperlink 5" xfId="236" xr:uid="{00000000-0005-0000-0000-0000EB000000}"/>
    <cellStyle name="Hyperlink 6" xfId="237" xr:uid="{00000000-0005-0000-0000-0000EC000000}"/>
    <cellStyle name="Input 2" xfId="238" xr:uid="{00000000-0005-0000-0000-0000ED000000}"/>
    <cellStyle name="Input 3" xfId="239" xr:uid="{00000000-0005-0000-0000-0000EE000000}"/>
    <cellStyle name="Input 4" xfId="240" xr:uid="{00000000-0005-0000-0000-0000EF000000}"/>
    <cellStyle name="Input 5" xfId="241" xr:uid="{00000000-0005-0000-0000-0000F0000000}"/>
    <cellStyle name="Input 6" xfId="242" xr:uid="{00000000-0005-0000-0000-0000F1000000}"/>
    <cellStyle name="Input 7" xfId="243" xr:uid="{00000000-0005-0000-0000-0000F2000000}"/>
    <cellStyle name="Large" xfId="244" xr:uid="{00000000-0005-0000-0000-0000F3000000}"/>
    <cellStyle name="Linked Cell 2" xfId="245" xr:uid="{00000000-0005-0000-0000-0000F4000000}"/>
    <cellStyle name="Linked Cell 3" xfId="246" xr:uid="{00000000-0005-0000-0000-0000F5000000}"/>
    <cellStyle name="Linked Cell 4" xfId="247" xr:uid="{00000000-0005-0000-0000-0000F6000000}"/>
    <cellStyle name="Linked Cell 5" xfId="248" xr:uid="{00000000-0005-0000-0000-0000F7000000}"/>
    <cellStyle name="Linked Cell 6" xfId="249" xr:uid="{00000000-0005-0000-0000-0000F8000000}"/>
    <cellStyle name="Linked Cell 7" xfId="250" xr:uid="{00000000-0005-0000-0000-0000F9000000}"/>
    <cellStyle name="Neutral 2" xfId="251" xr:uid="{00000000-0005-0000-0000-0000FA000000}"/>
    <cellStyle name="Neutral 3" xfId="252" xr:uid="{00000000-0005-0000-0000-0000FB000000}"/>
    <cellStyle name="Neutral 4" xfId="253" xr:uid="{00000000-0005-0000-0000-0000FC000000}"/>
    <cellStyle name="Neutral 5" xfId="254" xr:uid="{00000000-0005-0000-0000-0000FD000000}"/>
    <cellStyle name="Neutral 6" xfId="255" xr:uid="{00000000-0005-0000-0000-0000FE000000}"/>
    <cellStyle name="Neutral 7" xfId="256" xr:uid="{00000000-0005-0000-0000-0000FF000000}"/>
    <cellStyle name="Normal" xfId="0" builtinId="0"/>
    <cellStyle name="Normal 10" xfId="257" xr:uid="{00000000-0005-0000-0000-000001010000}"/>
    <cellStyle name="Normal 10 2" xfId="258" xr:uid="{00000000-0005-0000-0000-000002010000}"/>
    <cellStyle name="Normal 11" xfId="259" xr:uid="{00000000-0005-0000-0000-000003010000}"/>
    <cellStyle name="Normal 11 2" xfId="260" xr:uid="{00000000-0005-0000-0000-000004010000}"/>
    <cellStyle name="Normal 12" xfId="261" xr:uid="{00000000-0005-0000-0000-000005010000}"/>
    <cellStyle name="Normal 13" xfId="262" xr:uid="{00000000-0005-0000-0000-000006010000}"/>
    <cellStyle name="Normal 14" xfId="263" xr:uid="{00000000-0005-0000-0000-000007010000}"/>
    <cellStyle name="Normal 15" xfId="363" xr:uid="{012CB097-B02F-4F95-AE86-C78A091E6220}"/>
    <cellStyle name="Normal 15 2" xfId="365" xr:uid="{5A18BBAA-8628-40EF-B461-4D93641E404F}"/>
    <cellStyle name="Normal 16" xfId="359" xr:uid="{00000000-0005-0000-0000-000008010000}"/>
    <cellStyle name="Normal 2" xfId="1" xr:uid="{00000000-0005-0000-0000-000009010000}"/>
    <cellStyle name="Normal 2 2" xfId="264" xr:uid="{00000000-0005-0000-0000-00000A010000}"/>
    <cellStyle name="Normal 2 2 2" xfId="265" xr:uid="{00000000-0005-0000-0000-00000B010000}"/>
    <cellStyle name="Normal 2 3" xfId="266" xr:uid="{00000000-0005-0000-0000-00000C010000}"/>
    <cellStyle name="Normal 2 3 2" xfId="267" xr:uid="{00000000-0005-0000-0000-00000D010000}"/>
    <cellStyle name="Normal 2 4" xfId="268" xr:uid="{00000000-0005-0000-0000-00000E010000}"/>
    <cellStyle name="Normal 2 4 2" xfId="269" xr:uid="{00000000-0005-0000-0000-00000F010000}"/>
    <cellStyle name="Normal 2 5" xfId="270" xr:uid="{00000000-0005-0000-0000-000010010000}"/>
    <cellStyle name="Normal 2 5 2" xfId="271" xr:uid="{00000000-0005-0000-0000-000011010000}"/>
    <cellStyle name="Normal 2 6" xfId="272" xr:uid="{00000000-0005-0000-0000-000012010000}"/>
    <cellStyle name="Normal 2 7" xfId="358" xr:uid="{00000000-0005-0000-0000-000013010000}"/>
    <cellStyle name="Normal 20" xfId="362" xr:uid="{071AF86C-7D1E-4C07-8128-1D2A718632DB}"/>
    <cellStyle name="Normal 21 2 2 3 2 2 2 2" xfId="364" xr:uid="{1F97D287-52D2-4E87-B8CE-0592652515CD}"/>
    <cellStyle name="Normal 23 2 2 3 2 2 2" xfId="366" xr:uid="{7B2983B8-9BA9-488D-BABC-1EEDC63F3041}"/>
    <cellStyle name="Normal 25" xfId="368" xr:uid="{E25E993B-04B7-4884-8C07-29F5BB03ECEF}"/>
    <cellStyle name="Normal 3" xfId="273" xr:uid="{00000000-0005-0000-0000-000014010000}"/>
    <cellStyle name="Normal 3 2" xfId="274" xr:uid="{00000000-0005-0000-0000-000015010000}"/>
    <cellStyle name="Normal 3 2 2" xfId="275" xr:uid="{00000000-0005-0000-0000-000016010000}"/>
    <cellStyle name="Normal 3 3" xfId="276" xr:uid="{00000000-0005-0000-0000-000017010000}"/>
    <cellStyle name="Normal 37" xfId="277" xr:uid="{00000000-0005-0000-0000-000018010000}"/>
    <cellStyle name="Normal 4" xfId="278" xr:uid="{00000000-0005-0000-0000-000019010000}"/>
    <cellStyle name="Normal 4 2" xfId="279" xr:uid="{00000000-0005-0000-0000-00001A010000}"/>
    <cellStyle name="Normal 4 2 2" xfId="280" xr:uid="{00000000-0005-0000-0000-00001B010000}"/>
    <cellStyle name="Normal 4 3" xfId="281" xr:uid="{00000000-0005-0000-0000-00001C010000}"/>
    <cellStyle name="Normal 4 4" xfId="282" xr:uid="{00000000-0005-0000-0000-00001D010000}"/>
    <cellStyle name="Normal 4 5" xfId="283" xr:uid="{00000000-0005-0000-0000-00001E010000}"/>
    <cellStyle name="Normal 4 6" xfId="284" xr:uid="{00000000-0005-0000-0000-00001F010000}"/>
    <cellStyle name="Normal 4 7" xfId="285" xr:uid="{00000000-0005-0000-0000-000020010000}"/>
    <cellStyle name="Normal 4 8" xfId="286" xr:uid="{00000000-0005-0000-0000-000021010000}"/>
    <cellStyle name="Normal 4 9" xfId="287" xr:uid="{00000000-0005-0000-0000-000022010000}"/>
    <cellStyle name="Normal 40" xfId="288" xr:uid="{00000000-0005-0000-0000-000023010000}"/>
    <cellStyle name="Normal 5" xfId="2" xr:uid="{00000000-0005-0000-0000-000024010000}"/>
    <cellStyle name="Normal 5 2" xfId="289" xr:uid="{00000000-0005-0000-0000-000025010000}"/>
    <cellStyle name="Normal 5 2 2" xfId="290" xr:uid="{00000000-0005-0000-0000-000026010000}"/>
    <cellStyle name="Normal 5 2 3" xfId="291" xr:uid="{00000000-0005-0000-0000-000027010000}"/>
    <cellStyle name="Normal 5 2 4" xfId="292" xr:uid="{00000000-0005-0000-0000-000028010000}"/>
    <cellStyle name="Normal 5 2 5" xfId="293" xr:uid="{00000000-0005-0000-0000-000029010000}"/>
    <cellStyle name="Normal 5 2 6" xfId="294" xr:uid="{00000000-0005-0000-0000-00002A010000}"/>
    <cellStyle name="Normal 5 3" xfId="295" xr:uid="{00000000-0005-0000-0000-00002B010000}"/>
    <cellStyle name="Normal 5 4" xfId="296" xr:uid="{00000000-0005-0000-0000-00002C010000}"/>
    <cellStyle name="Normal 5 5" xfId="297" xr:uid="{00000000-0005-0000-0000-00002D010000}"/>
    <cellStyle name="Normal 5 6" xfId="298" xr:uid="{00000000-0005-0000-0000-00002E010000}"/>
    <cellStyle name="Normal 5 7" xfId="299" xr:uid="{00000000-0005-0000-0000-00002F010000}"/>
    <cellStyle name="Normal 5 8" xfId="300" xr:uid="{00000000-0005-0000-0000-000030010000}"/>
    <cellStyle name="Normal 6" xfId="301" xr:uid="{00000000-0005-0000-0000-000031010000}"/>
    <cellStyle name="Normal 6 2" xfId="302" xr:uid="{00000000-0005-0000-0000-000032010000}"/>
    <cellStyle name="Normal 6 2 2" xfId="303" xr:uid="{00000000-0005-0000-0000-000033010000}"/>
    <cellStyle name="Normal 6 2 2 2" xfId="304" xr:uid="{00000000-0005-0000-0000-000034010000}"/>
    <cellStyle name="Normal 7" xfId="305" xr:uid="{00000000-0005-0000-0000-000035010000}"/>
    <cellStyle name="Normal 7 2" xfId="306" xr:uid="{00000000-0005-0000-0000-000036010000}"/>
    <cellStyle name="Normal 7 2 2" xfId="307" xr:uid="{00000000-0005-0000-0000-000037010000}"/>
    <cellStyle name="Normal 7 2 2 2" xfId="308" xr:uid="{00000000-0005-0000-0000-000038010000}"/>
    <cellStyle name="Normal 7 2 3" xfId="309" xr:uid="{00000000-0005-0000-0000-000039010000}"/>
    <cellStyle name="Normal 7 2 3 2" xfId="310" xr:uid="{00000000-0005-0000-0000-00003A010000}"/>
    <cellStyle name="Normal 7 2 4" xfId="311" xr:uid="{00000000-0005-0000-0000-00003B010000}"/>
    <cellStyle name="Normal 7 2 4 2" xfId="312" xr:uid="{00000000-0005-0000-0000-00003C010000}"/>
    <cellStyle name="Normal 7 2 5" xfId="313" xr:uid="{00000000-0005-0000-0000-00003D010000}"/>
    <cellStyle name="Normal 8" xfId="314" xr:uid="{00000000-0005-0000-0000-00003E010000}"/>
    <cellStyle name="Normal 9" xfId="315" xr:uid="{00000000-0005-0000-0000-00003F010000}"/>
    <cellStyle name="Note 2" xfId="316" xr:uid="{00000000-0005-0000-0000-000040010000}"/>
    <cellStyle name="Note 3" xfId="317" xr:uid="{00000000-0005-0000-0000-000041010000}"/>
    <cellStyle name="Note 4" xfId="318" xr:uid="{00000000-0005-0000-0000-000042010000}"/>
    <cellStyle name="Note 5" xfId="319" xr:uid="{00000000-0005-0000-0000-000043010000}"/>
    <cellStyle name="Note 6" xfId="320" xr:uid="{00000000-0005-0000-0000-000044010000}"/>
    <cellStyle name="Note 7" xfId="321" xr:uid="{00000000-0005-0000-0000-000045010000}"/>
    <cellStyle name="Output 2" xfId="322" xr:uid="{00000000-0005-0000-0000-000046010000}"/>
    <cellStyle name="Output 3" xfId="323" xr:uid="{00000000-0005-0000-0000-000047010000}"/>
    <cellStyle name="Output 4" xfId="324" xr:uid="{00000000-0005-0000-0000-000048010000}"/>
    <cellStyle name="Output 5" xfId="325" xr:uid="{00000000-0005-0000-0000-000049010000}"/>
    <cellStyle name="Output 6" xfId="326" xr:uid="{00000000-0005-0000-0000-00004A010000}"/>
    <cellStyle name="Output 7" xfId="327" xr:uid="{00000000-0005-0000-0000-00004B010000}"/>
    <cellStyle name="Percent 2" xfId="328" xr:uid="{00000000-0005-0000-0000-00004C010000}"/>
    <cellStyle name="Percent 2 2" xfId="329" xr:uid="{00000000-0005-0000-0000-00004D010000}"/>
    <cellStyle name="Percent 2 3" xfId="330" xr:uid="{00000000-0005-0000-0000-00004E010000}"/>
    <cellStyle name="Percent 3" xfId="331" xr:uid="{00000000-0005-0000-0000-00004F010000}"/>
    <cellStyle name="Percent 3 2" xfId="332" xr:uid="{00000000-0005-0000-0000-000050010000}"/>
    <cellStyle name="Percent 4" xfId="333" xr:uid="{00000000-0005-0000-0000-000051010000}"/>
    <cellStyle name="Percent 5" xfId="334" xr:uid="{00000000-0005-0000-0000-000052010000}"/>
    <cellStyle name="Percent 6" xfId="361" xr:uid="{00000000-0005-0000-0000-000053010000}"/>
    <cellStyle name="percent%" xfId="335" xr:uid="{00000000-0005-0000-0000-000054010000}"/>
    <cellStyle name="population" xfId="336" xr:uid="{00000000-0005-0000-0000-000055010000}"/>
    <cellStyle name="Style 1" xfId="337" xr:uid="{00000000-0005-0000-0000-000056010000}"/>
    <cellStyle name="Title 2" xfId="338" xr:uid="{00000000-0005-0000-0000-000057010000}"/>
    <cellStyle name="Title 3" xfId="339" xr:uid="{00000000-0005-0000-0000-000058010000}"/>
    <cellStyle name="Title 4" xfId="340" xr:uid="{00000000-0005-0000-0000-000059010000}"/>
    <cellStyle name="Title 5" xfId="341" xr:uid="{00000000-0005-0000-0000-00005A010000}"/>
    <cellStyle name="Title 6" xfId="342" xr:uid="{00000000-0005-0000-0000-00005B010000}"/>
    <cellStyle name="Title 7" xfId="343" xr:uid="{00000000-0005-0000-0000-00005C010000}"/>
    <cellStyle name="Top_Wrap" xfId="344" xr:uid="{00000000-0005-0000-0000-00005D010000}"/>
    <cellStyle name="Total 2" xfId="345" xr:uid="{00000000-0005-0000-0000-00005E010000}"/>
    <cellStyle name="Total 3" xfId="346" xr:uid="{00000000-0005-0000-0000-00005F010000}"/>
    <cellStyle name="Total 4" xfId="347" xr:uid="{00000000-0005-0000-0000-000060010000}"/>
    <cellStyle name="Total 5" xfId="348" xr:uid="{00000000-0005-0000-0000-000061010000}"/>
    <cellStyle name="Total 6" xfId="349" xr:uid="{00000000-0005-0000-0000-000062010000}"/>
    <cellStyle name="Total 7" xfId="350" xr:uid="{00000000-0005-0000-0000-000063010000}"/>
    <cellStyle name="Untitled2" xfId="351" xr:uid="{00000000-0005-0000-0000-000064010000}"/>
    <cellStyle name="Warning Text 2" xfId="352" xr:uid="{00000000-0005-0000-0000-000065010000}"/>
    <cellStyle name="Warning Text 3" xfId="353" xr:uid="{00000000-0005-0000-0000-000066010000}"/>
    <cellStyle name="Warning Text 4" xfId="354" xr:uid="{00000000-0005-0000-0000-000067010000}"/>
    <cellStyle name="Warning Text 5" xfId="355" xr:uid="{00000000-0005-0000-0000-000068010000}"/>
    <cellStyle name="Warning Text 6" xfId="356" xr:uid="{00000000-0005-0000-0000-000069010000}"/>
    <cellStyle name="Warning Text 7" xfId="357" xr:uid="{00000000-0005-0000-0000-00006A010000}"/>
  </cellStyles>
  <dxfs count="14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rgb="FF7C28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#,##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  <border diagonalUp="0" diagonalDown="0">
        <left style="medium">
          <color rgb="FFFF000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 outline="0">
        <left/>
        <right style="medium">
          <color rgb="FFFF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medium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medium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#,##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  <border diagonalUp="0" diagonalDown="0">
        <left style="medium">
          <color rgb="FFFF000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 outline="0">
        <left/>
        <right style="medium">
          <color rgb="FFFF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medium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  <border diagonalUp="0" diagonalDown="0">
        <left style="medium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  <border diagonalUp="0" diagonalDown="0">
        <left style="medium">
          <color rgb="FFFF000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#,##0.000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#,##0.00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#,##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rgb="FFFF0000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FF000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medium">
          <color rgb="FFFF0000"/>
        </left>
        <right/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medium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ck">
          <color rgb="FFFF0000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0.00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#,##0.000"/>
      <fill>
        <patternFill patternType="solid">
          <fgColor indexed="64"/>
          <bgColor rgb="FFFFFFCC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rgb="FFFF0000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FF000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medium">
          <color rgb="FFFF0000"/>
        </left>
        <right/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  <border diagonalUp="0" diagonalDown="0">
        <left style="medium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rgb="FFFF0000"/>
        </left>
        <right/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#,##0.0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249977111117893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#,##0.00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#,##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medium">
          <color rgb="FFFF0000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  <border diagonalUp="0" diagonalDown="0">
        <left style="medium">
          <color rgb="FFFF0000"/>
        </left>
        <right/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medium">
          <color rgb="FFFF0000"/>
        </left>
        <right/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/>
        <right style="thin">
          <color rgb="FFFF000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medium">
          <color rgb="FFFF0000"/>
        </left>
        <right/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ck">
          <color rgb="FFFF0000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0.00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#,##0.000"/>
      <fill>
        <patternFill patternType="solid">
          <fgColor indexed="64"/>
          <bgColor rgb="FFFFFFCC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medium">
          <color rgb="FFFF0000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 style="medium">
          <color rgb="FFFF0000"/>
        </left>
        <right/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medium">
          <color rgb="FFFF0000"/>
        </left>
        <right/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 style="medium">
          <color rgb="FFFF0000"/>
        </left>
        <right/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rgb="FFFF0000"/>
        </left>
        <right/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#,##0.0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249977111117893"/>
        <name val="Arial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color theme="1"/>
      </font>
      <fill>
        <patternFill>
          <bgColor rgb="FFFFFF99"/>
        </patternFill>
      </fill>
      <border>
        <top style="thin">
          <color theme="1" tint="0.499984740745262"/>
        </top>
        <bottom style="thin">
          <color theme="1" tint="0.499984740745262"/>
        </bottom>
      </border>
    </dxf>
    <dxf>
      <font>
        <b/>
        <i val="0"/>
        <color theme="0"/>
      </font>
      <fill>
        <patternFill patternType="solid">
          <fgColor auto="1"/>
          <bgColor rgb="FF005EB8"/>
        </patternFill>
      </fill>
    </dxf>
    <dxf>
      <font>
        <color theme="1"/>
      </font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hair">
          <color theme="0" tint="-0.499984740745262"/>
        </vertical>
        <horizontal style="hair">
          <color theme="0" tint="-0.499984740745262"/>
        </horizontal>
      </border>
    </dxf>
  </dxfs>
  <tableStyles count="1" defaultTableStyle="TableStyleMedium2" defaultPivotStyle="PivotStyleLight16">
    <tableStyle name="TableAllocationsTechGuide" pivot="0" count="3" xr9:uid="{E7EE46C5-DE61-440B-89EA-C770159E234F}">
      <tableStyleElement type="wholeTable" dxfId="140"/>
      <tableStyleElement type="headerRow" dxfId="139"/>
      <tableStyleElement type="totalRow" dxfId="138"/>
    </tableStyle>
  </tableStyles>
  <colors>
    <mruColors>
      <color rgb="FF005EB8"/>
      <color rgb="FFE5F2FF"/>
      <color rgb="FF7C2855"/>
      <color rgb="FF009639"/>
      <color rgb="FFD7E9E3"/>
      <color rgb="FFFFFFCC"/>
      <color rgb="FFFFFF99"/>
      <color rgb="FFDDFFEA"/>
      <color rgb="FFDAD3E5"/>
      <color rgb="FFF9EB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customXml" Target="../customXml/item3.xml"/><Relationship Id="rId10" Type="http://schemas.openxmlformats.org/officeDocument/2006/relationships/externalLink" Target="externalLinks/externalLink5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520099</xdr:colOff>
      <xdr:row>0</xdr:row>
      <xdr:rowOff>0</xdr:rowOff>
    </xdr:from>
    <xdr:to>
      <xdr:col>9</xdr:col>
      <xdr:colOff>592719</xdr:colOff>
      <xdr:row>1</xdr:row>
      <xdr:rowOff>135890</xdr:rowOff>
    </xdr:to>
    <xdr:pic>
      <xdr:nvPicPr>
        <xdr:cNvPr id="2" name="Picture 1" descr="NHS England logo" title="Logo">
          <a:extLst>
            <a:ext uri="{FF2B5EF4-FFF2-40B4-BE49-F238E27FC236}">
              <a16:creationId xmlns:a16="http://schemas.microsoft.com/office/drawing/2014/main" id="{2039B2C8-AFE7-43F4-B06D-B8F17E7A33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46085"/>
        <a:stretch/>
      </xdr:blipFill>
      <xdr:spPr>
        <a:xfrm>
          <a:off x="5396899" y="0"/>
          <a:ext cx="688570" cy="287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FT2\Rev03\Unified%20Allocations\Data\NewNeed\2003LI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scic365.sharepoint.com/NHS%20CB%20LAT/Finance%20NCB%20ATTV/JOURNALS/Month%204/394941-2014%2004%20AO%20ADJUSTMENT%208%20AUG%20JOURNA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All%20Key%20Docs\Dispo\Waterfall0708\Data\&#163;50m%20pro%20rata%20to%20PCT%202002_03%20allocation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Key%20Facts\2012_13\January%202013\201211070_Key%20data%20updated%2011%20January%2020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M\CFISSA%20-%20CFS%20-%20PSS\2008-09%20Central%20Programmes\DH&amp;ALB%20Finances\Cascade\Journals\08.09%20DHFC%20Spring%20Supply%20Adjustments%20-%20Additional%20Cascade%20Journal%20-%20146609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FT2\Rev03\Unified%20Allocations\Data\NewNeed\2003LIS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AEIG\RPA%204\All%20Key%20Docs\Dispo\Waterfall0708\Data\&#163;50m%20pro%20rata%20to%20PCT%202002_03%20allocation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HS%20CB\Finance\Strategic%20Finance\Allocations\Allocation%20Control%20SB%20Draft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D-RAMA\RAMA1\Allocations\Publications_Final%20Versions%20Only\PCT%20Exposition%20Books\2011_12\2012ExpoBook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Justification list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Instructions"/>
      <sheetName val="Lookups"/>
      <sheetName val="ATCCList"/>
      <sheetName val="CCG&amp;CSU CCList"/>
      <sheetName val="Key"/>
      <sheetName val="Fin Perf Ranking"/>
      <sheetName val="lookup"/>
      <sheetName val="LIST"/>
      <sheetName val="Summary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Sheet2"/>
      <sheetName val="DATA"/>
      <sheetName val="Reference"/>
      <sheetName val="Detail for AoB tk completion"/>
      <sheetName val="Overview"/>
      <sheetName val="PICKLIST"/>
      <sheetName val="Subjectives"/>
      <sheetName val="Reason For Adj"/>
      <sheetName val="Sheet3"/>
      <sheetName val="99_Data"/>
      <sheetName val="Commentary"/>
      <sheetName val="STP List"/>
      <sheetName val="Drop Downs"/>
      <sheetName val="Summary_SLCCG"/>
      <sheetName val="Summary "/>
      <sheetName val="Summary_Template"/>
      <sheetName val="PIDs"/>
      <sheetName val="Supplier Lookup"/>
      <sheetName val="Look ups"/>
      <sheetName val="listoptions"/>
      <sheetName val="list options"/>
      <sheetName val="Table_5_3_&amp;_5_41"/>
      <sheetName val="Lookup Values"/>
      <sheetName val="Data Lists"/>
      <sheetName val="Verification lists"/>
      <sheetName val="DROP DOWN MASTER LIST"/>
      <sheetName val="Mapping"/>
      <sheetName val="For dropdown"/>
      <sheetName val="Month End Tag Dropdown Data"/>
      <sheetName val="Table_5_81"/>
      <sheetName val="HES_2012-13"/>
      <sheetName val="RTT_admitted"/>
      <sheetName val="RTT_-_non-admitted"/>
      <sheetName val="RTT_-_incomplete"/>
      <sheetName val="bed_occupancy"/>
      <sheetName val="cancer_-_2_week"/>
      <sheetName val="cancer_-_62_day"/>
      <sheetName val="FFT-_IP"/>
      <sheetName val="safety_thermometer"/>
      <sheetName val="staff_sickness"/>
      <sheetName val="Org_List"/>
      <sheetName val="HSMR_2001_-_2012"/>
      <sheetName val="CQC_banding"/>
      <sheetName val="PFI_Information"/>
      <sheetName val="A&amp;E_winter_money"/>
      <sheetName val="provider_DfT"/>
      <sheetName val="Justification_list"/>
      <sheetName val="Drop_Down_Options"/>
      <sheetName val="CCG&amp;CSU_CCList"/>
      <sheetName val="Performance_Dashboard"/>
      <sheetName val="Validation"/>
      <sheetName val="FastData"/>
      <sheetName val="A1-A2 Mapping"/>
      <sheetName val="Reason Codes"/>
      <sheetName val="OrgMapping"/>
      <sheetName val="Annex B T37 Providers"/>
      <sheetName val="Back Sheet"/>
      <sheetName val="HIDDEN Named Lists"/>
      <sheetName val="Table_5_3_&amp;_5_42"/>
      <sheetName val="APPENDIX_N(ii)"/>
      <sheetName val="Theme_mapping"/>
      <sheetName val="Month_2_data"/>
      <sheetName val="Month_3_Data"/>
      <sheetName val="Fin_Perf_Ranking"/>
      <sheetName val="Detail_for_AoB_tk_completion"/>
      <sheetName val="Reason_For_Adj"/>
      <sheetName val="STP_List"/>
      <sheetName val="Drop_Downs"/>
      <sheetName val="Summary_"/>
      <sheetName val="Supplier_Lookup"/>
      <sheetName val="Look_ups"/>
      <sheetName val="list_options"/>
      <sheetName val="Lookup_Values"/>
      <sheetName val="Data_Lists"/>
      <sheetName val="Verification_lists"/>
      <sheetName val="Admin Sheet"/>
      <sheetName val="Table_5_82"/>
      <sheetName val="HES_2012-131"/>
      <sheetName val="RTT_admitted1"/>
      <sheetName val="RTT_-_non-admitted1"/>
      <sheetName val="RTT_-_incomplete1"/>
      <sheetName val="bed_occupancy1"/>
      <sheetName val="cancer_-_2_week1"/>
      <sheetName val="cancer_-_62_day1"/>
      <sheetName val="FFT-_IP1"/>
      <sheetName val="safety_thermometer1"/>
      <sheetName val="staff_sickness1"/>
      <sheetName val="Org_List1"/>
      <sheetName val="HSMR_2001_-_20121"/>
      <sheetName val="CQC_banding1"/>
      <sheetName val="PFI_Information1"/>
      <sheetName val="A&amp;E_winter_money1"/>
      <sheetName val="provider_DfT1"/>
      <sheetName val="Justification_list1"/>
      <sheetName val="Drop_Down_Options1"/>
      <sheetName val="CCG&amp;CSU_CCList1"/>
      <sheetName val="For_dropdown"/>
      <sheetName val="DROP_DOWN_MASTER_LIST"/>
      <sheetName val="Month_End_Tag_Dropdown_Data"/>
      <sheetName val="A1-A2_Mapping"/>
      <sheetName val="Drop down list"/>
      <sheetName val="BlueYellow"/>
      <sheetName val="Drop"/>
      <sheetName val="Other Lists"/>
      <sheetName val="Table_5_3_&amp;_5_43"/>
      <sheetName val="Table_5_83"/>
      <sheetName val="HES_2012-132"/>
      <sheetName val="RTT_admitted2"/>
      <sheetName val="RTT_-_non-admitted2"/>
      <sheetName val="RTT_-_incomplete2"/>
      <sheetName val="bed_occupancy2"/>
      <sheetName val="cancer_-_2_week2"/>
      <sheetName val="cancer_-_62_day2"/>
      <sheetName val="FFT-_IP2"/>
      <sheetName val="safety_thermometer2"/>
      <sheetName val="staff_sickness2"/>
      <sheetName val="Org_List2"/>
      <sheetName val="HSMR_2001_-_20122"/>
      <sheetName val="CQC_banding2"/>
      <sheetName val="PFI_Information2"/>
      <sheetName val="A&amp;E_winter_money2"/>
      <sheetName val="provider_DfT2"/>
      <sheetName val="Drop_Down_Options2"/>
      <sheetName val="Justification_list2"/>
      <sheetName val="CCG&amp;CSU_CCList2"/>
      <sheetName val="APPENDIX_N(ii)1"/>
      <sheetName val="Theme_mapping1"/>
      <sheetName val="Month_2_data1"/>
      <sheetName val="Month_3_Data1"/>
      <sheetName val="Fin_Perf_Ranking1"/>
      <sheetName val="Detail_for_AoB_tk_completion1"/>
      <sheetName val="Reason_For_Adj1"/>
      <sheetName val="STP_List1"/>
      <sheetName val="Drop_Downs1"/>
      <sheetName val="Summary_1"/>
      <sheetName val="Supplier_Lookup1"/>
      <sheetName val="Look_ups1"/>
      <sheetName val="list_options1"/>
      <sheetName val="Lookup_Values1"/>
      <sheetName val="Data_Lists1"/>
      <sheetName val="Verification_lists1"/>
      <sheetName val="DROP_DOWN_MASTER_LIST1"/>
      <sheetName val="For_dropdown1"/>
      <sheetName val="Month_End_Tag_Dropdown_Data1"/>
      <sheetName val="A1-A2_Mapping1"/>
      <sheetName val="Reason_Codes"/>
      <sheetName val="Back_Sheet"/>
      <sheetName val="HIDDEN_Named_Lists"/>
      <sheetName val="Annex_B_T37_Providers"/>
      <sheetName val="Admin_Sheet"/>
      <sheetName val="Drop_down_list"/>
      <sheetName val="LU"/>
      <sheetName val="Finance Profile"/>
      <sheetName val="Workstreams"/>
      <sheetName val="Divisions"/>
      <sheetName val="PopList"/>
      <sheetName val="Data Lists_2"/>
      <sheetName val="Table_5_3_&amp;_5_44"/>
      <sheetName val="Table_5_84"/>
      <sheetName val="HES_2012-133"/>
      <sheetName val="RTT_admitted3"/>
      <sheetName val="RTT_-_non-admitted3"/>
      <sheetName val="RTT_-_incomplete3"/>
      <sheetName val="bed_occupancy3"/>
      <sheetName val="cancer_-_2_week3"/>
      <sheetName val="cancer_-_62_day3"/>
      <sheetName val="FFT-_IP3"/>
      <sheetName val="safety_thermometer3"/>
      <sheetName val="staff_sickness3"/>
      <sheetName val="Org_List3"/>
      <sheetName val="HSMR_2001_-_20123"/>
      <sheetName val="CQC_banding3"/>
      <sheetName val="PFI_Information3"/>
      <sheetName val="A&amp;E_winter_money3"/>
      <sheetName val="provider_DfT3"/>
      <sheetName val="Drop_Down_Options3"/>
      <sheetName val="Justification_list3"/>
      <sheetName val="CCG&amp;CSU_CCList3"/>
      <sheetName val="APPENDIX_N(ii)2"/>
      <sheetName val="Theme_mapping2"/>
      <sheetName val="Month_2_data2"/>
      <sheetName val="Month_3_Data2"/>
      <sheetName val="Fin_Perf_Ranking2"/>
      <sheetName val="Detail_for_AoB_tk_completion2"/>
      <sheetName val="Reason_For_Adj2"/>
      <sheetName val="STP_List2"/>
      <sheetName val="Drop_Downs2"/>
      <sheetName val="Summary_2"/>
      <sheetName val="Supplier_Lookup2"/>
      <sheetName val="Look_ups2"/>
      <sheetName val="list_options2"/>
      <sheetName val="Lookup_Values2"/>
      <sheetName val="Data_Lists2"/>
      <sheetName val="Verification_lists2"/>
      <sheetName val="DROP_DOWN_MASTER_LIST2"/>
      <sheetName val="For_dropdown2"/>
      <sheetName val="Month_End_Tag_Dropdown_Data2"/>
      <sheetName val="A1-A2_Mapping2"/>
      <sheetName val="Reason_Codes1"/>
      <sheetName val="Back_Sheet1"/>
      <sheetName val="HIDDEN_Named_Lists1"/>
      <sheetName val="Annex_B_T37_Providers1"/>
      <sheetName val="Admin_Sheet1"/>
      <sheetName val="Table_5_3_&amp;_5_45"/>
      <sheetName val="Table_5_85"/>
      <sheetName val="HES_2012-134"/>
      <sheetName val="RTT_admitted4"/>
      <sheetName val="RTT_-_non-admitted4"/>
      <sheetName val="RTT_-_incomplete4"/>
      <sheetName val="bed_occupancy4"/>
      <sheetName val="cancer_-_2_week4"/>
      <sheetName val="cancer_-_62_day4"/>
      <sheetName val="FFT-_IP4"/>
      <sheetName val="safety_thermometer4"/>
      <sheetName val="staff_sickness4"/>
      <sheetName val="Org_List4"/>
      <sheetName val="HSMR_2001_-_20124"/>
      <sheetName val="CQC_banding4"/>
      <sheetName val="PFI_Information4"/>
      <sheetName val="A&amp;E_winter_money4"/>
      <sheetName val="provider_DfT4"/>
      <sheetName val="Drop_Down_Options4"/>
      <sheetName val="Justification_list4"/>
      <sheetName val="CCG&amp;CSU_CCList4"/>
      <sheetName val="APPENDIX_N(ii)3"/>
      <sheetName val="Theme_mapping3"/>
      <sheetName val="Month_2_data3"/>
      <sheetName val="Month_3_Data3"/>
      <sheetName val="Fin_Perf_Ranking3"/>
      <sheetName val="Detail_for_AoB_tk_completion3"/>
      <sheetName val="Reason_For_Adj3"/>
      <sheetName val="STP_List3"/>
      <sheetName val="Drop_Downs3"/>
      <sheetName val="Summary_3"/>
      <sheetName val="Supplier_Lookup3"/>
      <sheetName val="Look_ups3"/>
      <sheetName val="list_options3"/>
      <sheetName val="Lookup_Values3"/>
      <sheetName val="Data_Lists3"/>
      <sheetName val="Verification_lists3"/>
      <sheetName val="DROP_DOWN_MASTER_LIST3"/>
      <sheetName val="For_dropdown3"/>
      <sheetName val="Month_End_Tag_Dropdown_Data3"/>
      <sheetName val="A1-A2_Mapping3"/>
      <sheetName val="Reason_Codes2"/>
      <sheetName val="Back_Sheet2"/>
      <sheetName val="HIDDEN_Named_Lists2"/>
      <sheetName val="Annex_B_T37_Providers2"/>
      <sheetName val="Admin_Sheet2"/>
      <sheetName val="Table_5_3_&amp;_5_46"/>
      <sheetName val="Table_5_86"/>
      <sheetName val="HES_2012-135"/>
      <sheetName val="RTT_admitted5"/>
      <sheetName val="RTT_-_non-admitted5"/>
      <sheetName val="RTT_-_incomplete5"/>
      <sheetName val="bed_occupancy5"/>
      <sheetName val="cancer_-_2_week5"/>
      <sheetName val="cancer_-_62_day5"/>
      <sheetName val="FFT-_IP5"/>
      <sheetName val="safety_thermometer5"/>
      <sheetName val="staff_sickness5"/>
      <sheetName val="Org_List5"/>
      <sheetName val="HSMR_2001_-_20125"/>
      <sheetName val="CQC_banding5"/>
      <sheetName val="PFI_Information5"/>
      <sheetName val="A&amp;E_winter_money5"/>
      <sheetName val="provider_DfT5"/>
      <sheetName val="Drop_Down_Options5"/>
      <sheetName val="Justification_list5"/>
      <sheetName val="CCG&amp;CSU_CCList5"/>
      <sheetName val="APPENDIX_N(ii)4"/>
      <sheetName val="Theme_mapping4"/>
      <sheetName val="Month_2_data4"/>
      <sheetName val="Month_3_Data4"/>
      <sheetName val="Fin_Perf_Ranking4"/>
      <sheetName val="Detail_for_AoB_tk_completion4"/>
      <sheetName val="Reason_For_Adj4"/>
      <sheetName val="STP_List4"/>
      <sheetName val="Drop_Downs4"/>
      <sheetName val="Summary_4"/>
      <sheetName val="Supplier_Lookup4"/>
      <sheetName val="Look_ups4"/>
      <sheetName val="list_options4"/>
      <sheetName val="Lookup_Values4"/>
      <sheetName val="Data_Lists4"/>
      <sheetName val="Verification_lists4"/>
      <sheetName val="DROP_DOWN_MASTER_LIST4"/>
      <sheetName val="For_dropdown4"/>
      <sheetName val="Month_End_Tag_Dropdown_Data4"/>
      <sheetName val="A1-A2_Mapping4"/>
      <sheetName val="Reason_Codes3"/>
      <sheetName val="Back_Sheet3"/>
      <sheetName val="HIDDEN_Named_Lists3"/>
      <sheetName val="Annex_B_T37_Providers3"/>
      <sheetName val="Admin_Sheet3"/>
      <sheetName val="Other_Lists"/>
      <sheetName val="Report (Input) Chiltern 10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BneLog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  <sheetName val="Mappings"/>
      <sheetName val="mapping"/>
      <sheetName val="List"/>
      <sheetName val="Report"/>
      <sheetName val="Cover Sheet"/>
      <sheetName val="Business with DH &amp; Group Bodies"/>
      <sheetName val="Bubble Data"/>
      <sheetName val="Bubble Chart"/>
      <sheetName val="PCAccess"/>
      <sheetName val="Budgeting Codes"/>
      <sheetName val="RGCCList"/>
      <sheetName val="CCG&amp;CSU CCList"/>
      <sheetName val="Reason For Adj"/>
      <sheetName val="Source figures"/>
      <sheetName val="4. Cascade Coding"/>
      <sheetName val="£50m_pro_rata_to_PCT_2002_03_al"/>
      <sheetName val="NAO_Cost_of_Capital_Calc"/>
      <sheetName val="Input_Table_(TB)"/>
      <sheetName val="By_CC"/>
      <sheetName val="2__Overall_Dispo"/>
      <sheetName val="Cover_Sheet"/>
      <sheetName val="Business_with_DH_&amp;_Group_Bodies"/>
      <sheetName val="Bubble_Data"/>
      <sheetName val="Bubble_Chart"/>
      <sheetName val="Budgeting_Codes"/>
      <sheetName val="CCG&amp;CSU_CCList"/>
      <sheetName val="Reason_For_Adj"/>
      <sheetName val="Source_figures"/>
      <sheetName val="4__Cascade_Coding"/>
      <sheetName val="£50m_pro_rata_to_PCT_2002_03_a1"/>
      <sheetName val="NAO_Cost_of_Capital_Calc1"/>
      <sheetName val="Input_Table_(TB)1"/>
      <sheetName val="By_CC1"/>
      <sheetName val="2__Overall_Dispo1"/>
      <sheetName val="Cover_Sheet1"/>
      <sheetName val="Business_with_DH_&amp;_Group_Bodie1"/>
      <sheetName val="Bubble_Data1"/>
      <sheetName val="Bubble_Chart1"/>
      <sheetName val="Budgeting_Codes1"/>
      <sheetName val="CCG&amp;CSU_CCList1"/>
      <sheetName val="Reason_For_Adj1"/>
      <sheetName val="Source_figures1"/>
      <sheetName val="4__Cascade_Coding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Table 1_growth rates"/>
      <sheetName val="Table 2_Total NHS"/>
      <sheetName val="Table 3_revenue"/>
      <sheetName val="Table 4_capital"/>
      <sheetName val="Table 5_GDP"/>
      <sheetName val="Raw Data"/>
      <sheetName val="GMonk270411"/>
      <sheetName val="GDP Workings"/>
      <sheetName val="England Total NHS"/>
      <sheetName val="SGEE_091012"/>
      <sheetName val="PW REC_071112"/>
      <sheetName val="GDP Deflators Autumn Statement "/>
      <sheetName val="GDP from JS 0512"/>
      <sheetName val="GDP from HMT 211212"/>
      <sheetName val="Table 2_PriorPeriodAdjustment"/>
      <sheetName val="#REF"/>
      <sheetName val="Mappings"/>
      <sheetName val="2002PCTs"/>
      <sheetName val="Table_1_growth_rates"/>
      <sheetName val="Table_2_Total_NHS"/>
      <sheetName val="Table_3_revenue"/>
      <sheetName val="Table_4_capital"/>
      <sheetName val="Table_5_GDP"/>
      <sheetName val="Raw_Data"/>
      <sheetName val="GDP_Workings"/>
      <sheetName val="England_Total_NHS"/>
      <sheetName val="PW_REC_071112"/>
      <sheetName val="GDP_Deflators_Autumn_Statement_"/>
      <sheetName val="GDP_from_JS_0512"/>
      <sheetName val="GDP_from_HMT_211212"/>
      <sheetName val="Table_2_PriorPeriodAdjustment"/>
      <sheetName val=""/>
      <sheetName val="Table_1_growth_rates1"/>
      <sheetName val="Table_2_Total_NHS1"/>
      <sheetName val="Table_3_revenue1"/>
      <sheetName val="Table_4_capital1"/>
      <sheetName val="Table_5_GDP1"/>
      <sheetName val="Raw_Data1"/>
      <sheetName val="GDP_Workings1"/>
      <sheetName val="England_Total_NHS1"/>
      <sheetName val="PW_REC_0711121"/>
      <sheetName val="GDP_Deflators_Autumn_Statement1"/>
      <sheetName val="GDP_from_JS_05121"/>
      <sheetName val="GDP_from_HMT_2112121"/>
      <sheetName val="Table_2_PriorPeriodAdjustmen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1"/>
      <sheetName val="Journal Summary"/>
      <sheetName val="Cascade Schedule"/>
      <sheetName val="DHF Cascade Coding"/>
      <sheetName val="CODE"/>
      <sheetName val="Journal 1"/>
      <sheetName val="Net WP"/>
      <sheetName val="#REF"/>
      <sheetName val="Front"/>
      <sheetName val="Bubble Data"/>
      <sheetName val="Bubble Chart"/>
      <sheetName val="NAO Cost of Capital Calc"/>
      <sheetName val="List"/>
      <sheetName val="Event 12 with ERO changes"/>
      <sheetName val=""/>
      <sheetName val="Journal_Summary"/>
      <sheetName val="Cascade_Schedule"/>
      <sheetName val="DHF_Cascade_Coding"/>
      <sheetName val="Journal_1"/>
      <sheetName val="Net_WP"/>
      <sheetName val="Bubble_Data"/>
      <sheetName val="Bubble_Chart"/>
      <sheetName val="NAO_Cost_of_Capital_Calc"/>
      <sheetName val="Event_12_with_ERO_changes"/>
      <sheetName val="Journal_Summary1"/>
      <sheetName val="Cascade_Schedule1"/>
      <sheetName val="DHF_Cascade_Coding1"/>
      <sheetName val="Journal_11"/>
      <sheetName val="Net_WP1"/>
      <sheetName val="Bubble_Data1"/>
      <sheetName val="Bubble_Chart1"/>
      <sheetName val="NAO_Cost_of_Capital_Calc1"/>
      <sheetName val="Event_12_with_ERO_change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ATCCList"/>
      <sheetName val="CCG&amp;CSU CCList"/>
      <sheetName val="#REF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LIST"/>
      <sheetName val="Summary"/>
      <sheetName val="Sheet2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DATA"/>
      <sheetName val="Justification list"/>
      <sheetName val="Instructions"/>
      <sheetName val="Lookups"/>
      <sheetName val="Key"/>
      <sheetName val="Reference"/>
      <sheetName val="Fin Perf Ranking"/>
      <sheetName val="lookup"/>
      <sheetName val="Detail for AoB tk completion"/>
      <sheetName val="Overview"/>
      <sheetName val="PICKLIST"/>
      <sheetName val="Subjectives"/>
      <sheetName val="Reason For Adj"/>
      <sheetName val="Sheet3"/>
      <sheetName val="99_Data"/>
      <sheetName val="Commentary"/>
      <sheetName val="STP List"/>
      <sheetName val="Drop Downs"/>
      <sheetName val="Summary_SLCCG"/>
      <sheetName val="Summary "/>
      <sheetName val="Summary_Template"/>
      <sheetName val="PIDs"/>
      <sheetName val="Supplier Lookup"/>
      <sheetName val="Look ups"/>
      <sheetName val="Table_5_3_&amp;_5_41"/>
      <sheetName val="listoptions"/>
      <sheetName val="list options"/>
      <sheetName val="Lookup Values"/>
      <sheetName val="Data Lists"/>
      <sheetName val="Verification lists"/>
      <sheetName val="DROP DOWN MASTER LIST"/>
      <sheetName val="Mapping"/>
      <sheetName val="For dropdown"/>
      <sheetName val="Table_5_81"/>
      <sheetName val="HES_2012-13"/>
      <sheetName val="RTT_admitted"/>
      <sheetName val="RTT_-_non-admitted"/>
      <sheetName val="RTT_-_incomplete"/>
      <sheetName val="bed_occupancy"/>
      <sheetName val="cancer_-_2_week"/>
      <sheetName val="cancer_-_62_day"/>
      <sheetName val="FFT-_IP"/>
      <sheetName val="safety_thermometer"/>
      <sheetName val="staff_sickness"/>
      <sheetName val="Org_List"/>
      <sheetName val="HSMR_2001_-_2012"/>
      <sheetName val="CQC_banding"/>
      <sheetName val="PFI_Information"/>
      <sheetName val="A&amp;E_winter_money"/>
      <sheetName val="provider_DfT"/>
      <sheetName val="Justification_list"/>
      <sheetName val="Drop_Down_Options"/>
      <sheetName val="CCG&amp;CSU_CCList"/>
      <sheetName val="Month End Tag Dropdown Data"/>
      <sheetName val="Performance_Dashboard"/>
      <sheetName val="Validation"/>
      <sheetName val="FastData"/>
      <sheetName val="A1-A2 Mapping"/>
      <sheetName val="Reason Codes"/>
      <sheetName val="Annex B T37 Providers"/>
      <sheetName val="OrgMapping"/>
      <sheetName val="Back Sheet"/>
      <sheetName val="HIDDEN Named Lists"/>
      <sheetName val="Table_5_3_&amp;_5_42"/>
      <sheetName val="APPENDIX_N(ii)"/>
      <sheetName val="Theme_mapping"/>
      <sheetName val="Month_2_data"/>
      <sheetName val="Month_3_Data"/>
      <sheetName val="Fin_Perf_Ranking"/>
      <sheetName val="Detail_for_AoB_tk_completion"/>
      <sheetName val="Reason_For_Adj"/>
      <sheetName val="STP_List"/>
      <sheetName val="Drop_Downs"/>
      <sheetName val="Summary_"/>
      <sheetName val="Supplier_Lookup"/>
      <sheetName val="Look_ups"/>
      <sheetName val="list_options"/>
      <sheetName val="Lookup_Values"/>
      <sheetName val="Data_Lists"/>
      <sheetName val="Verification_lists"/>
      <sheetName val="BlueYellow"/>
      <sheetName val="Admin Sheet"/>
      <sheetName val="Table_5_82"/>
      <sheetName val="HES_2012-131"/>
      <sheetName val="RTT_admitted1"/>
      <sheetName val="RTT_-_non-admitted1"/>
      <sheetName val="RTT_-_incomplete1"/>
      <sheetName val="bed_occupancy1"/>
      <sheetName val="cancer_-_2_week1"/>
      <sheetName val="cancer_-_62_day1"/>
      <sheetName val="FFT-_IP1"/>
      <sheetName val="safety_thermometer1"/>
      <sheetName val="staff_sickness1"/>
      <sheetName val="Org_List1"/>
      <sheetName val="HSMR_2001_-_20121"/>
      <sheetName val="CQC_banding1"/>
      <sheetName val="PFI_Information1"/>
      <sheetName val="A&amp;E_winter_money1"/>
      <sheetName val="provider_DfT1"/>
      <sheetName val="Justification_list1"/>
      <sheetName val="Drop_Down_Options1"/>
      <sheetName val="CCG&amp;CSU_CCList1"/>
      <sheetName val="For_dropdown"/>
      <sheetName val="DROP_DOWN_MASTER_LIST"/>
      <sheetName val="Month_End_Tag_Dropdown_Data"/>
      <sheetName val="A1-A2_Mapping"/>
      <sheetName val="Drop"/>
      <sheetName val="Drop down list"/>
      <sheetName val="Other Lis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  <sheetName val="4. Cascade Coding"/>
      <sheetName val="Source figures"/>
      <sheetName val="Report"/>
      <sheetName val="Bubble Data"/>
      <sheetName val="Bubble Chart"/>
      <sheetName val="Cover Sheet"/>
      <sheetName val="Business with DH &amp; Group Bodies"/>
      <sheetName val="PCAccess"/>
      <sheetName val="List"/>
      <sheetName val="Budgeting Codes"/>
      <sheetName val="RGCCList"/>
      <sheetName val="CCG&amp;CSU CCList"/>
      <sheetName val="Reason For Adj"/>
      <sheetName val="Cover sheet (EMT)"/>
      <sheetName val="Mappings"/>
      <sheetName val="mapping"/>
      <sheetName val="£50m_pro_rata_to_PCT_2002_03_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ocation Summary by mandate"/>
      <sheetName val="Summary of Allocations by Geog"/>
      <sheetName val="Allocations"/>
      <sheetName val="final RCA"/>
      <sheetName val="Allocations sort"/>
      <sheetName val="Sheet5"/>
      <sheetName val="Sheet2"/>
      <sheetName val="Sheet1"/>
      <sheetName val="Sheet7"/>
      <sheetName val="CCG Cost Centre - Allocations"/>
      <sheetName val="CB Cost Centre Matrix"/>
      <sheetName val="Mandate Summary"/>
      <sheetName val="Sheet10"/>
      <sheetName val="Sheet9"/>
      <sheetName val="Frontsheet - Worksheet List"/>
      <sheetName val="Mandate Reconciliation"/>
      <sheetName val="Financial Directions"/>
      <sheetName val="Master File"/>
      <sheetName val="Programme Level Detail"/>
      <sheetName val="Report - National"/>
      <sheetName val="Report - By Area Team"/>
      <sheetName val="Report - By CCG"/>
      <sheetName val="Amendment Form"/>
      <sheetName val="Control Log"/>
      <sheetName val="CCG"/>
      <sheetName val="Local Auth"/>
      <sheetName val="DC 2013 05 22"/>
      <sheetName val="PT Rec summary"/>
      <sheetName val="Codes &amp; Organisations"/>
      <sheetName val="Timt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4">
          <cell r="D14">
            <v>6535291.9199999999</v>
          </cell>
        </row>
      </sheetData>
      <sheetData sheetId="16" refreshError="1"/>
      <sheetData sheetId="17">
        <row r="7">
          <cell r="C7" t="str">
            <v>01C</v>
          </cell>
          <cell r="D7" t="str">
            <v>NHS Eastern Cheshire CCG</v>
          </cell>
          <cell r="E7" t="str">
            <v>AT</v>
          </cell>
          <cell r="F7" t="str">
            <v>Q44</v>
          </cell>
          <cell r="G7" t="str">
            <v>Cheshire, Warrington &amp; Wirral</v>
          </cell>
          <cell r="H7" t="str">
            <v>RT</v>
          </cell>
          <cell r="I7" t="str">
            <v>Y54</v>
          </cell>
          <cell r="J7" t="str">
            <v>North</v>
          </cell>
          <cell r="K7">
            <v>219307</v>
          </cell>
          <cell r="L7">
            <v>4930</v>
          </cell>
          <cell r="AC7">
            <v>224237</v>
          </cell>
        </row>
        <row r="8">
          <cell r="C8" t="str">
            <v>01R</v>
          </cell>
          <cell r="D8" t="str">
            <v>NHS South Cheshire CCG</v>
          </cell>
          <cell r="E8" t="str">
            <v>AT</v>
          </cell>
          <cell r="F8" t="str">
            <v>Q44</v>
          </cell>
          <cell r="G8" t="str">
            <v>Cheshire, Warrington &amp; Wirral</v>
          </cell>
          <cell r="H8" t="str">
            <v>RT</v>
          </cell>
          <cell r="I8" t="str">
            <v>Y54</v>
          </cell>
          <cell r="J8" t="str">
            <v>North</v>
          </cell>
          <cell r="K8">
            <v>193566</v>
          </cell>
          <cell r="L8">
            <v>4260</v>
          </cell>
          <cell r="AC8">
            <v>197826</v>
          </cell>
        </row>
        <row r="9">
          <cell r="C9" t="str">
            <v>02D</v>
          </cell>
          <cell r="D9" t="str">
            <v>NHS Vale Royal CCG</v>
          </cell>
          <cell r="E9" t="str">
            <v>AT</v>
          </cell>
          <cell r="F9" t="str">
            <v>Q44</v>
          </cell>
          <cell r="G9" t="str">
            <v>Cheshire, Warrington &amp; Wirral</v>
          </cell>
          <cell r="H9" t="str">
            <v>RT</v>
          </cell>
          <cell r="I9" t="str">
            <v>Y54</v>
          </cell>
          <cell r="J9" t="str">
            <v>North</v>
          </cell>
          <cell r="K9">
            <v>120033</v>
          </cell>
          <cell r="L9">
            <v>2440</v>
          </cell>
          <cell r="AC9">
            <v>122473</v>
          </cell>
        </row>
        <row r="10">
          <cell r="C10" t="str">
            <v>02E</v>
          </cell>
          <cell r="D10" t="str">
            <v>NHS Warrington CCG</v>
          </cell>
          <cell r="E10" t="str">
            <v>AT</v>
          </cell>
          <cell r="F10" t="str">
            <v>Q44</v>
          </cell>
          <cell r="G10" t="str">
            <v>Cheshire, Warrington &amp; Wirral</v>
          </cell>
          <cell r="H10" t="str">
            <v>RT</v>
          </cell>
          <cell r="I10" t="str">
            <v>Y54</v>
          </cell>
          <cell r="J10" t="str">
            <v>North</v>
          </cell>
          <cell r="K10">
            <v>231588</v>
          </cell>
          <cell r="L10">
            <v>5120</v>
          </cell>
          <cell r="AC10">
            <v>236708</v>
          </cell>
        </row>
        <row r="11">
          <cell r="C11" t="str">
            <v>02F</v>
          </cell>
          <cell r="D11" t="str">
            <v>NHS West Cheshire CCG</v>
          </cell>
          <cell r="E11" t="str">
            <v>AT</v>
          </cell>
          <cell r="F11" t="str">
            <v>Q44</v>
          </cell>
          <cell r="G11" t="str">
            <v>Cheshire, Warrington &amp; Wirral</v>
          </cell>
          <cell r="H11" t="str">
            <v>RT</v>
          </cell>
          <cell r="I11" t="str">
            <v>Y54</v>
          </cell>
          <cell r="J11" t="str">
            <v>North</v>
          </cell>
          <cell r="K11">
            <v>308328</v>
          </cell>
          <cell r="L11">
            <v>6070</v>
          </cell>
          <cell r="AC11">
            <v>314398</v>
          </cell>
        </row>
        <row r="12">
          <cell r="C12" t="str">
            <v>12F</v>
          </cell>
          <cell r="D12" t="str">
            <v>NHS Wirral CCG</v>
          </cell>
          <cell r="E12" t="str">
            <v>AT</v>
          </cell>
          <cell r="F12" t="str">
            <v>Q44</v>
          </cell>
          <cell r="G12" t="str">
            <v>Cheshire, Warrington &amp; Wirral</v>
          </cell>
          <cell r="H12" t="str">
            <v>RT</v>
          </cell>
          <cell r="I12" t="str">
            <v>Y54</v>
          </cell>
          <cell r="J12" t="str">
            <v>North</v>
          </cell>
          <cell r="K12">
            <v>445168</v>
          </cell>
          <cell r="L12">
            <v>8000</v>
          </cell>
          <cell r="AC12">
            <v>453168</v>
          </cell>
        </row>
        <row r="13">
          <cell r="C13" t="str">
            <v>00C</v>
          </cell>
          <cell r="D13" t="str">
            <v>NHS Darlington CCG</v>
          </cell>
          <cell r="E13" t="str">
            <v>AT</v>
          </cell>
          <cell r="F13" t="str">
            <v>Q45</v>
          </cell>
          <cell r="G13" t="str">
            <v>Durham, Darlington &amp; Tees</v>
          </cell>
          <cell r="H13" t="str">
            <v>RT</v>
          </cell>
          <cell r="I13" t="str">
            <v>Y54</v>
          </cell>
          <cell r="J13" t="str">
            <v>North</v>
          </cell>
          <cell r="K13">
            <v>130336</v>
          </cell>
          <cell r="L13">
            <v>2610</v>
          </cell>
          <cell r="AC13">
            <v>132946</v>
          </cell>
        </row>
        <row r="14">
          <cell r="C14" t="str">
            <v>00D</v>
          </cell>
          <cell r="D14" t="str">
            <v>NHS Durham Dales, Easington and Sedgefield CCG</v>
          </cell>
          <cell r="E14" t="str">
            <v>AT</v>
          </cell>
          <cell r="F14" t="str">
            <v>Q45</v>
          </cell>
          <cell r="G14" t="str">
            <v>Durham, Darlington &amp; Tees</v>
          </cell>
          <cell r="H14" t="str">
            <v>RT</v>
          </cell>
          <cell r="I14" t="str">
            <v>Y54</v>
          </cell>
          <cell r="J14" t="str">
            <v>North</v>
          </cell>
          <cell r="K14">
            <v>398372</v>
          </cell>
          <cell r="L14">
            <v>7070</v>
          </cell>
          <cell r="AC14">
            <v>405442</v>
          </cell>
        </row>
        <row r="15">
          <cell r="C15" t="str">
            <v>00J</v>
          </cell>
          <cell r="D15" t="str">
            <v>NHS North Durham CCG</v>
          </cell>
          <cell r="E15" t="str">
            <v>AT</v>
          </cell>
          <cell r="F15" t="str">
            <v>Q45</v>
          </cell>
          <cell r="G15" t="str">
            <v>Durham, Darlington &amp; Tees</v>
          </cell>
          <cell r="H15" t="str">
            <v>RT</v>
          </cell>
          <cell r="I15" t="str">
            <v>Y54</v>
          </cell>
          <cell r="J15" t="str">
            <v>North</v>
          </cell>
          <cell r="K15">
            <v>307439</v>
          </cell>
          <cell r="L15">
            <v>6070</v>
          </cell>
          <cell r="AC15">
            <v>313509</v>
          </cell>
        </row>
        <row r="16">
          <cell r="C16" t="str">
            <v>00K</v>
          </cell>
          <cell r="D16" t="str">
            <v>NHS Hartlepool and Stockton-on-Tees CCG</v>
          </cell>
          <cell r="E16" t="str">
            <v>AT</v>
          </cell>
          <cell r="F16" t="str">
            <v>Q45</v>
          </cell>
          <cell r="G16" t="str">
            <v>Durham, Darlington &amp; Tees</v>
          </cell>
          <cell r="H16" t="str">
            <v>RT</v>
          </cell>
          <cell r="I16" t="str">
            <v>Y54</v>
          </cell>
          <cell r="J16" t="str">
            <v>North</v>
          </cell>
          <cell r="K16">
            <v>362855</v>
          </cell>
          <cell r="L16">
            <v>7140</v>
          </cell>
          <cell r="AC16">
            <v>369995</v>
          </cell>
        </row>
        <row r="17">
          <cell r="C17" t="str">
            <v>00M</v>
          </cell>
          <cell r="D17" t="str">
            <v>NHS South Tees CCG</v>
          </cell>
          <cell r="E17" t="str">
            <v>AT</v>
          </cell>
          <cell r="F17" t="str">
            <v>Q45</v>
          </cell>
          <cell r="G17" t="str">
            <v>Durham, Darlington &amp; Tees</v>
          </cell>
          <cell r="H17" t="str">
            <v>RT</v>
          </cell>
          <cell r="I17" t="str">
            <v>Y54</v>
          </cell>
          <cell r="J17" t="str">
            <v>North</v>
          </cell>
          <cell r="K17">
            <v>383116</v>
          </cell>
          <cell r="L17">
            <v>6850</v>
          </cell>
          <cell r="AC17">
            <v>389966</v>
          </cell>
        </row>
        <row r="18">
          <cell r="C18" t="str">
            <v>00T</v>
          </cell>
          <cell r="D18" t="str">
            <v>NHS Bolton CCG</v>
          </cell>
          <cell r="E18" t="str">
            <v>AT</v>
          </cell>
          <cell r="F18" t="str">
            <v>Q46</v>
          </cell>
          <cell r="G18" t="str">
            <v>Greater Manchester</v>
          </cell>
          <cell r="H18" t="str">
            <v>RT</v>
          </cell>
          <cell r="I18" t="str">
            <v>Y54</v>
          </cell>
          <cell r="J18" t="str">
            <v>North</v>
          </cell>
          <cell r="K18">
            <v>331159</v>
          </cell>
          <cell r="L18">
            <v>7000</v>
          </cell>
          <cell r="AC18">
            <v>338159</v>
          </cell>
        </row>
        <row r="19">
          <cell r="C19" t="str">
            <v>00V</v>
          </cell>
          <cell r="D19" t="str">
            <v>NHS Bury CCG</v>
          </cell>
          <cell r="E19" t="str">
            <v>AT</v>
          </cell>
          <cell r="F19" t="str">
            <v>Q46</v>
          </cell>
          <cell r="G19" t="str">
            <v>Greater Manchester</v>
          </cell>
          <cell r="H19" t="str">
            <v>RT</v>
          </cell>
          <cell r="I19" t="str">
            <v>Y54</v>
          </cell>
          <cell r="J19" t="str">
            <v>North</v>
          </cell>
          <cell r="K19">
            <v>215753</v>
          </cell>
          <cell r="L19">
            <v>4670</v>
          </cell>
          <cell r="AC19">
            <v>220423</v>
          </cell>
        </row>
        <row r="20">
          <cell r="C20" t="str">
            <v>00W</v>
          </cell>
          <cell r="D20" t="str">
            <v>NHS Central Manchester CCG</v>
          </cell>
          <cell r="E20" t="str">
            <v>AT</v>
          </cell>
          <cell r="F20" t="str">
            <v>Q46</v>
          </cell>
          <cell r="G20" t="str">
            <v>Greater Manchester</v>
          </cell>
          <cell r="H20" t="str">
            <v>RT</v>
          </cell>
          <cell r="I20" t="str">
            <v>Y54</v>
          </cell>
          <cell r="J20" t="str">
            <v>North</v>
          </cell>
          <cell r="K20">
            <v>233893</v>
          </cell>
          <cell r="L20">
            <v>5080</v>
          </cell>
          <cell r="AC20">
            <v>238973</v>
          </cell>
        </row>
        <row r="21">
          <cell r="C21" t="str">
            <v>00Y</v>
          </cell>
          <cell r="D21" t="str">
            <v>NHS Oldham CCG</v>
          </cell>
          <cell r="E21" t="str">
            <v>AT</v>
          </cell>
          <cell r="F21" t="str">
            <v>Q46</v>
          </cell>
          <cell r="G21" t="str">
            <v>Greater Manchester</v>
          </cell>
          <cell r="H21" t="str">
            <v>RT</v>
          </cell>
          <cell r="I21" t="str">
            <v>Y54</v>
          </cell>
          <cell r="J21" t="str">
            <v>North</v>
          </cell>
          <cell r="K21">
            <v>295824</v>
          </cell>
          <cell r="L21">
            <v>5770</v>
          </cell>
          <cell r="AC21">
            <v>301594</v>
          </cell>
        </row>
        <row r="22">
          <cell r="C22" t="str">
            <v>01D</v>
          </cell>
          <cell r="D22" t="str">
            <v>NHS Heywood, Middleton &amp; Rochdale CCG</v>
          </cell>
          <cell r="E22" t="str">
            <v>AT</v>
          </cell>
          <cell r="F22" t="str">
            <v>Q46</v>
          </cell>
          <cell r="G22" t="str">
            <v>Greater Manchester</v>
          </cell>
          <cell r="H22" t="str">
            <v>RT</v>
          </cell>
          <cell r="I22" t="str">
            <v>Y54</v>
          </cell>
          <cell r="J22" t="str">
            <v>North</v>
          </cell>
          <cell r="K22">
            <v>268553</v>
          </cell>
          <cell r="L22">
            <v>5310</v>
          </cell>
          <cell r="AC22">
            <v>273863</v>
          </cell>
        </row>
        <row r="23">
          <cell r="C23" t="str">
            <v>01G</v>
          </cell>
          <cell r="D23" t="str">
            <v>NHS Salford CCG</v>
          </cell>
          <cell r="E23" t="str">
            <v>AT</v>
          </cell>
          <cell r="F23" t="str">
            <v>Q46</v>
          </cell>
          <cell r="G23" t="str">
            <v>Greater Manchester</v>
          </cell>
          <cell r="H23" t="str">
            <v>RT</v>
          </cell>
          <cell r="I23" t="str">
            <v>Y54</v>
          </cell>
          <cell r="J23" t="str">
            <v>North</v>
          </cell>
          <cell r="K23">
            <v>321563</v>
          </cell>
          <cell r="L23">
            <v>6050</v>
          </cell>
          <cell r="AC23">
            <v>327613</v>
          </cell>
        </row>
        <row r="24">
          <cell r="C24" t="str">
            <v>01M</v>
          </cell>
          <cell r="D24" t="str">
            <v>NHS North Manchester CCG</v>
          </cell>
          <cell r="E24" t="str">
            <v>AT</v>
          </cell>
          <cell r="F24" t="str">
            <v>Q46</v>
          </cell>
          <cell r="G24" t="str">
            <v>Greater Manchester</v>
          </cell>
          <cell r="H24" t="str">
            <v>RT</v>
          </cell>
          <cell r="I24" t="str">
            <v>Y54</v>
          </cell>
          <cell r="J24" t="str">
            <v>North</v>
          </cell>
          <cell r="K24">
            <v>251571</v>
          </cell>
          <cell r="L24">
            <v>4440</v>
          </cell>
          <cell r="AC24">
            <v>256011</v>
          </cell>
        </row>
        <row r="25">
          <cell r="C25" t="str">
            <v>01N</v>
          </cell>
          <cell r="D25" t="str">
            <v>NHS South Manchester CCG</v>
          </cell>
          <cell r="E25" t="str">
            <v>AT</v>
          </cell>
          <cell r="F25" t="str">
            <v>Q46</v>
          </cell>
          <cell r="G25" t="str">
            <v>Greater Manchester</v>
          </cell>
          <cell r="H25" t="str">
            <v>RT</v>
          </cell>
          <cell r="I25" t="str">
            <v>Y54</v>
          </cell>
          <cell r="J25" t="str">
            <v>North</v>
          </cell>
          <cell r="K25">
            <v>204163</v>
          </cell>
          <cell r="L25">
            <v>3950</v>
          </cell>
          <cell r="AC25">
            <v>208113</v>
          </cell>
        </row>
        <row r="26">
          <cell r="C26" t="str">
            <v>01W</v>
          </cell>
          <cell r="D26" t="str">
            <v>NHS Stockport CCG</v>
          </cell>
          <cell r="E26" t="str">
            <v>AT</v>
          </cell>
          <cell r="F26" t="str">
            <v>Q46</v>
          </cell>
          <cell r="G26" t="str">
            <v>Greater Manchester</v>
          </cell>
          <cell r="H26" t="str">
            <v>RT</v>
          </cell>
          <cell r="I26" t="str">
            <v>Y54</v>
          </cell>
          <cell r="J26" t="str">
            <v>North</v>
          </cell>
          <cell r="K26">
            <v>349988</v>
          </cell>
          <cell r="L26">
            <v>7180</v>
          </cell>
          <cell r="AC26">
            <v>357168</v>
          </cell>
        </row>
        <row r="27">
          <cell r="C27" t="str">
            <v>01Y</v>
          </cell>
          <cell r="D27" t="str">
            <v>NHS Tameside and Glossop CCG</v>
          </cell>
          <cell r="E27" t="str">
            <v>AT</v>
          </cell>
          <cell r="F27" t="str">
            <v>Q46</v>
          </cell>
          <cell r="G27" t="str">
            <v>Greater Manchester</v>
          </cell>
          <cell r="H27" t="str">
            <v>RT</v>
          </cell>
          <cell r="I27" t="str">
            <v>Y54</v>
          </cell>
          <cell r="J27" t="str">
            <v>North</v>
          </cell>
          <cell r="K27">
            <v>305884</v>
          </cell>
          <cell r="L27">
            <v>5810</v>
          </cell>
          <cell r="AC27">
            <v>311694</v>
          </cell>
        </row>
        <row r="28">
          <cell r="C28" t="str">
            <v>02A</v>
          </cell>
          <cell r="D28" t="str">
            <v>NHS Trafford CCG</v>
          </cell>
          <cell r="E28" t="str">
            <v>AT</v>
          </cell>
          <cell r="F28" t="str">
            <v>Q46</v>
          </cell>
          <cell r="G28" t="str">
            <v>Greater Manchester</v>
          </cell>
          <cell r="H28" t="str">
            <v>RT</v>
          </cell>
          <cell r="I28" t="str">
            <v>Y54</v>
          </cell>
          <cell r="J28" t="str">
            <v>North</v>
          </cell>
          <cell r="K28">
            <v>267981</v>
          </cell>
          <cell r="L28">
            <v>5630</v>
          </cell>
          <cell r="AC28">
            <v>273611</v>
          </cell>
        </row>
        <row r="29">
          <cell r="C29" t="str">
            <v>02H</v>
          </cell>
          <cell r="D29" t="str">
            <v>NHS Wigan Borough CCG</v>
          </cell>
          <cell r="E29" t="str">
            <v>AT</v>
          </cell>
          <cell r="F29" t="str">
            <v>Q46</v>
          </cell>
          <cell r="G29" t="str">
            <v>Greater Manchester</v>
          </cell>
          <cell r="H29" t="str">
            <v>RT</v>
          </cell>
          <cell r="I29" t="str">
            <v>Y54</v>
          </cell>
          <cell r="J29" t="str">
            <v>North</v>
          </cell>
          <cell r="K29">
            <v>407316</v>
          </cell>
          <cell r="L29">
            <v>7910</v>
          </cell>
          <cell r="AC29">
            <v>415226</v>
          </cell>
        </row>
        <row r="30">
          <cell r="C30" t="str">
            <v>00Q</v>
          </cell>
          <cell r="D30" t="str">
            <v>NHS Blackburn with Darwen CCG</v>
          </cell>
          <cell r="E30" t="str">
            <v>AT</v>
          </cell>
          <cell r="F30" t="str">
            <v>Q47</v>
          </cell>
          <cell r="G30" t="str">
            <v>Lancashire</v>
          </cell>
          <cell r="H30" t="str">
            <v>RT</v>
          </cell>
          <cell r="I30" t="str">
            <v>Y54</v>
          </cell>
          <cell r="J30" t="str">
            <v>North</v>
          </cell>
          <cell r="K30">
            <v>189152</v>
          </cell>
          <cell r="L30">
            <v>3980</v>
          </cell>
          <cell r="AC30">
            <v>193132</v>
          </cell>
        </row>
        <row r="31">
          <cell r="C31" t="str">
            <v>00R</v>
          </cell>
          <cell r="D31" t="str">
            <v>NHS Blackpool CCG</v>
          </cell>
          <cell r="E31" t="str">
            <v>AT</v>
          </cell>
          <cell r="F31" t="str">
            <v>Q47</v>
          </cell>
          <cell r="G31" t="str">
            <v>Lancashire</v>
          </cell>
          <cell r="H31" t="str">
            <v>RT</v>
          </cell>
          <cell r="I31" t="str">
            <v>Y54</v>
          </cell>
          <cell r="J31" t="str">
            <v>North</v>
          </cell>
          <cell r="K31">
            <v>222925</v>
          </cell>
          <cell r="L31">
            <v>3950</v>
          </cell>
          <cell r="AC31">
            <v>226875</v>
          </cell>
        </row>
        <row r="32">
          <cell r="C32" t="str">
            <v>00X</v>
          </cell>
          <cell r="D32" t="str">
            <v>NHS Chorley and South Ribble CCG</v>
          </cell>
          <cell r="E32" t="str">
            <v>AT</v>
          </cell>
          <cell r="F32" t="str">
            <v>Q47</v>
          </cell>
          <cell r="G32" t="str">
            <v>Lancashire</v>
          </cell>
          <cell r="H32" t="str">
            <v>RT</v>
          </cell>
          <cell r="I32" t="str">
            <v>Y54</v>
          </cell>
          <cell r="J32" t="str">
            <v>North</v>
          </cell>
          <cell r="K32">
            <v>213438</v>
          </cell>
          <cell r="L32">
            <v>4280</v>
          </cell>
          <cell r="AC32">
            <v>217718</v>
          </cell>
        </row>
        <row r="33">
          <cell r="C33" t="str">
            <v>01A</v>
          </cell>
          <cell r="D33" t="str">
            <v>NHS East Lancashire CCG</v>
          </cell>
          <cell r="E33" t="str">
            <v>AT</v>
          </cell>
          <cell r="F33" t="str">
            <v>Q47</v>
          </cell>
          <cell r="G33" t="str">
            <v>Lancashire</v>
          </cell>
          <cell r="H33" t="str">
            <v>RT</v>
          </cell>
          <cell r="I33" t="str">
            <v>Y54</v>
          </cell>
          <cell r="J33" t="str">
            <v>North</v>
          </cell>
          <cell r="K33">
            <v>473501</v>
          </cell>
          <cell r="L33">
            <v>8880</v>
          </cell>
          <cell r="AC33">
            <v>482381</v>
          </cell>
        </row>
        <row r="34">
          <cell r="C34" t="str">
            <v>01E</v>
          </cell>
          <cell r="D34" t="str">
            <v>NHS Greater Preston CCG</v>
          </cell>
          <cell r="E34" t="str">
            <v>AT</v>
          </cell>
          <cell r="F34" t="str">
            <v>Q47</v>
          </cell>
          <cell r="G34" t="str">
            <v>Lancashire</v>
          </cell>
          <cell r="H34" t="str">
            <v>RT</v>
          </cell>
          <cell r="I34" t="str">
            <v>Y54</v>
          </cell>
          <cell r="J34" t="str">
            <v>North</v>
          </cell>
          <cell r="K34">
            <v>242376</v>
          </cell>
          <cell r="L34">
            <v>5040</v>
          </cell>
          <cell r="AC34">
            <v>247416</v>
          </cell>
        </row>
        <row r="35">
          <cell r="C35" t="str">
            <v>01K</v>
          </cell>
          <cell r="D35" t="str">
            <v>NHS Lancashire North CCG</v>
          </cell>
          <cell r="E35" t="str">
            <v>AT</v>
          </cell>
          <cell r="F35" t="str">
            <v>Q47</v>
          </cell>
          <cell r="G35" t="str">
            <v>Lancashire</v>
          </cell>
          <cell r="H35" t="str">
            <v>RT</v>
          </cell>
          <cell r="I35" t="str">
            <v>Y54</v>
          </cell>
          <cell r="J35" t="str">
            <v>North</v>
          </cell>
          <cell r="K35">
            <v>193315</v>
          </cell>
          <cell r="L35">
            <v>3730</v>
          </cell>
          <cell r="AC35">
            <v>197045</v>
          </cell>
        </row>
        <row r="36">
          <cell r="C36" t="str">
            <v>02G</v>
          </cell>
          <cell r="D36" t="str">
            <v>NHS West Lancashire CCG</v>
          </cell>
          <cell r="E36" t="str">
            <v>AT</v>
          </cell>
          <cell r="F36" t="str">
            <v>Q47</v>
          </cell>
          <cell r="G36" t="str">
            <v>Lancashire</v>
          </cell>
          <cell r="H36" t="str">
            <v>RT</v>
          </cell>
          <cell r="I36" t="str">
            <v>Y54</v>
          </cell>
          <cell r="J36" t="str">
            <v>North</v>
          </cell>
          <cell r="K36">
            <v>127486</v>
          </cell>
          <cell r="L36">
            <v>2680</v>
          </cell>
          <cell r="AC36">
            <v>130166</v>
          </cell>
        </row>
        <row r="37">
          <cell r="C37" t="str">
            <v>02M</v>
          </cell>
          <cell r="D37" t="str">
            <v>NHS Fylde &amp; Wyre CCG</v>
          </cell>
          <cell r="E37" t="str">
            <v>AT</v>
          </cell>
          <cell r="F37" t="str">
            <v>Q47</v>
          </cell>
          <cell r="G37" t="str">
            <v>Lancashire</v>
          </cell>
          <cell r="H37" t="str">
            <v>RT</v>
          </cell>
          <cell r="I37" t="str">
            <v>Y54</v>
          </cell>
          <cell r="J37" t="str">
            <v>North</v>
          </cell>
          <cell r="K37">
            <v>196071</v>
          </cell>
          <cell r="L37">
            <v>3630</v>
          </cell>
          <cell r="AC37">
            <v>199701</v>
          </cell>
        </row>
        <row r="38">
          <cell r="C38" t="str">
            <v>01F</v>
          </cell>
          <cell r="D38" t="str">
            <v>NHS Halton CCG</v>
          </cell>
          <cell r="E38" t="str">
            <v>AT</v>
          </cell>
          <cell r="F38" t="str">
            <v>Q48</v>
          </cell>
          <cell r="G38" t="str">
            <v>Merseyside</v>
          </cell>
          <cell r="H38" t="str">
            <v>RT</v>
          </cell>
          <cell r="I38" t="str">
            <v>Y54</v>
          </cell>
          <cell r="J38" t="str">
            <v>North</v>
          </cell>
          <cell r="K38">
            <v>176657</v>
          </cell>
          <cell r="L38">
            <v>3100</v>
          </cell>
          <cell r="AC38">
            <v>179757</v>
          </cell>
        </row>
        <row r="39">
          <cell r="C39" t="str">
            <v>01J</v>
          </cell>
          <cell r="D39" t="str">
            <v>NHS Knowsley CCG</v>
          </cell>
          <cell r="E39" t="str">
            <v>AT</v>
          </cell>
          <cell r="F39" t="str">
            <v>Q48</v>
          </cell>
          <cell r="G39" t="str">
            <v>Merseyside</v>
          </cell>
          <cell r="H39" t="str">
            <v>RT</v>
          </cell>
          <cell r="I39" t="str">
            <v>Y54</v>
          </cell>
          <cell r="J39" t="str">
            <v>North</v>
          </cell>
          <cell r="K39">
            <v>241456</v>
          </cell>
          <cell r="L39">
            <v>3730</v>
          </cell>
          <cell r="AC39">
            <v>245186</v>
          </cell>
        </row>
        <row r="40">
          <cell r="C40" t="str">
            <v>01T</v>
          </cell>
          <cell r="D40" t="str">
            <v>NHS South Sefton CCG</v>
          </cell>
          <cell r="E40" t="str">
            <v>AT</v>
          </cell>
          <cell r="F40" t="str">
            <v>Q48</v>
          </cell>
          <cell r="G40" t="str">
            <v>Merseyside</v>
          </cell>
          <cell r="H40" t="str">
            <v>RT</v>
          </cell>
          <cell r="I40" t="str">
            <v>Y54</v>
          </cell>
          <cell r="J40" t="str">
            <v>North</v>
          </cell>
          <cell r="K40">
            <v>234963</v>
          </cell>
          <cell r="L40">
            <v>3680</v>
          </cell>
          <cell r="AC40">
            <v>238643</v>
          </cell>
        </row>
        <row r="41">
          <cell r="C41" t="str">
            <v>01V</v>
          </cell>
          <cell r="D41" t="str">
            <v>NHS Southport and Formby CCG</v>
          </cell>
          <cell r="E41" t="str">
            <v>AT</v>
          </cell>
          <cell r="F41" t="str">
            <v>Q48</v>
          </cell>
          <cell r="G41" t="str">
            <v>Merseyside</v>
          </cell>
          <cell r="H41" t="str">
            <v>RT</v>
          </cell>
          <cell r="I41" t="str">
            <v>Y54</v>
          </cell>
          <cell r="J41" t="str">
            <v>North</v>
          </cell>
          <cell r="K41">
            <v>155791</v>
          </cell>
          <cell r="L41">
            <v>2980</v>
          </cell>
          <cell r="AC41">
            <v>158771</v>
          </cell>
        </row>
        <row r="42">
          <cell r="C42" t="str">
            <v>01X</v>
          </cell>
          <cell r="D42" t="str">
            <v>NHS St Helens CCG</v>
          </cell>
          <cell r="E42" t="str">
            <v>AT</v>
          </cell>
          <cell r="F42" t="str">
            <v>Q48</v>
          </cell>
          <cell r="G42" t="str">
            <v>Merseyside</v>
          </cell>
          <cell r="H42" t="str">
            <v>RT</v>
          </cell>
          <cell r="I42" t="str">
            <v>Y54</v>
          </cell>
          <cell r="J42" t="str">
            <v>North</v>
          </cell>
          <cell r="K42">
            <v>262206</v>
          </cell>
          <cell r="L42">
            <v>4670</v>
          </cell>
          <cell r="AC42">
            <v>266876</v>
          </cell>
        </row>
        <row r="43">
          <cell r="C43" t="str">
            <v>99A</v>
          </cell>
          <cell r="D43" t="str">
            <v>NHS Liverpool CCG</v>
          </cell>
          <cell r="E43" t="str">
            <v>AT</v>
          </cell>
          <cell r="F43" t="str">
            <v>Q48</v>
          </cell>
          <cell r="G43" t="str">
            <v>Merseyside</v>
          </cell>
          <cell r="H43" t="str">
            <v>RT</v>
          </cell>
          <cell r="I43" t="str">
            <v>Y54</v>
          </cell>
          <cell r="J43" t="str">
            <v>North</v>
          </cell>
          <cell r="K43">
            <v>703032</v>
          </cell>
          <cell r="L43">
            <v>11800</v>
          </cell>
          <cell r="AC43">
            <v>714832</v>
          </cell>
        </row>
        <row r="44">
          <cell r="C44" t="str">
            <v>00F</v>
          </cell>
          <cell r="D44" t="str">
            <v>NHS Gateshead CCG</v>
          </cell>
          <cell r="E44" t="str">
            <v>AT</v>
          </cell>
          <cell r="F44" t="str">
            <v>Q49</v>
          </cell>
          <cell r="G44" t="str">
            <v>Cumbria, Northumb, Tyne &amp; Wear</v>
          </cell>
          <cell r="H44" t="str">
            <v>RT</v>
          </cell>
          <cell r="I44" t="str">
            <v>Y54</v>
          </cell>
          <cell r="J44" t="str">
            <v>North</v>
          </cell>
          <cell r="K44">
            <v>280751</v>
          </cell>
          <cell r="L44">
            <v>5100</v>
          </cell>
          <cell r="AC44">
            <v>285851</v>
          </cell>
        </row>
        <row r="45">
          <cell r="C45" t="str">
            <v>00G</v>
          </cell>
          <cell r="D45" t="str">
            <v>NHS Newcastle North and East CCG</v>
          </cell>
          <cell r="E45" t="str">
            <v>AT</v>
          </cell>
          <cell r="F45" t="str">
            <v>Q49</v>
          </cell>
          <cell r="G45" t="str">
            <v>Cumbria, Northumb, Tyne &amp; Wear</v>
          </cell>
          <cell r="H45" t="str">
            <v>RT</v>
          </cell>
          <cell r="I45" t="str">
            <v>Y54</v>
          </cell>
          <cell r="J45" t="str">
            <v>North</v>
          </cell>
          <cell r="K45">
            <v>170135</v>
          </cell>
          <cell r="L45">
            <v>3670</v>
          </cell>
          <cell r="AC45">
            <v>173805</v>
          </cell>
        </row>
        <row r="46">
          <cell r="C46" t="str">
            <v>00H</v>
          </cell>
          <cell r="D46" t="str">
            <v>NHS Newcastle West CCG</v>
          </cell>
          <cell r="E46" t="str">
            <v>AT</v>
          </cell>
          <cell r="F46" t="str">
            <v>Q49</v>
          </cell>
          <cell r="G46" t="str">
            <v>Cumbria, Northumb, Tyne &amp; Wear</v>
          </cell>
          <cell r="H46" t="str">
            <v>RT</v>
          </cell>
          <cell r="I46" t="str">
            <v>Y54</v>
          </cell>
          <cell r="J46" t="str">
            <v>North</v>
          </cell>
          <cell r="K46">
            <v>179457</v>
          </cell>
          <cell r="L46">
            <v>3190</v>
          </cell>
          <cell r="AC46">
            <v>182647</v>
          </cell>
        </row>
        <row r="47">
          <cell r="C47" t="str">
            <v>00L</v>
          </cell>
          <cell r="D47" t="str">
            <v>NHS Northumberland CCG</v>
          </cell>
          <cell r="E47" t="str">
            <v>AT</v>
          </cell>
          <cell r="F47" t="str">
            <v>Q49</v>
          </cell>
          <cell r="G47" t="str">
            <v>Cumbria, Northumb, Tyne &amp; Wear</v>
          </cell>
          <cell r="H47" t="str">
            <v>RT</v>
          </cell>
          <cell r="I47" t="str">
            <v>Y54</v>
          </cell>
          <cell r="J47" t="str">
            <v>North</v>
          </cell>
          <cell r="K47">
            <v>409740</v>
          </cell>
          <cell r="L47">
            <v>7960</v>
          </cell>
          <cell r="AC47">
            <v>417700</v>
          </cell>
        </row>
        <row r="48">
          <cell r="C48" t="str">
            <v>00N</v>
          </cell>
          <cell r="D48" t="str">
            <v>NHS South Tyneside CCG</v>
          </cell>
          <cell r="E48" t="str">
            <v>AT</v>
          </cell>
          <cell r="F48" t="str">
            <v>Q49</v>
          </cell>
          <cell r="G48" t="str">
            <v>Cumbria, Northumb, Tyne &amp; Wear</v>
          </cell>
          <cell r="H48" t="str">
            <v>RT</v>
          </cell>
          <cell r="I48" t="str">
            <v>Y54</v>
          </cell>
          <cell r="J48" t="str">
            <v>North</v>
          </cell>
          <cell r="K48">
            <v>222276</v>
          </cell>
          <cell r="L48">
            <v>3720</v>
          </cell>
          <cell r="AC48">
            <v>225996</v>
          </cell>
        </row>
        <row r="49">
          <cell r="C49" t="str">
            <v>00P</v>
          </cell>
          <cell r="D49" t="str">
            <v>NHS Sunderland CCG</v>
          </cell>
          <cell r="E49" t="str">
            <v>AT</v>
          </cell>
          <cell r="F49" t="str">
            <v>Q49</v>
          </cell>
          <cell r="G49" t="str">
            <v>Cumbria, Northumb, Tyne &amp; Wear</v>
          </cell>
          <cell r="H49" t="str">
            <v>RT</v>
          </cell>
          <cell r="I49" t="str">
            <v>Y54</v>
          </cell>
          <cell r="J49" t="str">
            <v>North</v>
          </cell>
          <cell r="K49">
            <v>408290</v>
          </cell>
          <cell r="L49">
            <v>6770</v>
          </cell>
          <cell r="AC49">
            <v>415060</v>
          </cell>
        </row>
        <row r="50">
          <cell r="C50" t="str">
            <v>01H</v>
          </cell>
          <cell r="D50" t="str">
            <v>NHS Cumbria CCG</v>
          </cell>
          <cell r="E50" t="str">
            <v>AT</v>
          </cell>
          <cell r="F50" t="str">
            <v>Q49</v>
          </cell>
          <cell r="G50" t="str">
            <v>Cumbria, Northumb, Tyne &amp; Wear</v>
          </cell>
          <cell r="H50" t="str">
            <v>RT</v>
          </cell>
          <cell r="I50" t="str">
            <v>Y54</v>
          </cell>
          <cell r="J50" t="str">
            <v>North</v>
          </cell>
          <cell r="K50">
            <v>692122</v>
          </cell>
          <cell r="L50">
            <v>12800</v>
          </cell>
          <cell r="AC50">
            <v>704922</v>
          </cell>
        </row>
        <row r="51">
          <cell r="C51" t="str">
            <v>99C</v>
          </cell>
          <cell r="D51" t="str">
            <v>NHS North Tyneside CCG</v>
          </cell>
          <cell r="E51" t="str">
            <v>AT</v>
          </cell>
          <cell r="F51" t="str">
            <v>Q49</v>
          </cell>
          <cell r="G51" t="str">
            <v>Cumbria, Northumb, Tyne &amp; Wear</v>
          </cell>
          <cell r="H51" t="str">
            <v>RT</v>
          </cell>
          <cell r="I51" t="str">
            <v>Y54</v>
          </cell>
          <cell r="J51" t="str">
            <v>North</v>
          </cell>
          <cell r="K51">
            <v>281507</v>
          </cell>
          <cell r="L51">
            <v>5280</v>
          </cell>
          <cell r="AC51">
            <v>286787</v>
          </cell>
        </row>
        <row r="52">
          <cell r="C52" t="str">
            <v>02Y</v>
          </cell>
          <cell r="D52" t="str">
            <v>NHS East Riding of Yorkshire CCG</v>
          </cell>
          <cell r="E52" t="str">
            <v>AT</v>
          </cell>
          <cell r="F52" t="str">
            <v>Q50</v>
          </cell>
          <cell r="G52" t="str">
            <v>North Yorkshire and The Humber</v>
          </cell>
          <cell r="H52" t="str">
            <v>RT</v>
          </cell>
          <cell r="I52" t="str">
            <v>Y54</v>
          </cell>
          <cell r="J52" t="str">
            <v>North</v>
          </cell>
          <cell r="K52">
            <v>342974</v>
          </cell>
          <cell r="L52">
            <v>7410</v>
          </cell>
          <cell r="AC52">
            <v>350384</v>
          </cell>
        </row>
        <row r="53">
          <cell r="C53" t="str">
            <v>03D</v>
          </cell>
          <cell r="D53" t="str">
            <v>NHS Hambleton, Richmondshire and Whitby CCG</v>
          </cell>
          <cell r="E53" t="str">
            <v>AT</v>
          </cell>
          <cell r="F53" t="str">
            <v>Q50</v>
          </cell>
          <cell r="G53" t="str">
            <v>North Yorkshire and The Humber</v>
          </cell>
          <cell r="H53" t="str">
            <v>RT</v>
          </cell>
          <cell r="I53" t="str">
            <v>Y54</v>
          </cell>
          <cell r="J53" t="str">
            <v>North</v>
          </cell>
          <cell r="K53">
            <v>169381</v>
          </cell>
          <cell r="L53">
            <v>3560</v>
          </cell>
          <cell r="AC53">
            <v>172941</v>
          </cell>
        </row>
        <row r="54">
          <cell r="C54" t="str">
            <v>03E</v>
          </cell>
          <cell r="D54" t="str">
            <v>NHS Harrogate and Rural District CCG</v>
          </cell>
          <cell r="E54" t="str">
            <v>AT</v>
          </cell>
          <cell r="F54" t="str">
            <v>Q50</v>
          </cell>
          <cell r="G54" t="str">
            <v>North Yorkshire and The Humber</v>
          </cell>
          <cell r="H54" t="str">
            <v>RT</v>
          </cell>
          <cell r="I54" t="str">
            <v>Y54</v>
          </cell>
          <cell r="J54" t="str">
            <v>North</v>
          </cell>
          <cell r="K54">
            <v>173328</v>
          </cell>
          <cell r="L54">
            <v>3820</v>
          </cell>
          <cell r="AC54">
            <v>177148</v>
          </cell>
        </row>
        <row r="55">
          <cell r="C55" t="str">
            <v>03F</v>
          </cell>
          <cell r="D55" t="str">
            <v>NHS Hull CCG</v>
          </cell>
          <cell r="E55" t="str">
            <v>AT</v>
          </cell>
          <cell r="F55" t="str">
            <v>Q50</v>
          </cell>
          <cell r="G55" t="str">
            <v>North Yorkshire and The Humber</v>
          </cell>
          <cell r="H55" t="str">
            <v>RT</v>
          </cell>
          <cell r="I55" t="str">
            <v>Y54</v>
          </cell>
          <cell r="J55" t="str">
            <v>North</v>
          </cell>
          <cell r="K55">
            <v>347615</v>
          </cell>
          <cell r="L55">
            <v>7020</v>
          </cell>
          <cell r="AC55">
            <v>354635</v>
          </cell>
        </row>
        <row r="56">
          <cell r="C56" t="str">
            <v>03H</v>
          </cell>
          <cell r="D56" t="str">
            <v>NHS North East Lincolnshire CCG</v>
          </cell>
          <cell r="E56" t="str">
            <v>AT</v>
          </cell>
          <cell r="F56" t="str">
            <v>Q50</v>
          </cell>
          <cell r="G56" t="str">
            <v>North Yorkshire and The Humber</v>
          </cell>
          <cell r="H56" t="str">
            <v>RT</v>
          </cell>
          <cell r="I56" t="str">
            <v>Y54</v>
          </cell>
          <cell r="J56" t="str">
            <v>North</v>
          </cell>
          <cell r="K56">
            <v>201337</v>
          </cell>
          <cell r="L56">
            <v>4100</v>
          </cell>
          <cell r="AC56">
            <v>205437</v>
          </cell>
        </row>
        <row r="57">
          <cell r="C57" t="str">
            <v>03K</v>
          </cell>
          <cell r="D57" t="str">
            <v>NHS North Lincolnshire CCG</v>
          </cell>
          <cell r="E57" t="str">
            <v>AT</v>
          </cell>
          <cell r="F57" t="str">
            <v>Q50</v>
          </cell>
          <cell r="G57" t="str">
            <v>North Yorkshire and The Humber</v>
          </cell>
          <cell r="H57" t="str">
            <v>RT</v>
          </cell>
          <cell r="I57" t="str">
            <v>Y54</v>
          </cell>
          <cell r="J57" t="str">
            <v>North</v>
          </cell>
          <cell r="K57">
            <v>195881</v>
          </cell>
          <cell r="L57">
            <v>4230</v>
          </cell>
          <cell r="AC57">
            <v>200111</v>
          </cell>
        </row>
        <row r="58">
          <cell r="C58" t="str">
            <v>03M</v>
          </cell>
          <cell r="D58" t="str">
            <v>NHS Scarborough and Ryedale CCG</v>
          </cell>
          <cell r="E58" t="str">
            <v>AT</v>
          </cell>
          <cell r="F58" t="str">
            <v>Q50</v>
          </cell>
          <cell r="G58" t="str">
            <v>North Yorkshire and The Humber</v>
          </cell>
          <cell r="H58" t="str">
            <v>RT</v>
          </cell>
          <cell r="I58" t="str">
            <v>Y54</v>
          </cell>
          <cell r="J58" t="str">
            <v>North</v>
          </cell>
          <cell r="K58">
            <v>145696</v>
          </cell>
          <cell r="L58">
            <v>2850</v>
          </cell>
          <cell r="AC58">
            <v>148546</v>
          </cell>
        </row>
        <row r="59">
          <cell r="C59" t="str">
            <v>03Q</v>
          </cell>
          <cell r="D59" t="str">
            <v>NHS Vale of York CCG</v>
          </cell>
          <cell r="E59" t="str">
            <v>AT</v>
          </cell>
          <cell r="F59" t="str">
            <v>Q50</v>
          </cell>
          <cell r="G59" t="str">
            <v>North Yorkshire and The Humber</v>
          </cell>
          <cell r="H59" t="str">
            <v>RT</v>
          </cell>
          <cell r="I59" t="str">
            <v>Y54</v>
          </cell>
          <cell r="J59" t="str">
            <v>North</v>
          </cell>
          <cell r="K59">
            <v>357831</v>
          </cell>
          <cell r="L59">
            <v>8330</v>
          </cell>
          <cell r="AC59">
            <v>366161</v>
          </cell>
        </row>
        <row r="60">
          <cell r="C60" t="str">
            <v>02P</v>
          </cell>
          <cell r="D60" t="str">
            <v>NHS Barnsley CCG</v>
          </cell>
          <cell r="E60" t="str">
            <v>AT</v>
          </cell>
          <cell r="F60" t="str">
            <v>Q51</v>
          </cell>
          <cell r="G60" t="str">
            <v>South Yorkshire and Bassetlaw</v>
          </cell>
          <cell r="H60" t="str">
            <v>RT</v>
          </cell>
          <cell r="I60" t="str">
            <v>Y54</v>
          </cell>
          <cell r="J60" t="str">
            <v>North</v>
          </cell>
          <cell r="K60">
            <v>343604</v>
          </cell>
          <cell r="L60">
            <v>6100</v>
          </cell>
          <cell r="AC60">
            <v>349704</v>
          </cell>
        </row>
        <row r="61">
          <cell r="C61" t="str">
            <v>02Q</v>
          </cell>
          <cell r="D61" t="str">
            <v>NHS Bassetlaw CCG</v>
          </cell>
          <cell r="E61" t="str">
            <v>AT</v>
          </cell>
          <cell r="F61" t="str">
            <v>Q51</v>
          </cell>
          <cell r="G61" t="str">
            <v>South Yorkshire and Bassetlaw</v>
          </cell>
          <cell r="H61" t="str">
            <v>RT</v>
          </cell>
          <cell r="I61" t="str">
            <v>Y54</v>
          </cell>
          <cell r="J61" t="str">
            <v>North</v>
          </cell>
          <cell r="K61">
            <v>141839</v>
          </cell>
          <cell r="L61">
            <v>2750</v>
          </cell>
          <cell r="AC61">
            <v>144589</v>
          </cell>
        </row>
        <row r="62">
          <cell r="C62" t="str">
            <v>02X</v>
          </cell>
          <cell r="D62" t="str">
            <v>NHS Doncaster CCG</v>
          </cell>
          <cell r="E62" t="str">
            <v>AT</v>
          </cell>
          <cell r="F62" t="str">
            <v>Q51</v>
          </cell>
          <cell r="G62" t="str">
            <v>South Yorkshire and Bassetlaw</v>
          </cell>
          <cell r="H62" t="str">
            <v>RT</v>
          </cell>
          <cell r="I62" t="str">
            <v>Y54</v>
          </cell>
          <cell r="J62" t="str">
            <v>North</v>
          </cell>
          <cell r="K62">
            <v>409957</v>
          </cell>
          <cell r="L62">
            <v>7680</v>
          </cell>
          <cell r="AC62">
            <v>417637</v>
          </cell>
        </row>
        <row r="63">
          <cell r="C63" t="str">
            <v>03L</v>
          </cell>
          <cell r="D63" t="str">
            <v>NHS Rotherham CCG</v>
          </cell>
          <cell r="E63" t="str">
            <v>AT</v>
          </cell>
          <cell r="F63" t="str">
            <v>Q51</v>
          </cell>
          <cell r="G63" t="str">
            <v>South Yorkshire and Bassetlaw</v>
          </cell>
          <cell r="H63" t="str">
            <v>RT</v>
          </cell>
          <cell r="I63" t="str">
            <v>Y54</v>
          </cell>
          <cell r="J63" t="str">
            <v>North</v>
          </cell>
          <cell r="K63">
            <v>329086</v>
          </cell>
          <cell r="L63">
            <v>6200</v>
          </cell>
          <cell r="AC63">
            <v>335286</v>
          </cell>
        </row>
        <row r="64">
          <cell r="C64" t="str">
            <v>03N</v>
          </cell>
          <cell r="D64" t="str">
            <v>NHS Sheffield CCG</v>
          </cell>
          <cell r="E64" t="str">
            <v>AT</v>
          </cell>
          <cell r="F64" t="str">
            <v>Q51</v>
          </cell>
          <cell r="G64" t="str">
            <v>South Yorkshire and Bassetlaw</v>
          </cell>
          <cell r="H64" t="str">
            <v>RT</v>
          </cell>
          <cell r="I64" t="str">
            <v>Y54</v>
          </cell>
          <cell r="J64" t="str">
            <v>North</v>
          </cell>
          <cell r="K64">
            <v>690869</v>
          </cell>
          <cell r="L64">
            <v>14070</v>
          </cell>
          <cell r="AC64">
            <v>704939</v>
          </cell>
        </row>
        <row r="65">
          <cell r="C65" t="str">
            <v>02N</v>
          </cell>
          <cell r="D65" t="str">
            <v>NHS Airedale, Wharfedale and Craven CCG</v>
          </cell>
          <cell r="E65" t="str">
            <v>AT</v>
          </cell>
          <cell r="F65" t="str">
            <v>Q52</v>
          </cell>
          <cell r="G65" t="str">
            <v>West Yorkshire</v>
          </cell>
          <cell r="H65" t="str">
            <v>RT</v>
          </cell>
          <cell r="I65" t="str">
            <v>Y54</v>
          </cell>
          <cell r="J65" t="str">
            <v>North</v>
          </cell>
          <cell r="K65">
            <v>182619</v>
          </cell>
          <cell r="L65">
            <v>3750</v>
          </cell>
          <cell r="AC65">
            <v>186369</v>
          </cell>
        </row>
        <row r="66">
          <cell r="C66" t="str">
            <v>02R</v>
          </cell>
          <cell r="D66" t="str">
            <v>NHS Bradford Districts CCG</v>
          </cell>
          <cell r="E66" t="str">
            <v>AT</v>
          </cell>
          <cell r="F66" t="str">
            <v>Q52</v>
          </cell>
          <cell r="G66" t="str">
            <v>West Yorkshire</v>
          </cell>
          <cell r="H66" t="str">
            <v>RT</v>
          </cell>
          <cell r="I66" t="str">
            <v>Y54</v>
          </cell>
          <cell r="J66" t="str">
            <v>North</v>
          </cell>
          <cell r="K66">
            <v>390718</v>
          </cell>
          <cell r="L66">
            <v>7930</v>
          </cell>
          <cell r="AC66">
            <v>398648</v>
          </cell>
        </row>
        <row r="67">
          <cell r="C67" t="str">
            <v>02T</v>
          </cell>
          <cell r="D67" t="str">
            <v>NHS Calderdale CCG</v>
          </cell>
          <cell r="E67" t="str">
            <v>AT</v>
          </cell>
          <cell r="F67" t="str">
            <v>Q52</v>
          </cell>
          <cell r="G67" t="str">
            <v>West Yorkshire</v>
          </cell>
          <cell r="H67" t="str">
            <v>RT</v>
          </cell>
          <cell r="I67" t="str">
            <v>Y54</v>
          </cell>
          <cell r="J67" t="str">
            <v>North</v>
          </cell>
          <cell r="K67">
            <v>255642</v>
          </cell>
          <cell r="L67">
            <v>5190</v>
          </cell>
          <cell r="AC67">
            <v>260832</v>
          </cell>
        </row>
        <row r="68">
          <cell r="C68" t="str">
            <v>02V</v>
          </cell>
          <cell r="D68" t="str">
            <v>NHS Leeds North CCG</v>
          </cell>
          <cell r="E68" t="str">
            <v>AT</v>
          </cell>
          <cell r="F68" t="str">
            <v>Q52</v>
          </cell>
          <cell r="G68" t="str">
            <v>West Yorkshire</v>
          </cell>
          <cell r="H68" t="str">
            <v>RT</v>
          </cell>
          <cell r="I68" t="str">
            <v>Y54</v>
          </cell>
          <cell r="J68" t="str">
            <v>North</v>
          </cell>
          <cell r="K68">
            <v>231390</v>
          </cell>
          <cell r="L68">
            <v>4810</v>
          </cell>
          <cell r="AC68">
            <v>236200</v>
          </cell>
        </row>
        <row r="69">
          <cell r="C69" t="str">
            <v>02W</v>
          </cell>
          <cell r="D69" t="str">
            <v>NHS Bradford City CCG</v>
          </cell>
          <cell r="E69" t="str">
            <v>AT</v>
          </cell>
          <cell r="F69" t="str">
            <v>Q52</v>
          </cell>
          <cell r="G69" t="str">
            <v>West Yorkshire</v>
          </cell>
          <cell r="H69" t="str">
            <v>RT</v>
          </cell>
          <cell r="I69" t="str">
            <v>Y54</v>
          </cell>
          <cell r="J69" t="str">
            <v>North</v>
          </cell>
          <cell r="K69">
            <v>113864</v>
          </cell>
          <cell r="L69">
            <v>2850</v>
          </cell>
          <cell r="AC69">
            <v>116714</v>
          </cell>
        </row>
        <row r="70">
          <cell r="C70" t="str">
            <v>03A</v>
          </cell>
          <cell r="D70" t="str">
            <v>NHS Greater Huddersfield CCG</v>
          </cell>
          <cell r="E70" t="str">
            <v>AT</v>
          </cell>
          <cell r="F70" t="str">
            <v>Q52</v>
          </cell>
          <cell r="G70" t="str">
            <v>West Yorkshire</v>
          </cell>
          <cell r="H70" t="str">
            <v>RT</v>
          </cell>
          <cell r="I70" t="str">
            <v>Y54</v>
          </cell>
          <cell r="J70" t="str">
            <v>North</v>
          </cell>
          <cell r="K70">
            <v>268794</v>
          </cell>
          <cell r="L70">
            <v>5900</v>
          </cell>
          <cell r="AC70">
            <v>274694</v>
          </cell>
        </row>
        <row r="71">
          <cell r="C71" t="str">
            <v>03C</v>
          </cell>
          <cell r="D71" t="str">
            <v>NHS Leeds West CCG</v>
          </cell>
          <cell r="E71" t="str">
            <v>AT</v>
          </cell>
          <cell r="F71" t="str">
            <v>Q52</v>
          </cell>
          <cell r="G71" t="str">
            <v>West Yorkshire</v>
          </cell>
          <cell r="H71" t="str">
            <v>RT</v>
          </cell>
          <cell r="I71" t="str">
            <v>Y54</v>
          </cell>
          <cell r="J71" t="str">
            <v>North</v>
          </cell>
          <cell r="K71">
            <v>381136</v>
          </cell>
          <cell r="L71">
            <v>8510</v>
          </cell>
          <cell r="AC71">
            <v>389646</v>
          </cell>
        </row>
        <row r="72">
          <cell r="C72" t="str">
            <v>03G</v>
          </cell>
          <cell r="D72" t="str">
            <v>NHS Leeds South and East CCG</v>
          </cell>
          <cell r="E72" t="str">
            <v>AT</v>
          </cell>
          <cell r="F72" t="str">
            <v>Q52</v>
          </cell>
          <cell r="G72" t="str">
            <v>West Yorkshire</v>
          </cell>
          <cell r="H72" t="str">
            <v>RT</v>
          </cell>
          <cell r="I72" t="str">
            <v>Y54</v>
          </cell>
          <cell r="J72" t="str">
            <v>North</v>
          </cell>
          <cell r="K72">
            <v>341016</v>
          </cell>
          <cell r="L72">
            <v>6190</v>
          </cell>
          <cell r="AC72">
            <v>347206</v>
          </cell>
        </row>
        <row r="73">
          <cell r="C73" t="str">
            <v>03J</v>
          </cell>
          <cell r="D73" t="str">
            <v>NHS North Kirklees CCG</v>
          </cell>
          <cell r="E73" t="str">
            <v>AT</v>
          </cell>
          <cell r="F73" t="str">
            <v>Q52</v>
          </cell>
          <cell r="G73" t="str">
            <v>West Yorkshire</v>
          </cell>
          <cell r="H73" t="str">
            <v>RT</v>
          </cell>
          <cell r="I73" t="str">
            <v>Y54</v>
          </cell>
          <cell r="J73" t="str">
            <v>North</v>
          </cell>
          <cell r="K73">
            <v>215541</v>
          </cell>
          <cell r="L73">
            <v>4570</v>
          </cell>
          <cell r="AC73">
            <v>220111</v>
          </cell>
        </row>
        <row r="74">
          <cell r="C74" t="str">
            <v>03R</v>
          </cell>
          <cell r="D74" t="str">
            <v xml:space="preserve">NHS Wakefield CCG </v>
          </cell>
          <cell r="E74" t="str">
            <v>AT</v>
          </cell>
          <cell r="F74" t="str">
            <v>Q52</v>
          </cell>
          <cell r="G74" t="str">
            <v>West Yorkshire</v>
          </cell>
          <cell r="H74" t="str">
            <v>RT</v>
          </cell>
          <cell r="I74" t="str">
            <v>Y54</v>
          </cell>
          <cell r="J74" t="str">
            <v>North</v>
          </cell>
          <cell r="K74">
            <v>450210</v>
          </cell>
          <cell r="L74">
            <v>8580</v>
          </cell>
          <cell r="AC74">
            <v>458790</v>
          </cell>
        </row>
        <row r="75">
          <cell r="C75" t="str">
            <v>05A</v>
          </cell>
          <cell r="D75" t="str">
            <v>NHS Coventry and Rugby CCG</v>
          </cell>
          <cell r="E75" t="str">
            <v>AT</v>
          </cell>
          <cell r="F75" t="str">
            <v>Q53</v>
          </cell>
          <cell r="G75" t="str">
            <v>Arden, Herefordshire &amp; Worcestershire</v>
          </cell>
          <cell r="H75" t="str">
            <v>RT</v>
          </cell>
          <cell r="I75" t="str">
            <v>Y55</v>
          </cell>
          <cell r="J75" t="str">
            <v>Midlands &amp; East</v>
          </cell>
          <cell r="K75">
            <v>508914</v>
          </cell>
          <cell r="L75">
            <v>11110</v>
          </cell>
          <cell r="AC75">
            <v>520024</v>
          </cell>
        </row>
        <row r="76">
          <cell r="C76" t="str">
            <v>05F</v>
          </cell>
          <cell r="D76" t="str">
            <v>NHS Herefordshire CCG</v>
          </cell>
          <cell r="E76" t="str">
            <v>AT</v>
          </cell>
          <cell r="F76" t="str">
            <v>Q53</v>
          </cell>
          <cell r="G76" t="str">
            <v>Arden, Herefordshire &amp; Worcestershire</v>
          </cell>
          <cell r="H76" t="str">
            <v>RT</v>
          </cell>
          <cell r="I76" t="str">
            <v>Y55</v>
          </cell>
          <cell r="J76" t="str">
            <v>Midlands &amp; East</v>
          </cell>
          <cell r="K76">
            <v>204218</v>
          </cell>
          <cell r="L76">
            <v>4570</v>
          </cell>
          <cell r="AC76">
            <v>208788</v>
          </cell>
        </row>
        <row r="77">
          <cell r="C77" t="str">
            <v>05H</v>
          </cell>
          <cell r="D77" t="str">
            <v>NHS Warwickshire North CCG</v>
          </cell>
          <cell r="E77" t="str">
            <v>AT</v>
          </cell>
          <cell r="F77" t="str">
            <v>Q53</v>
          </cell>
          <cell r="G77" t="str">
            <v>Arden, Herefordshire &amp; Worcestershire</v>
          </cell>
          <cell r="H77" t="str">
            <v>RT</v>
          </cell>
          <cell r="I77" t="str">
            <v>Y55</v>
          </cell>
          <cell r="J77" t="str">
            <v>Midlands &amp; East</v>
          </cell>
          <cell r="K77">
            <v>194730</v>
          </cell>
          <cell r="L77">
            <v>4480</v>
          </cell>
          <cell r="AC77">
            <v>199210</v>
          </cell>
        </row>
        <row r="78">
          <cell r="C78" t="str">
            <v>05J</v>
          </cell>
          <cell r="D78" t="str">
            <v>NHS Redditch and Bromsgrove CCG</v>
          </cell>
          <cell r="E78" t="str">
            <v>AT</v>
          </cell>
          <cell r="F78" t="str">
            <v>Q53</v>
          </cell>
          <cell r="G78" t="str">
            <v>Arden, Herefordshire &amp; Worcestershire</v>
          </cell>
          <cell r="H78" t="str">
            <v>RT</v>
          </cell>
          <cell r="I78" t="str">
            <v>Y55</v>
          </cell>
          <cell r="J78" t="str">
            <v>Midlands &amp; East</v>
          </cell>
          <cell r="K78">
            <v>178071</v>
          </cell>
          <cell r="L78">
            <v>4220</v>
          </cell>
          <cell r="AC78">
            <v>182291</v>
          </cell>
        </row>
        <row r="79">
          <cell r="C79" t="str">
            <v>05R</v>
          </cell>
          <cell r="D79" t="str">
            <v>NHS South Warwickshire CCG</v>
          </cell>
          <cell r="E79" t="str">
            <v>AT</v>
          </cell>
          <cell r="F79" t="str">
            <v>Q53</v>
          </cell>
          <cell r="G79" t="str">
            <v>Arden, Herefordshire &amp; Worcestershire</v>
          </cell>
          <cell r="H79" t="str">
            <v>RT</v>
          </cell>
          <cell r="I79" t="str">
            <v>Y55</v>
          </cell>
          <cell r="J79" t="str">
            <v>Midlands &amp; East</v>
          </cell>
          <cell r="K79">
            <v>284644</v>
          </cell>
          <cell r="L79">
            <v>6590</v>
          </cell>
          <cell r="AC79">
            <v>291234</v>
          </cell>
        </row>
        <row r="80">
          <cell r="C80" t="str">
            <v>05T</v>
          </cell>
          <cell r="D80" t="str">
            <v>NHS South Worcestershire CCG</v>
          </cell>
          <cell r="E80" t="str">
            <v>AT</v>
          </cell>
          <cell r="F80" t="str">
            <v>Q53</v>
          </cell>
          <cell r="G80" t="str">
            <v>Arden, Herefordshire &amp; Worcestershire</v>
          </cell>
          <cell r="H80" t="str">
            <v>RT</v>
          </cell>
          <cell r="I80" t="str">
            <v>Y55</v>
          </cell>
          <cell r="J80" t="str">
            <v>Midlands &amp; East</v>
          </cell>
          <cell r="K80">
            <v>299572</v>
          </cell>
          <cell r="L80">
            <v>7130</v>
          </cell>
          <cell r="AC80">
            <v>306702</v>
          </cell>
        </row>
        <row r="81">
          <cell r="C81" t="str">
            <v>06D</v>
          </cell>
          <cell r="D81" t="str">
            <v>NHS Wyre Forest CCG</v>
          </cell>
          <cell r="E81" t="str">
            <v>AT</v>
          </cell>
          <cell r="F81" t="str">
            <v>Q53</v>
          </cell>
          <cell r="G81" t="str">
            <v>Arden, Herefordshire &amp; Worcestershire</v>
          </cell>
          <cell r="H81" t="str">
            <v>RT</v>
          </cell>
          <cell r="I81" t="str">
            <v>Y55</v>
          </cell>
          <cell r="J81" t="str">
            <v>Midlands &amp; East</v>
          </cell>
          <cell r="K81">
            <v>124639</v>
          </cell>
          <cell r="L81">
            <v>2730</v>
          </cell>
          <cell r="AC81">
            <v>127369</v>
          </cell>
        </row>
        <row r="82">
          <cell r="C82" t="str">
            <v>04X</v>
          </cell>
          <cell r="D82" t="str">
            <v>NHS Birmingham South and Central CCG</v>
          </cell>
          <cell r="E82" t="str">
            <v>AT</v>
          </cell>
          <cell r="F82" t="str">
            <v>Q54</v>
          </cell>
          <cell r="G82" t="str">
            <v>Birmingham and the Black Country</v>
          </cell>
          <cell r="H82" t="str">
            <v>RT</v>
          </cell>
          <cell r="I82" t="str">
            <v>Y55</v>
          </cell>
          <cell r="J82" t="str">
            <v>Midlands &amp; East</v>
          </cell>
          <cell r="K82">
            <v>263060</v>
          </cell>
          <cell r="L82">
            <v>5750</v>
          </cell>
          <cell r="AC82">
            <v>268810</v>
          </cell>
        </row>
        <row r="83">
          <cell r="C83" t="str">
            <v>05C</v>
          </cell>
          <cell r="D83" t="str">
            <v>NHS Dudley CCG</v>
          </cell>
          <cell r="E83" t="str">
            <v>AT</v>
          </cell>
          <cell r="F83" t="str">
            <v>Q54</v>
          </cell>
          <cell r="G83" t="str">
            <v>Birmingham and the Black Country</v>
          </cell>
          <cell r="H83" t="str">
            <v>RT</v>
          </cell>
          <cell r="I83" t="str">
            <v>Y55</v>
          </cell>
          <cell r="J83" t="str">
            <v>Midlands &amp; East</v>
          </cell>
          <cell r="K83">
            <v>360311</v>
          </cell>
          <cell r="L83">
            <v>7710</v>
          </cell>
          <cell r="AC83">
            <v>368021</v>
          </cell>
        </row>
        <row r="84">
          <cell r="C84" t="str">
            <v>05L</v>
          </cell>
          <cell r="D84" t="str">
            <v>NHS Sandwell and West Birmingham CCG</v>
          </cell>
          <cell r="E84" t="str">
            <v>AT</v>
          </cell>
          <cell r="F84" t="str">
            <v>Q54</v>
          </cell>
          <cell r="G84" t="str">
            <v>Birmingham and the Black Country</v>
          </cell>
          <cell r="H84" t="str">
            <v>RT</v>
          </cell>
          <cell r="I84" t="str">
            <v>Y55</v>
          </cell>
          <cell r="J84" t="str">
            <v>Midlands &amp; East</v>
          </cell>
          <cell r="K84">
            <v>588573</v>
          </cell>
          <cell r="L84">
            <v>12690</v>
          </cell>
          <cell r="AC84">
            <v>601263</v>
          </cell>
        </row>
        <row r="85">
          <cell r="C85" t="str">
            <v>05P</v>
          </cell>
          <cell r="D85" t="str">
            <v>NHS Solihull CCG</v>
          </cell>
          <cell r="E85" t="str">
            <v>AT</v>
          </cell>
          <cell r="F85" t="str">
            <v>Q54</v>
          </cell>
          <cell r="G85" t="str">
            <v>Birmingham and the Black Country</v>
          </cell>
          <cell r="H85" t="str">
            <v>RT</v>
          </cell>
          <cell r="I85" t="str">
            <v>Y55</v>
          </cell>
          <cell r="J85" t="str">
            <v>Midlands &amp; East</v>
          </cell>
          <cell r="K85">
            <v>260227</v>
          </cell>
          <cell r="L85">
            <v>5650</v>
          </cell>
          <cell r="AC85">
            <v>265877</v>
          </cell>
        </row>
        <row r="86">
          <cell r="C86" t="str">
            <v>05Y</v>
          </cell>
          <cell r="D86" t="str">
            <v>NHS Walsall CCG</v>
          </cell>
          <cell r="E86" t="str">
            <v>AT</v>
          </cell>
          <cell r="F86" t="str">
            <v>Q54</v>
          </cell>
          <cell r="G86" t="str">
            <v>Birmingham and the Black Country</v>
          </cell>
          <cell r="H86" t="str">
            <v>RT</v>
          </cell>
          <cell r="I86" t="str">
            <v>Y55</v>
          </cell>
          <cell r="J86" t="str">
            <v>Midlands &amp; East</v>
          </cell>
          <cell r="K86">
            <v>339100</v>
          </cell>
          <cell r="L86">
            <v>6630</v>
          </cell>
          <cell r="AC86">
            <v>345730</v>
          </cell>
        </row>
        <row r="87">
          <cell r="C87" t="str">
            <v>06A</v>
          </cell>
          <cell r="D87" t="str">
            <v>NHS Wolverhampton CCG</v>
          </cell>
          <cell r="E87" t="str">
            <v>AT</v>
          </cell>
          <cell r="F87" t="str">
            <v>Q54</v>
          </cell>
          <cell r="G87" t="str">
            <v>Birmingham and the Black Country</v>
          </cell>
          <cell r="H87" t="str">
            <v>RT</v>
          </cell>
          <cell r="I87" t="str">
            <v>Y55</v>
          </cell>
          <cell r="J87" t="str">
            <v>Midlands &amp; East</v>
          </cell>
          <cell r="K87">
            <v>310143</v>
          </cell>
          <cell r="L87">
            <v>6290</v>
          </cell>
          <cell r="AC87">
            <v>316433</v>
          </cell>
        </row>
        <row r="88">
          <cell r="C88" t="str">
            <v>13P</v>
          </cell>
          <cell r="D88" t="str">
            <v>NHS Birmingham CrossCity CCG</v>
          </cell>
          <cell r="E88" t="str">
            <v>AT</v>
          </cell>
          <cell r="F88" t="str">
            <v>Q54</v>
          </cell>
          <cell r="G88" t="str">
            <v>Birmingham and the Black Country</v>
          </cell>
          <cell r="H88" t="str">
            <v>RT</v>
          </cell>
          <cell r="I88" t="str">
            <v>Y55</v>
          </cell>
          <cell r="J88" t="str">
            <v>Midlands &amp; East</v>
          </cell>
          <cell r="K88">
            <v>841714</v>
          </cell>
          <cell r="L88">
            <v>17190</v>
          </cell>
          <cell r="AC88">
            <v>858904</v>
          </cell>
        </row>
        <row r="89">
          <cell r="C89" t="str">
            <v>03X</v>
          </cell>
          <cell r="D89" t="str">
            <v>NHS Erewash CCG</v>
          </cell>
          <cell r="E89" t="str">
            <v>AT</v>
          </cell>
          <cell r="F89" t="str">
            <v>Q55</v>
          </cell>
          <cell r="G89" t="str">
            <v>Derbyshire and Nottinghamshire</v>
          </cell>
          <cell r="H89" t="str">
            <v>RT</v>
          </cell>
          <cell r="I89" t="str">
            <v>Y55</v>
          </cell>
          <cell r="J89" t="str">
            <v>Midlands &amp; East</v>
          </cell>
          <cell r="K89">
            <v>107151</v>
          </cell>
          <cell r="L89">
            <v>2400</v>
          </cell>
          <cell r="AC89">
            <v>109551</v>
          </cell>
        </row>
        <row r="90">
          <cell r="C90" t="str">
            <v>03Y</v>
          </cell>
          <cell r="D90" t="str">
            <v>NHS Hardwick CCG</v>
          </cell>
          <cell r="E90" t="str">
            <v>AT</v>
          </cell>
          <cell r="F90" t="str">
            <v>Q55</v>
          </cell>
          <cell r="G90" t="str">
            <v>Derbyshire and Nottinghamshire</v>
          </cell>
          <cell r="H90" t="str">
            <v>RT</v>
          </cell>
          <cell r="I90" t="str">
            <v>Y55</v>
          </cell>
          <cell r="J90" t="str">
            <v>Midlands &amp; East</v>
          </cell>
          <cell r="K90">
            <v>131600</v>
          </cell>
          <cell r="L90">
            <v>2520</v>
          </cell>
          <cell r="AC90">
            <v>134120</v>
          </cell>
        </row>
        <row r="91">
          <cell r="C91" t="str">
            <v>04E</v>
          </cell>
          <cell r="D91" t="str">
            <v>NHS Mansfield &amp; Ashfield CCG</v>
          </cell>
          <cell r="E91" t="str">
            <v>AT</v>
          </cell>
          <cell r="F91" t="str">
            <v>Q55</v>
          </cell>
          <cell r="G91" t="str">
            <v>Derbyshire and Nottinghamshire</v>
          </cell>
          <cell r="H91" t="str">
            <v>RT</v>
          </cell>
          <cell r="I91" t="str">
            <v>Y55</v>
          </cell>
          <cell r="J91" t="str">
            <v>Midlands &amp; East</v>
          </cell>
          <cell r="K91">
            <v>226289</v>
          </cell>
          <cell r="L91">
            <v>4540</v>
          </cell>
          <cell r="AC91">
            <v>230829</v>
          </cell>
        </row>
        <row r="92">
          <cell r="C92" t="str">
            <v>04H</v>
          </cell>
          <cell r="D92" t="str">
            <v>NHS Newark &amp; Sherwood CCG</v>
          </cell>
          <cell r="E92" t="str">
            <v>AT</v>
          </cell>
          <cell r="F92" t="str">
            <v>Q55</v>
          </cell>
          <cell r="G92" t="str">
            <v>Derbyshire and Nottinghamshire</v>
          </cell>
          <cell r="H92" t="str">
            <v>RT</v>
          </cell>
          <cell r="I92" t="str">
            <v>Y55</v>
          </cell>
          <cell r="J92" t="str">
            <v>Midlands &amp; East</v>
          </cell>
          <cell r="K92">
            <v>144993</v>
          </cell>
          <cell r="L92">
            <v>3150</v>
          </cell>
          <cell r="AC92">
            <v>148143</v>
          </cell>
        </row>
        <row r="93">
          <cell r="C93" t="str">
            <v>04J</v>
          </cell>
          <cell r="D93" t="str">
            <v>NHS North Derbyshire CCG</v>
          </cell>
          <cell r="E93" t="str">
            <v>AT</v>
          </cell>
          <cell r="F93" t="str">
            <v>Q55</v>
          </cell>
          <cell r="G93" t="str">
            <v>Derbyshire and Nottinghamshire</v>
          </cell>
          <cell r="H93" t="str">
            <v>RT</v>
          </cell>
          <cell r="I93" t="str">
            <v>Y55</v>
          </cell>
          <cell r="J93" t="str">
            <v>Midlands &amp; East</v>
          </cell>
          <cell r="K93">
            <v>363165</v>
          </cell>
          <cell r="L93">
            <v>7110</v>
          </cell>
          <cell r="AC93">
            <v>370275</v>
          </cell>
        </row>
        <row r="94">
          <cell r="C94" t="str">
            <v>04K</v>
          </cell>
          <cell r="D94" t="str">
            <v>NHS Nottingham City CCG</v>
          </cell>
          <cell r="E94" t="str">
            <v>AT</v>
          </cell>
          <cell r="F94" t="str">
            <v>Q55</v>
          </cell>
          <cell r="G94" t="str">
            <v>Derbyshire and Nottinghamshire</v>
          </cell>
          <cell r="H94" t="str">
            <v>RT</v>
          </cell>
          <cell r="I94" t="str">
            <v>Y55</v>
          </cell>
          <cell r="J94" t="str">
            <v>Midlands &amp; East</v>
          </cell>
          <cell r="K94">
            <v>383618</v>
          </cell>
          <cell r="L94">
            <v>8250</v>
          </cell>
          <cell r="AC94">
            <v>391868</v>
          </cell>
        </row>
        <row r="95">
          <cell r="C95" t="str">
            <v>04L</v>
          </cell>
          <cell r="D95" t="str">
            <v>NHS Nottingham North &amp; East CCG</v>
          </cell>
          <cell r="E95" t="str">
            <v>AT</v>
          </cell>
          <cell r="F95" t="str">
            <v>Q55</v>
          </cell>
          <cell r="G95" t="str">
            <v>Derbyshire and Nottinghamshire</v>
          </cell>
          <cell r="H95" t="str">
            <v>RT</v>
          </cell>
          <cell r="I95" t="str">
            <v>Y55</v>
          </cell>
          <cell r="J95" t="str">
            <v>Midlands &amp; East</v>
          </cell>
          <cell r="K95">
            <v>161503</v>
          </cell>
          <cell r="L95">
            <v>3570</v>
          </cell>
          <cell r="AC95">
            <v>165073</v>
          </cell>
        </row>
        <row r="96">
          <cell r="C96" t="str">
            <v>04M</v>
          </cell>
          <cell r="D96" t="str">
            <v>NHS Nottingham West CCG</v>
          </cell>
          <cell r="E96" t="str">
            <v>AT</v>
          </cell>
          <cell r="F96" t="str">
            <v>Q55</v>
          </cell>
          <cell r="G96" t="str">
            <v>Derbyshire and Nottinghamshire</v>
          </cell>
          <cell r="H96" t="str">
            <v>RT</v>
          </cell>
          <cell r="I96" t="str">
            <v>Y55</v>
          </cell>
          <cell r="J96" t="str">
            <v>Midlands &amp; East</v>
          </cell>
          <cell r="K96">
            <v>100895</v>
          </cell>
          <cell r="L96">
            <v>2250</v>
          </cell>
          <cell r="AC96">
            <v>103145</v>
          </cell>
        </row>
        <row r="97">
          <cell r="C97" t="str">
            <v>04N</v>
          </cell>
          <cell r="D97" t="str">
            <v>NHS Rushcliffe CCG</v>
          </cell>
          <cell r="E97" t="str">
            <v>AT</v>
          </cell>
          <cell r="F97" t="str">
            <v>Q55</v>
          </cell>
          <cell r="G97" t="str">
            <v>Derbyshire and Nottinghamshire</v>
          </cell>
          <cell r="H97" t="str">
            <v>RT</v>
          </cell>
          <cell r="I97" t="str">
            <v>Y55</v>
          </cell>
          <cell r="J97" t="str">
            <v>Midlands &amp; East</v>
          </cell>
          <cell r="K97">
            <v>122227</v>
          </cell>
          <cell r="L97">
            <v>3040</v>
          </cell>
          <cell r="AC97">
            <v>125267</v>
          </cell>
        </row>
        <row r="98">
          <cell r="C98" t="str">
            <v>04R</v>
          </cell>
          <cell r="D98" t="str">
            <v>NHS Southern Derbyshire CCG</v>
          </cell>
          <cell r="E98" t="str">
            <v>AT</v>
          </cell>
          <cell r="F98" t="str">
            <v>Q55</v>
          </cell>
          <cell r="G98" t="str">
            <v>Derbyshire and Nottinghamshire</v>
          </cell>
          <cell r="H98" t="str">
            <v>RT</v>
          </cell>
          <cell r="I98" t="str">
            <v>Y55</v>
          </cell>
          <cell r="J98" t="str">
            <v>Midlands &amp; East</v>
          </cell>
          <cell r="K98">
            <v>598115</v>
          </cell>
          <cell r="L98">
            <v>12970</v>
          </cell>
          <cell r="AC98">
            <v>611085</v>
          </cell>
        </row>
        <row r="99">
          <cell r="C99" t="str">
            <v>06H</v>
          </cell>
          <cell r="D99" t="str">
            <v>NHS Cambridgeshire and Peterborough CCG</v>
          </cell>
          <cell r="E99" t="str">
            <v>AT</v>
          </cell>
          <cell r="F99" t="str">
            <v>Q56</v>
          </cell>
          <cell r="G99" t="str">
            <v>East Anglia</v>
          </cell>
          <cell r="H99" t="str">
            <v>RT</v>
          </cell>
          <cell r="I99" t="str">
            <v>Y55</v>
          </cell>
          <cell r="J99" t="str">
            <v>Midlands &amp; East</v>
          </cell>
          <cell r="K99">
            <v>853942</v>
          </cell>
          <cell r="L99">
            <v>20800</v>
          </cell>
          <cell r="AC99">
            <v>874742</v>
          </cell>
        </row>
        <row r="100">
          <cell r="C100" t="str">
            <v>06L</v>
          </cell>
          <cell r="D100" t="str">
            <v>NHS Ipswich and East Suffolk CCG</v>
          </cell>
          <cell r="E100" t="str">
            <v>AT</v>
          </cell>
          <cell r="F100" t="str">
            <v>Q56</v>
          </cell>
          <cell r="G100" t="str">
            <v>East Anglia</v>
          </cell>
          <cell r="H100" t="str">
            <v>RT</v>
          </cell>
          <cell r="I100" t="str">
            <v>Y55</v>
          </cell>
          <cell r="J100" t="str">
            <v>Midlands &amp; East</v>
          </cell>
          <cell r="K100">
            <v>392450</v>
          </cell>
          <cell r="L100">
            <v>9600</v>
          </cell>
          <cell r="AC100">
            <v>402050</v>
          </cell>
        </row>
        <row r="101">
          <cell r="C101" t="str">
            <v>06M</v>
          </cell>
          <cell r="D101" t="str">
            <v>NHS Great Yarmouth &amp; Waveney CCG</v>
          </cell>
          <cell r="E101" t="str">
            <v>AT</v>
          </cell>
          <cell r="F101" t="str">
            <v>Q56</v>
          </cell>
          <cell r="G101" t="str">
            <v>East Anglia</v>
          </cell>
          <cell r="H101" t="str">
            <v>RT</v>
          </cell>
          <cell r="I101" t="str">
            <v>Y55</v>
          </cell>
          <cell r="J101" t="str">
            <v>Midlands &amp; East</v>
          </cell>
          <cell r="K101">
            <v>291814</v>
          </cell>
          <cell r="L101">
            <v>5630</v>
          </cell>
          <cell r="AC101">
            <v>297444</v>
          </cell>
        </row>
        <row r="102">
          <cell r="C102" t="str">
            <v>06V</v>
          </cell>
          <cell r="D102" t="str">
            <v>NHS North Norfolk CCG</v>
          </cell>
          <cell r="E102" t="str">
            <v>AT</v>
          </cell>
          <cell r="F102" t="str">
            <v>Q56</v>
          </cell>
          <cell r="G102" t="str">
            <v>East Anglia</v>
          </cell>
          <cell r="H102" t="str">
            <v>RT</v>
          </cell>
          <cell r="I102" t="str">
            <v>Y55</v>
          </cell>
          <cell r="J102" t="str">
            <v>Midlands &amp; East</v>
          </cell>
          <cell r="K102">
            <v>205393</v>
          </cell>
          <cell r="L102">
            <v>4180</v>
          </cell>
          <cell r="AC102">
            <v>209573</v>
          </cell>
        </row>
        <row r="103">
          <cell r="C103" t="str">
            <v>06W</v>
          </cell>
          <cell r="D103" t="str">
            <v>NHS Norwich CCG</v>
          </cell>
          <cell r="E103" t="str">
            <v>AT</v>
          </cell>
          <cell r="F103" t="str">
            <v>Q56</v>
          </cell>
          <cell r="G103" t="str">
            <v>East Anglia</v>
          </cell>
          <cell r="H103" t="str">
            <v>RT</v>
          </cell>
          <cell r="I103" t="str">
            <v>Y55</v>
          </cell>
          <cell r="J103" t="str">
            <v>Midlands &amp; East</v>
          </cell>
          <cell r="K103">
            <v>209621</v>
          </cell>
          <cell r="L103">
            <v>5010</v>
          </cell>
          <cell r="AC103">
            <v>214631</v>
          </cell>
        </row>
        <row r="104">
          <cell r="C104" t="str">
            <v>06Y</v>
          </cell>
          <cell r="D104" t="str">
            <v>NHS South Norfolk CCG</v>
          </cell>
          <cell r="E104" t="str">
            <v>AT</v>
          </cell>
          <cell r="F104" t="str">
            <v>Q56</v>
          </cell>
          <cell r="G104" t="str">
            <v>East Anglia</v>
          </cell>
          <cell r="H104" t="str">
            <v>RT</v>
          </cell>
          <cell r="I104" t="str">
            <v>Y55</v>
          </cell>
          <cell r="J104" t="str">
            <v>Midlands &amp; East</v>
          </cell>
          <cell r="K104">
            <v>234253</v>
          </cell>
          <cell r="L104">
            <v>5580</v>
          </cell>
          <cell r="AC104">
            <v>239833</v>
          </cell>
        </row>
        <row r="105">
          <cell r="C105" t="str">
            <v>07J</v>
          </cell>
          <cell r="D105" t="str">
            <v>NHS West Norfolk CCG</v>
          </cell>
          <cell r="E105" t="str">
            <v>AT</v>
          </cell>
          <cell r="F105" t="str">
            <v>Q56</v>
          </cell>
          <cell r="G105" t="str">
            <v>East Anglia</v>
          </cell>
          <cell r="H105" t="str">
            <v>RT</v>
          </cell>
          <cell r="I105" t="str">
            <v>Y55</v>
          </cell>
          <cell r="J105" t="str">
            <v>Midlands &amp; East</v>
          </cell>
          <cell r="K105">
            <v>207604</v>
          </cell>
          <cell r="L105">
            <v>4080</v>
          </cell>
          <cell r="AC105">
            <v>211684</v>
          </cell>
        </row>
        <row r="106">
          <cell r="C106" t="str">
            <v>07K</v>
          </cell>
          <cell r="D106" t="str">
            <v>NHS West Suffolk CCG</v>
          </cell>
          <cell r="E106" t="str">
            <v>AT</v>
          </cell>
          <cell r="F106" t="str">
            <v>Q56</v>
          </cell>
          <cell r="G106" t="str">
            <v>East Anglia</v>
          </cell>
          <cell r="H106" t="str">
            <v>RT</v>
          </cell>
          <cell r="I106" t="str">
            <v>Y55</v>
          </cell>
          <cell r="J106" t="str">
            <v>Midlands &amp; East</v>
          </cell>
          <cell r="K106">
            <v>263037</v>
          </cell>
          <cell r="L106">
            <v>5920</v>
          </cell>
          <cell r="AC106">
            <v>268957</v>
          </cell>
        </row>
        <row r="107">
          <cell r="C107" t="str">
            <v>06Q</v>
          </cell>
          <cell r="D107" t="str">
            <v>NHS Mid Essex CCG</v>
          </cell>
          <cell r="E107" t="str">
            <v>AT</v>
          </cell>
          <cell r="F107" t="str">
            <v>Q57</v>
          </cell>
          <cell r="G107" t="str">
            <v>Essex</v>
          </cell>
          <cell r="H107" t="str">
            <v>RT</v>
          </cell>
          <cell r="I107" t="str">
            <v>Y55</v>
          </cell>
          <cell r="J107" t="str">
            <v>Midlands &amp; East</v>
          </cell>
          <cell r="K107">
            <v>368029</v>
          </cell>
          <cell r="L107">
            <v>9300</v>
          </cell>
          <cell r="AC107">
            <v>377329</v>
          </cell>
        </row>
        <row r="108">
          <cell r="C108" t="str">
            <v>06T</v>
          </cell>
          <cell r="D108" t="str">
            <v>NHS North East Essex CCG</v>
          </cell>
          <cell r="E108" t="str">
            <v>AT</v>
          </cell>
          <cell r="F108" t="str">
            <v>Q57</v>
          </cell>
          <cell r="G108" t="str">
            <v>Essex</v>
          </cell>
          <cell r="H108" t="str">
            <v>RT</v>
          </cell>
          <cell r="I108" t="str">
            <v>Y55</v>
          </cell>
          <cell r="J108" t="str">
            <v>Midlands &amp; East</v>
          </cell>
          <cell r="K108">
            <v>388790</v>
          </cell>
          <cell r="L108">
            <v>7940</v>
          </cell>
          <cell r="AC108">
            <v>396730</v>
          </cell>
        </row>
        <row r="109">
          <cell r="C109" t="str">
            <v>07G</v>
          </cell>
          <cell r="D109" t="str">
            <v>NHS Thurrock CCG</v>
          </cell>
          <cell r="E109" t="str">
            <v>AT</v>
          </cell>
          <cell r="F109" t="str">
            <v>Q57</v>
          </cell>
          <cell r="G109" t="str">
            <v>Essex</v>
          </cell>
          <cell r="H109" t="str">
            <v>RT</v>
          </cell>
          <cell r="I109" t="str">
            <v>Y55</v>
          </cell>
          <cell r="J109" t="str">
            <v>Midlands &amp; East</v>
          </cell>
          <cell r="K109">
            <v>175282</v>
          </cell>
          <cell r="L109">
            <v>4100</v>
          </cell>
          <cell r="AC109">
            <v>179382</v>
          </cell>
        </row>
        <row r="110">
          <cell r="C110" t="str">
            <v>07H</v>
          </cell>
          <cell r="D110" t="str">
            <v>NHS West Essex CCG</v>
          </cell>
          <cell r="E110" t="str">
            <v>AT</v>
          </cell>
          <cell r="F110" t="str">
            <v>Q57</v>
          </cell>
          <cell r="G110" t="str">
            <v>Essex</v>
          </cell>
          <cell r="H110" t="str">
            <v>RT</v>
          </cell>
          <cell r="I110" t="str">
            <v>Y55</v>
          </cell>
          <cell r="J110" t="str">
            <v>Midlands &amp; East</v>
          </cell>
          <cell r="K110">
            <v>310407</v>
          </cell>
          <cell r="L110">
            <v>7000</v>
          </cell>
          <cell r="AC110">
            <v>317407</v>
          </cell>
        </row>
        <row r="111">
          <cell r="C111" t="str">
            <v>99E</v>
          </cell>
          <cell r="D111" t="str">
            <v>NHS Basildon and Brentwood CCG</v>
          </cell>
          <cell r="E111" t="str">
            <v>AT</v>
          </cell>
          <cell r="F111" t="str">
            <v>Q57</v>
          </cell>
          <cell r="G111" t="str">
            <v>Essex</v>
          </cell>
          <cell r="H111" t="str">
            <v>RT</v>
          </cell>
          <cell r="I111" t="str">
            <v>Y55</v>
          </cell>
          <cell r="J111" t="str">
            <v>Midlands &amp; East</v>
          </cell>
          <cell r="K111">
            <v>292064</v>
          </cell>
          <cell r="L111">
            <v>6390</v>
          </cell>
          <cell r="AC111">
            <v>298454</v>
          </cell>
        </row>
        <row r="112">
          <cell r="C112" t="str">
            <v>99F</v>
          </cell>
          <cell r="D112" t="str">
            <v>NHS Castle Point, Rayleigh and Rochford CCG</v>
          </cell>
          <cell r="E112" t="str">
            <v>AT</v>
          </cell>
          <cell r="F112" t="str">
            <v>Q57</v>
          </cell>
          <cell r="G112" t="str">
            <v>Essex</v>
          </cell>
          <cell r="H112" t="str">
            <v>RT</v>
          </cell>
          <cell r="I112" t="str">
            <v>Y55</v>
          </cell>
          <cell r="J112" t="str">
            <v>Midlands &amp; East</v>
          </cell>
          <cell r="K112">
            <v>192516</v>
          </cell>
          <cell r="L112">
            <v>4300</v>
          </cell>
          <cell r="AC112">
            <v>196816</v>
          </cell>
        </row>
        <row r="113">
          <cell r="C113" t="str">
            <v>99G</v>
          </cell>
          <cell r="D113" t="str">
            <v>NHS Southend CCG</v>
          </cell>
          <cell r="E113" t="str">
            <v>AT</v>
          </cell>
          <cell r="F113" t="str">
            <v>Q57</v>
          </cell>
          <cell r="G113" t="str">
            <v>Essex</v>
          </cell>
          <cell r="H113" t="str">
            <v>RT</v>
          </cell>
          <cell r="I113" t="str">
            <v>Y55</v>
          </cell>
          <cell r="J113" t="str">
            <v>Midlands &amp; East</v>
          </cell>
          <cell r="K113">
            <v>198232</v>
          </cell>
          <cell r="L113">
            <v>4450</v>
          </cell>
          <cell r="AC113">
            <v>202682</v>
          </cell>
        </row>
        <row r="114">
          <cell r="C114" t="str">
            <v>03V</v>
          </cell>
          <cell r="D114" t="str">
            <v>NHS Corby CCG</v>
          </cell>
          <cell r="E114" t="str">
            <v>AT</v>
          </cell>
          <cell r="F114" t="str">
            <v>Q58</v>
          </cell>
          <cell r="G114" t="str">
            <v>Hertfordshire and the South Midlands</v>
          </cell>
          <cell r="H114" t="str">
            <v>RT</v>
          </cell>
          <cell r="I114" t="str">
            <v>Y55</v>
          </cell>
          <cell r="J114" t="str">
            <v>Midlands &amp; East</v>
          </cell>
          <cell r="K114">
            <v>73851</v>
          </cell>
          <cell r="L114">
            <v>1660</v>
          </cell>
          <cell r="AC114">
            <v>75511</v>
          </cell>
        </row>
        <row r="115">
          <cell r="C115" t="str">
            <v>04F</v>
          </cell>
          <cell r="D115" t="str">
            <v>NHS Milton Keynes CCG</v>
          </cell>
          <cell r="E115" t="str">
            <v>AT</v>
          </cell>
          <cell r="F115" t="str">
            <v>Q58</v>
          </cell>
          <cell r="G115" t="str">
            <v>Hertfordshire and the South Midlands</v>
          </cell>
          <cell r="H115" t="str">
            <v>RT</v>
          </cell>
          <cell r="I115" t="str">
            <v>Y55</v>
          </cell>
          <cell r="J115" t="str">
            <v>Midlands &amp; East</v>
          </cell>
          <cell r="K115">
            <v>252657</v>
          </cell>
          <cell r="L115">
            <v>6510</v>
          </cell>
          <cell r="AC115">
            <v>259167</v>
          </cell>
        </row>
        <row r="116">
          <cell r="C116" t="str">
            <v>04G</v>
          </cell>
          <cell r="D116" t="str">
            <v>NHS Nene CCG</v>
          </cell>
          <cell r="E116" t="str">
            <v>AT</v>
          </cell>
          <cell r="F116" t="str">
            <v>Q58</v>
          </cell>
          <cell r="G116" t="str">
            <v>Hertfordshire and the South Midlands</v>
          </cell>
          <cell r="H116" t="str">
            <v>RT</v>
          </cell>
          <cell r="I116" t="str">
            <v>Y55</v>
          </cell>
          <cell r="J116" t="str">
            <v>Midlands &amp; East</v>
          </cell>
          <cell r="K116">
            <v>636496</v>
          </cell>
          <cell r="L116">
            <v>15260</v>
          </cell>
          <cell r="AC116">
            <v>651756</v>
          </cell>
        </row>
        <row r="117">
          <cell r="C117" t="str">
            <v>06F</v>
          </cell>
          <cell r="D117" t="str">
            <v>NHS Bedfordshire CCG</v>
          </cell>
          <cell r="E117" t="str">
            <v>AT</v>
          </cell>
          <cell r="F117" t="str">
            <v>Q58</v>
          </cell>
          <cell r="G117" t="str">
            <v>Hertfordshire and the South Midlands</v>
          </cell>
          <cell r="H117" t="str">
            <v>RT</v>
          </cell>
          <cell r="I117" t="str">
            <v>Y55</v>
          </cell>
          <cell r="J117" t="str">
            <v>Midlands &amp; East</v>
          </cell>
          <cell r="K117">
            <v>429474</v>
          </cell>
          <cell r="L117">
            <v>10730</v>
          </cell>
          <cell r="AC117">
            <v>440204</v>
          </cell>
        </row>
        <row r="118">
          <cell r="C118" t="str">
            <v>06K</v>
          </cell>
          <cell r="D118" t="str">
            <v>NHS East and North Hertfordshire CCG</v>
          </cell>
          <cell r="E118" t="str">
            <v>AT</v>
          </cell>
          <cell r="F118" t="str">
            <v>Q58</v>
          </cell>
          <cell r="G118" t="str">
            <v>Hertfordshire and the South Midlands</v>
          </cell>
          <cell r="H118" t="str">
            <v>RT</v>
          </cell>
          <cell r="I118" t="str">
            <v>Y55</v>
          </cell>
          <cell r="J118" t="str">
            <v>Midlands &amp; East</v>
          </cell>
          <cell r="K118">
            <v>588105</v>
          </cell>
          <cell r="L118">
            <v>14000</v>
          </cell>
          <cell r="AC118">
            <v>602105</v>
          </cell>
        </row>
        <row r="119">
          <cell r="C119" t="str">
            <v>06N</v>
          </cell>
          <cell r="D119" t="str">
            <v>NHS Herts Valleys CCG</v>
          </cell>
          <cell r="E119" t="str">
            <v>AT</v>
          </cell>
          <cell r="F119" t="str">
            <v>Q58</v>
          </cell>
          <cell r="G119" t="str">
            <v>Hertfordshire and the South Midlands</v>
          </cell>
          <cell r="H119" t="str">
            <v>RT</v>
          </cell>
          <cell r="I119" t="str">
            <v>Y55</v>
          </cell>
          <cell r="J119" t="str">
            <v>Midlands &amp; East</v>
          </cell>
          <cell r="K119">
            <v>625710</v>
          </cell>
          <cell r="L119">
            <v>14440</v>
          </cell>
          <cell r="AC119">
            <v>640150</v>
          </cell>
        </row>
        <row r="120">
          <cell r="C120" t="str">
            <v>06P</v>
          </cell>
          <cell r="D120" t="str">
            <v>NHS Luton CCG</v>
          </cell>
          <cell r="E120" t="str">
            <v>AT</v>
          </cell>
          <cell r="F120" t="str">
            <v>Q58</v>
          </cell>
          <cell r="G120" t="str">
            <v>Hertfordshire and the South Midlands</v>
          </cell>
          <cell r="H120" t="str">
            <v>RT</v>
          </cell>
          <cell r="I120" t="str">
            <v>Y55</v>
          </cell>
          <cell r="J120" t="str">
            <v>Midlands &amp; East</v>
          </cell>
          <cell r="K120">
            <v>213250</v>
          </cell>
          <cell r="L120">
            <v>5160</v>
          </cell>
          <cell r="AC120">
            <v>218410</v>
          </cell>
        </row>
        <row r="121">
          <cell r="C121" t="str">
            <v>03T</v>
          </cell>
          <cell r="D121" t="str">
            <v>NHS Lincolnshire East CCG</v>
          </cell>
          <cell r="E121" t="str">
            <v>AT</v>
          </cell>
          <cell r="F121" t="str">
            <v>Q59</v>
          </cell>
          <cell r="G121" t="str">
            <v>Leicestershire and Lincolnshire</v>
          </cell>
          <cell r="H121" t="str">
            <v>RT</v>
          </cell>
          <cell r="I121" t="str">
            <v>Y55</v>
          </cell>
          <cell r="J121" t="str">
            <v>Midlands &amp; East</v>
          </cell>
          <cell r="K121">
            <v>307297</v>
          </cell>
          <cell r="L121">
            <v>5860</v>
          </cell>
          <cell r="AC121">
            <v>313157</v>
          </cell>
        </row>
        <row r="122">
          <cell r="C122" t="str">
            <v>03W</v>
          </cell>
          <cell r="D122" t="str">
            <v>NHS East Leicestershire and Rutland CCG</v>
          </cell>
          <cell r="E122" t="str">
            <v>AT</v>
          </cell>
          <cell r="F122" t="str">
            <v>Q59</v>
          </cell>
          <cell r="G122" t="str">
            <v>Leicestershire and Lincolnshire</v>
          </cell>
          <cell r="H122" t="str">
            <v>RT</v>
          </cell>
          <cell r="I122" t="str">
            <v>Y55</v>
          </cell>
          <cell r="J122" t="str">
            <v>Midlands &amp; East</v>
          </cell>
          <cell r="K122">
            <v>299974</v>
          </cell>
          <cell r="L122">
            <v>7770</v>
          </cell>
          <cell r="AC122">
            <v>307744</v>
          </cell>
        </row>
        <row r="123">
          <cell r="C123" t="str">
            <v>04C</v>
          </cell>
          <cell r="D123" t="str">
            <v>NHS Leicester City CCG</v>
          </cell>
          <cell r="E123" t="str">
            <v>AT</v>
          </cell>
          <cell r="F123" t="str">
            <v>Q59</v>
          </cell>
          <cell r="G123" t="str">
            <v>Leicestershire and Lincolnshire</v>
          </cell>
          <cell r="H123" t="str">
            <v>RT</v>
          </cell>
          <cell r="I123" t="str">
            <v>Y55</v>
          </cell>
          <cell r="J123" t="str">
            <v>Midlands &amp; East</v>
          </cell>
          <cell r="K123">
            <v>364096</v>
          </cell>
          <cell r="L123">
            <v>8670</v>
          </cell>
          <cell r="AC123">
            <v>372766</v>
          </cell>
        </row>
        <row r="124">
          <cell r="C124" t="str">
            <v>04D</v>
          </cell>
          <cell r="D124" t="str">
            <v>NHS Lincolnshire West CCG</v>
          </cell>
          <cell r="E124" t="str">
            <v>AT</v>
          </cell>
          <cell r="F124" t="str">
            <v>Q59</v>
          </cell>
          <cell r="G124" t="str">
            <v>Leicestershire and Lincolnshire</v>
          </cell>
          <cell r="H124" t="str">
            <v>RT</v>
          </cell>
          <cell r="I124" t="str">
            <v>Y55</v>
          </cell>
          <cell r="J124" t="str">
            <v>Midlands &amp; East</v>
          </cell>
          <cell r="K124">
            <v>256513</v>
          </cell>
          <cell r="L124">
            <v>5540</v>
          </cell>
          <cell r="AC124">
            <v>262053</v>
          </cell>
        </row>
        <row r="125">
          <cell r="C125" t="str">
            <v>04Q</v>
          </cell>
          <cell r="D125" t="str">
            <v xml:space="preserve">NHS South West Lincolnshire CCG </v>
          </cell>
          <cell r="E125" t="str">
            <v>AT</v>
          </cell>
          <cell r="F125" t="str">
            <v>Q59</v>
          </cell>
          <cell r="G125" t="str">
            <v>Leicestershire and Lincolnshire</v>
          </cell>
          <cell r="H125" t="str">
            <v>RT</v>
          </cell>
          <cell r="I125" t="str">
            <v>Y55</v>
          </cell>
          <cell r="J125" t="str">
            <v>Midlands &amp; East</v>
          </cell>
          <cell r="K125">
            <v>145254</v>
          </cell>
          <cell r="L125">
            <v>3190</v>
          </cell>
          <cell r="AC125">
            <v>148444</v>
          </cell>
        </row>
        <row r="126">
          <cell r="C126" t="str">
            <v>04V</v>
          </cell>
          <cell r="D126" t="str">
            <v>NHS West Leicestershire CCG</v>
          </cell>
          <cell r="E126" t="str">
            <v>AT</v>
          </cell>
          <cell r="F126" t="str">
            <v>Q59</v>
          </cell>
          <cell r="G126" t="str">
            <v>Leicestershire and Lincolnshire</v>
          </cell>
          <cell r="H126" t="str">
            <v>RT</v>
          </cell>
          <cell r="I126" t="str">
            <v>Y55</v>
          </cell>
          <cell r="J126" t="str">
            <v>Midlands &amp; East</v>
          </cell>
          <cell r="K126">
            <v>346178</v>
          </cell>
          <cell r="L126">
            <v>9050</v>
          </cell>
          <cell r="AC126">
            <v>355228</v>
          </cell>
        </row>
        <row r="127">
          <cell r="C127" t="str">
            <v>99D</v>
          </cell>
          <cell r="D127" t="str">
            <v>NHS South Lincolnshire CCG</v>
          </cell>
          <cell r="E127" t="str">
            <v>AT</v>
          </cell>
          <cell r="F127" t="str">
            <v>Q59</v>
          </cell>
          <cell r="G127" t="str">
            <v>Leicestershire and Lincolnshire</v>
          </cell>
          <cell r="H127" t="str">
            <v>RT</v>
          </cell>
          <cell r="I127" t="str">
            <v>Y55</v>
          </cell>
          <cell r="J127" t="str">
            <v>Midlands &amp; East</v>
          </cell>
          <cell r="K127">
            <v>174922</v>
          </cell>
          <cell r="L127">
            <v>3870</v>
          </cell>
          <cell r="AC127">
            <v>178792</v>
          </cell>
        </row>
        <row r="128">
          <cell r="C128" t="str">
            <v>04Y</v>
          </cell>
          <cell r="D128" t="str">
            <v>NHS Cannock Chase CCG</v>
          </cell>
          <cell r="E128" t="str">
            <v>AT</v>
          </cell>
          <cell r="F128" t="str">
            <v>Q60</v>
          </cell>
          <cell r="G128" t="str">
            <v>Shropshire and Staffordshire</v>
          </cell>
          <cell r="H128" t="str">
            <v>RT</v>
          </cell>
          <cell r="I128" t="str">
            <v>Y55</v>
          </cell>
          <cell r="J128" t="str">
            <v>Midlands &amp; East</v>
          </cell>
          <cell r="K128">
            <v>149180</v>
          </cell>
          <cell r="L128">
            <v>3290</v>
          </cell>
          <cell r="AC128">
            <v>152470</v>
          </cell>
        </row>
        <row r="129">
          <cell r="C129" t="str">
            <v>05D</v>
          </cell>
          <cell r="D129" t="str">
            <v>NHS East Staffordshire CCG</v>
          </cell>
          <cell r="E129" t="str">
            <v>AT</v>
          </cell>
          <cell r="F129" t="str">
            <v>Q60</v>
          </cell>
          <cell r="G129" t="str">
            <v>Shropshire and Staffordshire</v>
          </cell>
          <cell r="H129" t="str">
            <v>RT</v>
          </cell>
          <cell r="I129" t="str">
            <v>Y55</v>
          </cell>
          <cell r="J129" t="str">
            <v>Midlands &amp; East</v>
          </cell>
          <cell r="K129">
            <v>134990</v>
          </cell>
          <cell r="L129">
            <v>3330</v>
          </cell>
          <cell r="AC129">
            <v>138320</v>
          </cell>
        </row>
        <row r="130">
          <cell r="C130" t="str">
            <v>05G</v>
          </cell>
          <cell r="D130" t="str">
            <v>NHS North Staffordshire CCG</v>
          </cell>
          <cell r="E130" t="str">
            <v>AT</v>
          </cell>
          <cell r="F130" t="str">
            <v>Q60</v>
          </cell>
          <cell r="G130" t="str">
            <v>Shropshire and Staffordshire</v>
          </cell>
          <cell r="H130" t="str">
            <v>RT</v>
          </cell>
          <cell r="I130" t="str">
            <v>Y55</v>
          </cell>
          <cell r="J130" t="str">
            <v>Midlands &amp; East</v>
          </cell>
          <cell r="K130">
            <v>248369</v>
          </cell>
          <cell r="L130">
            <v>5270</v>
          </cell>
          <cell r="AC130">
            <v>253639</v>
          </cell>
        </row>
        <row r="131">
          <cell r="C131" t="str">
            <v>05N</v>
          </cell>
          <cell r="D131" t="str">
            <v>NHS Shropshire CCG</v>
          </cell>
          <cell r="E131" t="str">
            <v>AT</v>
          </cell>
          <cell r="F131" t="str">
            <v>Q60</v>
          </cell>
          <cell r="G131" t="str">
            <v>Shropshire and Staffordshire</v>
          </cell>
          <cell r="H131" t="str">
            <v>RT</v>
          </cell>
          <cell r="I131" t="str">
            <v>Y55</v>
          </cell>
          <cell r="J131" t="str">
            <v>Midlands &amp; East</v>
          </cell>
          <cell r="K131">
            <v>342929</v>
          </cell>
          <cell r="L131">
            <v>7550</v>
          </cell>
          <cell r="AC131">
            <v>350479</v>
          </cell>
        </row>
        <row r="132">
          <cell r="C132" t="str">
            <v>05Q</v>
          </cell>
          <cell r="D132" t="str">
            <v>NHS South East Staffs and Seisdon and Peninsular CCG</v>
          </cell>
          <cell r="E132" t="str">
            <v>AT</v>
          </cell>
          <cell r="F132" t="str">
            <v>Q60</v>
          </cell>
          <cell r="G132" t="str">
            <v>Shropshire and Staffordshire</v>
          </cell>
          <cell r="H132" t="str">
            <v>RT</v>
          </cell>
          <cell r="I132" t="str">
            <v>Y55</v>
          </cell>
          <cell r="J132" t="str">
            <v>Midlands &amp; East</v>
          </cell>
          <cell r="K132">
            <v>219625</v>
          </cell>
          <cell r="L132">
            <v>5220</v>
          </cell>
          <cell r="AC132">
            <v>224845</v>
          </cell>
        </row>
        <row r="133">
          <cell r="C133" t="str">
            <v>05V</v>
          </cell>
          <cell r="D133" t="str">
            <v>NHS Stafford and Surrounds CCG</v>
          </cell>
          <cell r="E133" t="str">
            <v>AT</v>
          </cell>
          <cell r="F133" t="str">
            <v>Q60</v>
          </cell>
          <cell r="G133" t="str">
            <v>Shropshire and Staffordshire</v>
          </cell>
          <cell r="H133" t="str">
            <v>RT</v>
          </cell>
          <cell r="I133" t="str">
            <v>Y55</v>
          </cell>
          <cell r="J133" t="str">
            <v>Midlands &amp; East</v>
          </cell>
          <cell r="K133">
            <v>154272</v>
          </cell>
          <cell r="L133">
            <v>3610</v>
          </cell>
          <cell r="AC133">
            <v>157882</v>
          </cell>
        </row>
        <row r="134">
          <cell r="C134" t="str">
            <v>05W</v>
          </cell>
          <cell r="D134" t="str">
            <v>NHS Stoke on Trent CCG</v>
          </cell>
          <cell r="E134" t="str">
            <v>AT</v>
          </cell>
          <cell r="F134" t="str">
            <v>Q60</v>
          </cell>
          <cell r="G134" t="str">
            <v>Shropshire and Staffordshire</v>
          </cell>
          <cell r="H134" t="str">
            <v>RT</v>
          </cell>
          <cell r="I134" t="str">
            <v>Y55</v>
          </cell>
          <cell r="J134" t="str">
            <v>Midlands &amp; East</v>
          </cell>
          <cell r="K134">
            <v>334576</v>
          </cell>
          <cell r="L134">
            <v>6700</v>
          </cell>
          <cell r="AC134">
            <v>341276</v>
          </cell>
        </row>
        <row r="135">
          <cell r="C135" t="str">
            <v>05X</v>
          </cell>
          <cell r="D135" t="str">
            <v>NHS Telford &amp; Wrekin CCG</v>
          </cell>
          <cell r="E135" t="str">
            <v>AT</v>
          </cell>
          <cell r="F135" t="str">
            <v>Q60</v>
          </cell>
          <cell r="G135" t="str">
            <v>Shropshire and Staffordshire</v>
          </cell>
          <cell r="H135" t="str">
            <v>RT</v>
          </cell>
          <cell r="I135" t="str">
            <v>Y55</v>
          </cell>
          <cell r="J135" t="str">
            <v>Midlands &amp; East</v>
          </cell>
          <cell r="K135">
            <v>185046</v>
          </cell>
          <cell r="L135">
            <v>4220</v>
          </cell>
          <cell r="AC135">
            <v>189266</v>
          </cell>
        </row>
        <row r="136">
          <cell r="C136" t="str">
            <v>07L</v>
          </cell>
          <cell r="D136" t="str">
            <v>NHS Barking &amp; Dagenham CCG</v>
          </cell>
          <cell r="E136" t="str">
            <v>AT</v>
          </cell>
          <cell r="F136" t="str">
            <v>Q71</v>
          </cell>
          <cell r="G136" t="str">
            <v>London</v>
          </cell>
          <cell r="H136" t="str">
            <v>RT</v>
          </cell>
          <cell r="I136" t="str">
            <v>Y56</v>
          </cell>
          <cell r="J136" t="str">
            <v>London</v>
          </cell>
          <cell r="K136">
            <v>238394</v>
          </cell>
          <cell r="L136">
            <v>4840</v>
          </cell>
          <cell r="AC136">
            <v>243234</v>
          </cell>
        </row>
        <row r="137">
          <cell r="C137" t="str">
            <v>07M</v>
          </cell>
          <cell r="D137" t="str">
            <v>NHS Barnet CCG</v>
          </cell>
          <cell r="E137" t="str">
            <v>AT</v>
          </cell>
          <cell r="F137" t="str">
            <v>Q71</v>
          </cell>
          <cell r="G137" t="str">
            <v>London</v>
          </cell>
          <cell r="H137" t="str">
            <v>RT</v>
          </cell>
          <cell r="I137" t="str">
            <v>Y56</v>
          </cell>
          <cell r="J137" t="str">
            <v>London</v>
          </cell>
          <cell r="K137">
            <v>415488</v>
          </cell>
          <cell r="L137">
            <v>9360</v>
          </cell>
          <cell r="AC137">
            <v>424848</v>
          </cell>
        </row>
        <row r="138">
          <cell r="C138" t="str">
            <v>07R</v>
          </cell>
          <cell r="D138" t="str">
            <v>NHS Camden CCG</v>
          </cell>
          <cell r="E138" t="str">
            <v>AT</v>
          </cell>
          <cell r="F138" t="str">
            <v>Q71</v>
          </cell>
          <cell r="G138" t="str">
            <v>London</v>
          </cell>
          <cell r="H138" t="str">
            <v>RT</v>
          </cell>
          <cell r="I138" t="str">
            <v>Y56</v>
          </cell>
          <cell r="J138" t="str">
            <v>London</v>
          </cell>
          <cell r="K138">
            <v>348722</v>
          </cell>
          <cell r="L138">
            <v>6090</v>
          </cell>
          <cell r="AC138">
            <v>354812</v>
          </cell>
        </row>
        <row r="139">
          <cell r="C139" t="str">
            <v>07T</v>
          </cell>
          <cell r="D139" t="str">
            <v>NHS City and Hackney CCG</v>
          </cell>
          <cell r="E139" t="str">
            <v>AT</v>
          </cell>
          <cell r="F139" t="str">
            <v>Q71</v>
          </cell>
          <cell r="G139" t="str">
            <v>London</v>
          </cell>
          <cell r="H139" t="str">
            <v>RT</v>
          </cell>
          <cell r="I139" t="str">
            <v>Y56</v>
          </cell>
          <cell r="J139" t="str">
            <v>London</v>
          </cell>
          <cell r="K139">
            <v>341085</v>
          </cell>
          <cell r="L139">
            <v>6540</v>
          </cell>
          <cell r="AC139">
            <v>347625</v>
          </cell>
        </row>
        <row r="140">
          <cell r="C140" t="str">
            <v>07X</v>
          </cell>
          <cell r="D140" t="str">
            <v>NHS Endfield CCG</v>
          </cell>
          <cell r="E140" t="str">
            <v>AT</v>
          </cell>
          <cell r="F140" t="str">
            <v>Q71</v>
          </cell>
          <cell r="G140" t="str">
            <v>London</v>
          </cell>
          <cell r="H140" t="str">
            <v>RT</v>
          </cell>
          <cell r="I140" t="str">
            <v>Y56</v>
          </cell>
          <cell r="J140" t="str">
            <v>London</v>
          </cell>
          <cell r="K140">
            <v>339393</v>
          </cell>
          <cell r="L140">
            <v>7670</v>
          </cell>
          <cell r="AC140">
            <v>347063</v>
          </cell>
        </row>
        <row r="141">
          <cell r="C141" t="str">
            <v>08D</v>
          </cell>
          <cell r="D141" t="str">
            <v>NHS Haringey CCG</v>
          </cell>
          <cell r="E141" t="str">
            <v>AT</v>
          </cell>
          <cell r="F141" t="str">
            <v>Q71</v>
          </cell>
          <cell r="G141" t="str">
            <v>London</v>
          </cell>
          <cell r="H141" t="str">
            <v>RT</v>
          </cell>
          <cell r="I141" t="str">
            <v>Y56</v>
          </cell>
          <cell r="J141" t="str">
            <v>London</v>
          </cell>
          <cell r="K141">
            <v>310170</v>
          </cell>
          <cell r="L141">
            <v>6860</v>
          </cell>
          <cell r="AC141">
            <v>317030</v>
          </cell>
        </row>
        <row r="142">
          <cell r="C142" t="str">
            <v>08F</v>
          </cell>
          <cell r="D142" t="str">
            <v>NHS Havering CCG</v>
          </cell>
          <cell r="E142" t="str">
            <v>AT</v>
          </cell>
          <cell r="F142" t="str">
            <v>Q71</v>
          </cell>
          <cell r="G142" t="str">
            <v>London</v>
          </cell>
          <cell r="H142" t="str">
            <v>RT</v>
          </cell>
          <cell r="I142" t="str">
            <v>Y56</v>
          </cell>
          <cell r="J142" t="str">
            <v>London</v>
          </cell>
          <cell r="K142">
            <v>309365</v>
          </cell>
          <cell r="L142">
            <v>6310</v>
          </cell>
          <cell r="AC142">
            <v>315675</v>
          </cell>
        </row>
        <row r="143">
          <cell r="C143" t="str">
            <v>08H</v>
          </cell>
          <cell r="D143" t="str">
            <v>NHS Islington CCG</v>
          </cell>
          <cell r="E143" t="str">
            <v>AT</v>
          </cell>
          <cell r="F143" t="str">
            <v>Q71</v>
          </cell>
          <cell r="G143" t="str">
            <v>London</v>
          </cell>
          <cell r="H143" t="str">
            <v>RT</v>
          </cell>
          <cell r="I143" t="str">
            <v>Y56</v>
          </cell>
          <cell r="J143" t="str">
            <v>London</v>
          </cell>
          <cell r="K143">
            <v>303858</v>
          </cell>
          <cell r="L143">
            <v>5300</v>
          </cell>
          <cell r="AC143">
            <v>309158</v>
          </cell>
        </row>
        <row r="144">
          <cell r="C144" t="str">
            <v>08M</v>
          </cell>
          <cell r="D144" t="str">
            <v>NHS Newham CCG</v>
          </cell>
          <cell r="E144" t="str">
            <v>AT</v>
          </cell>
          <cell r="F144" t="str">
            <v>Q71</v>
          </cell>
          <cell r="G144" t="str">
            <v>London</v>
          </cell>
          <cell r="H144" t="str">
            <v>RT</v>
          </cell>
          <cell r="I144" t="str">
            <v>Y56</v>
          </cell>
          <cell r="J144" t="str">
            <v>London</v>
          </cell>
          <cell r="K144">
            <v>384651</v>
          </cell>
          <cell r="L144">
            <v>8020</v>
          </cell>
          <cell r="AC144">
            <v>392671</v>
          </cell>
        </row>
        <row r="145">
          <cell r="C145" t="str">
            <v>08N</v>
          </cell>
          <cell r="D145" t="str">
            <v>NHS Redbridge CCG</v>
          </cell>
          <cell r="E145" t="str">
            <v>AT</v>
          </cell>
          <cell r="F145" t="str">
            <v>Q71</v>
          </cell>
          <cell r="G145" t="str">
            <v>London</v>
          </cell>
          <cell r="H145" t="str">
            <v>RT</v>
          </cell>
          <cell r="I145" t="str">
            <v>Y56</v>
          </cell>
          <cell r="J145" t="str">
            <v>London</v>
          </cell>
          <cell r="K145">
            <v>292779</v>
          </cell>
          <cell r="L145">
            <v>6940</v>
          </cell>
          <cell r="AC145">
            <v>299719</v>
          </cell>
        </row>
        <row r="146">
          <cell r="C146" t="str">
            <v>08V</v>
          </cell>
          <cell r="D146" t="str">
            <v>NHS Tower Hamlets CCG</v>
          </cell>
          <cell r="E146" t="str">
            <v>AT</v>
          </cell>
          <cell r="F146" t="str">
            <v>Q71</v>
          </cell>
          <cell r="G146" t="str">
            <v>London</v>
          </cell>
          <cell r="H146" t="str">
            <v>RT</v>
          </cell>
          <cell r="I146" t="str">
            <v>Y56</v>
          </cell>
          <cell r="J146" t="str">
            <v>London</v>
          </cell>
          <cell r="K146">
            <v>324996</v>
          </cell>
          <cell r="L146">
            <v>6630</v>
          </cell>
          <cell r="AC146">
            <v>331626</v>
          </cell>
        </row>
        <row r="147">
          <cell r="C147" t="str">
            <v>08W</v>
          </cell>
          <cell r="D147" t="str">
            <v>NHS Waltham Forest CCG</v>
          </cell>
          <cell r="E147" t="str">
            <v>AT</v>
          </cell>
          <cell r="F147" t="str">
            <v>Q71</v>
          </cell>
          <cell r="G147" t="str">
            <v>London</v>
          </cell>
          <cell r="H147" t="str">
            <v>RT</v>
          </cell>
          <cell r="I147" t="str">
            <v>Y56</v>
          </cell>
          <cell r="J147" t="str">
            <v>London</v>
          </cell>
          <cell r="K147">
            <v>303481</v>
          </cell>
          <cell r="L147">
            <v>6820</v>
          </cell>
          <cell r="AC147">
            <v>310301</v>
          </cell>
        </row>
        <row r="148">
          <cell r="C148" t="str">
            <v>07P</v>
          </cell>
          <cell r="D148" t="str">
            <v>NHS Brent CCG</v>
          </cell>
          <cell r="E148" t="str">
            <v>AT</v>
          </cell>
          <cell r="F148" t="str">
            <v>Q71</v>
          </cell>
          <cell r="G148" t="str">
            <v>London</v>
          </cell>
          <cell r="H148" t="str">
            <v>RT</v>
          </cell>
          <cell r="I148" t="str">
            <v>Y56</v>
          </cell>
          <cell r="J148" t="str">
            <v>London</v>
          </cell>
          <cell r="K148">
            <v>397829</v>
          </cell>
          <cell r="L148">
            <v>7900</v>
          </cell>
          <cell r="AC148">
            <v>405729</v>
          </cell>
        </row>
        <row r="149">
          <cell r="C149" t="str">
            <v>07W</v>
          </cell>
          <cell r="D149" t="str">
            <v>NHS Ealing CCG</v>
          </cell>
          <cell r="E149" t="str">
            <v>AT</v>
          </cell>
          <cell r="F149" t="str">
            <v>Q71</v>
          </cell>
          <cell r="G149" t="str">
            <v>London</v>
          </cell>
          <cell r="H149" t="str">
            <v>RT</v>
          </cell>
          <cell r="I149" t="str">
            <v>Y56</v>
          </cell>
          <cell r="J149" t="str">
            <v>London</v>
          </cell>
          <cell r="K149">
            <v>418571</v>
          </cell>
          <cell r="L149">
            <v>9100</v>
          </cell>
          <cell r="AC149">
            <v>427671</v>
          </cell>
        </row>
        <row r="150">
          <cell r="C150" t="str">
            <v>07Y</v>
          </cell>
          <cell r="D150" t="str">
            <v>NHS Hounslow CCG</v>
          </cell>
          <cell r="E150" t="str">
            <v>AT</v>
          </cell>
          <cell r="F150" t="str">
            <v>Q71</v>
          </cell>
          <cell r="G150" t="str">
            <v>London</v>
          </cell>
          <cell r="H150" t="str">
            <v>RT</v>
          </cell>
          <cell r="I150" t="str">
            <v>Y56</v>
          </cell>
          <cell r="J150" t="str">
            <v>London</v>
          </cell>
          <cell r="K150">
            <v>280752</v>
          </cell>
          <cell r="L150">
            <v>6500</v>
          </cell>
          <cell r="AC150">
            <v>287252</v>
          </cell>
        </row>
        <row r="151">
          <cell r="C151" t="str">
            <v>08C</v>
          </cell>
          <cell r="D151" t="str">
            <v>NHS Hammersmith and Fulham CCG</v>
          </cell>
          <cell r="E151" t="str">
            <v>AT</v>
          </cell>
          <cell r="F151" t="str">
            <v>Q71</v>
          </cell>
          <cell r="G151" t="str">
            <v>London</v>
          </cell>
          <cell r="H151" t="str">
            <v>RT</v>
          </cell>
          <cell r="I151" t="str">
            <v>Y56</v>
          </cell>
          <cell r="J151" t="str">
            <v>London</v>
          </cell>
          <cell r="K151">
            <v>243652</v>
          </cell>
          <cell r="L151">
            <v>4460</v>
          </cell>
          <cell r="AC151">
            <v>248112</v>
          </cell>
        </row>
        <row r="152">
          <cell r="C152" t="str">
            <v>08E</v>
          </cell>
          <cell r="D152" t="str">
            <v>NHS Harrow CCG</v>
          </cell>
          <cell r="E152" t="str">
            <v>AT</v>
          </cell>
          <cell r="F152" t="str">
            <v>Q71</v>
          </cell>
          <cell r="G152" t="str">
            <v>London</v>
          </cell>
          <cell r="H152" t="str">
            <v>RT</v>
          </cell>
          <cell r="I152" t="str">
            <v>Y56</v>
          </cell>
          <cell r="J152" t="str">
            <v>London</v>
          </cell>
          <cell r="K152">
            <v>245893</v>
          </cell>
          <cell r="L152">
            <v>5730</v>
          </cell>
          <cell r="AC152">
            <v>251623</v>
          </cell>
        </row>
        <row r="153">
          <cell r="C153" t="str">
            <v>08G</v>
          </cell>
          <cell r="D153" t="str">
            <v>NHS Hillingdon CCG</v>
          </cell>
          <cell r="E153" t="str">
            <v>AT</v>
          </cell>
          <cell r="F153" t="str">
            <v>Q71</v>
          </cell>
          <cell r="G153" t="str">
            <v>London</v>
          </cell>
          <cell r="H153" t="str">
            <v>RT</v>
          </cell>
          <cell r="I153" t="str">
            <v>Y56</v>
          </cell>
          <cell r="J153" t="str">
            <v>London</v>
          </cell>
          <cell r="K153">
            <v>294320</v>
          </cell>
          <cell r="L153">
            <v>6780</v>
          </cell>
          <cell r="AC153">
            <v>301100</v>
          </cell>
        </row>
        <row r="154">
          <cell r="C154" t="str">
            <v>08Y</v>
          </cell>
          <cell r="D154" t="str">
            <v>NHS West London (K&amp;C &amp; QPP) CCG</v>
          </cell>
          <cell r="E154" t="str">
            <v>AT</v>
          </cell>
          <cell r="F154" t="str">
            <v>Q71</v>
          </cell>
          <cell r="G154" t="str">
            <v>London</v>
          </cell>
          <cell r="H154" t="str">
            <v>RT</v>
          </cell>
          <cell r="I154" t="str">
            <v>Y56</v>
          </cell>
          <cell r="J154" t="str">
            <v>London</v>
          </cell>
          <cell r="K154">
            <v>329236</v>
          </cell>
          <cell r="L154">
            <v>5550</v>
          </cell>
          <cell r="AC154">
            <v>334786</v>
          </cell>
        </row>
        <row r="155">
          <cell r="C155" t="str">
            <v>09A</v>
          </cell>
          <cell r="D155" t="str">
            <v>NHS Central London (Westminster) CCG</v>
          </cell>
          <cell r="E155" t="str">
            <v>AT</v>
          </cell>
          <cell r="F155" t="str">
            <v>Q71</v>
          </cell>
          <cell r="G155" t="str">
            <v>London</v>
          </cell>
          <cell r="H155" t="str">
            <v>RT</v>
          </cell>
          <cell r="I155" t="str">
            <v>Y56</v>
          </cell>
          <cell r="J155" t="str">
            <v>London</v>
          </cell>
          <cell r="K155">
            <v>248751</v>
          </cell>
          <cell r="L155">
            <v>4700</v>
          </cell>
          <cell r="AC155">
            <v>253451</v>
          </cell>
        </row>
        <row r="156">
          <cell r="C156" t="str">
            <v>07N</v>
          </cell>
          <cell r="D156" t="str">
            <v>NHS Bexley CCG</v>
          </cell>
          <cell r="E156" t="str">
            <v>AT</v>
          </cell>
          <cell r="F156" t="str">
            <v>Q71</v>
          </cell>
          <cell r="G156" t="str">
            <v>London</v>
          </cell>
          <cell r="H156" t="str">
            <v>RT</v>
          </cell>
          <cell r="I156" t="str">
            <v>Y56</v>
          </cell>
          <cell r="J156" t="str">
            <v>London</v>
          </cell>
          <cell r="K156">
            <v>256924</v>
          </cell>
          <cell r="L156">
            <v>5660</v>
          </cell>
          <cell r="AC156">
            <v>262584</v>
          </cell>
        </row>
        <row r="157">
          <cell r="C157" t="str">
            <v>07Q</v>
          </cell>
          <cell r="D157" t="str">
            <v>NHS Bromley CCG</v>
          </cell>
          <cell r="E157" t="str">
            <v>AT</v>
          </cell>
          <cell r="F157" t="str">
            <v>Q71</v>
          </cell>
          <cell r="G157" t="str">
            <v>London</v>
          </cell>
          <cell r="H157" t="str">
            <v>RT</v>
          </cell>
          <cell r="I157" t="str">
            <v>Y56</v>
          </cell>
          <cell r="J157" t="str">
            <v>London</v>
          </cell>
          <cell r="K157">
            <v>369235</v>
          </cell>
          <cell r="L157">
            <v>8010</v>
          </cell>
          <cell r="AC157">
            <v>377245</v>
          </cell>
        </row>
        <row r="158">
          <cell r="C158" t="str">
            <v>07V</v>
          </cell>
          <cell r="D158" t="str">
            <v>NHS Croydon CCG</v>
          </cell>
          <cell r="E158" t="str">
            <v>AT</v>
          </cell>
          <cell r="F158" t="str">
            <v>Q71</v>
          </cell>
          <cell r="G158" t="str">
            <v>London</v>
          </cell>
          <cell r="H158" t="str">
            <v>RT</v>
          </cell>
          <cell r="I158" t="str">
            <v>Y56</v>
          </cell>
          <cell r="J158" t="str">
            <v>London</v>
          </cell>
          <cell r="K158">
            <v>409568</v>
          </cell>
          <cell r="L158">
            <v>9110</v>
          </cell>
          <cell r="AC158">
            <v>418678</v>
          </cell>
        </row>
        <row r="159">
          <cell r="C159" t="str">
            <v>08A</v>
          </cell>
          <cell r="D159" t="str">
            <v>NHS Greenwich CCG</v>
          </cell>
          <cell r="E159" t="str">
            <v>AT</v>
          </cell>
          <cell r="F159" t="str">
            <v>Q71</v>
          </cell>
          <cell r="G159" t="str">
            <v>London</v>
          </cell>
          <cell r="H159" t="str">
            <v>RT</v>
          </cell>
          <cell r="I159" t="str">
            <v>Y56</v>
          </cell>
          <cell r="J159" t="str">
            <v>London</v>
          </cell>
          <cell r="K159">
            <v>326541</v>
          </cell>
          <cell r="L159">
            <v>6600</v>
          </cell>
          <cell r="AC159">
            <v>333141</v>
          </cell>
        </row>
        <row r="160">
          <cell r="C160" t="str">
            <v>08J</v>
          </cell>
          <cell r="D160" t="str">
            <v>NHS Kingston CCG</v>
          </cell>
          <cell r="E160" t="str">
            <v>AT</v>
          </cell>
          <cell r="F160" t="str">
            <v>Q71</v>
          </cell>
          <cell r="G160" t="str">
            <v>London</v>
          </cell>
          <cell r="H160" t="str">
            <v>RT</v>
          </cell>
          <cell r="I160" t="str">
            <v>Y56</v>
          </cell>
          <cell r="J160" t="str">
            <v>London</v>
          </cell>
          <cell r="K160">
            <v>196840</v>
          </cell>
          <cell r="L160">
            <v>4610</v>
          </cell>
          <cell r="AC160">
            <v>201450</v>
          </cell>
        </row>
        <row r="161">
          <cell r="C161" t="str">
            <v>08K</v>
          </cell>
          <cell r="D161" t="str">
            <v>NHS Lambeth CCG</v>
          </cell>
          <cell r="E161" t="str">
            <v>AT</v>
          </cell>
          <cell r="F161" t="str">
            <v>Q71</v>
          </cell>
          <cell r="G161" t="str">
            <v>London</v>
          </cell>
          <cell r="H161" t="str">
            <v>RT</v>
          </cell>
          <cell r="I161" t="str">
            <v>Y56</v>
          </cell>
          <cell r="J161" t="str">
            <v>London</v>
          </cell>
          <cell r="K161">
            <v>415607</v>
          </cell>
          <cell r="L161">
            <v>8280</v>
          </cell>
          <cell r="AC161">
            <v>423887</v>
          </cell>
        </row>
        <row r="162">
          <cell r="C162" t="str">
            <v>08L</v>
          </cell>
          <cell r="D162" t="str">
            <v>NHS Lewisham CCG</v>
          </cell>
          <cell r="E162" t="str">
            <v>AT</v>
          </cell>
          <cell r="F162" t="str">
            <v>Q71</v>
          </cell>
          <cell r="G162" t="str">
            <v>London</v>
          </cell>
          <cell r="H162" t="str">
            <v>RT</v>
          </cell>
          <cell r="I162" t="str">
            <v>Y56</v>
          </cell>
          <cell r="J162" t="str">
            <v>London</v>
          </cell>
          <cell r="K162">
            <v>364146</v>
          </cell>
          <cell r="L162">
            <v>7160</v>
          </cell>
          <cell r="AC162">
            <v>371306</v>
          </cell>
        </row>
        <row r="163">
          <cell r="C163" t="str">
            <v>08P</v>
          </cell>
          <cell r="D163" t="str">
            <v>NHS Richmond CCG</v>
          </cell>
          <cell r="E163" t="str">
            <v>AT</v>
          </cell>
          <cell r="F163" t="str">
            <v>Q71</v>
          </cell>
          <cell r="G163" t="str">
            <v>London</v>
          </cell>
          <cell r="H163" t="str">
            <v>RT</v>
          </cell>
          <cell r="I163" t="str">
            <v>Y56</v>
          </cell>
          <cell r="J163" t="str">
            <v>London</v>
          </cell>
          <cell r="K163">
            <v>209295</v>
          </cell>
          <cell r="L163">
            <v>4690</v>
          </cell>
          <cell r="AC163">
            <v>213985</v>
          </cell>
        </row>
        <row r="164">
          <cell r="C164" t="str">
            <v>08Q</v>
          </cell>
          <cell r="D164" t="str">
            <v>NHS Southwark CCG</v>
          </cell>
          <cell r="E164" t="str">
            <v>AT</v>
          </cell>
          <cell r="F164" t="str">
            <v>Q71</v>
          </cell>
          <cell r="G164" t="str">
            <v>London</v>
          </cell>
          <cell r="H164" t="str">
            <v>RT</v>
          </cell>
          <cell r="I164" t="str">
            <v>Y56</v>
          </cell>
          <cell r="J164" t="str">
            <v>London</v>
          </cell>
          <cell r="K164">
            <v>350720</v>
          </cell>
          <cell r="L164">
            <v>7220</v>
          </cell>
          <cell r="AC164">
            <v>357940</v>
          </cell>
        </row>
        <row r="165">
          <cell r="C165" t="str">
            <v>08R</v>
          </cell>
          <cell r="D165" t="str">
            <v>NHS Merton CCG</v>
          </cell>
          <cell r="E165" t="str">
            <v>AT</v>
          </cell>
          <cell r="F165" t="str">
            <v>Q71</v>
          </cell>
          <cell r="G165" t="str">
            <v>London</v>
          </cell>
          <cell r="H165" t="str">
            <v>RT</v>
          </cell>
          <cell r="I165" t="str">
            <v>Y56</v>
          </cell>
          <cell r="J165" t="str">
            <v>London</v>
          </cell>
          <cell r="K165">
            <v>208020</v>
          </cell>
          <cell r="L165">
            <v>4960</v>
          </cell>
          <cell r="AC165">
            <v>212980</v>
          </cell>
        </row>
        <row r="166">
          <cell r="C166" t="str">
            <v>08T</v>
          </cell>
          <cell r="D166" t="str">
            <v>NHS Sutton CCG</v>
          </cell>
          <cell r="E166" t="str">
            <v>AT</v>
          </cell>
          <cell r="F166" t="str">
            <v>Q71</v>
          </cell>
          <cell r="G166" t="str">
            <v>London</v>
          </cell>
          <cell r="H166" t="str">
            <v>RT</v>
          </cell>
          <cell r="I166" t="str">
            <v>Y56</v>
          </cell>
          <cell r="J166" t="str">
            <v>London</v>
          </cell>
          <cell r="K166">
            <v>208986</v>
          </cell>
          <cell r="L166">
            <v>4500</v>
          </cell>
          <cell r="AC166">
            <v>213486</v>
          </cell>
        </row>
        <row r="167">
          <cell r="C167" t="str">
            <v>08X</v>
          </cell>
          <cell r="D167" t="str">
            <v>NHS Wandsworth CCG</v>
          </cell>
          <cell r="E167" t="str">
            <v>AT</v>
          </cell>
          <cell r="F167" t="str">
            <v>Q71</v>
          </cell>
          <cell r="G167" t="str">
            <v>London</v>
          </cell>
          <cell r="H167" t="str">
            <v>RT</v>
          </cell>
          <cell r="I167" t="str">
            <v>Y56</v>
          </cell>
          <cell r="J167" t="str">
            <v>London</v>
          </cell>
          <cell r="K167">
            <v>391052</v>
          </cell>
          <cell r="L167">
            <v>8270</v>
          </cell>
          <cell r="AC167">
            <v>399322</v>
          </cell>
        </row>
        <row r="168">
          <cell r="C168" t="str">
            <v>11E</v>
          </cell>
          <cell r="D168" t="str">
            <v>NHS Bath and North East Somerset CCG</v>
          </cell>
          <cell r="E168" t="str">
            <v>AT</v>
          </cell>
          <cell r="F168" t="str">
            <v>Q64</v>
          </cell>
          <cell r="G168" t="str">
            <v>Bath, Gloucester, Swindon &amp; Wiltshire</v>
          </cell>
          <cell r="H168" t="str">
            <v>RT</v>
          </cell>
          <cell r="I168" t="str">
            <v>Y57</v>
          </cell>
          <cell r="J168" t="str">
            <v>South</v>
          </cell>
          <cell r="K168">
            <v>206474</v>
          </cell>
          <cell r="L168">
            <v>4660</v>
          </cell>
          <cell r="AC168">
            <v>211134</v>
          </cell>
        </row>
        <row r="169">
          <cell r="C169" t="str">
            <v>11M</v>
          </cell>
          <cell r="D169" t="str">
            <v>NHS Gloucestershire CCG</v>
          </cell>
          <cell r="E169" t="str">
            <v>AT</v>
          </cell>
          <cell r="F169" t="str">
            <v>Q64</v>
          </cell>
          <cell r="G169" t="str">
            <v>Bath, Gloucester, Swindon &amp; Wiltshire</v>
          </cell>
          <cell r="H169" t="str">
            <v>RT</v>
          </cell>
          <cell r="I169" t="str">
            <v>Y57</v>
          </cell>
          <cell r="J169" t="str">
            <v>South</v>
          </cell>
          <cell r="K169">
            <v>675741</v>
          </cell>
          <cell r="L169">
            <v>15090</v>
          </cell>
          <cell r="AC169">
            <v>690831</v>
          </cell>
        </row>
        <row r="170">
          <cell r="C170" t="str">
            <v>12D</v>
          </cell>
          <cell r="D170" t="str">
            <v>NHS Swindon CCG</v>
          </cell>
          <cell r="E170" t="str">
            <v>AT</v>
          </cell>
          <cell r="F170" t="str">
            <v>Q64</v>
          </cell>
          <cell r="G170" t="str">
            <v>Bath, Gloucester, Swindon &amp; Wiltshire</v>
          </cell>
          <cell r="H170" t="str">
            <v>RT</v>
          </cell>
          <cell r="I170" t="str">
            <v>Y57</v>
          </cell>
          <cell r="J170" t="str">
            <v>South</v>
          </cell>
          <cell r="K170">
            <v>222994</v>
          </cell>
          <cell r="L170">
            <v>5460</v>
          </cell>
          <cell r="AC170">
            <v>228454</v>
          </cell>
        </row>
        <row r="171">
          <cell r="C171" t="str">
            <v>99N</v>
          </cell>
          <cell r="D171" t="str">
            <v>NHS Wiltshire CCG</v>
          </cell>
          <cell r="E171" t="str">
            <v>AT</v>
          </cell>
          <cell r="F171" t="str">
            <v>Q64</v>
          </cell>
          <cell r="G171" t="str">
            <v>Bath, Gloucester, Swindon &amp; Wiltshire</v>
          </cell>
          <cell r="H171" t="str">
            <v>RT</v>
          </cell>
          <cell r="I171" t="str">
            <v>Y57</v>
          </cell>
          <cell r="J171" t="str">
            <v>South</v>
          </cell>
          <cell r="K171">
            <v>503458</v>
          </cell>
          <cell r="L171">
            <v>11660</v>
          </cell>
          <cell r="AC171">
            <v>515118</v>
          </cell>
        </row>
        <row r="172">
          <cell r="C172" t="str">
            <v>11H</v>
          </cell>
          <cell r="D172" t="str">
            <v>NHS Bristol CCG</v>
          </cell>
          <cell r="E172" t="str">
            <v>AT</v>
          </cell>
          <cell r="F172" t="str">
            <v>Q65</v>
          </cell>
          <cell r="G172" t="str">
            <v>Bristol, North Somerset, Somerset &amp; South Glos</v>
          </cell>
          <cell r="H172" t="str">
            <v>RT</v>
          </cell>
          <cell r="I172" t="str">
            <v>Y57</v>
          </cell>
          <cell r="J172" t="str">
            <v>South</v>
          </cell>
          <cell r="K172">
            <v>499279</v>
          </cell>
          <cell r="L172">
            <v>11280</v>
          </cell>
          <cell r="AC172">
            <v>510559</v>
          </cell>
        </row>
        <row r="173">
          <cell r="C173" t="str">
            <v>11T</v>
          </cell>
          <cell r="D173" t="str">
            <v>NHS North Somerset CCG</v>
          </cell>
          <cell r="E173" t="str">
            <v>AT</v>
          </cell>
          <cell r="F173" t="str">
            <v>Q65</v>
          </cell>
          <cell r="G173" t="str">
            <v>Bristol, North Somerset, Somerset &amp; South Glos</v>
          </cell>
          <cell r="H173" t="str">
            <v>RT</v>
          </cell>
          <cell r="I173" t="str">
            <v>Y57</v>
          </cell>
          <cell r="J173" t="str">
            <v>South</v>
          </cell>
          <cell r="K173">
            <v>235405</v>
          </cell>
          <cell r="L173">
            <v>5150</v>
          </cell>
          <cell r="AC173">
            <v>240555</v>
          </cell>
        </row>
        <row r="174">
          <cell r="C174" t="str">
            <v>11X</v>
          </cell>
          <cell r="D174" t="str">
            <v>NHS Somerset CCG</v>
          </cell>
          <cell r="E174" t="str">
            <v>AT</v>
          </cell>
          <cell r="F174" t="str">
            <v>Q65</v>
          </cell>
          <cell r="G174" t="str">
            <v>Bristol, North Somerset, Somerset &amp; South Glos</v>
          </cell>
          <cell r="H174" t="str">
            <v>RT</v>
          </cell>
          <cell r="I174" t="str">
            <v>Y57</v>
          </cell>
          <cell r="J174" t="str">
            <v>South</v>
          </cell>
          <cell r="K174">
            <v>636701</v>
          </cell>
          <cell r="L174">
            <v>13220</v>
          </cell>
          <cell r="AC174">
            <v>649921</v>
          </cell>
        </row>
        <row r="175">
          <cell r="C175" t="str">
            <v>12A</v>
          </cell>
          <cell r="D175" t="str">
            <v>NHS South Gloucestershire CCG</v>
          </cell>
          <cell r="E175" t="str">
            <v>AT</v>
          </cell>
          <cell r="F175" t="str">
            <v>Q65</v>
          </cell>
          <cell r="G175" t="str">
            <v>Bristol, North Somerset, Somerset &amp; South Glos</v>
          </cell>
          <cell r="H175" t="str">
            <v>RT</v>
          </cell>
          <cell r="I175" t="str">
            <v>Y57</v>
          </cell>
          <cell r="J175" t="str">
            <v>South</v>
          </cell>
          <cell r="K175">
            <v>244121</v>
          </cell>
          <cell r="L175">
            <v>6350</v>
          </cell>
          <cell r="AC175">
            <v>250471</v>
          </cell>
        </row>
        <row r="176">
          <cell r="C176" t="str">
            <v>11N</v>
          </cell>
          <cell r="D176" t="str">
            <v>NHS Kernow CCG</v>
          </cell>
          <cell r="E176" t="str">
            <v>AT</v>
          </cell>
          <cell r="F176" t="str">
            <v>Q66</v>
          </cell>
          <cell r="G176" t="str">
            <v>Devon, Cornwall and the Isles of Scilly</v>
          </cell>
          <cell r="H176" t="str">
            <v>RT</v>
          </cell>
          <cell r="I176" t="str">
            <v>Y57</v>
          </cell>
          <cell r="J176" t="str">
            <v>South</v>
          </cell>
          <cell r="K176">
            <v>686623</v>
          </cell>
          <cell r="L176">
            <v>13520</v>
          </cell>
          <cell r="AC176">
            <v>700143</v>
          </cell>
        </row>
        <row r="177">
          <cell r="C177" t="str">
            <v>99P</v>
          </cell>
          <cell r="D177" t="str">
            <v>NHS North, East, West Devon CCG</v>
          </cell>
          <cell r="E177" t="str">
            <v>AT</v>
          </cell>
          <cell r="F177" t="str">
            <v>Q66</v>
          </cell>
          <cell r="G177" t="str">
            <v>Devon, Cornwall and the Isles of Scilly</v>
          </cell>
          <cell r="H177" t="str">
            <v>RT</v>
          </cell>
          <cell r="I177" t="str">
            <v>Y57</v>
          </cell>
          <cell r="J177" t="str">
            <v>South</v>
          </cell>
          <cell r="K177">
            <v>1060184</v>
          </cell>
          <cell r="L177">
            <v>21750</v>
          </cell>
          <cell r="AC177">
            <v>1081934</v>
          </cell>
        </row>
        <row r="178">
          <cell r="C178" t="str">
            <v>99Q</v>
          </cell>
          <cell r="D178" t="str">
            <v>NHS South Devon and Torbay CCG</v>
          </cell>
          <cell r="E178" t="str">
            <v>AT</v>
          </cell>
          <cell r="F178" t="str">
            <v>Q66</v>
          </cell>
          <cell r="G178" t="str">
            <v>Devon, Cornwall and the Isles of Scilly</v>
          </cell>
          <cell r="H178" t="str">
            <v>RT</v>
          </cell>
          <cell r="I178" t="str">
            <v>Y57</v>
          </cell>
          <cell r="J178" t="str">
            <v>South</v>
          </cell>
          <cell r="K178">
            <v>368794</v>
          </cell>
          <cell r="L178">
            <v>6720</v>
          </cell>
          <cell r="AC178">
            <v>375514</v>
          </cell>
        </row>
        <row r="179">
          <cell r="C179" t="str">
            <v>09C</v>
          </cell>
          <cell r="D179" t="str">
            <v>NHS Ashford CCG</v>
          </cell>
          <cell r="E179" t="str">
            <v>AT</v>
          </cell>
          <cell r="F179" t="str">
            <v>Q67</v>
          </cell>
          <cell r="G179" t="str">
            <v>Kent &amp; Medway</v>
          </cell>
          <cell r="H179" t="str">
            <v>RT</v>
          </cell>
          <cell r="I179" t="str">
            <v>Y57</v>
          </cell>
          <cell r="J179" t="str">
            <v>South</v>
          </cell>
          <cell r="K179">
            <v>130093</v>
          </cell>
          <cell r="L179">
            <v>3010</v>
          </cell>
          <cell r="AC179">
            <v>133103</v>
          </cell>
        </row>
        <row r="180">
          <cell r="C180" t="str">
            <v>09E</v>
          </cell>
          <cell r="D180" t="str">
            <v>NHS Canterbury and Coastal CCG</v>
          </cell>
          <cell r="E180" t="str">
            <v>AT</v>
          </cell>
          <cell r="F180" t="str">
            <v>Q67</v>
          </cell>
          <cell r="G180" t="str">
            <v>Kent &amp; Medway</v>
          </cell>
          <cell r="H180" t="str">
            <v>RT</v>
          </cell>
          <cell r="I180" t="str">
            <v>Y57</v>
          </cell>
          <cell r="J180" t="str">
            <v>South</v>
          </cell>
          <cell r="K180">
            <v>235401</v>
          </cell>
          <cell r="L180">
            <v>5120</v>
          </cell>
          <cell r="AC180">
            <v>240521</v>
          </cell>
        </row>
        <row r="181">
          <cell r="C181" t="str">
            <v>09J</v>
          </cell>
          <cell r="D181" t="str">
            <v>NHS Dartford, Gravesham and Swanley CCG</v>
          </cell>
          <cell r="E181" t="str">
            <v>AT</v>
          </cell>
          <cell r="F181" t="str">
            <v>Q67</v>
          </cell>
          <cell r="G181" t="str">
            <v>Kent &amp; Medway</v>
          </cell>
          <cell r="H181" t="str">
            <v>RT</v>
          </cell>
          <cell r="I181" t="str">
            <v>Y57</v>
          </cell>
          <cell r="J181" t="str">
            <v>South</v>
          </cell>
          <cell r="K181">
            <v>275777</v>
          </cell>
          <cell r="L181">
            <v>6200</v>
          </cell>
          <cell r="AC181">
            <v>281977</v>
          </cell>
        </row>
        <row r="182">
          <cell r="C182" t="str">
            <v>09W</v>
          </cell>
          <cell r="D182" t="str">
            <v>NHS Medway CCG</v>
          </cell>
          <cell r="E182" t="str">
            <v>AT</v>
          </cell>
          <cell r="F182" t="str">
            <v>Q67</v>
          </cell>
          <cell r="G182" t="str">
            <v>Kent &amp; Medway</v>
          </cell>
          <cell r="H182" t="str">
            <v>RT</v>
          </cell>
          <cell r="I182" t="str">
            <v>Y57</v>
          </cell>
          <cell r="J182" t="str">
            <v>South</v>
          </cell>
          <cell r="K182">
            <v>314990</v>
          </cell>
          <cell r="L182">
            <v>7090</v>
          </cell>
          <cell r="AC182">
            <v>322080</v>
          </cell>
        </row>
        <row r="183">
          <cell r="C183" t="str">
            <v>10A</v>
          </cell>
          <cell r="D183" t="str">
            <v>NHS South Kent Coast CCG</v>
          </cell>
          <cell r="E183" t="str">
            <v>AT</v>
          </cell>
          <cell r="F183" t="str">
            <v>Q67</v>
          </cell>
          <cell r="G183" t="str">
            <v>Kent &amp; Medway</v>
          </cell>
          <cell r="H183" t="str">
            <v>RT</v>
          </cell>
          <cell r="I183" t="str">
            <v>Y57</v>
          </cell>
          <cell r="J183" t="str">
            <v>South</v>
          </cell>
          <cell r="K183">
            <v>253123</v>
          </cell>
          <cell r="L183">
            <v>4940</v>
          </cell>
          <cell r="AC183">
            <v>258063</v>
          </cell>
        </row>
        <row r="184">
          <cell r="C184" t="str">
            <v>10D</v>
          </cell>
          <cell r="D184" t="str">
            <v>NHS Swale CCG</v>
          </cell>
          <cell r="E184" t="str">
            <v>AT</v>
          </cell>
          <cell r="F184" t="str">
            <v>Q67</v>
          </cell>
          <cell r="G184" t="str">
            <v>Kent &amp; Medway</v>
          </cell>
          <cell r="H184" t="str">
            <v>RT</v>
          </cell>
          <cell r="I184" t="str">
            <v>Y57</v>
          </cell>
          <cell r="J184" t="str">
            <v>South</v>
          </cell>
          <cell r="K184">
            <v>117739</v>
          </cell>
          <cell r="L184">
            <v>2670</v>
          </cell>
          <cell r="AC184">
            <v>120409</v>
          </cell>
        </row>
        <row r="185">
          <cell r="C185" t="str">
            <v>10E</v>
          </cell>
          <cell r="D185" t="str">
            <v>NHS Thanet CCG</v>
          </cell>
          <cell r="E185" t="str">
            <v>AT</v>
          </cell>
          <cell r="F185" t="str">
            <v>Q67</v>
          </cell>
          <cell r="G185" t="str">
            <v>Kent &amp; Medway</v>
          </cell>
          <cell r="H185" t="str">
            <v>RT</v>
          </cell>
          <cell r="I185" t="str">
            <v>Y57</v>
          </cell>
          <cell r="J185" t="str">
            <v>South</v>
          </cell>
          <cell r="K185">
            <v>190259</v>
          </cell>
          <cell r="L185">
            <v>3360</v>
          </cell>
          <cell r="AC185">
            <v>193619</v>
          </cell>
        </row>
        <row r="186">
          <cell r="C186" t="str">
            <v>99J</v>
          </cell>
          <cell r="D186" t="str">
            <v>NHS West Kent CCG</v>
          </cell>
          <cell r="E186" t="str">
            <v>AT</v>
          </cell>
          <cell r="F186" t="str">
            <v>Q67</v>
          </cell>
          <cell r="G186" t="str">
            <v>Kent &amp; Medway</v>
          </cell>
          <cell r="H186" t="str">
            <v>RT</v>
          </cell>
          <cell r="I186" t="str">
            <v>Y57</v>
          </cell>
          <cell r="J186" t="str">
            <v>South</v>
          </cell>
          <cell r="K186">
            <v>466024</v>
          </cell>
          <cell r="L186">
            <v>11700</v>
          </cell>
          <cell r="AC186">
            <v>477724</v>
          </cell>
        </row>
        <row r="187">
          <cell r="C187" t="str">
            <v>09D</v>
          </cell>
          <cell r="D187" t="str">
            <v>NHS Brighton &amp; Hove CCG</v>
          </cell>
          <cell r="E187" t="str">
            <v>AT</v>
          </cell>
          <cell r="F187" t="str">
            <v>Q68</v>
          </cell>
          <cell r="G187" t="str">
            <v>Surrey &amp; Sussex</v>
          </cell>
          <cell r="H187" t="str">
            <v>RT</v>
          </cell>
          <cell r="I187" t="str">
            <v>Y57</v>
          </cell>
          <cell r="J187" t="str">
            <v>South</v>
          </cell>
          <cell r="K187">
            <v>348461</v>
          </cell>
          <cell r="L187">
            <v>7070</v>
          </cell>
          <cell r="AC187">
            <v>355531</v>
          </cell>
        </row>
        <row r="188">
          <cell r="C188" t="str">
            <v>09F</v>
          </cell>
          <cell r="D188" t="str">
            <v>NHS Eastbourne, Hailsham and Seaford CCG</v>
          </cell>
          <cell r="E188" t="str">
            <v>AT</v>
          </cell>
          <cell r="F188" t="str">
            <v>Q68</v>
          </cell>
          <cell r="G188" t="str">
            <v>Surrey &amp; Sussex</v>
          </cell>
          <cell r="H188" t="str">
            <v>RT</v>
          </cell>
          <cell r="I188" t="str">
            <v>Y57</v>
          </cell>
          <cell r="J188" t="str">
            <v>South</v>
          </cell>
          <cell r="K188">
            <v>225275</v>
          </cell>
          <cell r="L188">
            <v>4540</v>
          </cell>
          <cell r="AC188">
            <v>229815</v>
          </cell>
        </row>
        <row r="189">
          <cell r="C189" t="str">
            <v>09G</v>
          </cell>
          <cell r="D189" t="str">
            <v>NHS Coastal West Sussex CCG</v>
          </cell>
          <cell r="E189" t="str">
            <v>AT</v>
          </cell>
          <cell r="F189" t="str">
            <v>Q68</v>
          </cell>
          <cell r="G189" t="str">
            <v>Surrey &amp; Sussex</v>
          </cell>
          <cell r="H189" t="str">
            <v>RT</v>
          </cell>
          <cell r="I189" t="str">
            <v>Y57</v>
          </cell>
          <cell r="J189" t="str">
            <v>South</v>
          </cell>
          <cell r="K189">
            <v>582953</v>
          </cell>
          <cell r="L189">
            <v>11890</v>
          </cell>
          <cell r="AC189">
            <v>594843</v>
          </cell>
        </row>
        <row r="190">
          <cell r="C190" t="str">
            <v>09H</v>
          </cell>
          <cell r="D190" t="str">
            <v>NHS Crawley CCG</v>
          </cell>
          <cell r="E190" t="str">
            <v>AT</v>
          </cell>
          <cell r="F190" t="str">
            <v>Q68</v>
          </cell>
          <cell r="G190" t="str">
            <v>Surrey &amp; Sussex</v>
          </cell>
          <cell r="H190" t="str">
            <v>RT</v>
          </cell>
          <cell r="I190" t="str">
            <v>Y57</v>
          </cell>
          <cell r="J190" t="str">
            <v>South</v>
          </cell>
          <cell r="K190">
            <v>144302</v>
          </cell>
          <cell r="L190">
            <v>3110</v>
          </cell>
          <cell r="AC190">
            <v>147412</v>
          </cell>
        </row>
        <row r="191">
          <cell r="C191" t="str">
            <v>09L</v>
          </cell>
          <cell r="D191" t="str">
            <v>NHS East Surrey CCG</v>
          </cell>
          <cell r="E191" t="str">
            <v>AT</v>
          </cell>
          <cell r="F191" t="str">
            <v>Q68</v>
          </cell>
          <cell r="G191" t="str">
            <v>Surrey &amp; Sussex</v>
          </cell>
          <cell r="H191" t="str">
            <v>RT</v>
          </cell>
          <cell r="I191" t="str">
            <v>Y57</v>
          </cell>
          <cell r="J191" t="str">
            <v>South</v>
          </cell>
          <cell r="K191">
            <v>188146</v>
          </cell>
          <cell r="L191">
            <v>4220</v>
          </cell>
          <cell r="AC191">
            <v>192366</v>
          </cell>
        </row>
        <row r="192">
          <cell r="C192" t="str">
            <v>09N</v>
          </cell>
          <cell r="D192" t="str">
            <v>NHS Guildford and Waverley CCG</v>
          </cell>
          <cell r="E192" t="str">
            <v>AT</v>
          </cell>
          <cell r="F192" t="str">
            <v>Q68</v>
          </cell>
          <cell r="G192" t="str">
            <v>Surrey &amp; Sussex</v>
          </cell>
          <cell r="H192" t="str">
            <v>RT</v>
          </cell>
          <cell r="I192" t="str">
            <v>Y57</v>
          </cell>
          <cell r="J192" t="str">
            <v>South</v>
          </cell>
          <cell r="K192">
            <v>227773</v>
          </cell>
          <cell r="L192">
            <v>5240</v>
          </cell>
          <cell r="AC192">
            <v>233013</v>
          </cell>
        </row>
        <row r="193">
          <cell r="C193" t="str">
            <v>09P</v>
          </cell>
          <cell r="D193" t="str">
            <v>NHS Hastings &amp; Rother CCG</v>
          </cell>
          <cell r="E193" t="str">
            <v>AT</v>
          </cell>
          <cell r="F193" t="str">
            <v>Q68</v>
          </cell>
          <cell r="G193" t="str">
            <v>Surrey &amp; Sussex</v>
          </cell>
          <cell r="H193" t="str">
            <v>RT</v>
          </cell>
          <cell r="I193" t="str">
            <v>Y57</v>
          </cell>
          <cell r="J193" t="str">
            <v>South</v>
          </cell>
          <cell r="K193">
            <v>254190</v>
          </cell>
          <cell r="L193">
            <v>4510</v>
          </cell>
          <cell r="AC193">
            <v>258700</v>
          </cell>
        </row>
        <row r="194">
          <cell r="C194" t="str">
            <v>09X</v>
          </cell>
          <cell r="D194" t="str">
            <v>NHS Horsham and Mid Sussex CCG</v>
          </cell>
          <cell r="E194" t="str">
            <v>AT</v>
          </cell>
          <cell r="F194" t="str">
            <v>Q68</v>
          </cell>
          <cell r="G194" t="str">
            <v>Surrey &amp; Sussex</v>
          </cell>
          <cell r="H194" t="str">
            <v>RT</v>
          </cell>
          <cell r="I194" t="str">
            <v>Y57</v>
          </cell>
          <cell r="J194" t="str">
            <v>South</v>
          </cell>
          <cell r="K194">
            <v>227835</v>
          </cell>
          <cell r="L194">
            <v>5540</v>
          </cell>
          <cell r="AC194">
            <v>233375</v>
          </cell>
        </row>
        <row r="195">
          <cell r="C195" t="str">
            <v>09Y</v>
          </cell>
          <cell r="D195" t="str">
            <v>NHS North West Surrey CCG</v>
          </cell>
          <cell r="E195" t="str">
            <v>AT</v>
          </cell>
          <cell r="F195" t="str">
            <v>Q68</v>
          </cell>
          <cell r="G195" t="str">
            <v>Surrey &amp; Sussex</v>
          </cell>
          <cell r="H195" t="str">
            <v>RT</v>
          </cell>
          <cell r="I195" t="str">
            <v>Y57</v>
          </cell>
          <cell r="J195" t="str">
            <v>South</v>
          </cell>
          <cell r="K195">
            <v>394645</v>
          </cell>
          <cell r="L195">
            <v>8530</v>
          </cell>
          <cell r="AC195">
            <v>403175</v>
          </cell>
        </row>
        <row r="196">
          <cell r="C196" t="str">
            <v>10C</v>
          </cell>
          <cell r="D196" t="str">
            <v>NHS Surrey Heath CCG</v>
          </cell>
          <cell r="E196" t="str">
            <v>AT</v>
          </cell>
          <cell r="F196" t="str">
            <v>Q68</v>
          </cell>
          <cell r="G196" t="str">
            <v>Surrey &amp; Sussex</v>
          </cell>
          <cell r="H196" t="str">
            <v>RT</v>
          </cell>
          <cell r="I196" t="str">
            <v>Y57</v>
          </cell>
          <cell r="J196" t="str">
            <v>South</v>
          </cell>
          <cell r="K196">
            <v>109062</v>
          </cell>
          <cell r="L196">
            <v>2200</v>
          </cell>
          <cell r="AC196">
            <v>111262</v>
          </cell>
        </row>
        <row r="197">
          <cell r="C197" t="str">
            <v>99H</v>
          </cell>
          <cell r="D197" t="str">
            <v>NHS Surrey Downs CCG</v>
          </cell>
          <cell r="E197" t="str">
            <v>AT</v>
          </cell>
          <cell r="F197" t="str">
            <v>Q68</v>
          </cell>
          <cell r="G197" t="str">
            <v>Surrey &amp; Sussex</v>
          </cell>
          <cell r="H197" t="str">
            <v>RT</v>
          </cell>
          <cell r="I197" t="str">
            <v>Y57</v>
          </cell>
          <cell r="J197" t="str">
            <v>South</v>
          </cell>
          <cell r="K197">
            <v>314358</v>
          </cell>
          <cell r="L197">
            <v>7050</v>
          </cell>
          <cell r="AC197">
            <v>321408</v>
          </cell>
        </row>
        <row r="198">
          <cell r="C198" t="str">
            <v>99K</v>
          </cell>
          <cell r="D198" t="str">
            <v>NHS High Weald Lewes Havens CCG</v>
          </cell>
          <cell r="E198" t="str">
            <v>AT</v>
          </cell>
          <cell r="F198" t="str">
            <v>Q68</v>
          </cell>
          <cell r="G198" t="str">
            <v>Surrey &amp; Sussex</v>
          </cell>
          <cell r="H198" t="str">
            <v>RT</v>
          </cell>
          <cell r="I198" t="str">
            <v>Y57</v>
          </cell>
          <cell r="J198" t="str">
            <v>South</v>
          </cell>
          <cell r="K198">
            <v>191788</v>
          </cell>
          <cell r="L198">
            <v>4070.0000000000005</v>
          </cell>
          <cell r="AC198">
            <v>195858</v>
          </cell>
        </row>
        <row r="199">
          <cell r="C199" t="str">
            <v>10G</v>
          </cell>
          <cell r="D199" t="str">
            <v>NHS Bracknell and Ascot CCG</v>
          </cell>
          <cell r="E199" t="str">
            <v>AT</v>
          </cell>
          <cell r="F199" t="str">
            <v>Q69</v>
          </cell>
          <cell r="G199" t="str">
            <v>Thames Valley</v>
          </cell>
          <cell r="H199" t="str">
            <v>RT</v>
          </cell>
          <cell r="I199" t="str">
            <v>Y57</v>
          </cell>
          <cell r="J199" t="str">
            <v>South</v>
          </cell>
          <cell r="K199">
            <v>132917</v>
          </cell>
          <cell r="L199">
            <v>3350</v>
          </cell>
          <cell r="AC199">
            <v>136267</v>
          </cell>
        </row>
        <row r="200">
          <cell r="C200" t="str">
            <v>10H</v>
          </cell>
          <cell r="D200" t="str">
            <v>NHS Chiltern CCG</v>
          </cell>
          <cell r="E200" t="str">
            <v>AT</v>
          </cell>
          <cell r="F200" t="str">
            <v>Q69</v>
          </cell>
          <cell r="G200" t="str">
            <v>Thames Valley</v>
          </cell>
          <cell r="H200" t="str">
            <v>RT</v>
          </cell>
          <cell r="I200" t="str">
            <v>Y57</v>
          </cell>
          <cell r="J200" t="str">
            <v>South</v>
          </cell>
          <cell r="K200">
            <v>305931</v>
          </cell>
          <cell r="L200">
            <v>7900</v>
          </cell>
          <cell r="AC200">
            <v>313831</v>
          </cell>
        </row>
        <row r="201">
          <cell r="C201" t="str">
            <v>10M</v>
          </cell>
          <cell r="D201" t="str">
            <v>NHS Newbury and District CCG</v>
          </cell>
          <cell r="E201" t="str">
            <v>AT</v>
          </cell>
          <cell r="F201" t="str">
            <v>Q69</v>
          </cell>
          <cell r="G201" t="str">
            <v>Thames Valley</v>
          </cell>
          <cell r="H201" t="str">
            <v>RT</v>
          </cell>
          <cell r="I201" t="str">
            <v>Y57</v>
          </cell>
          <cell r="J201" t="str">
            <v>South</v>
          </cell>
          <cell r="K201">
            <v>110605</v>
          </cell>
          <cell r="L201">
            <v>2780</v>
          </cell>
          <cell r="AC201">
            <v>113385</v>
          </cell>
        </row>
        <row r="202">
          <cell r="C202" t="str">
            <v>10N</v>
          </cell>
          <cell r="D202" t="str">
            <v>NHS North &amp; West Reading CCG</v>
          </cell>
          <cell r="E202" t="str">
            <v>AT</v>
          </cell>
          <cell r="F202" t="str">
            <v>Q69</v>
          </cell>
          <cell r="G202" t="str">
            <v>Thames Valley</v>
          </cell>
          <cell r="H202" t="str">
            <v>RT</v>
          </cell>
          <cell r="I202" t="str">
            <v>Y57</v>
          </cell>
          <cell r="J202" t="str">
            <v>South</v>
          </cell>
          <cell r="K202">
            <v>107385</v>
          </cell>
          <cell r="L202">
            <v>2500</v>
          </cell>
          <cell r="AC202">
            <v>109885</v>
          </cell>
        </row>
        <row r="203">
          <cell r="C203" t="str">
            <v>10Q</v>
          </cell>
          <cell r="D203" t="str">
            <v>NHS Oxfordshire CCG</v>
          </cell>
          <cell r="E203" t="str">
            <v>AT</v>
          </cell>
          <cell r="F203" t="str">
            <v>Q69</v>
          </cell>
          <cell r="G203" t="str">
            <v>Thames Valley</v>
          </cell>
          <cell r="H203" t="str">
            <v>RT</v>
          </cell>
          <cell r="I203" t="str">
            <v>Y57</v>
          </cell>
          <cell r="J203" t="str">
            <v>South</v>
          </cell>
          <cell r="K203">
            <v>645566</v>
          </cell>
          <cell r="L203">
            <v>16260.000000000002</v>
          </cell>
          <cell r="AC203">
            <v>661826</v>
          </cell>
        </row>
        <row r="204">
          <cell r="C204" t="str">
            <v>10T</v>
          </cell>
          <cell r="D204" t="str">
            <v>NHS Slough CCG</v>
          </cell>
          <cell r="E204" t="str">
            <v>AT</v>
          </cell>
          <cell r="F204" t="str">
            <v>Q69</v>
          </cell>
          <cell r="G204" t="str">
            <v>Thames Valley</v>
          </cell>
          <cell r="H204" t="str">
            <v>RT</v>
          </cell>
          <cell r="I204" t="str">
            <v>Y57</v>
          </cell>
          <cell r="J204" t="str">
            <v>South</v>
          </cell>
          <cell r="K204">
            <v>150492</v>
          </cell>
          <cell r="L204">
            <v>3480</v>
          </cell>
          <cell r="AC204">
            <v>153972</v>
          </cell>
        </row>
        <row r="205">
          <cell r="C205" t="str">
            <v>10W</v>
          </cell>
          <cell r="D205" t="str">
            <v>NHS South Reading CCG</v>
          </cell>
          <cell r="E205" t="str">
            <v>AT</v>
          </cell>
          <cell r="F205" t="str">
            <v>Q69</v>
          </cell>
          <cell r="G205" t="str">
            <v>Thames Valley</v>
          </cell>
          <cell r="H205" t="str">
            <v>RT</v>
          </cell>
          <cell r="I205" t="str">
            <v>Y57</v>
          </cell>
          <cell r="J205" t="str">
            <v>South</v>
          </cell>
          <cell r="K205">
            <v>116366</v>
          </cell>
          <cell r="L205">
            <v>2950</v>
          </cell>
          <cell r="AC205">
            <v>119316</v>
          </cell>
        </row>
        <row r="206">
          <cell r="C206" t="str">
            <v>10Y</v>
          </cell>
          <cell r="D206" t="str">
            <v>NHS Aylesbury Vale CCG</v>
          </cell>
          <cell r="E206" t="str">
            <v>AT</v>
          </cell>
          <cell r="F206" t="str">
            <v>Q69</v>
          </cell>
          <cell r="G206" t="str">
            <v>Thames Valley</v>
          </cell>
          <cell r="H206" t="str">
            <v>RT</v>
          </cell>
          <cell r="I206" t="str">
            <v>Y57</v>
          </cell>
          <cell r="J206" t="str">
            <v>South</v>
          </cell>
          <cell r="K206">
            <v>199565</v>
          </cell>
          <cell r="L206">
            <v>4890</v>
          </cell>
          <cell r="AC206">
            <v>204455</v>
          </cell>
        </row>
        <row r="207">
          <cell r="C207" t="str">
            <v>11C</v>
          </cell>
          <cell r="D207" t="str">
            <v>NHS Windsor, Ascot and Maidenhead CCG</v>
          </cell>
          <cell r="E207" t="str">
            <v>AT</v>
          </cell>
          <cell r="F207" t="str">
            <v>Q69</v>
          </cell>
          <cell r="G207" t="str">
            <v>Thames Valley</v>
          </cell>
          <cell r="H207" t="str">
            <v>RT</v>
          </cell>
          <cell r="I207" t="str">
            <v>Y57</v>
          </cell>
          <cell r="J207" t="str">
            <v>South</v>
          </cell>
          <cell r="K207">
            <v>144405</v>
          </cell>
          <cell r="L207">
            <v>3610</v>
          </cell>
          <cell r="AC207">
            <v>148015</v>
          </cell>
        </row>
        <row r="208">
          <cell r="C208" t="str">
            <v>11D</v>
          </cell>
          <cell r="D208" t="str">
            <v>NHS Wokingham CCG</v>
          </cell>
          <cell r="E208" t="str">
            <v>AT</v>
          </cell>
          <cell r="F208" t="str">
            <v>Q69</v>
          </cell>
          <cell r="G208" t="str">
            <v>Thames Valley</v>
          </cell>
          <cell r="H208" t="str">
            <v>RT</v>
          </cell>
          <cell r="I208" t="str">
            <v>Y57</v>
          </cell>
          <cell r="J208" t="str">
            <v>South</v>
          </cell>
          <cell r="K208">
            <v>145091</v>
          </cell>
          <cell r="L208">
            <v>3770</v>
          </cell>
          <cell r="AC208">
            <v>148861</v>
          </cell>
        </row>
        <row r="209">
          <cell r="C209" t="str">
            <v>10J</v>
          </cell>
          <cell r="D209" t="str">
            <v>NHS North Hampshire CCG</v>
          </cell>
          <cell r="E209" t="str">
            <v>AT</v>
          </cell>
          <cell r="F209" t="str">
            <v>Q70</v>
          </cell>
          <cell r="G209" t="str">
            <v>Wessex</v>
          </cell>
          <cell r="H209" t="str">
            <v>RT</v>
          </cell>
          <cell r="I209" t="str">
            <v>Y57</v>
          </cell>
          <cell r="J209" t="str">
            <v>South</v>
          </cell>
          <cell r="K209">
            <v>206515</v>
          </cell>
          <cell r="L209">
            <v>5220</v>
          </cell>
          <cell r="AC209">
            <v>211735</v>
          </cell>
        </row>
        <row r="210">
          <cell r="C210" t="str">
            <v>10K</v>
          </cell>
          <cell r="D210" t="str">
            <v>NHS Fareham and Gosport CCG</v>
          </cell>
          <cell r="E210" t="str">
            <v>AT</v>
          </cell>
          <cell r="F210" t="str">
            <v>Q70</v>
          </cell>
          <cell r="G210" t="str">
            <v>Wessex</v>
          </cell>
          <cell r="H210" t="str">
            <v>RT</v>
          </cell>
          <cell r="I210" t="str">
            <v>Y57</v>
          </cell>
          <cell r="J210" t="str">
            <v>South</v>
          </cell>
          <cell r="K210">
            <v>196338</v>
          </cell>
          <cell r="L210">
            <v>4910</v>
          </cell>
          <cell r="AC210">
            <v>201248</v>
          </cell>
        </row>
        <row r="211">
          <cell r="C211" t="str">
            <v>10L</v>
          </cell>
          <cell r="D211" t="str">
            <v>NHS Isle of Wight CCG</v>
          </cell>
          <cell r="E211" t="str">
            <v>AT</v>
          </cell>
          <cell r="F211" t="str">
            <v>Q70</v>
          </cell>
          <cell r="G211" t="str">
            <v>Wessex</v>
          </cell>
          <cell r="H211" t="str">
            <v>RT</v>
          </cell>
          <cell r="I211" t="str">
            <v>Y57</v>
          </cell>
          <cell r="J211" t="str">
            <v>South</v>
          </cell>
          <cell r="K211">
            <v>193410</v>
          </cell>
          <cell r="L211">
            <v>3490</v>
          </cell>
          <cell r="AC211">
            <v>196900</v>
          </cell>
        </row>
        <row r="212">
          <cell r="C212" t="str">
            <v>10R</v>
          </cell>
          <cell r="D212" t="str">
            <v>NHS Portsmouth CCG</v>
          </cell>
          <cell r="E212" t="str">
            <v>AT</v>
          </cell>
          <cell r="F212" t="str">
            <v>Q70</v>
          </cell>
          <cell r="G212" t="str">
            <v>Wessex</v>
          </cell>
          <cell r="H212" t="str">
            <v>RT</v>
          </cell>
          <cell r="I212" t="str">
            <v>Y57</v>
          </cell>
          <cell r="J212" t="str">
            <v>South</v>
          </cell>
          <cell r="K212">
            <v>238193</v>
          </cell>
          <cell r="L212">
            <v>5280</v>
          </cell>
          <cell r="AC212">
            <v>243473</v>
          </cell>
        </row>
        <row r="213">
          <cell r="C213" t="str">
            <v>10V</v>
          </cell>
          <cell r="D213" t="str">
            <v>NHS South Eastern Hampshire CCG</v>
          </cell>
          <cell r="E213" t="str">
            <v>AT</v>
          </cell>
          <cell r="F213" t="str">
            <v>Q70</v>
          </cell>
          <cell r="G213" t="str">
            <v>Wessex</v>
          </cell>
          <cell r="H213" t="str">
            <v>RT</v>
          </cell>
          <cell r="I213" t="str">
            <v>Y57</v>
          </cell>
          <cell r="J213" t="str">
            <v>South</v>
          </cell>
          <cell r="K213">
            <v>210343</v>
          </cell>
          <cell r="L213">
            <v>5060</v>
          </cell>
          <cell r="AC213">
            <v>215403</v>
          </cell>
        </row>
        <row r="214">
          <cell r="C214" t="str">
            <v>10X</v>
          </cell>
          <cell r="D214" t="str">
            <v>NHS Southampton CCG</v>
          </cell>
          <cell r="E214" t="str">
            <v>AT</v>
          </cell>
          <cell r="F214" t="str">
            <v>Q70</v>
          </cell>
          <cell r="G214" t="str">
            <v>Wessex</v>
          </cell>
          <cell r="H214" t="str">
            <v>RT</v>
          </cell>
          <cell r="I214" t="str">
            <v>Y57</v>
          </cell>
          <cell r="J214" t="str">
            <v>South</v>
          </cell>
          <cell r="K214">
            <v>272132</v>
          </cell>
          <cell r="L214">
            <v>6380</v>
          </cell>
          <cell r="AC214">
            <v>278512</v>
          </cell>
        </row>
        <row r="215">
          <cell r="C215" t="str">
            <v>11A</v>
          </cell>
          <cell r="D215" t="str">
            <v>NHS West Hampshire CCG</v>
          </cell>
          <cell r="E215" t="str">
            <v>AT</v>
          </cell>
          <cell r="F215" t="str">
            <v>Q70</v>
          </cell>
          <cell r="G215" t="str">
            <v>Wessex</v>
          </cell>
          <cell r="H215" t="str">
            <v>RT</v>
          </cell>
          <cell r="I215" t="str">
            <v>Y57</v>
          </cell>
          <cell r="J215" t="str">
            <v>South</v>
          </cell>
          <cell r="K215">
            <v>570234</v>
          </cell>
          <cell r="L215">
            <v>13240</v>
          </cell>
          <cell r="AC215">
            <v>583474</v>
          </cell>
        </row>
        <row r="216">
          <cell r="C216" t="str">
            <v>11J</v>
          </cell>
          <cell r="D216" t="str">
            <v>NHS Dorset CCG</v>
          </cell>
          <cell r="E216" t="str">
            <v>AT</v>
          </cell>
          <cell r="F216" t="str">
            <v>Q70</v>
          </cell>
          <cell r="G216" t="str">
            <v>Wessex</v>
          </cell>
          <cell r="H216" t="str">
            <v>RT</v>
          </cell>
          <cell r="I216" t="str">
            <v>Y57</v>
          </cell>
          <cell r="J216" t="str">
            <v>South</v>
          </cell>
          <cell r="K216">
            <v>896682</v>
          </cell>
          <cell r="L216">
            <v>18730</v>
          </cell>
          <cell r="AC216">
            <v>915412</v>
          </cell>
        </row>
        <row r="217">
          <cell r="C217" t="str">
            <v>99M</v>
          </cell>
          <cell r="D217" t="str">
            <v>NHS North East Hampshire and Farnham CCG</v>
          </cell>
          <cell r="E217" t="str">
            <v>AT</v>
          </cell>
          <cell r="F217" t="str">
            <v>Q70</v>
          </cell>
          <cell r="G217" t="str">
            <v>Wessex</v>
          </cell>
          <cell r="H217" t="str">
            <v>RT</v>
          </cell>
          <cell r="I217" t="str">
            <v>Y57</v>
          </cell>
          <cell r="J217" t="str">
            <v>South</v>
          </cell>
          <cell r="K217">
            <v>228440</v>
          </cell>
          <cell r="L217">
            <v>5210</v>
          </cell>
          <cell r="AC217">
            <v>233650</v>
          </cell>
        </row>
        <row r="218">
          <cell r="C218" t="str">
            <v>Q53</v>
          </cell>
          <cell r="D218" t="str">
            <v>Arden, Herefordshire &amp; Worcestershire</v>
          </cell>
          <cell r="E218" t="str">
            <v>RT</v>
          </cell>
          <cell r="F218" t="str">
            <v>Y55</v>
          </cell>
          <cell r="G218" t="str">
            <v>Midlands &amp; East</v>
          </cell>
          <cell r="H218" t="str">
            <v>NT</v>
          </cell>
          <cell r="I218"/>
          <cell r="M218">
            <v>25236</v>
          </cell>
          <cell r="N218">
            <v>185545</v>
          </cell>
          <cell r="O218">
            <v>152211.46970365528</v>
          </cell>
          <cell r="P218">
            <v>4563</v>
          </cell>
          <cell r="Q218">
            <v>2068</v>
          </cell>
          <cell r="R218">
            <v>0</v>
          </cell>
          <cell r="T218">
            <v>0</v>
          </cell>
          <cell r="U218">
            <v>0</v>
          </cell>
          <cell r="V218">
            <v>46514.537931571824</v>
          </cell>
          <cell r="AC218">
            <v>416138.00763522711</v>
          </cell>
        </row>
        <row r="219">
          <cell r="C219" t="str">
            <v>Q54</v>
          </cell>
          <cell r="D219" t="str">
            <v>Birmingham and the Black Country</v>
          </cell>
          <cell r="E219" t="str">
            <v>RT</v>
          </cell>
          <cell r="F219" t="str">
            <v>Y55</v>
          </cell>
          <cell r="G219" t="str">
            <v>Midlands &amp; East</v>
          </cell>
          <cell r="H219" t="str">
            <v>NT</v>
          </cell>
          <cell r="I219"/>
          <cell r="M219">
            <v>45414</v>
          </cell>
          <cell r="N219">
            <v>266276</v>
          </cell>
          <cell r="O219">
            <v>268819.66841399355</v>
          </cell>
          <cell r="P219">
            <v>9986</v>
          </cell>
          <cell r="Q219">
            <v>19790</v>
          </cell>
          <cell r="R219">
            <v>1304678.763</v>
          </cell>
          <cell r="T219">
            <v>0</v>
          </cell>
          <cell r="U219">
            <v>0</v>
          </cell>
          <cell r="V219">
            <v>82030.22049592495</v>
          </cell>
          <cell r="AC219">
            <v>1996994.6519099188</v>
          </cell>
        </row>
        <row r="220">
          <cell r="C220" t="str">
            <v>Q55</v>
          </cell>
          <cell r="D220" t="str">
            <v>Derbyshire and Nottinghamshire</v>
          </cell>
          <cell r="E220" t="str">
            <v>RT</v>
          </cell>
          <cell r="F220" t="str">
            <v>Y55</v>
          </cell>
          <cell r="G220" t="str">
            <v>Midlands &amp; East</v>
          </cell>
          <cell r="H220" t="str">
            <v>NT</v>
          </cell>
          <cell r="I220"/>
          <cell r="M220">
            <v>35265</v>
          </cell>
          <cell r="N220">
            <v>222027</v>
          </cell>
          <cell r="O220">
            <v>191536.52246064477</v>
          </cell>
          <cell r="P220">
            <v>6091</v>
          </cell>
          <cell r="Q220">
            <v>1833</v>
          </cell>
          <cell r="R220">
            <v>0</v>
          </cell>
          <cell r="T220">
            <v>9102.880000000001</v>
          </cell>
          <cell r="U220">
            <v>43841.909</v>
          </cell>
          <cell r="V220">
            <v>66292.730775045391</v>
          </cell>
          <cell r="AC220">
            <v>575990.04223569017</v>
          </cell>
        </row>
        <row r="221">
          <cell r="C221" t="str">
            <v>Q56</v>
          </cell>
          <cell r="D221" t="str">
            <v>East Anglia</v>
          </cell>
          <cell r="E221" t="str">
            <v>RT</v>
          </cell>
          <cell r="F221" t="str">
            <v>Y55</v>
          </cell>
          <cell r="G221" t="str">
            <v>Midlands &amp; East</v>
          </cell>
          <cell r="H221" t="str">
            <v>NT</v>
          </cell>
          <cell r="I221"/>
          <cell r="M221">
            <v>37788</v>
          </cell>
          <cell r="N221">
            <v>269975</v>
          </cell>
          <cell r="O221">
            <v>225300.9545027503</v>
          </cell>
          <cell r="P221">
            <v>8194</v>
          </cell>
          <cell r="Q221">
            <v>1516</v>
          </cell>
          <cell r="R221">
            <v>924725.13522499998</v>
          </cell>
          <cell r="T221">
            <v>0</v>
          </cell>
          <cell r="U221">
            <v>38054</v>
          </cell>
          <cell r="V221">
            <v>74641.726483707957</v>
          </cell>
          <cell r="AC221">
            <v>1580194.8162114583</v>
          </cell>
        </row>
        <row r="222">
          <cell r="C222" t="str">
            <v>Q57</v>
          </cell>
          <cell r="D222" t="str">
            <v>Essex</v>
          </cell>
          <cell r="E222" t="str">
            <v>RT</v>
          </cell>
          <cell r="F222" t="str">
            <v>Y55</v>
          </cell>
          <cell r="G222" t="str">
            <v>Midlands &amp; East</v>
          </cell>
          <cell r="H222" t="str">
            <v>NT</v>
          </cell>
          <cell r="I222"/>
          <cell r="M222">
            <v>26478</v>
          </cell>
          <cell r="N222">
            <v>182485</v>
          </cell>
          <cell r="O222">
            <v>155798.91018835496</v>
          </cell>
          <cell r="P222">
            <v>6806</v>
          </cell>
          <cell r="Q222">
            <v>1536</v>
          </cell>
          <cell r="R222">
            <v>0</v>
          </cell>
          <cell r="T222">
            <v>0</v>
          </cell>
          <cell r="U222">
            <v>0</v>
          </cell>
          <cell r="V222">
            <v>54647.419038406741</v>
          </cell>
          <cell r="AC222">
            <v>427751.32922676171</v>
          </cell>
        </row>
        <row r="223">
          <cell r="C223" t="str">
            <v>Q58</v>
          </cell>
          <cell r="D223" t="str">
            <v>Hertfordshire and the South Midlands</v>
          </cell>
          <cell r="E223" t="str">
            <v>RT</v>
          </cell>
          <cell r="F223" t="str">
            <v>Y55</v>
          </cell>
          <cell r="G223" t="str">
            <v>Midlands &amp; East</v>
          </cell>
          <cell r="H223" t="str">
            <v>NT</v>
          </cell>
          <cell r="I223"/>
          <cell r="M223">
            <v>35915</v>
          </cell>
          <cell r="N223">
            <v>290649</v>
          </cell>
          <cell r="O223">
            <v>253913.74274367327</v>
          </cell>
          <cell r="P223">
            <v>8133</v>
          </cell>
          <cell r="Q223">
            <v>1068</v>
          </cell>
          <cell r="R223">
            <v>0</v>
          </cell>
          <cell r="T223">
            <v>0</v>
          </cell>
          <cell r="U223">
            <v>0</v>
          </cell>
          <cell r="V223">
            <v>77985.436832853753</v>
          </cell>
          <cell r="AC223">
            <v>667664.17957652698</v>
          </cell>
        </row>
        <row r="224">
          <cell r="C224" t="str">
            <v>Q59</v>
          </cell>
          <cell r="D224" t="str">
            <v>Leicestershire and Lincolnshire</v>
          </cell>
          <cell r="E224" t="str">
            <v>RT</v>
          </cell>
          <cell r="F224" t="str">
            <v>Y55</v>
          </cell>
          <cell r="G224" t="str">
            <v>Midlands &amp; East</v>
          </cell>
          <cell r="H224" t="str">
            <v>NT</v>
          </cell>
          <cell r="I224"/>
          <cell r="M224">
            <v>26814</v>
          </cell>
          <cell r="N224">
            <v>199842</v>
          </cell>
          <cell r="O224">
            <v>159289.29505581764</v>
          </cell>
          <cell r="P224">
            <v>5769</v>
          </cell>
          <cell r="Q224">
            <v>-808</v>
          </cell>
          <cell r="R224">
            <v>899556.5022000001</v>
          </cell>
          <cell r="T224">
            <v>0</v>
          </cell>
          <cell r="U224">
            <v>0</v>
          </cell>
          <cell r="V224">
            <v>58384.591934998985</v>
          </cell>
          <cell r="AC224">
            <v>1348847.3891908168</v>
          </cell>
        </row>
        <row r="225">
          <cell r="C225" t="str">
            <v>Q60</v>
          </cell>
          <cell r="D225" t="str">
            <v>Shropshire and Staffordshire</v>
          </cell>
          <cell r="E225" t="str">
            <v>RT</v>
          </cell>
          <cell r="F225" t="str">
            <v>Y55</v>
          </cell>
          <cell r="G225" t="str">
            <v>Midlands &amp; East</v>
          </cell>
          <cell r="H225" t="str">
            <v>NT</v>
          </cell>
          <cell r="I225"/>
          <cell r="M225">
            <v>25204</v>
          </cell>
          <cell r="N225">
            <v>184244</v>
          </cell>
          <cell r="O225">
            <v>143887.51196666632</v>
          </cell>
          <cell r="P225">
            <v>3256</v>
          </cell>
          <cell r="Q225">
            <v>4870</v>
          </cell>
          <cell r="R225">
            <v>0</v>
          </cell>
          <cell r="T225">
            <v>0</v>
          </cell>
          <cell r="U225">
            <v>42364.78</v>
          </cell>
          <cell r="V225">
            <v>51666.074113664043</v>
          </cell>
          <cell r="AC225">
            <v>455492.36608033039</v>
          </cell>
        </row>
        <row r="226">
          <cell r="C226" t="str">
            <v>Q44</v>
          </cell>
          <cell r="D226" t="str">
            <v>Cheshire, Warrington &amp; Wirral</v>
          </cell>
          <cell r="E226" t="str">
            <v>RT</v>
          </cell>
          <cell r="F226" t="str">
            <v>Y54</v>
          </cell>
          <cell r="G226" t="str">
            <v>North</v>
          </cell>
          <cell r="H226" t="str">
            <v>NT</v>
          </cell>
          <cell r="I226"/>
          <cell r="M226">
            <v>19836</v>
          </cell>
          <cell r="N226">
            <v>144095</v>
          </cell>
          <cell r="O226">
            <v>131608.52600000001</v>
          </cell>
          <cell r="P226">
            <v>4481</v>
          </cell>
          <cell r="Q226">
            <v>942</v>
          </cell>
          <cell r="R226">
            <v>1722012.673</v>
          </cell>
          <cell r="T226">
            <v>0</v>
          </cell>
          <cell r="U226">
            <v>0</v>
          </cell>
          <cell r="V226">
            <v>37037.127878595333</v>
          </cell>
          <cell r="AC226">
            <v>2060012.3268785954</v>
          </cell>
        </row>
        <row r="227">
          <cell r="C227" t="str">
            <v>Q45</v>
          </cell>
          <cell r="D227" t="str">
            <v>Durham, Darlington &amp; Tees</v>
          </cell>
          <cell r="E227" t="str">
            <v>RT</v>
          </cell>
          <cell r="F227" t="str">
            <v>Y54</v>
          </cell>
          <cell r="G227" t="str">
            <v>North</v>
          </cell>
          <cell r="H227" t="str">
            <v>NT</v>
          </cell>
          <cell r="I227"/>
          <cell r="M227">
            <v>22005</v>
          </cell>
          <cell r="N227">
            <v>134883</v>
          </cell>
          <cell r="O227">
            <v>139377.962</v>
          </cell>
          <cell r="P227">
            <v>6405</v>
          </cell>
          <cell r="Q227">
            <v>2440</v>
          </cell>
          <cell r="R227">
            <v>0</v>
          </cell>
          <cell r="T227">
            <v>0</v>
          </cell>
          <cell r="U227">
            <v>28577</v>
          </cell>
          <cell r="V227">
            <v>47265.449029724579</v>
          </cell>
          <cell r="AC227">
            <v>380953.41102972458</v>
          </cell>
        </row>
        <row r="228">
          <cell r="C228" t="str">
            <v>Q46</v>
          </cell>
          <cell r="D228" t="str">
            <v>Greater Manchester</v>
          </cell>
          <cell r="E228" t="str">
            <v>RT</v>
          </cell>
          <cell r="F228" t="str">
            <v>Y54</v>
          </cell>
          <cell r="G228" t="str">
            <v>North</v>
          </cell>
          <cell r="H228" t="str">
            <v>NT</v>
          </cell>
          <cell r="I228"/>
          <cell r="M228">
            <v>47948</v>
          </cell>
          <cell r="N228">
            <v>291970</v>
          </cell>
          <cell r="O228">
            <v>339877.37399999995</v>
          </cell>
          <cell r="P228">
            <v>10580.777</v>
          </cell>
          <cell r="Q228">
            <v>11761</v>
          </cell>
          <cell r="R228">
            <v>0</v>
          </cell>
          <cell r="T228">
            <v>0</v>
          </cell>
          <cell r="U228">
            <v>0</v>
          </cell>
          <cell r="V228">
            <v>92572.493968866023</v>
          </cell>
          <cell r="AC228">
            <v>794709.64496886602</v>
          </cell>
        </row>
        <row r="229">
          <cell r="C229" t="str">
            <v>Q47</v>
          </cell>
          <cell r="D229" t="str">
            <v>Lancashire</v>
          </cell>
          <cell r="E229" t="str">
            <v>RT</v>
          </cell>
          <cell r="F229" t="str">
            <v>Y54</v>
          </cell>
          <cell r="G229" t="str">
            <v>North</v>
          </cell>
          <cell r="H229" t="str">
            <v>NT</v>
          </cell>
          <cell r="I229"/>
          <cell r="M229">
            <v>25721</v>
          </cell>
          <cell r="N229">
            <v>160471</v>
          </cell>
          <cell r="O229">
            <v>165812.01799999998</v>
          </cell>
          <cell r="P229">
            <v>6625</v>
          </cell>
          <cell r="Q229">
            <v>6278</v>
          </cell>
          <cell r="R229">
            <v>0</v>
          </cell>
          <cell r="T229">
            <v>0</v>
          </cell>
          <cell r="U229">
            <v>50659.805</v>
          </cell>
          <cell r="V229">
            <v>45653.544684521425</v>
          </cell>
          <cell r="AC229">
            <v>461220.36768452142</v>
          </cell>
        </row>
        <row r="230">
          <cell r="C230" t="str">
            <v>Q48</v>
          </cell>
          <cell r="D230" t="str">
            <v>Merseyside</v>
          </cell>
          <cell r="E230" t="str">
            <v>RT</v>
          </cell>
          <cell r="F230" t="str">
            <v>Y54</v>
          </cell>
          <cell r="G230" t="str">
            <v>North</v>
          </cell>
          <cell r="H230" t="str">
            <v>NT</v>
          </cell>
          <cell r="I230"/>
          <cell r="M230">
            <v>25273</v>
          </cell>
          <cell r="N230">
            <v>132446</v>
          </cell>
          <cell r="O230">
            <v>149726.712</v>
          </cell>
          <cell r="P230">
            <v>7077</v>
          </cell>
          <cell r="Q230">
            <v>2277</v>
          </cell>
          <cell r="R230">
            <v>0</v>
          </cell>
          <cell r="T230">
            <v>0</v>
          </cell>
          <cell r="U230">
            <v>0</v>
          </cell>
          <cell r="V230">
            <v>46716.07941698526</v>
          </cell>
          <cell r="AC230">
            <v>363515.79141698527</v>
          </cell>
        </row>
        <row r="231">
          <cell r="C231" t="str">
            <v>Q49</v>
          </cell>
          <cell r="D231" t="str">
            <v>Cumbria, Northumb, Tyne &amp; Wear</v>
          </cell>
          <cell r="E231" t="str">
            <v>RT</v>
          </cell>
          <cell r="F231" t="str">
            <v>Y54</v>
          </cell>
          <cell r="G231" t="str">
            <v>North</v>
          </cell>
          <cell r="H231" t="str">
            <v>NT</v>
          </cell>
          <cell r="I231"/>
          <cell r="M231">
            <v>36425</v>
          </cell>
          <cell r="N231">
            <v>215104</v>
          </cell>
          <cell r="O231">
            <v>206886.44799999997</v>
          </cell>
          <cell r="P231">
            <v>12503</v>
          </cell>
          <cell r="Q231">
            <v>5802</v>
          </cell>
          <cell r="R231">
            <v>651979.72699999996</v>
          </cell>
          <cell r="T231">
            <v>0</v>
          </cell>
          <cell r="U231">
            <v>0</v>
          </cell>
          <cell r="V231">
            <v>70540.405049066205</v>
          </cell>
          <cell r="AC231">
            <v>1199240.5800490661</v>
          </cell>
        </row>
        <row r="232">
          <cell r="C232" t="str">
            <v>Q50</v>
          </cell>
          <cell r="D232" t="str">
            <v>North Yorkshire and The Humber</v>
          </cell>
          <cell r="E232" t="str">
            <v>RT</v>
          </cell>
          <cell r="F232" t="str">
            <v>Y54</v>
          </cell>
          <cell r="G232" t="str">
            <v>North</v>
          </cell>
          <cell r="H232" t="str">
            <v>NT</v>
          </cell>
          <cell r="I232"/>
          <cell r="M232">
            <v>27184</v>
          </cell>
          <cell r="N232">
            <v>191636</v>
          </cell>
          <cell r="O232">
            <v>172952.09600000002</v>
          </cell>
          <cell r="P232">
            <v>6050</v>
          </cell>
          <cell r="Q232">
            <v>9805</v>
          </cell>
          <cell r="R232">
            <v>0</v>
          </cell>
          <cell r="T232">
            <v>6251.8119999999999</v>
          </cell>
          <cell r="U232">
            <v>0</v>
          </cell>
          <cell r="V232">
            <v>53398.34308415436</v>
          </cell>
          <cell r="AC232">
            <v>467277.25108415436</v>
          </cell>
        </row>
        <row r="233">
          <cell r="C233" t="str">
            <v>Q51</v>
          </cell>
          <cell r="D233" t="str">
            <v>South Yorkshire and Bassetlaw</v>
          </cell>
          <cell r="E233" t="str">
            <v>RT</v>
          </cell>
          <cell r="F233" t="str">
            <v>Y54</v>
          </cell>
          <cell r="G233" t="str">
            <v>North</v>
          </cell>
          <cell r="H233" t="str">
            <v>NT</v>
          </cell>
          <cell r="I233"/>
          <cell r="M233">
            <v>24334</v>
          </cell>
          <cell r="N233">
            <v>169477</v>
          </cell>
          <cell r="O233">
            <v>178373.45400000003</v>
          </cell>
          <cell r="P233">
            <v>3861</v>
          </cell>
          <cell r="Q233">
            <v>4828</v>
          </cell>
          <cell r="R233">
            <v>1085724.754</v>
          </cell>
          <cell r="T233">
            <v>0</v>
          </cell>
          <cell r="U233">
            <v>0</v>
          </cell>
          <cell r="V233">
            <v>46175.503706982759</v>
          </cell>
          <cell r="AC233">
            <v>1512773.7117069829</v>
          </cell>
        </row>
        <row r="234">
          <cell r="C234" t="str">
            <v>Q52</v>
          </cell>
          <cell r="D234" t="str">
            <v>West Yorkshire</v>
          </cell>
          <cell r="E234" t="str">
            <v>RT</v>
          </cell>
          <cell r="F234" t="str">
            <v>Y54</v>
          </cell>
          <cell r="G234" t="str">
            <v>North</v>
          </cell>
          <cell r="H234" t="str">
            <v>NT</v>
          </cell>
          <cell r="I234"/>
          <cell r="M234">
            <v>35925</v>
          </cell>
          <cell r="N234">
            <v>280802</v>
          </cell>
          <cell r="O234">
            <v>252122.74600000004</v>
          </cell>
          <cell r="P234">
            <v>6981</v>
          </cell>
          <cell r="Q234">
            <v>4346</v>
          </cell>
          <cell r="R234">
            <v>0</v>
          </cell>
          <cell r="T234">
            <v>0</v>
          </cell>
          <cell r="U234">
            <v>44391.664470000003</v>
          </cell>
          <cell r="V234">
            <v>75713.027409899354</v>
          </cell>
          <cell r="AC234">
            <v>700281.4378798994</v>
          </cell>
        </row>
        <row r="235">
          <cell r="C235" t="str">
            <v>Q64</v>
          </cell>
          <cell r="D235" t="str">
            <v>Bath, Gloucester, Swindon &amp; Wiltshire</v>
          </cell>
          <cell r="E235" t="str">
            <v>RT</v>
          </cell>
          <cell r="F235" t="str">
            <v>Y57</v>
          </cell>
          <cell r="G235" t="str">
            <v>South</v>
          </cell>
          <cell r="H235" t="str">
            <v>NT</v>
          </cell>
          <cell r="I235"/>
          <cell r="M235">
            <v>20945</v>
          </cell>
          <cell r="N235">
            <v>155805</v>
          </cell>
          <cell r="O235">
            <v>125721.54200000002</v>
          </cell>
          <cell r="P235">
            <v>2355</v>
          </cell>
          <cell r="Q235">
            <v>334</v>
          </cell>
          <cell r="R235">
            <v>0</v>
          </cell>
          <cell r="T235">
            <v>27261.376</v>
          </cell>
          <cell r="U235">
            <v>0</v>
          </cell>
          <cell r="V235">
            <v>41019.620125479705</v>
          </cell>
          <cell r="AC235">
            <v>373441.53812547971</v>
          </cell>
        </row>
        <row r="236">
          <cell r="C236" t="str">
            <v>Q65</v>
          </cell>
          <cell r="D236" t="str">
            <v>Bristol, North Somerset, Somerset &amp; South Glos</v>
          </cell>
          <cell r="E236" t="str">
            <v>RT</v>
          </cell>
          <cell r="F236" t="str">
            <v>Y57</v>
          </cell>
          <cell r="G236" t="str">
            <v>South</v>
          </cell>
          <cell r="H236" t="str">
            <v>NT</v>
          </cell>
          <cell r="I236"/>
          <cell r="M236">
            <v>22853</v>
          </cell>
          <cell r="N236">
            <v>168993</v>
          </cell>
          <cell r="O236">
            <v>132447.69400000002</v>
          </cell>
          <cell r="P236">
            <v>4735</v>
          </cell>
          <cell r="Q236">
            <v>85</v>
          </cell>
          <cell r="R236">
            <v>766810.49100000004</v>
          </cell>
          <cell r="T236">
            <v>0</v>
          </cell>
          <cell r="U236">
            <v>26170</v>
          </cell>
          <cell r="V236">
            <v>43379.111410754667</v>
          </cell>
          <cell r="AC236">
            <v>1165473.2964107548</v>
          </cell>
        </row>
        <row r="237">
          <cell r="C237" t="str">
            <v>Q66</v>
          </cell>
          <cell r="D237" t="str">
            <v>Devon, Cornwall and the Isles of Scilly</v>
          </cell>
          <cell r="E237" t="str">
            <v>RT</v>
          </cell>
          <cell r="F237" t="str">
            <v>Y57</v>
          </cell>
          <cell r="G237" t="str">
            <v>South</v>
          </cell>
          <cell r="H237" t="str">
            <v>NT</v>
          </cell>
          <cell r="I237"/>
          <cell r="M237">
            <v>30402</v>
          </cell>
          <cell r="N237">
            <v>195408</v>
          </cell>
          <cell r="O237">
            <v>181645.41399999999</v>
          </cell>
          <cell r="P237">
            <v>4808</v>
          </cell>
          <cell r="Q237">
            <v>-2515</v>
          </cell>
          <cell r="R237">
            <v>0</v>
          </cell>
          <cell r="T237">
            <v>0</v>
          </cell>
          <cell r="U237">
            <v>0</v>
          </cell>
          <cell r="V237">
            <v>49311.189409600716</v>
          </cell>
          <cell r="AC237">
            <v>459059.60340960068</v>
          </cell>
        </row>
        <row r="238">
          <cell r="C238" t="str">
            <v>Q67</v>
          </cell>
          <cell r="D238" t="str">
            <v>Kent &amp; Medway</v>
          </cell>
          <cell r="E238" t="str">
            <v>RT</v>
          </cell>
          <cell r="F238" t="str">
            <v>Y57</v>
          </cell>
          <cell r="G238" t="str">
            <v>South</v>
          </cell>
          <cell r="H238" t="str">
            <v>NT</v>
          </cell>
          <cell r="I238"/>
          <cell r="M238">
            <v>25635</v>
          </cell>
          <cell r="N238">
            <v>183979</v>
          </cell>
          <cell r="O238">
            <v>159338.85800000001</v>
          </cell>
          <cell r="P238">
            <v>5782</v>
          </cell>
          <cell r="Q238">
            <v>1581</v>
          </cell>
          <cell r="R238">
            <v>0</v>
          </cell>
          <cell r="T238">
            <v>0</v>
          </cell>
          <cell r="U238">
            <v>38667</v>
          </cell>
          <cell r="V238">
            <v>51065.267046356486</v>
          </cell>
          <cell r="AC238">
            <v>466048.12504635646</v>
          </cell>
        </row>
        <row r="239">
          <cell r="C239" t="str">
            <v>Q68</v>
          </cell>
          <cell r="D239" t="str">
            <v>Surrey &amp; Sussex</v>
          </cell>
          <cell r="E239" t="str">
            <v>RT</v>
          </cell>
          <cell r="F239" t="str">
            <v>Y57</v>
          </cell>
          <cell r="G239" t="str">
            <v>South</v>
          </cell>
          <cell r="H239" t="str">
            <v>NT</v>
          </cell>
          <cell r="I239"/>
          <cell r="M239">
            <v>39773</v>
          </cell>
          <cell r="N239">
            <v>298971</v>
          </cell>
          <cell r="O239">
            <v>245694.89</v>
          </cell>
          <cell r="P239">
            <v>5739</v>
          </cell>
          <cell r="Q239">
            <v>702</v>
          </cell>
          <cell r="R239">
            <v>410276.85800000001</v>
          </cell>
          <cell r="T239">
            <v>0</v>
          </cell>
          <cell r="U239">
            <v>0</v>
          </cell>
          <cell r="V239">
            <v>69588.282702107274</v>
          </cell>
          <cell r="AC239">
            <v>1070745.0307021074</v>
          </cell>
        </row>
        <row r="240">
          <cell r="C240" t="str">
            <v>Q69</v>
          </cell>
          <cell r="D240" t="str">
            <v>Thames Valley</v>
          </cell>
          <cell r="E240" t="str">
            <v>RT</v>
          </cell>
          <cell r="F240" t="str">
            <v>Y57</v>
          </cell>
          <cell r="G240" t="str">
            <v>South</v>
          </cell>
          <cell r="H240" t="str">
            <v>NT</v>
          </cell>
          <cell r="I240"/>
          <cell r="M240">
            <v>24298</v>
          </cell>
          <cell r="N240">
            <v>214560</v>
          </cell>
          <cell r="O240">
            <v>167415.35399999999</v>
          </cell>
          <cell r="P240">
            <v>9104</v>
          </cell>
          <cell r="Q240">
            <v>1873</v>
          </cell>
          <cell r="R240">
            <v>0</v>
          </cell>
          <cell r="T240">
            <v>0</v>
          </cell>
          <cell r="U240">
            <v>28626</v>
          </cell>
          <cell r="V240">
            <v>62634.437208283947</v>
          </cell>
          <cell r="AC240">
            <v>508510.79120828392</v>
          </cell>
        </row>
        <row r="241">
          <cell r="C241" t="str">
            <v>Q70</v>
          </cell>
          <cell r="D241" t="str">
            <v>Wessex</v>
          </cell>
          <cell r="E241" t="str">
            <v>RT</v>
          </cell>
          <cell r="F241" t="str">
            <v>Y57</v>
          </cell>
          <cell r="G241" t="str">
            <v>South</v>
          </cell>
          <cell r="H241" t="str">
            <v>NT</v>
          </cell>
          <cell r="I241"/>
          <cell r="M241">
            <v>39290</v>
          </cell>
          <cell r="N241">
            <v>301300</v>
          </cell>
          <cell r="O241">
            <v>241108.80200000003</v>
          </cell>
          <cell r="P241">
            <v>5167</v>
          </cell>
          <cell r="Q241">
            <v>586</v>
          </cell>
          <cell r="R241">
            <v>871314.37600000005</v>
          </cell>
          <cell r="T241">
            <v>0</v>
          </cell>
          <cell r="U241">
            <v>0</v>
          </cell>
          <cell r="V241">
            <v>75296.108713282374</v>
          </cell>
          <cell r="AC241">
            <v>1534062.2867132823</v>
          </cell>
        </row>
        <row r="242">
          <cell r="C242" t="str">
            <v>Q71</v>
          </cell>
          <cell r="D242" t="str">
            <v>London</v>
          </cell>
          <cell r="E242" t="str">
            <v>RT</v>
          </cell>
          <cell r="F242" t="str">
            <v>Y56</v>
          </cell>
          <cell r="G242" t="str">
            <v>London</v>
          </cell>
          <cell r="H242" t="str">
            <v>NT</v>
          </cell>
          <cell r="M242">
            <v>133039</v>
          </cell>
          <cell r="N242">
            <v>1032061</v>
          </cell>
          <cell r="O242">
            <v>808507.06</v>
          </cell>
          <cell r="P242">
            <v>30752</v>
          </cell>
          <cell r="Q242">
            <v>26505</v>
          </cell>
          <cell r="R242">
            <v>3045739.6582968067</v>
          </cell>
          <cell r="T242">
            <v>0</v>
          </cell>
          <cell r="U242">
            <v>64227</v>
          </cell>
          <cell r="V242">
            <v>247595.32119377679</v>
          </cell>
          <cell r="AC242">
            <v>5388426.0394905843</v>
          </cell>
        </row>
        <row r="243">
          <cell r="C243" t="str">
            <v>Y56</v>
          </cell>
          <cell r="D243" t="str">
            <v>London</v>
          </cell>
          <cell r="E243" t="str">
            <v>NT</v>
          </cell>
          <cell r="H243" t="str">
            <v>NT</v>
          </cell>
          <cell r="X243">
            <v>61232.939423498334</v>
          </cell>
          <cell r="Y243">
            <v>4794</v>
          </cell>
          <cell r="AC243">
            <v>66026.939423498334</v>
          </cell>
        </row>
        <row r="244">
          <cell r="C244" t="str">
            <v>Y55</v>
          </cell>
          <cell r="D244" t="str">
            <v>Midlands &amp; East</v>
          </cell>
          <cell r="E244" t="str">
            <v>NT</v>
          </cell>
          <cell r="H244" t="str">
            <v>NT</v>
          </cell>
          <cell r="X244">
            <v>90258.678726835788</v>
          </cell>
          <cell r="Y244">
            <v>9162</v>
          </cell>
          <cell r="AC244">
            <v>99420.678726835788</v>
          </cell>
        </row>
        <row r="245">
          <cell r="C245" t="str">
            <v>Y54</v>
          </cell>
          <cell r="D245" t="str">
            <v>North</v>
          </cell>
          <cell r="E245" t="str">
            <v>NT</v>
          </cell>
          <cell r="H245" t="str">
            <v>NT</v>
          </cell>
          <cell r="X245">
            <v>79579.48517031924</v>
          </cell>
          <cell r="Y245">
            <v>9740</v>
          </cell>
          <cell r="AC245">
            <v>89319.48517031924</v>
          </cell>
        </row>
        <row r="246">
          <cell r="C246" t="str">
            <v>Y57</v>
          </cell>
          <cell r="D246" t="str">
            <v>South</v>
          </cell>
          <cell r="E246" t="str">
            <v>NT</v>
          </cell>
          <cell r="H246" t="str">
            <v>NT</v>
          </cell>
          <cell r="X246">
            <v>74690.18786138315</v>
          </cell>
          <cell r="Y246">
            <v>8305</v>
          </cell>
          <cell r="AC246">
            <v>82995.18786138315</v>
          </cell>
        </row>
        <row r="247">
          <cell r="C247" t="str">
            <v>Med</v>
          </cell>
          <cell r="D247" t="str">
            <v>Medical Directorate</v>
          </cell>
          <cell r="W247">
            <v>25183</v>
          </cell>
          <cell r="Y247">
            <v>138421</v>
          </cell>
          <cell r="AC247">
            <v>163604</v>
          </cell>
        </row>
        <row r="248">
          <cell r="C248" t="str">
            <v>Nur</v>
          </cell>
          <cell r="D248" t="str">
            <v>Nursing Directorate</v>
          </cell>
          <cell r="W248">
            <v>10823</v>
          </cell>
          <cell r="Y248">
            <v>4055</v>
          </cell>
          <cell r="AC248">
            <v>14878</v>
          </cell>
        </row>
        <row r="249">
          <cell r="C249" t="str">
            <v>OpsCOO</v>
          </cell>
          <cell r="D249" t="str">
            <v>Operations Directorate - COO</v>
          </cell>
          <cell r="W249">
            <v>9279.863222</v>
          </cell>
          <cell r="Y249">
            <v>0</v>
          </cell>
          <cell r="AC249">
            <v>9279.863222</v>
          </cell>
        </row>
        <row r="250">
          <cell r="C250" t="str">
            <v>OpsOth</v>
          </cell>
          <cell r="D250" t="str">
            <v>Operations Directorate - Not Yet Devolved</v>
          </cell>
          <cell r="W250">
            <v>52597</v>
          </cell>
          <cell r="Y250">
            <v>59201</v>
          </cell>
          <cell r="AC250">
            <v>111798</v>
          </cell>
        </row>
        <row r="251">
          <cell r="C251" t="str">
            <v>Com</v>
          </cell>
          <cell r="D251" t="str">
            <v>Commissioning Development</v>
          </cell>
          <cell r="W251">
            <v>10691.743315499998</v>
          </cell>
          <cell r="Y251">
            <v>4995</v>
          </cell>
          <cell r="AC251">
            <v>15686.743315499998</v>
          </cell>
        </row>
        <row r="252">
          <cell r="C252" t="str">
            <v>Pat</v>
          </cell>
          <cell r="D252" t="str">
            <v>Patients &amp; Information</v>
          </cell>
          <cell r="W252">
            <v>18494.716101123831</v>
          </cell>
          <cell r="Y252">
            <v>117629</v>
          </cell>
          <cell r="AC252">
            <v>136123.71610112383</v>
          </cell>
        </row>
        <row r="253">
          <cell r="C253" t="str">
            <v>Fin</v>
          </cell>
          <cell r="D253" t="str">
            <v>Finance</v>
          </cell>
          <cell r="W253">
            <v>15750</v>
          </cell>
          <cell r="Y253">
            <v>2500</v>
          </cell>
          <cell r="AA253">
            <v>360000</v>
          </cell>
          <cell r="AB253">
            <v>1184000</v>
          </cell>
          <cell r="AC253">
            <v>1562250</v>
          </cell>
        </row>
        <row r="254">
          <cell r="C254" t="str">
            <v>Pol</v>
          </cell>
          <cell r="D254" t="str">
            <v>Policy</v>
          </cell>
          <cell r="W254">
            <v>11581.887918000002</v>
          </cell>
          <cell r="Y254">
            <v>0</v>
          </cell>
          <cell r="AC254">
            <v>11581.887918000002</v>
          </cell>
        </row>
        <row r="255">
          <cell r="C255" t="str">
            <v>Hum</v>
          </cell>
          <cell r="D255" t="str">
            <v>Human Resources</v>
          </cell>
          <cell r="W255">
            <v>8270</v>
          </cell>
          <cell r="Y255">
            <v>46729</v>
          </cell>
          <cell r="AC255">
            <v>54999</v>
          </cell>
        </row>
        <row r="256">
          <cell r="C256" t="str">
            <v>CorPol</v>
          </cell>
          <cell r="D256" t="str">
            <v>Corporate  - Policy</v>
          </cell>
          <cell r="W256">
            <v>17400</v>
          </cell>
          <cell r="Y256">
            <v>0</v>
          </cell>
          <cell r="Z256">
            <v>300000</v>
          </cell>
          <cell r="AC256">
            <v>317400</v>
          </cell>
        </row>
        <row r="257">
          <cell r="C257" t="str">
            <v>CorOth</v>
          </cell>
          <cell r="D257" t="str">
            <v>Corporate  - Other</v>
          </cell>
          <cell r="W257">
            <v>16800</v>
          </cell>
          <cell r="Y257">
            <v>0</v>
          </cell>
          <cell r="AC257">
            <v>16800</v>
          </cell>
        </row>
        <row r="258">
          <cell r="C258" t="str">
            <v>CorIT</v>
          </cell>
          <cell r="D258" t="str">
            <v>Corporate  - IT</v>
          </cell>
          <cell r="W258">
            <v>14387</v>
          </cell>
          <cell r="Y258">
            <v>0</v>
          </cell>
          <cell r="AC258">
            <v>14387</v>
          </cell>
        </row>
        <row r="259">
          <cell r="C259" t="str">
            <v>Tra</v>
          </cell>
          <cell r="D259" t="str">
            <v xml:space="preserve">Travel &amp; Subsistence </v>
          </cell>
          <cell r="W259">
            <v>28200</v>
          </cell>
          <cell r="Y259">
            <v>0</v>
          </cell>
          <cell r="AC259">
            <v>28200</v>
          </cell>
        </row>
        <row r="260">
          <cell r="C260" t="str">
            <v>Est</v>
          </cell>
          <cell r="D260" t="str">
            <v>Estates</v>
          </cell>
          <cell r="W260">
            <v>21500</v>
          </cell>
          <cell r="Y260">
            <v>0</v>
          </cell>
          <cell r="AC260">
            <v>21500</v>
          </cell>
        </row>
        <row r="261">
          <cell r="C261" t="str">
            <v>Off</v>
          </cell>
          <cell r="D261" t="str">
            <v>Office Expenses</v>
          </cell>
          <cell r="W261">
            <v>7200</v>
          </cell>
          <cell r="Y261">
            <v>0</v>
          </cell>
          <cell r="AC261">
            <v>7200</v>
          </cell>
        </row>
        <row r="262">
          <cell r="C262" t="str">
            <v>Dep</v>
          </cell>
          <cell r="D262" t="str">
            <v>Depreciation</v>
          </cell>
          <cell r="W262">
            <v>30000</v>
          </cell>
          <cell r="Y262">
            <v>0</v>
          </cell>
          <cell r="AC262">
            <v>30000</v>
          </cell>
        </row>
        <row r="263">
          <cell r="C263" t="str">
            <v>Oth</v>
          </cell>
          <cell r="D263" t="str">
            <v>Other</v>
          </cell>
          <cell r="W263">
            <v>54000</v>
          </cell>
          <cell r="Y263">
            <v>516529</v>
          </cell>
          <cell r="AC263">
            <v>570529</v>
          </cell>
        </row>
        <row r="264">
          <cell r="C264" t="str">
            <v>Con</v>
          </cell>
          <cell r="D264" t="str">
            <v>Contingency</v>
          </cell>
          <cell r="W264">
            <v>18225</v>
          </cell>
          <cell r="Y264">
            <v>101190</v>
          </cell>
          <cell r="AC264">
            <v>119415</v>
          </cell>
        </row>
      </sheetData>
      <sheetData sheetId="18" refreshError="1"/>
      <sheetData sheetId="19" refreshError="1"/>
      <sheetData sheetId="20" refreshError="1"/>
      <sheetData sheetId="21">
        <row r="8">
          <cell r="B8" t="str">
            <v>01C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ontents"/>
      <sheetName val="Allocations"/>
      <sheetName val="Baselines"/>
      <sheetName val="Sources"/>
      <sheetName val="HCHS"/>
      <sheetName val="HCHS_MH"/>
      <sheetName val="Prescribing"/>
      <sheetName val="Primary"/>
      <sheetName val="Unified"/>
      <sheetName val="Criteria"/>
      <sheetName val="POC"/>
      <sheetName val="PoC_Chart"/>
      <sheetName val="Change in DFTs"/>
      <sheetName val="DFTs_Charts"/>
      <sheetName val="Weights"/>
      <sheetName val="HCHSMFF"/>
      <sheetName val="PMSMFF"/>
      <sheetName val="MFF"/>
      <sheetName val="PPM"/>
      <sheetName val="MH_age_weights"/>
      <sheetName val="Glossary"/>
      <sheetName val="Org_Lookups"/>
    </sheetNames>
    <sheetDataSet>
      <sheetData sheetId="0">
        <row r="1">
          <cell r="B1" t="str">
            <v>[2012ExpoBook_A.xls]</v>
          </cell>
        </row>
      </sheetData>
      <sheetData sheetId="1"/>
      <sheetData sheetId="2">
        <row r="6">
          <cell r="B6" t="str">
            <v>5ND</v>
          </cell>
        </row>
      </sheetData>
      <sheetData sheetId="3"/>
      <sheetData sheetId="4"/>
      <sheetData sheetId="5">
        <row r="8">
          <cell r="B8" t="str">
            <v>5ND</v>
          </cell>
        </row>
      </sheetData>
      <sheetData sheetId="6"/>
      <sheetData sheetId="7"/>
      <sheetData sheetId="8"/>
      <sheetData sheetId="9">
        <row r="8">
          <cell r="B8" t="str">
            <v>5ND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6884FF3-C700-413D-BAE1-F75B1EE31C50}" name="icb_need_index" displayName="icb_need_index" ref="A2:X44" headerRowDxfId="137" dataDxfId="136">
  <autoFilter ref="A2:X44" xr:uid="{23785638-E40A-42A1-9D16-4DAEE149979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7" xr3:uid="{2194EA06-9E87-40BC-B58D-19541773270D}" name="Sort" dataDxfId="135" totalsRowDxfId="134"/>
    <tableColumn id="8" xr3:uid="{398216BB-7F8E-4EFE-AC59-BE069EB40CA0}" name="R23" dataDxfId="133" totalsRowDxfId="132"/>
    <tableColumn id="9" xr3:uid="{33DF7DDD-11FE-4DBE-8164-F3D61B4E871E}" name="Region" dataDxfId="131" totalsRowDxfId="130"/>
    <tableColumn id="2" xr3:uid="{7AFDDCC9-1B68-4210-A2F2-1F213D9EC919}" name="ICB23" totalsRowLabel="Total" dataDxfId="129" totalsRowDxfId="128"/>
    <tableColumn id="6" xr3:uid="{4482AE0D-18B5-4F7C-B585-D62E7B379AE5}" name="Integrated Care Board" totalsRowLabel="England" dataDxfId="127" totalsRowDxfId="126"/>
    <tableColumn id="17" xr3:uid="{980327B9-FFDB-4F69-80AA-C9326751F793}" name="Travel time index" totalsRowFunction="custom" dataDxfId="125" totalsRowDxfId="124">
      <calculatedColumnFormula>icb_need_index[[#This Row],[WP x travel time index  (base year)]]/icb_need_index[[#This Row],[Normalised weighted population (base year)]]</calculatedColumnFormula>
      <totalsRowFormula>icb_need_index[[#Totals],[WP x travel time index  (base year)]]/icb_need_index[[#Totals],[Normalised weighted population (base year)]]</totalsRowFormula>
    </tableColumn>
    <tableColumn id="12" xr3:uid="{FD36FF1F-E954-428E-AA3D-A273FF4CF498}" name="Registered population (base year)" totalsRowFunction="sum" dataDxfId="123" totalsRowDxfId="122"/>
    <tableColumn id="1" xr3:uid="{67CF6C29-953B-4451-87C1-FC0E753D7FF4}" name="Weighted population estimated contacts (base year)" totalsRowFunction="sum" dataDxfId="121" totalsRowDxfId="120"/>
    <tableColumn id="16" xr3:uid="{F5F4B857-2E04-4529-81E4-D6C9ED4855BA}" name="Normalised weighted population (base year)" totalsRowFunction="sum" dataDxfId="119" totalsRowDxfId="118"/>
    <tableColumn id="18" xr3:uid="{808F46A1-1522-405A-A1BF-28D871DA9B13}" name="WP x travel time index  (base year)" totalsRowFunction="sum" dataDxfId="117" totalsRowDxfId="116"/>
    <tableColumn id="19" xr3:uid="{B3008ACC-9F1D-4091-9E8F-44CCE3041E78}" name="Normalised travel time adjusted wp (base year)" totalsRowFunction="sum" dataDxfId="115" totalsRowDxfId="114"/>
    <tableColumn id="25" xr3:uid="{88A42989-A90E-42C7-B6D8-9E231A86FD36}" name="40.6% x unadjusted wp (base year)" totalsRowFunction="sum" dataDxfId="113" totalsRowDxfId="112">
      <calculatedColumnFormula>$L$1*icb_need_index[[#This Row],[Normalised weighted population (base year)]]</calculatedColumnFormula>
    </tableColumn>
    <tableColumn id="26" xr3:uid="{9FFD3B88-566C-41E2-92FC-77669BC23035}" name="59.4% x travel time adjusted wp (base year)" totalsRowFunction="sum" dataDxfId="111" totalsRowDxfId="110">
      <calculatedColumnFormula>$M$1*icb_need_index[[#This Row],[Normalised travel time adjusted wp (base year)]]</calculatedColumnFormula>
    </tableColumn>
    <tableColumn id="20" xr3:uid="{6EFC8BC6-FC22-4B48-8556-6322AD617134}" name="Combined weighted population (base year)" totalsRowFunction="sum" dataDxfId="109" totalsRowDxfId="108"/>
    <tableColumn id="21" xr3:uid="{352683AF-D6B6-4122-A28E-8C0B35DB3865}" name="Need index (base year)" totalsRowFunction="custom" dataDxfId="107" totalsRowDxfId="106">
      <calculatedColumnFormula>icb_need_index[[#This Row],[Combined weighted population (base year)]]/icb_need_index[[#This Row],[Registered population (base year)]]</calculatedColumnFormula>
      <totalsRowFormula>icb_need_index[[#Totals],[Combined weighted population (base year)]]/icb_need_index[[#Totals],[Registered population (base year)]]</totalsRowFormula>
    </tableColumn>
    <tableColumn id="10" xr3:uid="{65DCD36F-AF49-4B6C-BAFB-FE3D767A1512}" name="Registered population 2025/26" totalsRowFunction="sum" dataDxfId="105" totalsRowDxfId="104"/>
    <tableColumn id="13" xr3:uid="{A1B55745-9870-40E5-92AF-9ABEB2E65AF8}" name="Weighted populaton estimated contacts 2025/26" totalsRowFunction="sum" dataDxfId="103" totalsRowDxfId="102"/>
    <tableColumn id="3" xr3:uid="{E71F74DF-430D-47AE-84A2-B8992AF94429}" name="Normalised weighted population 2025/26" totalsRowFunction="sum" dataDxfId="101" totalsRowDxfId="100"/>
    <tableColumn id="15" xr3:uid="{91F34D96-E35C-4285-B961-3626A262F08B}" name="WP x travel time index  2025/26" totalsRowLabel="185,785,272" dataDxfId="99" totalsRowDxfId="98"/>
    <tableColumn id="4" xr3:uid="{6550FF9D-38EF-4FAB-B2F8-4325398126C2}" name="Normalised travel time adjusted wp 2025/26" totalsRowFunction="sum" dataDxfId="97" totalsRowDxfId="96"/>
    <tableColumn id="27" xr3:uid="{D32DEBB2-9D9F-4DA8-8DBA-4B273CA7C93A}" name="40.6% x unadjusted wp 2025/26" totalsRowFunction="sum" dataDxfId="95" totalsRowDxfId="94">
      <calculatedColumnFormula>$L$1*icb_need_index[[#This Row],[Normalised weighted population 2025/26]]</calculatedColumnFormula>
    </tableColumn>
    <tableColumn id="28" xr3:uid="{01873902-DFB2-44D3-9E12-DB0D52090377}" name="59.4% x travel time adjusted wp 2025/26" totalsRowFunction="sum" dataDxfId="93" totalsRowDxfId="92">
      <calculatedColumnFormula>$M$1*icb_need_index[[#This Row],[Normalised travel time adjusted wp 2025/26]]</calculatedColumnFormula>
    </tableColumn>
    <tableColumn id="5" xr3:uid="{514174BB-D772-4311-A0CB-0C0E83E9D619}" name="Combined weighted population 2025/26" totalsRowFunction="sum" dataDxfId="91" totalsRowDxfId="90"/>
    <tableColumn id="11" xr3:uid="{1A789ED5-3D90-4B2D-8A94-FF658175E847}" name="Need index 2025/26" totalsRowFunction="custom" dataDxfId="89" totalsRowDxfId="88">
      <calculatedColumnFormula>icb_need_index[[#This Row],[Combined weighted population 2025/26]]/icb_need_index[[#This Row],[Registered population 2025/26]]</calculatedColumnFormula>
      <totalsRowFormula>icb_need_index[[#Totals],[Combined weighted population 2025/26]]/icb_need_index[[#Totals],[Registered population 2025/26]]</totalsRowFormula>
    </tableColumn>
  </tableColumns>
  <tableStyleInfo name="TableAllocationsTechGuid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EE591FA2-5F30-44E3-9E7E-08EE8A3AF2B9}" name="region_need_index" displayName="region_need_index" ref="A46:X54" totalsRowCount="1" headerRowDxfId="87">
  <tableColumns count="24">
    <tableColumn id="12" xr3:uid="{0EB46E97-03F2-48C6-96DD-105BC2D23586}" name="sort" dataDxfId="86" totalsRowDxfId="85"/>
    <tableColumn id="13" xr3:uid="{9364D64B-76C9-4BAF-B9ED-15321D984DA9}" name="column b blank" dataDxfId="84" totalsRowDxfId="83"/>
    <tableColumn id="14" xr3:uid="{E0403969-C82C-415A-B08B-10998147BB60}" name="column c blank" dataDxfId="82" totalsRowDxfId="81"/>
    <tableColumn id="1" xr3:uid="{225B4418-7127-4D0E-A6E5-44A860FD3CE8}" name="r23" totalsRowLabel="Total" dataDxfId="80" totalsRowDxfId="79"/>
    <tableColumn id="2" xr3:uid="{1403D882-5E60-40B9-B2C6-58BB139C2023}" name="region" totalsRowLabel="England" dataDxfId="78" totalsRowDxfId="77"/>
    <tableColumn id="17" xr3:uid="{B651D001-7DEA-4A17-8492-9BE7DAB026F0}" name="Travel time index" totalsRowFunction="custom" dataDxfId="76" totalsRowDxfId="75">
      <calculatedColumnFormula>region_need_index[[#This Row],[WP x travel time index  (base year)]]/region_need_index[[#This Row],[Normalised weighted population (base year)]]</calculatedColumnFormula>
      <totalsRowFormula>region_need_index[[#Totals],[WP x travel time index  (base year)]]/region_need_index[[#Totals],[Normalised weighted population (base year)]]</totalsRowFormula>
    </tableColumn>
    <tableColumn id="15" xr3:uid="{0602F71E-A701-442C-9E2A-761297023FB9}" name="Registered population (base year)" totalsRowFunction="sum" dataDxfId="74" totalsRowDxfId="73">
      <calculatedColumnFormula array="1">SUMIF(icb_need_index[[R23]:[R23]],region_need_index[[#This Row],[r23]:[r23]],icb_need_index[Registered population (base year)])</calculatedColumnFormula>
    </tableColumn>
    <tableColumn id="8" xr3:uid="{E195AEAC-1653-46CE-8CB9-72A7929281CE}" name="Weighted population estimated contacts (base year)" totalsRowFunction="sum" dataDxfId="72" totalsRowDxfId="71">
      <calculatedColumnFormula array="1">SUMIF(icb_need_index[[R23]:[R23]],region_need_index[[#This Row],[r23]:[r23]],icb_need_index[Weighted population estimated contacts (base year)])</calculatedColumnFormula>
    </tableColumn>
    <tableColumn id="16" xr3:uid="{2EE10613-CA07-41EC-B0B4-5DBEE662CE25}" name="Normalised weighted population (base year)" totalsRowFunction="sum" dataDxfId="70" totalsRowDxfId="69">
      <calculatedColumnFormula array="1">SUMIF(icb_need_index[[R23]:[R23]],region_need_index[[#This Row],[r23]:[r23]],icb_need_index[Normalised weighted population (base year)])</calculatedColumnFormula>
    </tableColumn>
    <tableColumn id="18" xr3:uid="{E75AABD4-E3E8-485C-BD35-49004C8EDE9B}" name="WP x travel time index  (base year)" totalsRowFunction="sum" dataDxfId="68" totalsRowDxfId="67">
      <calculatedColumnFormula array="1">SUMIF(icb_need_index[[R23]:[R23]],region_need_index[[#This Row],[r23]:[r23]],icb_need_index[WP x travel time index  (base year)])</calculatedColumnFormula>
    </tableColumn>
    <tableColumn id="19" xr3:uid="{54A2DDD0-924C-40D7-9EA0-1A318743A03A}" name="Normalised travel time adjusted wp (base year)" totalsRowFunction="sum" dataDxfId="66" totalsRowDxfId="65">
      <calculatedColumnFormula array="1">SUMIF(icb_need_index[[R23]:[R23]],region_need_index[[#This Row],[r23]:[r23]],icb_need_index[Normalised travel time adjusted wp (base year)])</calculatedColumnFormula>
    </tableColumn>
    <tableColumn id="6" xr3:uid="{677254B7-9E34-4695-9FE8-3F2A1B4D6124}" name="40.6% x unadjusted wp (base year)" totalsRowFunction="sum" dataDxfId="64" totalsRowDxfId="63">
      <calculatedColumnFormula array="1">SUMIF(icb_need_index[[R23]:[R23]],region_need_index[[#This Row],[r23]:[r23]],icb_need_index[40.6% x unadjusted wp (base year)])</calculatedColumnFormula>
    </tableColumn>
    <tableColumn id="22" xr3:uid="{CE6A9DC6-4504-4255-A893-30146E120EE9}" name="59.4% x travel time adjusted wp (base year)" totalsRowFunction="sum" dataDxfId="62" totalsRowDxfId="61">
      <calculatedColumnFormula array="1">SUMIF(icb_need_index[[R23]:[R23]],region_need_index[[#This Row],[r23]:[r23]],icb_need_index[59.4% x travel time adjusted wp (base year)])</calculatedColumnFormula>
    </tableColumn>
    <tableColumn id="20" xr3:uid="{7C5496F3-845F-4C67-A902-BE612991D2AE}" name="Combined weighted population (base year)" totalsRowFunction="sum" dataDxfId="60" totalsRowDxfId="59">
      <calculatedColumnFormula array="1">SUMIF(icb_need_index[[R23]:[R23]],region_need_index[[#This Row],[r23]:[r23]],icb_need_index[Combined weighted population (base year)])</calculatedColumnFormula>
    </tableColumn>
    <tableColumn id="21" xr3:uid="{A04B66D9-40D5-4C17-988B-929AD465B153}" name="Need index (base year)" totalsRowFunction="custom" dataDxfId="58" totalsRowDxfId="57">
      <calculatedColumnFormula>region_need_index[[#This Row],[Combined weighted population (base year)]]/region_need_index[[#This Row],[Registered population (base year)]]</calculatedColumnFormula>
      <totalsRowFormula>region_need_index[[#Totals],[Combined weighted population (base year)]]/region_need_index[[#Totals],[Registered population (base year)]]</totalsRowFormula>
    </tableColumn>
    <tableColumn id="9" xr3:uid="{DA19ADEA-E5DA-4DF1-8095-46CA1EF55263}" name="Registered population 2025/26" totalsRowFunction="sum" dataDxfId="56" totalsRowDxfId="55">
      <calculatedColumnFormula array="1">SUMIF(icb_need_index[[R23]:[R23]],region_need_index[[#This Row],[r23]:[r23]],icb_need_index[Registered population 2025/26])</calculatedColumnFormula>
    </tableColumn>
    <tableColumn id="7" xr3:uid="{F6D8E2B8-6FB3-4A60-A3D0-00A07E84B76B}" name="Weighted populaton estimated contacts 2025/26" totalsRowFunction="sum" dataDxfId="54" totalsRowDxfId="53">
      <calculatedColumnFormula array="1">SUMIF(icb_need_index[[R23]:[R23]],region_need_index[[#This Row],[r23]:[r23]],icb_need_index[Weighted populaton estimated contacts 2025/26])</calculatedColumnFormula>
    </tableColumn>
    <tableColumn id="3" xr3:uid="{6309CFF4-5DEC-4341-BB98-05F29BF7FEE0}" name="Normalised weighted population 2025/26" totalsRowFunction="sum" dataDxfId="52" totalsRowDxfId="51">
      <calculatedColumnFormula array="1">SUMIF(icb_need_index[[R23]:[R23]],region_need_index[[#This Row],[r23]:[r23]],icb_need_index[Normalised weighted population 2025/26])</calculatedColumnFormula>
    </tableColumn>
    <tableColumn id="11" xr3:uid="{6B4D76B2-AA9C-43A5-B53A-D3161D6167C4}" name="WP x travel time index  2025/26" totalsRowFunction="sum" dataDxfId="50" totalsRowDxfId="49">
      <calculatedColumnFormula array="1">SUMIF(icb_need_index[[R23]:[R23]],region_need_index[[#This Row],[r23]:[r23]],icb_need_index[WP x travel time index  2025/26])</calculatedColumnFormula>
    </tableColumn>
    <tableColumn id="4" xr3:uid="{3DF64A23-BDF3-41E2-A079-DFD5B85479D6}" name="Normalised travel time adjusted wp 2025/26" totalsRowFunction="sum" dataDxfId="48" totalsRowDxfId="47">
      <calculatedColumnFormula array="1">SUMIF(icb_need_index[[R23]:[R23]],region_need_index[[#This Row],[r23]:[r23]],icb_need_index[Normalised travel time adjusted wp 2025/26])</calculatedColumnFormula>
    </tableColumn>
    <tableColumn id="23" xr3:uid="{93C31F96-54D8-4772-B485-14A0D05660D8}" name="40.6% x unadjusted wp 2025/26" totalsRowFunction="sum" dataDxfId="46" totalsRowDxfId="45">
      <calculatedColumnFormula array="1">SUMIF(icb_need_index[[R23]:[R23]],region_need_index[[#This Row],[r23]:[r23]],icb_need_index[40.6% x unadjusted wp 2025/26])</calculatedColumnFormula>
    </tableColumn>
    <tableColumn id="24" xr3:uid="{5D8CBCBD-96F7-4302-A1EC-A1BE29B7EEF4}" name="59.4% x travel time adjusted wp 2025/26" totalsRowFunction="sum" dataDxfId="44" totalsRowDxfId="43">
      <calculatedColumnFormula array="1">SUMIF(icb_need_index[[R23]:[R23]],region_need_index[[#This Row],[r23]:[r23]],icb_need_index[59.4% x travel time adjusted wp 2025/26])</calculatedColumnFormula>
    </tableColumn>
    <tableColumn id="5" xr3:uid="{10E08E74-DE6E-4B85-B045-787633DD405E}" name="Combined weighted population 2025/26" totalsRowFunction="sum" dataDxfId="42" totalsRowDxfId="41">
      <calculatedColumnFormula array="1">SUMIF(icb_need_index[[R23]:[R23]],region_need_index[[#This Row],[r23]:[r23]],icb_need_index[Combined weighted population 2025/26])</calculatedColumnFormula>
    </tableColumn>
    <tableColumn id="10" xr3:uid="{AC1248DF-5453-408F-B72C-91FDC1A16CBD}" name="Need index 2025/26" totalsRowFunction="custom" dataDxfId="40" totalsRowDxfId="39">
      <calculatedColumnFormula>region_need_index[[#This Row],[Combined weighted population 2025/26]]/region_need_index[[#This Row],[Registered population 2025/26]]</calculatedColumnFormula>
      <totalsRowFormula>region_need_index[[#Totals],[Combined weighted population 2025/26]]/region_need_index[[#Totals],[Registered population 2025/26]]</totalsRowFormula>
    </tableColumn>
  </tableColumns>
  <tableStyleInfo name="TableAllocationsTechGuide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6D3AFD8-D7DC-47C0-8625-B105EC482568}" name="gp_need_index" displayName="gp_need_index" ref="A2:X6350" totalsRowShown="0" headerRowDxfId="38" dataDxfId="37">
  <autoFilter ref="A2:X6350" xr:uid="{CD4EE25E-5E40-4363-A74A-4FE9ECB00E9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2" xr3:uid="{AA1ECC50-F16B-443E-8623-B8E632F9878D}" name="GP code" dataDxfId="36"/>
    <tableColumn id="11" xr3:uid="{37447382-41BB-44C2-A320-47CFC2AD0505}" name="GP practice" dataDxfId="35"/>
    <tableColumn id="3" xr3:uid="{C2951212-3CDD-4F23-A53E-7F116AF09827}" name="ICB23" dataDxfId="34"/>
    <tableColumn id="20" xr3:uid="{E19065CC-26D8-4F9B-A0DF-7B0D7AD101EC}" name="R23" dataDxfId="33"/>
    <tableColumn id="4" xr3:uid="{DA483CCA-31D4-4F4C-9BA6-22F89FBA2041}" name="LAD21" dataDxfId="32"/>
    <tableColumn id="8" xr3:uid="{E0AC8334-A3EA-4ED6-9408-128C65C05E3E}" name="Travel time index" dataDxfId="31"/>
    <tableColumn id="14" xr3:uid="{45063CFB-3804-4A16-8A93-54EFA39E978B}" name="Registered population (base year)" dataDxfId="30"/>
    <tableColumn id="1" xr3:uid="{C9CD3EBD-B61B-4BA6-BDA6-8A5AB9F3B20A}" name="Weighted population estimated contacts (base year)" dataDxfId="29"/>
    <tableColumn id="15" xr3:uid="{0BC36F6B-1458-4070-8809-C5FF30BE91B9}" name="Normalised weighted population (base year)" dataDxfId="28"/>
    <tableColumn id="16" xr3:uid="{493FC4B1-05B6-4A80-B6C4-8FFBEA507E32}" name="WP x travel time index  (base year)" dataDxfId="27"/>
    <tableColumn id="17" xr3:uid="{486CA532-D144-4B6F-B10F-3A75EDF7183C}" name="Normalised travel time adjusted wp (base year)" dataDxfId="26"/>
    <tableColumn id="25" xr3:uid="{256037EB-F5CA-495D-955A-30295E62F846}" name="40.6% x unadjusted wp (base year)" dataDxfId="25">
      <calculatedColumnFormula>$L$1*gp_need_index[[#This Row],[Normalised weighted population (base year)]]</calculatedColumnFormula>
    </tableColumn>
    <tableColumn id="26" xr3:uid="{21D4533F-3701-4DD1-A13A-938732D0C1E1}" name="59.4% x travel time adjusted wp (base year)" dataDxfId="24">
      <calculatedColumnFormula>$M$1*gp_need_index[[#This Row],[Normalised travel time adjusted wp (base year)]]</calculatedColumnFormula>
    </tableColumn>
    <tableColumn id="18" xr3:uid="{08305E6D-1310-4D7B-8424-2A8B941337F5}" name="Combined weighted population (base year)" dataDxfId="23"/>
    <tableColumn id="19" xr3:uid="{19E9C5C1-4869-48F4-82A9-555B6E782E9B}" name="Need index (base year)" dataDxfId="22">
      <calculatedColumnFormula>gp_need_index[[#This Row],[Combined weighted population (base year)]]/gp_need_index[[#This Row],[Registered population (base year)]]</calculatedColumnFormula>
    </tableColumn>
    <tableColumn id="5" xr3:uid="{72752E7A-688B-4D92-8D51-176FF5FAA3B1}" name="Registered population 2025/26" dataDxfId="21"/>
    <tableColumn id="6" xr3:uid="{D74BE95F-383B-4C56-A548-E09F84D45784}" name="Weighted populaton estimated contacts 2025/26" dataDxfId="20"/>
    <tableColumn id="7" xr3:uid="{AA8534F8-DEA3-4CF4-B511-3B773EA95199}" name="Normalised weighted population 2025/26" dataDxfId="19"/>
    <tableColumn id="13" xr3:uid="{C64494DA-44CC-4133-8318-B323A7DA107E}" name="WP x travel time index  2025/26" dataDxfId="18"/>
    <tableColumn id="9" xr3:uid="{224AFAFF-B404-478F-AF9D-80920A1F5395}" name="Normalised travel time adjusted wp 2025/26" dataDxfId="17"/>
    <tableColumn id="27" xr3:uid="{2CDCEEA6-A9E0-453C-B8FC-B3374C9D1926}" name="40.6% x unadjusted wp 2025/26" dataDxfId="16">
      <calculatedColumnFormula>$L$1*gp_need_index[[#This Row],[Normalised weighted population 2025/26]]</calculatedColumnFormula>
    </tableColumn>
    <tableColumn id="28" xr3:uid="{065C7588-6B3B-45C4-88B4-225B65FAFEFB}" name="59.4% x travel time adjusted wp 2025/26" dataDxfId="15">
      <calculatedColumnFormula>$M$1*gp_need_index[[#This Row],[Normalised travel time adjusted wp 2025/26]]</calculatedColumnFormula>
    </tableColumn>
    <tableColumn id="10" xr3:uid="{ECBEA580-FCD4-4160-B5AA-F3CE2B4CF3AD}" name="Combined weighted population 2025/26" dataDxfId="14"/>
    <tableColumn id="12" xr3:uid="{012F5808-E5C5-44F7-AED7-6888A6F57FAF}" name="Need index 2025/26" dataDxfId="13">
      <calculatedColumnFormula>gp_need_index[[#This Row],[Combined weighted population 2025/26]]/gp_need_index[[#This Row],[Registered population 2025/26]]</calculatedColumnFormula>
    </tableColumn>
  </tableColumns>
  <tableStyleInfo name="TableAllocationsTechGuide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9CA889E-07A7-4030-8E70-5C2063207C07}" name="Table10" displayName="Table10" ref="A2:K14" totalsRowShown="0" headerRowDxfId="12" dataDxfId="11">
  <autoFilter ref="A2:K14" xr:uid="{F9CA889E-07A7-4030-8E70-5C2063207C0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77B80B6-B6C9-4780-8F48-808E40843631}" name="Sex-age cohort" dataDxfId="10"/>
    <tableColumn id="2" xr3:uid="{67D091E3-F7D7-4E1D-84CB-2473F4567590}" name="1" dataDxfId="9"/>
    <tableColumn id="3" xr3:uid="{7E4717CF-FB25-40AA-8289-B7FA8673AE11}" name="2" dataDxfId="8"/>
    <tableColumn id="4" xr3:uid="{64258AAE-1B25-4D57-BF39-8F1FACE74B37}" name="3" dataDxfId="7"/>
    <tableColumn id="5" xr3:uid="{6B91F8F5-62D8-4575-A77E-34F5BCE043B5}" name="4" dataDxfId="6"/>
    <tableColumn id="6" xr3:uid="{EE6A1ACE-486B-4C1D-858D-191C32EF39D9}" name="5" dataDxfId="5"/>
    <tableColumn id="7" xr3:uid="{11190188-55B0-47E9-9C7E-7F99F0FDBEE1}" name="6" dataDxfId="4"/>
    <tableColumn id="8" xr3:uid="{EE1DD8D6-7077-47D6-84E2-DCAC64C21F89}" name="7" dataDxfId="3"/>
    <tableColumn id="9" xr3:uid="{1A6D8228-9445-43ED-8AB4-AC9126E7CB8E}" name="8" dataDxfId="2"/>
    <tableColumn id="10" xr3:uid="{10E6F8F6-F8A1-42F4-BE11-DEBC8F727498}" name="9" dataDxfId="1"/>
    <tableColumn id="11" xr3:uid="{6CF3B2A3-D628-4B89-AC8D-72FF774C6500}" name="10" dataDxfId="0"/>
  </tableColumns>
  <tableStyleInfo name="TableAllocationsTechGuid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gland.nhs.uk/wp-content/uploads/2019/11/community-services-allocations-formula.pdf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england.nhs.uk/allocations" TargetMode="External"/><Relationship Id="rId1" Type="http://schemas.openxmlformats.org/officeDocument/2006/relationships/hyperlink" Target="mailto:england.revenue-allocations@nhs.net?subject=FAO%20Allocations%20Team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www.england.nhs.uk/allocations" TargetMode="External"/><Relationship Id="rId4" Type="http://schemas.openxmlformats.org/officeDocument/2006/relationships/hyperlink" Target="https://www.england.nhs.uk/wp-content/uploads/2022/04/Update-of-the-general-and-acute-formula-for-2022-23-resource-allocations-final-v2.0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D3FD9-A8EC-4871-B4E6-C9684679734D}">
  <sheetPr>
    <tabColor rgb="FFFFFF00"/>
    <pageSetUpPr fitToPage="1"/>
  </sheetPr>
  <dimension ref="A1:Q37"/>
  <sheetViews>
    <sheetView tabSelected="1" zoomScaleNormal="100" workbookViewId="0">
      <selection activeCell="Q1" sqref="Q1"/>
    </sheetView>
  </sheetViews>
  <sheetFormatPr defaultColWidth="9.1796875" defaultRowHeight="12.5"/>
  <cols>
    <col min="1" max="10" width="9.1796875" style="1" customWidth="1"/>
    <col min="11" max="16384" width="9.1796875" style="1"/>
  </cols>
  <sheetData>
    <row r="1" spans="1:17" ht="13">
      <c r="A1" s="10" t="s">
        <v>12541</v>
      </c>
      <c r="B1" s="2"/>
      <c r="C1" s="2"/>
      <c r="D1" s="2"/>
      <c r="E1" s="2"/>
      <c r="F1" s="2"/>
      <c r="G1" s="2"/>
      <c r="H1" s="2"/>
      <c r="I1" s="2"/>
      <c r="J1" s="2"/>
      <c r="Q1" s="26"/>
    </row>
    <row r="2" spans="1:17">
      <c r="A2" s="6" t="s">
        <v>13022</v>
      </c>
      <c r="B2" s="2"/>
      <c r="C2" s="2"/>
      <c r="D2" s="2"/>
      <c r="E2" s="2"/>
      <c r="F2" s="2"/>
      <c r="G2" s="2"/>
      <c r="H2" s="2"/>
      <c r="I2" s="2"/>
      <c r="J2" s="2"/>
    </row>
    <row r="3" spans="1:17" s="15" customFormat="1" ht="51" customHeight="1">
      <c r="A3" s="20" t="s">
        <v>12524</v>
      </c>
      <c r="B3" s="20"/>
      <c r="C3" s="20"/>
      <c r="D3" s="20"/>
      <c r="E3" s="20"/>
      <c r="F3" s="20"/>
      <c r="G3" s="20"/>
      <c r="H3" s="20"/>
      <c r="I3" s="20"/>
      <c r="J3" s="21" t="s">
        <v>13104</v>
      </c>
    </row>
    <row r="4" spans="1:17" ht="18.75" customHeight="1">
      <c r="A4" s="72" t="s">
        <v>13037</v>
      </c>
      <c r="B4" s="6"/>
      <c r="C4" s="6"/>
      <c r="D4" s="6"/>
      <c r="E4" s="6"/>
      <c r="F4" s="6"/>
      <c r="H4" s="6"/>
      <c r="I4" s="6"/>
      <c r="J4" s="6"/>
    </row>
    <row r="5" spans="1:17" ht="13">
      <c r="A5" s="35" t="s">
        <v>13032</v>
      </c>
      <c r="B5" s="2"/>
      <c r="C5" s="2"/>
      <c r="D5" s="2"/>
      <c r="E5" s="2"/>
      <c r="F5" s="2"/>
      <c r="G5" s="2"/>
      <c r="H5" s="2"/>
      <c r="I5" s="2"/>
      <c r="J5" s="2"/>
    </row>
    <row r="6" spans="1:17" ht="13">
      <c r="A6" s="35" t="s">
        <v>13033</v>
      </c>
      <c r="B6" s="2"/>
      <c r="C6" s="2"/>
      <c r="D6" s="2"/>
      <c r="E6" s="2"/>
      <c r="F6" s="2"/>
      <c r="G6" s="2"/>
      <c r="H6" s="2"/>
      <c r="I6" s="2"/>
      <c r="J6" s="2"/>
    </row>
    <row r="7" spans="1:17" ht="13">
      <c r="A7" s="73" t="s">
        <v>13065</v>
      </c>
      <c r="B7" s="2"/>
      <c r="C7" s="2"/>
      <c r="D7" s="2"/>
      <c r="E7" s="2"/>
      <c r="F7" s="2"/>
      <c r="G7" s="2"/>
      <c r="H7" s="2"/>
      <c r="I7" s="2"/>
      <c r="J7" s="2"/>
    </row>
    <row r="8" spans="1:17" ht="21" customHeight="1">
      <c r="A8" s="73" t="s">
        <v>13024</v>
      </c>
      <c r="B8" s="2"/>
      <c r="C8" s="2"/>
      <c r="D8" s="2"/>
      <c r="E8" s="2"/>
      <c r="F8" s="2"/>
      <c r="G8" s="2"/>
      <c r="H8" s="2"/>
      <c r="I8" s="2"/>
      <c r="J8" s="2"/>
    </row>
    <row r="9" spans="1:17" ht="13">
      <c r="A9" s="22" t="s">
        <v>13093</v>
      </c>
      <c r="B9" s="23"/>
      <c r="C9" s="23"/>
      <c r="D9" s="23"/>
      <c r="E9" s="23"/>
      <c r="F9" s="23"/>
      <c r="G9" s="23"/>
      <c r="H9" s="23"/>
      <c r="I9" s="23"/>
      <c r="J9" s="24" t="s">
        <v>6306</v>
      </c>
    </row>
    <row r="10" spans="1:17" ht="13">
      <c r="A10" s="25" t="s">
        <v>13096</v>
      </c>
      <c r="B10" s="26"/>
      <c r="C10" s="26"/>
      <c r="D10" s="26"/>
      <c r="E10" s="26"/>
      <c r="F10" s="26"/>
      <c r="H10" s="26"/>
      <c r="I10" s="26"/>
      <c r="J10" s="26"/>
    </row>
    <row r="11" spans="1:17">
      <c r="A11" s="26" t="s">
        <v>13034</v>
      </c>
      <c r="B11" s="26"/>
      <c r="C11" s="26"/>
      <c r="D11" s="26"/>
      <c r="E11" s="26"/>
      <c r="F11" s="26"/>
      <c r="G11" s="26"/>
      <c r="H11" s="26"/>
      <c r="I11" s="26"/>
      <c r="J11" s="26"/>
    </row>
    <row r="12" spans="1:17">
      <c r="A12" s="69" t="s">
        <v>12990</v>
      </c>
      <c r="B12" s="67"/>
      <c r="C12" s="67"/>
      <c r="D12" s="67"/>
      <c r="E12" s="67"/>
      <c r="F12" s="67"/>
      <c r="G12" s="67"/>
      <c r="H12" s="67"/>
      <c r="I12" s="67"/>
      <c r="J12" s="67"/>
    </row>
    <row r="13" spans="1:17" ht="19.5" customHeight="1">
      <c r="A13" s="26" t="s">
        <v>13094</v>
      </c>
      <c r="B13" s="68"/>
      <c r="C13" s="68"/>
      <c r="D13" s="68"/>
      <c r="E13" s="68"/>
      <c r="F13" s="68"/>
      <c r="G13" s="68"/>
      <c r="H13" s="68"/>
      <c r="I13" s="68"/>
      <c r="J13" s="68"/>
    </row>
    <row r="14" spans="1:17" s="3" customFormat="1" ht="13">
      <c r="A14" s="59" t="s">
        <v>12526</v>
      </c>
      <c r="B14" s="60"/>
      <c r="C14" s="60"/>
      <c r="D14" s="60"/>
      <c r="E14" s="60"/>
      <c r="F14" s="60"/>
      <c r="G14" s="60"/>
      <c r="H14" s="60"/>
      <c r="I14" s="60"/>
      <c r="J14" s="61" t="s">
        <v>6394</v>
      </c>
    </row>
    <row r="15" spans="1:17" s="3" customFormat="1" ht="13">
      <c r="A15" s="62" t="s">
        <v>13023</v>
      </c>
      <c r="B15" s="63"/>
      <c r="C15" s="63"/>
      <c r="D15" s="63"/>
      <c r="E15" s="63"/>
      <c r="F15" s="63"/>
      <c r="G15" s="63"/>
      <c r="H15" s="63"/>
      <c r="I15" s="63"/>
      <c r="J15" s="63"/>
    </row>
    <row r="16" spans="1:17" s="3" customFormat="1" ht="19.5" customHeight="1">
      <c r="A16" s="63" t="s">
        <v>13066</v>
      </c>
      <c r="B16" s="63"/>
      <c r="C16" s="63"/>
      <c r="D16" s="63"/>
      <c r="E16" s="63"/>
      <c r="F16" s="63"/>
      <c r="G16" s="63"/>
      <c r="H16" s="63"/>
      <c r="I16" s="63"/>
      <c r="J16" s="63"/>
    </row>
    <row r="17" spans="1:10" ht="13">
      <c r="A17" s="27" t="s">
        <v>12991</v>
      </c>
      <c r="B17" s="28"/>
      <c r="C17" s="28"/>
      <c r="D17" s="28"/>
      <c r="E17" s="28"/>
      <c r="F17" s="28"/>
      <c r="G17" s="28"/>
      <c r="H17" s="28"/>
      <c r="I17" s="28"/>
      <c r="J17" s="29" t="s">
        <v>6307</v>
      </c>
    </row>
    <row r="18" spans="1:10" ht="18.75" customHeight="1">
      <c r="A18" s="32" t="s">
        <v>13100</v>
      </c>
      <c r="B18" s="31"/>
      <c r="C18" s="31"/>
      <c r="D18" s="31"/>
      <c r="E18" s="31"/>
      <c r="F18" s="31"/>
      <c r="G18" s="31"/>
      <c r="H18" s="31"/>
      <c r="I18" s="31"/>
      <c r="J18" s="31"/>
    </row>
    <row r="19" spans="1:10" ht="13">
      <c r="A19" s="27" t="s">
        <v>12992</v>
      </c>
      <c r="B19" s="28"/>
      <c r="C19" s="28"/>
      <c r="D19" s="27"/>
      <c r="E19" s="28"/>
      <c r="F19" s="28"/>
      <c r="G19" s="28"/>
      <c r="H19" s="28"/>
      <c r="I19" s="28"/>
      <c r="J19" s="29" t="s">
        <v>6307</v>
      </c>
    </row>
    <row r="20" spans="1:10" ht="18.75" customHeight="1">
      <c r="A20" s="30" t="s">
        <v>13035</v>
      </c>
      <c r="B20" s="31"/>
      <c r="C20" s="31"/>
      <c r="D20" s="31"/>
      <c r="E20" s="31"/>
      <c r="F20" s="31"/>
      <c r="G20" s="31"/>
      <c r="H20" s="31"/>
      <c r="I20" s="31"/>
      <c r="J20" s="101"/>
    </row>
    <row r="21" spans="1:10">
      <c r="A21" s="31" t="s">
        <v>12993</v>
      </c>
      <c r="B21" s="31"/>
      <c r="C21" s="31"/>
      <c r="D21" s="31"/>
      <c r="E21" s="31"/>
      <c r="F21" s="31"/>
      <c r="G21" s="31"/>
      <c r="H21" s="31"/>
      <c r="I21" s="31"/>
      <c r="J21" s="101"/>
    </row>
    <row r="22" spans="1:10" ht="18.75" customHeight="1">
      <c r="A22" s="31" t="s">
        <v>12994</v>
      </c>
      <c r="B22" s="31"/>
      <c r="C22" s="31"/>
      <c r="D22" s="31"/>
      <c r="E22" s="31"/>
      <c r="F22" s="31"/>
      <c r="G22" s="31"/>
      <c r="H22" s="31"/>
      <c r="I22" s="31"/>
      <c r="J22" s="101"/>
    </row>
    <row r="23" spans="1:10" ht="13">
      <c r="A23" s="32" t="s">
        <v>12995</v>
      </c>
      <c r="B23" s="31"/>
      <c r="C23" s="31"/>
      <c r="D23" s="31"/>
      <c r="E23" s="31"/>
      <c r="F23" s="31"/>
      <c r="G23" s="31"/>
      <c r="H23" s="31"/>
      <c r="I23" s="31"/>
      <c r="J23" s="101" t="s">
        <v>13025</v>
      </c>
    </row>
    <row r="24" spans="1:10" ht="13">
      <c r="A24" s="32" t="s">
        <v>12996</v>
      </c>
      <c r="B24" s="31"/>
      <c r="C24" s="31"/>
      <c r="D24" s="31"/>
      <c r="E24" s="31"/>
      <c r="F24" s="31"/>
      <c r="G24" s="31"/>
      <c r="H24" s="31"/>
      <c r="I24" s="31"/>
      <c r="J24" s="101" t="s">
        <v>13026</v>
      </c>
    </row>
    <row r="25" spans="1:10" ht="13">
      <c r="A25" s="32" t="s">
        <v>12998</v>
      </c>
      <c r="B25" s="31"/>
      <c r="C25" s="31"/>
      <c r="D25" s="31"/>
      <c r="E25" s="31"/>
      <c r="F25" s="31"/>
      <c r="G25" s="31"/>
      <c r="H25" s="31"/>
      <c r="I25" s="31"/>
      <c r="J25" s="101" t="s">
        <v>12989</v>
      </c>
    </row>
    <row r="26" spans="1:10" ht="13">
      <c r="A26" s="32" t="s">
        <v>12997</v>
      </c>
      <c r="B26" s="31"/>
      <c r="C26" s="31"/>
      <c r="D26" s="31"/>
      <c r="E26" s="31"/>
      <c r="F26" s="31"/>
      <c r="G26" s="31"/>
      <c r="H26" s="31"/>
      <c r="I26" s="31"/>
      <c r="J26" s="101" t="s">
        <v>13027</v>
      </c>
    </row>
    <row r="27" spans="1:10" ht="13">
      <c r="A27" s="32" t="s">
        <v>13021</v>
      </c>
      <c r="B27" s="31"/>
      <c r="C27" s="31"/>
      <c r="D27" s="31"/>
      <c r="E27" s="31"/>
      <c r="F27" s="31"/>
      <c r="G27" s="31"/>
      <c r="H27" s="31"/>
      <c r="I27" s="31"/>
      <c r="J27" s="101" t="s">
        <v>13028</v>
      </c>
    </row>
    <row r="28" spans="1:10" ht="13">
      <c r="A28" s="32" t="s">
        <v>12999</v>
      </c>
      <c r="B28" s="31"/>
      <c r="C28" s="31"/>
      <c r="D28" s="31"/>
      <c r="E28" s="31"/>
      <c r="F28" s="31"/>
      <c r="G28" s="31"/>
      <c r="H28" s="31"/>
      <c r="I28" s="31"/>
      <c r="J28" s="101" t="s">
        <v>13029</v>
      </c>
    </row>
    <row r="29" spans="1:10" ht="13">
      <c r="A29" s="32" t="s">
        <v>12984</v>
      </c>
      <c r="B29" s="31"/>
      <c r="C29" s="31"/>
      <c r="D29" s="31"/>
      <c r="E29" s="31"/>
      <c r="F29" s="31"/>
      <c r="G29" s="31"/>
      <c r="H29" s="31"/>
      <c r="I29" s="31"/>
      <c r="J29" s="101" t="s">
        <v>12986</v>
      </c>
    </row>
    <row r="30" spans="1:10" ht="13">
      <c r="A30" s="32" t="s">
        <v>12985</v>
      </c>
      <c r="B30" s="31"/>
      <c r="C30" s="31"/>
      <c r="D30" s="31"/>
      <c r="E30" s="31"/>
      <c r="F30" s="31"/>
      <c r="G30" s="31"/>
      <c r="H30" s="31"/>
      <c r="I30" s="31"/>
      <c r="J30" s="101" t="s">
        <v>12987</v>
      </c>
    </row>
    <row r="31" spans="1:10" ht="13">
      <c r="A31" s="32" t="s">
        <v>13000</v>
      </c>
      <c r="B31" s="31"/>
      <c r="C31" s="31"/>
      <c r="D31" s="31"/>
      <c r="E31" s="31"/>
      <c r="F31" s="31"/>
      <c r="G31" s="31"/>
      <c r="H31" s="31"/>
      <c r="I31" s="31"/>
      <c r="J31" s="101" t="s">
        <v>13030</v>
      </c>
    </row>
    <row r="32" spans="1:10" ht="27.75" customHeight="1">
      <c r="A32" s="32" t="s">
        <v>13099</v>
      </c>
      <c r="B32" s="31"/>
      <c r="C32" s="31"/>
      <c r="D32" s="31"/>
      <c r="E32" s="31"/>
      <c r="F32" s="31"/>
      <c r="G32" s="31"/>
      <c r="H32" s="31"/>
      <c r="I32" s="31"/>
      <c r="J32" s="101" t="s">
        <v>13031</v>
      </c>
    </row>
    <row r="33" spans="1:10" s="3" customFormat="1" ht="22.5" customHeight="1">
      <c r="A33" s="5" t="s">
        <v>12488</v>
      </c>
      <c r="B33" s="33"/>
      <c r="C33" s="33"/>
      <c r="D33" s="33"/>
      <c r="E33" s="33"/>
      <c r="F33" s="33"/>
      <c r="G33" s="33"/>
      <c r="H33" s="33"/>
      <c r="I33" s="33"/>
      <c r="J33" s="33"/>
    </row>
    <row r="34" spans="1:10" s="3" customFormat="1" ht="19.5" customHeight="1">
      <c r="A34" s="34" t="s">
        <v>6391</v>
      </c>
      <c r="B34" s="33"/>
      <c r="C34" s="33"/>
      <c r="D34" s="33"/>
      <c r="E34" s="33"/>
      <c r="F34" s="33"/>
      <c r="G34" s="33"/>
      <c r="H34" s="33"/>
      <c r="I34" s="33"/>
      <c r="J34" s="33"/>
    </row>
    <row r="35" spans="1:10" s="3" customFormat="1">
      <c r="A35" s="35" t="s">
        <v>6392</v>
      </c>
      <c r="B35" s="33"/>
      <c r="C35" s="33"/>
      <c r="D35" s="33"/>
      <c r="E35" s="33"/>
      <c r="F35" s="33"/>
      <c r="G35" s="33"/>
      <c r="H35" s="33"/>
      <c r="I35" s="33"/>
      <c r="J35" s="33"/>
    </row>
    <row r="36" spans="1:10" s="3" customFormat="1" ht="13">
      <c r="A36" s="36" t="s">
        <v>6393</v>
      </c>
      <c r="B36" s="33"/>
      <c r="C36" s="33"/>
      <c r="D36" s="33"/>
      <c r="E36" s="33"/>
      <c r="F36" s="33"/>
      <c r="G36" s="33"/>
      <c r="H36" s="33"/>
      <c r="I36" s="33"/>
      <c r="J36" s="33"/>
    </row>
    <row r="37" spans="1:10" s="3" customFormat="1" ht="13">
      <c r="A37" s="7"/>
      <c r="B37" s="5"/>
      <c r="C37" s="5"/>
      <c r="D37" s="5"/>
      <c r="E37" s="5"/>
      <c r="F37" s="5"/>
      <c r="G37" s="5"/>
      <c r="H37" s="5"/>
      <c r="I37" s="5"/>
      <c r="J37" s="5"/>
    </row>
  </sheetData>
  <hyperlinks>
    <hyperlink ref="A36" r:id="rId1" xr:uid="{0C5CB9BD-2F31-4408-BF27-49B137BF6A22}"/>
    <hyperlink ref="A34" r:id="rId2" display="See also Technical Guidance Documentation 2015/16 to 2019/20" xr:uid="{7890B717-DBF8-44C3-A4EB-D52877DB8A09}"/>
    <hyperlink ref="A12" r:id="rId3" display="please refer to the report on the update of the community services model for 2019 allocations" xr:uid="{DCB5D5A2-9577-449F-8704-431BE0FEFDDE}"/>
    <hyperlink ref="A12:J12" r:id="rId4" display="Please refer to the report on the update of the general and acute model for 2022/23 allocations" xr:uid="{BA813C5B-C65E-4F03-B834-F2AA09C72DFE}"/>
    <hyperlink ref="A4" r:id="rId5" display="see also this section in the main technical guide document &lt;insert link to specific section of tech guide&gt;" xr:uid="{A06C5D15-4FF2-473D-A048-4D0AC6B2CE25}"/>
  </hyperlinks>
  <printOptions horizontalCentered="1"/>
  <pageMargins left="0.39370078740157483" right="0.39370078740157483" top="0.74803149606299213" bottom="0.74803149606299213" header="0.31496062992125984" footer="0.31496062992125984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7B1A1-0E9C-4F68-8E06-62D9DDAD9AD4}">
  <sheetPr>
    <tabColor rgb="FF005EB8"/>
    <pageSetUpPr fitToPage="1"/>
  </sheetPr>
  <dimension ref="A1:X55"/>
  <sheetViews>
    <sheetView workbookViewId="0">
      <selection activeCell="L1" sqref="L1:M1"/>
    </sheetView>
  </sheetViews>
  <sheetFormatPr defaultColWidth="9.1796875" defaultRowHeight="12.5"/>
  <cols>
    <col min="1" max="2" width="4.54296875" style="11" customWidth="1"/>
    <col min="3" max="3" width="8.453125" style="3" bestFit="1" customWidth="1"/>
    <col min="4" max="4" width="6.453125" style="3" customWidth="1"/>
    <col min="5" max="5" width="22" style="3" customWidth="1"/>
    <col min="6" max="6" width="8" style="11" customWidth="1"/>
    <col min="7" max="7" width="11.54296875" style="11" customWidth="1"/>
    <col min="8" max="8" width="11.81640625" style="12" customWidth="1"/>
    <col min="9" max="9" width="12.54296875" style="4" bestFit="1" customWidth="1"/>
    <col min="10" max="10" width="11.453125" style="4" customWidth="1"/>
    <col min="11" max="11" width="12.453125" style="4" customWidth="1"/>
    <col min="12" max="13" width="12.54296875" style="4" bestFit="1" customWidth="1"/>
    <col min="14" max="14" width="11.54296875" style="3" customWidth="1"/>
    <col min="15" max="20" width="11.453125" style="3" customWidth="1"/>
    <col min="21" max="21" width="10.81640625" style="3" bestFit="1" customWidth="1"/>
    <col min="22" max="22" width="12" style="3" bestFit="1" customWidth="1"/>
    <col min="23" max="23" width="11.453125" style="3" customWidth="1"/>
    <col min="24" max="24" width="9.81640625" style="3" bestFit="1" customWidth="1"/>
    <col min="25" max="16384" width="9.1796875" style="3"/>
  </cols>
  <sheetData>
    <row r="1" spans="1:24" s="38" customFormat="1" ht="38.25" customHeight="1">
      <c r="A1" s="120" t="s">
        <v>12935</v>
      </c>
      <c r="B1" s="37"/>
      <c r="F1" s="37"/>
      <c r="I1" s="66"/>
      <c r="J1" s="99"/>
      <c r="K1" s="124" t="s">
        <v>12988</v>
      </c>
      <c r="L1" s="125">
        <v>0.40624640000000001</v>
      </c>
      <c r="M1" s="126">
        <v>0.59375359999999999</v>
      </c>
      <c r="N1" s="119"/>
      <c r="O1" s="39"/>
      <c r="P1" s="39"/>
      <c r="Q1" s="39"/>
      <c r="R1" s="39"/>
      <c r="S1" s="39"/>
      <c r="X1" s="50" t="s">
        <v>12525</v>
      </c>
    </row>
    <row r="2" spans="1:24" ht="64.5" customHeight="1">
      <c r="A2" s="11" t="s">
        <v>13001</v>
      </c>
      <c r="B2" s="3" t="s">
        <v>13101</v>
      </c>
      <c r="C2" s="3" t="s">
        <v>13002</v>
      </c>
      <c r="D2" s="3" t="s">
        <v>13102</v>
      </c>
      <c r="E2" s="97" t="s">
        <v>13003</v>
      </c>
      <c r="F2" s="92" t="s">
        <v>12995</v>
      </c>
      <c r="G2" s="109" t="s">
        <v>13004</v>
      </c>
      <c r="H2" s="92" t="s">
        <v>13013</v>
      </c>
      <c r="I2" s="92" t="s">
        <v>13014</v>
      </c>
      <c r="J2" s="109" t="s">
        <v>13015</v>
      </c>
      <c r="K2" s="92" t="s">
        <v>13016</v>
      </c>
      <c r="L2" s="109" t="s">
        <v>12982</v>
      </c>
      <c r="M2" s="92" t="s">
        <v>12983</v>
      </c>
      <c r="N2" s="109" t="s">
        <v>13005</v>
      </c>
      <c r="O2" s="92" t="s">
        <v>13009</v>
      </c>
      <c r="P2" s="94" t="s">
        <v>13006</v>
      </c>
      <c r="Q2" s="92" t="s">
        <v>13017</v>
      </c>
      <c r="R2" s="95" t="s">
        <v>13018</v>
      </c>
      <c r="S2" s="113" t="s">
        <v>13019</v>
      </c>
      <c r="T2" s="104" t="s">
        <v>13020</v>
      </c>
      <c r="U2" s="113" t="s">
        <v>13097</v>
      </c>
      <c r="V2" s="95" t="s">
        <v>13098</v>
      </c>
      <c r="W2" s="113" t="s">
        <v>13007</v>
      </c>
      <c r="X2" s="98" t="s">
        <v>13008</v>
      </c>
    </row>
    <row r="3" spans="1:24" ht="13">
      <c r="A3" s="55">
        <v>1</v>
      </c>
      <c r="B3" s="3" t="s">
        <v>6804</v>
      </c>
      <c r="C3" s="3" t="s">
        <v>12544</v>
      </c>
      <c r="D3" s="8" t="s">
        <v>6413</v>
      </c>
      <c r="E3" s="11" t="s">
        <v>12562</v>
      </c>
      <c r="F3" s="41">
        <f>icb_need_index[[#This Row],[WP x travel time index  (base year)]]/icb_need_index[[#This Row],[Normalised weighted population (base year)]]</f>
        <v>1.0364904912836539</v>
      </c>
      <c r="G3" s="112">
        <v>1804476.1666666681</v>
      </c>
      <c r="H3" s="4">
        <v>852064.01008975552</v>
      </c>
      <c r="I3" s="46">
        <v>2088467.8063079801</v>
      </c>
      <c r="J3" s="110">
        <v>2164677.022590253</v>
      </c>
      <c r="K3" s="46">
        <v>2171391.5994309224</v>
      </c>
      <c r="L3" s="110">
        <f>$L$1*icb_need_index[[#This Row],[Normalised weighted population (base year)]]</f>
        <v>848432.52782851423</v>
      </c>
      <c r="M3" s="4">
        <f>$M$1*icb_need_index[[#This Row],[Normalised travel time adjusted wp (base year)]]</f>
        <v>1289271.579171868</v>
      </c>
      <c r="N3" s="115">
        <v>2137704.1070003817</v>
      </c>
      <c r="O3" s="43">
        <f>icb_need_index[[#This Row],[Combined weighted population (base year)]]/icb_need_index[[#This Row],[Registered population (base year)]]</f>
        <v>1.1846674101267136</v>
      </c>
      <c r="P3" s="75">
        <v>1821422.1278583254</v>
      </c>
      <c r="Q3" s="4">
        <v>868523.25904955971</v>
      </c>
      <c r="R3" s="46">
        <v>2107483.1451933705</v>
      </c>
      <c r="S3" s="110">
        <v>2184386.2405334944</v>
      </c>
      <c r="T3" s="106">
        <v>2191133.4550104155</v>
      </c>
      <c r="U3" s="110">
        <f>$L$1*icb_need_index[[#This Row],[Normalised weighted population 2025/26]]</f>
        <v>856157.44079548412</v>
      </c>
      <c r="V3" s="4">
        <f>$M$1*icb_need_index[[#This Row],[Normalised travel time adjusted wp 2025/26]]</f>
        <v>1300993.3769928722</v>
      </c>
      <c r="W3" s="115">
        <v>2157150.8177883574</v>
      </c>
      <c r="X3" s="43">
        <f>icb_need_index[[#This Row],[Combined weighted population 2025/26]]/icb_need_index[[#This Row],[Registered population 2025/26]]</f>
        <v>1.1843222857541489</v>
      </c>
    </row>
    <row r="4" spans="1:24" ht="13">
      <c r="A4" s="55">
        <v>2</v>
      </c>
      <c r="B4" s="56" t="s">
        <v>6804</v>
      </c>
      <c r="C4" s="56" t="s">
        <v>12544</v>
      </c>
      <c r="D4" s="8" t="s">
        <v>6430</v>
      </c>
      <c r="E4" s="11" t="s">
        <v>12545</v>
      </c>
      <c r="F4" s="41">
        <f>icb_need_index[[#This Row],[WP x travel time index  (base year)]]/icb_need_index[[#This Row],[Normalised weighted population (base year)]]</f>
        <v>1.0181282240535485</v>
      </c>
      <c r="G4" s="112">
        <v>3212458.416666667</v>
      </c>
      <c r="H4" s="4">
        <v>1559669.0523156493</v>
      </c>
      <c r="I4" s="46">
        <v>3822856.693493004</v>
      </c>
      <c r="J4" s="110">
        <v>3892158.296157253</v>
      </c>
      <c r="K4" s="46">
        <v>3904231.3193763564</v>
      </c>
      <c r="L4" s="110">
        <f>$L$1*icb_need_index[[#This Row],[Normalised weighted population (base year)]]</f>
        <v>1553021.7694474363</v>
      </c>
      <c r="M4" s="4">
        <f>$M$1*icb_need_index[[#This Row],[Normalised travel time adjusted wp (base year)]]</f>
        <v>2318151.4011124615</v>
      </c>
      <c r="N4" s="115">
        <v>3871173.1705598976</v>
      </c>
      <c r="O4" s="43">
        <f>icb_need_index[[#This Row],[Combined weighted population (base year)]]/icb_need_index[[#This Row],[Registered population (base year)]]</f>
        <v>1.2050500484226441</v>
      </c>
      <c r="P4" s="75">
        <v>3242302.025211174</v>
      </c>
      <c r="Q4" s="4">
        <v>1589229.9009951872</v>
      </c>
      <c r="R4" s="46">
        <v>3856287.319063683</v>
      </c>
      <c r="S4" s="110">
        <v>3926194.9595985282</v>
      </c>
      <c r="T4" s="106">
        <v>3938322.3384379731</v>
      </c>
      <c r="U4" s="110">
        <f>$L$1*icb_need_index[[#This Row],[Normalised weighted population 2025/26]]</f>
        <v>1566602.8407352727</v>
      </c>
      <c r="V4" s="4">
        <f>$M$1*icb_need_index[[#This Row],[Normalised travel time adjusted wp 2025/26]]</f>
        <v>2338393.066407965</v>
      </c>
      <c r="W4" s="115">
        <v>3904995.9071432394</v>
      </c>
      <c r="X4" s="43">
        <f>icb_need_index[[#This Row],[Combined weighted population 2025/26]]/icb_need_index[[#This Row],[Registered population 2025/26]]</f>
        <v>1.2043899293709084</v>
      </c>
    </row>
    <row r="5" spans="1:24" ht="13">
      <c r="A5" s="55">
        <v>3</v>
      </c>
      <c r="B5" s="56" t="s">
        <v>6804</v>
      </c>
      <c r="C5" s="56" t="s">
        <v>12544</v>
      </c>
      <c r="D5" s="8" t="s">
        <v>6435</v>
      </c>
      <c r="E5" s="11" t="s">
        <v>12621</v>
      </c>
      <c r="F5" s="41">
        <f>icb_need_index[[#This Row],[WP x travel time index  (base year)]]/icb_need_index[[#This Row],[Normalised weighted population (base year)]]</f>
        <v>0.97984325612101841</v>
      </c>
      <c r="G5" s="112">
        <v>1518781.8333333335</v>
      </c>
      <c r="H5" s="4">
        <v>686092.54005055933</v>
      </c>
      <c r="I5" s="46">
        <v>1681660.2568306131</v>
      </c>
      <c r="J5" s="110">
        <v>1647763.461742216</v>
      </c>
      <c r="K5" s="46">
        <v>1652874.6327222981</v>
      </c>
      <c r="L5" s="110">
        <f>$L$1*icb_need_index[[#This Row],[Normalised weighted population (base year)]]</f>
        <v>683168.42536051199</v>
      </c>
      <c r="M5" s="4">
        <f>$M$1*icb_need_index[[#This Row],[Normalised travel time adjusted wp (base year)]]</f>
        <v>981400.26352754235</v>
      </c>
      <c r="N5" s="115">
        <v>1664568.6888880541</v>
      </c>
      <c r="O5" s="43">
        <f>icb_need_index[[#This Row],[Combined weighted population (base year)]]/icb_need_index[[#This Row],[Registered population (base year)]]</f>
        <v>1.0959893332637225</v>
      </c>
      <c r="P5" s="75">
        <v>1532710.3001515567</v>
      </c>
      <c r="Q5" s="4">
        <v>699632.76388363366</v>
      </c>
      <c r="R5" s="46">
        <v>1697668.1307571894</v>
      </c>
      <c r="S5" s="110">
        <v>1663448.6690540058</v>
      </c>
      <c r="T5" s="106">
        <v>1668586.7919432605</v>
      </c>
      <c r="U5" s="110">
        <f>$L$1*icb_need_index[[#This Row],[Normalised weighted population 2025/26]]</f>
        <v>689671.56651483744</v>
      </c>
      <c r="V5" s="4">
        <f>$M$1*icb_need_index[[#This Row],[Normalised travel time adjusted wp 2025/26]]</f>
        <v>990729.41462876194</v>
      </c>
      <c r="W5" s="115">
        <v>1680400.9811435989</v>
      </c>
      <c r="X5" s="43">
        <f>icb_need_index[[#This Row],[Combined weighted population 2025/26]]/icb_need_index[[#This Row],[Registered population 2025/26]]</f>
        <v>1.0963591625745832</v>
      </c>
    </row>
    <row r="6" spans="1:24" ht="13">
      <c r="A6" s="57">
        <v>4</v>
      </c>
      <c r="B6" s="58" t="s">
        <v>6804</v>
      </c>
      <c r="C6" s="58" t="s">
        <v>12544</v>
      </c>
      <c r="D6" s="52" t="s">
        <v>6398</v>
      </c>
      <c r="E6" s="16" t="s">
        <v>12572</v>
      </c>
      <c r="F6" s="42">
        <f>icb_need_index[[#This Row],[WP x travel time index  (base year)]]/icb_need_index[[#This Row],[Normalised weighted population (base year)]]</f>
        <v>0.98547029306761369</v>
      </c>
      <c r="G6" s="117">
        <v>2684219.3333333302</v>
      </c>
      <c r="H6" s="17">
        <v>1088159.6260676004</v>
      </c>
      <c r="I6" s="70">
        <v>2667154.486347713</v>
      </c>
      <c r="J6" s="111">
        <v>2628401.5133176814</v>
      </c>
      <c r="K6" s="70">
        <v>2636554.5096977991</v>
      </c>
      <c r="L6" s="111">
        <f>$L$1*icb_need_index[[#This Row],[Normalised weighted population (base year)]]</f>
        <v>1083521.9083226076</v>
      </c>
      <c r="M6" s="17">
        <f>$M$1*icb_need_index[[#This Row],[Normalised travel time adjusted wp (base year)]]</f>
        <v>1565463.731729303</v>
      </c>
      <c r="N6" s="118">
        <v>2648985.6400519111</v>
      </c>
      <c r="O6" s="44">
        <f>icb_need_index[[#This Row],[Combined weighted population (base year)]]/icb_need_index[[#This Row],[Registered population (base year)]]</f>
        <v>0.9868737651786208</v>
      </c>
      <c r="P6" s="76">
        <v>2707692.538757124</v>
      </c>
      <c r="Q6" s="17">
        <v>1108306.0544917013</v>
      </c>
      <c r="R6" s="70">
        <v>2689319.2614243436</v>
      </c>
      <c r="S6" s="111">
        <v>2650244.2407082235</v>
      </c>
      <c r="T6" s="107">
        <v>2658430.4149188385</v>
      </c>
      <c r="U6" s="111">
        <f>$L$1*icb_need_index[[#This Row],[Normalised weighted population 2025/26]]</f>
        <v>1092526.2684042985</v>
      </c>
      <c r="V6" s="17">
        <f>$M$1*icb_need_index[[#This Row],[Normalised travel time adjusted wp 2025/26]]</f>
        <v>1578452.629207554</v>
      </c>
      <c r="W6" s="118">
        <v>2670978.8976118523</v>
      </c>
      <c r="X6" s="44">
        <f>icb_need_index[[#This Row],[Combined weighted population 2025/26]]/icb_need_index[[#This Row],[Registered population 2025/26]]</f>
        <v>0.98644098596138097</v>
      </c>
    </row>
    <row r="7" spans="1:24" ht="13">
      <c r="A7" s="55">
        <v>5</v>
      </c>
      <c r="B7" s="3" t="s">
        <v>6802</v>
      </c>
      <c r="C7" s="3" t="s">
        <v>12547</v>
      </c>
      <c r="D7" s="8" t="s">
        <v>6395</v>
      </c>
      <c r="E7" s="11" t="s">
        <v>12857</v>
      </c>
      <c r="F7" s="41">
        <f>icb_need_index[[#This Row],[WP x travel time index  (base year)]]/icb_need_index[[#This Row],[Normalised weighted population (base year)]]</f>
        <v>0.98228368929696153</v>
      </c>
      <c r="G7" s="112">
        <v>2777621.7499999986</v>
      </c>
      <c r="H7" s="4">
        <v>1286898.3821573379</v>
      </c>
      <c r="I7" s="46">
        <v>3154276.919690941</v>
      </c>
      <c r="J7" s="110">
        <v>3098394.7697382732</v>
      </c>
      <c r="K7" s="46">
        <v>3108005.6306413193</v>
      </c>
      <c r="L7" s="110">
        <f>$L$1*icb_need_index[[#This Row],[Normalised weighted population (base year)]]</f>
        <v>1281413.6432275339</v>
      </c>
      <c r="M7" s="4">
        <f>$M$1*icb_need_index[[#This Row],[Normalised travel time adjusted wp (base year)]]</f>
        <v>1845389.5320135537</v>
      </c>
      <c r="N7" s="115">
        <v>3126803.1752410857</v>
      </c>
      <c r="O7" s="43">
        <f>icb_need_index[[#This Row],[Combined weighted population (base year)]]/icb_need_index[[#This Row],[Registered population (base year)]]</f>
        <v>1.1257123743508588</v>
      </c>
      <c r="P7" s="75">
        <v>2803074.0442646532</v>
      </c>
      <c r="Q7" s="4">
        <v>1311347.6410406483</v>
      </c>
      <c r="R7" s="46">
        <v>3182002.3496049549</v>
      </c>
      <c r="S7" s="110">
        <v>3125629.007321558</v>
      </c>
      <c r="T7" s="106">
        <v>3135283.5679007927</v>
      </c>
      <c r="U7" s="110">
        <f>$L$1*icb_need_index[[#This Row],[Normalised weighted population 2025/26]]</f>
        <v>1292676.9993185543</v>
      </c>
      <c r="V7" s="4">
        <f>$M$1*icb_need_index[[#This Row],[Normalised travel time adjusted wp 2025/26]]</f>
        <v>1861585.90546194</v>
      </c>
      <c r="W7" s="115">
        <v>3154262.9047804973</v>
      </c>
      <c r="X7" s="43">
        <f>icb_need_index[[#This Row],[Combined weighted population 2025/26]]/icb_need_index[[#This Row],[Registered population 2025/26]]</f>
        <v>1.1252870437848079</v>
      </c>
    </row>
    <row r="8" spans="1:24" ht="13">
      <c r="A8" s="55">
        <v>6</v>
      </c>
      <c r="B8" s="56" t="s">
        <v>6802</v>
      </c>
      <c r="C8" s="56" t="s">
        <v>12547</v>
      </c>
      <c r="D8" s="8" t="s">
        <v>6414</v>
      </c>
      <c r="E8" s="11" t="s">
        <v>12872</v>
      </c>
      <c r="F8" s="41">
        <f>icb_need_index[[#This Row],[WP x travel time index  (base year)]]/icb_need_index[[#This Row],[Normalised weighted population (base year)]]</f>
        <v>0.96704927324967471</v>
      </c>
      <c r="G8" s="112">
        <v>3267671.916666666</v>
      </c>
      <c r="H8" s="4">
        <v>1267236.9296162229</v>
      </c>
      <c r="I8" s="46">
        <v>3106085.3399843355</v>
      </c>
      <c r="J8" s="110">
        <v>3003737.5706833205</v>
      </c>
      <c r="K8" s="46">
        <v>3013054.8159430432</v>
      </c>
      <c r="L8" s="110">
        <f>$L$1*icb_need_index[[#This Row],[Normalised weighted population (base year)]]</f>
        <v>1261835.9874614123</v>
      </c>
      <c r="M8" s="4">
        <f>$M$1*icb_need_index[[#This Row],[Normalised travel time adjusted wp (base year)]]</f>
        <v>1789012.1439635193</v>
      </c>
      <c r="N8" s="115">
        <v>3050848.1314249313</v>
      </c>
      <c r="O8" s="43">
        <f>icb_need_index[[#This Row],[Combined weighted population (base year)]]/icb_need_index[[#This Row],[Registered population (base year)]]</f>
        <v>0.9336457910184216</v>
      </c>
      <c r="P8" s="75">
        <v>3296215.6852467898</v>
      </c>
      <c r="Q8" s="4">
        <v>1290512.2434793238</v>
      </c>
      <c r="R8" s="46">
        <v>3131444.9825726063</v>
      </c>
      <c r="S8" s="110">
        <v>3028261.5946181822</v>
      </c>
      <c r="T8" s="106">
        <v>3037615.4030665099</v>
      </c>
      <c r="U8" s="110">
        <f>$L$1*icb_need_index[[#This Row],[Normalised weighted population 2025/26]]</f>
        <v>1272138.2509681841</v>
      </c>
      <c r="V8" s="4">
        <f>$M$1*icb_need_index[[#This Row],[Normalised travel time adjusted wp 2025/26]]</f>
        <v>1803595.0809861913</v>
      </c>
      <c r="W8" s="115">
        <v>3075733.331954374</v>
      </c>
      <c r="X8" s="43">
        <f>icb_need_index[[#This Row],[Combined weighted population 2025/26]]/icb_need_index[[#This Row],[Registered population 2025/26]]</f>
        <v>0.93311045928236691</v>
      </c>
    </row>
    <row r="9" spans="1:24" ht="13">
      <c r="A9" s="57">
        <v>7</v>
      </c>
      <c r="B9" s="58" t="s">
        <v>6802</v>
      </c>
      <c r="C9" s="58" t="s">
        <v>12547</v>
      </c>
      <c r="D9" s="52" t="s">
        <v>6436</v>
      </c>
      <c r="E9" s="16" t="s">
        <v>12548</v>
      </c>
      <c r="F9" s="42">
        <f>icb_need_index[[#This Row],[WP x travel time index  (base year)]]/icb_need_index[[#This Row],[Normalised weighted population (base year)]]</f>
        <v>1.0065822493543584</v>
      </c>
      <c r="G9" s="117">
        <v>1853898.8333333342</v>
      </c>
      <c r="H9" s="17">
        <v>866971.83488524531</v>
      </c>
      <c r="I9" s="70">
        <v>2125007.9157114723</v>
      </c>
      <c r="J9" s="111">
        <v>2138995.2476926707</v>
      </c>
      <c r="K9" s="70">
        <v>2145630.1626488403</v>
      </c>
      <c r="L9" s="111">
        <f>$L$1*icb_need_index[[#This Row],[Normalised weighted population (base year)]]</f>
        <v>863276.81572928908</v>
      </c>
      <c r="M9" s="17">
        <f>$M$1*icb_need_index[[#This Row],[Normalised travel time adjusted wp (base year)]]</f>
        <v>1273975.6333413345</v>
      </c>
      <c r="N9" s="118">
        <v>2137252.4490706227</v>
      </c>
      <c r="O9" s="44">
        <f>icb_need_index[[#This Row],[Combined weighted population (base year)]]/icb_need_index[[#This Row],[Registered population (base year)]]</f>
        <v>1.1528420055304824</v>
      </c>
      <c r="P9" s="76">
        <v>1870894.5434359566</v>
      </c>
      <c r="Q9" s="17">
        <v>883590.38968038268</v>
      </c>
      <c r="R9" s="70">
        <v>2144043.7364268531</v>
      </c>
      <c r="S9" s="111">
        <v>2158156.3669266659</v>
      </c>
      <c r="T9" s="107">
        <v>2164822.5615822556</v>
      </c>
      <c r="U9" s="111">
        <f>$L$1*icb_need_index[[#This Row],[Normalised weighted population 2025/26]]</f>
        <v>871010.04936595797</v>
      </c>
      <c r="V9" s="17">
        <f>$M$1*icb_need_index[[#This Row],[Normalised travel time adjusted wp 2025/26]]</f>
        <v>1285371.1893006859</v>
      </c>
      <c r="W9" s="118">
        <v>2156381.2386666448</v>
      </c>
      <c r="X9" s="44">
        <f>icb_need_index[[#This Row],[Combined weighted population 2025/26]]/icb_need_index[[#This Row],[Registered population 2025/26]]</f>
        <v>1.1525936863904596</v>
      </c>
    </row>
    <row r="10" spans="1:24" ht="13">
      <c r="A10" s="55">
        <v>8</v>
      </c>
      <c r="B10" s="3" t="s">
        <v>6798</v>
      </c>
      <c r="C10" s="3" t="s">
        <v>6799</v>
      </c>
      <c r="D10" s="8" t="s">
        <v>6431</v>
      </c>
      <c r="E10" s="11" t="s">
        <v>12833</v>
      </c>
      <c r="F10" s="41">
        <f>icb_need_index[[#This Row],[WP x travel time index  (base year)]]/icb_need_index[[#This Row],[Normalised weighted population (base year)]]</f>
        <v>0.96024992482653859</v>
      </c>
      <c r="G10" s="112">
        <v>1629277.166666666</v>
      </c>
      <c r="H10" s="4">
        <v>641320.00403802434</v>
      </c>
      <c r="I10" s="46">
        <v>1571919.6751821844</v>
      </c>
      <c r="J10" s="110">
        <v>1509435.7499270495</v>
      </c>
      <c r="K10" s="46">
        <v>1514117.8444026541</v>
      </c>
      <c r="L10" s="110">
        <f>$L$1*icb_need_index[[#This Row],[Normalised weighted population (base year)]]</f>
        <v>638586.70913193177</v>
      </c>
      <c r="M10" s="4">
        <f>$M$1*icb_need_index[[#This Row],[Normalised travel time adjusted wp (base year)]]</f>
        <v>899012.92093831568</v>
      </c>
      <c r="N10" s="115">
        <v>1537599.6300702475</v>
      </c>
      <c r="O10" s="43">
        <f>icb_need_index[[#This Row],[Combined weighted population (base year)]]/icb_need_index[[#This Row],[Registered population (base year)]]</f>
        <v>0.9437311597608764</v>
      </c>
      <c r="P10" s="75">
        <v>1643663.3813130739</v>
      </c>
      <c r="Q10" s="4">
        <v>653634.16509915458</v>
      </c>
      <c r="R10" s="46">
        <v>1586051.9240169267</v>
      </c>
      <c r="S10" s="110">
        <v>1523006.2408082427</v>
      </c>
      <c r="T10" s="106">
        <v>1527710.5598365099</v>
      </c>
      <c r="U10" s="110">
        <f>$L$1*icb_need_index[[#This Row],[Normalised weighted population 2025/26]]</f>
        <v>644327.88434494997</v>
      </c>
      <c r="V10" s="4">
        <f>$M$1*icb_need_index[[#This Row],[Normalised travel time adjusted wp 2025/26]]</f>
        <v>907083.64466094319</v>
      </c>
      <c r="W10" s="115">
        <v>1551411.5290058937</v>
      </c>
      <c r="X10" s="43">
        <f>icb_need_index[[#This Row],[Combined weighted population 2025/26]]/icb_need_index[[#This Row],[Registered population 2025/26]]</f>
        <v>0.9438742425267862</v>
      </c>
    </row>
    <row r="11" spans="1:24" ht="13">
      <c r="A11" s="55">
        <v>9</v>
      </c>
      <c r="B11" s="56" t="s">
        <v>6798</v>
      </c>
      <c r="C11" s="56" t="s">
        <v>6799</v>
      </c>
      <c r="D11" s="8" t="s">
        <v>6403</v>
      </c>
      <c r="E11" s="11" t="s">
        <v>12849</v>
      </c>
      <c r="F11" s="41">
        <f>icb_need_index[[#This Row],[WP x travel time index  (base year)]]/icb_need_index[[#This Row],[Normalised weighted population (base year)]]</f>
        <v>0.95573868749422242</v>
      </c>
      <c r="G11" s="112">
        <v>1331270.6666666667</v>
      </c>
      <c r="H11" s="4">
        <v>605794.95524549601</v>
      </c>
      <c r="I11" s="46">
        <v>1484845.3241449883</v>
      </c>
      <c r="J11" s="110">
        <v>1419124.1212302644</v>
      </c>
      <c r="K11" s="46">
        <v>1423526.0795173461</v>
      </c>
      <c r="L11" s="110">
        <f>$L$1*icb_need_index[[#This Row],[Normalised weighted population (base year)]]</f>
        <v>603213.06749073463</v>
      </c>
      <c r="M11" s="4">
        <f>$M$1*icb_need_index[[#This Row],[Normalised travel time adjusted wp (base year)]]</f>
        <v>845223.73440731049</v>
      </c>
      <c r="N11" s="115">
        <v>1448436.8018980455</v>
      </c>
      <c r="O11" s="43">
        <f>icb_need_index[[#This Row],[Combined weighted population (base year)]]/icb_need_index[[#This Row],[Registered population (base year)]]</f>
        <v>1.088010754060065</v>
      </c>
      <c r="P11" s="75">
        <v>1343052.4221485588</v>
      </c>
      <c r="Q11" s="4">
        <v>617694.02140990458</v>
      </c>
      <c r="R11" s="46">
        <v>1498842.691251178</v>
      </c>
      <c r="S11" s="110">
        <v>1432501.9464967079</v>
      </c>
      <c r="T11" s="106">
        <v>1436926.7124525947</v>
      </c>
      <c r="U11" s="110">
        <f>$L$1*icb_need_index[[#This Row],[Normalised weighted population 2025/26]]</f>
        <v>608899.44748710259</v>
      </c>
      <c r="V11" s="4">
        <f>$M$1*icb_need_index[[#This Row],[Normalised travel time adjusted wp 2025/26]]</f>
        <v>853180.40845489292</v>
      </c>
      <c r="W11" s="115">
        <v>1462079.8559419953</v>
      </c>
      <c r="X11" s="43">
        <f>icb_need_index[[#This Row],[Combined weighted population 2025/26]]/icb_need_index[[#This Row],[Registered population 2025/26]]</f>
        <v>1.0886245628469375</v>
      </c>
    </row>
    <row r="12" spans="1:24" ht="13">
      <c r="A12" s="55">
        <v>10</v>
      </c>
      <c r="B12" s="56" t="s">
        <v>6798</v>
      </c>
      <c r="C12" s="56" t="s">
        <v>6799</v>
      </c>
      <c r="D12" s="8" t="s">
        <v>6397</v>
      </c>
      <c r="E12" s="11" t="s">
        <v>12842</v>
      </c>
      <c r="F12" s="41">
        <f>icb_need_index[[#This Row],[WP x travel time index  (base year)]]/icb_need_index[[#This Row],[Normalised weighted population (base year)]]</f>
        <v>0.99950059274608605</v>
      </c>
      <c r="G12" s="112">
        <v>1104910.4166666665</v>
      </c>
      <c r="H12" s="4">
        <v>424989.1467106294</v>
      </c>
      <c r="I12" s="46">
        <v>1041677.785266334</v>
      </c>
      <c r="J12" s="110">
        <v>1041157.5638241309</v>
      </c>
      <c r="K12" s="46">
        <v>1044387.1137258413</v>
      </c>
      <c r="L12" s="110">
        <f>$L$1*icb_need_index[[#This Row],[Normalised weighted population (base year)]]</f>
        <v>423177.85022442124</v>
      </c>
      <c r="M12" s="4">
        <f>$M$1*icb_need_index[[#This Row],[Normalised travel time adjusted wp (base year)]]</f>
        <v>620108.60856832762</v>
      </c>
      <c r="N12" s="115">
        <v>1043286.4587927496</v>
      </c>
      <c r="O12" s="43">
        <f>icb_need_index[[#This Row],[Combined weighted population (base year)]]/icb_need_index[[#This Row],[Registered population (base year)]]</f>
        <v>0.94422719078002149</v>
      </c>
      <c r="P12" s="75">
        <v>1115117.3823996505</v>
      </c>
      <c r="Q12" s="4">
        <v>433439.15837712761</v>
      </c>
      <c r="R12" s="46">
        <v>1051745.8355072921</v>
      </c>
      <c r="S12" s="110">
        <v>1051220.586007765</v>
      </c>
      <c r="T12" s="106">
        <v>1054467.635739509</v>
      </c>
      <c r="U12" s="110">
        <f>$L$1*icb_need_index[[#This Row],[Normalised weighted population 2025/26]]</f>
        <v>427267.9593898296</v>
      </c>
      <c r="V12" s="4">
        <f>$M$1*icb_need_index[[#This Row],[Normalised travel time adjusted wp 2025/26]]</f>
        <v>626093.9548038221</v>
      </c>
      <c r="W12" s="115">
        <v>1053361.9141936516</v>
      </c>
      <c r="X12" s="43">
        <f>icb_need_index[[#This Row],[Combined weighted population 2025/26]]/icb_need_index[[#This Row],[Registered population 2025/26]]</f>
        <v>0.94461976005332671</v>
      </c>
    </row>
    <row r="13" spans="1:24" ht="13">
      <c r="A13" s="55">
        <v>11</v>
      </c>
      <c r="B13" s="56" t="s">
        <v>6798</v>
      </c>
      <c r="C13" s="56" t="s">
        <v>6799</v>
      </c>
      <c r="D13" s="8" t="s">
        <v>6429</v>
      </c>
      <c r="E13" s="11" t="s">
        <v>12594</v>
      </c>
      <c r="F13" s="41">
        <f>icb_need_index[[#This Row],[WP x travel time index  (base year)]]/icb_need_index[[#This Row],[Normalised weighted population (base year)]]</f>
        <v>0.99885859387533005</v>
      </c>
      <c r="G13" s="112">
        <v>1134763.4166666665</v>
      </c>
      <c r="H13" s="4">
        <v>503787.63264313084</v>
      </c>
      <c r="I13" s="46">
        <v>1234818.3229572836</v>
      </c>
      <c r="J13" s="110">
        <v>1233408.8937606055</v>
      </c>
      <c r="K13" s="46">
        <v>1237234.7849705606</v>
      </c>
      <c r="L13" s="110">
        <f>$L$1*icb_need_index[[#This Row],[Normalised weighted population (base year)]]</f>
        <v>501640.49835543381</v>
      </c>
      <c r="M13" s="4">
        <f>$M$1*icb_need_index[[#This Row],[Normalised travel time adjusted wp (base year)]]</f>
        <v>734612.60762149619</v>
      </c>
      <c r="N13" s="115">
        <v>1236253.1059769304</v>
      </c>
      <c r="O13" s="43">
        <f>icb_need_index[[#This Row],[Combined weighted population (base year)]]/icb_need_index[[#This Row],[Registered population (base year)]]</f>
        <v>1.0894368709985265</v>
      </c>
      <c r="P13" s="75">
        <v>1145015.066727031</v>
      </c>
      <c r="Q13" s="4">
        <v>513705.48528586101</v>
      </c>
      <c r="R13" s="46">
        <v>1246513.1365832021</v>
      </c>
      <c r="S13" s="110">
        <v>1245090.3588546235</v>
      </c>
      <c r="T13" s="106">
        <v>1248936.2408412681</v>
      </c>
      <c r="U13" s="110">
        <f>$L$1*icb_need_index[[#This Row],[Normalised weighted population 2025/26]]</f>
        <v>506391.47428963415</v>
      </c>
      <c r="V13" s="4">
        <f>$M$1*icb_need_index[[#This Row],[Normalised travel time adjusted wp 2025/26]]</f>
        <v>741560.38916996995</v>
      </c>
      <c r="W13" s="115">
        <v>1247951.8634596041</v>
      </c>
      <c r="X13" s="43">
        <f>icb_need_index[[#This Row],[Combined weighted population 2025/26]]/icb_need_index[[#This Row],[Registered population 2025/26]]</f>
        <v>1.0898999495498456</v>
      </c>
    </row>
    <row r="14" spans="1:24" ht="13">
      <c r="A14" s="55">
        <v>12</v>
      </c>
      <c r="B14" s="56" t="s">
        <v>6798</v>
      </c>
      <c r="C14" s="56" t="s">
        <v>6799</v>
      </c>
      <c r="D14" s="8" t="s">
        <v>6434</v>
      </c>
      <c r="E14" s="11" t="s">
        <v>12829</v>
      </c>
      <c r="F14" s="41">
        <f>icb_need_index[[#This Row],[WP x travel time index  (base year)]]/icb_need_index[[#This Row],[Normalised weighted population (base year)]]</f>
        <v>1.030061571651101</v>
      </c>
      <c r="G14" s="112">
        <v>829638.58333333337</v>
      </c>
      <c r="H14" s="4">
        <v>413399.07027556805</v>
      </c>
      <c r="I14" s="46">
        <v>1013269.7065062373</v>
      </c>
      <c r="J14" s="110">
        <v>1043730.1863902645</v>
      </c>
      <c r="K14" s="46">
        <v>1046967.7162685356</v>
      </c>
      <c r="L14" s="110">
        <f>$L$1*icb_need_index[[#This Row],[Normalised weighted population (base year)]]</f>
        <v>411637.17049721547</v>
      </c>
      <c r="M14" s="4">
        <f>$M$1*icb_need_index[[#This Row],[Normalised travel time adjusted wp (base year)]]</f>
        <v>621640.85061822156</v>
      </c>
      <c r="N14" s="115">
        <v>1033278.021115437</v>
      </c>
      <c r="O14" s="43">
        <f>icb_need_index[[#This Row],[Combined weighted population (base year)]]/icb_need_index[[#This Row],[Registered population (base year)]]</f>
        <v>1.2454556018404042</v>
      </c>
      <c r="P14" s="75">
        <v>837510.26527162374</v>
      </c>
      <c r="Q14" s="4">
        <v>421742.30821600027</v>
      </c>
      <c r="R14" s="46">
        <v>1023363.2742925192</v>
      </c>
      <c r="S14" s="110">
        <v>1054127.1826877689</v>
      </c>
      <c r="T14" s="106">
        <v>1057383.2104247913</v>
      </c>
      <c r="U14" s="110">
        <f>$L$1*icb_need_index[[#This Row],[Normalised weighted population 2025/26]]</f>
        <v>415737.64607354847</v>
      </c>
      <c r="V14" s="4">
        <f>$M$1*icb_need_index[[#This Row],[Normalised travel time adjusted wp 2025/26]]</f>
        <v>627825.08776927739</v>
      </c>
      <c r="W14" s="115">
        <v>1043562.7338428261</v>
      </c>
      <c r="X14" s="43">
        <f>icb_need_index[[#This Row],[Combined weighted population 2025/26]]/icb_need_index[[#This Row],[Registered population 2025/26]]</f>
        <v>1.246029782696902</v>
      </c>
    </row>
    <row r="15" spans="1:24" ht="13">
      <c r="A15" s="55">
        <v>13</v>
      </c>
      <c r="B15" s="56" t="s">
        <v>6798</v>
      </c>
      <c r="C15" s="56" t="s">
        <v>6799</v>
      </c>
      <c r="D15" s="8" t="s">
        <v>6425</v>
      </c>
      <c r="E15" s="11" t="s">
        <v>12600</v>
      </c>
      <c r="F15" s="41">
        <f>icb_need_index[[#This Row],[WP x travel time index  (base year)]]/icb_need_index[[#This Row],[Normalised weighted population (base year)]]</f>
        <v>0.99816014695379096</v>
      </c>
      <c r="G15" s="112">
        <v>1226950.75</v>
      </c>
      <c r="H15" s="4">
        <v>455409.84201544791</v>
      </c>
      <c r="I15" s="46">
        <v>1116241.0129549736</v>
      </c>
      <c r="J15" s="110">
        <v>1114187.293526985</v>
      </c>
      <c r="K15" s="46">
        <v>1117643.3731726832</v>
      </c>
      <c r="L15" s="110">
        <f>$L$1*icb_need_index[[#This Row],[Normalised weighted population (base year)]]</f>
        <v>453468.89304531139</v>
      </c>
      <c r="M15" s="4">
        <f>$M$1*icb_need_index[[#This Row],[Normalised travel time adjusted wp (base year)]]</f>
        <v>663604.77633742406</v>
      </c>
      <c r="N15" s="115">
        <v>1117073.6693827359</v>
      </c>
      <c r="O15" s="43">
        <f>icb_need_index[[#This Row],[Combined weighted population (base year)]]/icb_need_index[[#This Row],[Registered population (base year)]]</f>
        <v>0.91044703251759362</v>
      </c>
      <c r="P15" s="75">
        <v>1238148.450975698</v>
      </c>
      <c r="Q15" s="4">
        <v>464183.1195843296</v>
      </c>
      <c r="R15" s="46">
        <v>1126346.4629350021</v>
      </c>
      <c r="S15" s="110">
        <v>1124274.1509640848</v>
      </c>
      <c r="T15" s="106">
        <v>1127746.8512982349</v>
      </c>
      <c r="U15" s="110">
        <f>$L$1*icb_need_index[[#This Row],[Normalised weighted population 2025/26]]</f>
        <v>457574.19572007802</v>
      </c>
      <c r="V15" s="4">
        <f>$M$1*icb_need_index[[#This Row],[Normalised travel time adjusted wp 2025/26]]</f>
        <v>669603.75284699164</v>
      </c>
      <c r="W15" s="115">
        <v>1127177.9485670694</v>
      </c>
      <c r="X15" s="43">
        <f>icb_need_index[[#This Row],[Combined weighted population 2025/26]]/icb_need_index[[#This Row],[Registered population 2025/26]]</f>
        <v>0.91037383092376323</v>
      </c>
    </row>
    <row r="16" spans="1:24" ht="13">
      <c r="A16" s="55">
        <v>14</v>
      </c>
      <c r="B16" s="56" t="s">
        <v>6798</v>
      </c>
      <c r="C16" s="56" t="s">
        <v>6799</v>
      </c>
      <c r="D16" s="8" t="s">
        <v>6426</v>
      </c>
      <c r="E16" s="11" t="s">
        <v>12607</v>
      </c>
      <c r="F16" s="41">
        <f>icb_need_index[[#This Row],[WP x travel time index  (base year)]]/icb_need_index[[#This Row],[Normalised weighted population (base year)]]</f>
        <v>1.0424434531727873</v>
      </c>
      <c r="G16" s="112">
        <v>820844.91666666674</v>
      </c>
      <c r="H16" s="4">
        <v>423861.12290819536</v>
      </c>
      <c r="I16" s="46">
        <v>1038912.9209272292</v>
      </c>
      <c r="J16" s="110">
        <v>1083007.9728372078</v>
      </c>
      <c r="K16" s="46">
        <v>1086367.3378495325</v>
      </c>
      <c r="L16" s="110">
        <f>$L$1*icb_need_index[[#This Row],[Normalised weighted population (base year)]]</f>
        <v>422054.63404017151</v>
      </c>
      <c r="M16" s="4">
        <f>$M$1*icb_need_index[[#This Row],[Normalised travel time adjusted wp (base year)]]</f>
        <v>645034.51777057617</v>
      </c>
      <c r="N16" s="115">
        <v>1067089.1518107478</v>
      </c>
      <c r="O16" s="43">
        <f>icb_need_index[[#This Row],[Combined weighted population (base year)]]/icb_need_index[[#This Row],[Registered population (base year)]]</f>
        <v>1.2999887434815867</v>
      </c>
      <c r="P16" s="75">
        <v>828657.64472142013</v>
      </c>
      <c r="Q16" s="4">
        <v>432359.72593931708</v>
      </c>
      <c r="R16" s="46">
        <v>1049126.5784576305</v>
      </c>
      <c r="S16" s="110">
        <v>1093655.1332627241</v>
      </c>
      <c r="T16" s="106">
        <v>1097033.2564219816</v>
      </c>
      <c r="U16" s="110">
        <f>$L$1*icb_need_index[[#This Row],[Normalised weighted population 2025/26]]</f>
        <v>426203.89564272994</v>
      </c>
      <c r="V16" s="4">
        <f>$M$1*icb_need_index[[#This Row],[Normalised travel time adjusted wp 2025/26]]</f>
        <v>651367.44532027468</v>
      </c>
      <c r="W16" s="115">
        <v>1077571.3409630046</v>
      </c>
      <c r="X16" s="43">
        <f>icb_need_index[[#This Row],[Combined weighted population 2025/26]]/icb_need_index[[#This Row],[Registered population 2025/26]]</f>
        <v>1.300381825748153</v>
      </c>
    </row>
    <row r="17" spans="1:24" ht="13">
      <c r="A17" s="55">
        <v>15</v>
      </c>
      <c r="B17" s="56" t="s">
        <v>6798</v>
      </c>
      <c r="C17" s="56" t="s">
        <v>6799</v>
      </c>
      <c r="D17" s="8" t="s">
        <v>6411</v>
      </c>
      <c r="E17" s="11" t="s">
        <v>12801</v>
      </c>
      <c r="F17" s="41">
        <f>icb_need_index[[#This Row],[WP x travel time index  (base year)]]/icb_need_index[[#This Row],[Normalised weighted population (base year)]]</f>
        <v>1.0088177238369573</v>
      </c>
      <c r="G17" s="112">
        <v>841134.00000000023</v>
      </c>
      <c r="H17" s="4">
        <v>305635.27042232547</v>
      </c>
      <c r="I17" s="46">
        <v>749133.1815341214</v>
      </c>
      <c r="J17" s="110">
        <v>755738.83104599058</v>
      </c>
      <c r="K17" s="46">
        <v>758083.0451710443</v>
      </c>
      <c r="L17" s="110">
        <f>$L$1*icb_need_index[[#This Row],[Normalised weighted population (base year)]]</f>
        <v>304332.65811878332</v>
      </c>
      <c r="M17" s="4">
        <f>$M$1*icb_need_index[[#This Row],[Normalised travel time adjusted wp (base year)]]</f>
        <v>450114.53716927016</v>
      </c>
      <c r="N17" s="115">
        <v>754447.19528805336</v>
      </c>
      <c r="O17" s="43">
        <f>icb_need_index[[#This Row],[Combined weighted population (base year)]]/icb_need_index[[#This Row],[Registered population (base year)]]</f>
        <v>0.89694055321512767</v>
      </c>
      <c r="P17" s="75">
        <v>848449.21621765429</v>
      </c>
      <c r="Q17" s="4">
        <v>311437.45575320278</v>
      </c>
      <c r="R17" s="46">
        <v>755707.09470697946</v>
      </c>
      <c r="S17" s="110">
        <v>762370.7111697353</v>
      </c>
      <c r="T17" s="106">
        <v>764725.55053089547</v>
      </c>
      <c r="U17" s="110">
        <f>$L$1*icb_need_index[[#This Row],[Normalised weighted population 2025/26]]</f>
        <v>307003.28667916945</v>
      </c>
      <c r="V17" s="4">
        <f>$M$1*icb_need_index[[#This Row],[Normalised travel time adjusted wp 2025/26]]</f>
        <v>454058.5486397011</v>
      </c>
      <c r="W17" s="115">
        <v>761061.83531887073</v>
      </c>
      <c r="X17" s="43">
        <f>icb_need_index[[#This Row],[Combined weighted population 2025/26]]/icb_need_index[[#This Row],[Registered population 2025/26]]</f>
        <v>0.89700340429524783</v>
      </c>
    </row>
    <row r="18" spans="1:24" ht="13">
      <c r="A18" s="55">
        <v>16</v>
      </c>
      <c r="B18" s="56" t="s">
        <v>6798</v>
      </c>
      <c r="C18" s="56" t="s">
        <v>6799</v>
      </c>
      <c r="D18" s="8" t="s">
        <v>6406</v>
      </c>
      <c r="E18" s="11" t="s">
        <v>12605</v>
      </c>
      <c r="F18" s="41">
        <f>icb_need_index[[#This Row],[WP x travel time index  (base year)]]/icb_need_index[[#This Row],[Normalised weighted population (base year)]]</f>
        <v>0.9936115508640001</v>
      </c>
      <c r="G18" s="112">
        <v>1272548.75</v>
      </c>
      <c r="H18" s="4">
        <v>531807.74834878021</v>
      </c>
      <c r="I18" s="46">
        <v>1303497.5640557422</v>
      </c>
      <c r="J18" s="110">
        <v>1295170.2361688723</v>
      </c>
      <c r="K18" s="46">
        <v>1299187.7038935022</v>
      </c>
      <c r="L18" s="110">
        <f>$L$1*icb_need_index[[#This Row],[Normalised weighted population (base year)]]</f>
        <v>529541.19280641468</v>
      </c>
      <c r="M18" s="4">
        <f>$M$1*icb_need_index[[#This Row],[Normalised travel time adjusted wp (base year)]]</f>
        <v>771397.376262501</v>
      </c>
      <c r="N18" s="115">
        <v>1300938.5690689159</v>
      </c>
      <c r="O18" s="43">
        <f>icb_need_index[[#This Row],[Combined weighted population (base year)]]/icb_need_index[[#This Row],[Registered population (base year)]]</f>
        <v>1.0223094157052262</v>
      </c>
      <c r="P18" s="75">
        <v>1284200.3598135021</v>
      </c>
      <c r="Q18" s="4">
        <v>542090.74929391383</v>
      </c>
      <c r="R18" s="46">
        <v>1315390.3541424633</v>
      </c>
      <c r="S18" s="110">
        <v>1306987.0497710407</v>
      </c>
      <c r="T18" s="106">
        <v>1311024.120587423</v>
      </c>
      <c r="U18" s="110">
        <f>$L$1*icb_need_index[[#This Row],[Normalised weighted population 2025/26]]</f>
        <v>534372.5959651008</v>
      </c>
      <c r="V18" s="4">
        <f>$M$1*icb_need_index[[#This Row],[Normalised travel time adjusted wp 2025/26]]</f>
        <v>778425.29128561646</v>
      </c>
      <c r="W18" s="115">
        <v>1312797.8872507173</v>
      </c>
      <c r="X18" s="43">
        <f>icb_need_index[[#This Row],[Combined weighted population 2025/26]]/icb_need_index[[#This Row],[Registered population 2025/26]]</f>
        <v>1.0222687427383748</v>
      </c>
    </row>
    <row r="19" spans="1:24" ht="13">
      <c r="A19" s="55">
        <v>17</v>
      </c>
      <c r="B19" s="56" t="s">
        <v>6798</v>
      </c>
      <c r="C19" s="56" t="s">
        <v>6799</v>
      </c>
      <c r="D19" s="8" t="s">
        <v>6415</v>
      </c>
      <c r="E19" s="11" t="s">
        <v>12835</v>
      </c>
      <c r="F19" s="41">
        <f>icb_need_index[[#This Row],[WP x travel time index  (base year)]]/icb_need_index[[#This Row],[Normalised weighted population (base year)]]</f>
        <v>1.0463715855124287</v>
      </c>
      <c r="G19" s="112">
        <v>532379.33333333337</v>
      </c>
      <c r="H19" s="4">
        <v>261562.71169918941</v>
      </c>
      <c r="I19" s="46">
        <v>641108.29262326169</v>
      </c>
      <c r="J19" s="110">
        <v>670837.50063736842</v>
      </c>
      <c r="K19" s="46">
        <v>672918.3606911432</v>
      </c>
      <c r="L19" s="110">
        <f>$L$1*icb_need_index[[#This Row],[Normalised weighted population (base year)]]</f>
        <v>260447.93588834663</v>
      </c>
      <c r="M19" s="4">
        <f>$M$1*icb_need_index[[#This Row],[Normalised travel time adjusted wp (base year)]]</f>
        <v>399547.69916646474</v>
      </c>
      <c r="N19" s="115">
        <v>659995.63505481125</v>
      </c>
      <c r="O19" s="43">
        <f>icb_need_index[[#This Row],[Combined weighted population (base year)]]/icb_need_index[[#This Row],[Registered population (base year)]]</f>
        <v>1.2397093458201067</v>
      </c>
      <c r="P19" s="75">
        <v>537353.89953956578</v>
      </c>
      <c r="Q19" s="4">
        <v>266818.4722699268</v>
      </c>
      <c r="R19" s="46">
        <v>647438.54269425792</v>
      </c>
      <c r="S19" s="110">
        <v>677461.29444084771</v>
      </c>
      <c r="T19" s="106">
        <v>679553.86239819229</v>
      </c>
      <c r="U19" s="110">
        <f>$L$1*icb_need_index[[#This Row],[Normalised weighted population 2025/26]]</f>
        <v>263019.57719078858</v>
      </c>
      <c r="V19" s="4">
        <f>$M$1*icb_need_index[[#This Row],[Normalised travel time adjusted wp 2025/26]]</f>
        <v>403487.5521928313</v>
      </c>
      <c r="W19" s="115">
        <v>666507.12938362011</v>
      </c>
      <c r="X19" s="43">
        <f>icb_need_index[[#This Row],[Combined weighted population 2025/26]]/icb_need_index[[#This Row],[Registered population 2025/26]]</f>
        <v>1.240350409580576</v>
      </c>
    </row>
    <row r="20" spans="1:24" ht="13">
      <c r="A20" s="57">
        <v>18</v>
      </c>
      <c r="B20" s="58" t="s">
        <v>6798</v>
      </c>
      <c r="C20" s="58" t="s">
        <v>6799</v>
      </c>
      <c r="D20" s="52" t="s">
        <v>6418</v>
      </c>
      <c r="E20" s="16" t="s">
        <v>12596</v>
      </c>
      <c r="F20" s="42">
        <f>icb_need_index[[#This Row],[WP x travel time index  (base year)]]/icb_need_index[[#This Row],[Normalised weighted population (base year)]]</f>
        <v>1.0015736441261085</v>
      </c>
      <c r="G20" s="117">
        <v>1198738.7500000002</v>
      </c>
      <c r="H20" s="17">
        <v>546404.45524304605</v>
      </c>
      <c r="I20" s="70">
        <v>1339275.1019705012</v>
      </c>
      <c r="J20" s="111">
        <v>1341382.6443679605</v>
      </c>
      <c r="K20" s="70">
        <v>1345543.4576183229</v>
      </c>
      <c r="L20" s="111">
        <f>$L$1*icb_need_index[[#This Row],[Normalised weighted population (base year)]]</f>
        <v>544075.68878514902</v>
      </c>
      <c r="M20" s="17">
        <f>$M$1*icb_need_index[[#This Row],[Normalised travel time adjusted wp (base year)]]</f>
        <v>798921.27191732661</v>
      </c>
      <c r="N20" s="118">
        <v>1342996.9607024756</v>
      </c>
      <c r="O20" s="44">
        <f>icb_need_index[[#This Row],[Combined weighted population (base year)]]/icb_need_index[[#This Row],[Registered population (base year)]]</f>
        <v>1.1203416596839597</v>
      </c>
      <c r="P20" s="76">
        <v>1209769.1492026439</v>
      </c>
      <c r="Q20" s="17">
        <v>557274.73121619597</v>
      </c>
      <c r="R20" s="70">
        <v>1352234.4865761185</v>
      </c>
      <c r="S20" s="111">
        <v>1354362.422433041</v>
      </c>
      <c r="T20" s="107">
        <v>1358545.8280845089</v>
      </c>
      <c r="U20" s="111">
        <f>$L$1*icb_need_index[[#This Row],[Normalised weighted population 2025/26]]</f>
        <v>549340.39212739642</v>
      </c>
      <c r="V20" s="17">
        <f>$M$1*icb_need_index[[#This Row],[Normalised travel time adjusted wp 2025/26]]</f>
        <v>806641.47619015828</v>
      </c>
      <c r="W20" s="118">
        <v>1355981.8683175545</v>
      </c>
      <c r="X20" s="44">
        <f>icb_need_index[[#This Row],[Combined weighted population 2025/26]]/icb_need_index[[#This Row],[Registered population 2025/26]]</f>
        <v>1.1208600163190465</v>
      </c>
    </row>
    <row r="21" spans="1:24" ht="13">
      <c r="A21" s="55">
        <v>19</v>
      </c>
      <c r="B21" s="3" t="s">
        <v>6796</v>
      </c>
      <c r="C21" s="3" t="s">
        <v>12627</v>
      </c>
      <c r="D21" s="8" t="s">
        <v>6432</v>
      </c>
      <c r="E21" s="11" t="s">
        <v>12637</v>
      </c>
      <c r="F21" s="41">
        <f>icb_need_index[[#This Row],[WP x travel time index  (base year)]]/icb_need_index[[#This Row],[Normalised weighted population (base year)]]</f>
        <v>0.99540662764369026</v>
      </c>
      <c r="G21" s="112">
        <v>1132246.6666666665</v>
      </c>
      <c r="H21" s="4">
        <v>365027.69375353219</v>
      </c>
      <c r="I21" s="46">
        <v>894708.11792038393</v>
      </c>
      <c r="J21" s="110">
        <v>890598.39038456255</v>
      </c>
      <c r="K21" s="46">
        <v>893360.92320770794</v>
      </c>
      <c r="L21" s="110">
        <f>$L$1*icb_need_index[[#This Row],[Normalised weighted population (base year)]]</f>
        <v>363471.95195593144</v>
      </c>
      <c r="M21" s="4">
        <f>$M$1*icb_need_index[[#This Row],[Normalised travel time adjusted wp (base year)]]</f>
        <v>530436.26425390015</v>
      </c>
      <c r="N21" s="115">
        <v>893908.21620983107</v>
      </c>
      <c r="O21" s="43">
        <f>icb_need_index[[#This Row],[Combined weighted population (base year)]]/icb_need_index[[#This Row],[Registered population (base year)]]</f>
        <v>0.78949953444464205</v>
      </c>
      <c r="P21" s="75">
        <v>1142056.1504582877</v>
      </c>
      <c r="Q21" s="4">
        <v>371907.20684167411</v>
      </c>
      <c r="R21" s="46">
        <v>902437.74340883561</v>
      </c>
      <c r="S21" s="110">
        <v>898292.51082497113</v>
      </c>
      <c r="T21" s="106">
        <v>901067.19055929675</v>
      </c>
      <c r="U21" s="110">
        <f>$L$1*icb_need_index[[#This Row],[Normalised weighted population 2025/26]]</f>
        <v>366612.0844839632</v>
      </c>
      <c r="V21" s="4">
        <f>$M$1*icb_need_index[[#This Row],[Normalised travel time adjusted wp 2025/26]]</f>
        <v>535011.88823646843</v>
      </c>
      <c r="W21" s="115">
        <v>901623.97272043186</v>
      </c>
      <c r="X21" s="43">
        <f>icb_need_index[[#This Row],[Combined weighted population 2025/26]]/icb_need_index[[#This Row],[Registered population 2025/26]]</f>
        <v>0.78947429367516253</v>
      </c>
    </row>
    <row r="22" spans="1:24" ht="13">
      <c r="A22" s="55">
        <v>20</v>
      </c>
      <c r="B22" s="56" t="s">
        <v>6796</v>
      </c>
      <c r="C22" s="56" t="s">
        <v>12627</v>
      </c>
      <c r="D22" s="8" t="s">
        <v>6402</v>
      </c>
      <c r="E22" s="11" t="s">
        <v>12628</v>
      </c>
      <c r="F22" s="41">
        <f>icb_need_index[[#This Row],[WP x travel time index  (base year)]]/icb_need_index[[#This Row],[Normalised weighted population (base year)]]</f>
        <v>1.0207406900076612</v>
      </c>
      <c r="G22" s="112">
        <v>1047437.0833333335</v>
      </c>
      <c r="H22" s="4">
        <v>378298.71001050313</v>
      </c>
      <c r="I22" s="46">
        <v>927236.29641574621</v>
      </c>
      <c r="J22" s="110">
        <v>946467.81700355699</v>
      </c>
      <c r="K22" s="46">
        <v>949403.65030255227</v>
      </c>
      <c r="L22" s="110">
        <f>$L$1*icb_need_index[[#This Row],[Normalised weighted population (base year)]]</f>
        <v>376686.40736822982</v>
      </c>
      <c r="M22" s="4">
        <f>$M$1*icb_need_index[[#This Row],[Normalised travel time adjusted wp (base year)]]</f>
        <v>563711.8352202815</v>
      </c>
      <c r="N22" s="115">
        <v>940398.2425885112</v>
      </c>
      <c r="O22" s="43">
        <f>icb_need_index[[#This Row],[Combined weighted population (base year)]]/icb_need_index[[#This Row],[Registered population (base year)]]</f>
        <v>0.89780881119447764</v>
      </c>
      <c r="P22" s="75">
        <v>1056871.5985857835</v>
      </c>
      <c r="Q22" s="4">
        <v>385611.68301829312</v>
      </c>
      <c r="R22" s="46">
        <v>935691.83563376253</v>
      </c>
      <c r="S22" s="110">
        <v>955098.72993934178</v>
      </c>
      <c r="T22" s="106">
        <v>958048.87486241211</v>
      </c>
      <c r="U22" s="110">
        <f>$L$1*icb_need_index[[#This Row],[Normalised weighted population 2025/26]]</f>
        <v>380121.43973560777</v>
      </c>
      <c r="V22" s="4">
        <f>$M$1*icb_need_index[[#This Row],[Normalised travel time adjusted wp 2025/26]]</f>
        <v>568844.96842550673</v>
      </c>
      <c r="W22" s="115">
        <v>948966.40816111467</v>
      </c>
      <c r="X22" s="43">
        <f>icb_need_index[[#This Row],[Combined weighted population 2025/26]]/icb_need_index[[#This Row],[Registered population 2025/26]]</f>
        <v>0.89790132446641724</v>
      </c>
    </row>
    <row r="23" spans="1:24" ht="13">
      <c r="A23" s="55">
        <v>21</v>
      </c>
      <c r="B23" s="56" t="s">
        <v>6796</v>
      </c>
      <c r="C23" s="56" t="s">
        <v>12627</v>
      </c>
      <c r="D23" s="8" t="s">
        <v>6422</v>
      </c>
      <c r="E23" s="11" t="s">
        <v>12630</v>
      </c>
      <c r="F23" s="41">
        <f>icb_need_index[[#This Row],[WP x travel time index  (base year)]]/icb_need_index[[#This Row],[Normalised weighted population (base year)]]</f>
        <v>0.99564021710564377</v>
      </c>
      <c r="G23" s="112">
        <v>1652016.4999999995</v>
      </c>
      <c r="H23" s="4">
        <v>589803.15267850016</v>
      </c>
      <c r="I23" s="46">
        <v>1445648.3102698384</v>
      </c>
      <c r="J23" s="110">
        <v>1439345.597495469</v>
      </c>
      <c r="K23" s="46">
        <v>1443810.2804545455</v>
      </c>
      <c r="L23" s="110">
        <f>$L$1*icb_need_index[[#This Row],[Normalised weighted population (base year)]]</f>
        <v>587289.42171320494</v>
      </c>
      <c r="M23" s="4">
        <f>$M$1*icb_need_index[[#This Row],[Normalised travel time adjusted wp (base year)]]</f>
        <v>857267.55173689604</v>
      </c>
      <c r="N23" s="115">
        <v>1444556.9734501005</v>
      </c>
      <c r="O23" s="43">
        <f>icb_need_index[[#This Row],[Combined weighted population (base year)]]/icb_need_index[[#This Row],[Registered population (base year)]]</f>
        <v>0.87442042706601353</v>
      </c>
      <c r="P23" s="75">
        <v>1666618.168963694</v>
      </c>
      <c r="Q23" s="4">
        <v>601328.10780690017</v>
      </c>
      <c r="R23" s="46">
        <v>1459130.5860028192</v>
      </c>
      <c r="S23" s="110">
        <v>1452769.0934333333</v>
      </c>
      <c r="T23" s="106">
        <v>1457256.4613158766</v>
      </c>
      <c r="U23" s="110">
        <f>$L$1*icb_need_index[[#This Row],[Normalised weighted population 2025/26]]</f>
        <v>592766.54769353569</v>
      </c>
      <c r="V23" s="4">
        <f>$M$1*icb_need_index[[#This Row],[Normalised travel time adjusted wp 2025/26]]</f>
        <v>865251.27002956241</v>
      </c>
      <c r="W23" s="115">
        <v>1458017.8177230975</v>
      </c>
      <c r="X23" s="43">
        <f>icb_need_index[[#This Row],[Combined weighted population 2025/26]]/icb_need_index[[#This Row],[Registered population 2025/26]]</f>
        <v>0.87483614716002733</v>
      </c>
    </row>
    <row r="24" spans="1:24" ht="13">
      <c r="A24" s="55">
        <v>22</v>
      </c>
      <c r="B24" s="56" t="s">
        <v>6796</v>
      </c>
      <c r="C24" s="56" t="s">
        <v>12627</v>
      </c>
      <c r="D24" s="8" t="s">
        <v>6433</v>
      </c>
      <c r="E24" s="11" t="s">
        <v>12658</v>
      </c>
      <c r="F24" s="41">
        <f>icb_need_index[[#This Row],[WP x travel time index  (base year)]]/icb_need_index[[#This Row],[Normalised weighted population (base year)]]</f>
        <v>0.98974208107998507</v>
      </c>
      <c r="G24" s="112">
        <v>1283089.6666666665</v>
      </c>
      <c r="H24" s="4">
        <v>527615.70682671212</v>
      </c>
      <c r="I24" s="46">
        <v>1293222.5804185099</v>
      </c>
      <c r="J24" s="110">
        <v>1279956.8080430443</v>
      </c>
      <c r="K24" s="46">
        <v>1283927.0854796562</v>
      </c>
      <c r="L24" s="110">
        <f>$L$1*icb_need_index[[#This Row],[Normalised weighted population (base year)]]</f>
        <v>525367.01769373019</v>
      </c>
      <c r="M24" s="4">
        <f>$M$1*icb_need_index[[#This Row],[Normalised travel time adjusted wp (base year)]]</f>
        <v>762336.3291410536</v>
      </c>
      <c r="N24" s="115">
        <v>1287703.3468347832</v>
      </c>
      <c r="O24" s="43">
        <f>icb_need_index[[#This Row],[Combined weighted population (base year)]]/icb_need_index[[#This Row],[Registered population (base year)]]</f>
        <v>1.0035957581827486</v>
      </c>
      <c r="P24" s="75">
        <v>1294418.993288246</v>
      </c>
      <c r="Q24" s="4">
        <v>537731.8322805647</v>
      </c>
      <c r="R24" s="46">
        <v>1304813.3845089925</v>
      </c>
      <c r="S24" s="110">
        <v>1291428.7146049491</v>
      </c>
      <c r="T24" s="106">
        <v>1295417.7282497922</v>
      </c>
      <c r="U24" s="110">
        <f>$L$1*icb_need_index[[#This Row],[Normalised weighted population 2025/26]]</f>
        <v>530075.74012859398</v>
      </c>
      <c r="V24" s="4">
        <f>$M$1*icb_need_index[[#This Row],[Normalised travel time adjusted wp 2025/26]]</f>
        <v>769158.93965213583</v>
      </c>
      <c r="W24" s="115">
        <v>1299234.67978073</v>
      </c>
      <c r="X24" s="43">
        <f>icb_need_index[[#This Row],[Combined weighted population 2025/26]]/icb_need_index[[#This Row],[Registered population 2025/26]]</f>
        <v>1.0037203459756494</v>
      </c>
    </row>
    <row r="25" spans="1:24" ht="13">
      <c r="A25" s="55">
        <v>23</v>
      </c>
      <c r="B25" s="56" t="s">
        <v>6796</v>
      </c>
      <c r="C25" s="56" t="s">
        <v>12627</v>
      </c>
      <c r="D25" s="8" t="s">
        <v>6419</v>
      </c>
      <c r="E25" s="11" t="s">
        <v>12631</v>
      </c>
      <c r="F25" s="41">
        <f>icb_need_index[[#This Row],[WP x travel time index  (base year)]]/icb_need_index[[#This Row],[Normalised weighted population (base year)]]</f>
        <v>1.0315582410705024</v>
      </c>
      <c r="G25" s="112">
        <v>1095521.2499999998</v>
      </c>
      <c r="H25" s="4">
        <v>612246.83475681208</v>
      </c>
      <c r="I25" s="46">
        <v>1500659.3269546391</v>
      </c>
      <c r="J25" s="110">
        <v>1548017.4957593714</v>
      </c>
      <c r="K25" s="46">
        <v>1552819.2663318426</v>
      </c>
      <c r="L25" s="110">
        <f>$L$1*icb_need_index[[#This Row],[Normalised weighted population (base year)]]</f>
        <v>609637.4492017451</v>
      </c>
      <c r="M25" s="4">
        <f>$M$1*icb_need_index[[#This Row],[Normalised travel time adjusted wp (base year)]]</f>
        <v>921992.02953389031</v>
      </c>
      <c r="N25" s="115">
        <v>1531629.4787356351</v>
      </c>
      <c r="O25" s="43">
        <f>icb_need_index[[#This Row],[Combined weighted population (base year)]]/icb_need_index[[#This Row],[Registered population (base year)]]</f>
        <v>1.3980828566635612</v>
      </c>
      <c r="P25" s="75">
        <v>1106023.4749466404</v>
      </c>
      <c r="Q25" s="4">
        <v>624457.49100218306</v>
      </c>
      <c r="R25" s="46">
        <v>1515254.339437034</v>
      </c>
      <c r="S25" s="110">
        <v>1563073.1011641112</v>
      </c>
      <c r="T25" s="106">
        <v>1567901.1802194377</v>
      </c>
      <c r="U25" s="110">
        <f>$L$1*icb_need_index[[#This Row],[Normalised weighted population 2025/26]]</f>
        <v>615566.62048067304</v>
      </c>
      <c r="V25" s="4">
        <f>$M$1*icb_need_index[[#This Row],[Normalised travel time adjusted wp 2025/26]]</f>
        <v>930946.97019953991</v>
      </c>
      <c r="W25" s="115">
        <v>1546513.5906802129</v>
      </c>
      <c r="X25" s="43">
        <f>icb_need_index[[#This Row],[Combined weighted population 2025/26]]/icb_need_index[[#This Row],[Registered population 2025/26]]</f>
        <v>1.3982647074962165</v>
      </c>
    </row>
    <row r="26" spans="1:24" ht="13">
      <c r="A26" s="57">
        <v>24</v>
      </c>
      <c r="B26" s="58" t="s">
        <v>6796</v>
      </c>
      <c r="C26" s="58" t="s">
        <v>12627</v>
      </c>
      <c r="D26" s="52" t="s">
        <v>6428</v>
      </c>
      <c r="E26" s="16" t="s">
        <v>12634</v>
      </c>
      <c r="F26" s="42">
        <f>icb_need_index[[#This Row],[WP x travel time index  (base year)]]/icb_need_index[[#This Row],[Normalised weighted population (base year)]]</f>
        <v>1.0212547251930211</v>
      </c>
      <c r="G26" s="117">
        <v>1070752.25</v>
      </c>
      <c r="H26" s="17">
        <v>534985.90670385177</v>
      </c>
      <c r="I26" s="70">
        <v>1311287.449943793</v>
      </c>
      <c r="J26" s="111">
        <v>1339158.5043414056</v>
      </c>
      <c r="K26" s="70">
        <v>1343312.4185675918</v>
      </c>
      <c r="L26" s="111">
        <f>$L$1*icb_need_index[[#This Row],[Normalised weighted population (base year)]]</f>
        <v>532705.80590484617</v>
      </c>
      <c r="M26" s="17">
        <f>$M$1*icb_need_index[[#This Row],[Normalised travel time adjusted wp (base year)]]</f>
        <v>797596.58444921451</v>
      </c>
      <c r="N26" s="118">
        <v>1330302.390354061</v>
      </c>
      <c r="O26" s="44">
        <f>icb_need_index[[#This Row],[Combined weighted population (base year)]]/icb_need_index[[#This Row],[Registered population (base year)]]</f>
        <v>1.2423998085029109</v>
      </c>
      <c r="P26" s="76">
        <v>1080854.7955687225</v>
      </c>
      <c r="Q26" s="17">
        <v>545612.29397765256</v>
      </c>
      <c r="R26" s="70">
        <v>1323935.4287719524</v>
      </c>
      <c r="S26" s="111">
        <v>1352075.3124838038</v>
      </c>
      <c r="T26" s="107">
        <v>1356251.6536239358</v>
      </c>
      <c r="U26" s="111">
        <f>$L$1*icb_need_index[[#This Row],[Normalised weighted population 2025/26]]</f>
        <v>537844.00177106215</v>
      </c>
      <c r="V26" s="17">
        <f>$M$1*icb_need_index[[#This Row],[Normalised travel time adjusted wp 2025/26]]</f>
        <v>805279.30184516485</v>
      </c>
      <c r="W26" s="118">
        <v>1343123.3036162278</v>
      </c>
      <c r="X26" s="44">
        <f>icb_need_index[[#This Row],[Combined weighted population 2025/26]]/icb_need_index[[#This Row],[Registered population 2025/26]]</f>
        <v>1.2426491598341896</v>
      </c>
    </row>
    <row r="27" spans="1:24" ht="13">
      <c r="A27" s="55">
        <v>25</v>
      </c>
      <c r="B27" s="3" t="s">
        <v>6805</v>
      </c>
      <c r="C27" s="3" t="s">
        <v>6806</v>
      </c>
      <c r="D27" s="8" t="s">
        <v>6420</v>
      </c>
      <c r="E27" s="11" t="s">
        <v>12647</v>
      </c>
      <c r="F27" s="41">
        <f>icb_need_index[[#This Row],[WP x travel time index  (base year)]]/icb_need_index[[#This Row],[Normalised weighted population (base year)]]</f>
        <v>0.95213645654510082</v>
      </c>
      <c r="G27" s="112">
        <v>1809950.083333333</v>
      </c>
      <c r="H27" s="4">
        <v>546375.55351439584</v>
      </c>
      <c r="I27" s="46">
        <v>1339204.2618351134</v>
      </c>
      <c r="J27" s="110">
        <v>1275105.2004537822</v>
      </c>
      <c r="K27" s="46">
        <v>1279060.4287668453</v>
      </c>
      <c r="L27" s="110">
        <f>$L$1*icb_need_index[[#This Row],[Normalised weighted population (base year)]]</f>
        <v>544046.91023517225</v>
      </c>
      <c r="M27" s="4">
        <f>$M$1*icb_need_index[[#This Row],[Normalised travel time adjusted wp (base year)]]</f>
        <v>759446.73419785791</v>
      </c>
      <c r="N27" s="115">
        <v>1303493.6444330302</v>
      </c>
      <c r="O27" s="43">
        <f>icb_need_index[[#This Row],[Combined weighted population (base year)]]/icb_need_index[[#This Row],[Registered population (base year)]]</f>
        <v>0.72018209586886694</v>
      </c>
      <c r="P27" s="75">
        <v>1826034.2480755579</v>
      </c>
      <c r="Q27" s="4">
        <v>556430.75926015829</v>
      </c>
      <c r="R27" s="46">
        <v>1350186.5774915509</v>
      </c>
      <c r="S27" s="110">
        <v>1285561.8635675623</v>
      </c>
      <c r="T27" s="106">
        <v>1289532.7554619939</v>
      </c>
      <c r="U27" s="110">
        <f>$L$1*icb_need_index[[#This Row],[Normalised weighted population 2025/26]]</f>
        <v>548508.4364342636</v>
      </c>
      <c r="V27" s="4">
        <f>$M$1*icb_need_index[[#This Row],[Normalised travel time adjusted wp 2025/26]]</f>
        <v>765664.71587347856</v>
      </c>
      <c r="W27" s="115">
        <v>1314173.1523077416</v>
      </c>
      <c r="X27" s="43">
        <f>icb_need_index[[#This Row],[Combined weighted population 2025/26]]/icb_need_index[[#This Row],[Registered population 2025/26]]</f>
        <v>0.71968702322683031</v>
      </c>
    </row>
    <row r="28" spans="1:24" ht="13">
      <c r="A28" s="55">
        <v>26</v>
      </c>
      <c r="B28" s="56" t="s">
        <v>6805</v>
      </c>
      <c r="C28" s="56" t="s">
        <v>6806</v>
      </c>
      <c r="D28" s="8" t="s">
        <v>6421</v>
      </c>
      <c r="E28" s="11" t="s">
        <v>12667</v>
      </c>
      <c r="F28" s="41">
        <f>icb_need_index[[#This Row],[WP x travel time index  (base year)]]/icb_need_index[[#This Row],[Normalised weighted population (base year)]]</f>
        <v>0.9554618125587121</v>
      </c>
      <c r="G28" s="112">
        <v>2451414.9166666693</v>
      </c>
      <c r="H28" s="4">
        <v>662289.35191095597</v>
      </c>
      <c r="I28" s="46">
        <v>1623316.9967839695</v>
      </c>
      <c r="J28" s="110">
        <v>1551017.4001045765</v>
      </c>
      <c r="K28" s="46">
        <v>1555828.4760320871</v>
      </c>
      <c r="L28" s="110">
        <f>$L$1*icb_need_index[[#This Row],[Normalised weighted population (base year)]]</f>
        <v>659466.68600229919</v>
      </c>
      <c r="M28" s="4">
        <f>$M$1*icb_need_index[[#This Row],[Normalised travel time adjusted wp (base year)]]</f>
        <v>923778.75862656545</v>
      </c>
      <c r="N28" s="115">
        <v>1583245.4446288643</v>
      </c>
      <c r="O28" s="43">
        <f>icb_need_index[[#This Row],[Combined weighted population (base year)]]/icb_need_index[[#This Row],[Registered population (base year)]]</f>
        <v>0.64584964130906686</v>
      </c>
      <c r="P28" s="75">
        <v>2472581.1623173291</v>
      </c>
      <c r="Q28" s="4">
        <v>673701.55261883931</v>
      </c>
      <c r="R28" s="46">
        <v>1634745.704552039</v>
      </c>
      <c r="S28" s="110">
        <v>1561937.0939438625</v>
      </c>
      <c r="T28" s="106">
        <v>1566761.6640573083</v>
      </c>
      <c r="U28" s="110">
        <f>$L$1*icb_need_index[[#This Row],[Normalised weighted population 2025/26]]</f>
        <v>664109.55738972954</v>
      </c>
      <c r="V28" s="4">
        <f>$M$1*icb_need_index[[#This Row],[Normalised travel time adjusted wp 2025/26]]</f>
        <v>930270.37837601744</v>
      </c>
      <c r="W28" s="115">
        <v>1594379.9357657472</v>
      </c>
      <c r="X28" s="43">
        <f>icb_need_index[[#This Row],[Combined weighted population 2025/26]]/icb_need_index[[#This Row],[Registered population 2025/26]]</f>
        <v>0.64482410529710477</v>
      </c>
    </row>
    <row r="29" spans="1:24" ht="13">
      <c r="A29" s="55">
        <v>27</v>
      </c>
      <c r="B29" s="56" t="s">
        <v>6805</v>
      </c>
      <c r="C29" s="56" t="s">
        <v>6806</v>
      </c>
      <c r="D29" s="8" t="s">
        <v>6408</v>
      </c>
      <c r="E29" s="11" t="s">
        <v>12648</v>
      </c>
      <c r="F29" s="41">
        <f>icb_need_index[[#This Row],[WP x travel time index  (base year)]]/icb_need_index[[#This Row],[Normalised weighted population (base year)]]</f>
        <v>0.9538305598461867</v>
      </c>
      <c r="G29" s="112">
        <v>2885991.8333333302</v>
      </c>
      <c r="H29" s="4">
        <v>824917.13731495675</v>
      </c>
      <c r="I29" s="46">
        <v>2021928.9440150724</v>
      </c>
      <c r="J29" s="110">
        <v>1928577.6166391056</v>
      </c>
      <c r="K29" s="46">
        <v>1934559.8405297727</v>
      </c>
      <c r="L29" s="110">
        <f>$L$1*icb_need_index[[#This Row],[Normalised weighted population (base year)]]</f>
        <v>821401.3545619247</v>
      </c>
      <c r="M29" s="4">
        <f>$M$1*icb_need_index[[#This Row],[Normalised travel time adjusted wp (base year)]]</f>
        <v>1148651.8697299785</v>
      </c>
      <c r="N29" s="115">
        <v>1970053.2242919034</v>
      </c>
      <c r="O29" s="43">
        <f>icb_need_index[[#This Row],[Combined weighted population (base year)]]/icb_need_index[[#This Row],[Registered population (base year)]]</f>
        <v>0.68262605650428521</v>
      </c>
      <c r="P29" s="75">
        <v>2911920.2514415472</v>
      </c>
      <c r="Q29" s="4">
        <v>840021.46731340478</v>
      </c>
      <c r="R29" s="46">
        <v>2038323.1715646933</v>
      </c>
      <c r="S29" s="110">
        <v>1944214.931881008</v>
      </c>
      <c r="T29" s="106">
        <v>1950220.296175662</v>
      </c>
      <c r="U29" s="110">
        <f>$L$1*icb_need_index[[#This Row],[Normalised weighted population 2025/26]]</f>
        <v>828061.45048473903</v>
      </c>
      <c r="V29" s="4">
        <f>$M$1*icb_need_index[[#This Row],[Normalised travel time adjusted wp 2025/26]]</f>
        <v>1157950.3216473656</v>
      </c>
      <c r="W29" s="115">
        <v>1986011.7721321054</v>
      </c>
      <c r="X29" s="43">
        <f>icb_need_index[[#This Row],[Combined weighted population 2025/26]]/icb_need_index[[#This Row],[Registered population 2025/26]]</f>
        <v>0.68202821528128377</v>
      </c>
    </row>
    <row r="30" spans="1:24" ht="13">
      <c r="A30" s="55">
        <v>28</v>
      </c>
      <c r="B30" s="56" t="s">
        <v>6805</v>
      </c>
      <c r="C30" s="56" t="s">
        <v>6806</v>
      </c>
      <c r="D30" s="8" t="s">
        <v>6424</v>
      </c>
      <c r="E30" s="11" t="s">
        <v>12705</v>
      </c>
      <c r="F30" s="41">
        <f>icb_need_index[[#This Row],[WP x travel time index  (base year)]]/icb_need_index[[#This Row],[Normalised weighted population (base year)]]</f>
        <v>0.95680439972189646</v>
      </c>
      <c r="G30" s="112">
        <v>2108177.5833333326</v>
      </c>
      <c r="H30" s="4">
        <v>633296.23184820637</v>
      </c>
      <c r="I30" s="46">
        <v>1552252.85472603</v>
      </c>
      <c r="J30" s="110">
        <v>1485202.3608827393</v>
      </c>
      <c r="K30" s="46">
        <v>1489809.2861986256</v>
      </c>
      <c r="L30" s="110">
        <f>$L$1*icb_need_index[[#This Row],[Normalised weighted population (base year)]]</f>
        <v>630597.13412217272</v>
      </c>
      <c r="M30" s="4">
        <f>$M$1*icb_need_index[[#This Row],[Normalised travel time adjusted wp (base year)]]</f>
        <v>884579.62699386419</v>
      </c>
      <c r="N30" s="115">
        <v>1515176.7611160376</v>
      </c>
      <c r="O30" s="43">
        <f>icb_need_index[[#This Row],[Combined weighted population (base year)]]/icb_need_index[[#This Row],[Registered population (base year)]]</f>
        <v>0.71871400829541354</v>
      </c>
      <c r="P30" s="75">
        <v>2126421.1475764387</v>
      </c>
      <c r="Q30" s="4">
        <v>644583.98239185824</v>
      </c>
      <c r="R30" s="46">
        <v>1564091.5362923464</v>
      </c>
      <c r="S30" s="110">
        <v>1496529.6634922957</v>
      </c>
      <c r="T30" s="106">
        <v>1501152.2006715236</v>
      </c>
      <c r="U30" s="110">
        <f>$L$1*icb_need_index[[#This Row],[Normalised weighted population 2025/26]]</f>
        <v>635406.55588923511</v>
      </c>
      <c r="V30" s="4">
        <f>$M$1*icb_need_index[[#This Row],[Normalised travel time adjusted wp 2025/26]]</f>
        <v>891314.52329663956</v>
      </c>
      <c r="W30" s="115">
        <v>1526721.0791858737</v>
      </c>
      <c r="X30" s="43">
        <f>icb_need_index[[#This Row],[Combined weighted population 2025/26]]/icb_need_index[[#This Row],[Registered population 2025/26]]</f>
        <v>0.71797681326012697</v>
      </c>
    </row>
    <row r="31" spans="1:24" ht="13">
      <c r="A31" s="57">
        <v>29</v>
      </c>
      <c r="B31" s="58" t="s">
        <v>6805</v>
      </c>
      <c r="C31" s="58" t="s">
        <v>6806</v>
      </c>
      <c r="D31" s="52" t="s">
        <v>6399</v>
      </c>
      <c r="E31" s="16" t="s">
        <v>12721</v>
      </c>
      <c r="F31" s="42">
        <f>icb_need_index[[#This Row],[WP x travel time index  (base year)]]/icb_need_index[[#This Row],[Normalised weighted population (base year)]]</f>
        <v>0.95364075432618045</v>
      </c>
      <c r="G31" s="117">
        <v>1766259.5833333337</v>
      </c>
      <c r="H31" s="17">
        <v>502490.16680031287</v>
      </c>
      <c r="I31" s="70">
        <v>1231638.1444608057</v>
      </c>
      <c r="J31" s="111">
        <v>1174540.3291404999</v>
      </c>
      <c r="K31" s="70">
        <v>1178183.6168966766</v>
      </c>
      <c r="L31" s="111">
        <f>$L$1*icb_need_index[[#This Row],[Normalised weighted population (base year)]]</f>
        <v>500348.56228988228</v>
      </c>
      <c r="M31" s="17">
        <f>$M$1*icb_need_index[[#This Row],[Normalised travel time adjusted wp (base year)]]</f>
        <v>699550.7639934225</v>
      </c>
      <c r="N31" s="118">
        <v>1199899.3262833043</v>
      </c>
      <c r="O31" s="44">
        <f>icb_need_index[[#This Row],[Combined weighted population (base year)]]/icb_need_index[[#This Row],[Registered population (base year)]]</f>
        <v>0.67934483560950942</v>
      </c>
      <c r="P31" s="76">
        <v>1781384.1753392075</v>
      </c>
      <c r="Q31" s="17">
        <v>511744.95587110746</v>
      </c>
      <c r="R31" s="70">
        <v>1241755.886096013</v>
      </c>
      <c r="S31" s="111">
        <v>1184189.0199055758</v>
      </c>
      <c r="T31" s="107">
        <v>1187846.7875431201</v>
      </c>
      <c r="U31" s="111">
        <f>$L$1*icb_need_index[[#This Row],[Normalised weighted population 2025/26]]</f>
        <v>504458.85840531538</v>
      </c>
      <c r="V31" s="17">
        <f>$M$1*icb_need_index[[#This Row],[Normalised travel time adjusted wp 2025/26]]</f>
        <v>705288.30635216273</v>
      </c>
      <c r="W31" s="118">
        <v>1209747.1647574778</v>
      </c>
      <c r="X31" s="44">
        <f>icb_need_index[[#This Row],[Combined weighted population 2025/26]]/icb_need_index[[#This Row],[Registered population 2025/26]]</f>
        <v>0.67910514840355551</v>
      </c>
    </row>
    <row r="32" spans="1:24" ht="13">
      <c r="A32" s="55">
        <v>30</v>
      </c>
      <c r="B32" s="3" t="s">
        <v>6800</v>
      </c>
      <c r="C32" s="3" t="s">
        <v>12689</v>
      </c>
      <c r="D32" s="8" t="s">
        <v>6404</v>
      </c>
      <c r="E32" s="11" t="s">
        <v>12782</v>
      </c>
      <c r="F32" s="41">
        <f>icb_need_index[[#This Row],[WP x travel time index  (base year)]]/icb_need_index[[#This Row],[Normalised weighted population (base year)]]</f>
        <v>1.0133816384428977</v>
      </c>
      <c r="G32" s="112">
        <v>1995782.0833333335</v>
      </c>
      <c r="H32" s="4">
        <v>675541.17770562996</v>
      </c>
      <c r="I32" s="46">
        <v>1655798.1381292795</v>
      </c>
      <c r="J32" s="110">
        <v>1677955.4301481487</v>
      </c>
      <c r="K32" s="46">
        <v>1683160.2531094349</v>
      </c>
      <c r="L32" s="110">
        <f>$L$1*icb_need_index[[#This Row],[Normalised weighted population (base year)]]</f>
        <v>672662.03274172253</v>
      </c>
      <c r="M32" s="4">
        <f>$M$1*icb_need_index[[#This Row],[Normalised travel time adjusted wp (base year)]]</f>
        <v>999382.45966063812</v>
      </c>
      <c r="N32" s="115">
        <v>1672044.4924023594</v>
      </c>
      <c r="O32" s="43">
        <f>icb_need_index[[#This Row],[Combined weighted population (base year)]]/icb_need_index[[#This Row],[Registered population (base year)]]</f>
        <v>0.83778910852317545</v>
      </c>
      <c r="P32" s="75">
        <v>2013976.0595631825</v>
      </c>
      <c r="Q32" s="4">
        <v>689080.87081245496</v>
      </c>
      <c r="R32" s="46">
        <v>1672063.8230248597</v>
      </c>
      <c r="S32" s="110">
        <v>1694438.7765580262</v>
      </c>
      <c r="T32" s="106">
        <v>1699672.6228583294</v>
      </c>
      <c r="U32" s="110">
        <f>$L$1*icb_need_index[[#This Row],[Normalised weighted population 2025/26]]</f>
        <v>679269.90867408633</v>
      </c>
      <c r="V32" s="4">
        <f>$M$1*icb_need_index[[#This Row],[Normalised travel time adjusted wp 2025/26]]</f>
        <v>1009186.7386435753</v>
      </c>
      <c r="W32" s="115">
        <v>1688456.6473176607</v>
      </c>
      <c r="X32" s="43">
        <f>icb_need_index[[#This Row],[Combined weighted population 2025/26]]/icb_need_index[[#This Row],[Registered population 2025/26]]</f>
        <v>0.83836977073296259</v>
      </c>
    </row>
    <row r="33" spans="1:24" ht="13">
      <c r="A33" s="55">
        <v>31</v>
      </c>
      <c r="B33" s="56" t="s">
        <v>6800</v>
      </c>
      <c r="C33" s="56" t="s">
        <v>12689</v>
      </c>
      <c r="D33" s="8" t="s">
        <v>6417</v>
      </c>
      <c r="E33" s="11" t="s">
        <v>12715</v>
      </c>
      <c r="F33" s="41">
        <f>icb_need_index[[#This Row],[WP x travel time index  (base year)]]/icb_need_index[[#This Row],[Normalised weighted population (base year)]]</f>
        <v>0.98348122151039918</v>
      </c>
      <c r="G33" s="112">
        <v>843099.49999999988</v>
      </c>
      <c r="H33" s="4">
        <v>268512.80525094864</v>
      </c>
      <c r="I33" s="46">
        <v>658143.45249599067</v>
      </c>
      <c r="J33" s="110">
        <v>647271.72658982826</v>
      </c>
      <c r="K33" s="46">
        <v>649279.48834810627</v>
      </c>
      <c r="L33" s="110">
        <f>$L$1*icb_need_index[[#This Row],[Normalised weighted population (base year)]]</f>
        <v>267368.40826006723</v>
      </c>
      <c r="M33" s="4">
        <f>$M$1*icb_need_index[[#This Row],[Normalised travel time adjusted wp (base year)]]</f>
        <v>385512.03361284616</v>
      </c>
      <c r="N33" s="115">
        <v>652880.44187291362</v>
      </c>
      <c r="O33" s="43">
        <f>icb_need_index[[#This Row],[Combined weighted population (base year)]]/icb_need_index[[#This Row],[Registered population (base year)]]</f>
        <v>0.77438124666532682</v>
      </c>
      <c r="P33" s="75">
        <v>850514.24876861647</v>
      </c>
      <c r="Q33" s="4">
        <v>273757.70804149332</v>
      </c>
      <c r="R33" s="46">
        <v>664276.68983277399</v>
      </c>
      <c r="S33" s="110">
        <v>653303.65033762122</v>
      </c>
      <c r="T33" s="106">
        <v>655321.59925415833</v>
      </c>
      <c r="U33" s="110">
        <f>$L$1*icb_need_index[[#This Row],[Normalised weighted population 2025/26]]</f>
        <v>269860.01384848106</v>
      </c>
      <c r="V33" s="4">
        <f>$M$1*icb_need_index[[#This Row],[Normalised travel time adjusted wp 2025/26]]</f>
        <v>389099.55871491384</v>
      </c>
      <c r="W33" s="115">
        <v>658959.57256339502</v>
      </c>
      <c r="X33" s="43">
        <f>icb_need_index[[#This Row],[Combined weighted population 2025/26]]/icb_need_index[[#This Row],[Registered population 2025/26]]</f>
        <v>0.77477781650036281</v>
      </c>
    </row>
    <row r="34" spans="1:24" ht="13">
      <c r="A34" s="55">
        <v>32</v>
      </c>
      <c r="B34" s="56" t="s">
        <v>6800</v>
      </c>
      <c r="C34" s="56" t="s">
        <v>12689</v>
      </c>
      <c r="D34" s="8" t="s">
        <v>6409</v>
      </c>
      <c r="E34" s="11" t="s">
        <v>12781</v>
      </c>
      <c r="F34" s="41">
        <f>icb_need_index[[#This Row],[WP x travel time index  (base year)]]/icb_need_index[[#This Row],[Normalised weighted population (base year)]]</f>
        <v>1.0044368775672516</v>
      </c>
      <c r="G34" s="112">
        <v>1962521.3333333333</v>
      </c>
      <c r="H34" s="4">
        <v>862159.5125479562</v>
      </c>
      <c r="I34" s="46">
        <v>2113212.5809056466</v>
      </c>
      <c r="J34" s="110">
        <v>2122588.6464007008</v>
      </c>
      <c r="K34" s="46">
        <v>2129172.6699841986</v>
      </c>
      <c r="L34" s="110">
        <f>$L$1*icb_need_index[[#This Row],[Normalised weighted population (base year)]]</f>
        <v>858485.00342762761</v>
      </c>
      <c r="M34" s="4">
        <f>$M$1*icb_need_index[[#This Row],[Normalised travel time adjusted wp (base year)]]</f>
        <v>1264203.9378247298</v>
      </c>
      <c r="N34" s="115">
        <v>2122688.9412523564</v>
      </c>
      <c r="O34" s="43">
        <f>icb_need_index[[#This Row],[Combined weighted population (base year)]]/icb_need_index[[#This Row],[Registered population (base year)]]</f>
        <v>1.0816131805543123</v>
      </c>
      <c r="P34" s="75">
        <v>1981005.9948840525</v>
      </c>
      <c r="Q34" s="4">
        <v>879283.48230547924</v>
      </c>
      <c r="R34" s="46">
        <v>2133592.9688671553</v>
      </c>
      <c r="S34" s="110">
        <v>2143059.4596483698</v>
      </c>
      <c r="T34" s="106">
        <v>2149679.0224082568</v>
      </c>
      <c r="U34" s="110">
        <f>$L$1*icb_need_index[[#This Row],[Normalised weighted population 2025/26]]</f>
        <v>866764.46266759397</v>
      </c>
      <c r="V34" s="4">
        <f>$M$1*icb_need_index[[#This Row],[Normalised travel time adjusted wp 2025/26]]</f>
        <v>1276379.6583993831</v>
      </c>
      <c r="W34" s="115">
        <v>2143144.1210669773</v>
      </c>
      <c r="X34" s="43">
        <f>icb_need_index[[#This Row],[Combined weighted population 2025/26]]/icb_need_index[[#This Row],[Registered population 2025/26]]</f>
        <v>1.0818463581643096</v>
      </c>
    </row>
    <row r="35" spans="1:24" ht="13">
      <c r="A35" s="55">
        <v>33</v>
      </c>
      <c r="B35" s="56" t="s">
        <v>6800</v>
      </c>
      <c r="C35" s="56" t="s">
        <v>12689</v>
      </c>
      <c r="D35" s="8" t="s">
        <v>6423</v>
      </c>
      <c r="E35" s="11" t="s">
        <v>12695</v>
      </c>
      <c r="F35" s="41">
        <f>icb_need_index[[#This Row],[WP x travel time index  (base year)]]/icb_need_index[[#This Row],[Normalised weighted population (base year)]]</f>
        <v>0.99873550694649349</v>
      </c>
      <c r="G35" s="112">
        <v>2018755.8333333337</v>
      </c>
      <c r="H35" s="4">
        <v>871045.39525693655</v>
      </c>
      <c r="I35" s="46">
        <v>2134992.4938565274</v>
      </c>
      <c r="J35" s="110">
        <v>2132292.8106787573</v>
      </c>
      <c r="K35" s="46">
        <v>2138906.9354533516</v>
      </c>
      <c r="L35" s="110">
        <f>$L$1*icb_need_index[[#This Row],[Normalised weighted population (base year)]]</f>
        <v>867333.0146562364</v>
      </c>
      <c r="M35" s="4">
        <f>$M$1*icb_need_index[[#This Row],[Normalised travel time adjusted wp (base year)]]</f>
        <v>1269983.692990395</v>
      </c>
      <c r="N35" s="115">
        <v>2137316.7076466312</v>
      </c>
      <c r="O35" s="43">
        <f>icb_need_index[[#This Row],[Combined weighted population (base year)]]/icb_need_index[[#This Row],[Registered population (base year)]]</f>
        <v>1.0587296751571644</v>
      </c>
      <c r="P35" s="75">
        <v>2036786.3445367848</v>
      </c>
      <c r="Q35" s="4">
        <v>887814.72566199722</v>
      </c>
      <c r="R35" s="46">
        <v>2154294.1434114971</v>
      </c>
      <c r="S35" s="110">
        <v>2151570.0534319435</v>
      </c>
      <c r="T35" s="106">
        <v>2158215.9040343906</v>
      </c>
      <c r="U35" s="110">
        <f>$L$1*icb_need_index[[#This Row],[Normalised weighted population 2025/26]]</f>
        <v>875174.24030200439</v>
      </c>
      <c r="V35" s="4">
        <f>$M$1*icb_need_index[[#This Row],[Normalised travel time adjusted wp 2025/26]]</f>
        <v>1281448.462597674</v>
      </c>
      <c r="W35" s="115">
        <v>2156622.7028996781</v>
      </c>
      <c r="X35" s="43">
        <f>icb_need_index[[#This Row],[Combined weighted population 2025/26]]/icb_need_index[[#This Row],[Registered population 2025/26]]</f>
        <v>1.0588359985249935</v>
      </c>
    </row>
    <row r="36" spans="1:24" ht="13">
      <c r="A36" s="55">
        <v>34</v>
      </c>
      <c r="B36" s="56" t="s">
        <v>6800</v>
      </c>
      <c r="C36" s="56" t="s">
        <v>12689</v>
      </c>
      <c r="D36" s="8" t="s">
        <v>6396</v>
      </c>
      <c r="E36" s="11" t="s">
        <v>12714</v>
      </c>
      <c r="F36" s="41">
        <f>icb_need_index[[#This Row],[WP x travel time index  (base year)]]/icb_need_index[[#This Row],[Normalised weighted population (base year)]]</f>
        <v>0.99557798402986231</v>
      </c>
      <c r="G36" s="112">
        <v>1142994.9166666665</v>
      </c>
      <c r="H36" s="4">
        <v>420092.41567554133</v>
      </c>
      <c r="I36" s="46">
        <v>1029675.5589056017</v>
      </c>
      <c r="J36" s="110">
        <v>1025122.3171400607</v>
      </c>
      <c r="K36" s="46">
        <v>1028302.1275679854</v>
      </c>
      <c r="L36" s="110">
        <f>$L$1*icb_need_index[[#This Row],[Normalised weighted population (base year)]]</f>
        <v>418301.98897338868</v>
      </c>
      <c r="M36" s="4">
        <f>$M$1*icb_need_index[[#This Row],[Normalised travel time adjusted wp (base year)]]</f>
        <v>610558.09013115056</v>
      </c>
      <c r="N36" s="115">
        <v>1028860.0791045399</v>
      </c>
      <c r="O36" s="43">
        <f>icb_need_index[[#This Row],[Combined weighted population (base year)]]/icb_need_index[[#This Row],[Registered population (base year)]]</f>
        <v>0.90014405497534522</v>
      </c>
      <c r="P36" s="75">
        <v>1153159.8084159964</v>
      </c>
      <c r="Q36" s="4">
        <v>428422.12036162708</v>
      </c>
      <c r="R36" s="46">
        <v>1039571.9265805098</v>
      </c>
      <c r="S36" s="110">
        <v>1034974.9229190634</v>
      </c>
      <c r="T36" s="106">
        <v>1038171.7924348979</v>
      </c>
      <c r="U36" s="110">
        <f>$L$1*icb_need_index[[#This Row],[Normalised weighted population 2025/26]]</f>
        <v>422322.35271439643</v>
      </c>
      <c r="V36" s="4">
        <f>$M$1*icb_need_index[[#This Row],[Normalised travel time adjusted wp 2025/26]]</f>
        <v>616418.23917667335</v>
      </c>
      <c r="W36" s="115">
        <v>1038740.5918910694</v>
      </c>
      <c r="X36" s="43">
        <f>icb_need_index[[#This Row],[Combined weighted population 2025/26]]/icb_need_index[[#This Row],[Registered population 2025/26]]</f>
        <v>0.90077765831771794</v>
      </c>
    </row>
    <row r="37" spans="1:24" ht="13">
      <c r="A37" s="57">
        <v>35</v>
      </c>
      <c r="B37" s="58" t="s">
        <v>6800</v>
      </c>
      <c r="C37" s="58" t="s">
        <v>12689</v>
      </c>
      <c r="D37" s="52" t="s">
        <v>6416</v>
      </c>
      <c r="E37" s="16" t="s">
        <v>12690</v>
      </c>
      <c r="F37" s="42">
        <f>icb_need_index[[#This Row],[WP x travel time index  (base year)]]/icb_need_index[[#This Row],[Normalised weighted population (base year)]]</f>
        <v>0.99970508289881277</v>
      </c>
      <c r="G37" s="117">
        <v>1849290.4166666658</v>
      </c>
      <c r="H37" s="17">
        <v>880596.78686867212</v>
      </c>
      <c r="I37" s="70">
        <v>2158403.6151459347</v>
      </c>
      <c r="J37" s="111">
        <v>2157767.0650085639</v>
      </c>
      <c r="K37" s="70">
        <v>2164460.2079629493</v>
      </c>
      <c r="L37" s="111">
        <f>$L$1*icb_need_index[[#This Row],[Normalised weighted population (base year)]]</f>
        <v>876843.69840002153</v>
      </c>
      <c r="M37" s="17">
        <f>$M$1*icb_need_index[[#This Row],[Normalised travel time adjusted wp (base year)]]</f>
        <v>1285156.0405347499</v>
      </c>
      <c r="N37" s="118">
        <v>2161999.7389347712</v>
      </c>
      <c r="O37" s="44">
        <f>icb_need_index[[#This Row],[Combined weighted population (base year)]]/icb_need_index[[#This Row],[Registered population (base year)]]</f>
        <v>1.1690969246635485</v>
      </c>
      <c r="P37" s="76">
        <v>1866614.1870177223</v>
      </c>
      <c r="Q37" s="17">
        <v>898049.11385361</v>
      </c>
      <c r="R37" s="70">
        <v>2179128.0213652006</v>
      </c>
      <c r="S37" s="111">
        <v>2178485.3592460244</v>
      </c>
      <c r="T37" s="107">
        <v>2185214.3468586165</v>
      </c>
      <c r="U37" s="111">
        <f>$L$1*icb_need_index[[#This Row],[Normalised weighted population 2025/26]]</f>
        <v>885262.91381873586</v>
      </c>
      <c r="V37" s="17">
        <f>$M$1*icb_need_index[[#This Row],[Normalised travel time adjusted wp 2025/26]]</f>
        <v>1297478.8852189521</v>
      </c>
      <c r="W37" s="118">
        <v>2182741.7990376893</v>
      </c>
      <c r="X37" s="44">
        <f>icb_need_index[[#This Row],[Combined weighted population 2025/26]]/icb_need_index[[#This Row],[Registered population 2025/26]]</f>
        <v>1.1693588392387835</v>
      </c>
    </row>
    <row r="38" spans="1:24" ht="13">
      <c r="A38" s="55">
        <v>36</v>
      </c>
      <c r="B38" s="3" t="s">
        <v>6794</v>
      </c>
      <c r="C38" s="3" t="s">
        <v>12775</v>
      </c>
      <c r="D38" s="8" t="s">
        <v>6412</v>
      </c>
      <c r="E38" s="11" t="s">
        <v>12778</v>
      </c>
      <c r="F38" s="41">
        <f>icb_need_index[[#This Row],[WP x travel time index  (base year)]]/icb_need_index[[#This Row],[Normalised weighted population (base year)]]</f>
        <v>1.027526982475216</v>
      </c>
      <c r="G38" s="112">
        <v>1005086.7499999999</v>
      </c>
      <c r="H38" s="4">
        <v>416633.25304729881</v>
      </c>
      <c r="I38" s="46">
        <v>1021196.9121134349</v>
      </c>
      <c r="J38" s="110">
        <v>1049307.3816169261</v>
      </c>
      <c r="K38" s="46">
        <v>1052562.2113073696</v>
      </c>
      <c r="L38" s="110">
        <f>$L$1*icb_need_index[[#This Row],[Normalised weighted population (base year)]]</f>
        <v>414857.56923719932</v>
      </c>
      <c r="M38" s="4">
        <f>$M$1*icb_need_index[[#This Row],[Normalised travel time adjusted wp (base year)]]</f>
        <v>624962.6021877114</v>
      </c>
      <c r="N38" s="115">
        <v>1039820.1714249108</v>
      </c>
      <c r="O38" s="43">
        <f>icb_need_index[[#This Row],[Combined weighted population (base year)]]/icb_need_index[[#This Row],[Registered population (base year)]]</f>
        <v>1.0345576353731765</v>
      </c>
      <c r="P38" s="75">
        <v>1014322.0998665598</v>
      </c>
      <c r="Q38" s="4">
        <v>425110.20461383002</v>
      </c>
      <c r="R38" s="46">
        <v>1031535.519329401</v>
      </c>
      <c r="S38" s="110">
        <v>1059930.5794925436</v>
      </c>
      <c r="T38" s="106">
        <v>1063204.532980154</v>
      </c>
      <c r="U38" s="110">
        <f>$L$1*icb_need_index[[#This Row],[Normalised weighted population 2025/26]]</f>
        <v>419057.59119969956</v>
      </c>
      <c r="V38" s="4">
        <f>$M$1*icb_need_index[[#This Row],[Normalised travel time adjusted wp 2025/26]]</f>
        <v>631281.51899328514</v>
      </c>
      <c r="W38" s="115">
        <v>1050339.110192985</v>
      </c>
      <c r="X38" s="43">
        <f>icb_need_index[[#This Row],[Combined weighted population 2025/26]]/icb_need_index[[#This Row],[Registered population 2025/26]]</f>
        <v>1.035508454692216</v>
      </c>
    </row>
    <row r="39" spans="1:24" ht="13">
      <c r="A39" s="55">
        <v>37</v>
      </c>
      <c r="B39" s="56" t="s">
        <v>6794</v>
      </c>
      <c r="C39" s="56" t="s">
        <v>12775</v>
      </c>
      <c r="D39" s="8" t="s">
        <v>6401</v>
      </c>
      <c r="E39" s="11" t="s">
        <v>12811</v>
      </c>
      <c r="F39" s="41">
        <f>icb_need_index[[#This Row],[WP x travel time index  (base year)]]/icb_need_index[[#This Row],[Normalised weighted population (base year)]]</f>
        <v>0.98311987961173997</v>
      </c>
      <c r="G39" s="112">
        <v>1087611.3333333328</v>
      </c>
      <c r="H39" s="4">
        <v>412107.0281513661</v>
      </c>
      <c r="I39" s="46">
        <v>1010102.8219191206</v>
      </c>
      <c r="J39" s="110">
        <v>993052.16468060471</v>
      </c>
      <c r="K39" s="46">
        <v>996132.49721841724</v>
      </c>
      <c r="L39" s="110">
        <f>$L$1*icb_need_index[[#This Row],[Normalised weighted population (base year)]]</f>
        <v>410350.63503448386</v>
      </c>
      <c r="M39" s="4">
        <f>$M$1*icb_need_index[[#This Row],[Normalised travel time adjusted wp (base year)]]</f>
        <v>591457.25630042516</v>
      </c>
      <c r="N39" s="115">
        <v>1001807.8913349094</v>
      </c>
      <c r="O39" s="43">
        <f>icb_need_index[[#This Row],[Combined weighted population (base year)]]/icb_need_index[[#This Row],[Registered population (base year)]]</f>
        <v>0.9211083597892904</v>
      </c>
      <c r="P39" s="75">
        <v>1097694.6958340555</v>
      </c>
      <c r="Q39" s="4">
        <v>420198.76863160514</v>
      </c>
      <c r="R39" s="46">
        <v>1019617.8551294082</v>
      </c>
      <c r="S39" s="110">
        <v>1002406.5829848041</v>
      </c>
      <c r="T39" s="106">
        <v>1005502.8541858275</v>
      </c>
      <c r="U39" s="110">
        <f>$L$1*icb_need_index[[#This Row],[Normalised weighted population 2025/26]]</f>
        <v>414216.08302204363</v>
      </c>
      <c r="V39" s="4">
        <f>$M$1*icb_need_index[[#This Row],[Normalised travel time adjusted wp 2025/26]]</f>
        <v>597020.93948311021</v>
      </c>
      <c r="W39" s="115">
        <v>1011237.022505154</v>
      </c>
      <c r="X39" s="43">
        <f>icb_need_index[[#This Row],[Combined weighted population 2025/26]]/icb_need_index[[#This Row],[Registered population 2025/26]]</f>
        <v>0.92123704919316496</v>
      </c>
    </row>
    <row r="40" spans="1:24" ht="13">
      <c r="A40" s="55">
        <v>38</v>
      </c>
      <c r="B40" s="56" t="s">
        <v>6794</v>
      </c>
      <c r="C40" s="56" t="s">
        <v>12775</v>
      </c>
      <c r="D40" s="8" t="s">
        <v>6405</v>
      </c>
      <c r="E40" s="11" t="s">
        <v>12817</v>
      </c>
      <c r="F40" s="41">
        <f>icb_need_index[[#This Row],[WP x travel time index  (base year)]]/icb_need_index[[#This Row],[Normalised weighted population (base year)]]</f>
        <v>1.0423501207548596</v>
      </c>
      <c r="G40" s="112">
        <v>604264.50000000012</v>
      </c>
      <c r="H40" s="4">
        <v>352551.58730483789</v>
      </c>
      <c r="I40" s="46">
        <v>864128.31833065022</v>
      </c>
      <c r="J40" s="110">
        <v>900724.25695964706</v>
      </c>
      <c r="K40" s="46">
        <v>903518.19904546172</v>
      </c>
      <c r="L40" s="110">
        <f>$L$1*icb_need_index[[#This Row],[Normalised weighted population (base year)]]</f>
        <v>351049.01845988067</v>
      </c>
      <c r="M40" s="4">
        <f>$M$1*icb_need_index[[#This Row],[Normalised travel time adjusted wp (base year)]]</f>
        <v>536467.18334875943</v>
      </c>
      <c r="N40" s="115">
        <v>887516.20180864038</v>
      </c>
      <c r="O40" s="43">
        <f>icb_need_index[[#This Row],[Combined weighted population (base year)]]/icb_need_index[[#This Row],[Registered population (base year)]]</f>
        <v>1.4687544970929787</v>
      </c>
      <c r="P40" s="75">
        <v>610076.23615272122</v>
      </c>
      <c r="Q40" s="4">
        <v>359546.68297026382</v>
      </c>
      <c r="R40" s="46">
        <v>872444.76918122079</v>
      </c>
      <c r="S40" s="110">
        <v>909392.91050799168</v>
      </c>
      <c r="T40" s="106">
        <v>912201.87757486419</v>
      </c>
      <c r="U40" s="110">
        <f>$L$1*icb_need_index[[#This Row],[Normalised weighted population 2025/26]]</f>
        <v>354427.54667870188</v>
      </c>
      <c r="V40" s="4">
        <f>$M$1*icb_need_index[[#This Row],[Normalised travel time adjusted wp 2025/26]]</f>
        <v>541623.14873683488</v>
      </c>
      <c r="W40" s="115">
        <v>896050.69541553676</v>
      </c>
      <c r="X40" s="43">
        <f>icb_need_index[[#This Row],[Combined weighted population 2025/26]]/icb_need_index[[#This Row],[Registered population 2025/26]]</f>
        <v>1.4687520055956207</v>
      </c>
    </row>
    <row r="41" spans="1:24" ht="13">
      <c r="A41" s="55">
        <v>39</v>
      </c>
      <c r="B41" s="56" t="s">
        <v>6794</v>
      </c>
      <c r="C41" s="56" t="s">
        <v>12775</v>
      </c>
      <c r="D41" s="8" t="s">
        <v>6427</v>
      </c>
      <c r="E41" s="11" t="s">
        <v>12820</v>
      </c>
      <c r="F41" s="41">
        <f>icb_need_index[[#This Row],[WP x travel time index  (base year)]]/icb_need_index[[#This Row],[Normalised weighted population (base year)]]</f>
        <v>1.0372201744042164</v>
      </c>
      <c r="G41" s="112">
        <v>1293684.0833333333</v>
      </c>
      <c r="H41" s="4">
        <v>691880.6841751996</v>
      </c>
      <c r="I41" s="46">
        <v>1695847.398312283</v>
      </c>
      <c r="J41" s="110">
        <v>1758967.1342404028</v>
      </c>
      <c r="K41" s="46">
        <v>1764423.2461036572</v>
      </c>
      <c r="L41" s="110">
        <f>$L$1*icb_need_index[[#This Row],[Normalised weighted population (base year)]]</f>
        <v>688931.90051373106</v>
      </c>
      <c r="M41" s="4">
        <f>$M$1*icb_need_index[[#This Row],[Normalised travel time adjusted wp (base year)]]</f>
        <v>1047632.6542977324</v>
      </c>
      <c r="N41" s="115">
        <v>1736564.5548114639</v>
      </c>
      <c r="O41" s="43">
        <f>icb_need_index[[#This Row],[Combined weighted population (base year)]]/icb_need_index[[#This Row],[Registered population (base year)]]</f>
        <v>1.3423405120182013</v>
      </c>
      <c r="P41" s="75">
        <v>1306307.2726783012</v>
      </c>
      <c r="Q41" s="4">
        <v>705855.48297667003</v>
      </c>
      <c r="R41" s="46">
        <v>1712767.6407233365</v>
      </c>
      <c r="S41" s="110">
        <v>1776517.1510249565</v>
      </c>
      <c r="T41" s="106">
        <v>1782004.5240991283</v>
      </c>
      <c r="U41" s="110">
        <f>$L$1*icb_need_index[[#This Row],[Normalised weighted population 2025/26]]</f>
        <v>695805.68808034889</v>
      </c>
      <c r="V41" s="4">
        <f>$M$1*icb_need_index[[#This Row],[Normalised travel time adjusted wp 2025/26]]</f>
        <v>1058071.6014001442</v>
      </c>
      <c r="W41" s="115">
        <v>1753877.2894804934</v>
      </c>
      <c r="X41" s="43">
        <f>icb_need_index[[#This Row],[Combined weighted population 2025/26]]/icb_need_index[[#This Row],[Registered population 2025/26]]</f>
        <v>1.3426223111232829</v>
      </c>
    </row>
    <row r="42" spans="1:24" ht="13">
      <c r="A42" s="55">
        <v>40</v>
      </c>
      <c r="B42" s="56" t="s">
        <v>6794</v>
      </c>
      <c r="C42" s="56" t="s">
        <v>12775</v>
      </c>
      <c r="D42" s="8" t="s">
        <v>6400</v>
      </c>
      <c r="E42" s="11" t="s">
        <v>9206</v>
      </c>
      <c r="F42" s="41">
        <f>icb_need_index[[#This Row],[WP x travel time index  (base year)]]/icb_need_index[[#This Row],[Normalised weighted population (base year)]]</f>
        <v>1.0111552798754639</v>
      </c>
      <c r="G42" s="112">
        <v>831514.33333333326</v>
      </c>
      <c r="H42" s="4">
        <v>442514.77697562781</v>
      </c>
      <c r="I42" s="46">
        <v>1084634.3168887065</v>
      </c>
      <c r="J42" s="110">
        <v>1096733.7162561326</v>
      </c>
      <c r="K42" s="46">
        <v>1100135.6569312103</v>
      </c>
      <c r="L42" s="110">
        <f>$L$1*icb_need_index[[#This Row],[Normalised weighted population (base year)]]</f>
        <v>440628.78655249625</v>
      </c>
      <c r="M42" s="4">
        <f>$M$1*icb_need_index[[#This Row],[Normalised travel time adjusted wp (base year)]]</f>
        <v>653209.50679127104</v>
      </c>
      <c r="N42" s="115">
        <v>1093838.2933437671</v>
      </c>
      <c r="O42" s="43">
        <f>icb_need_index[[#This Row],[Combined weighted population (base year)]]/icb_need_index[[#This Row],[Registered population (base year)]]</f>
        <v>1.3154773760289165</v>
      </c>
      <c r="P42" s="75">
        <v>839749.51836429234</v>
      </c>
      <c r="Q42" s="4">
        <v>451471.55497582338</v>
      </c>
      <c r="R42" s="46">
        <v>1095501.6837280758</v>
      </c>
      <c r="S42" s="110">
        <v>1107722.3116141052</v>
      </c>
      <c r="T42" s="106">
        <v>1111143.8860035806</v>
      </c>
      <c r="U42" s="110">
        <f>$L$1*icb_need_index[[#This Row],[Normalised weighted population 2025/26]]</f>
        <v>445043.61520846939</v>
      </c>
      <c r="V42" s="4">
        <f>$M$1*icb_need_index[[#This Row],[Normalised travel time adjusted wp 2025/26]]</f>
        <v>659745.68243261566</v>
      </c>
      <c r="W42" s="115">
        <v>1104789.2976410848</v>
      </c>
      <c r="X42" s="43">
        <f>icb_need_index[[#This Row],[Combined weighted population 2025/26]]/icb_need_index[[#This Row],[Registered population 2025/26]]</f>
        <v>1.315617661553472</v>
      </c>
    </row>
    <row r="43" spans="1:24" ht="13">
      <c r="A43" s="55">
        <v>41</v>
      </c>
      <c r="B43" s="56" t="s">
        <v>6794</v>
      </c>
      <c r="C43" s="56" t="s">
        <v>12775</v>
      </c>
      <c r="D43" s="8" t="s">
        <v>6410</v>
      </c>
      <c r="E43" s="11" t="s">
        <v>12821</v>
      </c>
      <c r="F43" s="41">
        <f>icb_need_index[[#This Row],[WP x travel time index  (base year)]]/icb_need_index[[#This Row],[Normalised weighted population (base year)]]</f>
        <v>1.0262290602170865</v>
      </c>
      <c r="G43" s="112">
        <v>691095.33333333337</v>
      </c>
      <c r="H43" s="4">
        <v>299916.69520775817</v>
      </c>
      <c r="I43" s="46">
        <v>735116.55826151511</v>
      </c>
      <c r="J43" s="110">
        <v>754397.97473473381</v>
      </c>
      <c r="K43" s="46">
        <v>756738.02967916115</v>
      </c>
      <c r="L43" s="110">
        <f>$L$1*icb_need_index[[#This Row],[Normalised weighted population (base year)]]</f>
        <v>298638.4553741308</v>
      </c>
      <c r="M43" s="4">
        <f>$M$1*icb_need_index[[#This Row],[Normalised travel time adjusted wp (base year)]]</f>
        <v>449315.92937890877</v>
      </c>
      <c r="N43" s="115">
        <v>747954.38475303969</v>
      </c>
      <c r="O43" s="43">
        <f>icb_need_index[[#This Row],[Combined weighted population (base year)]]/icb_need_index[[#This Row],[Registered population (base year)]]</f>
        <v>1.0822738176301383</v>
      </c>
      <c r="P43" s="75">
        <v>697542.75282382208</v>
      </c>
      <c r="Q43" s="4">
        <v>305878.37889324111</v>
      </c>
      <c r="R43" s="46">
        <v>742217.92137381609</v>
      </c>
      <c r="S43" s="110">
        <v>761685.59992773063</v>
      </c>
      <c r="T43" s="106">
        <v>764038.32309148775</v>
      </c>
      <c r="U43" s="110">
        <f>$L$1*icb_need_index[[#This Row],[Normalised weighted population 2025/26]]</f>
        <v>301523.35857359582</v>
      </c>
      <c r="V43" s="4">
        <f>$M$1*icb_need_index[[#This Row],[Normalised travel time adjusted wp 2025/26]]</f>
        <v>453650.50487353397</v>
      </c>
      <c r="W43" s="115">
        <v>755173.86344712973</v>
      </c>
      <c r="X43" s="43">
        <f>icb_need_index[[#This Row],[Combined weighted population 2025/26]]/icb_need_index[[#This Row],[Registered population 2025/26]]</f>
        <v>1.0826201840532397</v>
      </c>
    </row>
    <row r="44" spans="1:24" ht="13">
      <c r="A44" s="57">
        <v>42</v>
      </c>
      <c r="B44" s="58" t="s">
        <v>6794</v>
      </c>
      <c r="C44" s="58" t="s">
        <v>12775</v>
      </c>
      <c r="D44" s="52" t="s">
        <v>6407</v>
      </c>
      <c r="E44" s="16" t="s">
        <v>12827</v>
      </c>
      <c r="F44" s="42">
        <f>icb_need_index[[#This Row],[WP x travel time index  (base year)]]/icb_need_index[[#This Row],[Normalised weighted population (base year)]]</f>
        <v>1.0396286746809444</v>
      </c>
      <c r="G44" s="117">
        <v>605296.33333333326</v>
      </c>
      <c r="H44" s="17">
        <v>323481.45386864158</v>
      </c>
      <c r="I44" s="70">
        <v>792875.41116915969</v>
      </c>
      <c r="J44" s="111">
        <v>824296.01290090231</v>
      </c>
      <c r="K44" s="70">
        <v>826852.88344570866</v>
      </c>
      <c r="L44" s="111">
        <f>$L$1*icb_need_index[[#This Row],[Normalised weighted population (base year)]]</f>
        <v>322102.78143599094</v>
      </c>
      <c r="M44" s="17">
        <f>$M$1*icb_need_index[[#This Row],[Normalised travel time adjusted wp (base year)]]</f>
        <v>490946.87621626991</v>
      </c>
      <c r="N44" s="118">
        <v>813049.65765226097</v>
      </c>
      <c r="O44" s="44">
        <f>icb_need_index[[#This Row],[Combined weighted population (base year)]]/icb_need_index[[#This Row],[Registered population (base year)]]</f>
        <v>1.343225810033974</v>
      </c>
      <c r="P44" s="76">
        <v>611142.3227490501</v>
      </c>
      <c r="Q44" s="17">
        <v>330076.81630171841</v>
      </c>
      <c r="R44" s="70">
        <v>800935.74895875657</v>
      </c>
      <c r="S44" s="111">
        <v>832675.77119458187</v>
      </c>
      <c r="T44" s="107">
        <v>835247.77147261577</v>
      </c>
      <c r="U44" s="111">
        <f>$L$1*icb_need_index[[#This Row],[Normalised weighted population 2025/26]]</f>
        <v>325377.2646457986</v>
      </c>
      <c r="V44" s="17">
        <f>$M$1*icb_need_index[[#This Row],[Normalised travel time adjusted wp 2025/26]]</f>
        <v>495931.37120384292</v>
      </c>
      <c r="W44" s="118">
        <v>821308.63584964175</v>
      </c>
      <c r="X44" s="44">
        <f>icb_need_index[[#This Row],[Combined weighted population 2025/26]]/icb_need_index[[#This Row],[Registered population 2025/26]]</f>
        <v>1.3438909486013311</v>
      </c>
    </row>
    <row r="45" spans="1:24" ht="13">
      <c r="M45" s="46"/>
      <c r="T45" s="8"/>
    </row>
    <row r="46" spans="1:24" ht="65" hidden="1">
      <c r="A46" s="121" t="s">
        <v>12542</v>
      </c>
      <c r="B46" s="102" t="s">
        <v>13038</v>
      </c>
      <c r="C46" s="102" t="s">
        <v>13039</v>
      </c>
      <c r="D46" s="3" t="s">
        <v>13103</v>
      </c>
      <c r="E46" s="11" t="s">
        <v>12543</v>
      </c>
      <c r="F46" s="92" t="s">
        <v>12995</v>
      </c>
      <c r="G46" s="109" t="s">
        <v>13004</v>
      </c>
      <c r="H46" s="92" t="s">
        <v>13013</v>
      </c>
      <c r="I46" s="92" t="s">
        <v>13014</v>
      </c>
      <c r="J46" s="109" t="s">
        <v>13015</v>
      </c>
      <c r="K46" s="92" t="s">
        <v>13016</v>
      </c>
      <c r="L46" s="109" t="s">
        <v>12982</v>
      </c>
      <c r="M46" s="92" t="s">
        <v>12983</v>
      </c>
      <c r="N46" s="103" t="s">
        <v>13005</v>
      </c>
      <c r="O46" s="93" t="s">
        <v>13009</v>
      </c>
      <c r="P46" s="94" t="s">
        <v>13006</v>
      </c>
      <c r="Q46" s="92" t="s">
        <v>13017</v>
      </c>
      <c r="R46" s="95" t="s">
        <v>13018</v>
      </c>
      <c r="S46" s="113" t="s">
        <v>13019</v>
      </c>
      <c r="T46" s="95" t="s">
        <v>13020</v>
      </c>
      <c r="U46" s="113" t="s">
        <v>13097</v>
      </c>
      <c r="V46" s="95" t="s">
        <v>13098</v>
      </c>
      <c r="W46" s="108" t="s">
        <v>13007</v>
      </c>
      <c r="X46" s="96" t="s">
        <v>13008</v>
      </c>
    </row>
    <row r="47" spans="1:24" ht="13">
      <c r="A47" s="122">
        <v>1</v>
      </c>
      <c r="B47" s="53"/>
      <c r="C47" s="53"/>
      <c r="D47" s="8" t="s">
        <v>6804</v>
      </c>
      <c r="E47" s="11" t="s">
        <v>12932</v>
      </c>
      <c r="F47" s="49">
        <f>region_need_index[[#This Row],[WP x travel time index  (base year)]]/region_need_index[[#This Row],[Normalised weighted population (base year)]]</f>
        <v>1.0071013705664811</v>
      </c>
      <c r="G47" s="112" cm="1">
        <f t="array" ref="G47">SUMIF(icb_need_index[[R23]:[R23]],region_need_index[[#This Row],[r23]:[r23]],icb_need_index[Registered population (base year)])</f>
        <v>9219935.7499999981</v>
      </c>
      <c r="H47" s="12" cm="1">
        <f t="array" ref="H47">SUMIF(icb_need_index[[R23]:[R23]],region_need_index[[#This Row],[r23]:[r23]],icb_need_index[Weighted population estimated contacts (base year)])</f>
        <v>4185985.2285235645</v>
      </c>
      <c r="I47" s="71" cm="1">
        <f t="array" ref="I47">SUMIF(icb_need_index[[R23]:[R23]],region_need_index[[#This Row],[r23]:[r23]],icb_need_index[Normalised weighted population (base year)])</f>
        <v>10260139.24297931</v>
      </c>
      <c r="J47" s="112" cm="1">
        <f t="array" ref="J47">SUMIF(icb_need_index[[R23]:[R23]],region_need_index[[#This Row],[r23]:[r23]],icb_need_index[WP x travel time index  (base year)])</f>
        <v>10333000.293807402</v>
      </c>
      <c r="K47" s="71" cm="1">
        <f t="array" ref="K47">SUMIF(icb_need_index[[R23]:[R23]],region_need_index[[#This Row],[r23]:[r23]],icb_need_index[Normalised travel time adjusted wp (base year)])</f>
        <v>10365052.061227376</v>
      </c>
      <c r="L47" s="112" cm="1">
        <f t="array" ref="L47">SUMIF(icb_need_index[[R23]:[R23]],region_need_index[[#This Row],[r23]:[r23]],icb_need_index[40.6% x unadjusted wp (base year)])</f>
        <v>4168144.6309590703</v>
      </c>
      <c r="M47" s="12" cm="1">
        <f t="array" ref="M47">SUMIF(icb_need_index[[R23]:[R23]],region_need_index[[#This Row],[r23]:[r23]],icb_need_index[59.4% x travel time adjusted wp (base year)])</f>
        <v>6154286.9755411744</v>
      </c>
      <c r="N47" s="105" cm="1">
        <f t="array" ref="N47">SUMIF(icb_need_index[[R23]:[R23]],region_need_index[[#This Row],[r23]:[r23]],icb_need_index[Combined weighted population (base year)])</f>
        <v>10322431.606500244</v>
      </c>
      <c r="O47" s="48">
        <f>region_need_index[[#This Row],[Combined weighted population (base year)]]/region_need_index[[#This Row],[Registered population (base year)]]</f>
        <v>1.1195773903847699</v>
      </c>
      <c r="P47" s="75" cm="1">
        <f t="array" ref="P47">SUMIF(icb_need_index[[R23]:[R23]],region_need_index[[#This Row],[r23]:[r23]],icb_need_index[Registered population 2025/26])</f>
        <v>9304126.9919781797</v>
      </c>
      <c r="Q47" s="12" cm="1">
        <f t="array" ref="Q47">SUMIF(icb_need_index[[R23]:[R23]],region_need_index[[#This Row],[r23]:[r23]],icb_need_index[Weighted populaton estimated contacts 2025/26])</f>
        <v>4265691.9784200815</v>
      </c>
      <c r="R47" s="71" cm="1">
        <f t="array" ref="R47">SUMIF(icb_need_index[[R23]:[R23]],region_need_index[[#This Row],[r23]:[r23]],icb_need_index[Normalised weighted population 2025/26])</f>
        <v>10350757.856438586</v>
      </c>
      <c r="S47" s="112" cm="1">
        <f t="array" ref="S47">SUMIF(icb_need_index[[R23]:[R23]],region_need_index[[#This Row],[r23]:[r23]],icb_need_index[WP x travel time index  2025/26])</f>
        <v>10424274.109894253</v>
      </c>
      <c r="T47" s="71" cm="1">
        <f t="array" ref="T47">SUMIF(icb_need_index[[R23]:[R23]],region_need_index[[#This Row],[r23]:[r23]],icb_need_index[Normalised travel time adjusted wp 2025/26])</f>
        <v>10456473.000310488</v>
      </c>
      <c r="U47" s="112" cm="1">
        <f t="array" ref="U47">SUMIF(icb_need_index[[R23]:[R23]],region_need_index[[#This Row],[r23]:[r23]],icb_need_index[40.6% x unadjusted wp 2025/26])</f>
        <v>4204958.1164498925</v>
      </c>
      <c r="V47" s="12" cm="1">
        <f t="array" ref="V47">SUMIF(icb_need_index[[R23]:[R23]],region_need_index[[#This Row],[r23]:[r23]],icb_need_index[59.4% x travel time adjusted wp 2025/26])</f>
        <v>6208568.4872371536</v>
      </c>
      <c r="W47" s="105" cm="1">
        <f t="array" ref="W47">SUMIF(icb_need_index[[R23]:[R23]],region_need_index[[#This Row],[r23]:[r23]],icb_need_index[Combined weighted population 2025/26])</f>
        <v>10413526.603687048</v>
      </c>
      <c r="X47" s="48">
        <f>region_need_index[[#This Row],[Combined weighted population 2025/26]]/region_need_index[[#This Row],[Registered population 2025/26]]</f>
        <v>1.1192373677471694</v>
      </c>
    </row>
    <row r="48" spans="1:24" ht="13">
      <c r="A48" s="122">
        <v>2</v>
      </c>
      <c r="B48" s="54"/>
      <c r="C48" s="54"/>
      <c r="D48" s="8" t="s">
        <v>6802</v>
      </c>
      <c r="E48" s="11" t="s">
        <v>6803</v>
      </c>
      <c r="F48" s="49">
        <f>region_need_index[[#This Row],[WP x travel time index  (base year)]]/region_need_index[[#This Row],[Normalised weighted population (base year)]]</f>
        <v>0.98279830415884628</v>
      </c>
      <c r="G48" s="112" cm="1">
        <f t="array" ref="G48">SUMIF(icb_need_index[[R23]:[R23]],region_need_index[[#This Row],[r23]:[r23]],icb_need_index[Registered population (base year)])</f>
        <v>7899192.4999999981</v>
      </c>
      <c r="H48" s="12" cm="1">
        <f t="array" ref="H48">SUMIF(icb_need_index[[R23]:[R23]],region_need_index[[#This Row],[r23]:[r23]],icb_need_index[Weighted population estimated contacts (base year)])</f>
        <v>3421107.1466588061</v>
      </c>
      <c r="I48" s="71" cm="1">
        <f t="array" ref="I48">SUMIF(icb_need_index[[R23]:[R23]],region_need_index[[#This Row],[r23]:[r23]],icb_need_index[Normalised weighted population (base year)])</f>
        <v>8385370.1753867492</v>
      </c>
      <c r="J48" s="112" cm="1">
        <f t="array" ref="J48">SUMIF(icb_need_index[[R23]:[R23]],region_need_index[[#This Row],[r23]:[r23]],icb_need_index[WP x travel time index  (base year)])</f>
        <v>8241127.5881142644</v>
      </c>
      <c r="K48" s="71" cm="1">
        <f t="array" ref="K48">SUMIF(icb_need_index[[R23]:[R23]],region_need_index[[#This Row],[r23]:[r23]],icb_need_index[Normalised travel time adjusted wp (base year)])</f>
        <v>8266690.6092332024</v>
      </c>
      <c r="L48" s="112" cm="1">
        <f t="array" ref="L48">SUMIF(icb_need_index[[R23]:[R23]],region_need_index[[#This Row],[r23]:[r23]],icb_need_index[40.6% x unadjusted wp (base year)])</f>
        <v>3406526.4464182351</v>
      </c>
      <c r="M48" s="12" cm="1">
        <f t="array" ref="M48">SUMIF(icb_need_index[[R23]:[R23]],region_need_index[[#This Row],[r23]:[r23]],icb_need_index[59.4% x travel time adjusted wp (base year)])</f>
        <v>4908377.3093184074</v>
      </c>
      <c r="N48" s="105" cm="1">
        <f t="array" ref="N48">SUMIF(icb_need_index[[R23]:[R23]],region_need_index[[#This Row],[r23]:[r23]],icb_need_index[Combined weighted population (base year)])</f>
        <v>8314903.7557366397</v>
      </c>
      <c r="O48" s="48">
        <f>region_need_index[[#This Row],[Combined weighted population (base year)]]/region_need_index[[#This Row],[Registered population (base year)]]</f>
        <v>1.0526270572259939</v>
      </c>
      <c r="P48" s="75" cm="1">
        <f t="array" ref="P48">SUMIF(icb_need_index[[R23]:[R23]],region_need_index[[#This Row],[r23]:[r23]],icb_need_index[Registered population 2025/26])</f>
        <v>7970184.2729473999</v>
      </c>
      <c r="Q48" s="12" cm="1">
        <f t="array" ref="Q48">SUMIF(icb_need_index[[R23]:[R23]],region_need_index[[#This Row],[r23]:[r23]],icb_need_index[Weighted populaton estimated contacts 2025/26])</f>
        <v>3485450.2742003547</v>
      </c>
      <c r="R48" s="71" cm="1">
        <f t="array" ref="R48">SUMIF(icb_need_index[[R23]:[R23]],region_need_index[[#This Row],[r23]:[r23]],icb_need_index[Normalised weighted population 2025/26])</f>
        <v>8457491.0686044134</v>
      </c>
      <c r="S48" s="112" cm="1">
        <f t="array" ref="S48">SUMIF(icb_need_index[[R23]:[R23]],region_need_index[[#This Row],[r23]:[r23]],icb_need_index[WP x travel time index  2025/26])</f>
        <v>8312046.968866406</v>
      </c>
      <c r="T48" s="71" cm="1">
        <f t="array" ref="T48">SUMIF(icb_need_index[[R23]:[R23]],region_need_index[[#This Row],[r23]:[r23]],icb_need_index[Normalised travel time adjusted wp 2025/26])</f>
        <v>8337721.5325495582</v>
      </c>
      <c r="U48" s="112" cm="1">
        <f t="array" ref="U48">SUMIF(icb_need_index[[R23]:[R23]],region_need_index[[#This Row],[r23]:[r23]],icb_need_index[40.6% x unadjusted wp 2025/26])</f>
        <v>3435825.2996526966</v>
      </c>
      <c r="V48" s="12" cm="1">
        <f t="array" ref="V48">SUMIF(icb_need_index[[R23]:[R23]],region_need_index[[#This Row],[r23]:[r23]],icb_need_index[59.4% x travel time adjusted wp 2025/26])</f>
        <v>4950552.1757488176</v>
      </c>
      <c r="W48" s="105" cm="1">
        <f t="array" ref="W48">SUMIF(icb_need_index[[R23]:[R23]],region_need_index[[#This Row],[r23]:[r23]],icb_need_index[Combined weighted population 2025/26])</f>
        <v>8386377.4754015151</v>
      </c>
      <c r="X48" s="48">
        <f>region_need_index[[#This Row],[Combined weighted population 2025/26]]/region_need_index[[#This Row],[Registered population 2025/26]]</f>
        <v>1.0522187678730051</v>
      </c>
    </row>
    <row r="49" spans="1:24" ht="13">
      <c r="A49" s="122">
        <v>3</v>
      </c>
      <c r="B49" s="54"/>
      <c r="C49" s="54"/>
      <c r="D49" s="8" t="s">
        <v>6798</v>
      </c>
      <c r="E49" s="11" t="s">
        <v>6799</v>
      </c>
      <c r="F49" s="49">
        <f>region_need_index[[#This Row],[WP x travel time index  (base year)]]/region_need_index[[#This Row],[Normalised weighted population (base year)]]</f>
        <v>0.99780466250910671</v>
      </c>
      <c r="G49" s="112" cm="1">
        <f t="array" ref="G49">SUMIF(icb_need_index[[R23]:[R23]],region_need_index[[#This Row],[r23]:[r23]],icb_need_index[Registered population (base year)])</f>
        <v>11922456.75</v>
      </c>
      <c r="H49" s="12" cm="1">
        <f t="array" ref="H49">SUMIF(icb_need_index[[R23]:[R23]],region_need_index[[#This Row],[r23]:[r23]],icb_need_index[Weighted population estimated contacts (base year)])</f>
        <v>5113971.959549834</v>
      </c>
      <c r="I49" s="71" cm="1">
        <f t="array" ref="I49">SUMIF(icb_need_index[[R23]:[R23]],region_need_index[[#This Row],[r23]:[r23]],icb_need_index[Normalised weighted population (base year)])</f>
        <v>12534698.888122857</v>
      </c>
      <c r="J49" s="112" cm="1">
        <f t="array" ref="J49">SUMIF(icb_need_index[[R23]:[R23]],region_need_index[[#This Row],[r23]:[r23]],icb_need_index[WP x travel time index  (base year)])</f>
        <v>12507180.993716702</v>
      </c>
      <c r="K49" s="71" cm="1">
        <f t="array" ref="K49">SUMIF(icb_need_index[[R23]:[R23]],region_need_index[[#This Row],[r23]:[r23]],icb_need_index[Normalised travel time adjusted wp (base year)])</f>
        <v>12545976.817281166</v>
      </c>
      <c r="L49" s="112" cm="1">
        <f t="array" ref="L49">SUMIF(icb_need_index[[R23]:[R23]],region_need_index[[#This Row],[r23]:[r23]],icb_need_index[40.6% x unadjusted wp (base year)])</f>
        <v>5092176.298383913</v>
      </c>
      <c r="M49" s="12" cm="1">
        <f t="array" ref="M49">SUMIF(icb_need_index[[R23]:[R23]],region_need_index[[#This Row],[r23]:[r23]],icb_need_index[59.4% x travel time adjusted wp (base year)])</f>
        <v>7449218.9007772338</v>
      </c>
      <c r="N49" s="105" cm="1">
        <f t="array" ref="N49">SUMIF(icb_need_index[[R23]:[R23]],region_need_index[[#This Row],[r23]:[r23]],icb_need_index[Combined weighted population (base year)])</f>
        <v>12541395.199161151</v>
      </c>
      <c r="O49" s="48">
        <f>region_need_index[[#This Row],[Combined weighted population (base year)]]/region_need_index[[#This Row],[Registered population (base year)]]</f>
        <v>1.0519136669681064</v>
      </c>
      <c r="P49" s="75" cm="1">
        <f t="array" ref="P49">SUMIF(icb_need_index[[R23]:[R23]],region_need_index[[#This Row],[r23]:[r23]],icb_need_index[Registered population 2025/26])</f>
        <v>12030937.23833042</v>
      </c>
      <c r="Q49" s="12" cm="1">
        <f t="array" ref="Q49">SUMIF(icb_need_index[[R23]:[R23]],region_need_index[[#This Row],[r23]:[r23]],icb_need_index[Weighted populaton estimated contacts 2025/26])</f>
        <v>5214379.3924449347</v>
      </c>
      <c r="R49" s="71" cm="1">
        <f t="array" ref="R49">SUMIF(icb_need_index[[R23]:[R23]],region_need_index[[#This Row],[r23]:[r23]],icb_need_index[Normalised weighted population 2025/26])</f>
        <v>12652760.381163571</v>
      </c>
      <c r="S49" s="112" cm="1">
        <f t="array" ref="S49">SUMIF(icb_need_index[[R23]:[R23]],region_need_index[[#This Row],[r23]:[r23]],icb_need_index[WP x travel time index  2025/26])</f>
        <v>12625057.07689658</v>
      </c>
      <c r="T49" s="71" cm="1">
        <f t="array" ref="T49">SUMIF(icb_need_index[[R23]:[R23]],region_need_index[[#This Row],[r23]:[r23]],icb_need_index[Normalised travel time adjusted wp 2025/26])</f>
        <v>12664053.828615908</v>
      </c>
      <c r="U49" s="112" cm="1">
        <f t="array" ref="U49">SUMIF(icb_need_index[[R23]:[R23]],region_need_index[[#This Row],[r23]:[r23]],icb_need_index[40.6% x unadjusted wp 2025/26])</f>
        <v>5140138.3549103281</v>
      </c>
      <c r="V49" s="12" cm="1">
        <f t="array" ref="V49">SUMIF(icb_need_index[[R23]:[R23]],region_need_index[[#This Row],[r23]:[r23]],icb_need_index[59.4% x travel time adjusted wp 2025/26])</f>
        <v>7519327.5513344789</v>
      </c>
      <c r="W49" s="105" cm="1">
        <f t="array" ref="W49">SUMIF(icb_need_index[[R23]:[R23]],region_need_index[[#This Row],[r23]:[r23]],icb_need_index[Combined weighted population 2025/26])</f>
        <v>12659465.906244807</v>
      </c>
      <c r="X49" s="48">
        <f>region_need_index[[#This Row],[Combined weighted population 2025/26]]/region_need_index[[#This Row],[Registered population 2025/26]]</f>
        <v>1.0522427019161817</v>
      </c>
    </row>
    <row r="50" spans="1:24" ht="13">
      <c r="A50" s="122">
        <v>4</v>
      </c>
      <c r="B50" s="54"/>
      <c r="C50" s="54"/>
      <c r="D50" s="8" t="s">
        <v>6796</v>
      </c>
      <c r="E50" s="11" t="s">
        <v>6797</v>
      </c>
      <c r="F50" s="49">
        <f>region_need_index[[#This Row],[WP x travel time index  (base year)]]/region_need_index[[#This Row],[Normalised weighted population (base year)]]</f>
        <v>1.0096005445880385</v>
      </c>
      <c r="G50" s="112" cm="1">
        <f t="array" ref="G50">SUMIF(icb_need_index[[R23]:[R23]],region_need_index[[#This Row],[r23]:[r23]],icb_need_index[Registered population (base year)])</f>
        <v>7281063.416666666</v>
      </c>
      <c r="H50" s="12" cm="1">
        <f t="array" ref="H50">SUMIF(icb_need_index[[R23]:[R23]],region_need_index[[#This Row],[r23]:[r23]],icb_need_index[Weighted population estimated contacts (base year)])</f>
        <v>3007978.0047299112</v>
      </c>
      <c r="I50" s="71" cm="1">
        <f t="array" ref="I50">SUMIF(icb_need_index[[R23]:[R23]],region_need_index[[#This Row],[r23]:[r23]],icb_need_index[Normalised weighted population (base year)])</f>
        <v>7372762.0819229102</v>
      </c>
      <c r="J50" s="112" cm="1">
        <f t="array" ref="J50">SUMIF(icb_need_index[[R23]:[R23]],region_need_index[[#This Row],[r23]:[r23]],icb_need_index[WP x travel time index  (base year)])</f>
        <v>7443544.6130274106</v>
      </c>
      <c r="K50" s="71" cm="1">
        <f t="array" ref="K50">SUMIF(icb_need_index[[R23]:[R23]],region_need_index[[#This Row],[r23]:[r23]],icb_need_index[Normalised travel time adjusted wp (base year)])</f>
        <v>7466633.6243438963</v>
      </c>
      <c r="L50" s="112" cm="1">
        <f t="array" ref="L50">SUMIF(icb_need_index[[R23]:[R23]],region_need_index[[#This Row],[r23]:[r23]],icb_need_index[40.6% x unadjusted wp (base year)])</f>
        <v>2995158.0538376872</v>
      </c>
      <c r="M50" s="12" cm="1">
        <f t="array" ref="M50">SUMIF(icb_need_index[[R23]:[R23]],region_need_index[[#This Row],[r23]:[r23]],icb_need_index[59.4% x travel time adjusted wp (base year)])</f>
        <v>4433340.5943352366</v>
      </c>
      <c r="N50" s="105" cm="1">
        <f t="array" ref="N50">SUMIF(icb_need_index[[R23]:[R23]],region_need_index[[#This Row],[r23]:[r23]],icb_need_index[Combined weighted population (base year)])</f>
        <v>7428498.6481729224</v>
      </c>
      <c r="O50" s="48">
        <f>region_need_index[[#This Row],[Combined weighted population (base year)]]/region_need_index[[#This Row],[Registered population (base year)]]</f>
        <v>1.0202491343735272</v>
      </c>
      <c r="P50" s="75" cm="1">
        <f t="array" ref="P50">SUMIF(icb_need_index[[R23]:[R23]],region_need_index[[#This Row],[r23]:[r23]],icb_need_index[Registered population 2025/26])</f>
        <v>7346843.1818113737</v>
      </c>
      <c r="Q50" s="12" cm="1">
        <f t="array" ref="Q50">SUMIF(icb_need_index[[R23]:[R23]],region_need_index[[#This Row],[r23]:[r23]],icb_need_index[Weighted populaton estimated contacts 2025/26])</f>
        <v>3066648.6149272677</v>
      </c>
      <c r="R50" s="71" cm="1">
        <f t="array" ref="R50">SUMIF(icb_need_index[[R23]:[R23]],region_need_index[[#This Row],[r23]:[r23]],icb_need_index[Normalised weighted population 2025/26])</f>
        <v>7441263.3177633956</v>
      </c>
      <c r="S50" s="112" cm="1">
        <f t="array" ref="S50">SUMIF(icb_need_index[[R23]:[R23]],region_need_index[[#This Row],[r23]:[r23]],icb_need_index[WP x travel time index  2025/26])</f>
        <v>7512737.4624505099</v>
      </c>
      <c r="T50" s="71" cm="1">
        <f t="array" ref="T50">SUMIF(icb_need_index[[R23]:[R23]],region_need_index[[#This Row],[r23]:[r23]],icb_need_index[Normalised travel time adjusted wp 2025/26])</f>
        <v>7535943.0888307514</v>
      </c>
      <c r="U50" s="112" cm="1">
        <f t="array" ref="U50">SUMIF(icb_need_index[[R23]:[R23]],region_need_index[[#This Row],[r23]:[r23]],icb_need_index[40.6% x unadjusted wp 2025/26])</f>
        <v>3022986.4342934359</v>
      </c>
      <c r="V50" s="12" cm="1">
        <f t="array" ref="V50">SUMIF(icb_need_index[[R23]:[R23]],region_need_index[[#This Row],[r23]:[r23]],icb_need_index[59.4% x travel time adjusted wp 2025/26])</f>
        <v>4474493.3383883778</v>
      </c>
      <c r="W50" s="105" cm="1">
        <f t="array" ref="W50">SUMIF(icb_need_index[[R23]:[R23]],region_need_index[[#This Row],[r23]:[r23]],icb_need_index[Combined weighted population 2025/26])</f>
        <v>7497479.7726818146</v>
      </c>
      <c r="X50" s="48">
        <f>region_need_index[[#This Row],[Combined weighted population 2025/26]]/region_need_index[[#This Row],[Registered population 2025/26]]</f>
        <v>1.0205035805369267</v>
      </c>
    </row>
    <row r="51" spans="1:24" ht="13">
      <c r="A51" s="122">
        <v>5</v>
      </c>
      <c r="B51" s="54"/>
      <c r="C51" s="54"/>
      <c r="D51" s="8" t="s">
        <v>6805</v>
      </c>
      <c r="E51" s="11" t="s">
        <v>6806</v>
      </c>
      <c r="F51" s="49">
        <f>region_need_index[[#This Row],[WP x travel time index  (base year)]]/region_need_index[[#This Row],[Normalised weighted population (base year)]]</f>
        <v>0.95444351819699569</v>
      </c>
      <c r="G51" s="112" cm="1">
        <f t="array" ref="G51">SUMIF(icb_need_index[[R23]:[R23]],region_need_index[[#This Row],[r23]:[r23]],icb_need_index[Registered population (base year)])</f>
        <v>11021793.999999998</v>
      </c>
      <c r="H51" s="12" cm="1">
        <f t="array" ref="H51">SUMIF(icb_need_index[[R23]:[R23]],region_need_index[[#This Row],[r23]:[r23]],icb_need_index[Weighted population estimated contacts (base year)])</f>
        <v>3169368.4413888277</v>
      </c>
      <c r="I51" s="71" cm="1">
        <f t="array" ref="I51">SUMIF(icb_need_index[[R23]:[R23]],region_need_index[[#This Row],[r23]:[r23]],icb_need_index[Normalised weighted population (base year)])</f>
        <v>7768341.201820991</v>
      </c>
      <c r="J51" s="112" cm="1">
        <f t="array" ref="J51">SUMIF(icb_need_index[[R23]:[R23]],region_need_index[[#This Row],[r23]:[r23]],icb_need_index[WP x travel time index  (base year)])</f>
        <v>7414442.9072207045</v>
      </c>
      <c r="K51" s="71" cm="1">
        <f t="array" ref="K51">SUMIF(icb_need_index[[R23]:[R23]],region_need_index[[#This Row],[r23]:[r23]],icb_need_index[Normalised travel time adjusted wp (base year)])</f>
        <v>7437441.648424007</v>
      </c>
      <c r="L51" s="112" cm="1">
        <f t="array" ref="L51">SUMIF(icb_need_index[[R23]:[R23]],region_need_index[[#This Row],[r23]:[r23]],icb_need_index[40.6% x unadjusted wp (base year)])</f>
        <v>3155860.6472114511</v>
      </c>
      <c r="M51" s="12" cm="1">
        <f t="array" ref="M51">SUMIF(icb_need_index[[R23]:[R23]],region_need_index[[#This Row],[r23]:[r23]],icb_need_index[59.4% x travel time adjusted wp (base year)])</f>
        <v>4416007.7535416894</v>
      </c>
      <c r="N51" s="105" cm="1">
        <f t="array" ref="N51">SUMIF(icb_need_index[[R23]:[R23]],region_need_index[[#This Row],[r23]:[r23]],icb_need_index[Combined weighted population (base year)])</f>
        <v>7571868.4007531386</v>
      </c>
      <c r="O51" s="48">
        <f>region_need_index[[#This Row],[Combined weighted population (base year)]]/region_need_index[[#This Row],[Registered population (base year)]]</f>
        <v>0.68699055714098267</v>
      </c>
      <c r="P51" s="75" cm="1">
        <f t="array" ref="P51">SUMIF(icb_need_index[[R23]:[R23]],region_need_index[[#This Row],[r23]:[r23]],icb_need_index[Registered population 2025/26])</f>
        <v>11118340.984750079</v>
      </c>
      <c r="Q51" s="12" cm="1">
        <f t="array" ref="Q51">SUMIF(icb_need_index[[R23]:[R23]],region_need_index[[#This Row],[r23]:[r23]],icb_need_index[Weighted populaton estimated contacts 2025/26])</f>
        <v>3226482.717455368</v>
      </c>
      <c r="R51" s="71" cm="1">
        <f t="array" ref="R51">SUMIF(icb_need_index[[R23]:[R23]],region_need_index[[#This Row],[r23]:[r23]],icb_need_index[Normalised weighted population 2025/26])</f>
        <v>7829102.8759966427</v>
      </c>
      <c r="S51" s="112" cm="1">
        <f t="array" ref="S51">SUMIF(icb_need_index[[R23]:[R23]],region_need_index[[#This Row],[r23]:[r23]],icb_need_index[WP x travel time index  2025/26])</f>
        <v>7472432.5727903042</v>
      </c>
      <c r="T51" s="71" cm="1">
        <f t="array" ref="T51">SUMIF(icb_need_index[[R23]:[R23]],region_need_index[[#This Row],[r23]:[r23]],icb_need_index[Normalised travel time adjusted wp 2025/26])</f>
        <v>7495513.7039096076</v>
      </c>
      <c r="U51" s="112" cm="1">
        <f t="array" ref="U51">SUMIF(icb_need_index[[R23]:[R23]],region_need_index[[#This Row],[r23]:[r23]],icb_need_index[40.6% x unadjusted wp 2025/26])</f>
        <v>3180544.8586032828</v>
      </c>
      <c r="V51" s="12" cm="1">
        <f t="array" ref="V51">SUMIF(icb_need_index[[R23]:[R23]],region_need_index[[#This Row],[r23]:[r23]],icb_need_index[59.4% x travel time adjusted wp 2025/26])</f>
        <v>4450488.2455456639</v>
      </c>
      <c r="W51" s="105" cm="1">
        <f t="array" ref="W51">SUMIF(icb_need_index[[R23]:[R23]],region_need_index[[#This Row],[r23]:[r23]],icb_need_index[Combined weighted population 2025/26])</f>
        <v>7631033.1041489458</v>
      </c>
      <c r="X51" s="48">
        <f>region_need_index[[#This Row],[Combined weighted population 2025/26]]/region_need_index[[#This Row],[Registered population 2025/26]]</f>
        <v>0.68634638158837491</v>
      </c>
    </row>
    <row r="52" spans="1:24" ht="13">
      <c r="A52" s="122">
        <v>6</v>
      </c>
      <c r="B52" s="54"/>
      <c r="C52" s="54"/>
      <c r="D52" s="8" t="s">
        <v>6800</v>
      </c>
      <c r="E52" s="11" t="s">
        <v>6801</v>
      </c>
      <c r="F52" s="49">
        <f>region_need_index[[#This Row],[WP x travel time index  (base year)]]/region_need_index[[#This Row],[Normalised weighted population (base year)]]</f>
        <v>1.0013099344299714</v>
      </c>
      <c r="G52" s="112" cm="1">
        <f t="array" ref="G52">SUMIF(icb_need_index[[R23]:[R23]],region_need_index[[#This Row],[r23]:[r23]],icb_need_index[Registered population (base year)])</f>
        <v>9812444.083333334</v>
      </c>
      <c r="H52" s="12" cm="1">
        <f t="array" ref="H52">SUMIF(icb_need_index[[R23]:[R23]],region_need_index[[#This Row],[r23]:[r23]],icb_need_index[Weighted population estimated contacts (base year)])</f>
        <v>3977948.0933056846</v>
      </c>
      <c r="I52" s="71" cm="1">
        <f t="array" ref="I52">SUMIF(icb_need_index[[R23]:[R23]],region_need_index[[#This Row],[r23]:[r23]],icb_need_index[Normalised weighted population (base year)])</f>
        <v>9750225.8394389804</v>
      </c>
      <c r="J52" s="112" cm="1">
        <f t="array" ref="J52">SUMIF(icb_need_index[[R23]:[R23]],region_need_index[[#This Row],[r23]:[r23]],icb_need_index[WP x travel time index  (base year)])</f>
        <v>9762997.9959660582</v>
      </c>
      <c r="K52" s="71" cm="1">
        <f t="array" ref="K52">SUMIF(icb_need_index[[R23]:[R23]],region_need_index[[#This Row],[r23]:[r23]],icb_need_index[Normalised travel time adjusted wp (base year)])</f>
        <v>9793281.6824260261</v>
      </c>
      <c r="L52" s="112" cm="1">
        <f t="array" ref="L52">SUMIF(icb_need_index[[R23]:[R23]],region_need_index[[#This Row],[r23]:[r23]],icb_need_index[40.6% x unadjusted wp (base year)])</f>
        <v>3960994.1464590635</v>
      </c>
      <c r="M52" s="12" cm="1">
        <f t="array" ref="M52">SUMIF(icb_need_index[[R23]:[R23]],region_need_index[[#This Row],[r23]:[r23]],icb_need_index[59.4% x travel time adjusted wp (base year)])</f>
        <v>5814796.2547545098</v>
      </c>
      <c r="N52" s="105" cm="1">
        <f t="array" ref="N52">SUMIF(icb_need_index[[R23]:[R23]],region_need_index[[#This Row],[r23]:[r23]],icb_need_index[Combined weighted population (base year)])</f>
        <v>9775790.4012135714</v>
      </c>
      <c r="O52" s="48">
        <f>region_need_index[[#This Row],[Combined weighted population (base year)]]/region_need_index[[#This Row],[Registered population (base year)]]</f>
        <v>0.99626457161860216</v>
      </c>
      <c r="P52" s="75" cm="1">
        <f t="array" ref="P52">SUMIF(icb_need_index[[R23]:[R23]],region_need_index[[#This Row],[r23]:[r23]],icb_need_index[Registered population 2025/26])</f>
        <v>9902056.643186355</v>
      </c>
      <c r="Q52" s="12" cm="1">
        <f t="array" ref="Q52">SUMIF(icb_need_index[[R23]:[R23]],region_need_index[[#This Row],[r23]:[r23]],icb_need_index[Weighted populaton estimated contacts 2025/26])</f>
        <v>4056408.0210366622</v>
      </c>
      <c r="R52" s="71" cm="1">
        <f t="array" ref="R52">SUMIF(icb_need_index[[R23]:[R23]],region_need_index[[#This Row],[r23]:[r23]],icb_need_index[Normalised weighted population 2025/26])</f>
        <v>9842927.5730819963</v>
      </c>
      <c r="S52" s="112" cm="1">
        <f t="array" ref="S52">SUMIF(icb_need_index[[R23]:[R23]],region_need_index[[#This Row],[r23]:[r23]],icb_need_index[WP x travel time index  2025/26])</f>
        <v>9855832.2221410479</v>
      </c>
      <c r="T52" s="71" cm="1">
        <f t="array" ref="T52">SUMIF(icb_need_index[[R23]:[R23]],region_need_index[[#This Row],[r23]:[r23]],icb_need_index[Normalised travel time adjusted wp 2025/26])</f>
        <v>9886275.2878486495</v>
      </c>
      <c r="U52" s="112" cm="1">
        <f t="array" ref="U52">SUMIF(icb_need_index[[R23]:[R23]],region_need_index[[#This Row],[r23]:[r23]],icb_need_index[40.6% x unadjusted wp 2025/26])</f>
        <v>3998653.8920252984</v>
      </c>
      <c r="V52" s="12" cm="1">
        <f t="array" ref="V52">SUMIF(icb_need_index[[R23]:[R23]],region_need_index[[#This Row],[r23]:[r23]],icb_need_index[59.4% x travel time adjusted wp 2025/26])</f>
        <v>5870011.5427511707</v>
      </c>
      <c r="W52" s="105" cm="1">
        <f t="array" ref="W52">SUMIF(icb_need_index[[R23]:[R23]],region_need_index[[#This Row],[r23]:[r23]],icb_need_index[Combined weighted population 2025/26])</f>
        <v>9868665.4347764701</v>
      </c>
      <c r="X52" s="48">
        <f>region_need_index[[#This Row],[Combined weighted population 2025/26]]/region_need_index[[#This Row],[Registered population 2025/26]]</f>
        <v>0.9966278512017136</v>
      </c>
    </row>
    <row r="53" spans="1:24" ht="13">
      <c r="A53" s="122">
        <v>7</v>
      </c>
      <c r="B53" s="54"/>
      <c r="C53" s="54"/>
      <c r="D53" s="8" t="s">
        <v>6794</v>
      </c>
      <c r="E53" s="11" t="s">
        <v>6795</v>
      </c>
      <c r="F53" s="49">
        <f>region_need_index[[#This Row],[WP x travel time index  (base year)]]/region_need_index[[#This Row],[Normalised weighted population (base year)]]</f>
        <v>1.0240948462002324</v>
      </c>
      <c r="G53" s="112" cm="1">
        <f t="array" ref="G53">SUMIF(icb_need_index[[R23]:[R23]],region_need_index[[#This Row],[r23]:[r23]],icb_need_index[Registered population (base year)])</f>
        <v>6118552.6666666651</v>
      </c>
      <c r="H53" s="12" cm="1">
        <f t="array" ref="H53">SUMIF(icb_need_index[[R23]:[R23]],region_need_index[[#This Row],[r23]:[r23]],icb_need_index[Weighted population estimated contacts (base year)])</f>
        <v>2939085.4787307302</v>
      </c>
      <c r="I53" s="71" cm="1">
        <f t="array" ref="I53">SUMIF(icb_need_index[[R23]:[R23]],region_need_index[[#This Row],[r23]:[r23]],icb_need_index[Normalised weighted population (base year)])</f>
        <v>7203901.73699487</v>
      </c>
      <c r="J53" s="112" cm="1">
        <f t="array" ref="J53">SUMIF(icb_need_index[[R23]:[R23]],region_need_index[[#This Row],[r23]:[r23]],icb_need_index[WP x travel time index  (base year)])</f>
        <v>7377478.6413893485</v>
      </c>
      <c r="K53" s="71" cm="1">
        <f t="array" ref="K53">SUMIF(icb_need_index[[R23]:[R23]],region_need_index[[#This Row],[r23]:[r23]],icb_need_index[Normalised travel time adjusted wp (base year)])</f>
        <v>7400362.7237309869</v>
      </c>
      <c r="L53" s="112" cm="1">
        <f t="array" ref="L53">SUMIF(icb_need_index[[R23]:[R23]],region_need_index[[#This Row],[r23]:[r23]],icb_need_index[40.6% x unadjusted wp (base year)])</f>
        <v>2926559.1466079131</v>
      </c>
      <c r="M53" s="12" cm="1">
        <f t="array" ref="M53">SUMIF(icb_need_index[[R23]:[R23]],region_need_index[[#This Row],[r23]:[r23]],icb_need_index[59.4% x travel time adjusted wp (base year)])</f>
        <v>4393992.0085210772</v>
      </c>
      <c r="N53" s="105" cm="1">
        <f t="array" ref="N53">SUMIF(icb_need_index[[R23]:[R23]],region_need_index[[#This Row],[r23]:[r23]],icb_need_index[Combined weighted population (base year)])</f>
        <v>7320551.1551289922</v>
      </c>
      <c r="O53" s="48">
        <f>region_need_index[[#This Row],[Combined weighted population (base year)]]/region_need_index[[#This Row],[Registered population (base year)]]</f>
        <v>1.196451441042701</v>
      </c>
      <c r="P53" s="75" cm="1">
        <f t="array" ref="P53">SUMIF(icb_need_index[[R23]:[R23]],region_need_index[[#This Row],[r23]:[r23]],icb_need_index[Registered population 2025/26])</f>
        <v>6176834.8984688027</v>
      </c>
      <c r="Q53" s="12" cm="1">
        <f t="array" ref="Q53">SUMIF(icb_need_index[[R23]:[R23]],region_need_index[[#This Row],[r23]:[r23]],icb_need_index[Weighted populaton estimated contacts 2025/26])</f>
        <v>2998137.889363152</v>
      </c>
      <c r="R53" s="71" cm="1">
        <f t="array" ref="R53">SUMIF(icb_need_index[[R23]:[R23]],region_need_index[[#This Row],[r23]:[r23]],icb_need_index[Normalised weighted population 2025/26])</f>
        <v>7275021.1384240147</v>
      </c>
      <c r="S53" s="112" cm="1">
        <f t="array" ref="S53">SUMIF(icb_need_index[[R23]:[R23]],region_need_index[[#This Row],[r23]:[r23]],icb_need_index[WP x travel time index  2025/26])</f>
        <v>7450330.9067467134</v>
      </c>
      <c r="T53" s="71" cm="1">
        <f t="array" ref="T53">SUMIF(icb_need_index[[R23]:[R23]],region_need_index[[#This Row],[r23]:[r23]],icb_need_index[Normalised travel time adjusted wp 2025/26])</f>
        <v>7473343.7694076579</v>
      </c>
      <c r="U53" s="112" cm="1">
        <f t="array" ref="U53">SUMIF(icb_need_index[[R23]:[R23]],region_need_index[[#This Row],[r23]:[r23]],icb_need_index[40.6% x unadjusted wp 2025/26])</f>
        <v>2955451.1474086577</v>
      </c>
      <c r="V53" s="12" cm="1">
        <f t="array" ref="V53">SUMIF(icb_need_index[[R23]:[R23]],region_need_index[[#This Row],[r23]:[r23]],icb_need_index[59.4% x travel time adjusted wp 2025/26])</f>
        <v>4437324.7671233667</v>
      </c>
      <c r="W53" s="105" cm="1">
        <f t="array" ref="W53">SUMIF(icb_need_index[[R23]:[R23]],region_need_index[[#This Row],[r23]:[r23]],icb_need_index[Combined weighted population 2025/26])</f>
        <v>7392775.9145320253</v>
      </c>
      <c r="X53" s="48">
        <f>region_need_index[[#This Row],[Combined weighted population 2025/26]]/region_need_index[[#This Row],[Registered population 2025/26]]</f>
        <v>1.1968550294851894</v>
      </c>
    </row>
    <row r="54" spans="1:24" ht="13">
      <c r="A54" s="123"/>
      <c r="B54" s="19"/>
      <c r="C54" s="19"/>
      <c r="D54" s="8" t="s">
        <v>13036</v>
      </c>
      <c r="E54" s="11" t="s">
        <v>12523</v>
      </c>
      <c r="F54" s="40">
        <f>region_need_index[[#Totals],[WP x travel time index  (base year)]]/region_need_index[[#Totals],[Normalised weighted population (base year)]]</f>
        <v>0.99690770801433082</v>
      </c>
      <c r="G54" s="112">
        <f>SUBTOTAL(109,region_need_index[Registered population (base year)])</f>
        <v>63275439.166666664</v>
      </c>
      <c r="H54" s="12">
        <f>SUBTOTAL(109,region_need_index[Weighted population estimated contacts (base year)])</f>
        <v>25815444.352887359</v>
      </c>
      <c r="I54" s="71">
        <f>SUBTOTAL(109,region_need_index[Normalised weighted population (base year)])</f>
        <v>63275439.166666672</v>
      </c>
      <c r="J54" s="112">
        <f>SUBTOTAL(109,region_need_index[WP x travel time index  (base year)])</f>
        <v>63079773.03324189</v>
      </c>
      <c r="K54" s="71">
        <f>SUBTOTAL(109,region_need_index[Normalised travel time adjusted wp (base year)])</f>
        <v>63275439.166666664</v>
      </c>
      <c r="L54" s="112">
        <f>SUBTOTAL(109,region_need_index[40.6% x unadjusted wp (base year)])</f>
        <v>25705419.369877331</v>
      </c>
      <c r="M54" s="12">
        <f>SUBTOTAL(109,region_need_index[59.4% x travel time adjusted wp (base year)])</f>
        <v>37570019.796789333</v>
      </c>
      <c r="N54" s="105">
        <f>SUBTOTAL(109,region_need_index[Combined weighted population (base year)])</f>
        <v>63275439.166666664</v>
      </c>
      <c r="O54" s="45">
        <f>region_need_index[[#Totals],[Combined weighted population (base year)]]/region_need_index[[#Totals],[Registered population (base year)]]</f>
        <v>1</v>
      </c>
      <c r="P54" s="75">
        <f>SUBTOTAL(109,region_need_index[Registered population 2025/26])</f>
        <v>63849324.211472601</v>
      </c>
      <c r="Q54" s="12">
        <f>SUBTOTAL(109,region_need_index[Weighted populaton estimated contacts 2025/26])</f>
        <v>26313198.887847818</v>
      </c>
      <c r="R54" s="71">
        <f>SUBTOTAL(109,region_need_index[Normalised weighted population 2025/26])</f>
        <v>63849324.211472623</v>
      </c>
      <c r="S54" s="112">
        <f>SUBTOTAL(109,region_need_index[WP x travel time index  2025/26])</f>
        <v>63652711.319785818</v>
      </c>
      <c r="T54" s="71">
        <f>SUBTOTAL(109,region_need_index[Normalised travel time adjusted wp 2025/26])</f>
        <v>63849324.211472623</v>
      </c>
      <c r="U54" s="112">
        <f>SUBTOTAL(109,region_need_index[40.6% x unadjusted wp 2025/26])</f>
        <v>25938558.103343591</v>
      </c>
      <c r="V54" s="12">
        <f>SUBTOTAL(109,region_need_index[59.4% x travel time adjusted wp 2025/26])</f>
        <v>37910766.108129025</v>
      </c>
      <c r="W54" s="105">
        <f>SUBTOTAL(109,region_need_index[Combined weighted population 2025/26])</f>
        <v>63849324.211472631</v>
      </c>
      <c r="X54" s="47">
        <f>region_need_index[[#Totals],[Combined weighted population 2025/26]]/region_need_index[[#Totals],[Registered population 2025/26]]</f>
        <v>1.0000000000000004</v>
      </c>
    </row>
    <row r="55" spans="1:24">
      <c r="B55" s="3"/>
      <c r="F55" s="3"/>
      <c r="G55" s="3"/>
      <c r="H55" s="3"/>
      <c r="I55" s="3"/>
      <c r="J55" s="3"/>
      <c r="K55" s="3"/>
      <c r="L55" s="3"/>
      <c r="M55" s="3"/>
    </row>
  </sheetData>
  <phoneticPr fontId="67" type="noConversion"/>
  <pageMargins left="0.25" right="0.25" top="0.75" bottom="0.75" header="0.3" footer="0.3"/>
  <pageSetup paperSize="9" scale="54" orientation="landscape" horizontalDpi="90" verticalDpi="90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B1B12-2DE7-40F7-857A-3CA9EFA0927F}">
  <sheetPr>
    <tabColor rgb="FF005EB8"/>
    <pageSetUpPr fitToPage="1"/>
  </sheetPr>
  <dimension ref="A1:X6350"/>
  <sheetViews>
    <sheetView workbookViewId="0">
      <selection activeCell="K1" sqref="K1"/>
    </sheetView>
  </sheetViews>
  <sheetFormatPr defaultColWidth="9.1796875" defaultRowHeight="14.5"/>
  <cols>
    <col min="1" max="1" width="9.1796875" style="3" customWidth="1"/>
    <col min="2" max="2" width="49.453125" style="8" bestFit="1" customWidth="1"/>
    <col min="3" max="3" width="6.1796875" style="3" bestFit="1" customWidth="1"/>
    <col min="4" max="4" width="4.26953125" style="3" bestFit="1" customWidth="1"/>
    <col min="5" max="5" width="10.26953125" style="3" bestFit="1" customWidth="1"/>
    <col min="6" max="6" width="8.54296875" style="8" customWidth="1"/>
    <col min="7" max="7" width="11.54296875" customWidth="1"/>
    <col min="8" max="9" width="12" style="3" customWidth="1"/>
    <col min="10" max="11" width="12.1796875" style="3" customWidth="1"/>
    <col min="12" max="13" width="11.7265625" style="3" customWidth="1"/>
    <col min="14" max="14" width="12.54296875" style="3" bestFit="1" customWidth="1"/>
    <col min="15" max="15" width="8" style="8" customWidth="1"/>
    <col min="16" max="16" width="10.81640625" customWidth="1"/>
    <col min="17" max="19" width="12" style="4" customWidth="1"/>
    <col min="20" max="20" width="12" style="9" customWidth="1"/>
    <col min="21" max="21" width="11.54296875" style="9" customWidth="1"/>
    <col min="22" max="22" width="11.81640625" style="9" customWidth="1"/>
    <col min="23" max="23" width="10.81640625" style="4" customWidth="1"/>
    <col min="24" max="24" width="8.1796875" style="46" customWidth="1"/>
    <col min="25" max="16384" width="9.1796875" style="3"/>
  </cols>
  <sheetData>
    <row r="1" spans="1:24" s="14" customFormat="1" ht="40.5" customHeight="1">
      <c r="A1" s="13" t="s">
        <v>12934</v>
      </c>
      <c r="F1" s="51"/>
      <c r="G1" s="18"/>
      <c r="I1" s="66"/>
      <c r="J1" s="100"/>
      <c r="K1" s="124" t="s">
        <v>12988</v>
      </c>
      <c r="L1" s="125">
        <v>0.40624640000000001</v>
      </c>
      <c r="M1" s="126">
        <v>0.59375359999999999</v>
      </c>
      <c r="N1" s="116"/>
      <c r="O1" s="38"/>
      <c r="P1" s="38"/>
      <c r="Q1" s="64"/>
      <c r="R1" s="38"/>
      <c r="S1" s="38"/>
      <c r="X1" s="65" t="s">
        <v>12527</v>
      </c>
    </row>
    <row r="2" spans="1:24" ht="63">
      <c r="A2" s="8" t="s">
        <v>13010</v>
      </c>
      <c r="B2" s="3" t="s">
        <v>13011</v>
      </c>
      <c r="C2" s="3" t="s">
        <v>13102</v>
      </c>
      <c r="D2" s="3" t="s">
        <v>13101</v>
      </c>
      <c r="E2" s="3" t="s">
        <v>13012</v>
      </c>
      <c r="F2" s="96" t="s">
        <v>12995</v>
      </c>
      <c r="G2" s="114" t="s">
        <v>13004</v>
      </c>
      <c r="H2" s="98" t="s">
        <v>13013</v>
      </c>
      <c r="I2" s="98" t="s">
        <v>13014</v>
      </c>
      <c r="J2" s="114" t="s">
        <v>13015</v>
      </c>
      <c r="K2" s="98" t="s">
        <v>13016</v>
      </c>
      <c r="L2" s="114" t="s">
        <v>12982</v>
      </c>
      <c r="M2" s="98" t="s">
        <v>12983</v>
      </c>
      <c r="N2" s="114" t="s">
        <v>13005</v>
      </c>
      <c r="O2" s="96" t="s">
        <v>13009</v>
      </c>
      <c r="P2" s="94" t="s">
        <v>13006</v>
      </c>
      <c r="Q2" s="95" t="s">
        <v>13017</v>
      </c>
      <c r="R2" s="95" t="s">
        <v>13018</v>
      </c>
      <c r="S2" s="113" t="s">
        <v>13019</v>
      </c>
      <c r="T2" s="95" t="s">
        <v>13020</v>
      </c>
      <c r="U2" s="113" t="s">
        <v>13097</v>
      </c>
      <c r="V2" s="95" t="s">
        <v>13098</v>
      </c>
      <c r="W2" s="113" t="s">
        <v>13007</v>
      </c>
      <c r="X2" s="96" t="s">
        <v>13008</v>
      </c>
    </row>
    <row r="3" spans="1:24" ht="13">
      <c r="A3" s="8" t="s">
        <v>6224</v>
      </c>
      <c r="B3" s="3" t="s">
        <v>12487</v>
      </c>
      <c r="C3" s="74" t="s">
        <v>6430</v>
      </c>
      <c r="D3" s="74" t="s">
        <v>6804</v>
      </c>
      <c r="E3" s="74" t="s">
        <v>6762</v>
      </c>
      <c r="F3" s="41">
        <v>1.0181282240535483</v>
      </c>
      <c r="G3" s="110">
        <v>3891.1666666666661</v>
      </c>
      <c r="H3" s="4">
        <v>2069.2840460508428</v>
      </c>
      <c r="I3" s="46">
        <v>5071.958281430836</v>
      </c>
      <c r="J3" s="110">
        <v>5163.9038775468644</v>
      </c>
      <c r="K3" s="46">
        <v>5179.9217079306909</v>
      </c>
      <c r="L3" s="110">
        <f>$L$1*gp_need_index[[#This Row],[Normalised weighted population (base year)]]</f>
        <v>2060.464792781464</v>
      </c>
      <c r="M3" s="4">
        <f>$M$1*gp_need_index[[#This Row],[Normalised travel time adjusted wp (base year)]]</f>
        <v>3075.5971618019962</v>
      </c>
      <c r="N3" s="115">
        <v>5136.0619545834597</v>
      </c>
      <c r="O3" s="43">
        <f>gp_need_index[[#This Row],[Combined weighted population (base year)]]/gp_need_index[[#This Row],[Registered population (base year)]]</f>
        <v>1.3199285444597064</v>
      </c>
      <c r="P3" s="77">
        <v>3928.0203557412101</v>
      </c>
      <c r="Q3" s="4">
        <v>2110.2569903947519</v>
      </c>
      <c r="R3" s="46">
        <v>5120.5664246116103</v>
      </c>
      <c r="S3" s="110">
        <v>5213.3932000380419</v>
      </c>
      <c r="T3" s="46">
        <v>5229.4965252744205</v>
      </c>
      <c r="U3" s="110">
        <f>$L$1*gp_need_index[[#This Row],[Normalised weighted population 2025/26]]</f>
        <v>2080.2116759593382</v>
      </c>
      <c r="V3" s="4">
        <f>$M$1*gp_need_index[[#This Row],[Normalised travel time adjusted wp 2025/26]]</f>
        <v>3105.0323880691781</v>
      </c>
      <c r="W3" s="115">
        <v>5185.2440640285149</v>
      </c>
      <c r="X3" s="43">
        <f>gp_need_index[[#This Row],[Combined weighted population 2025/26]]/gp_need_index[[#This Row],[Registered population 2025/26]]</f>
        <v>1.3200654768628532</v>
      </c>
    </row>
    <row r="4" spans="1:24" ht="13">
      <c r="A4" s="8" t="s">
        <v>6233</v>
      </c>
      <c r="B4" s="3" t="s">
        <v>12486</v>
      </c>
      <c r="C4" s="74" t="s">
        <v>6430</v>
      </c>
      <c r="D4" s="74" t="s">
        <v>6804</v>
      </c>
      <c r="E4" s="74" t="s">
        <v>6762</v>
      </c>
      <c r="F4" s="41">
        <v>1.0181282240535483</v>
      </c>
      <c r="G4" s="110">
        <v>18640.083333333336</v>
      </c>
      <c r="H4" s="4">
        <v>10288.553813314005</v>
      </c>
      <c r="I4" s="46">
        <v>25217.956817950853</v>
      </c>
      <c r="J4" s="110">
        <v>25675.113589319371</v>
      </c>
      <c r="K4" s="46">
        <v>25754.75481121496</v>
      </c>
      <c r="L4" s="110">
        <f>$L$1*gp_need_index[[#This Row],[Normalised weighted population (base year)]]</f>
        <v>10244.704172647989</v>
      </c>
      <c r="M4" s="4">
        <f>$M$1*gp_need_index[[#This Row],[Normalised travel time adjusted wp (base year)]]</f>
        <v>15291.978386276203</v>
      </c>
      <c r="N4" s="115">
        <v>25536.682558924193</v>
      </c>
      <c r="O4" s="43">
        <f>gp_need_index[[#This Row],[Combined weighted population (base year)]]/gp_need_index[[#This Row],[Registered population (base year)]]</f>
        <v>1.3699875747474763</v>
      </c>
      <c r="P4" s="77">
        <v>18818.339893593617</v>
      </c>
      <c r="Q4" s="4">
        <v>10485.941291250047</v>
      </c>
      <c r="R4" s="46">
        <v>25444.274868332166</v>
      </c>
      <c r="S4" s="110">
        <v>25905.534384025359</v>
      </c>
      <c r="T4" s="46">
        <v>25985.55237415223</v>
      </c>
      <c r="U4" s="110">
        <f>$L$1*gp_need_index[[#This Row],[Normalised weighted population 2025/26]]</f>
        <v>10336.645065870416</v>
      </c>
      <c r="V4" s="4">
        <f>$M$1*gp_need_index[[#This Row],[Normalised travel time adjusted wp 2025/26]]</f>
        <v>15429.015270141434</v>
      </c>
      <c r="W4" s="115">
        <v>25765.66033601185</v>
      </c>
      <c r="X4" s="43">
        <f>gp_need_index[[#This Row],[Combined weighted population 2025/26]]/gp_need_index[[#This Row],[Registered population 2025/26]]</f>
        <v>1.369178178399431</v>
      </c>
    </row>
    <row r="5" spans="1:24" ht="13">
      <c r="A5" s="8" t="s">
        <v>6145</v>
      </c>
      <c r="B5" s="3" t="s">
        <v>12485</v>
      </c>
      <c r="C5" s="74" t="s">
        <v>6430</v>
      </c>
      <c r="D5" s="74" t="s">
        <v>6804</v>
      </c>
      <c r="E5" s="74" t="s">
        <v>6511</v>
      </c>
      <c r="F5" s="41">
        <v>1.0181282240535483</v>
      </c>
      <c r="G5" s="110">
        <v>11251.916666666664</v>
      </c>
      <c r="H5" s="4">
        <v>5102.2836151767697</v>
      </c>
      <c r="I5" s="46">
        <v>12506.049947851789</v>
      </c>
      <c r="J5" s="110">
        <v>12732.762423331313</v>
      </c>
      <c r="K5" s="46">
        <v>12772.25797430415</v>
      </c>
      <c r="L5" s="110">
        <f>$L$1*gp_need_index[[#This Row],[Normalised weighted population (base year)]]</f>
        <v>5080.5377695349771</v>
      </c>
      <c r="M5" s="4">
        <f>$M$1*gp_need_index[[#This Row],[Normalised travel time adjusted wp (base year)]]</f>
        <v>7583.5741523717961</v>
      </c>
      <c r="N5" s="115">
        <v>12664.111921906773</v>
      </c>
      <c r="O5" s="43">
        <f>gp_need_index[[#This Row],[Combined weighted population (base year)]]/gp_need_index[[#This Row],[Registered population (base year)]]</f>
        <v>1.1255070844439934</v>
      </c>
      <c r="P5" s="77">
        <v>11355.597802661498</v>
      </c>
      <c r="Q5" s="4">
        <v>5201.1271062803571</v>
      </c>
      <c r="R5" s="46">
        <v>12620.603533967922</v>
      </c>
      <c r="S5" s="110">
        <v>12849.392662522696</v>
      </c>
      <c r="T5" s="46">
        <v>12889.082350446681</v>
      </c>
      <c r="U5" s="110">
        <f>$L$1*gp_need_index[[#This Row],[Normalised weighted population 2025/26]]</f>
        <v>5127.0747515017465</v>
      </c>
      <c r="V5" s="4">
        <f>$M$1*gp_need_index[[#This Row],[Normalised travel time adjusted wp 2025/26]]</f>
        <v>7652.9390462741785</v>
      </c>
      <c r="W5" s="115">
        <v>12780.013797775926</v>
      </c>
      <c r="X5" s="43">
        <f>gp_need_index[[#This Row],[Combined weighted population 2025/26]]/gp_need_index[[#This Row],[Registered population 2025/26]]</f>
        <v>1.1254373411129952</v>
      </c>
    </row>
    <row r="6" spans="1:24" ht="13">
      <c r="A6" s="8" t="s">
        <v>6159</v>
      </c>
      <c r="B6" s="3" t="s">
        <v>12484</v>
      </c>
      <c r="C6" s="74" t="s">
        <v>6430</v>
      </c>
      <c r="D6" s="74" t="s">
        <v>6804</v>
      </c>
      <c r="E6" s="74" t="s">
        <v>6595</v>
      </c>
      <c r="F6" s="41">
        <v>1.0181282240535483</v>
      </c>
      <c r="G6" s="110">
        <v>7865.9166666666661</v>
      </c>
      <c r="H6" s="4">
        <v>4578.429280143725</v>
      </c>
      <c r="I6" s="46">
        <v>11222.046749786727</v>
      </c>
      <c r="J6" s="110">
        <v>11425.482527606255</v>
      </c>
      <c r="K6" s="46">
        <v>11460.923048096251</v>
      </c>
      <c r="L6" s="110">
        <f>$L$1*gp_need_index[[#This Row],[Normalised weighted population (base year)]]</f>
        <v>4558.9160927325584</v>
      </c>
      <c r="M6" s="4">
        <f>$M$1*gp_need_index[[#This Row],[Normalised travel time adjusted wp (base year)]]</f>
        <v>6804.964319130122</v>
      </c>
      <c r="N6" s="115">
        <v>11363.880411862679</v>
      </c>
      <c r="O6" s="43">
        <f>gp_need_index[[#This Row],[Combined weighted population (base year)]]/gp_need_index[[#This Row],[Registered population (base year)]]</f>
        <v>1.4446988054195016</v>
      </c>
      <c r="P6" s="77">
        <v>7944.2251840937861</v>
      </c>
      <c r="Q6" s="4">
        <v>4669.6886244953903</v>
      </c>
      <c r="R6" s="46">
        <v>11331.061047455121</v>
      </c>
      <c r="S6" s="110">
        <v>11536.473060887822</v>
      </c>
      <c r="T6" s="46">
        <v>11572.107353305828</v>
      </c>
      <c r="U6" s="110">
        <f>$L$1*gp_need_index[[#This Row],[Normalised weighted population 2025/26]]</f>
        <v>4603.2027587088724</v>
      </c>
      <c r="V6" s="4">
        <f>$M$1*gp_need_index[[#This Row],[Normalised travel time adjusted wp 2025/26]]</f>
        <v>6870.9804006118075</v>
      </c>
      <c r="W6" s="115">
        <v>11474.183159320681</v>
      </c>
      <c r="X6" s="43">
        <f>gp_need_index[[#This Row],[Combined weighted population 2025/26]]/gp_need_index[[#This Row],[Registered population 2025/26]]</f>
        <v>1.4443426380076314</v>
      </c>
    </row>
    <row r="7" spans="1:24" ht="13">
      <c r="A7" s="8" t="s">
        <v>6204</v>
      </c>
      <c r="B7" s="3" t="s">
        <v>12483</v>
      </c>
      <c r="C7" s="74" t="s">
        <v>6430</v>
      </c>
      <c r="D7" s="74" t="s">
        <v>6804</v>
      </c>
      <c r="E7" s="74" t="s">
        <v>6762</v>
      </c>
      <c r="F7" s="41">
        <v>1.0181282240535483</v>
      </c>
      <c r="G7" s="110">
        <v>14512.333333333334</v>
      </c>
      <c r="H7" s="4">
        <v>7117.089683882471</v>
      </c>
      <c r="I7" s="46">
        <v>17444.478939826873</v>
      </c>
      <c r="J7" s="110">
        <v>17760.71636254546</v>
      </c>
      <c r="K7" s="46">
        <v>17815.808042974968</v>
      </c>
      <c r="L7" s="110">
        <f>$L$1*gp_need_index[[#This Row],[Normalised weighted population (base year)]]</f>
        <v>7086.7567691804843</v>
      </c>
      <c r="M7" s="4">
        <f>$M$1*gp_need_index[[#This Row],[Normalised travel time adjusted wp (base year)]]</f>
        <v>10578.200162425343</v>
      </c>
      <c r="N7" s="115">
        <v>17664.956931605826</v>
      </c>
      <c r="O7" s="43">
        <f>gp_need_index[[#This Row],[Combined weighted population (base year)]]/gp_need_index[[#This Row],[Registered population (base year)]]</f>
        <v>1.2172375403637705</v>
      </c>
      <c r="P7" s="77">
        <v>14645.432624008958</v>
      </c>
      <c r="Q7" s="4">
        <v>7251.471170314092</v>
      </c>
      <c r="R7" s="46">
        <v>17595.790452424182</v>
      </c>
      <c r="S7" s="110">
        <v>17914.770884145015</v>
      </c>
      <c r="T7" s="46">
        <v>17970.106703066267</v>
      </c>
      <c r="U7" s="110">
        <f>$L$1*gp_need_index[[#This Row],[Normalised weighted population 2025/26]]</f>
        <v>7148.2265264516955</v>
      </c>
      <c r="V7" s="4">
        <f>$M$1*gp_need_index[[#This Row],[Normalised travel time adjusted wp 2025/26]]</f>
        <v>10669.815547329727</v>
      </c>
      <c r="W7" s="115">
        <v>17818.04207378142</v>
      </c>
      <c r="X7" s="43">
        <f>gp_need_index[[#This Row],[Combined weighted population 2025/26]]/gp_need_index[[#This Row],[Registered population 2025/26]]</f>
        <v>1.2166279092753773</v>
      </c>
    </row>
    <row r="8" spans="1:24" ht="13">
      <c r="A8" s="8" t="s">
        <v>6212</v>
      </c>
      <c r="B8" s="3" t="s">
        <v>12482</v>
      </c>
      <c r="C8" s="74" t="s">
        <v>6430</v>
      </c>
      <c r="D8" s="74" t="s">
        <v>6804</v>
      </c>
      <c r="E8" s="74" t="s">
        <v>6763</v>
      </c>
      <c r="F8" s="41">
        <v>1.0181282240535483</v>
      </c>
      <c r="G8" s="110">
        <v>10269</v>
      </c>
      <c r="H8" s="4">
        <v>5357.6604166950374</v>
      </c>
      <c r="I8" s="46">
        <v>13131.996146885149</v>
      </c>
      <c r="J8" s="110">
        <v>13370.055915306215</v>
      </c>
      <c r="K8" s="46">
        <v>13411.528276711864</v>
      </c>
      <c r="L8" s="110">
        <f>$L$1*gp_need_index[[#This Row],[Normalised weighted population (base year)]]</f>
        <v>5334.8261594859632</v>
      </c>
      <c r="M8" s="4">
        <f>$M$1*gp_need_index[[#This Row],[Normalised travel time adjusted wp (base year)]]</f>
        <v>7963.1431957994655</v>
      </c>
      <c r="N8" s="115">
        <v>13297.96935528543</v>
      </c>
      <c r="O8" s="43">
        <f>gp_need_index[[#This Row],[Combined weighted population (base year)]]/gp_need_index[[#This Row],[Registered population (base year)]]</f>
        <v>1.2949624457381859</v>
      </c>
      <c r="P8" s="77">
        <v>10364.261746092052</v>
      </c>
      <c r="Q8" s="4">
        <v>5459.5157970446608</v>
      </c>
      <c r="R8" s="46">
        <v>13247.587100637467</v>
      </c>
      <c r="S8" s="110">
        <v>13487.74232776672</v>
      </c>
      <c r="T8" s="46">
        <v>13529.403774174965</v>
      </c>
      <c r="U8" s="110">
        <f>$L$1*gp_need_index[[#This Row],[Normalised weighted population 2025/26]]</f>
        <v>5381.7845683204087</v>
      </c>
      <c r="V8" s="4">
        <f>$M$1*gp_need_index[[#This Row],[Normalised travel time adjusted wp 2025/26]]</f>
        <v>8033.1321967699723</v>
      </c>
      <c r="W8" s="115">
        <v>13414.91676509038</v>
      </c>
      <c r="X8" s="43">
        <f>gp_need_index[[#This Row],[Combined weighted population 2025/26]]/gp_need_index[[#This Row],[Registered population 2025/26]]</f>
        <v>1.2943436873493288</v>
      </c>
    </row>
    <row r="9" spans="1:24" ht="13">
      <c r="A9" s="8" t="s">
        <v>6164</v>
      </c>
      <c r="B9" s="3" t="s">
        <v>12481</v>
      </c>
      <c r="C9" s="74" t="s">
        <v>6430</v>
      </c>
      <c r="D9" s="74" t="s">
        <v>6804</v>
      </c>
      <c r="E9" s="74" t="s">
        <v>6511</v>
      </c>
      <c r="F9" s="41">
        <v>1.0181282240535483</v>
      </c>
      <c r="G9" s="110">
        <v>8423.6666666666679</v>
      </c>
      <c r="H9" s="4">
        <v>3775.0308467794293</v>
      </c>
      <c r="I9" s="46">
        <v>9252.8616371062217</v>
      </c>
      <c r="J9" s="110">
        <v>9420.5995860001658</v>
      </c>
      <c r="K9" s="46">
        <v>9449.821192339241</v>
      </c>
      <c r="L9" s="110">
        <f>$L$1*gp_need_index[[#This Row],[Normalised weighted population (base year)]]</f>
        <v>3758.941729772509</v>
      </c>
      <c r="M9" s="4">
        <f>$M$1*gp_need_index[[#This Row],[Normalised travel time adjusted wp (base year)]]</f>
        <v>5610.8653523077164</v>
      </c>
      <c r="N9" s="115">
        <v>9369.8070820802259</v>
      </c>
      <c r="O9" s="43">
        <f>gp_need_index[[#This Row],[Combined weighted population (base year)]]/gp_need_index[[#This Row],[Registered population (base year)]]</f>
        <v>1.1123193085449992</v>
      </c>
      <c r="P9" s="77">
        <v>8498.9266452582742</v>
      </c>
      <c r="Q9" s="4">
        <v>3844.4991295887644</v>
      </c>
      <c r="R9" s="46">
        <v>9328.7278525911843</v>
      </c>
      <c r="S9" s="110">
        <v>9497.841121237534</v>
      </c>
      <c r="T9" s="46">
        <v>9527.1784105518364</v>
      </c>
      <c r="U9" s="110">
        <f>$L$1*gp_need_index[[#This Row],[Normalised weighted population 2025/26]]</f>
        <v>3789.7621066948996</v>
      </c>
      <c r="V9" s="4">
        <f>$M$1*gp_need_index[[#This Row],[Normalised travel time adjusted wp 2025/26]]</f>
        <v>5656.796479107431</v>
      </c>
      <c r="W9" s="115">
        <v>9446.5585858023296</v>
      </c>
      <c r="X9" s="43">
        <f>gp_need_index[[#This Row],[Combined weighted population 2025/26]]/gp_need_index[[#This Row],[Registered population 2025/26]]</f>
        <v>1.1115001905649766</v>
      </c>
    </row>
    <row r="10" spans="1:24" ht="13">
      <c r="A10" s="8" t="s">
        <v>6209</v>
      </c>
      <c r="B10" s="3" t="s">
        <v>12480</v>
      </c>
      <c r="C10" s="74" t="s">
        <v>6430</v>
      </c>
      <c r="D10" s="74" t="s">
        <v>6804</v>
      </c>
      <c r="E10" s="74" t="s">
        <v>6763</v>
      </c>
      <c r="F10" s="41">
        <v>1.0181282240535483</v>
      </c>
      <c r="G10" s="110">
        <v>11684.666666666666</v>
      </c>
      <c r="H10" s="4">
        <v>6510.2418167005217</v>
      </c>
      <c r="I10" s="46">
        <v>15957.052855720051</v>
      </c>
      <c r="J10" s="110">
        <v>16246.325885122857</v>
      </c>
      <c r="K10" s="46">
        <v>16296.720102087231</v>
      </c>
      <c r="L10" s="110">
        <f>$L$1*gp_need_index[[#This Row],[Normalised weighted population (base year)]]</f>
        <v>6482.4952772459901</v>
      </c>
      <c r="M10" s="4">
        <f>$M$1*gp_need_index[[#This Row],[Normalised travel time adjusted wp (base year)]]</f>
        <v>9676.2362288066615</v>
      </c>
      <c r="N10" s="115">
        <v>16158.731506052653</v>
      </c>
      <c r="O10" s="43">
        <f>gp_need_index[[#This Row],[Combined weighted population (base year)]]/gp_need_index[[#This Row],[Registered population (base year)]]</f>
        <v>1.3829005111587254</v>
      </c>
      <c r="P10" s="77">
        <v>11790.108267001679</v>
      </c>
      <c r="Q10" s="4">
        <v>6631.0120767414137</v>
      </c>
      <c r="R10" s="46">
        <v>16090.238277094633</v>
      </c>
      <c r="S10" s="110">
        <v>16381.925721656784</v>
      </c>
      <c r="T10" s="46">
        <v>16432.526830717983</v>
      </c>
      <c r="U10" s="110">
        <f>$L$1*gp_need_index[[#This Row],[Normalised weighted population 2025/26]]</f>
        <v>6536.601375211897</v>
      </c>
      <c r="V10" s="4">
        <f>$M$1*gp_need_index[[#This Row],[Normalised travel time adjusted wp 2025/26]]</f>
        <v>9756.8719628353938</v>
      </c>
      <c r="W10" s="115">
        <v>16293.47333804729</v>
      </c>
      <c r="X10" s="43">
        <f>gp_need_index[[#This Row],[Combined weighted population 2025/26]]/gp_need_index[[#This Row],[Registered population 2025/26]]</f>
        <v>1.3819612991722641</v>
      </c>
    </row>
    <row r="11" spans="1:24" ht="13">
      <c r="A11" s="8" t="s">
        <v>6155</v>
      </c>
      <c r="B11" s="3" t="s">
        <v>9436</v>
      </c>
      <c r="C11" s="74" t="s">
        <v>6430</v>
      </c>
      <c r="D11" s="74" t="s">
        <v>6804</v>
      </c>
      <c r="E11" s="74" t="s">
        <v>6511</v>
      </c>
      <c r="F11" s="41">
        <v>1.0181282240535483</v>
      </c>
      <c r="G11" s="110">
        <v>5501.4166666666661</v>
      </c>
      <c r="H11" s="4">
        <v>2170.9190265462594</v>
      </c>
      <c r="I11" s="46">
        <v>5321.0726463681103</v>
      </c>
      <c r="J11" s="110">
        <v>5417.5342435066786</v>
      </c>
      <c r="K11" s="46">
        <v>5434.3388058433984</v>
      </c>
      <c r="L11" s="110">
        <f>$L$1*gp_need_index[[#This Row],[Normalised weighted population (base year)]]</f>
        <v>2161.6666067255178</v>
      </c>
      <c r="M11" s="4">
        <f>$M$1*gp_need_index[[#This Row],[Normalised travel time adjusted wp (base year)]]</f>
        <v>3226.658229589219</v>
      </c>
      <c r="N11" s="115">
        <v>5388.3248363147368</v>
      </c>
      <c r="O11" s="43">
        <f>gp_need_index[[#This Row],[Combined weighted population (base year)]]/gp_need_index[[#This Row],[Registered population (base year)]]</f>
        <v>0.97944314397468601</v>
      </c>
      <c r="P11" s="77">
        <v>5548.7669309166176</v>
      </c>
      <c r="Q11" s="4">
        <v>2209.8661439480047</v>
      </c>
      <c r="R11" s="46">
        <v>5362.2693497010068</v>
      </c>
      <c r="S11" s="110">
        <v>5459.4777699078613</v>
      </c>
      <c r="T11" s="46">
        <v>5476.3412104304289</v>
      </c>
      <c r="U11" s="110">
        <f>$L$1*gp_need_index[[#This Row],[Normalised weighted population 2025/26]]</f>
        <v>2178.4026191463749</v>
      </c>
      <c r="V11" s="4">
        <f>$M$1*gp_need_index[[#This Row],[Normalised travel time adjusted wp 2025/26]]</f>
        <v>3251.5973085214246</v>
      </c>
      <c r="W11" s="115">
        <v>5429.9999276677991</v>
      </c>
      <c r="X11" s="43">
        <f>gp_need_index[[#This Row],[Combined weighted population 2025/26]]/gp_need_index[[#This Row],[Registered population 2025/26]]</f>
        <v>0.97859578448194096</v>
      </c>
    </row>
    <row r="12" spans="1:24" ht="13">
      <c r="A12" s="8" t="s">
        <v>6144</v>
      </c>
      <c r="B12" s="3" t="s">
        <v>12479</v>
      </c>
      <c r="C12" s="74" t="s">
        <v>6430</v>
      </c>
      <c r="D12" s="74" t="s">
        <v>6804</v>
      </c>
      <c r="E12" s="74" t="s">
        <v>6595</v>
      </c>
      <c r="F12" s="41">
        <v>1.0181282240535483</v>
      </c>
      <c r="G12" s="110">
        <v>7419.3333333333339</v>
      </c>
      <c r="H12" s="4">
        <v>3707.8740622487157</v>
      </c>
      <c r="I12" s="46">
        <v>9088.2557145385235</v>
      </c>
      <c r="J12" s="110">
        <v>9253.0096503876193</v>
      </c>
      <c r="K12" s="46">
        <v>9281.7114122008588</v>
      </c>
      <c r="L12" s="110">
        <f>$L$1*gp_need_index[[#This Row],[Normalised weighted population (base year)]]</f>
        <v>3692.0711663107031</v>
      </c>
      <c r="M12" s="4">
        <f>$M$1*gp_need_index[[#This Row],[Normalised travel time adjusted wp (base year)]]</f>
        <v>5511.0495651553438</v>
      </c>
      <c r="N12" s="115">
        <v>9203.120731466046</v>
      </c>
      <c r="O12" s="43">
        <f>gp_need_index[[#This Row],[Combined weighted population (base year)]]/gp_need_index[[#This Row],[Registered population (base year)]]</f>
        <v>1.2404242157605416</v>
      </c>
      <c r="P12" s="77">
        <v>7484.4407080726687</v>
      </c>
      <c r="Q12" s="4">
        <v>3777.6044992048969</v>
      </c>
      <c r="R12" s="46">
        <v>9166.4071495253647</v>
      </c>
      <c r="S12" s="110">
        <v>9332.577832098008</v>
      </c>
      <c r="T12" s="46">
        <v>9361.4046499415181</v>
      </c>
      <c r="U12" s="110">
        <f>$L$1*gp_need_index[[#This Row],[Normalised weighted population 2025/26]]</f>
        <v>3723.8199054289412</v>
      </c>
      <c r="V12" s="4">
        <f>$M$1*gp_need_index[[#This Row],[Normalised travel time adjusted wp 2025/26]]</f>
        <v>5558.3677119595159</v>
      </c>
      <c r="W12" s="115">
        <v>9282.1876173884575</v>
      </c>
      <c r="X12" s="43">
        <f>gp_need_index[[#This Row],[Combined weighted population 2025/26]]/gp_need_index[[#This Row],[Registered population 2025/26]]</f>
        <v>1.2401978957995821</v>
      </c>
    </row>
    <row r="13" spans="1:24" ht="13">
      <c r="A13" s="8" t="s">
        <v>6207</v>
      </c>
      <c r="B13" s="3" t="s">
        <v>12478</v>
      </c>
      <c r="C13" s="74" t="s">
        <v>6430</v>
      </c>
      <c r="D13" s="74" t="s">
        <v>6804</v>
      </c>
      <c r="E13" s="74" t="s">
        <v>6762</v>
      </c>
      <c r="F13" s="41">
        <v>1.0181282240535483</v>
      </c>
      <c r="G13" s="110">
        <v>4148.8333333333339</v>
      </c>
      <c r="H13" s="4">
        <v>2482.1745557143931</v>
      </c>
      <c r="I13" s="46">
        <v>6083.981470711632</v>
      </c>
      <c r="J13" s="110">
        <v>6194.273249950329</v>
      </c>
      <c r="K13" s="46">
        <v>6213.48716651841</v>
      </c>
      <c r="L13" s="110">
        <f>$L$1*gp_need_index[[#This Row],[Normalised weighted population (base year)]]</f>
        <v>2471.5955701433058</v>
      </c>
      <c r="M13" s="4">
        <f>$M$1*gp_need_index[[#This Row],[Normalised travel time adjusted wp (base year)]]</f>
        <v>3689.2803736741052</v>
      </c>
      <c r="N13" s="115">
        <v>6160.8759438174111</v>
      </c>
      <c r="O13" s="43">
        <f>gp_need_index[[#This Row],[Combined weighted population (base year)]]/gp_need_index[[#This Row],[Registered population (base year)]]</f>
        <v>1.4849658804846528</v>
      </c>
      <c r="P13" s="77">
        <v>4191.8404061847777</v>
      </c>
      <c r="Q13" s="4">
        <v>2531.6437781271188</v>
      </c>
      <c r="R13" s="46">
        <v>6143.0670237607465</v>
      </c>
      <c r="S13" s="110">
        <v>6254.4299191434457</v>
      </c>
      <c r="T13" s="46">
        <v>6273.7488377999871</v>
      </c>
      <c r="U13" s="110">
        <f>$L$1*gp_need_index[[#This Row],[Normalised weighted population 2025/26]]</f>
        <v>2495.5988633615179</v>
      </c>
      <c r="V13" s="4">
        <f>$M$1*gp_need_index[[#This Row],[Normalised travel time adjusted wp 2025/26]]</f>
        <v>3725.0609579395582</v>
      </c>
      <c r="W13" s="115">
        <v>6220.6598213010766</v>
      </c>
      <c r="X13" s="43">
        <f>gp_need_index[[#This Row],[Combined weighted population 2025/26]]/gp_need_index[[#This Row],[Registered population 2025/26]]</f>
        <v>1.4839925232179432</v>
      </c>
    </row>
    <row r="14" spans="1:24" ht="13">
      <c r="A14" s="8" t="s">
        <v>6165</v>
      </c>
      <c r="B14" s="3" t="s">
        <v>9297</v>
      </c>
      <c r="C14" s="74" t="s">
        <v>6430</v>
      </c>
      <c r="D14" s="74" t="s">
        <v>6804</v>
      </c>
      <c r="E14" s="74" t="s">
        <v>6511</v>
      </c>
      <c r="F14" s="41">
        <v>1.0181282240535483</v>
      </c>
      <c r="G14" s="110">
        <v>12073.416666666664</v>
      </c>
      <c r="H14" s="4">
        <v>4373.6492304415178</v>
      </c>
      <c r="I14" s="46">
        <v>10720.116688062659</v>
      </c>
      <c r="J14" s="110">
        <v>10914.45336526404</v>
      </c>
      <c r="K14" s="46">
        <v>10948.308732614534</v>
      </c>
      <c r="L14" s="110">
        <f>$L$1*gp_need_index[[#This Row],[Normalised weighted population (base year)]]</f>
        <v>4355.0088121053786</v>
      </c>
      <c r="M14" s="4">
        <f>$M$1*gp_need_index[[#This Row],[Normalised travel time adjusted wp (base year)]]</f>
        <v>6500.5977239013173</v>
      </c>
      <c r="N14" s="115">
        <v>10855.606536006697</v>
      </c>
      <c r="O14" s="43">
        <f>gp_need_index[[#This Row],[Combined weighted population (base year)]]/gp_need_index[[#This Row],[Registered population (base year)]]</f>
        <v>0.89913293276606587</v>
      </c>
      <c r="P14" s="77">
        <v>12180.477916640268</v>
      </c>
      <c r="Q14" s="4">
        <v>4452.0853257358303</v>
      </c>
      <c r="R14" s="46">
        <v>10803.043772504881</v>
      </c>
      <c r="S14" s="110">
        <v>10998.88377047314</v>
      </c>
      <c r="T14" s="46">
        <v>11032.857536846977</v>
      </c>
      <c r="U14" s="110">
        <f>$L$1*gp_need_index[[#This Row],[Normalised weighted population 2025/26]]</f>
        <v>4388.697641622527</v>
      </c>
      <c r="V14" s="4">
        <f>$M$1*gp_need_index[[#This Row],[Normalised travel time adjusted wp 2025/26]]</f>
        <v>6550.7988807900256</v>
      </c>
      <c r="W14" s="115">
        <v>10939.496522412552</v>
      </c>
      <c r="X14" s="43">
        <f>gp_need_index[[#This Row],[Combined weighted population 2025/26]]/gp_need_index[[#This Row],[Registered population 2025/26]]</f>
        <v>0.89811718368354343</v>
      </c>
    </row>
    <row r="15" spans="1:24" ht="13">
      <c r="A15" s="8" t="s">
        <v>6227</v>
      </c>
      <c r="B15" s="3" t="s">
        <v>12477</v>
      </c>
      <c r="C15" s="74" t="s">
        <v>6430</v>
      </c>
      <c r="D15" s="74" t="s">
        <v>6804</v>
      </c>
      <c r="E15" s="74" t="s">
        <v>6762</v>
      </c>
      <c r="F15" s="41">
        <v>1.0181282240535483</v>
      </c>
      <c r="G15" s="110">
        <v>18564</v>
      </c>
      <c r="H15" s="4">
        <v>6848.7988870897216</v>
      </c>
      <c r="I15" s="46">
        <v>16786.879645413126</v>
      </c>
      <c r="J15" s="110">
        <v>17091.195960785124</v>
      </c>
      <c r="K15" s="46">
        <v>17144.210866648678</v>
      </c>
      <c r="L15" s="110">
        <f>$L$1*gp_need_index[[#This Row],[Normalised weighted population (base year)]]</f>
        <v>6819.609423182359</v>
      </c>
      <c r="M15" s="4">
        <f>$M$1*gp_need_index[[#This Row],[Normalised travel time adjusted wp (base year)]]</f>
        <v>10179.436921231772</v>
      </c>
      <c r="N15" s="115">
        <v>16999.046344414131</v>
      </c>
      <c r="O15" s="43">
        <f>gp_need_index[[#This Row],[Combined weighted population (base year)]]/gp_need_index[[#This Row],[Registered population (base year)]]</f>
        <v>0.91569954451702928</v>
      </c>
      <c r="P15" s="77">
        <v>18720.173983926659</v>
      </c>
      <c r="Q15" s="4">
        <v>6976.1465906859185</v>
      </c>
      <c r="R15" s="46">
        <v>16927.71172801697</v>
      </c>
      <c r="S15" s="110">
        <v>17234.581078936339</v>
      </c>
      <c r="T15" s="46">
        <v>17287.815901973438</v>
      </c>
      <c r="U15" s="110">
        <f>$L$1*gp_need_index[[#This Row],[Normalised weighted population 2025/26]]</f>
        <v>6876.8219497446735</v>
      </c>
      <c r="V15" s="4">
        <f>$M$1*gp_need_index[[#This Row],[Normalised travel time adjusted wp 2025/26]]</f>
        <v>10264.702927933975</v>
      </c>
      <c r="W15" s="115">
        <v>17141.524877678647</v>
      </c>
      <c r="X15" s="43">
        <f>gp_need_index[[#This Row],[Combined weighted population 2025/26]]/gp_need_index[[#This Row],[Registered population 2025/26]]</f>
        <v>0.91567123747869772</v>
      </c>
    </row>
    <row r="16" spans="1:24" ht="13">
      <c r="A16" s="8" t="s">
        <v>6142</v>
      </c>
      <c r="B16" s="3" t="s">
        <v>12476</v>
      </c>
      <c r="C16" s="74" t="s">
        <v>6430</v>
      </c>
      <c r="D16" s="74" t="s">
        <v>6804</v>
      </c>
      <c r="E16" s="74" t="s">
        <v>6595</v>
      </c>
      <c r="F16" s="41">
        <v>1.0181282240535483</v>
      </c>
      <c r="G16" s="110">
        <v>10184.083333333334</v>
      </c>
      <c r="H16" s="4">
        <v>5560.7843575443385</v>
      </c>
      <c r="I16" s="46">
        <v>13629.866971295964</v>
      </c>
      <c r="J16" s="110">
        <v>13876.952253571675</v>
      </c>
      <c r="K16" s="46">
        <v>13919.996948576294</v>
      </c>
      <c r="L16" s="110">
        <f>$L$1*gp_need_index[[#This Row],[Normalised weighted population (base year)]]</f>
        <v>5537.084389567889</v>
      </c>
      <c r="M16" s="4">
        <f>$M$1*gp_need_index[[#This Row],[Normalised travel time adjusted wp (base year)]]</f>
        <v>8265.0483002061901</v>
      </c>
      <c r="N16" s="115">
        <v>13802.13268977408</v>
      </c>
      <c r="O16" s="43">
        <f>gp_need_index[[#This Row],[Combined weighted population (base year)]]/gp_need_index[[#This Row],[Registered population (base year)]]</f>
        <v>1.3552650973110731</v>
      </c>
      <c r="P16" s="77">
        <v>10279.46210579595</v>
      </c>
      <c r="Q16" s="4">
        <v>5668.9979440035349</v>
      </c>
      <c r="R16" s="46">
        <v>13755.898293613309</v>
      </c>
      <c r="S16" s="110">
        <v>14005.268299937754</v>
      </c>
      <c r="T16" s="46">
        <v>14048.528300057253</v>
      </c>
      <c r="U16" s="110">
        <f>$L$1*gp_need_index[[#This Row],[Normalised weighted population 2025/26]]</f>
        <v>5588.2841605465501</v>
      </c>
      <c r="V16" s="4">
        <f>$M$1*gp_need_index[[#This Row],[Normalised travel time adjusted wp 2025/26]]</f>
        <v>8341.3642528608743</v>
      </c>
      <c r="W16" s="115">
        <v>13929.648413407424</v>
      </c>
      <c r="X16" s="43">
        <f>gp_need_index[[#This Row],[Combined weighted population 2025/26]]/gp_need_index[[#This Row],[Registered population 2025/26]]</f>
        <v>1.3550950691820109</v>
      </c>
    </row>
    <row r="17" spans="1:24" ht="13">
      <c r="A17" s="8" t="s">
        <v>6160</v>
      </c>
      <c r="B17" s="3" t="s">
        <v>12475</v>
      </c>
      <c r="C17" s="74" t="s">
        <v>6430</v>
      </c>
      <c r="D17" s="74" t="s">
        <v>6804</v>
      </c>
      <c r="E17" s="74" t="s">
        <v>6511</v>
      </c>
      <c r="F17" s="41">
        <v>1.0181282240535483</v>
      </c>
      <c r="G17" s="110">
        <v>8941.0833333333321</v>
      </c>
      <c r="H17" s="4">
        <v>4277.6454822724036</v>
      </c>
      <c r="I17" s="46">
        <v>10484.804862939365</v>
      </c>
      <c r="J17" s="110">
        <v>10674.875754652463</v>
      </c>
      <c r="K17" s="46">
        <v>10707.98798006586</v>
      </c>
      <c r="L17" s="110">
        <f>$L$1*gp_need_index[[#This Row],[Normalised weighted population (base year)]]</f>
        <v>4259.4142302716109</v>
      </c>
      <c r="M17" s="4">
        <f>$M$1*gp_need_index[[#This Row],[Normalised travel time adjusted wp (base year)]]</f>
        <v>6357.9064119208324</v>
      </c>
      <c r="N17" s="115">
        <v>10617.320642192444</v>
      </c>
      <c r="O17" s="43">
        <f>gp_need_index[[#This Row],[Combined weighted population (base year)]]/gp_need_index[[#This Row],[Registered population (base year)]]</f>
        <v>1.1874758624170203</v>
      </c>
      <c r="P17" s="77">
        <v>9018.6685100651157</v>
      </c>
      <c r="Q17" s="4">
        <v>4352.9331156998478</v>
      </c>
      <c r="R17" s="46">
        <v>10562.449626887899</v>
      </c>
      <c r="S17" s="110">
        <v>10753.928080278441</v>
      </c>
      <c r="T17" s="46">
        <v>10787.14521829214</v>
      </c>
      <c r="U17" s="110">
        <f>$L$1*gp_need_index[[#This Row],[Normalised weighted population 2025/26]]</f>
        <v>4290.9571361045528</v>
      </c>
      <c r="V17" s="4">
        <f>$M$1*gp_need_index[[#This Row],[Normalised travel time adjusted wp 2025/26]]</f>
        <v>6404.9063070837437</v>
      </c>
      <c r="W17" s="115">
        <v>10695.863443188297</v>
      </c>
      <c r="X17" s="43">
        <f>gp_need_index[[#This Row],[Combined weighted population 2025/26]]/gp_need_index[[#This Row],[Registered population 2025/26]]</f>
        <v>1.1859692404983484</v>
      </c>
    </row>
    <row r="18" spans="1:24" ht="13">
      <c r="A18" s="8" t="s">
        <v>6133</v>
      </c>
      <c r="B18" s="3" t="s">
        <v>12474</v>
      </c>
      <c r="C18" s="74" t="s">
        <v>6430</v>
      </c>
      <c r="D18" s="74" t="s">
        <v>6804</v>
      </c>
      <c r="E18" s="74" t="s">
        <v>6511</v>
      </c>
      <c r="F18" s="41">
        <v>1.0181282240535483</v>
      </c>
      <c r="G18" s="110">
        <v>7951.0833333333339</v>
      </c>
      <c r="H18" s="4">
        <v>4211.0232134250136</v>
      </c>
      <c r="I18" s="46">
        <v>10321.50907527159</v>
      </c>
      <c r="J18" s="110">
        <v>10508.619704358845</v>
      </c>
      <c r="K18" s="46">
        <v>10541.216222803825</v>
      </c>
      <c r="L18" s="110">
        <f>$L$1*gp_need_index[[#This Row],[Normalised weighted population (base year)]]</f>
        <v>4193.0759043964126</v>
      </c>
      <c r="M18" s="4">
        <f>$M$1*gp_need_index[[#This Row],[Normalised travel time adjusted wp (base year)]]</f>
        <v>6258.885080668173</v>
      </c>
      <c r="N18" s="115">
        <v>10451.960985064587</v>
      </c>
      <c r="O18" s="43">
        <f>gp_need_index[[#This Row],[Combined weighted population (base year)]]/gp_need_index[[#This Row],[Registered population (base year)]]</f>
        <v>1.31453294436581</v>
      </c>
      <c r="P18" s="77">
        <v>8025.2922000477483</v>
      </c>
      <c r="Q18" s="4">
        <v>4295.5914626949607</v>
      </c>
      <c r="R18" s="46">
        <v>10423.309349450112</v>
      </c>
      <c r="S18" s="110">
        <v>10612.265436716389</v>
      </c>
      <c r="T18" s="46">
        <v>10645.04500182208</v>
      </c>
      <c r="U18" s="110">
        <f>$L$1*gp_need_index[[#This Row],[Normalised weighted population 2025/26]]</f>
        <v>4234.4318993004499</v>
      </c>
      <c r="V18" s="4">
        <f>$M$1*gp_need_index[[#This Row],[Normalised travel time adjusted wp 2025/26]]</f>
        <v>6320.5337919938665</v>
      </c>
      <c r="W18" s="115">
        <v>10554.965691294317</v>
      </c>
      <c r="X18" s="43">
        <f>gp_need_index[[#This Row],[Combined weighted population 2025/26]]/gp_need_index[[#This Row],[Registered population 2025/26]]</f>
        <v>1.3152126337819223</v>
      </c>
    </row>
    <row r="19" spans="1:24" ht="13">
      <c r="A19" s="8" t="s">
        <v>6163</v>
      </c>
      <c r="B19" s="3" t="s">
        <v>12473</v>
      </c>
      <c r="C19" s="74" t="s">
        <v>6430</v>
      </c>
      <c r="D19" s="74" t="s">
        <v>6804</v>
      </c>
      <c r="E19" s="74" t="s">
        <v>6595</v>
      </c>
      <c r="F19" s="41">
        <v>1.0181282240535483</v>
      </c>
      <c r="G19" s="110">
        <v>22779.25</v>
      </c>
      <c r="H19" s="4">
        <v>11694.320956484789</v>
      </c>
      <c r="I19" s="46">
        <v>28663.589290291115</v>
      </c>
      <c r="J19" s="110">
        <v>29183.2092591244</v>
      </c>
      <c r="K19" s="46">
        <v>29273.732186555506</v>
      </c>
      <c r="L19" s="110">
        <f>$L$1*gp_need_index[[#This Row],[Normalised weighted population (base year)]]</f>
        <v>11644.479960259321</v>
      </c>
      <c r="M19" s="4">
        <f>$M$1*gp_need_index[[#This Row],[Normalised travel time adjusted wp (base year)]]</f>
        <v>17381.383871203205</v>
      </c>
      <c r="N19" s="115">
        <v>29025.863831462528</v>
      </c>
      <c r="O19" s="43">
        <f>gp_need_index[[#This Row],[Combined weighted population (base year)]]/gp_need_index[[#This Row],[Registered population (base year)]]</f>
        <v>1.2742238586196879</v>
      </c>
      <c r="P19" s="77">
        <v>22982.490359145671</v>
      </c>
      <c r="Q19" s="4">
        <v>11919.069078500475</v>
      </c>
      <c r="R19" s="46">
        <v>28921.778349175849</v>
      </c>
      <c r="S19" s="110">
        <v>29446.078827116773</v>
      </c>
      <c r="T19" s="46">
        <v>29537.032984245307</v>
      </c>
      <c r="U19" s="110">
        <f>$L$1*gp_need_index[[#This Row],[Normalised weighted population 2025/26]]</f>
        <v>11749.368335950632</v>
      </c>
      <c r="V19" s="4">
        <f>$M$1*gp_need_index[[#This Row],[Normalised travel time adjusted wp 2025/26]]</f>
        <v>17537.719667714395</v>
      </c>
      <c r="W19" s="115">
        <v>29287.088003665027</v>
      </c>
      <c r="X19" s="43">
        <f>gp_need_index[[#This Row],[Combined weighted population 2025/26]]/gp_need_index[[#This Row],[Registered population 2025/26]]</f>
        <v>1.2743217791456833</v>
      </c>
    </row>
    <row r="20" spans="1:24" ht="13">
      <c r="A20" s="8" t="s">
        <v>6138</v>
      </c>
      <c r="B20" s="3" t="s">
        <v>12472</v>
      </c>
      <c r="C20" s="74" t="s">
        <v>6430</v>
      </c>
      <c r="D20" s="74" t="s">
        <v>6804</v>
      </c>
      <c r="E20" s="74" t="s">
        <v>6595</v>
      </c>
      <c r="F20" s="41">
        <v>1.0181282240535483</v>
      </c>
      <c r="G20" s="110">
        <v>9436.5833333333339</v>
      </c>
      <c r="H20" s="4">
        <v>5085.326070683428</v>
      </c>
      <c r="I20" s="46">
        <v>12464.485833737113</v>
      </c>
      <c r="J20" s="110">
        <v>12690.444825643379</v>
      </c>
      <c r="K20" s="46">
        <v>12729.809112340567</v>
      </c>
      <c r="L20" s="110">
        <f>$L$1*gp_need_index[[#This Row],[Normalised weighted population (base year)]]</f>
        <v>5063.6524978067009</v>
      </c>
      <c r="M20" s="4">
        <f>$M$1*gp_need_index[[#This Row],[Normalised travel time adjusted wp (base year)]]</f>
        <v>7558.369987765016</v>
      </c>
      <c r="N20" s="115">
        <v>12622.022485571717</v>
      </c>
      <c r="O20" s="43">
        <f>gp_need_index[[#This Row],[Combined weighted population (base year)]]/gp_need_index[[#This Row],[Registered population (base year)]]</f>
        <v>1.3375627639493513</v>
      </c>
      <c r="P20" s="77">
        <v>9523.3221465780516</v>
      </c>
      <c r="Q20" s="4">
        <v>5183.1454631200695</v>
      </c>
      <c r="R20" s="46">
        <v>12576.970839634947</v>
      </c>
      <c r="S20" s="110">
        <v>12804.968984930792</v>
      </c>
      <c r="T20" s="46">
        <v>12844.521455326574</v>
      </c>
      <c r="U20" s="110">
        <f>$L$1*gp_need_index[[#This Row],[Normalised weighted population 2025/26]]</f>
        <v>5109.349126506675</v>
      </c>
      <c r="V20" s="4">
        <f>$M$1*gp_need_index[[#This Row],[Normalised travel time adjusted wp 2025/26]]</f>
        <v>7626.4808543773925</v>
      </c>
      <c r="W20" s="115">
        <v>12735.829980884067</v>
      </c>
      <c r="X20" s="43">
        <f>gp_need_index[[#This Row],[Combined weighted population 2025/26]]/gp_need_index[[#This Row],[Registered population 2025/26]]</f>
        <v>1.3373305853630442</v>
      </c>
    </row>
    <row r="21" spans="1:24" ht="13">
      <c r="A21" s="8" t="s">
        <v>6152</v>
      </c>
      <c r="B21" s="3" t="s">
        <v>12471</v>
      </c>
      <c r="C21" s="74" t="s">
        <v>6430</v>
      </c>
      <c r="D21" s="74" t="s">
        <v>6804</v>
      </c>
      <c r="E21" s="74" t="s">
        <v>6511</v>
      </c>
      <c r="F21" s="41">
        <v>1.0181282240535483</v>
      </c>
      <c r="G21" s="110">
        <v>9238.1666666666642</v>
      </c>
      <c r="H21" s="4">
        <v>2929.0281014605866</v>
      </c>
      <c r="I21" s="46">
        <v>7179.2504098693698</v>
      </c>
      <c r="J21" s="110">
        <v>7309.3974698360098</v>
      </c>
      <c r="K21" s="46">
        <v>7332.0703722865928</v>
      </c>
      <c r="L21" s="110">
        <f>$L$1*gp_need_index[[#This Row],[Normalised weighted population (base year)]]</f>
        <v>2916.5446337079561</v>
      </c>
      <c r="M21" s="4">
        <f>$M$1*gp_need_index[[#This Row],[Normalised travel time adjusted wp (base year)]]</f>
        <v>4353.4431789985047</v>
      </c>
      <c r="N21" s="115">
        <v>7269.9878127064603</v>
      </c>
      <c r="O21" s="43">
        <f>gp_need_index[[#This Row],[Combined weighted population (base year)]]/gp_need_index[[#This Row],[Registered population (base year)]]</f>
        <v>0.78695135896802704</v>
      </c>
      <c r="P21" s="77">
        <v>9322.2255108907302</v>
      </c>
      <c r="Q21" s="4">
        <v>2977.8528730441776</v>
      </c>
      <c r="R21" s="46">
        <v>7225.7992787365793</v>
      </c>
      <c r="S21" s="110">
        <v>7356.7901870274836</v>
      </c>
      <c r="T21" s="46">
        <v>7379.5141175909084</v>
      </c>
      <c r="U21" s="110">
        <f>$L$1*gp_need_index[[#This Row],[Normalised weighted population 2025/26]]</f>
        <v>2935.4549441093318</v>
      </c>
      <c r="V21" s="4">
        <f>$M$1*gp_need_index[[#This Row],[Normalised travel time adjusted wp 2025/26]]</f>
        <v>4381.6130735704255</v>
      </c>
      <c r="W21" s="115">
        <v>7317.0680176797578</v>
      </c>
      <c r="X21" s="43">
        <f>gp_need_index[[#This Row],[Combined weighted population 2025/26]]/gp_need_index[[#This Row],[Registered population 2025/26]]</f>
        <v>0.78490570831305906</v>
      </c>
    </row>
    <row r="22" spans="1:24" ht="13">
      <c r="A22" s="8" t="s">
        <v>6213</v>
      </c>
      <c r="B22" s="3" t="s">
        <v>12470</v>
      </c>
      <c r="C22" s="74" t="s">
        <v>6430</v>
      </c>
      <c r="D22" s="74" t="s">
        <v>6804</v>
      </c>
      <c r="E22" s="74" t="s">
        <v>6762</v>
      </c>
      <c r="F22" s="41">
        <v>1.0181282240535483</v>
      </c>
      <c r="G22" s="110">
        <v>4246.5</v>
      </c>
      <c r="H22" s="4">
        <v>2104.0249885795224</v>
      </c>
      <c r="I22" s="46">
        <v>5157.1107337968269</v>
      </c>
      <c r="J22" s="110">
        <v>5250.5999926480545</v>
      </c>
      <c r="K22" s="46">
        <v>5266.886744316932</v>
      </c>
      <c r="L22" s="110">
        <f>$L$1*gp_need_index[[#This Row],[Normalised weighted population (base year)]]</f>
        <v>2095.0576700063193</v>
      </c>
      <c r="M22" s="4">
        <f>$M$1*gp_need_index[[#This Row],[Normalised travel time adjusted wp (base year)]]</f>
        <v>3127.2329652304579</v>
      </c>
      <c r="N22" s="115">
        <v>5222.2906352367772</v>
      </c>
      <c r="O22" s="43">
        <f>gp_need_index[[#This Row],[Combined weighted population (base year)]]/gp_need_index[[#This Row],[Registered population (base year)]]</f>
        <v>1.2297870329063409</v>
      </c>
      <c r="P22" s="77">
        <v>4284.7086916311664</v>
      </c>
      <c r="Q22" s="4">
        <v>2142.6168604733784</v>
      </c>
      <c r="R22" s="46">
        <v>5199.0880762320621</v>
      </c>
      <c r="S22" s="110">
        <v>5293.3383097521282</v>
      </c>
      <c r="T22" s="46">
        <v>5309.6885724538743</v>
      </c>
      <c r="U22" s="110">
        <f>$L$1*gp_need_index[[#This Row],[Normalised weighted population 2025/26]]</f>
        <v>2112.1108142522007</v>
      </c>
      <c r="V22" s="4">
        <f>$M$1*gp_need_index[[#This Row],[Normalised travel time adjusted wp 2025/26]]</f>
        <v>3152.6467047733486</v>
      </c>
      <c r="W22" s="115">
        <v>5264.7575190255493</v>
      </c>
      <c r="X22" s="43">
        <f>gp_need_index[[#This Row],[Combined weighted population 2025/26]]/gp_need_index[[#This Row],[Registered population 2025/26]]</f>
        <v>1.2287317290224655</v>
      </c>
    </row>
    <row r="23" spans="1:24" ht="13">
      <c r="A23" s="8" t="s">
        <v>6156</v>
      </c>
      <c r="B23" s="3" t="s">
        <v>12469</v>
      </c>
      <c r="C23" s="74" t="s">
        <v>6430</v>
      </c>
      <c r="D23" s="74" t="s">
        <v>6804</v>
      </c>
      <c r="E23" s="74" t="s">
        <v>6511</v>
      </c>
      <c r="F23" s="41">
        <v>1.0181282240535483</v>
      </c>
      <c r="G23" s="110">
        <v>20799.416666666664</v>
      </c>
      <c r="H23" s="4">
        <v>8652.6417021402103</v>
      </c>
      <c r="I23" s="46">
        <v>21208.223115225988</v>
      </c>
      <c r="J23" s="110">
        <v>21592.690535636448</v>
      </c>
      <c r="K23" s="46">
        <v>21659.668555121694</v>
      </c>
      <c r="L23" s="110">
        <f>$L$1*gp_need_index[[#This Row],[Normalised weighted population (base year)]]</f>
        <v>8615.7642909573424</v>
      </c>
      <c r="M23" s="4">
        <f>$M$1*gp_need_index[[#This Row],[Normalised travel time adjusted wp (base year)]]</f>
        <v>12860.506179410304</v>
      </c>
      <c r="N23" s="115">
        <v>21476.270470367646</v>
      </c>
      <c r="O23" s="43">
        <f>gp_need_index[[#This Row],[Combined weighted population (base year)]]/gp_need_index[[#This Row],[Registered population (base year)]]</f>
        <v>1.032541960889976</v>
      </c>
      <c r="P23" s="77">
        <v>20980.573086507691</v>
      </c>
      <c r="Q23" s="4">
        <v>8808.6732886782156</v>
      </c>
      <c r="R23" s="46">
        <v>21374.36193443965</v>
      </c>
      <c r="S23" s="110">
        <v>21761.841156588805</v>
      </c>
      <c r="T23" s="46">
        <v>21829.059951036226</v>
      </c>
      <c r="U23" s="110">
        <f>$L$1*gp_need_index[[#This Row],[Normalised weighted population 2025/26]]</f>
        <v>8683.2575881631437</v>
      </c>
      <c r="V23" s="4">
        <f>$M$1*gp_need_index[[#This Row],[Normalised travel time adjusted wp 2025/26]]</f>
        <v>12961.082930543584</v>
      </c>
      <c r="W23" s="115">
        <v>21644.340518706726</v>
      </c>
      <c r="X23" s="43">
        <f>gp_need_index[[#This Row],[Combined weighted population 2025/26]]/gp_need_index[[#This Row],[Registered population 2025/26]]</f>
        <v>1.0316372402918723</v>
      </c>
    </row>
    <row r="24" spans="1:24" ht="13">
      <c r="A24" s="8" t="s">
        <v>6223</v>
      </c>
      <c r="B24" s="3" t="s">
        <v>12468</v>
      </c>
      <c r="C24" s="74" t="s">
        <v>6430</v>
      </c>
      <c r="D24" s="74" t="s">
        <v>6804</v>
      </c>
      <c r="E24" s="74" t="s">
        <v>6762</v>
      </c>
      <c r="F24" s="41">
        <v>1.0181282240535483</v>
      </c>
      <c r="G24" s="110">
        <v>14926.833333333332</v>
      </c>
      <c r="H24" s="4">
        <v>6037.7129175420851</v>
      </c>
      <c r="I24" s="46">
        <v>14798.851849978018</v>
      </c>
      <c r="J24" s="110">
        <v>15067.128752049688</v>
      </c>
      <c r="K24" s="46">
        <v>15113.865236392665</v>
      </c>
      <c r="L24" s="110">
        <f>$L$1*gp_need_index[[#This Row],[Normalised weighted population (base year)]]</f>
        <v>6011.98028818691</v>
      </c>
      <c r="M24" s="4">
        <f>$M$1*gp_need_index[[#This Row],[Normalised travel time adjusted wp (base year)]]</f>
        <v>8973.9118940229964</v>
      </c>
      <c r="N24" s="115">
        <v>14985.892182209907</v>
      </c>
      <c r="O24" s="43">
        <f>gp_need_index[[#This Row],[Combined weighted population (base year)]]/gp_need_index[[#This Row],[Registered population (base year)]]</f>
        <v>1.003956555791689</v>
      </c>
      <c r="P24" s="77">
        <v>15068.015734822788</v>
      </c>
      <c r="Q24" s="4">
        <v>6158.8753890279113</v>
      </c>
      <c r="R24" s="46">
        <v>14944.592376174836</v>
      </c>
      <c r="S24" s="110">
        <v>15215.511295159084</v>
      </c>
      <c r="T24" s="46">
        <v>15262.509539416191</v>
      </c>
      <c r="U24" s="110">
        <f>$L$1*gp_need_index[[#This Row],[Normalised weighted population 2025/26]]</f>
        <v>6071.1868522884733</v>
      </c>
      <c r="V24" s="4">
        <f>$M$1*gp_need_index[[#This Row],[Normalised travel time adjusted wp 2025/26]]</f>
        <v>9062.1699840627043</v>
      </c>
      <c r="W24" s="115">
        <v>15133.356836351177</v>
      </c>
      <c r="X24" s="43">
        <f>gp_need_index[[#This Row],[Combined weighted population 2025/26]]/gp_need_index[[#This Row],[Registered population 2025/26]]</f>
        <v>1.0043364104921515</v>
      </c>
    </row>
    <row r="25" spans="1:24" ht="13">
      <c r="A25" s="8" t="s">
        <v>6147</v>
      </c>
      <c r="B25" s="3" t="s">
        <v>12467</v>
      </c>
      <c r="C25" s="74" t="s">
        <v>6430</v>
      </c>
      <c r="D25" s="74" t="s">
        <v>6804</v>
      </c>
      <c r="E25" s="74" t="s">
        <v>6511</v>
      </c>
      <c r="F25" s="41">
        <v>1.0181282240535483</v>
      </c>
      <c r="G25" s="110">
        <v>7390</v>
      </c>
      <c r="H25" s="4">
        <v>2658.2786684832113</v>
      </c>
      <c r="I25" s="46">
        <v>6515.6248281600519</v>
      </c>
      <c r="J25" s="110">
        <v>6633.7415348937993</v>
      </c>
      <c r="K25" s="46">
        <v>6654.3186310667343</v>
      </c>
      <c r="L25" s="110">
        <f>$L$1*gp_need_index[[#This Row],[Normalised weighted population (base year)]]</f>
        <v>2646.9491301906396</v>
      </c>
      <c r="M25" s="4">
        <f>$M$1*gp_need_index[[#This Row],[Normalised travel time adjusted wp (base year)]]</f>
        <v>3951.0256427429454</v>
      </c>
      <c r="N25" s="115">
        <v>6597.974772933585</v>
      </c>
      <c r="O25" s="43">
        <f>gp_need_index[[#This Row],[Combined weighted population (base year)]]/gp_need_index[[#This Row],[Registered population (base year)]]</f>
        <v>0.89282473246733218</v>
      </c>
      <c r="P25" s="77">
        <v>7459.3204208016514</v>
      </c>
      <c r="Q25" s="4">
        <v>2704.1405438752281</v>
      </c>
      <c r="R25" s="46">
        <v>6561.6327013366472</v>
      </c>
      <c r="S25" s="110">
        <v>6680.5834491035675</v>
      </c>
      <c r="T25" s="46">
        <v>6701.21868683106</v>
      </c>
      <c r="U25" s="110">
        <f>$L$1*gp_need_index[[#This Row],[Normalised weighted population 2025/26]]</f>
        <v>2665.6396630402883</v>
      </c>
      <c r="V25" s="4">
        <f>$M$1*gp_need_index[[#This Row],[Normalised travel time adjusted wp 2025/26]]</f>
        <v>3978.8727196932145</v>
      </c>
      <c r="W25" s="115">
        <v>6644.5123827335028</v>
      </c>
      <c r="X25" s="43">
        <f>gp_need_index[[#This Row],[Combined weighted population 2025/26]]/gp_need_index[[#This Row],[Registered population 2025/26]]</f>
        <v>0.89076645161992096</v>
      </c>
    </row>
    <row r="26" spans="1:24" ht="13">
      <c r="A26" s="8" t="s">
        <v>6157</v>
      </c>
      <c r="B26" s="3" t="s">
        <v>12466</v>
      </c>
      <c r="C26" s="74" t="s">
        <v>6430</v>
      </c>
      <c r="D26" s="74" t="s">
        <v>6804</v>
      </c>
      <c r="E26" s="74" t="s">
        <v>6511</v>
      </c>
      <c r="F26" s="41">
        <v>1.0181282240535483</v>
      </c>
      <c r="G26" s="110">
        <v>16110.166666666666</v>
      </c>
      <c r="H26" s="4">
        <v>7038.2442346927737</v>
      </c>
      <c r="I26" s="46">
        <v>17251.223291945174</v>
      </c>
      <c r="J26" s="110">
        <v>17563.957332979349</v>
      </c>
      <c r="K26" s="46">
        <v>17618.438689739633</v>
      </c>
      <c r="L26" s="110">
        <f>$L$1*gp_need_index[[#This Row],[Normalised weighted population (base year)]]</f>
        <v>7008.247357948876</v>
      </c>
      <c r="M26" s="4">
        <f>$M$1*gp_need_index[[#This Row],[Normalised travel time adjusted wp (base year)]]</f>
        <v>10461.011398412189</v>
      </c>
      <c r="N26" s="115">
        <v>17469.258756361065</v>
      </c>
      <c r="O26" s="43">
        <f>gp_need_index[[#This Row],[Combined weighted population (base year)]]/gp_need_index[[#This Row],[Registered population (base year)]]</f>
        <v>1.0843623854312121</v>
      </c>
      <c r="P26" s="77">
        <v>16254.189010063828</v>
      </c>
      <c r="Q26" s="4">
        <v>7170.5426058074636</v>
      </c>
      <c r="R26" s="46">
        <v>17399.416223081083</v>
      </c>
      <c r="S26" s="110">
        <v>17714.83673877404</v>
      </c>
      <c r="T26" s="46">
        <v>17769.554993578175</v>
      </c>
      <c r="U26" s="110">
        <f>$L$1*gp_need_index[[#This Row],[Normalised weighted population 2025/26]]</f>
        <v>7068.450202728287</v>
      </c>
      <c r="V26" s="4">
        <f>$M$1*gp_need_index[[#This Row],[Normalised travel time adjusted wp 2025/26]]</f>
        <v>10550.737247835017</v>
      </c>
      <c r="W26" s="115">
        <v>17619.187450563302</v>
      </c>
      <c r="X26" s="43">
        <f>gp_need_index[[#This Row],[Combined weighted population 2025/26]]/gp_need_index[[#This Row],[Registered population 2025/26]]</f>
        <v>1.0839782556763879</v>
      </c>
    </row>
    <row r="27" spans="1:24" ht="13">
      <c r="A27" s="8" t="s">
        <v>6230</v>
      </c>
      <c r="B27" s="3" t="s">
        <v>12465</v>
      </c>
      <c r="C27" s="74" t="s">
        <v>6430</v>
      </c>
      <c r="D27" s="74" t="s">
        <v>6804</v>
      </c>
      <c r="E27" s="74" t="s">
        <v>6763</v>
      </c>
      <c r="F27" s="41">
        <v>1.0181282240535483</v>
      </c>
      <c r="G27" s="110">
        <v>13625.75</v>
      </c>
      <c r="H27" s="4">
        <v>7139.0928073496534</v>
      </c>
      <c r="I27" s="46">
        <v>17498.410116892537</v>
      </c>
      <c r="J27" s="110">
        <v>17815.62521607244</v>
      </c>
      <c r="K27" s="46">
        <v>17870.887217391573</v>
      </c>
      <c r="L27" s="110">
        <f>$L$1*gp_need_index[[#This Row],[Normalised weighted population (base year)]]</f>
        <v>7108.6661157111721</v>
      </c>
      <c r="M27" s="4">
        <f>$M$1*gp_need_index[[#This Row],[Normalised travel time adjusted wp (base year)]]</f>
        <v>10610.903620520228</v>
      </c>
      <c r="N27" s="115">
        <v>17719.569736231402</v>
      </c>
      <c r="O27" s="43">
        <f>gp_need_index[[#This Row],[Combined weighted population (base year)]]/gp_need_index[[#This Row],[Registered population (base year)]]</f>
        <v>1.3004472954686093</v>
      </c>
      <c r="P27" s="77">
        <v>13752.165802534037</v>
      </c>
      <c r="Q27" s="4">
        <v>7276.0811063903739</v>
      </c>
      <c r="R27" s="46">
        <v>17655.506786954829</v>
      </c>
      <c r="S27" s="110">
        <v>17975.569769767688</v>
      </c>
      <c r="T27" s="46">
        <v>18031.093386576344</v>
      </c>
      <c r="U27" s="110">
        <f>$L$1*gp_need_index[[#This Row],[Normalised weighted population 2025/26]]</f>
        <v>7172.4860723759666</v>
      </c>
      <c r="V27" s="4">
        <f>$M$1*gp_need_index[[#This Row],[Normalised travel time adjusted wp 2025/26]]</f>
        <v>10706.026610215895</v>
      </c>
      <c r="W27" s="115">
        <v>17878.512682591863</v>
      </c>
      <c r="X27" s="43">
        <f>gp_need_index[[#This Row],[Combined weighted population 2025/26]]/gp_need_index[[#This Row],[Registered population 2025/26]]</f>
        <v>1.300050693055016</v>
      </c>
    </row>
    <row r="28" spans="1:24" ht="13">
      <c r="A28" s="8" t="s">
        <v>6146</v>
      </c>
      <c r="B28" s="3" t="s">
        <v>12464</v>
      </c>
      <c r="C28" s="74" t="s">
        <v>6430</v>
      </c>
      <c r="D28" s="74" t="s">
        <v>6804</v>
      </c>
      <c r="E28" s="74" t="s">
        <v>6595</v>
      </c>
      <c r="F28" s="41">
        <v>1.0181282240535483</v>
      </c>
      <c r="G28" s="110">
        <v>11360.750000000002</v>
      </c>
      <c r="H28" s="4">
        <v>6316.536521858121</v>
      </c>
      <c r="I28" s="46">
        <v>15482.267783942247</v>
      </c>
      <c r="J28" s="110">
        <v>15762.933803186585</v>
      </c>
      <c r="K28" s="46">
        <v>15811.828594026663</v>
      </c>
      <c r="L28" s="110">
        <f>$L$1*gp_need_index[[#This Row],[Normalised weighted population (base year)]]</f>
        <v>6289.6155510625158</v>
      </c>
      <c r="M28" s="4">
        <f>$M$1*gp_need_index[[#This Row],[Normalised travel time adjusted wp (base year)]]</f>
        <v>9388.3301502862705</v>
      </c>
      <c r="N28" s="115">
        <v>15677.945701348786</v>
      </c>
      <c r="O28" s="43">
        <f>gp_need_index[[#This Row],[Combined weighted population (base year)]]/gp_need_index[[#This Row],[Registered population (base year)]]</f>
        <v>1.3800097441937182</v>
      </c>
      <c r="P28" s="77">
        <v>11471.353291605872</v>
      </c>
      <c r="Q28" s="4">
        <v>6441.8413713351092</v>
      </c>
      <c r="R28" s="46">
        <v>15631.213064984135</v>
      </c>
      <c r="S28" s="110">
        <v>15914.579197654919</v>
      </c>
      <c r="T28" s="46">
        <v>15963.73674917397</v>
      </c>
      <c r="U28" s="110">
        <f>$L$1*gp_need_index[[#This Row],[Normalised weighted population 2025/26]]</f>
        <v>6350.1240352827708</v>
      </c>
      <c r="V28" s="4">
        <f>$M$1*gp_need_index[[#This Row],[Normalised travel time adjusted wp 2025/26]]</f>
        <v>9478.5261642743408</v>
      </c>
      <c r="W28" s="115">
        <v>15828.650199557113</v>
      </c>
      <c r="X28" s="43">
        <f>gp_need_index[[#This Row],[Combined weighted population 2025/26]]/gp_need_index[[#This Row],[Registered population 2025/26]]</f>
        <v>1.3798415755479938</v>
      </c>
    </row>
    <row r="29" spans="1:24" ht="13">
      <c r="A29" s="8" t="s">
        <v>6202</v>
      </c>
      <c r="B29" s="3" t="s">
        <v>12463</v>
      </c>
      <c r="C29" s="74" t="s">
        <v>6430</v>
      </c>
      <c r="D29" s="74" t="s">
        <v>6804</v>
      </c>
      <c r="E29" s="74" t="s">
        <v>6762</v>
      </c>
      <c r="F29" s="41">
        <v>1.0181282240535483</v>
      </c>
      <c r="G29" s="110">
        <v>21107</v>
      </c>
      <c r="H29" s="4">
        <v>7252.8930523231029</v>
      </c>
      <c r="I29" s="46">
        <v>17777.342386255699</v>
      </c>
      <c r="J29" s="110">
        <v>18099.614032110385</v>
      </c>
      <c r="K29" s="46">
        <v>18155.756933770437</v>
      </c>
      <c r="L29" s="110">
        <f>$L$1*gp_need_index[[#This Row],[Normalised weighted population (base year)]]</f>
        <v>7221.9813459837878</v>
      </c>
      <c r="M29" s="4">
        <f>$M$1*gp_need_index[[#This Row],[Normalised travel time adjusted wp (base year)]]</f>
        <v>10780.046040151159</v>
      </c>
      <c r="N29" s="115">
        <v>18002.027386134949</v>
      </c>
      <c r="O29" s="43">
        <f>gp_need_index[[#This Row],[Combined weighted population (base year)]]/gp_need_index[[#This Row],[Registered population (base year)]]</f>
        <v>0.85289370285379018</v>
      </c>
      <c r="P29" s="77">
        <v>21281.582078609041</v>
      </c>
      <c r="Q29" s="4">
        <v>7386.0816663218347</v>
      </c>
      <c r="R29" s="46">
        <v>17922.424596699009</v>
      </c>
      <c r="S29" s="110">
        <v>18247.326325370796</v>
      </c>
      <c r="T29" s="46">
        <v>18303.689354061906</v>
      </c>
      <c r="U29" s="110">
        <f>$L$1*gp_need_index[[#This Row],[Normalised weighted population 2025/26]]</f>
        <v>7280.9204716804243</v>
      </c>
      <c r="V29" s="4">
        <f>$M$1*gp_need_index[[#This Row],[Normalised travel time adjusted wp 2025/26]]</f>
        <v>10867.881447255932</v>
      </c>
      <c r="W29" s="115">
        <v>18148.801918936355</v>
      </c>
      <c r="X29" s="43">
        <f>gp_need_index[[#This Row],[Combined weighted population 2025/26]]/gp_need_index[[#This Row],[Registered population 2025/26]]</f>
        <v>0.85279383139369291</v>
      </c>
    </row>
    <row r="30" spans="1:24" ht="13">
      <c r="A30" s="8" t="s">
        <v>6140</v>
      </c>
      <c r="B30" s="3" t="s">
        <v>12462</v>
      </c>
      <c r="C30" s="74" t="s">
        <v>6430</v>
      </c>
      <c r="D30" s="74" t="s">
        <v>6804</v>
      </c>
      <c r="E30" s="74" t="s">
        <v>6511</v>
      </c>
      <c r="F30" s="41">
        <v>1.0181282240535483</v>
      </c>
      <c r="G30" s="110">
        <v>9960.4166666666661</v>
      </c>
      <c r="H30" s="4">
        <v>4531.1659453614448</v>
      </c>
      <c r="I30" s="46">
        <v>11106.201048122657</v>
      </c>
      <c r="J30" s="110">
        <v>11307.536749106777</v>
      </c>
      <c r="K30" s="46">
        <v>11342.611415483434</v>
      </c>
      <c r="L30" s="110">
        <f>$L$1*gp_need_index[[#This Row],[Normalised weighted population (base year)]]</f>
        <v>4511.854193476056</v>
      </c>
      <c r="M30" s="4">
        <f>$M$1*gp_need_index[[#This Row],[Normalised travel time adjusted wp (base year)]]</f>
        <v>6734.7163613443845</v>
      </c>
      <c r="N30" s="115">
        <v>11246.570554820441</v>
      </c>
      <c r="O30" s="43">
        <f>gp_need_index[[#This Row],[Combined weighted population (base year)]]/gp_need_index[[#This Row],[Registered population (base year)]]</f>
        <v>1.129126514602345</v>
      </c>
      <c r="P30" s="77">
        <v>10050.953431839385</v>
      </c>
      <c r="Q30" s="4">
        <v>4611.5999472434469</v>
      </c>
      <c r="R30" s="46">
        <v>11190.108105827494</v>
      </c>
      <c r="S30" s="110">
        <v>11392.964892753362</v>
      </c>
      <c r="T30" s="46">
        <v>11428.155911737564</v>
      </c>
      <c r="U30" s="110">
        <f>$L$1*gp_need_index[[#This Row],[Normalised weighted population 2025/26]]</f>
        <v>4545.941133603239</v>
      </c>
      <c r="V30" s="4">
        <f>$M$1*gp_need_index[[#This Row],[Normalised travel time adjusted wp 2025/26]]</f>
        <v>6785.5087139554607</v>
      </c>
      <c r="W30" s="115">
        <v>11331.449847558699</v>
      </c>
      <c r="X30" s="43">
        <f>gp_need_index[[#This Row],[Combined weighted population 2025/26]]/gp_need_index[[#This Row],[Registered population 2025/26]]</f>
        <v>1.1274004923416479</v>
      </c>
    </row>
    <row r="31" spans="1:24" ht="13">
      <c r="A31" s="8" t="s">
        <v>6221</v>
      </c>
      <c r="B31" s="3" t="s">
        <v>12461</v>
      </c>
      <c r="C31" s="74" t="s">
        <v>6430</v>
      </c>
      <c r="D31" s="74" t="s">
        <v>6804</v>
      </c>
      <c r="E31" s="74" t="s">
        <v>6762</v>
      </c>
      <c r="F31" s="41">
        <v>1.0181282240535483</v>
      </c>
      <c r="G31" s="110">
        <v>16692.916666666664</v>
      </c>
      <c r="H31" s="4">
        <v>8308.1524709162986</v>
      </c>
      <c r="I31" s="46">
        <v>20363.856189136553</v>
      </c>
      <c r="J31" s="110">
        <v>20733.016736727459</v>
      </c>
      <c r="K31" s="46">
        <v>20797.328147882483</v>
      </c>
      <c r="L31" s="110">
        <f>$L$1*gp_need_index[[#This Row],[Normalised weighted population (base year)]]</f>
        <v>8272.7432669544432</v>
      </c>
      <c r="M31" s="4">
        <f>$M$1*gp_need_index[[#This Row],[Normalised travel time adjusted wp (base year)]]</f>
        <v>12348.488458186557</v>
      </c>
      <c r="N31" s="115">
        <v>20621.231725140999</v>
      </c>
      <c r="O31" s="43">
        <f>gp_need_index[[#This Row],[Combined weighted population (base year)]]/gp_need_index[[#This Row],[Registered population (base year)]]</f>
        <v>1.235328261496603</v>
      </c>
      <c r="P31" s="77">
        <v>16845.277599040637</v>
      </c>
      <c r="Q31" s="4">
        <v>8468.6039101699644</v>
      </c>
      <c r="R31" s="46">
        <v>20549.179101470032</v>
      </c>
      <c r="S31" s="110">
        <v>20921.699224337972</v>
      </c>
      <c r="T31" s="46">
        <v>20986.322956747936</v>
      </c>
      <c r="U31" s="110">
        <f>$L$1*gp_need_index[[#This Row],[Normalised weighted population 2025/26]]</f>
        <v>8348.030032927436</v>
      </c>
      <c r="V31" s="4">
        <f>$M$1*gp_need_index[[#This Row],[Normalised travel time adjusted wp 2025/26]]</f>
        <v>12460.704806331731</v>
      </c>
      <c r="W31" s="115">
        <v>20808.734839259167</v>
      </c>
      <c r="X31" s="43">
        <f>gp_need_index[[#This Row],[Combined weighted population 2025/26]]/gp_need_index[[#This Row],[Registered population 2025/26]]</f>
        <v>1.2352859557769624</v>
      </c>
    </row>
    <row r="32" spans="1:24" ht="13">
      <c r="A32" s="8" t="s">
        <v>6135</v>
      </c>
      <c r="B32" s="3" t="s">
        <v>12460</v>
      </c>
      <c r="C32" s="74" t="s">
        <v>6430</v>
      </c>
      <c r="D32" s="74" t="s">
        <v>6804</v>
      </c>
      <c r="E32" s="74" t="s">
        <v>6511</v>
      </c>
      <c r="F32" s="41">
        <v>1.0181282240535483</v>
      </c>
      <c r="G32" s="110">
        <v>6965.8333333333339</v>
      </c>
      <c r="H32" s="4">
        <v>2843.7354328782653</v>
      </c>
      <c r="I32" s="46">
        <v>6970.192181451167</v>
      </c>
      <c r="J32" s="110">
        <v>7096.5493870128048</v>
      </c>
      <c r="K32" s="46">
        <v>7118.5620594186321</v>
      </c>
      <c r="L32" s="110">
        <f>$L$1*gp_need_index[[#This Row],[Normalised weighted population (base year)]]</f>
        <v>2831.6154810226835</v>
      </c>
      <c r="M32" s="4">
        <f>$M$1*gp_need_index[[#This Row],[Normalised travel time adjusted wp (base year)]]</f>
        <v>4226.6718496032263</v>
      </c>
      <c r="N32" s="115">
        <v>7058.2873306259098</v>
      </c>
      <c r="O32" s="43">
        <f>gp_need_index[[#This Row],[Combined weighted population (base year)]]/gp_need_index[[#This Row],[Registered population (base year)]]</f>
        <v>1.0132724963214608</v>
      </c>
      <c r="P32" s="77">
        <v>7031.2156959058866</v>
      </c>
      <c r="Q32" s="4">
        <v>2895.4868206345309</v>
      </c>
      <c r="R32" s="46">
        <v>7025.9369660342099</v>
      </c>
      <c r="S32" s="110">
        <v>7153.3047255405854</v>
      </c>
      <c r="T32" s="46">
        <v>7175.4001225479433</v>
      </c>
      <c r="U32" s="110">
        <f>$L$1*gp_need_index[[#This Row],[Normalised weighted population 2025/26]]</f>
        <v>2854.2615990783202</v>
      </c>
      <c r="V32" s="4">
        <f>$M$1*gp_need_index[[#This Row],[Normalised travel time adjusted wp 2025/26]]</f>
        <v>4260.4196542032823</v>
      </c>
      <c r="W32" s="115">
        <v>7114.681253281602</v>
      </c>
      <c r="X32" s="43">
        <f>gp_need_index[[#This Row],[Combined weighted population 2025/26]]/gp_need_index[[#This Row],[Registered population 2025/26]]</f>
        <v>1.0118707149638881</v>
      </c>
    </row>
    <row r="33" spans="1:24" ht="13">
      <c r="A33" s="8" t="s">
        <v>6141</v>
      </c>
      <c r="B33" s="3" t="s">
        <v>12459</v>
      </c>
      <c r="C33" s="74" t="s">
        <v>6430</v>
      </c>
      <c r="D33" s="74" t="s">
        <v>6804</v>
      </c>
      <c r="E33" s="74" t="s">
        <v>6511</v>
      </c>
      <c r="F33" s="41">
        <v>1.0181282240535483</v>
      </c>
      <c r="G33" s="110">
        <v>3825.6666666666665</v>
      </c>
      <c r="H33" s="4">
        <v>1516.5357611286083</v>
      </c>
      <c r="I33" s="46">
        <v>3717.13401426054</v>
      </c>
      <c r="J33" s="110">
        <v>3784.5190525081202</v>
      </c>
      <c r="K33" s="46">
        <v>3796.2581912885717</v>
      </c>
      <c r="L33" s="110">
        <f>$L$1*gp_need_index[[#This Row],[Normalised weighted population (base year)]]</f>
        <v>1510.0723116108932</v>
      </c>
      <c r="M33" s="4">
        <f>$M$1*gp_need_index[[#This Row],[Normalised travel time adjusted wp (base year)]]</f>
        <v>2254.0419676070778</v>
      </c>
      <c r="N33" s="115">
        <v>3764.1142792179708</v>
      </c>
      <c r="O33" s="43">
        <f>gp_need_index[[#This Row],[Combined weighted population (base year)]]/gp_need_index[[#This Row],[Registered population (base year)]]</f>
        <v>0.98391067680176991</v>
      </c>
      <c r="P33" s="77">
        <v>3856.6525908810813</v>
      </c>
      <c r="Q33" s="4">
        <v>1543.07263980525</v>
      </c>
      <c r="R33" s="46">
        <v>3744.2861159035883</v>
      </c>
      <c r="S33" s="110">
        <v>3812.1633735332789</v>
      </c>
      <c r="T33" s="46">
        <v>3823.9385273156117</v>
      </c>
      <c r="U33" s="110">
        <f>$L$1*gp_need_index[[#This Row],[Normalised weighted population 2025/26]]</f>
        <v>1521.1027551558154</v>
      </c>
      <c r="V33" s="4">
        <f>$M$1*gp_need_index[[#This Row],[Normalised travel time adjusted wp 2025/26]]</f>
        <v>2270.4772667723428</v>
      </c>
      <c r="W33" s="115">
        <v>3791.5800219281582</v>
      </c>
      <c r="X33" s="43">
        <f>gp_need_index[[#This Row],[Combined weighted population 2025/26]]/gp_need_index[[#This Row],[Registered population 2025/26]]</f>
        <v>0.98312718933855103</v>
      </c>
    </row>
    <row r="34" spans="1:24" ht="13">
      <c r="A34" s="8" t="s">
        <v>6228</v>
      </c>
      <c r="B34" s="3" t="s">
        <v>12458</v>
      </c>
      <c r="C34" s="74" t="s">
        <v>6430</v>
      </c>
      <c r="D34" s="74" t="s">
        <v>6804</v>
      </c>
      <c r="E34" s="74" t="s">
        <v>6762</v>
      </c>
      <c r="F34" s="41">
        <v>1.0181282240535483</v>
      </c>
      <c r="G34" s="110">
        <v>12040.75</v>
      </c>
      <c r="H34" s="4">
        <v>4163.8941271579024</v>
      </c>
      <c r="I34" s="46">
        <v>10205.992426001068</v>
      </c>
      <c r="J34" s="110">
        <v>10391.008943388433</v>
      </c>
      <c r="K34" s="46">
        <v>10423.240646905559</v>
      </c>
      <c r="L34" s="110">
        <f>$L$1*gp_need_index[[#This Row],[Normalised weighted population (base year)]]</f>
        <v>4146.1476814902007</v>
      </c>
      <c r="M34" s="4">
        <f>$M$1*gp_need_index[[#This Row],[Normalised travel time adjusted wp (base year)]]</f>
        <v>6188.8366577665038</v>
      </c>
      <c r="N34" s="115">
        <v>10334.984339256705</v>
      </c>
      <c r="O34" s="43">
        <f>gp_need_index[[#This Row],[Combined weighted population (base year)]]/gp_need_index[[#This Row],[Registered population (base year)]]</f>
        <v>0.85833393594723795</v>
      </c>
      <c r="P34" s="77">
        <v>12146.738074943747</v>
      </c>
      <c r="Q34" s="4">
        <v>4243.8407283785627</v>
      </c>
      <c r="R34" s="46">
        <v>10297.735509962453</v>
      </c>
      <c r="S34" s="110">
        <v>10484.415166531233</v>
      </c>
      <c r="T34" s="46">
        <v>10516.799822907935</v>
      </c>
      <c r="U34" s="110">
        <f>$L$1*gp_need_index[[#This Row],[Normalised weighted population 2025/26]]</f>
        <v>4183.4179790744111</v>
      </c>
      <c r="V34" s="4">
        <f>$M$1*gp_need_index[[#This Row],[Normalised travel time adjusted wp 2025/26]]</f>
        <v>6244.3877553309485</v>
      </c>
      <c r="W34" s="115">
        <v>10427.80573440536</v>
      </c>
      <c r="X34" s="43">
        <f>gp_need_index[[#This Row],[Combined weighted population 2025/26]]/gp_need_index[[#This Row],[Registered population 2025/26]]</f>
        <v>0.85848609479081506</v>
      </c>
    </row>
    <row r="35" spans="1:24" ht="13">
      <c r="A35" s="8" t="s">
        <v>6229</v>
      </c>
      <c r="B35" s="3" t="s">
        <v>12457</v>
      </c>
      <c r="C35" s="74" t="s">
        <v>6430</v>
      </c>
      <c r="D35" s="74" t="s">
        <v>6804</v>
      </c>
      <c r="E35" s="74" t="s">
        <v>6762</v>
      </c>
      <c r="F35" s="41">
        <v>1.0181282240535483</v>
      </c>
      <c r="G35" s="110">
        <v>8555.75</v>
      </c>
      <c r="H35" s="4">
        <v>3910.2971572972897</v>
      </c>
      <c r="I35" s="46">
        <v>9584.4087174304477</v>
      </c>
      <c r="J35" s="110">
        <v>9758.1570260808076</v>
      </c>
      <c r="K35" s="46">
        <v>9788.4256964141459</v>
      </c>
      <c r="L35" s="110">
        <f>$L$1*gp_need_index[[#This Row],[Normalised weighted population (base year)]]</f>
        <v>3893.6315375847366</v>
      </c>
      <c r="M35" s="4">
        <f>$M$1*gp_need_index[[#This Row],[Normalised travel time adjusted wp (base year)]]</f>
        <v>5811.9129955784065</v>
      </c>
      <c r="N35" s="115">
        <v>9705.5445331631436</v>
      </c>
      <c r="O35" s="43">
        <f>gp_need_index[[#This Row],[Combined weighted population (base year)]]/gp_need_index[[#This Row],[Registered population (base year)]]</f>
        <v>1.1343885145268555</v>
      </c>
      <c r="P35" s="77">
        <v>8637.3136459531961</v>
      </c>
      <c r="Q35" s="4">
        <v>3985.3027282903081</v>
      </c>
      <c r="R35" s="46">
        <v>9670.3896422487269</v>
      </c>
      <c r="S35" s="110">
        <v>9845.6966323685247</v>
      </c>
      <c r="T35" s="46">
        <v>9876.1083908847613</v>
      </c>
      <c r="U35" s="110">
        <f>$L$1*gp_need_index[[#This Row],[Normalised weighted population 2025/26]]</f>
        <v>3928.5609787608332</v>
      </c>
      <c r="V35" s="4">
        <f>$M$1*gp_need_index[[#This Row],[Normalised travel time adjusted wp 2025/26]]</f>
        <v>5863.974911078034</v>
      </c>
      <c r="W35" s="115">
        <v>9792.5358898388677</v>
      </c>
      <c r="X35" s="43">
        <f>gp_need_index[[#This Row],[Combined weighted population 2025/26]]/gp_need_index[[#This Row],[Registered population 2025/26]]</f>
        <v>1.1337478631943536</v>
      </c>
    </row>
    <row r="36" spans="1:24" ht="13">
      <c r="A36" s="8" t="s">
        <v>6203</v>
      </c>
      <c r="B36" s="3" t="s">
        <v>12456</v>
      </c>
      <c r="C36" s="74" t="s">
        <v>6430</v>
      </c>
      <c r="D36" s="74" t="s">
        <v>6804</v>
      </c>
      <c r="E36" s="74" t="s">
        <v>6763</v>
      </c>
      <c r="F36" s="41">
        <v>1.0181282240535483</v>
      </c>
      <c r="G36" s="110">
        <v>9426.9166666666679</v>
      </c>
      <c r="H36" s="4">
        <v>5034.0068488599672</v>
      </c>
      <c r="I36" s="46">
        <v>12338.698872483128</v>
      </c>
      <c r="J36" s="110">
        <v>12562.377570172766</v>
      </c>
      <c r="K36" s="46">
        <v>12601.344607109984</v>
      </c>
      <c r="L36" s="110">
        <f>$L$1*gp_need_index[[#This Row],[Normalised weighted population (base year)]]</f>
        <v>5012.5519976303303</v>
      </c>
      <c r="M36" s="4">
        <f>$M$1*gp_need_index[[#This Row],[Normalised travel time adjusted wp (base year)]]</f>
        <v>7482.0937253121383</v>
      </c>
      <c r="N36" s="115">
        <v>12494.645722942469</v>
      </c>
      <c r="O36" s="43">
        <f>gp_need_index[[#This Row],[Combined weighted population (base year)]]/gp_need_index[[#This Row],[Registered population (base year)]]</f>
        <v>1.3254223161983822</v>
      </c>
      <c r="P36" s="77">
        <v>9516.6761481932408</v>
      </c>
      <c r="Q36" s="4">
        <v>5127.0542603963049</v>
      </c>
      <c r="R36" s="46">
        <v>12440.864796299598</v>
      </c>
      <c r="S36" s="110">
        <v>12666.395580746819</v>
      </c>
      <c r="T36" s="46">
        <v>12705.520020393516</v>
      </c>
      <c r="U36" s="110">
        <f>$L$1*gp_need_index[[#This Row],[Normalised weighted population 2025/26]]</f>
        <v>5054.0565363834448</v>
      </c>
      <c r="V36" s="4">
        <f>$M$1*gp_need_index[[#This Row],[Normalised travel time adjusted wp 2025/26]]</f>
        <v>7543.9482519807234</v>
      </c>
      <c r="W36" s="115">
        <v>12598.004788364167</v>
      </c>
      <c r="X36" s="43">
        <f>gp_need_index[[#This Row],[Combined weighted population 2025/26]]/gp_need_index[[#This Row],[Registered population 2025/26]]</f>
        <v>1.3237820213894662</v>
      </c>
    </row>
    <row r="37" spans="1:24" ht="13">
      <c r="A37" s="8" t="s">
        <v>6137</v>
      </c>
      <c r="B37" s="3" t="s">
        <v>12455</v>
      </c>
      <c r="C37" s="74" t="s">
        <v>6430</v>
      </c>
      <c r="D37" s="74" t="s">
        <v>6804</v>
      </c>
      <c r="E37" s="74" t="s">
        <v>6595</v>
      </c>
      <c r="F37" s="41">
        <v>1.0181282240535483</v>
      </c>
      <c r="G37" s="110">
        <v>15073.583333333336</v>
      </c>
      <c r="H37" s="4">
        <v>6964.1707094719022</v>
      </c>
      <c r="I37" s="46">
        <v>17069.663959674777</v>
      </c>
      <c r="J37" s="110">
        <v>17379.106652454539</v>
      </c>
      <c r="K37" s="46">
        <v>17433.014623861956</v>
      </c>
      <c r="L37" s="110">
        <f>$L$1*gp_need_index[[#This Row],[Normalised weighted population (base year)]]</f>
        <v>6934.4895328276234</v>
      </c>
      <c r="M37" s="4">
        <f>$M$1*gp_need_index[[#This Row],[Normalised travel time adjusted wp (base year)]]</f>
        <v>10350.915191770682</v>
      </c>
      <c r="N37" s="115">
        <v>17285.404724598306</v>
      </c>
      <c r="O37" s="43">
        <f>gp_need_index[[#This Row],[Combined weighted population (base year)]]/gp_need_index[[#This Row],[Registered population (base year)]]</f>
        <v>1.1467349430028231</v>
      </c>
      <c r="P37" s="77">
        <v>15206.404611642647</v>
      </c>
      <c r="Q37" s="4">
        <v>7091.8046347096088</v>
      </c>
      <c r="R37" s="46">
        <v>17208.35749754155</v>
      </c>
      <c r="S37" s="110">
        <v>17520.314457850542</v>
      </c>
      <c r="T37" s="46">
        <v>17574.431864908256</v>
      </c>
      <c r="U37" s="110">
        <f>$L$1*gp_need_index[[#This Row],[Normalised weighted population 2025/26]]</f>
        <v>6990.8332832892638</v>
      </c>
      <c r="V37" s="4">
        <f>$M$1*gp_need_index[[#This Row],[Normalised travel time adjusted wp 2025/26]]</f>
        <v>10434.882187743991</v>
      </c>
      <c r="W37" s="115">
        <v>17425.715471033254</v>
      </c>
      <c r="X37" s="43">
        <f>gp_need_index[[#This Row],[Combined weighted population 2025/26]]/gp_need_index[[#This Row],[Registered population 2025/26]]</f>
        <v>1.145945798238948</v>
      </c>
    </row>
    <row r="38" spans="1:24" ht="13">
      <c r="A38" s="8" t="s">
        <v>6231</v>
      </c>
      <c r="B38" s="3" t="s">
        <v>12454</v>
      </c>
      <c r="C38" s="74" t="s">
        <v>6430</v>
      </c>
      <c r="D38" s="74" t="s">
        <v>6804</v>
      </c>
      <c r="E38" s="74" t="s">
        <v>6763</v>
      </c>
      <c r="F38" s="41">
        <v>1.0181282240535483</v>
      </c>
      <c r="G38" s="110">
        <v>18917.333333333332</v>
      </c>
      <c r="H38" s="4">
        <v>9877.6006915650778</v>
      </c>
      <c r="I38" s="46">
        <v>24210.682300413151</v>
      </c>
      <c r="J38" s="110">
        <v>24649.578973644318</v>
      </c>
      <c r="K38" s="46">
        <v>24726.039106209788</v>
      </c>
      <c r="L38" s="110">
        <f>$L$1*gp_need_index[[#This Row],[Normalised weighted population (base year)]]</f>
        <v>9835.5025260865605</v>
      </c>
      <c r="M38" s="4">
        <f>$M$1*gp_need_index[[#This Row],[Normalised travel time adjusted wp (base year)]]</f>
        <v>14681.174733052843</v>
      </c>
      <c r="N38" s="115">
        <v>24516.677259139404</v>
      </c>
      <c r="O38" s="43">
        <f>gp_need_index[[#This Row],[Combined weighted population (base year)]]/gp_need_index[[#This Row],[Registered population (base year)]]</f>
        <v>1.2959901285843356</v>
      </c>
      <c r="P38" s="77">
        <v>19094.153755977492</v>
      </c>
      <c r="Q38" s="4">
        <v>10060.741814702304</v>
      </c>
      <c r="R38" s="46">
        <v>24412.522729477496</v>
      </c>
      <c r="S38" s="110">
        <v>24855.078411229806</v>
      </c>
      <c r="T38" s="46">
        <v>24931.851713391017</v>
      </c>
      <c r="U38" s="110">
        <f>$L$1*gp_need_index[[#This Row],[Normalised weighted population 2025/26]]</f>
        <v>9917.4994737684065</v>
      </c>
      <c r="V38" s="4">
        <f>$M$1*gp_need_index[[#This Row],[Normalised travel time adjusted wp 2025/26]]</f>
        <v>14803.376709492084</v>
      </c>
      <c r="W38" s="115">
        <v>24720.876183260491</v>
      </c>
      <c r="X38" s="43">
        <f>gp_need_index[[#This Row],[Combined weighted population 2025/26]]/gp_need_index[[#This Row],[Registered population 2025/26]]</f>
        <v>1.2946829956012862</v>
      </c>
    </row>
    <row r="39" spans="1:24" ht="13">
      <c r="A39" s="8" t="s">
        <v>6158</v>
      </c>
      <c r="B39" s="3" t="s">
        <v>12453</v>
      </c>
      <c r="C39" s="74" t="s">
        <v>6430</v>
      </c>
      <c r="D39" s="74" t="s">
        <v>6804</v>
      </c>
      <c r="E39" s="74" t="s">
        <v>6595</v>
      </c>
      <c r="F39" s="41">
        <v>1.0181282240535483</v>
      </c>
      <c r="G39" s="110">
        <v>6098.4166666666661</v>
      </c>
      <c r="H39" s="4">
        <v>3496.1234185635931</v>
      </c>
      <c r="I39" s="46">
        <v>8569.2402449674209</v>
      </c>
      <c r="J39" s="110">
        <v>8724.585352096874</v>
      </c>
      <c r="K39" s="46">
        <v>8751.6480030781895</v>
      </c>
      <c r="L39" s="110">
        <f>$L$1*gp_need_index[[#This Row],[Normalised weighted population (base year)]]</f>
        <v>3481.2230002531328</v>
      </c>
      <c r="M39" s="4">
        <f>$M$1*gp_need_index[[#This Row],[Normalised travel time adjusted wp (base year)]]</f>
        <v>5196.3225077604857</v>
      </c>
      <c r="N39" s="115">
        <v>8677.545508013618</v>
      </c>
      <c r="O39" s="43">
        <f>gp_need_index[[#This Row],[Combined weighted population (base year)]]/gp_need_index[[#This Row],[Registered population (base year)]]</f>
        <v>1.4229177805190341</v>
      </c>
      <c r="P39" s="77">
        <v>6154.7780737583962</v>
      </c>
      <c r="Q39" s="4">
        <v>3563.3132468983131</v>
      </c>
      <c r="R39" s="46">
        <v>8646.4265989840769</v>
      </c>
      <c r="S39" s="110">
        <v>8803.1709576330195</v>
      </c>
      <c r="T39" s="46">
        <v>8830.3625235868731</v>
      </c>
      <c r="U39" s="110">
        <f>$L$1*gp_need_index[[#This Row],[Normalised weighted population 2025/26]]</f>
        <v>3512.5796787015252</v>
      </c>
      <c r="V39" s="4">
        <f>$M$1*gp_need_index[[#This Row],[Normalised travel time adjusted wp 2025/26]]</f>
        <v>5243.0595376847905</v>
      </c>
      <c r="W39" s="115">
        <v>8755.6392163863165</v>
      </c>
      <c r="X39" s="43">
        <f>gp_need_index[[#This Row],[Combined weighted population 2025/26]]/gp_need_index[[#This Row],[Registered population 2025/26]]</f>
        <v>1.4225759420501269</v>
      </c>
    </row>
    <row r="40" spans="1:24" ht="13">
      <c r="A40" s="8" t="s">
        <v>6222</v>
      </c>
      <c r="B40" s="3" t="s">
        <v>12452</v>
      </c>
      <c r="C40" s="74" t="s">
        <v>6430</v>
      </c>
      <c r="D40" s="74" t="s">
        <v>6804</v>
      </c>
      <c r="E40" s="74" t="s">
        <v>6762</v>
      </c>
      <c r="F40" s="41">
        <v>1.0181282240535483</v>
      </c>
      <c r="G40" s="110">
        <v>12265.416666666668</v>
      </c>
      <c r="H40" s="4">
        <v>6465.3826725436393</v>
      </c>
      <c r="I40" s="46">
        <v>15847.099991521141</v>
      </c>
      <c r="J40" s="110">
        <v>16134.37977076642</v>
      </c>
      <c r="K40" s="46">
        <v>16184.426743879165</v>
      </c>
      <c r="L40" s="110">
        <f>$L$1*gp_need_index[[#This Row],[Normalised weighted population (base year)]]</f>
        <v>6437.8273219954945</v>
      </c>
      <c r="M40" s="4">
        <f>$M$1*gp_need_index[[#This Row],[Normalised travel time adjusted wp (base year)]]</f>
        <v>9609.5616431145318</v>
      </c>
      <c r="N40" s="115">
        <v>16047.388965110025</v>
      </c>
      <c r="O40" s="43">
        <f>gp_need_index[[#This Row],[Combined weighted population (base year)]]/gp_need_index[[#This Row],[Registered population (base year)]]</f>
        <v>1.3083443800748737</v>
      </c>
      <c r="P40" s="77">
        <v>12383.187503824454</v>
      </c>
      <c r="Q40" s="4">
        <v>6593.3358340199584</v>
      </c>
      <c r="R40" s="46">
        <v>15998.816377125515</v>
      </c>
      <c r="S40" s="110">
        <v>16288.846505001624</v>
      </c>
      <c r="T40" s="46">
        <v>16339.160107473344</v>
      </c>
      <c r="U40" s="110">
        <f>$L$1*gp_need_index[[#This Row],[Normalised weighted population 2025/26]]</f>
        <v>6499.461557468283</v>
      </c>
      <c r="V40" s="4">
        <f>$M$1*gp_need_index[[#This Row],[Normalised travel time adjusted wp 2025/26]]</f>
        <v>9701.4351347886859</v>
      </c>
      <c r="W40" s="115">
        <v>16200.896692256969</v>
      </c>
      <c r="X40" s="43">
        <f>gp_need_index[[#This Row],[Combined weighted population 2025/26]]/gp_need_index[[#This Row],[Registered population 2025/26]]</f>
        <v>1.3082977777130036</v>
      </c>
    </row>
    <row r="41" spans="1:24" ht="13">
      <c r="A41" s="8" t="s">
        <v>6134</v>
      </c>
      <c r="B41" s="3" t="s">
        <v>12451</v>
      </c>
      <c r="C41" s="74" t="s">
        <v>6430</v>
      </c>
      <c r="D41" s="74" t="s">
        <v>6804</v>
      </c>
      <c r="E41" s="74" t="s">
        <v>6595</v>
      </c>
      <c r="F41" s="41">
        <v>1.0181282240535483</v>
      </c>
      <c r="G41" s="110">
        <v>6989.3333333333339</v>
      </c>
      <c r="H41" s="4">
        <v>4864.1247979845948</v>
      </c>
      <c r="I41" s="46">
        <v>11922.306218971784</v>
      </c>
      <c r="J41" s="110">
        <v>12138.436457344316</v>
      </c>
      <c r="K41" s="46">
        <v>12176.088478162133</v>
      </c>
      <c r="L41" s="110">
        <f>$L$1*gp_need_index[[#This Row],[Normalised weighted population (base year)]]</f>
        <v>4843.3939811548989</v>
      </c>
      <c r="M41" s="4">
        <f>$M$1*gp_need_index[[#This Row],[Normalised travel time adjusted wp (base year)]]</f>
        <v>7229.5963678272883</v>
      </c>
      <c r="N41" s="115">
        <v>12072.990348982188</v>
      </c>
      <c r="O41" s="43">
        <f>gp_need_index[[#This Row],[Combined weighted population (base year)]]/gp_need_index[[#This Row],[Registered population (base year)]]</f>
        <v>1.7273450518383517</v>
      </c>
      <c r="P41" s="77">
        <v>7060.2442811990677</v>
      </c>
      <c r="Q41" s="4">
        <v>4966.0882141887714</v>
      </c>
      <c r="R41" s="46">
        <v>12050.278561796193</v>
      </c>
      <c r="S41" s="110">
        <v>12268.728711472104</v>
      </c>
      <c r="T41" s="46">
        <v>12306.624822718093</v>
      </c>
      <c r="U41" s="110">
        <f>$L$1*gp_need_index[[#This Row],[Normalised weighted population 2025/26]]</f>
        <v>4895.3822847268812</v>
      </c>
      <c r="V41" s="4">
        <f>$M$1*gp_need_index[[#This Row],[Normalised travel time adjusted wp 2025/26]]</f>
        <v>7307.1027923382298</v>
      </c>
      <c r="W41" s="115">
        <v>12202.48507706511</v>
      </c>
      <c r="X41" s="43">
        <f>gp_need_index[[#This Row],[Combined weighted population 2025/26]]/gp_need_index[[#This Row],[Registered population 2025/26]]</f>
        <v>1.7283375179467184</v>
      </c>
    </row>
    <row r="42" spans="1:24" ht="13">
      <c r="A42" s="8" t="s">
        <v>6132</v>
      </c>
      <c r="B42" s="3" t="s">
        <v>10509</v>
      </c>
      <c r="C42" s="74" t="s">
        <v>6430</v>
      </c>
      <c r="D42" s="74" t="s">
        <v>6804</v>
      </c>
      <c r="E42" s="74" t="s">
        <v>6511</v>
      </c>
      <c r="F42" s="41">
        <v>1.0181282240535483</v>
      </c>
      <c r="G42" s="110">
        <v>6534.6666666666661</v>
      </c>
      <c r="H42" s="4">
        <v>2982.4010731983385</v>
      </c>
      <c r="I42" s="46">
        <v>7310.0712541737066</v>
      </c>
      <c r="J42" s="110">
        <v>7442.5898637167702</v>
      </c>
      <c r="K42" s="46">
        <v>7465.6759135117245</v>
      </c>
      <c r="L42" s="110">
        <f>$L$1*gp_need_index[[#This Row],[Normalised weighted population (base year)]]</f>
        <v>2969.6901307515532</v>
      </c>
      <c r="M42" s="4">
        <f>$M$1*gp_need_index[[#This Row],[Normalised travel time adjusted wp (base year)]]</f>
        <v>4432.7719500808753</v>
      </c>
      <c r="N42" s="115">
        <v>7402.4620808324289</v>
      </c>
      <c r="O42" s="43">
        <f>gp_need_index[[#This Row],[Combined weighted population (base year)]]/gp_need_index[[#This Row],[Registered population (base year)]]</f>
        <v>1.1327987269178377</v>
      </c>
      <c r="P42" s="77">
        <v>6589.5514106082601</v>
      </c>
      <c r="Q42" s="4">
        <v>3037.9698648552985</v>
      </c>
      <c r="R42" s="46">
        <v>7371.6739523985261</v>
      </c>
      <c r="S42" s="110">
        <v>7505.3093094573123</v>
      </c>
      <c r="T42" s="46">
        <v>7528.4919914788652</v>
      </c>
      <c r="U42" s="110">
        <f>$L$1*gp_need_index[[#This Row],[Normalised weighted population 2025/26]]</f>
        <v>2994.7160051356727</v>
      </c>
      <c r="V42" s="4">
        <f>$M$1*gp_need_index[[#This Row],[Normalised travel time adjusted wp 2025/26]]</f>
        <v>4470.0692225117455</v>
      </c>
      <c r="W42" s="115">
        <v>7464.7852276474187</v>
      </c>
      <c r="X42" s="43">
        <f>gp_need_index[[#This Row],[Combined weighted population 2025/26]]/gp_need_index[[#This Row],[Registered population 2025/26]]</f>
        <v>1.1328214566518373</v>
      </c>
    </row>
    <row r="43" spans="1:24" ht="13">
      <c r="A43" s="8" t="s">
        <v>6131</v>
      </c>
      <c r="B43" s="3" t="s">
        <v>12450</v>
      </c>
      <c r="C43" s="74" t="s">
        <v>6430</v>
      </c>
      <c r="D43" s="74" t="s">
        <v>6804</v>
      </c>
      <c r="E43" s="74" t="s">
        <v>6511</v>
      </c>
      <c r="F43" s="41">
        <v>1.0181282240535483</v>
      </c>
      <c r="G43" s="110">
        <v>7318.9166666666679</v>
      </c>
      <c r="H43" s="4">
        <v>3001.2591515394929</v>
      </c>
      <c r="I43" s="46">
        <v>7356.2937081653799</v>
      </c>
      <c r="J43" s="110">
        <v>7489.65024871071</v>
      </c>
      <c r="K43" s="46">
        <v>7512.8822743569781</v>
      </c>
      <c r="L43" s="110">
        <f>$L$1*gp_need_index[[#This Row],[Normalised weighted population (base year)]]</f>
        <v>2988.4678362848363</v>
      </c>
      <c r="M43" s="4">
        <f>$M$1*gp_need_index[[#This Row],[Normalised travel time adjusted wp (base year)]]</f>
        <v>4460.8008967756432</v>
      </c>
      <c r="N43" s="115">
        <v>7449.2687330604795</v>
      </c>
      <c r="O43" s="43">
        <f>gp_need_index[[#This Row],[Combined weighted population (base year)]]/gp_need_index[[#This Row],[Registered population (base year)]]</f>
        <v>1.0178102952022241</v>
      </c>
      <c r="P43" s="77">
        <v>7383.2909537646465</v>
      </c>
      <c r="Q43" s="4">
        <v>3056.0329230450116</v>
      </c>
      <c r="R43" s="46">
        <v>7415.504201374386</v>
      </c>
      <c r="S43" s="110">
        <v>7549.9341230069294</v>
      </c>
      <c r="T43" s="46">
        <v>7573.2546438330055</v>
      </c>
      <c r="U43" s="110">
        <f>$L$1*gp_need_index[[#This Row],[Normalised weighted population 2025/26]]</f>
        <v>3012.5218859932193</v>
      </c>
      <c r="V43" s="4">
        <f>$M$1*gp_need_index[[#This Row],[Normalised travel time adjusted wp 2025/26]]</f>
        <v>4496.6472084925645</v>
      </c>
      <c r="W43" s="115">
        <v>7509.1690944857837</v>
      </c>
      <c r="X43" s="43">
        <f>gp_need_index[[#This Row],[Combined weighted population 2025/26]]/gp_need_index[[#This Row],[Registered population 2025/26]]</f>
        <v>1.0170490559710306</v>
      </c>
    </row>
    <row r="44" spans="1:24" ht="13">
      <c r="A44" s="8" t="s">
        <v>6148</v>
      </c>
      <c r="B44" s="3" t="s">
        <v>12449</v>
      </c>
      <c r="C44" s="74" t="s">
        <v>6430</v>
      </c>
      <c r="D44" s="74" t="s">
        <v>6804</v>
      </c>
      <c r="E44" s="74" t="s">
        <v>6595</v>
      </c>
      <c r="F44" s="41">
        <v>1.0181282240535483</v>
      </c>
      <c r="G44" s="110">
        <v>10069.166666666666</v>
      </c>
      <c r="H44" s="4">
        <v>5441.6940451020464</v>
      </c>
      <c r="I44" s="46">
        <v>13337.968380774946</v>
      </c>
      <c r="J44" s="110">
        <v>13579.762060000778</v>
      </c>
      <c r="K44" s="46">
        <v>13621.884905523833</v>
      </c>
      <c r="L44" s="110">
        <f>$L$1*gp_need_index[[#This Row],[Normalised weighted population (base year)]]</f>
        <v>5418.5016380036514</v>
      </c>
      <c r="M44" s="4">
        <f>$M$1*gp_need_index[[#This Row],[Normalised travel time adjusted wp (base year)]]</f>
        <v>8088.043201440436</v>
      </c>
      <c r="N44" s="115">
        <v>13506.544839444086</v>
      </c>
      <c r="O44" s="43">
        <f>gp_need_index[[#This Row],[Combined weighted population (base year)]]/gp_need_index[[#This Row],[Registered population (base year)]]</f>
        <v>1.3413766289276592</v>
      </c>
      <c r="P44" s="77">
        <v>10162.276519338091</v>
      </c>
      <c r="Q44" s="4">
        <v>5547.8687935663183</v>
      </c>
      <c r="R44" s="46">
        <v>13461.976812204302</v>
      </c>
      <c r="S44" s="110">
        <v>13706.018544059614</v>
      </c>
      <c r="T44" s="46">
        <v>13748.354210264344</v>
      </c>
      <c r="U44" s="110">
        <f>$L$1*gp_need_index[[#This Row],[Normalised weighted population 2025/26]]</f>
        <v>5468.8796168414738</v>
      </c>
      <c r="V44" s="4">
        <f>$M$1*gp_need_index[[#This Row],[Normalised travel time adjusted wp 2025/26]]</f>
        <v>8163.1348064196109</v>
      </c>
      <c r="W44" s="115">
        <v>13632.014423261084</v>
      </c>
      <c r="X44" s="43">
        <f>gp_need_index[[#This Row],[Combined weighted population 2025/26]]/gp_need_index[[#This Row],[Registered population 2025/26]]</f>
        <v>1.3414331323616639</v>
      </c>
    </row>
    <row r="45" spans="1:24" ht="13">
      <c r="A45" s="8" t="s">
        <v>6154</v>
      </c>
      <c r="B45" s="3" t="s">
        <v>12448</v>
      </c>
      <c r="C45" s="74" t="s">
        <v>6430</v>
      </c>
      <c r="D45" s="74" t="s">
        <v>6804</v>
      </c>
      <c r="E45" s="74" t="s">
        <v>6595</v>
      </c>
      <c r="F45" s="41">
        <v>1.0181282240535483</v>
      </c>
      <c r="G45" s="110">
        <v>5958.083333333333</v>
      </c>
      <c r="H45" s="4">
        <v>3854.814515770363</v>
      </c>
      <c r="I45" s="46">
        <v>9448.4169265957353</v>
      </c>
      <c r="J45" s="110">
        <v>9619.6999455924015</v>
      </c>
      <c r="K45" s="46">
        <v>9649.5391381346544</v>
      </c>
      <c r="L45" s="110">
        <f>$L$1*gp_need_index[[#This Row],[Normalised weighted population (base year)]]</f>
        <v>3838.3853621285816</v>
      </c>
      <c r="M45" s="4">
        <f>$M$1*gp_need_index[[#This Row],[Normalised travel time adjusted wp (base year)]]</f>
        <v>5729.4486016083483</v>
      </c>
      <c r="N45" s="115">
        <v>9567.8339637369299</v>
      </c>
      <c r="O45" s="43">
        <f>gp_need_index[[#This Row],[Combined weighted population (base year)]]/gp_need_index[[#This Row],[Registered population (base year)]]</f>
        <v>1.6058576942367255</v>
      </c>
      <c r="P45" s="77">
        <v>6013.4804556063036</v>
      </c>
      <c r="Q45" s="4">
        <v>3928.1948224523821</v>
      </c>
      <c r="R45" s="46">
        <v>9531.8165553950439</v>
      </c>
      <c r="S45" s="110">
        <v>9704.6114615485658</v>
      </c>
      <c r="T45" s="46">
        <v>9734.587430876345</v>
      </c>
      <c r="U45" s="110">
        <f>$L$1*gp_need_index[[#This Row],[Normalised weighted population 2025/26]]</f>
        <v>3872.2661610896371</v>
      </c>
      <c r="V45" s="4">
        <f>$M$1*gp_need_index[[#This Row],[Normalised travel time adjusted wp 2025/26]]</f>
        <v>5779.9463315975809</v>
      </c>
      <c r="W45" s="115">
        <v>9652.2124926872184</v>
      </c>
      <c r="X45" s="43">
        <f>gp_need_index[[#This Row],[Combined weighted population 2025/26]]/gp_need_index[[#This Row],[Registered population 2025/26]]</f>
        <v>1.605095844901028</v>
      </c>
    </row>
    <row r="46" spans="1:24" ht="13">
      <c r="A46" s="8" t="s">
        <v>6136</v>
      </c>
      <c r="B46" s="3" t="s">
        <v>12447</v>
      </c>
      <c r="C46" s="74" t="s">
        <v>6430</v>
      </c>
      <c r="D46" s="74" t="s">
        <v>6804</v>
      </c>
      <c r="E46" s="74" t="s">
        <v>6595</v>
      </c>
      <c r="F46" s="41">
        <v>1.0181282240535483</v>
      </c>
      <c r="G46" s="110">
        <v>8589.4166666666679</v>
      </c>
      <c r="H46" s="4">
        <v>4686.08523495792</v>
      </c>
      <c r="I46" s="46">
        <v>11485.918939110987</v>
      </c>
      <c r="J46" s="110">
        <v>11694.138251100085</v>
      </c>
      <c r="K46" s="46">
        <v>11730.412110457846</v>
      </c>
      <c r="L46" s="110">
        <f>$L$1*gp_need_index[[#This Row],[Normalised weighted population (base year)]]</f>
        <v>4666.1132197056577</v>
      </c>
      <c r="M46" s="4">
        <f>$M$1*gp_need_index[[#This Row],[Normalised travel time adjusted wp (base year)]]</f>
        <v>6964.9744200679434</v>
      </c>
      <c r="N46" s="115">
        <v>11631.087639773601</v>
      </c>
      <c r="O46" s="43">
        <f>gp_need_index[[#This Row],[Combined weighted population (base year)]]/gp_need_index[[#This Row],[Registered population (base year)]]</f>
        <v>1.3541184566014688</v>
      </c>
      <c r="P46" s="77">
        <v>8669.7353567780337</v>
      </c>
      <c r="Q46" s="4">
        <v>4773.7542631906326</v>
      </c>
      <c r="R46" s="46">
        <v>11583.577692529207</v>
      </c>
      <c r="S46" s="110">
        <v>11793.567384281059</v>
      </c>
      <c r="T46" s="46">
        <v>11829.995799326529</v>
      </c>
      <c r="U46" s="110">
        <f>$L$1*gp_need_index[[#This Row],[Normalised weighted population 2025/26]]</f>
        <v>4705.7867367102972</v>
      </c>
      <c r="V46" s="4">
        <f>$M$1*gp_need_index[[#This Row],[Normalised travel time adjusted wp 2025/26]]</f>
        <v>7024.102593835004</v>
      </c>
      <c r="W46" s="115">
        <v>11729.889330545302</v>
      </c>
      <c r="X46" s="43">
        <f>gp_need_index[[#This Row],[Combined weighted population 2025/26]]/gp_need_index[[#This Row],[Registered population 2025/26]]</f>
        <v>1.3529697098971802</v>
      </c>
    </row>
    <row r="47" spans="1:24" ht="13">
      <c r="A47" s="8" t="s">
        <v>6214</v>
      </c>
      <c r="B47" s="3" t="s">
        <v>9118</v>
      </c>
      <c r="C47" s="74" t="s">
        <v>6430</v>
      </c>
      <c r="D47" s="74" t="s">
        <v>6804</v>
      </c>
      <c r="E47" s="74" t="s">
        <v>6762</v>
      </c>
      <c r="F47" s="41">
        <v>1.0181282240535483</v>
      </c>
      <c r="G47" s="110">
        <v>2457.75</v>
      </c>
      <c r="H47" s="4">
        <v>1349.8760453263651</v>
      </c>
      <c r="I47" s="46">
        <v>3308.6395268278911</v>
      </c>
      <c r="J47" s="110">
        <v>3368.6192854826531</v>
      </c>
      <c r="K47" s="46">
        <v>3379.0683514649158</v>
      </c>
      <c r="L47" s="110">
        <f>$L$1*gp_need_index[[#This Row],[Normalised weighted population (base year)]]</f>
        <v>1344.1228966715341</v>
      </c>
      <c r="M47" s="4">
        <f>$M$1*gp_need_index[[#This Row],[Normalised travel time adjusted wp (base year)]]</f>
        <v>2006.333998328359</v>
      </c>
      <c r="N47" s="115">
        <v>3350.4568949998929</v>
      </c>
      <c r="O47" s="43">
        <f>gp_need_index[[#This Row],[Combined weighted population (base year)]]/gp_need_index[[#This Row],[Registered population (base year)]]</f>
        <v>1.3632211962160077</v>
      </c>
      <c r="P47" s="77">
        <v>2482.6419217418038</v>
      </c>
      <c r="Q47" s="4">
        <v>1377.2877220088019</v>
      </c>
      <c r="R47" s="46">
        <v>3342.0068259216196</v>
      </c>
      <c r="S47" s="110">
        <v>3402.5914744504144</v>
      </c>
      <c r="T47" s="46">
        <v>3413.1015271276619</v>
      </c>
      <c r="U47" s="110">
        <f>$L$1*gp_need_index[[#This Row],[Normalised weighted population 2025/26]]</f>
        <v>1357.6782418060845</v>
      </c>
      <c r="V47" s="4">
        <f>$M$1*gp_need_index[[#This Row],[Normalised travel time adjusted wp 2025/26]]</f>
        <v>2026.5413188975469</v>
      </c>
      <c r="W47" s="115">
        <v>3384.2195607036315</v>
      </c>
      <c r="X47" s="43">
        <f>gp_need_index[[#This Row],[Combined weighted population 2025/26]]/gp_need_index[[#This Row],[Registered population 2025/26]]</f>
        <v>1.3631525074422683</v>
      </c>
    </row>
    <row r="48" spans="1:24" ht="13">
      <c r="A48" s="8" t="s">
        <v>6226</v>
      </c>
      <c r="B48" s="3" t="s">
        <v>12446</v>
      </c>
      <c r="C48" s="74" t="s">
        <v>6430</v>
      </c>
      <c r="D48" s="74" t="s">
        <v>6804</v>
      </c>
      <c r="E48" s="74" t="s">
        <v>6762</v>
      </c>
      <c r="F48" s="41">
        <v>1.0181282240535483</v>
      </c>
      <c r="G48" s="110">
        <v>9561.0833333333339</v>
      </c>
      <c r="H48" s="4">
        <v>4036.8216817845391</v>
      </c>
      <c r="I48" s="46">
        <v>9894.5290757263119</v>
      </c>
      <c r="J48" s="110">
        <v>10073.899315715427</v>
      </c>
      <c r="K48" s="46">
        <v>10105.147381978724</v>
      </c>
      <c r="L48" s="110">
        <f>$L$1*gp_need_index[[#This Row],[Normalised weighted population (base year)]]</f>
        <v>4019.6168167091419</v>
      </c>
      <c r="M48" s="4">
        <f>$M$1*gp_need_index[[#This Row],[Normalised travel time adjusted wp (base year)]]</f>
        <v>5999.9676365804426</v>
      </c>
      <c r="N48" s="115">
        <v>10019.584453289584</v>
      </c>
      <c r="O48" s="43">
        <f>gp_need_index[[#This Row],[Combined weighted population (base year)]]/gp_need_index[[#This Row],[Registered population (base year)]]</f>
        <v>1.0479549339725711</v>
      </c>
      <c r="P48" s="77">
        <v>9648.1513571268115</v>
      </c>
      <c r="Q48" s="4">
        <v>4113.6357977293765</v>
      </c>
      <c r="R48" s="46">
        <v>9981.791528146101</v>
      </c>
      <c r="S48" s="110">
        <v>10162.743681424145</v>
      </c>
      <c r="T48" s="46">
        <v>10194.134746804504</v>
      </c>
      <c r="U48" s="110">
        <f>$L$1*gp_need_index[[#This Row],[Normalised weighted population 2025/26]]</f>
        <v>4055.0668738598524</v>
      </c>
      <c r="V48" s="4">
        <f>$M$1*gp_need_index[[#This Row],[Normalised travel time adjusted wp 2025/26]]</f>
        <v>6052.8042048002626</v>
      </c>
      <c r="W48" s="115">
        <v>10107.871078660115</v>
      </c>
      <c r="X48" s="43">
        <f>gp_need_index[[#This Row],[Combined weighted population 2025/26]]/gp_need_index[[#This Row],[Registered population 2025/26]]</f>
        <v>1.0476484773628392</v>
      </c>
    </row>
    <row r="49" spans="1:24" ht="13">
      <c r="A49" s="8" t="s">
        <v>6161</v>
      </c>
      <c r="B49" s="3" t="s">
        <v>12445</v>
      </c>
      <c r="C49" s="74" t="s">
        <v>6430</v>
      </c>
      <c r="D49" s="74" t="s">
        <v>6804</v>
      </c>
      <c r="E49" s="74" t="s">
        <v>6511</v>
      </c>
      <c r="F49" s="41">
        <v>1.0181282240535483</v>
      </c>
      <c r="G49" s="110">
        <v>9337</v>
      </c>
      <c r="H49" s="4">
        <v>4650.3241189360015</v>
      </c>
      <c r="I49" s="46">
        <v>11398.265970971242</v>
      </c>
      <c r="J49" s="110">
        <v>11604.896290314944</v>
      </c>
      <c r="K49" s="46">
        <v>11640.893331469875</v>
      </c>
      <c r="L49" s="110">
        <f>$L$1*gp_need_index[[#This Row],[Normalised weighted population (base year)]]</f>
        <v>4630.5045169495716</v>
      </c>
      <c r="M49" s="4">
        <f>$M$1*gp_need_index[[#This Row],[Normalised travel time adjusted wp (base year)]]</f>
        <v>6911.8223227762319</v>
      </c>
      <c r="N49" s="115">
        <v>11542.326839725803</v>
      </c>
      <c r="O49" s="43">
        <f>gp_need_index[[#This Row],[Combined weighted population (base year)]]/gp_need_index[[#This Row],[Registered population (base year)]]</f>
        <v>1.2361922287379032</v>
      </c>
      <c r="P49" s="77">
        <v>9420.15335894489</v>
      </c>
      <c r="Q49" s="4">
        <v>4737.9157156455967</v>
      </c>
      <c r="R49" s="46">
        <v>11496.614984147594</v>
      </c>
      <c r="S49" s="110">
        <v>11705.028196437603</v>
      </c>
      <c r="T49" s="46">
        <v>11741.183128305553</v>
      </c>
      <c r="U49" s="110">
        <f>$L$1*gp_need_index[[#This Row],[Normalised weighted population 2025/26]]</f>
        <v>4670.4584494960172</v>
      </c>
      <c r="V49" s="4">
        <f>$M$1*gp_need_index[[#This Row],[Normalised travel time adjusted wp 2025/26]]</f>
        <v>6971.3697506906838</v>
      </c>
      <c r="W49" s="115">
        <v>11641.828200186701</v>
      </c>
      <c r="X49" s="43">
        <f>gp_need_index[[#This Row],[Combined weighted population 2025/26]]/gp_need_index[[#This Row],[Registered population 2025/26]]</f>
        <v>1.2358427465655029</v>
      </c>
    </row>
    <row r="50" spans="1:24" ht="13">
      <c r="A50" s="8" t="s">
        <v>6232</v>
      </c>
      <c r="B50" s="3" t="s">
        <v>12546</v>
      </c>
      <c r="C50" s="74" t="s">
        <v>6430</v>
      </c>
      <c r="D50" s="74" t="s">
        <v>6804</v>
      </c>
      <c r="E50" s="74" t="s">
        <v>6763</v>
      </c>
      <c r="F50" s="41">
        <v>1.0181282240535483</v>
      </c>
      <c r="G50" s="110">
        <v>6135.8333333333339</v>
      </c>
      <c r="H50" s="4">
        <v>3178.9766782473785</v>
      </c>
      <c r="I50" s="46">
        <v>7791.8916547410136</v>
      </c>
      <c r="J50" s="110">
        <v>7933.1448124591316</v>
      </c>
      <c r="K50" s="46">
        <v>7957.7525067597207</v>
      </c>
      <c r="L50" s="110">
        <f>$L$1*gp_need_index[[#This Row],[Normalised weighted population (base year)]]</f>
        <v>3165.4279339285799</v>
      </c>
      <c r="M50" s="4">
        <f>$M$1*gp_need_index[[#This Row],[Normalised travel time adjusted wp (base year)]]</f>
        <v>4724.9441987976088</v>
      </c>
      <c r="N50" s="115">
        <v>7890.3721327261883</v>
      </c>
      <c r="O50" s="43">
        <f>gp_need_index[[#This Row],[Combined weighted population (base year)]]/gp_need_index[[#This Row],[Registered population (base year)]]</f>
        <v>1.2859495530723108</v>
      </c>
      <c r="P50" s="77">
        <v>6192.1367924955066</v>
      </c>
      <c r="Q50" s="4">
        <v>3237.0363206467664</v>
      </c>
      <c r="R50" s="46">
        <v>7854.7113333582456</v>
      </c>
      <c r="S50" s="110">
        <v>7997.1033002853092</v>
      </c>
      <c r="T50" s="46">
        <v>8021.8050541051562</v>
      </c>
      <c r="U50" s="110">
        <f>$L$1*gp_need_index[[#This Row],[Normalised weighted population 2025/26]]</f>
        <v>3190.9482022159873</v>
      </c>
      <c r="V50" s="4">
        <f>$M$1*gp_need_index[[#This Row],[Normalised travel time adjusted wp 2025/26]]</f>
        <v>4762.9756293731316</v>
      </c>
      <c r="W50" s="115">
        <v>7953.9238315891189</v>
      </c>
      <c r="X50" s="43">
        <f>gp_need_index[[#This Row],[Combined weighted population 2025/26]]/gp_need_index[[#This Row],[Registered population 2025/26]]</f>
        <v>1.2845200450398304</v>
      </c>
    </row>
    <row r="51" spans="1:24" ht="13">
      <c r="A51" s="8" t="s">
        <v>6205</v>
      </c>
      <c r="B51" s="3" t="s">
        <v>12444</v>
      </c>
      <c r="C51" s="74" t="s">
        <v>6430</v>
      </c>
      <c r="D51" s="74" t="s">
        <v>6804</v>
      </c>
      <c r="E51" s="74" t="s">
        <v>6763</v>
      </c>
      <c r="F51" s="41">
        <v>1.0181282240535483</v>
      </c>
      <c r="G51" s="110">
        <v>5407.9166666666661</v>
      </c>
      <c r="H51" s="4">
        <v>2821.8658389480565</v>
      </c>
      <c r="I51" s="46">
        <v>6916.5882945137782</v>
      </c>
      <c r="J51" s="110">
        <v>7041.9737568028731</v>
      </c>
      <c r="K51" s="46">
        <v>7063.8171419391228</v>
      </c>
      <c r="L51" s="110">
        <f>$L$1*gp_need_index[[#This Row],[Normalised weighted population (base year)]]</f>
        <v>2809.8390949283621</v>
      </c>
      <c r="M51" s="4">
        <f>$M$1*gp_need_index[[#This Row],[Normalised travel time adjusted wp (base year)]]</f>
        <v>4194.1668577680648</v>
      </c>
      <c r="N51" s="115">
        <v>7004.0059526964269</v>
      </c>
      <c r="O51" s="43">
        <f>gp_need_index[[#This Row],[Combined weighted population (base year)]]/gp_need_index[[#This Row],[Registered population (base year)]]</f>
        <v>1.2951394010687594</v>
      </c>
      <c r="P51" s="77">
        <v>5456.5599764093713</v>
      </c>
      <c r="Q51" s="4">
        <v>2873.1732392029485</v>
      </c>
      <c r="R51" s="46">
        <v>6971.7927663412502</v>
      </c>
      <c r="S51" s="110">
        <v>7098.1789876643916</v>
      </c>
      <c r="T51" s="46">
        <v>7120.1041102167337</v>
      </c>
      <c r="U51" s="110">
        <f>$L$1*gp_need_index[[#This Row],[Normalised weighted population 2025/26]]</f>
        <v>2832.2657128721739</v>
      </c>
      <c r="V51" s="4">
        <f>$M$1*gp_need_index[[#This Row],[Normalised travel time adjusted wp 2025/26]]</f>
        <v>4227.5874478159822</v>
      </c>
      <c r="W51" s="115">
        <v>7059.8531606881561</v>
      </c>
      <c r="X51" s="43">
        <f>gp_need_index[[#This Row],[Combined weighted population 2025/26]]/gp_need_index[[#This Row],[Registered population 2025/26]]</f>
        <v>1.2938285643721292</v>
      </c>
    </row>
    <row r="52" spans="1:24" ht="13">
      <c r="A52" s="8" t="s">
        <v>6139</v>
      </c>
      <c r="B52" s="3" t="s">
        <v>12443</v>
      </c>
      <c r="C52" s="74" t="s">
        <v>6430</v>
      </c>
      <c r="D52" s="74" t="s">
        <v>6804</v>
      </c>
      <c r="E52" s="74" t="s">
        <v>6511</v>
      </c>
      <c r="F52" s="41">
        <v>1.0181282240535483</v>
      </c>
      <c r="G52" s="110">
        <v>8889.5</v>
      </c>
      <c r="H52" s="4">
        <v>2767.0642559230291</v>
      </c>
      <c r="I52" s="46">
        <v>6782.2658251602998</v>
      </c>
      <c r="J52" s="110">
        <v>6905.2162596295293</v>
      </c>
      <c r="K52" s="46">
        <v>6926.6354388848431</v>
      </c>
      <c r="L52" s="110">
        <f>$L$1*gp_need_index[[#This Row],[Normalised weighted population (base year)]]</f>
        <v>2755.2710753144011</v>
      </c>
      <c r="M52" s="4">
        <f>$M$1*gp_need_index[[#This Row],[Normalised travel time adjusted wp (base year)]]</f>
        <v>4112.7147277254553</v>
      </c>
      <c r="N52" s="115">
        <v>6867.9858030398564</v>
      </c>
      <c r="O52" s="43">
        <f>gp_need_index[[#This Row],[Combined weighted population (base year)]]/gp_need_index[[#This Row],[Registered population (base year)]]</f>
        <v>0.77259528691600832</v>
      </c>
      <c r="P52" s="77">
        <v>8971.1817272299704</v>
      </c>
      <c r="Q52" s="4">
        <v>2814.0099210838325</v>
      </c>
      <c r="R52" s="46">
        <v>6828.232194473323</v>
      </c>
      <c r="S52" s="110">
        <v>6952.0159175843874</v>
      </c>
      <c r="T52" s="46">
        <v>6973.4895661418232</v>
      </c>
      <c r="U52" s="110">
        <f>$L$1*gp_need_index[[#This Row],[Normalised weighted population 2025/26]]</f>
        <v>2773.9447473688874</v>
      </c>
      <c r="V52" s="4">
        <f>$M$1*gp_need_index[[#This Row],[Normalised travel time adjusted wp 2025/26]]</f>
        <v>4140.5345344591451</v>
      </c>
      <c r="W52" s="115">
        <v>6914.479281828033</v>
      </c>
      <c r="X52" s="43">
        <f>gp_need_index[[#This Row],[Combined weighted population 2025/26]]/gp_need_index[[#This Row],[Registered population 2025/26]]</f>
        <v>0.77074341954758452</v>
      </c>
    </row>
    <row r="53" spans="1:24" ht="13">
      <c r="A53" s="8" t="s">
        <v>6153</v>
      </c>
      <c r="B53" s="3" t="s">
        <v>12442</v>
      </c>
      <c r="C53" s="74" t="s">
        <v>6430</v>
      </c>
      <c r="D53" s="74" t="s">
        <v>6804</v>
      </c>
      <c r="E53" s="74" t="s">
        <v>6595</v>
      </c>
      <c r="F53" s="41">
        <v>1.0181282240535483</v>
      </c>
      <c r="G53" s="110">
        <v>3788.666666666667</v>
      </c>
      <c r="H53" s="4">
        <v>1437.9696810845462</v>
      </c>
      <c r="I53" s="46">
        <v>3524.563119472301</v>
      </c>
      <c r="J53" s="110">
        <v>3588.4571893929678</v>
      </c>
      <c r="K53" s="46">
        <v>3599.5881670335948</v>
      </c>
      <c r="L53" s="110">
        <f>$L$1*gp_need_index[[#This Row],[Normalised weighted population (base year)]]</f>
        <v>1431.8410788583922</v>
      </c>
      <c r="M53" s="4">
        <f>$M$1*gp_need_index[[#This Row],[Normalised travel time adjusted wp (base year)]]</f>
        <v>2137.2684326935982</v>
      </c>
      <c r="N53" s="115">
        <v>3569.1095115519902</v>
      </c>
      <c r="O53" s="43">
        <f>gp_need_index[[#This Row],[Combined weighted population (base year)]]/gp_need_index[[#This Row],[Registered population (base year)]]</f>
        <v>0.94204896486503342</v>
      </c>
      <c r="P53" s="77">
        <v>3820.1847995840262</v>
      </c>
      <c r="Q53" s="4">
        <v>1465.322298947322</v>
      </c>
      <c r="R53" s="46">
        <v>3555.6238881695435</v>
      </c>
      <c r="S53" s="110">
        <v>3620.0810346644298</v>
      </c>
      <c r="T53" s="46">
        <v>3631.2628772852436</v>
      </c>
      <c r="U53" s="110">
        <f>$L$1*gp_need_index[[#This Row],[Normalised weighted population 2025/26]]</f>
        <v>1444.4594043228797</v>
      </c>
      <c r="V53" s="4">
        <f>$M$1*gp_need_index[[#This Row],[Normalised travel time adjusted wp 2025/26]]</f>
        <v>2156.0754059344717</v>
      </c>
      <c r="W53" s="115">
        <v>3600.5348102573516</v>
      </c>
      <c r="X53" s="43">
        <f>gp_need_index[[#This Row],[Combined weighted population 2025/26]]/gp_need_index[[#This Row],[Registered population 2025/26]]</f>
        <v>0.94250278432849843</v>
      </c>
    </row>
    <row r="54" spans="1:24" ht="13">
      <c r="A54" s="8" t="s">
        <v>6215</v>
      </c>
      <c r="B54" s="3" t="s">
        <v>7840</v>
      </c>
      <c r="C54" s="74" t="s">
        <v>6430</v>
      </c>
      <c r="D54" s="74" t="s">
        <v>6804</v>
      </c>
      <c r="E54" s="74" t="s">
        <v>6762</v>
      </c>
      <c r="F54" s="41">
        <v>1.0181282240535483</v>
      </c>
      <c r="G54" s="110">
        <v>5271.8333333333339</v>
      </c>
      <c r="H54" s="4">
        <v>1995.1901198909911</v>
      </c>
      <c r="I54" s="46">
        <v>4890.3489450483376</v>
      </c>
      <c r="J54" s="110">
        <v>4979.0022864242073</v>
      </c>
      <c r="K54" s="46">
        <v>4994.4465735364065</v>
      </c>
      <c r="L54" s="110">
        <f>$L$1*gp_need_index[[#This Row],[Normalised weighted population (base year)]]</f>
        <v>1986.686653669685</v>
      </c>
      <c r="M54" s="4">
        <f>$M$1*gp_need_index[[#This Row],[Normalised travel time adjusted wp (base year)]]</f>
        <v>2965.4706330449062</v>
      </c>
      <c r="N54" s="115">
        <v>4952.1572867145915</v>
      </c>
      <c r="O54" s="43">
        <f>gp_need_index[[#This Row],[Combined weighted population (base year)]]/gp_need_index[[#This Row],[Registered population (base year)]]</f>
        <v>0.93936150359734261</v>
      </c>
      <c r="P54" s="77">
        <v>5320.1690436044009</v>
      </c>
      <c r="Q54" s="4">
        <v>2035.2508304615799</v>
      </c>
      <c r="R54" s="46">
        <v>4938.5629880912975</v>
      </c>
      <c r="S54" s="110">
        <v>5028.0903644419777</v>
      </c>
      <c r="T54" s="46">
        <v>5043.6213193018411</v>
      </c>
      <c r="U54" s="110">
        <f>$L$1*gp_need_index[[#This Row],[Normalised weighted population 2025/26]]</f>
        <v>2006.2734350853325</v>
      </c>
      <c r="V54" s="4">
        <f>$M$1*gp_need_index[[#This Row],[Normalised travel time adjusted wp 2025/26]]</f>
        <v>2994.6683153722174</v>
      </c>
      <c r="W54" s="115">
        <v>5000.9417504575504</v>
      </c>
      <c r="X54" s="43">
        <f>gp_need_index[[#This Row],[Combined weighted population 2025/26]]/gp_need_index[[#This Row],[Registered population 2025/26]]</f>
        <v>0.93999677631848799</v>
      </c>
    </row>
    <row r="55" spans="1:24" ht="13">
      <c r="A55" s="8" t="s">
        <v>6218</v>
      </c>
      <c r="B55" s="3" t="s">
        <v>12441</v>
      </c>
      <c r="C55" s="74" t="s">
        <v>6430</v>
      </c>
      <c r="D55" s="74" t="s">
        <v>6804</v>
      </c>
      <c r="E55" s="74" t="s">
        <v>6762</v>
      </c>
      <c r="F55" s="41">
        <v>1.0181282240535483</v>
      </c>
      <c r="G55" s="110">
        <v>11190.666666666668</v>
      </c>
      <c r="H55" s="4">
        <v>4161.0408477231131</v>
      </c>
      <c r="I55" s="46">
        <v>10198.998840810995</v>
      </c>
      <c r="J55" s="110">
        <v>10383.888576919097</v>
      </c>
      <c r="K55" s="46">
        <v>10416.098193885991</v>
      </c>
      <c r="L55" s="110">
        <f>$L$1*gp_need_index[[#This Row],[Normalised weighted population (base year)]]</f>
        <v>4143.3065626836396</v>
      </c>
      <c r="M55" s="4">
        <f>$M$1*gp_need_index[[#This Row],[Normalised travel time adjusted wp (base year)]]</f>
        <v>6184.5958005733055</v>
      </c>
      <c r="N55" s="115">
        <v>10327.902363256944</v>
      </c>
      <c r="O55" s="43">
        <f>gp_need_index[[#This Row],[Combined weighted population (base year)]]/gp_need_index[[#This Row],[Registered population (base year)]]</f>
        <v>0.92290322559784432</v>
      </c>
      <c r="P55" s="77">
        <v>11292.908768108529</v>
      </c>
      <c r="Q55" s="4">
        <v>4233.6394697852948</v>
      </c>
      <c r="R55" s="46">
        <v>10272.982021416161</v>
      </c>
      <c r="S55" s="110">
        <v>10459.212941198466</v>
      </c>
      <c r="T55" s="46">
        <v>10491.519751992524</v>
      </c>
      <c r="U55" s="110">
        <f>$L$1*gp_need_index[[#This Row],[Normalised weighted population 2025/26]]</f>
        <v>4173.3619634650386</v>
      </c>
      <c r="V55" s="4">
        <f>$M$1*gp_need_index[[#This Row],[Normalised travel time adjusted wp 2025/26]]</f>
        <v>6229.377622216668</v>
      </c>
      <c r="W55" s="115">
        <v>10402.739585681706</v>
      </c>
      <c r="X55" s="43">
        <f>gp_need_index[[#This Row],[Combined weighted population 2025/26]]/gp_need_index[[#This Row],[Registered population 2025/26]]</f>
        <v>0.92117449979400479</v>
      </c>
    </row>
    <row r="56" spans="1:24" ht="13">
      <c r="A56" s="8" t="s">
        <v>6225</v>
      </c>
      <c r="B56" s="3" t="s">
        <v>12440</v>
      </c>
      <c r="C56" s="74" t="s">
        <v>6430</v>
      </c>
      <c r="D56" s="74" t="s">
        <v>6804</v>
      </c>
      <c r="E56" s="74" t="s">
        <v>6763</v>
      </c>
      <c r="F56" s="41">
        <v>1.0181282240535483</v>
      </c>
      <c r="G56" s="110">
        <v>6327.5</v>
      </c>
      <c r="H56" s="4">
        <v>2282.1943464750939</v>
      </c>
      <c r="I56" s="46">
        <v>5593.8161498562013</v>
      </c>
      <c r="J56" s="110">
        <v>5695.2221023351512</v>
      </c>
      <c r="K56" s="46">
        <v>5712.8880201749625</v>
      </c>
      <c r="L56" s="110">
        <f>$L$1*gp_need_index[[#This Row],[Normalised weighted population (base year)]]</f>
        <v>2272.4676731409422</v>
      </c>
      <c r="M56" s="4">
        <f>$M$1*gp_need_index[[#This Row],[Normalised travel time adjusted wp (base year)]]</f>
        <v>3392.0478283757566</v>
      </c>
      <c r="N56" s="115">
        <v>5664.5155015166984</v>
      </c>
      <c r="O56" s="43">
        <f>gp_need_index[[#This Row],[Combined weighted population (base year)]]/gp_need_index[[#This Row],[Registered population (base year)]]</f>
        <v>0.89522173078098755</v>
      </c>
      <c r="P56" s="77">
        <v>6378.4331915625407</v>
      </c>
      <c r="Q56" s="4">
        <v>2322.6071965293645</v>
      </c>
      <c r="R56" s="46">
        <v>5635.8370010113294</v>
      </c>
      <c r="S56" s="110">
        <v>5738.0047168949404</v>
      </c>
      <c r="T56" s="46">
        <v>5755.7284819398164</v>
      </c>
      <c r="U56" s="110">
        <f>$L$1*gp_need_index[[#This Row],[Normalised weighted population 2025/26]]</f>
        <v>2289.538492647649</v>
      </c>
      <c r="V56" s="4">
        <f>$M$1*gp_need_index[[#This Row],[Normalised travel time adjusted wp 2025/26]]</f>
        <v>3417.4845067743008</v>
      </c>
      <c r="W56" s="115">
        <v>5707.0229994219499</v>
      </c>
      <c r="X56" s="43">
        <f>gp_need_index[[#This Row],[Combined weighted population 2025/26]]/gp_need_index[[#This Row],[Registered population 2025/26]]</f>
        <v>0.89473744225639307</v>
      </c>
    </row>
    <row r="57" spans="1:24" ht="13">
      <c r="A57" s="8" t="s">
        <v>6206</v>
      </c>
      <c r="B57" s="3" t="s">
        <v>12439</v>
      </c>
      <c r="C57" s="74" t="s">
        <v>6430</v>
      </c>
      <c r="D57" s="74" t="s">
        <v>6804</v>
      </c>
      <c r="E57" s="74" t="s">
        <v>6762</v>
      </c>
      <c r="F57" s="41">
        <v>1.0181282240535483</v>
      </c>
      <c r="G57" s="110">
        <v>2261.5</v>
      </c>
      <c r="H57" s="4">
        <v>1424.0040928268302</v>
      </c>
      <c r="I57" s="46">
        <v>3490.3324969756172</v>
      </c>
      <c r="J57" s="110">
        <v>3553.606026502172</v>
      </c>
      <c r="K57" s="46">
        <v>3564.6288998811588</v>
      </c>
      <c r="L57" s="110">
        <f>$L$1*gp_need_index[[#This Row],[Normalised weighted population (base year)]]</f>
        <v>1417.9350116993555</v>
      </c>
      <c r="M57" s="4">
        <f>$M$1*gp_need_index[[#This Row],[Normalised travel time adjusted wp (base year)]]</f>
        <v>2116.5112419684774</v>
      </c>
      <c r="N57" s="115">
        <v>3534.4462536678329</v>
      </c>
      <c r="O57" s="43">
        <f>gp_need_index[[#This Row],[Combined weighted population (base year)]]/gp_need_index[[#This Row],[Registered population (base year)]]</f>
        <v>1.562876963815093</v>
      </c>
      <c r="P57" s="77">
        <v>2283.6777396685566</v>
      </c>
      <c r="Q57" s="4">
        <v>1453.4160836745266</v>
      </c>
      <c r="R57" s="46">
        <v>3526.7332997494718</v>
      </c>
      <c r="S57" s="110">
        <v>3590.6667111844399</v>
      </c>
      <c r="T57" s="46">
        <v>3601.7576977352369</v>
      </c>
      <c r="U57" s="110">
        <f>$L$1*gp_need_index[[#This Row],[Normalised weighted population 2025/26]]</f>
        <v>1432.7227067833439</v>
      </c>
      <c r="V57" s="4">
        <f>$M$1*gp_need_index[[#This Row],[Normalised travel time adjusted wp 2025/26]]</f>
        <v>2138.5565993580085</v>
      </c>
      <c r="W57" s="115">
        <v>3571.2793061413522</v>
      </c>
      <c r="X57" s="43">
        <f>gp_need_index[[#This Row],[Combined weighted population 2025/26]]/gp_need_index[[#This Row],[Registered population 2025/26]]</f>
        <v>1.5638280498629691</v>
      </c>
    </row>
    <row r="58" spans="1:24" ht="13">
      <c r="A58" s="8" t="s">
        <v>6216</v>
      </c>
      <c r="B58" s="3" t="s">
        <v>8985</v>
      </c>
      <c r="C58" s="74" t="s">
        <v>6430</v>
      </c>
      <c r="D58" s="74" t="s">
        <v>6804</v>
      </c>
      <c r="E58" s="74" t="s">
        <v>6762</v>
      </c>
      <c r="F58" s="41">
        <v>1.0181282240535483</v>
      </c>
      <c r="G58" s="110">
        <v>11555.75</v>
      </c>
      <c r="H58" s="4">
        <v>3057.1080062034007</v>
      </c>
      <c r="I58" s="46">
        <v>7493.1831127213336</v>
      </c>
      <c r="J58" s="110">
        <v>7629.0212150630105</v>
      </c>
      <c r="K58" s="46">
        <v>7652.6855532682257</v>
      </c>
      <c r="L58" s="110">
        <f>$L$1*gp_need_index[[#This Row],[Normalised weighted population (base year)]]</f>
        <v>3044.078664083836</v>
      </c>
      <c r="M58" s="4">
        <f>$M$1*gp_need_index[[#This Row],[Normalised travel time adjusted wp (base year)]]</f>
        <v>4543.8095969210008</v>
      </c>
      <c r="N58" s="115">
        <v>7587.8882610048367</v>
      </c>
      <c r="O58" s="43">
        <f>gp_need_index[[#This Row],[Combined weighted population (base year)]]/gp_need_index[[#This Row],[Registered population (base year)]]</f>
        <v>0.65663312731798773</v>
      </c>
      <c r="P58" s="77">
        <v>11658.221357890847</v>
      </c>
      <c r="Q58" s="4">
        <v>3106.7635504895829</v>
      </c>
      <c r="R58" s="46">
        <v>7538.6027380808364</v>
      </c>
      <c r="S58" s="110">
        <v>7675.2642175674582</v>
      </c>
      <c r="T58" s="46">
        <v>7698.9718627091524</v>
      </c>
      <c r="U58" s="110">
        <f>$L$1*gp_need_index[[#This Row],[Normalised weighted population 2025/26]]</f>
        <v>3062.5302233754828</v>
      </c>
      <c r="V58" s="4">
        <f>$M$1*gp_need_index[[#This Row],[Normalised travel time adjusted wp 2025/26]]</f>
        <v>4571.2922597822653</v>
      </c>
      <c r="W58" s="115">
        <v>7633.8224831577481</v>
      </c>
      <c r="X58" s="43">
        <f>gp_need_index[[#This Row],[Combined weighted population 2025/26]]/gp_need_index[[#This Row],[Registered population 2025/26]]</f>
        <v>0.65480164158924714</v>
      </c>
    </row>
    <row r="59" spans="1:24" ht="13">
      <c r="A59" s="8" t="s">
        <v>6219</v>
      </c>
      <c r="B59" s="3" t="s">
        <v>12438</v>
      </c>
      <c r="C59" s="74" t="s">
        <v>6430</v>
      </c>
      <c r="D59" s="74" t="s">
        <v>6804</v>
      </c>
      <c r="E59" s="74" t="s">
        <v>6762</v>
      </c>
      <c r="F59" s="41">
        <v>1.0181282240535483</v>
      </c>
      <c r="G59" s="110">
        <v>7985.8333333333339</v>
      </c>
      <c r="H59" s="4">
        <v>3182.6283609800107</v>
      </c>
      <c r="I59" s="46">
        <v>7800.8421816212067</v>
      </c>
      <c r="J59" s="110">
        <v>7942.257596496006</v>
      </c>
      <c r="K59" s="46">
        <v>7966.8935575948344</v>
      </c>
      <c r="L59" s="110">
        <f>$L$1*gp_need_index[[#This Row],[Normalised weighted population (base year)]]</f>
        <v>3169.0640532517614</v>
      </c>
      <c r="M59" s="4">
        <f>$M$1*gp_need_index[[#This Row],[Normalised travel time adjusted wp (base year)]]</f>
        <v>4730.3717306387398</v>
      </c>
      <c r="N59" s="115">
        <v>7899.4357838905016</v>
      </c>
      <c r="O59" s="43">
        <f>gp_need_index[[#This Row],[Combined weighted population (base year)]]/gp_need_index[[#This Row],[Registered population (base year)]]</f>
        <v>0.98918114793578227</v>
      </c>
      <c r="P59" s="77">
        <v>8058.0675029886643</v>
      </c>
      <c r="Q59" s="4">
        <v>3243.2557932307795</v>
      </c>
      <c r="R59" s="46">
        <v>7869.8029656274193</v>
      </c>
      <c r="S59" s="110">
        <v>8012.4685170455923</v>
      </c>
      <c r="T59" s="46">
        <v>8037.2177315255749</v>
      </c>
      <c r="U59" s="110">
        <f>$L$1*gp_need_index[[#This Row],[Normalised weighted population 2025/26]]</f>
        <v>3197.0791234954627</v>
      </c>
      <c r="V59" s="4">
        <f>$M$1*gp_need_index[[#This Row],[Normalised travel time adjusted wp 2025/26]]</f>
        <v>4772.1269620771436</v>
      </c>
      <c r="W59" s="115">
        <v>7969.2060855726068</v>
      </c>
      <c r="X59" s="43">
        <f>gp_need_index[[#This Row],[Combined weighted population 2025/26]]/gp_need_index[[#This Row],[Registered population 2025/26]]</f>
        <v>0.98897236621769435</v>
      </c>
    </row>
    <row r="60" spans="1:24" ht="13">
      <c r="A60" s="8" t="s">
        <v>6162</v>
      </c>
      <c r="B60" s="3" t="s">
        <v>12437</v>
      </c>
      <c r="C60" s="74" t="s">
        <v>6430</v>
      </c>
      <c r="D60" s="74" t="s">
        <v>6804</v>
      </c>
      <c r="E60" s="74" t="s">
        <v>6511</v>
      </c>
      <c r="F60" s="41">
        <v>1.0181282240535483</v>
      </c>
      <c r="G60" s="110">
        <v>8875.5</v>
      </c>
      <c r="H60" s="4">
        <v>4027.6330042388004</v>
      </c>
      <c r="I60" s="46">
        <v>9872.0069916932134</v>
      </c>
      <c r="J60" s="110">
        <v>10050.968946296824</v>
      </c>
      <c r="K60" s="46">
        <v>10082.145885216023</v>
      </c>
      <c r="L60" s="110">
        <f>$L$1*gp_need_index[[#This Row],[Normalised weighted population (base year)]]</f>
        <v>4010.4673011501977</v>
      </c>
      <c r="M60" s="4">
        <f>$M$1*gp_need_index[[#This Row],[Normalised travel time adjusted wp (base year)]]</f>
        <v>5986.3104150722002</v>
      </c>
      <c r="N60" s="115">
        <v>9996.7777162223974</v>
      </c>
      <c r="O60" s="43">
        <f>gp_need_index[[#This Row],[Combined weighted population (base year)]]/gp_need_index[[#This Row],[Registered population (base year)]]</f>
        <v>1.1263340337133003</v>
      </c>
      <c r="P60" s="77">
        <v>8954.3725828210172</v>
      </c>
      <c r="Q60" s="4">
        <v>4101.9953882631635</v>
      </c>
      <c r="R60" s="46">
        <v>9953.5459210220743</v>
      </c>
      <c r="S60" s="110">
        <v>10133.986031605644</v>
      </c>
      <c r="T60" s="46">
        <v>10165.288269274321</v>
      </c>
      <c r="U60" s="110">
        <f>$L$1*gp_need_index[[#This Row],[Normalised weighted population 2025/26]]</f>
        <v>4043.5921976499021</v>
      </c>
      <c r="V60" s="4">
        <f>$M$1*gp_need_index[[#This Row],[Normalised travel time adjusted wp 2025/26]]</f>
        <v>6035.6765049193973</v>
      </c>
      <c r="W60" s="115">
        <v>10079.268702569299</v>
      </c>
      <c r="X60" s="43">
        <f>gp_need_index[[#This Row],[Combined weighted population 2025/26]]/gp_need_index[[#This Row],[Registered population 2025/26]]</f>
        <v>1.1256253421827005</v>
      </c>
    </row>
    <row r="61" spans="1:24" ht="13">
      <c r="A61" s="8" t="s">
        <v>6220</v>
      </c>
      <c r="B61" s="3" t="s">
        <v>12436</v>
      </c>
      <c r="C61" s="74" t="s">
        <v>6430</v>
      </c>
      <c r="D61" s="74" t="s">
        <v>6804</v>
      </c>
      <c r="E61" s="74" t="s">
        <v>6763</v>
      </c>
      <c r="F61" s="41">
        <v>1.0181282240535483</v>
      </c>
      <c r="G61" s="110">
        <v>3907.8333333333335</v>
      </c>
      <c r="H61" s="4">
        <v>1870.6246542931872</v>
      </c>
      <c r="I61" s="46">
        <v>4585.0303755533378</v>
      </c>
      <c r="J61" s="110">
        <v>4668.148833493693</v>
      </c>
      <c r="K61" s="46">
        <v>4682.6288892798757</v>
      </c>
      <c r="L61" s="110">
        <f>$L$1*gp_need_index[[#This Row],[Normalised weighted population (base year)]]</f>
        <v>1862.6520839591915</v>
      </c>
      <c r="M61" s="4">
        <f>$M$1*gp_need_index[[#This Row],[Normalised travel time adjusted wp (base year)]]</f>
        <v>2780.3277604739274</v>
      </c>
      <c r="N61" s="115">
        <v>4642.9798444331191</v>
      </c>
      <c r="O61" s="43">
        <f>gp_need_index[[#This Row],[Combined weighted population (base year)]]/gp_need_index[[#This Row],[Registered population (base year)]]</f>
        <v>1.1881212550261744</v>
      </c>
      <c r="P61" s="77">
        <v>3943.5835075890013</v>
      </c>
      <c r="Q61" s="4">
        <v>1904.9667992417162</v>
      </c>
      <c r="R61" s="46">
        <v>4622.4270676967444</v>
      </c>
      <c r="S61" s="110">
        <v>4706.2234612511375</v>
      </c>
      <c r="T61" s="46">
        <v>4720.7602214999233</v>
      </c>
      <c r="U61" s="110">
        <f>$L$1*gp_need_index[[#This Row],[Normalised weighted population 2025/26]]</f>
        <v>1877.8443555143588</v>
      </c>
      <c r="V61" s="4">
        <f>$M$1*gp_need_index[[#This Row],[Normalised travel time adjusted wp 2025/26]]</f>
        <v>2802.9683762523769</v>
      </c>
      <c r="W61" s="115">
        <v>4680.8127317667359</v>
      </c>
      <c r="X61" s="43">
        <f>gp_need_index[[#This Row],[Combined weighted population 2025/26]]/gp_need_index[[#This Row],[Registered population 2025/26]]</f>
        <v>1.1869439870511216</v>
      </c>
    </row>
    <row r="62" spans="1:24" ht="13">
      <c r="A62" s="8" t="s">
        <v>6151</v>
      </c>
      <c r="B62" s="3" t="s">
        <v>12435</v>
      </c>
      <c r="C62" s="74" t="s">
        <v>6430</v>
      </c>
      <c r="D62" s="74" t="s">
        <v>6804</v>
      </c>
      <c r="E62" s="74" t="s">
        <v>6595</v>
      </c>
      <c r="F62" s="41">
        <v>1.0181282240535483</v>
      </c>
      <c r="G62" s="110">
        <v>10161.166666666668</v>
      </c>
      <c r="H62" s="4">
        <v>6460.6364296812235</v>
      </c>
      <c r="I62" s="46">
        <v>15835.466622077418</v>
      </c>
      <c r="J62" s="110">
        <v>16122.535508994923</v>
      </c>
      <c r="K62" s="46">
        <v>16172.545742582575</v>
      </c>
      <c r="L62" s="110">
        <f>$L$1*gp_need_index[[#This Row],[Normalised weighted population (base year)]]</f>
        <v>6433.101307539112</v>
      </c>
      <c r="M62" s="4">
        <f>$M$1*gp_need_index[[#This Row],[Normalised travel time adjusted wp (base year)]]</f>
        <v>9602.5072558230768</v>
      </c>
      <c r="N62" s="115">
        <v>16035.608563362188</v>
      </c>
      <c r="O62" s="43">
        <f>gp_need_index[[#This Row],[Combined weighted population (base year)]]/gp_need_index[[#This Row],[Registered population (base year)]]</f>
        <v>1.5781267141268738</v>
      </c>
      <c r="P62" s="77">
        <v>10260.920536999052</v>
      </c>
      <c r="Q62" s="4">
        <v>6590.2807599396183</v>
      </c>
      <c r="R62" s="46">
        <v>15991.403199568613</v>
      </c>
      <c r="S62" s="110">
        <v>16281.298939701022</v>
      </c>
      <c r="T62" s="46">
        <v>16331.589228968824</v>
      </c>
      <c r="U62" s="110">
        <f>$L$1*gp_need_index[[#This Row],[Normalised weighted population 2025/26]]</f>
        <v>6496.4499807732309</v>
      </c>
      <c r="V62" s="4">
        <f>$M$1*gp_need_index[[#This Row],[Normalised travel time adjusted wp 2025/26]]</f>
        <v>9696.939898421464</v>
      </c>
      <c r="W62" s="115">
        <v>16193.389879194696</v>
      </c>
      <c r="X62" s="43">
        <f>gp_need_index[[#This Row],[Combined weighted population 2025/26]]/gp_need_index[[#This Row],[Registered population 2025/26]]</f>
        <v>1.5781615129757818</v>
      </c>
    </row>
    <row r="63" spans="1:24" ht="13">
      <c r="A63" s="8" t="s">
        <v>6150</v>
      </c>
      <c r="B63" s="3" t="s">
        <v>12434</v>
      </c>
      <c r="C63" s="74" t="s">
        <v>6430</v>
      </c>
      <c r="D63" s="74" t="s">
        <v>6804</v>
      </c>
      <c r="E63" s="74" t="s">
        <v>6511</v>
      </c>
      <c r="F63" s="41">
        <v>1.0181282240535483</v>
      </c>
      <c r="G63" s="110">
        <v>2739.9166666666661</v>
      </c>
      <c r="H63" s="4">
        <v>930.99963225759802</v>
      </c>
      <c r="I63" s="46">
        <v>2281.9444743942936</v>
      </c>
      <c r="J63" s="110">
        <v>2323.31207510387</v>
      </c>
      <c r="K63" s="46">
        <v>2330.5187194625155</v>
      </c>
      <c r="L63" s="110">
        <f>$L$1*gp_need_index[[#This Row],[Normalised weighted population (base year)]]</f>
        <v>927.03172772257392</v>
      </c>
      <c r="M63" s="4">
        <f>$M$1*gp_need_index[[#This Row],[Normalised travel time adjusted wp (base year)]]</f>
        <v>1383.7538795482585</v>
      </c>
      <c r="N63" s="115">
        <v>2310.7856072708323</v>
      </c>
      <c r="O63" s="43">
        <f>gp_need_index[[#This Row],[Combined weighted population (base year)]]/gp_need_index[[#This Row],[Registered population (base year)]]</f>
        <v>0.84337806159706785</v>
      </c>
      <c r="P63" s="77">
        <v>2761.63513997574</v>
      </c>
      <c r="Q63" s="4">
        <v>948.05242230441763</v>
      </c>
      <c r="R63" s="46">
        <v>2300.4617089388685</v>
      </c>
      <c r="S63" s="110">
        <v>2342.1649942251211</v>
      </c>
      <c r="T63" s="46">
        <v>2349.3995616579004</v>
      </c>
      <c r="U63" s="110">
        <f>$L$1*gp_need_index[[#This Row],[Normalised weighted population 2025/26]]</f>
        <v>934.5542875942632</v>
      </c>
      <c r="V63" s="4">
        <f>$M$1*gp_need_index[[#This Row],[Normalised travel time adjusted wp 2025/26]]</f>
        <v>1394.9644475728003</v>
      </c>
      <c r="W63" s="115">
        <v>2329.5187351670634</v>
      </c>
      <c r="X63" s="43">
        <f>gp_need_index[[#This Row],[Combined weighted population 2025/26]]/gp_need_index[[#This Row],[Registered population 2025/26]]</f>
        <v>0.84352878533676512</v>
      </c>
    </row>
    <row r="64" spans="1:24" ht="13">
      <c r="A64" s="8" t="s">
        <v>6217</v>
      </c>
      <c r="B64" s="3" t="s">
        <v>11730</v>
      </c>
      <c r="C64" s="74" t="s">
        <v>6430</v>
      </c>
      <c r="D64" s="74" t="s">
        <v>6804</v>
      </c>
      <c r="E64" s="74" t="s">
        <v>6763</v>
      </c>
      <c r="F64" s="41">
        <v>1.0181282240535483</v>
      </c>
      <c r="G64" s="110">
        <v>5829.25</v>
      </c>
      <c r="H64" s="4">
        <v>2701.7456508444156</v>
      </c>
      <c r="I64" s="46">
        <v>6622.1654075340939</v>
      </c>
      <c r="J64" s="110">
        <v>6742.2135057615287</v>
      </c>
      <c r="K64" s="46">
        <v>6763.1270693962842</v>
      </c>
      <c r="L64" s="110">
        <f>$L$1*gp_need_index[[#This Row],[Normalised weighted population (base year)]]</f>
        <v>2690.2308570152586</v>
      </c>
      <c r="M64" s="4">
        <f>$M$1*gp_need_index[[#This Row],[Normalised travel time adjusted wp (base year)]]</f>
        <v>4015.6310447114934</v>
      </c>
      <c r="N64" s="115">
        <v>6705.861901726752</v>
      </c>
      <c r="O64" s="43">
        <f>gp_need_index[[#This Row],[Combined weighted population (base year)]]/gp_need_index[[#This Row],[Registered population (base year)]]</f>
        <v>1.1503815931254882</v>
      </c>
      <c r="P64" s="77">
        <v>5878.1293535328696</v>
      </c>
      <c r="Q64" s="4">
        <v>2751.4066468662759</v>
      </c>
      <c r="R64" s="46">
        <v>6676.3245237544088</v>
      </c>
      <c r="S64" s="110">
        <v>6797.3544305752275</v>
      </c>
      <c r="T64" s="46">
        <v>6818.3503549075203</v>
      </c>
      <c r="U64" s="110">
        <f>$L$1*gp_need_index[[#This Row],[Normalised weighted population 2025/26]]</f>
        <v>2712.232803006943</v>
      </c>
      <c r="V64" s="4">
        <f>$M$1*gp_need_index[[#This Row],[Normalised travel time adjusted wp 2025/26]]</f>
        <v>4048.4200692876179</v>
      </c>
      <c r="W64" s="115">
        <v>6760.6528722945604</v>
      </c>
      <c r="X64" s="43">
        <f>gp_need_index[[#This Row],[Combined weighted population 2025/26]]/gp_need_index[[#This Row],[Registered population 2025/26]]</f>
        <v>1.1501367978966432</v>
      </c>
    </row>
    <row r="65" spans="1:24" ht="13">
      <c r="A65" s="8" t="s">
        <v>6211</v>
      </c>
      <c r="B65" s="3" t="s">
        <v>9983</v>
      </c>
      <c r="C65" s="74" t="s">
        <v>6430</v>
      </c>
      <c r="D65" s="74" t="s">
        <v>6804</v>
      </c>
      <c r="E65" s="74" t="s">
        <v>6762</v>
      </c>
      <c r="F65" s="41">
        <v>1.0181282240535483</v>
      </c>
      <c r="G65" s="110">
        <v>6754.083333333333</v>
      </c>
      <c r="H65" s="4">
        <v>2511.4870982021407</v>
      </c>
      <c r="I65" s="46">
        <v>6155.8285392203079</v>
      </c>
      <c r="J65" s="110">
        <v>6267.4227782145208</v>
      </c>
      <c r="K65" s="46">
        <v>6286.8635961278214</v>
      </c>
      <c r="L65" s="110">
        <f>$L$1*gp_need_index[[#This Row],[Normalised weighted population (base year)]]</f>
        <v>2500.783183075509</v>
      </c>
      <c r="M65" s="4">
        <f>$M$1*gp_need_index[[#This Row],[Normalised travel time adjusted wp (base year)]]</f>
        <v>3732.8478929098401</v>
      </c>
      <c r="N65" s="115">
        <v>6233.6310759853495</v>
      </c>
      <c r="O65" s="43">
        <f>gp_need_index[[#This Row],[Combined weighted population (base year)]]/gp_need_index[[#This Row],[Registered population (base year)]]</f>
        <v>0.92294257685874226</v>
      </c>
      <c r="P65" s="77">
        <v>6811.1829176400943</v>
      </c>
      <c r="Q65" s="4">
        <v>2555.4095157836496</v>
      </c>
      <c r="R65" s="46">
        <v>6200.7348996896371</v>
      </c>
      <c r="S65" s="110">
        <v>6313.1432112478669</v>
      </c>
      <c r="T65" s="46">
        <v>6332.6434857320201</v>
      </c>
      <c r="U65" s="110">
        <f>$L$1*gp_need_index[[#This Row],[Normalised weighted population 2025/26]]</f>
        <v>2519.0262303532763</v>
      </c>
      <c r="V65" s="4">
        <f>$M$1*gp_need_index[[#This Row],[Normalised travel time adjusted wp 2025/26]]</f>
        <v>3760.0298671699356</v>
      </c>
      <c r="W65" s="115">
        <v>6279.056097523212</v>
      </c>
      <c r="X65" s="43">
        <f>gp_need_index[[#This Row],[Combined weighted population 2025/26]]/gp_need_index[[#This Row],[Registered population 2025/26]]</f>
        <v>0.92187453683871246</v>
      </c>
    </row>
    <row r="66" spans="1:24" ht="13">
      <c r="A66" s="8" t="s">
        <v>6210</v>
      </c>
      <c r="B66" s="3" t="s">
        <v>12433</v>
      </c>
      <c r="C66" s="74" t="s">
        <v>6430</v>
      </c>
      <c r="D66" s="74" t="s">
        <v>6804</v>
      </c>
      <c r="E66" s="74" t="s">
        <v>6763</v>
      </c>
      <c r="F66" s="41">
        <v>1.0181282240535483</v>
      </c>
      <c r="G66" s="110">
        <v>7422.583333333333</v>
      </c>
      <c r="H66" s="4">
        <v>3761.7459133162647</v>
      </c>
      <c r="I66" s="46">
        <v>9220.2993465761483</v>
      </c>
      <c r="J66" s="110">
        <v>9387.4469989716654</v>
      </c>
      <c r="K66" s="46">
        <v>9416.5657698342475</v>
      </c>
      <c r="L66" s="110">
        <f>$L$1*gp_need_index[[#This Row],[Normalised weighted population (base year)]]</f>
        <v>3745.7134164689128</v>
      </c>
      <c r="M66" s="4">
        <f>$M$1*gp_need_index[[#This Row],[Normalised travel time adjusted wp (base year)]]</f>
        <v>5591.1198254758556</v>
      </c>
      <c r="N66" s="115">
        <v>9336.8332419447688</v>
      </c>
      <c r="O66" s="43">
        <f>gp_need_index[[#This Row],[Combined weighted population (base year)]]/gp_need_index[[#This Row],[Registered population (base year)]]</f>
        <v>1.2578953745140082</v>
      </c>
      <c r="P66" s="77">
        <v>7486.9843226659796</v>
      </c>
      <c r="Q66" s="4">
        <v>3830.5263961176943</v>
      </c>
      <c r="R66" s="46">
        <v>9294.8228305025605</v>
      </c>
      <c r="S66" s="110">
        <v>9463.3214613119471</v>
      </c>
      <c r="T66" s="46">
        <v>9492.5521250007696</v>
      </c>
      <c r="U66" s="110">
        <f>$L$1*gp_need_index[[#This Row],[Normalised weighted population 2025/26]]</f>
        <v>3775.9883135294754</v>
      </c>
      <c r="V66" s="4">
        <f>$M$1*gp_need_index[[#This Row],[Normalised travel time adjusted wp 2025/26]]</f>
        <v>5636.236997406857</v>
      </c>
      <c r="W66" s="115">
        <v>9412.2253109363319</v>
      </c>
      <c r="X66" s="43">
        <f>gp_need_index[[#This Row],[Combined weighted population 2025/26]]/gp_need_index[[#This Row],[Registered population 2025/26]]</f>
        <v>1.2571450540429085</v>
      </c>
    </row>
    <row r="67" spans="1:24" ht="13">
      <c r="A67" s="8" t="s">
        <v>6208</v>
      </c>
      <c r="B67" s="3" t="s">
        <v>12432</v>
      </c>
      <c r="C67" s="74" t="s">
        <v>6430</v>
      </c>
      <c r="D67" s="74" t="s">
        <v>6804</v>
      </c>
      <c r="E67" s="74" t="s">
        <v>6762</v>
      </c>
      <c r="F67" s="41">
        <v>1.0181282240535483</v>
      </c>
      <c r="G67" s="110">
        <v>3129.083333333333</v>
      </c>
      <c r="H67" s="4">
        <v>368.5181403568422</v>
      </c>
      <c r="I67" s="46">
        <v>903.26344389863073</v>
      </c>
      <c r="J67" s="110">
        <v>919.6380059890048</v>
      </c>
      <c r="K67" s="46">
        <v>922.49061632873293</v>
      </c>
      <c r="L67" s="110">
        <f>$L$1*gp_need_index[[#This Row],[Normalised weighted population (base year)]]</f>
        <v>366.94752233542073</v>
      </c>
      <c r="M67" s="4">
        <f>$M$1*gp_need_index[[#This Row],[Normalised travel time adjusted wp (base year)]]</f>
        <v>547.7321244114039</v>
      </c>
      <c r="N67" s="115">
        <v>914.67964674682457</v>
      </c>
      <c r="O67" s="43">
        <f>gp_need_index[[#This Row],[Combined weighted population (base year)]]/gp_need_index[[#This Row],[Registered population (base year)]]</f>
        <v>0.29231552800239408</v>
      </c>
      <c r="P67" s="77">
        <v>3155.4893944472042</v>
      </c>
      <c r="Q67" s="4">
        <v>373.55811156428018</v>
      </c>
      <c r="R67" s="46">
        <v>906.44368549612011</v>
      </c>
      <c r="S67" s="110">
        <v>922.87589971871785</v>
      </c>
      <c r="T67" s="46">
        <v>925.72651355039227</v>
      </c>
      <c r="U67" s="110">
        <f>$L$1*gp_need_index[[#This Row],[Normalised weighted population 2025/26]]</f>
        <v>368.23948403553101</v>
      </c>
      <c r="V67" s="4">
        <f>$M$1*gp_need_index[[#This Row],[Normalised travel time adjusted wp 2025/26]]</f>
        <v>549.65345003599418</v>
      </c>
      <c r="W67" s="115">
        <v>917.89293407152513</v>
      </c>
      <c r="X67" s="43">
        <f>gp_need_index[[#This Row],[Combined weighted population 2025/26]]/gp_need_index[[#This Row],[Registered population 2025/26]]</f>
        <v>0.29088766252447718</v>
      </c>
    </row>
    <row r="68" spans="1:24" ht="13">
      <c r="A68" s="8" t="s">
        <v>5638</v>
      </c>
      <c r="B68" s="3" t="s">
        <v>12431</v>
      </c>
      <c r="C68" s="74" t="s">
        <v>6436</v>
      </c>
      <c r="D68" s="74" t="s">
        <v>6802</v>
      </c>
      <c r="E68" s="74" t="s">
        <v>6611</v>
      </c>
      <c r="F68" s="41">
        <v>1.0065822493543584</v>
      </c>
      <c r="G68" s="110">
        <v>11873.416666666666</v>
      </c>
      <c r="H68" s="4">
        <v>5964.9757078384846</v>
      </c>
      <c r="I68" s="46">
        <v>14620.567919442517</v>
      </c>
      <c r="J68" s="110">
        <v>14716.80414319062</v>
      </c>
      <c r="K68" s="46">
        <v>14762.453961263842</v>
      </c>
      <c r="L68" s="110">
        <f>$L$1*gp_need_index[[#This Row],[Normalised weighted population (base year)]]</f>
        <v>5939.5530832290133</v>
      </c>
      <c r="M68" s="4">
        <f>$M$1*gp_need_index[[#This Row],[Normalised travel time adjusted wp (base year)]]</f>
        <v>8765.2601843346674</v>
      </c>
      <c r="N68" s="115">
        <v>14704.813267563681</v>
      </c>
      <c r="O68" s="43">
        <f>gp_need_index[[#This Row],[Combined weighted population (base year)]]/gp_need_index[[#This Row],[Registered population (base year)]]</f>
        <v>1.2384651933293855</v>
      </c>
      <c r="P68" s="77">
        <v>11986.706010522221</v>
      </c>
      <c r="Q68" s="4">
        <v>6080.7689799048012</v>
      </c>
      <c r="R68" s="46">
        <v>14755.066144098259</v>
      </c>
      <c r="S68" s="110">
        <v>14852.187668698763</v>
      </c>
      <c r="T68" s="46">
        <v>14898.063665256828</v>
      </c>
      <c r="U68" s="110">
        <f>$L$1*gp_need_index[[#This Row],[Normalised weighted population 2025/26]]</f>
        <v>5994.1925028017986</v>
      </c>
      <c r="V68" s="4">
        <f>$M$1*gp_need_index[[#This Row],[Normalised travel time adjusted wp 2025/26]]</f>
        <v>8845.7789342754368</v>
      </c>
      <c r="W68" s="115">
        <v>14839.971437077234</v>
      </c>
      <c r="X68" s="43">
        <f>gp_need_index[[#This Row],[Combined weighted population 2025/26]]/gp_need_index[[#This Row],[Registered population 2025/26]]</f>
        <v>1.2380358226897654</v>
      </c>
    </row>
    <row r="69" spans="1:24" ht="13">
      <c r="A69" s="8" t="s">
        <v>5709</v>
      </c>
      <c r="B69" s="3" t="s">
        <v>12430</v>
      </c>
      <c r="C69" s="74" t="s">
        <v>6430</v>
      </c>
      <c r="D69" s="74" t="s">
        <v>6804</v>
      </c>
      <c r="E69" s="74" t="s">
        <v>6758</v>
      </c>
      <c r="F69" s="41">
        <v>1.0181282240535483</v>
      </c>
      <c r="G69" s="110">
        <v>2222.25</v>
      </c>
      <c r="H69" s="4">
        <v>1285.8788803704972</v>
      </c>
      <c r="I69" s="46">
        <v>3151.7780503160125</v>
      </c>
      <c r="J69" s="110">
        <v>3208.9141889791968</v>
      </c>
      <c r="K69" s="46">
        <v>3218.8678682912414</v>
      </c>
      <c r="L69" s="110">
        <f>$L$1*gp_need_index[[#This Row],[Normalised weighted population (base year)]]</f>
        <v>1280.3984865398988</v>
      </c>
      <c r="M69" s="4">
        <f>$M$1*gp_need_index[[#This Row],[Normalised travel time adjusted wp (base year)]]</f>
        <v>1911.2143847222503</v>
      </c>
      <c r="N69" s="115">
        <v>3191.6128712621494</v>
      </c>
      <c r="O69" s="43">
        <f>gp_need_index[[#This Row],[Combined weighted population (base year)]]/gp_need_index[[#This Row],[Registered population (base year)]]</f>
        <v>1.4362078394699738</v>
      </c>
      <c r="P69" s="77">
        <v>2244.78346928666</v>
      </c>
      <c r="Q69" s="4">
        <v>1310.5619328055263</v>
      </c>
      <c r="R69" s="46">
        <v>3180.0958182077725</v>
      </c>
      <c r="S69" s="110">
        <v>3237.7453077119949</v>
      </c>
      <c r="T69" s="46">
        <v>3247.746177341829</v>
      </c>
      <c r="U69" s="110">
        <f>$L$1*gp_need_index[[#This Row],[Normalised weighted population 2025/26]]</f>
        <v>1291.902477801962</v>
      </c>
      <c r="V69" s="4">
        <f>$M$1*gp_need_index[[#This Row],[Normalised travel time adjusted wp 2025/26]]</f>
        <v>1928.3609846829495</v>
      </c>
      <c r="W69" s="115">
        <v>3220.2634624849115</v>
      </c>
      <c r="X69" s="43">
        <f>gp_need_index[[#This Row],[Combined weighted population 2025/26]]/gp_need_index[[#This Row],[Registered population 2025/26]]</f>
        <v>1.4345541592518214</v>
      </c>
    </row>
    <row r="70" spans="1:24" ht="13">
      <c r="A70" s="8" t="s">
        <v>5661</v>
      </c>
      <c r="B70" s="3" t="s">
        <v>12429</v>
      </c>
      <c r="C70" s="74" t="s">
        <v>6436</v>
      </c>
      <c r="D70" s="74" t="s">
        <v>6802</v>
      </c>
      <c r="E70" s="74" t="s">
        <v>6611</v>
      </c>
      <c r="F70" s="41">
        <v>1.0065822493543584</v>
      </c>
      <c r="G70" s="110">
        <v>5944.25</v>
      </c>
      <c r="H70" s="4">
        <v>2719.6905337042558</v>
      </c>
      <c r="I70" s="46">
        <v>6666.1495562564369</v>
      </c>
      <c r="J70" s="110">
        <v>6710.0278148691623</v>
      </c>
      <c r="K70" s="46">
        <v>6730.8415422269982</v>
      </c>
      <c r="L70" s="110">
        <f>$L$1*gp_need_index[[#This Row],[Normalised weighted population (base year)]]</f>
        <v>2708.0992590907749</v>
      </c>
      <c r="M70" s="4">
        <f>$M$1*gp_need_index[[#This Row],[Normalised travel time adjusted wp (base year)]]</f>
        <v>3996.4613967268319</v>
      </c>
      <c r="N70" s="115">
        <v>6704.5606558176069</v>
      </c>
      <c r="O70" s="43">
        <f>gp_need_index[[#This Row],[Combined weighted population (base year)]]/gp_need_index[[#This Row],[Registered population (base year)]]</f>
        <v>1.1279069110178084</v>
      </c>
      <c r="P70" s="77">
        <v>6007.1409995698541</v>
      </c>
      <c r="Q70" s="4">
        <v>2774.430548214481</v>
      </c>
      <c r="R70" s="46">
        <v>6732.1923240952265</v>
      </c>
      <c r="S70" s="110">
        <v>6776.505292673919</v>
      </c>
      <c r="T70" s="46">
        <v>6797.4368174039491</v>
      </c>
      <c r="U70" s="110">
        <f>$L$1*gp_need_index[[#This Row],[Normalised weighted population 2025/26]]</f>
        <v>2734.9288957713193</v>
      </c>
      <c r="V70" s="4">
        <f>$M$1*gp_need_index[[#This Row],[Normalised travel time adjusted wp 2025/26]]</f>
        <v>4036.0025811061373</v>
      </c>
      <c r="W70" s="115">
        <v>6770.9314768774566</v>
      </c>
      <c r="X70" s="43">
        <f>gp_need_index[[#This Row],[Combined weighted population 2025/26]]/gp_need_index[[#This Row],[Registered population 2025/26]]</f>
        <v>1.127147086669398</v>
      </c>
    </row>
    <row r="71" spans="1:24" ht="13">
      <c r="A71" s="8" t="s">
        <v>5694</v>
      </c>
      <c r="B71" s="3" t="s">
        <v>12428</v>
      </c>
      <c r="C71" s="74" t="s">
        <v>6430</v>
      </c>
      <c r="D71" s="74" t="s">
        <v>6804</v>
      </c>
      <c r="E71" s="74" t="s">
        <v>6758</v>
      </c>
      <c r="F71" s="41">
        <v>1.0181282240535483</v>
      </c>
      <c r="G71" s="110">
        <v>5072.916666666667</v>
      </c>
      <c r="H71" s="4">
        <v>3096.6305856714871</v>
      </c>
      <c r="I71" s="46">
        <v>7590.0556878611433</v>
      </c>
      <c r="J71" s="110">
        <v>7727.6499179495986</v>
      </c>
      <c r="K71" s="46">
        <v>7751.620190941997</v>
      </c>
      <c r="L71" s="110">
        <f>$L$1*gp_need_index[[#This Row],[Normalised weighted population (base year)]]</f>
        <v>3083.432798993113</v>
      </c>
      <c r="M71" s="4">
        <f>$M$1*gp_need_index[[#This Row],[Normalised travel time adjusted wp (base year)]]</f>
        <v>4602.5523942044983</v>
      </c>
      <c r="N71" s="115">
        <v>7685.9851931976118</v>
      </c>
      <c r="O71" s="43">
        <f>gp_need_index[[#This Row],[Combined weighted population (base year)]]/gp_need_index[[#This Row],[Registered population (base year)]]</f>
        <v>1.5151018039978865</v>
      </c>
      <c r="P71" s="77">
        <v>5124.2097594922143</v>
      </c>
      <c r="Q71" s="4">
        <v>3157.157003973346</v>
      </c>
      <c r="R71" s="46">
        <v>7660.8831177235606</v>
      </c>
      <c r="S71" s="110">
        <v>7799.7613233296988</v>
      </c>
      <c r="T71" s="46">
        <v>7823.8535198198433</v>
      </c>
      <c r="U71" s="110">
        <f>$L$1*gp_need_index[[#This Row],[Normalised weighted population 2025/26]]</f>
        <v>3112.2061873959728</v>
      </c>
      <c r="V71" s="4">
        <f>$M$1*gp_need_index[[#This Row],[Normalised travel time adjusted wp 2025/26]]</f>
        <v>4645.4411932657031</v>
      </c>
      <c r="W71" s="115">
        <v>7757.6473806616759</v>
      </c>
      <c r="X71" s="43">
        <f>gp_need_index[[#This Row],[Combined weighted population 2025/26]]/gp_need_index[[#This Row],[Registered population 2025/26]]</f>
        <v>1.5139207301752657</v>
      </c>
    </row>
    <row r="72" spans="1:24" ht="13">
      <c r="A72" s="8" t="s">
        <v>5632</v>
      </c>
      <c r="B72" s="3" t="s">
        <v>12427</v>
      </c>
      <c r="C72" s="74" t="s">
        <v>6436</v>
      </c>
      <c r="D72" s="74" t="s">
        <v>6802</v>
      </c>
      <c r="E72" s="74" t="s">
        <v>6759</v>
      </c>
      <c r="F72" s="41">
        <v>1.0065822493543584</v>
      </c>
      <c r="G72" s="110">
        <v>11342.833333333336</v>
      </c>
      <c r="H72" s="4">
        <v>5621.0229820637978</v>
      </c>
      <c r="I72" s="46">
        <v>13777.516005306816</v>
      </c>
      <c r="J72" s="110">
        <v>13868.203051137409</v>
      </c>
      <c r="K72" s="46">
        <v>13911.220607131714</v>
      </c>
      <c r="L72" s="110">
        <f>$L$1*gp_need_index[[#This Row],[Normalised weighted population (base year)]]</f>
        <v>5597.0662780982748</v>
      </c>
      <c r="M72" s="4">
        <f>$M$1*gp_need_index[[#This Row],[Normalised travel time adjusted wp (base year)]]</f>
        <v>8259.8373158786417</v>
      </c>
      <c r="N72" s="115">
        <v>13856.903593976916</v>
      </c>
      <c r="O72" s="43">
        <f>gp_need_index[[#This Row],[Combined weighted population (base year)]]/gp_need_index[[#This Row],[Registered population (base year)]]</f>
        <v>1.2216439391078284</v>
      </c>
      <c r="P72" s="77">
        <v>11442.120498980861</v>
      </c>
      <c r="Q72" s="4">
        <v>5722.6833598363301</v>
      </c>
      <c r="R72" s="46">
        <v>13886.166663321825</v>
      </c>
      <c r="S72" s="110">
        <v>13977.568874875988</v>
      </c>
      <c r="T72" s="46">
        <v>14020.743315968282</v>
      </c>
      <c r="U72" s="110">
        <f>$L$1*gp_need_index[[#This Row],[Normalised weighted population 2025/26]]</f>
        <v>5641.2052167745032</v>
      </c>
      <c r="V72" s="4">
        <f>$M$1*gp_need_index[[#This Row],[Normalised travel time adjusted wp 2025/26]]</f>
        <v>8324.8668185321058</v>
      </c>
      <c r="W72" s="115">
        <v>13966.07203530661</v>
      </c>
      <c r="X72" s="43">
        <f>gp_need_index[[#This Row],[Combined weighted population 2025/26]]/gp_need_index[[#This Row],[Registered population 2025/26]]</f>
        <v>1.2205842471725896</v>
      </c>
    </row>
    <row r="73" spans="1:24" ht="13">
      <c r="A73" s="8" t="s">
        <v>5657</v>
      </c>
      <c r="B73" s="3" t="s">
        <v>11350</v>
      </c>
      <c r="C73" s="74" t="s">
        <v>6436</v>
      </c>
      <c r="D73" s="74" t="s">
        <v>6802</v>
      </c>
      <c r="E73" s="74" t="s">
        <v>6759</v>
      </c>
      <c r="F73" s="41">
        <v>1.0065822493543584</v>
      </c>
      <c r="G73" s="110">
        <v>11965.75</v>
      </c>
      <c r="H73" s="4">
        <v>6667.8541045239635</v>
      </c>
      <c r="I73" s="46">
        <v>16343.371471575134</v>
      </c>
      <c r="J73" s="110">
        <v>16450.947617891947</v>
      </c>
      <c r="K73" s="46">
        <v>16501.976547718154</v>
      </c>
      <c r="L73" s="110">
        <f>$L$1*gp_need_index[[#This Row],[Normalised weighted population (base year)]]</f>
        <v>6639.4358241901009</v>
      </c>
      <c r="M73" s="4">
        <f>$M$1*gp_need_index[[#This Row],[Normalised travel time adjusted wp (base year)]]</f>
        <v>9798.1079823232249</v>
      </c>
      <c r="N73" s="115">
        <v>16437.543806513328</v>
      </c>
      <c r="O73" s="43">
        <f>gp_need_index[[#This Row],[Combined weighted population (base year)]]/gp_need_index[[#This Row],[Registered population (base year)]]</f>
        <v>1.3737161320028688</v>
      </c>
      <c r="P73" s="77">
        <v>12078.385156757085</v>
      </c>
      <c r="Q73" s="4">
        <v>6796.8990603075708</v>
      </c>
      <c r="R73" s="46">
        <v>16492.7652310132</v>
      </c>
      <c r="S73" s="110">
        <v>16601.324724306622</v>
      </c>
      <c r="T73" s="46">
        <v>16652.603521269084</v>
      </c>
      <c r="U73" s="110">
        <f>$L$1*gp_need_index[[#This Row],[Normalised weighted population 2025/26]]</f>
        <v>6700.1265011442811</v>
      </c>
      <c r="V73" s="4">
        <f>$M$1*gp_need_index[[#This Row],[Normalised travel time adjusted wp 2025/26]]</f>
        <v>9887.5432901261956</v>
      </c>
      <c r="W73" s="115">
        <v>16587.669791270477</v>
      </c>
      <c r="X73" s="43">
        <f>gp_need_index[[#This Row],[Combined weighted population 2025/26]]/gp_need_index[[#This Row],[Registered population 2025/26]]</f>
        <v>1.3733350589495594</v>
      </c>
    </row>
    <row r="74" spans="1:24" ht="13">
      <c r="A74" s="8" t="s">
        <v>5645</v>
      </c>
      <c r="B74" s="3" t="s">
        <v>12426</v>
      </c>
      <c r="C74" s="74" t="s">
        <v>6436</v>
      </c>
      <c r="D74" s="74" t="s">
        <v>6802</v>
      </c>
      <c r="E74" s="74" t="s">
        <v>6759</v>
      </c>
      <c r="F74" s="41">
        <v>1.0065822493543584</v>
      </c>
      <c r="G74" s="110">
        <v>9303.25</v>
      </c>
      <c r="H74" s="4">
        <v>5175.8369293918813</v>
      </c>
      <c r="I74" s="46">
        <v>12686.334206976095</v>
      </c>
      <c r="J74" s="110">
        <v>12769.838822119138</v>
      </c>
      <c r="K74" s="46">
        <v>12809.449379777056</v>
      </c>
      <c r="L74" s="110">
        <f>$L$1*gp_need_index[[#This Row],[Normalised weighted population (base year)]]</f>
        <v>5153.7776007808934</v>
      </c>
      <c r="M74" s="4">
        <f>$M$1*gp_need_index[[#This Row],[Normalised travel time adjusted wp (base year)]]</f>
        <v>7605.6566832603939</v>
      </c>
      <c r="N74" s="115">
        <v>12759.434284041286</v>
      </c>
      <c r="O74" s="43">
        <f>gp_need_index[[#This Row],[Combined weighted population (base year)]]/gp_need_index[[#This Row],[Registered population (base year)]]</f>
        <v>1.3715028924345025</v>
      </c>
      <c r="P74" s="77">
        <v>9388.6340254928873</v>
      </c>
      <c r="Q74" s="4">
        <v>5274.5785486276254</v>
      </c>
      <c r="R74" s="46">
        <v>12798.834427757005</v>
      </c>
      <c r="S74" s="110">
        <v>12883.079547405649</v>
      </c>
      <c r="T74" s="46">
        <v>12922.873288648203</v>
      </c>
      <c r="U74" s="110">
        <f>$L$1*gp_need_index[[#This Row],[Normalised weighted population 2025/26]]</f>
        <v>5199.4804104723435</v>
      </c>
      <c r="V74" s="4">
        <f>$M$1*gp_need_index[[#This Row],[Normalised travel time adjusted wp 2025/26]]</f>
        <v>7673.0025374787092</v>
      </c>
      <c r="W74" s="115">
        <v>12872.482947951052</v>
      </c>
      <c r="X74" s="43">
        <f>gp_need_index[[#This Row],[Combined weighted population 2025/26]]/gp_need_index[[#This Row],[Registered population 2025/26]]</f>
        <v>1.3710709047768286</v>
      </c>
    </row>
    <row r="75" spans="1:24" ht="13">
      <c r="A75" s="8" t="s">
        <v>5634</v>
      </c>
      <c r="B75" s="3" t="s">
        <v>11008</v>
      </c>
      <c r="C75" s="74" t="s">
        <v>6436</v>
      </c>
      <c r="D75" s="74" t="s">
        <v>6802</v>
      </c>
      <c r="E75" s="74" t="s">
        <v>6759</v>
      </c>
      <c r="F75" s="41">
        <v>1.0065822493543584</v>
      </c>
      <c r="G75" s="110">
        <v>6758.25</v>
      </c>
      <c r="H75" s="4">
        <v>3453.049254908914</v>
      </c>
      <c r="I75" s="46">
        <v>8463.6624914052663</v>
      </c>
      <c r="J75" s="110">
        <v>8519.3724283748252</v>
      </c>
      <c r="K75" s="46">
        <v>8545.7985326885992</v>
      </c>
      <c r="L75" s="110">
        <f>$L$1*gp_need_index[[#This Row],[Normalised weighted population (base year)]]</f>
        <v>3438.3324179484202</v>
      </c>
      <c r="M75" s="4">
        <f>$M$1*gp_need_index[[#This Row],[Normalised travel time adjusted wp (base year)]]</f>
        <v>5074.0986436585736</v>
      </c>
      <c r="N75" s="115">
        <v>8512.4310616069943</v>
      </c>
      <c r="O75" s="43">
        <f>gp_need_index[[#This Row],[Combined weighted population (base year)]]/gp_need_index[[#This Row],[Registered population (base year)]]</f>
        <v>1.259561434040912</v>
      </c>
      <c r="P75" s="77">
        <v>6822.5716486895981</v>
      </c>
      <c r="Q75" s="4">
        <v>3518.1812226558086</v>
      </c>
      <c r="R75" s="46">
        <v>8536.9131468013184</v>
      </c>
      <c r="S75" s="110">
        <v>8593.1052378500644</v>
      </c>
      <c r="T75" s="46">
        <v>8619.6479448982336</v>
      </c>
      <c r="U75" s="110">
        <f>$L$1*gp_need_index[[#This Row],[Normalised weighted population 2025/26]]</f>
        <v>3468.090233000707</v>
      </c>
      <c r="V75" s="4">
        <f>$M$1*gp_need_index[[#This Row],[Normalised travel time adjusted wp 2025/26]]</f>
        <v>5117.9469980159274</v>
      </c>
      <c r="W75" s="115">
        <v>8586.0372310166349</v>
      </c>
      <c r="X75" s="43">
        <f>gp_need_index[[#This Row],[Combined weighted population 2025/26]]/gp_need_index[[#This Row],[Registered population 2025/26]]</f>
        <v>1.258475201600227</v>
      </c>
    </row>
    <row r="76" spans="1:24" ht="13">
      <c r="A76" s="8" t="s">
        <v>5710</v>
      </c>
      <c r="B76" s="3" t="s">
        <v>12425</v>
      </c>
      <c r="C76" s="74" t="s">
        <v>6430</v>
      </c>
      <c r="D76" s="74" t="s">
        <v>6804</v>
      </c>
      <c r="E76" s="74" t="s">
        <v>6757</v>
      </c>
      <c r="F76" s="41">
        <v>1.0181282240535483</v>
      </c>
      <c r="G76" s="110">
        <v>16834.666666666664</v>
      </c>
      <c r="H76" s="4">
        <v>9425.8708780554553</v>
      </c>
      <c r="I76" s="46">
        <v>23103.461291788488</v>
      </c>
      <c r="J76" s="110">
        <v>23522.28601449851</v>
      </c>
      <c r="K76" s="46">
        <v>23595.249415164886</v>
      </c>
      <c r="L76" s="110">
        <f>$L$1*gp_need_index[[#This Row],[Normalised weighted population (base year)]]</f>
        <v>9385.6979773284238</v>
      </c>
      <c r="M76" s="4">
        <f>$M$1*gp_need_index[[#This Row],[Normalised travel time adjusted wp (base year)]]</f>
        <v>14009.764283152046</v>
      </c>
      <c r="N76" s="115">
        <v>23395.462260480468</v>
      </c>
      <c r="O76" s="43">
        <f>gp_need_index[[#This Row],[Combined weighted population (base year)]]/gp_need_index[[#This Row],[Registered population (base year)]]</f>
        <v>1.3897193644353203</v>
      </c>
      <c r="P76" s="77">
        <v>17004.379085654087</v>
      </c>
      <c r="Q76" s="4">
        <v>9612.3970905096685</v>
      </c>
      <c r="R76" s="46">
        <v>23324.608341892359</v>
      </c>
      <c r="S76" s="110">
        <v>23747.442067875447</v>
      </c>
      <c r="T76" s="46">
        <v>23820.794061189179</v>
      </c>
      <c r="U76" s="110">
        <f>$L$1*gp_need_index[[#This Row],[Normalised weighted population 2025/26]]</f>
        <v>9475.5381703037401</v>
      </c>
      <c r="V76" s="4">
        <f>$M$1*gp_need_index[[#This Row],[Normalised travel time adjusted wp 2025/26]]</f>
        <v>14143.682228689695</v>
      </c>
      <c r="W76" s="115">
        <v>23619.220398993435</v>
      </c>
      <c r="X76" s="43">
        <f>gp_need_index[[#This Row],[Combined weighted population 2025/26]]/gp_need_index[[#This Row],[Registered population 2025/26]]</f>
        <v>1.3890081066776514</v>
      </c>
    </row>
    <row r="77" spans="1:24" ht="13">
      <c r="A77" s="8" t="s">
        <v>5721</v>
      </c>
      <c r="B77" s="3" t="s">
        <v>12424</v>
      </c>
      <c r="C77" s="74" t="s">
        <v>6430</v>
      </c>
      <c r="D77" s="74" t="s">
        <v>6804</v>
      </c>
      <c r="E77" s="74" t="s">
        <v>6758</v>
      </c>
      <c r="F77" s="41">
        <v>1.0181282240535483</v>
      </c>
      <c r="G77" s="110">
        <v>6625.416666666667</v>
      </c>
      <c r="H77" s="4">
        <v>4546.1028384841784</v>
      </c>
      <c r="I77" s="46">
        <v>11142.812406006211</v>
      </c>
      <c r="J77" s="110">
        <v>11344.811805888949</v>
      </c>
      <c r="K77" s="46">
        <v>11380.002095164722</v>
      </c>
      <c r="L77" s="110">
        <f>$L$1*gp_need_index[[#This Row],[Normalised weighted population (base year)]]</f>
        <v>4526.727425815362</v>
      </c>
      <c r="M77" s="4">
        <f>$M$1*gp_need_index[[#This Row],[Normalised travel time adjusted wp (base year)]]</f>
        <v>6756.9172120115963</v>
      </c>
      <c r="N77" s="115">
        <v>11283.644637826957</v>
      </c>
      <c r="O77" s="43">
        <f>gp_need_index[[#This Row],[Combined weighted population (base year)]]/gp_need_index[[#This Row],[Registered population (base year)]]</f>
        <v>1.7030845312109111</v>
      </c>
      <c r="P77" s="77">
        <v>6692.5973983465929</v>
      </c>
      <c r="Q77" s="4">
        <v>4637.9127674985066</v>
      </c>
      <c r="R77" s="46">
        <v>11253.956511281513</v>
      </c>
      <c r="S77" s="110">
        <v>11457.970756406912</v>
      </c>
      <c r="T77" s="46">
        <v>11493.362567950686</v>
      </c>
      <c r="U77" s="110">
        <f>$L$1*gp_need_index[[#This Row],[Normalised weighted population 2025/26]]</f>
        <v>4571.8793184646738</v>
      </c>
      <c r="V77" s="4">
        <f>$M$1*gp_need_index[[#This Row],[Normalised travel time adjusted wp 2025/26]]</f>
        <v>6824.2254008259642</v>
      </c>
      <c r="W77" s="115">
        <v>11396.104719290637</v>
      </c>
      <c r="X77" s="43">
        <f>gp_need_index[[#This Row],[Combined weighted population 2025/26]]/gp_need_index[[#This Row],[Registered population 2025/26]]</f>
        <v>1.702792509542864</v>
      </c>
    </row>
    <row r="78" spans="1:24" ht="13">
      <c r="A78" s="8" t="s">
        <v>5689</v>
      </c>
      <c r="B78" s="3" t="s">
        <v>12423</v>
      </c>
      <c r="C78" s="74" t="s">
        <v>6430</v>
      </c>
      <c r="D78" s="74" t="s">
        <v>6804</v>
      </c>
      <c r="E78" s="74" t="s">
        <v>6761</v>
      </c>
      <c r="F78" s="41">
        <v>1.0181282240535483</v>
      </c>
      <c r="G78" s="110">
        <v>4366.5833333333339</v>
      </c>
      <c r="H78" s="4">
        <v>2845.0234337578977</v>
      </c>
      <c r="I78" s="46">
        <v>6973.3491606684038</v>
      </c>
      <c r="J78" s="110">
        <v>7099.763596656624</v>
      </c>
      <c r="K78" s="46">
        <v>7121.7862391676499</v>
      </c>
      <c r="L78" s="110">
        <f>$L$1*gp_need_index[[#This Row],[Normalised weighted population (base year)]]</f>
        <v>2832.8979924645605</v>
      </c>
      <c r="M78" s="4">
        <f>$M$1*gp_need_index[[#This Row],[Normalised travel time adjusted wp (base year)]]</f>
        <v>4228.586217936253</v>
      </c>
      <c r="N78" s="115">
        <v>7061.484210400813</v>
      </c>
      <c r="O78" s="43">
        <f>gp_need_index[[#This Row],[Combined weighted population (base year)]]/gp_need_index[[#This Row],[Registered population (base year)]]</f>
        <v>1.6171646505622197</v>
      </c>
      <c r="P78" s="77">
        <v>4413.1938319697501</v>
      </c>
      <c r="Q78" s="4">
        <v>2903.3869446265899</v>
      </c>
      <c r="R78" s="46">
        <v>7045.1067211152904</v>
      </c>
      <c r="S78" s="110">
        <v>7172.8219942368278</v>
      </c>
      <c r="T78" s="46">
        <v>7194.9776769186938</v>
      </c>
      <c r="U78" s="110">
        <f>$L$1*gp_need_index[[#This Row],[Normalised weighted population 2025/26]]</f>
        <v>2862.049243068891</v>
      </c>
      <c r="V78" s="4">
        <f>$M$1*gp_need_index[[#This Row],[Normalised travel time adjusted wp 2025/26]]</f>
        <v>4272.0438975901116</v>
      </c>
      <c r="W78" s="115">
        <v>7134.0931406590025</v>
      </c>
      <c r="X78" s="43">
        <f>gp_need_index[[#This Row],[Combined weighted population 2025/26]]/gp_need_index[[#This Row],[Registered population 2025/26]]</f>
        <v>1.6165374584226744</v>
      </c>
    </row>
    <row r="79" spans="1:24" ht="13">
      <c r="A79" s="8" t="s">
        <v>5698</v>
      </c>
      <c r="B79" s="3" t="s">
        <v>12549</v>
      </c>
      <c r="C79" s="74" t="s">
        <v>6430</v>
      </c>
      <c r="D79" s="74" t="s">
        <v>6804</v>
      </c>
      <c r="E79" s="74" t="s">
        <v>6757</v>
      </c>
      <c r="F79" s="41">
        <v>1.0181282240535483</v>
      </c>
      <c r="G79" s="110">
        <v>9861.4166666666642</v>
      </c>
      <c r="H79" s="4">
        <v>3916.723878626598</v>
      </c>
      <c r="I79" s="46">
        <v>9600.1610557963868</v>
      </c>
      <c r="J79" s="110">
        <v>9774.1949263660117</v>
      </c>
      <c r="K79" s="46">
        <v>9804.5133444042967</v>
      </c>
      <c r="L79" s="110">
        <f>$L$1*gp_need_index[[#This Row],[Normalised weighted population (base year)]]</f>
        <v>3900.0308683374815</v>
      </c>
      <c r="M79" s="4">
        <f>$M$1*gp_need_index[[#This Row],[Normalised travel time adjusted wp (base year)]]</f>
        <v>5821.4650944880914</v>
      </c>
      <c r="N79" s="115">
        <v>9721.4959628255729</v>
      </c>
      <c r="O79" s="43">
        <f>gp_need_index[[#This Row],[Combined weighted population (base year)]]/gp_need_index[[#This Row],[Registered population (base year)]]</f>
        <v>0.98581129785195587</v>
      </c>
      <c r="P79" s="77">
        <v>9948.2439615374169</v>
      </c>
      <c r="Q79" s="4">
        <v>3989.6940529413123</v>
      </c>
      <c r="R79" s="46">
        <v>9681.0452494424717</v>
      </c>
      <c r="S79" s="110">
        <v>9856.545406796904</v>
      </c>
      <c r="T79" s="46">
        <v>9886.9906754161257</v>
      </c>
      <c r="U79" s="110">
        <f>$L$1*gp_need_index[[#This Row],[Normalised weighted population 2025/26]]</f>
        <v>3932.8897808231063</v>
      </c>
      <c r="V79" s="4">
        <f>$M$1*gp_need_index[[#This Row],[Normalised travel time adjusted wp 2025/26]]</f>
        <v>5870.4363066947562</v>
      </c>
      <c r="W79" s="115">
        <v>9803.3260875178621</v>
      </c>
      <c r="X79" s="43">
        <f>gp_need_index[[#This Row],[Combined weighted population 2025/26]]/gp_need_index[[#This Row],[Registered population 2025/26]]</f>
        <v>0.98543281863815901</v>
      </c>
    </row>
    <row r="80" spans="1:24" ht="13">
      <c r="A80" s="8" t="s">
        <v>5717</v>
      </c>
      <c r="B80" s="3" t="s">
        <v>12422</v>
      </c>
      <c r="C80" s="74" t="s">
        <v>6430</v>
      </c>
      <c r="D80" s="74" t="s">
        <v>6804</v>
      </c>
      <c r="E80" s="74" t="s">
        <v>6757</v>
      </c>
      <c r="F80" s="41">
        <v>1.0181282240535483</v>
      </c>
      <c r="G80" s="110">
        <v>38433.166666666672</v>
      </c>
      <c r="H80" s="4">
        <v>18179.034449443323</v>
      </c>
      <c r="I80" s="46">
        <v>44558.070459315313</v>
      </c>
      <c r="J80" s="110">
        <v>45365.829143995572</v>
      </c>
      <c r="K80" s="46">
        <v>45506.548679773485</v>
      </c>
      <c r="L80" s="110">
        <f>$L$1*gp_need_index[[#This Row],[Normalised weighted population (base year)]]</f>
        <v>18101.555715043192</v>
      </c>
      <c r="M80" s="4">
        <f>$M$1*gp_need_index[[#This Row],[Normalised travel time adjusted wp (base year)]]</f>
        <v>27019.677102190752</v>
      </c>
      <c r="N80" s="115">
        <v>45121.232817233948</v>
      </c>
      <c r="O80" s="43">
        <f>gp_need_index[[#This Row],[Combined weighted population (base year)]]/gp_need_index[[#This Row],[Registered population (base year)]]</f>
        <v>1.1740180872571158</v>
      </c>
      <c r="P80" s="77">
        <v>38779.534585697984</v>
      </c>
      <c r="Q80" s="4">
        <v>18524.77204601881</v>
      </c>
      <c r="R80" s="46">
        <v>44950.603738876001</v>
      </c>
      <c r="S80" s="110">
        <v>45765.478354796614</v>
      </c>
      <c r="T80" s="46">
        <v>45906.84048772385</v>
      </c>
      <c r="U80" s="110">
        <f>$L$1*gp_need_index[[#This Row],[Normalised weighted population 2025/26]]</f>
        <v>18261.020946744917</v>
      </c>
      <c r="V80" s="4">
        <f>$M$1*gp_need_index[[#This Row],[Normalised travel time adjusted wp 2025/26]]</f>
        <v>27257.35180421179</v>
      </c>
      <c r="W80" s="115">
        <v>45518.372750956711</v>
      </c>
      <c r="X80" s="43">
        <f>gp_need_index[[#This Row],[Combined weighted population 2025/26]]/gp_need_index[[#This Row],[Registered population 2025/26]]</f>
        <v>1.1737730541960665</v>
      </c>
    </row>
    <row r="81" spans="1:24" ht="13">
      <c r="A81" s="8" t="s">
        <v>5711</v>
      </c>
      <c r="B81" s="3" t="s">
        <v>12421</v>
      </c>
      <c r="C81" s="74" t="s">
        <v>6430</v>
      </c>
      <c r="D81" s="74" t="s">
        <v>6804</v>
      </c>
      <c r="E81" s="74" t="s">
        <v>6757</v>
      </c>
      <c r="F81" s="41">
        <v>1.0181282240535483</v>
      </c>
      <c r="G81" s="110">
        <v>13356.5</v>
      </c>
      <c r="H81" s="4">
        <v>6110.1682750755781</v>
      </c>
      <c r="I81" s="46">
        <v>14976.444941355383</v>
      </c>
      <c r="J81" s="110">
        <v>15247.941290777904</v>
      </c>
      <c r="K81" s="46">
        <v>15295.238634626654</v>
      </c>
      <c r="L81" s="110">
        <f>$L$1*gp_need_index[[#This Row],[Normalised weighted population (base year)]]</f>
        <v>6084.1268422238354</v>
      </c>
      <c r="M81" s="4">
        <f>$M$1*gp_need_index[[#This Row],[Normalised travel time adjusted wp (base year)]]</f>
        <v>9081.6030021686602</v>
      </c>
      <c r="N81" s="115">
        <v>15165.729844392496</v>
      </c>
      <c r="O81" s="43">
        <f>gp_need_index[[#This Row],[Combined weighted population (base year)]]/gp_need_index[[#This Row],[Registered population (base year)]]</f>
        <v>1.1354568819969675</v>
      </c>
      <c r="P81" s="77">
        <v>13477.366035994297</v>
      </c>
      <c r="Q81" s="4">
        <v>6224.6188675658104</v>
      </c>
      <c r="R81" s="46">
        <v>15104.119794101014</v>
      </c>
      <c r="S81" s="110">
        <v>15377.930661860111</v>
      </c>
      <c r="T81" s="46">
        <v>15425.430593173291</v>
      </c>
      <c r="U81" s="110">
        <f>$L$1*gp_need_index[[#This Row],[Normalised weighted population 2025/26]]</f>
        <v>6135.9942915222782</v>
      </c>
      <c r="V81" s="4">
        <f>$M$1*gp_need_index[[#This Row],[Normalised travel time adjusted wp 2025/26]]</f>
        <v>9158.9049462467774</v>
      </c>
      <c r="W81" s="115">
        <v>15294.899237769056</v>
      </c>
      <c r="X81" s="43">
        <f>gp_need_index[[#This Row],[Combined weighted population 2025/26]]/gp_need_index[[#This Row],[Registered population 2025/26]]</f>
        <v>1.1348581909047089</v>
      </c>
    </row>
    <row r="82" spans="1:24" ht="13">
      <c r="A82" s="8" t="s">
        <v>5692</v>
      </c>
      <c r="B82" s="3" t="s">
        <v>12420</v>
      </c>
      <c r="C82" s="74" t="s">
        <v>6430</v>
      </c>
      <c r="D82" s="74" t="s">
        <v>6804</v>
      </c>
      <c r="E82" s="74" t="s">
        <v>6757</v>
      </c>
      <c r="F82" s="41">
        <v>1.0181282240535483</v>
      </c>
      <c r="G82" s="110">
        <v>3959.75</v>
      </c>
      <c r="H82" s="4">
        <v>1589.7807222299482</v>
      </c>
      <c r="I82" s="46">
        <v>3896.6624785813306</v>
      </c>
      <c r="J82" s="110">
        <v>3967.302049054108</v>
      </c>
      <c r="K82" s="46">
        <v>3979.6081594717452</v>
      </c>
      <c r="L82" s="110">
        <f>$L$1*gp_need_index[[#This Row],[Normalised weighted population (base year)]]</f>
        <v>1583.0051039387426</v>
      </c>
      <c r="M82" s="4">
        <f>$M$1*gp_need_index[[#This Row],[Normalised travel time adjusted wp (base year)]]</f>
        <v>2362.9066712757226</v>
      </c>
      <c r="N82" s="115">
        <v>3945.9117752144653</v>
      </c>
      <c r="O82" s="43">
        <f>gp_need_index[[#This Row],[Combined weighted population (base year)]]/gp_need_index[[#This Row],[Registered population (base year)]]</f>
        <v>0.99650527816515322</v>
      </c>
      <c r="P82" s="77">
        <v>3993.3222289742853</v>
      </c>
      <c r="Q82" s="4">
        <v>1619.8284668263748</v>
      </c>
      <c r="R82" s="46">
        <v>3930.5351426935176</v>
      </c>
      <c r="S82" s="110">
        <v>4001.7887644106113</v>
      </c>
      <c r="T82" s="46">
        <v>4014.1496402409857</v>
      </c>
      <c r="U82" s="110">
        <f>$L$1*gp_need_index[[#This Row],[Normalised weighted population 2025/26]]</f>
        <v>1596.7657517927278</v>
      </c>
      <c r="V82" s="4">
        <f>$M$1*gp_need_index[[#This Row],[Normalised travel time adjusted wp 2025/26]]</f>
        <v>2383.4157998317901</v>
      </c>
      <c r="W82" s="115">
        <v>3980.1815516245179</v>
      </c>
      <c r="X82" s="43">
        <f>gp_need_index[[#This Row],[Combined weighted population 2025/26]]/gp_need_index[[#This Row],[Registered population 2025/26]]</f>
        <v>0.99670933708919784</v>
      </c>
    </row>
    <row r="83" spans="1:24" ht="13">
      <c r="A83" s="8" t="s">
        <v>5702</v>
      </c>
      <c r="B83" s="3" t="s">
        <v>12419</v>
      </c>
      <c r="C83" s="74" t="s">
        <v>6430</v>
      </c>
      <c r="D83" s="74" t="s">
        <v>6804</v>
      </c>
      <c r="E83" s="74" t="s">
        <v>6757</v>
      </c>
      <c r="F83" s="41">
        <v>1.0181282240535483</v>
      </c>
      <c r="G83" s="110">
        <v>16471.583333333336</v>
      </c>
      <c r="H83" s="4">
        <v>7191.6888516763465</v>
      </c>
      <c r="I83" s="46">
        <v>17627.326658390255</v>
      </c>
      <c r="J83" s="110">
        <v>17946.878785518638</v>
      </c>
      <c r="K83" s="46">
        <v>18002.547920173813</v>
      </c>
      <c r="L83" s="110">
        <f>$L$1*gp_need_index[[#This Row],[Normalised weighted population (base year)]]</f>
        <v>7161.0379965950706</v>
      </c>
      <c r="M83" s="4">
        <f>$M$1*gp_need_index[[#This Row],[Normalised travel time adjusted wp (base year)]]</f>
        <v>10689.077636775713</v>
      </c>
      <c r="N83" s="115">
        <v>17850.115633370784</v>
      </c>
      <c r="O83" s="43">
        <f>gp_need_index[[#This Row],[Combined weighted population (base year)]]/gp_need_index[[#This Row],[Registered population (base year)]]</f>
        <v>1.083691547566513</v>
      </c>
      <c r="P83" s="77">
        <v>16617.542626501465</v>
      </c>
      <c r="Q83" s="4">
        <v>7327.0947063595895</v>
      </c>
      <c r="R83" s="46">
        <v>17779.291960225157</v>
      </c>
      <c r="S83" s="110">
        <v>18101.59894839357</v>
      </c>
      <c r="T83" s="46">
        <v>18157.511848875034</v>
      </c>
      <c r="U83" s="110">
        <f>$L$1*gp_need_index[[#This Row],[Normalised weighted population 2025/26]]</f>
        <v>7222.7733533904129</v>
      </c>
      <c r="V83" s="4">
        <f>$M$1*gp_need_index[[#This Row],[Normalised travel time adjusted wp 2025/26]]</f>
        <v>10781.088027312207</v>
      </c>
      <c r="W83" s="115">
        <v>18003.861380702619</v>
      </c>
      <c r="X83" s="43">
        <f>gp_need_index[[#This Row],[Combined weighted population 2025/26]]/gp_need_index[[#This Row],[Registered population 2025/26]]</f>
        <v>1.0834250156813361</v>
      </c>
    </row>
    <row r="84" spans="1:24" ht="13">
      <c r="A84" s="8" t="s">
        <v>5693</v>
      </c>
      <c r="B84" s="3" t="s">
        <v>12418</v>
      </c>
      <c r="C84" s="74" t="s">
        <v>6430</v>
      </c>
      <c r="D84" s="74" t="s">
        <v>6804</v>
      </c>
      <c r="E84" s="74" t="s">
        <v>6761</v>
      </c>
      <c r="F84" s="41">
        <v>1.0181282240535483</v>
      </c>
      <c r="G84" s="110">
        <v>18175.75</v>
      </c>
      <c r="H84" s="4">
        <v>8861.7047167208839</v>
      </c>
      <c r="I84" s="46">
        <v>21720.651020020887</v>
      </c>
      <c r="J84" s="110">
        <v>22114.407848300758</v>
      </c>
      <c r="K84" s="46">
        <v>22183.004174327092</v>
      </c>
      <c r="L84" s="110">
        <f>$L$1*gp_need_index[[#This Row],[Normalised weighted population (base year)]]</f>
        <v>8823.936282539813</v>
      </c>
      <c r="M84" s="4">
        <f>$M$1*gp_need_index[[#This Row],[Normalised travel time adjusted wp (base year)]]</f>
        <v>13171.238587321739</v>
      </c>
      <c r="N84" s="115">
        <v>21995.174869861552</v>
      </c>
      <c r="O84" s="43">
        <f>gp_need_index[[#This Row],[Combined weighted population (base year)]]/gp_need_index[[#This Row],[Registered population (base year)]]</f>
        <v>1.2101385015672834</v>
      </c>
      <c r="P84" s="77">
        <v>18348.899719435416</v>
      </c>
      <c r="Q84" s="4">
        <v>9036.3653466451487</v>
      </c>
      <c r="R84" s="46">
        <v>21926.859716692274</v>
      </c>
      <c r="S84" s="110">
        <v>22324.354742427193</v>
      </c>
      <c r="T84" s="46">
        <v>22393.311050021061</v>
      </c>
      <c r="U84" s="110">
        <f>$L$1*gp_need_index[[#This Row],[Normalised weighted population 2025/26]]</f>
        <v>8907.7078232112563</v>
      </c>
      <c r="V84" s="4">
        <f>$M$1*gp_need_index[[#This Row],[Normalised travel time adjusted wp 2025/26]]</f>
        <v>13296.109051869784</v>
      </c>
      <c r="W84" s="115">
        <v>22203.81687508104</v>
      </c>
      <c r="X84" s="43">
        <f>gp_need_index[[#This Row],[Combined weighted population 2025/26]]/gp_need_index[[#This Row],[Registered population 2025/26]]</f>
        <v>1.2100898263432351</v>
      </c>
    </row>
    <row r="85" spans="1:24" ht="13">
      <c r="A85" s="8" t="s">
        <v>5691</v>
      </c>
      <c r="B85" s="3" t="s">
        <v>12417</v>
      </c>
      <c r="C85" s="74" t="s">
        <v>6430</v>
      </c>
      <c r="D85" s="74" t="s">
        <v>6804</v>
      </c>
      <c r="E85" s="74" t="s">
        <v>6757</v>
      </c>
      <c r="F85" s="41">
        <v>1.0181282240535483</v>
      </c>
      <c r="G85" s="110">
        <v>5096.5833333333339</v>
      </c>
      <c r="H85" s="4">
        <v>2861.0123735111151</v>
      </c>
      <c r="I85" s="46">
        <v>7012.539157589028</v>
      </c>
      <c r="J85" s="110">
        <v>7139.6640386220824</v>
      </c>
      <c r="K85" s="46">
        <v>7161.8104476723001</v>
      </c>
      <c r="L85" s="110">
        <f>$L$1*gp_need_index[[#This Row],[Normalised weighted population (base year)]]</f>
        <v>2848.8187876295756</v>
      </c>
      <c r="M85" s="4">
        <f>$M$1*gp_need_index[[#This Row],[Normalised travel time adjusted wp (base year)]]</f>
        <v>4252.3507358230399</v>
      </c>
      <c r="N85" s="115">
        <v>7101.169523452616</v>
      </c>
      <c r="O85" s="43">
        <f>gp_need_index[[#This Row],[Combined weighted population (base year)]]/gp_need_index[[#This Row],[Registered population (base year)]]</f>
        <v>1.3933196141439752</v>
      </c>
      <c r="P85" s="77">
        <v>5146.915083126416</v>
      </c>
      <c r="Q85" s="4">
        <v>2920.5116433219309</v>
      </c>
      <c r="R85" s="46">
        <v>7086.6600283997032</v>
      </c>
      <c r="S85" s="110">
        <v>7215.1285891858579</v>
      </c>
      <c r="T85" s="46">
        <v>7237.4149500713365</v>
      </c>
      <c r="U85" s="110">
        <f>$L$1*gp_need_index[[#This Row],[Normalised weighted population 2025/26]]</f>
        <v>2878.9301245612774</v>
      </c>
      <c r="V85" s="4">
        <f>$M$1*gp_need_index[[#This Row],[Normalised travel time adjusted wp 2025/26]]</f>
        <v>4297.2411812986766</v>
      </c>
      <c r="W85" s="115">
        <v>7176.1713058599544</v>
      </c>
      <c r="X85" s="43">
        <f>gp_need_index[[#This Row],[Combined weighted population 2025/26]]/gp_need_index[[#This Row],[Registered population 2025/26]]</f>
        <v>1.3942665052676364</v>
      </c>
    </row>
    <row r="86" spans="1:24" ht="13">
      <c r="A86" s="8" t="s">
        <v>5722</v>
      </c>
      <c r="B86" s="3" t="s">
        <v>12416</v>
      </c>
      <c r="C86" s="74" t="s">
        <v>6430</v>
      </c>
      <c r="D86" s="74" t="s">
        <v>6804</v>
      </c>
      <c r="E86" s="74" t="s">
        <v>6760</v>
      </c>
      <c r="F86" s="41">
        <v>1.0181282240535483</v>
      </c>
      <c r="G86" s="110">
        <v>6119.9166666666661</v>
      </c>
      <c r="H86" s="4">
        <v>3473.0671413525451</v>
      </c>
      <c r="I86" s="46">
        <v>8512.7277152532351</v>
      </c>
      <c r="J86" s="110">
        <v>8667.0483505821958</v>
      </c>
      <c r="K86" s="46">
        <v>8693.9325284639126</v>
      </c>
      <c r="L86" s="110">
        <f>$L$1*gp_need_index[[#This Row],[Normalised weighted population (base year)]]</f>
        <v>3458.2649885018518</v>
      </c>
      <c r="M86" s="4">
        <f>$M$1*gp_need_index[[#This Row],[Normalised travel time adjusted wp (base year)]]</f>
        <v>5162.0537369325502</v>
      </c>
      <c r="N86" s="115">
        <v>8620.3187254344011</v>
      </c>
      <c r="O86" s="43">
        <f>gp_need_index[[#This Row],[Combined weighted population (base year)]]/gp_need_index[[#This Row],[Registered population (base year)]]</f>
        <v>1.4085679911928652</v>
      </c>
      <c r="P86" s="77">
        <v>6178.456010378577</v>
      </c>
      <c r="Q86" s="4">
        <v>3542.0706059281697</v>
      </c>
      <c r="R86" s="46">
        <v>8594.8810504480916</v>
      </c>
      <c r="S86" s="110">
        <v>8750.6909798442121</v>
      </c>
      <c r="T86" s="46">
        <v>8777.7204436664397</v>
      </c>
      <c r="U86" s="110">
        <f>$L$1*gp_need_index[[#This Row],[Normalised weighted population 2025/26]]</f>
        <v>3491.6394851727555</v>
      </c>
      <c r="V86" s="4">
        <f>$M$1*gp_need_index[[#This Row],[Normalised travel time adjusted wp 2025/26]]</f>
        <v>5211.803113220546</v>
      </c>
      <c r="W86" s="115">
        <v>8703.4425983933015</v>
      </c>
      <c r="X86" s="43">
        <f>gp_need_index[[#This Row],[Combined weighted population 2025/26]]/gp_need_index[[#This Row],[Registered population 2025/26]]</f>
        <v>1.4086759837365921</v>
      </c>
    </row>
    <row r="87" spans="1:24" ht="13">
      <c r="A87" s="8" t="s">
        <v>5705</v>
      </c>
      <c r="B87" s="3" t="s">
        <v>12415</v>
      </c>
      <c r="C87" s="74" t="s">
        <v>6430</v>
      </c>
      <c r="D87" s="74" t="s">
        <v>6804</v>
      </c>
      <c r="E87" s="74" t="s">
        <v>6760</v>
      </c>
      <c r="F87" s="41">
        <v>1.0181282240535483</v>
      </c>
      <c r="G87" s="110">
        <v>5929.833333333333</v>
      </c>
      <c r="H87" s="4">
        <v>3362.1324888376435</v>
      </c>
      <c r="I87" s="46">
        <v>8240.8192111527878</v>
      </c>
      <c r="J87" s="110">
        <v>8390.2106281973502</v>
      </c>
      <c r="K87" s="46">
        <v>8416.236087600535</v>
      </c>
      <c r="L87" s="110">
        <f>$L$1*gp_need_index[[#This Row],[Normalised weighted population (base year)]]</f>
        <v>3347.8031375816599</v>
      </c>
      <c r="M87" s="4">
        <f>$M$1*gp_need_index[[#This Row],[Normalised travel time adjusted wp (base year)]]</f>
        <v>4997.1704754627326</v>
      </c>
      <c r="N87" s="115">
        <v>8344.9736130443926</v>
      </c>
      <c r="O87" s="43">
        <f>gp_need_index[[#This Row],[Combined weighted population (base year)]]/gp_need_index[[#This Row],[Registered population (base year)]]</f>
        <v>1.4072863677525045</v>
      </c>
      <c r="P87" s="77">
        <v>5990.1739730895188</v>
      </c>
      <c r="Q87" s="4">
        <v>3430.4657156938551</v>
      </c>
      <c r="R87" s="46">
        <v>8324.0703120605394</v>
      </c>
      <c r="S87" s="110">
        <v>8474.9709237150619</v>
      </c>
      <c r="T87" s="46">
        <v>8501.14873304516</v>
      </c>
      <c r="U87" s="110">
        <f>$L$1*gp_need_index[[#This Row],[Normalised weighted population 2025/26]]</f>
        <v>3381.6235976214707</v>
      </c>
      <c r="V87" s="4">
        <f>$M$1*gp_need_index[[#This Row],[Normalised travel time adjusted wp 2025/26]]</f>
        <v>5047.5876643810025</v>
      </c>
      <c r="W87" s="115">
        <v>8429.2112620024727</v>
      </c>
      <c r="X87" s="43">
        <f>gp_need_index[[#This Row],[Combined weighted population 2025/26]]/gp_need_index[[#This Row],[Registered population 2025/26]]</f>
        <v>1.4071730303443901</v>
      </c>
    </row>
    <row r="88" spans="1:24" ht="13">
      <c r="A88" s="8" t="s">
        <v>5639</v>
      </c>
      <c r="B88" s="3" t="s">
        <v>12414</v>
      </c>
      <c r="C88" s="74" t="s">
        <v>6436</v>
      </c>
      <c r="D88" s="74" t="s">
        <v>6802</v>
      </c>
      <c r="E88" s="74" t="s">
        <v>6611</v>
      </c>
      <c r="F88" s="41">
        <v>1.0065822493543584</v>
      </c>
      <c r="G88" s="110">
        <v>11373.166666666668</v>
      </c>
      <c r="H88" s="4">
        <v>4830.1204558866266</v>
      </c>
      <c r="I88" s="46">
        <v>11838.959225195096</v>
      </c>
      <c r="J88" s="110">
        <v>11916.886206911411</v>
      </c>
      <c r="K88" s="46">
        <v>11953.851004570724</v>
      </c>
      <c r="L88" s="110">
        <f>$L$1*gp_need_index[[#This Row],[Normalised weighted population (base year)]]</f>
        <v>4809.5345649822975</v>
      </c>
      <c r="M88" s="4">
        <f>$M$1*gp_need_index[[#This Row],[Normalised travel time adjusted wp (base year)]]</f>
        <v>7097.6420678274844</v>
      </c>
      <c r="N88" s="115">
        <v>11907.176632809782</v>
      </c>
      <c r="O88" s="43">
        <f>gp_need_index[[#This Row],[Combined weighted population (base year)]]/gp_need_index[[#This Row],[Registered population (base year)]]</f>
        <v>1.0469534986863624</v>
      </c>
      <c r="P88" s="77">
        <v>11480.331106297084</v>
      </c>
      <c r="Q88" s="4">
        <v>4923.1302459207991</v>
      </c>
      <c r="R88" s="46">
        <v>11946.04048511466</v>
      </c>
      <c r="S88" s="110">
        <v>12024.672302384944</v>
      </c>
      <c r="T88" s="46">
        <v>12061.814563004144</v>
      </c>
      <c r="U88" s="110">
        <f>$L$1*gp_need_index[[#This Row],[Normalised weighted population 2025/26]]</f>
        <v>4853.0359413320839</v>
      </c>
      <c r="V88" s="4">
        <f>$M$1*gp_need_index[[#This Row],[Normalised travel time adjusted wp 2025/26]]</f>
        <v>7161.7458193161374</v>
      </c>
      <c r="W88" s="115">
        <v>12014.78176064822</v>
      </c>
      <c r="X88" s="43">
        <f>gp_need_index[[#This Row],[Combined weighted population 2025/26]]/gp_need_index[[#This Row],[Registered population 2025/26]]</f>
        <v>1.0465535923487419</v>
      </c>
    </row>
    <row r="89" spans="1:24" ht="13">
      <c r="A89" s="8" t="s">
        <v>5647</v>
      </c>
      <c r="B89" s="3" t="s">
        <v>12413</v>
      </c>
      <c r="C89" s="74" t="s">
        <v>6436</v>
      </c>
      <c r="D89" s="74" t="s">
        <v>6802</v>
      </c>
      <c r="E89" s="74" t="s">
        <v>6611</v>
      </c>
      <c r="F89" s="41">
        <v>1.0065822493543584</v>
      </c>
      <c r="G89" s="110">
        <v>17458.916666666664</v>
      </c>
      <c r="H89" s="4">
        <v>8662.2526863986968</v>
      </c>
      <c r="I89" s="46">
        <v>21231.780302213228</v>
      </c>
      <c r="J89" s="110">
        <v>21371.533174399348</v>
      </c>
      <c r="K89" s="46">
        <v>21437.825189422772</v>
      </c>
      <c r="L89" s="110">
        <f>$L$1*gp_need_index[[#This Row],[Normalised weighted population (base year)]]</f>
        <v>8625.334313365036</v>
      </c>
      <c r="M89" s="4">
        <f>$M$1*gp_need_index[[#This Row],[Normalised travel time adjusted wp (base year)]]</f>
        <v>12728.785882390453</v>
      </c>
      <c r="N89" s="115">
        <v>21354.120195755488</v>
      </c>
      <c r="O89" s="43">
        <f>gp_need_index[[#This Row],[Combined weighted population (base year)]]/gp_need_index[[#This Row],[Registered population (base year)]]</f>
        <v>1.2231068286456581</v>
      </c>
      <c r="P89" s="77">
        <v>17628.438378675739</v>
      </c>
      <c r="Q89" s="4">
        <v>8833.7492522025459</v>
      </c>
      <c r="R89" s="46">
        <v>21435.209090720578</v>
      </c>
      <c r="S89" s="110">
        <v>21576.30098191851</v>
      </c>
      <c r="T89" s="46">
        <v>21642.946672887549</v>
      </c>
      <c r="U89" s="110">
        <f>$L$1*gp_need_index[[#This Row],[Normalised weighted population 2025/26]]</f>
        <v>8707.9765263525078</v>
      </c>
      <c r="V89" s="4">
        <f>$M$1*gp_need_index[[#This Row],[Normalised travel time adjusted wp 2025/26]]</f>
        <v>12850.577501635004</v>
      </c>
      <c r="W89" s="115">
        <v>21558.554027987513</v>
      </c>
      <c r="X89" s="43">
        <f>gp_need_index[[#This Row],[Combined weighted population 2025/26]]/gp_need_index[[#This Row],[Registered population 2025/26]]</f>
        <v>1.2229417923975525</v>
      </c>
    </row>
    <row r="90" spans="1:24" ht="13">
      <c r="A90" s="8" t="s">
        <v>5660</v>
      </c>
      <c r="B90" s="3" t="s">
        <v>12412</v>
      </c>
      <c r="C90" s="74" t="s">
        <v>6436</v>
      </c>
      <c r="D90" s="74" t="s">
        <v>6802</v>
      </c>
      <c r="E90" s="74" t="s">
        <v>6611</v>
      </c>
      <c r="F90" s="41">
        <v>1.0065822493543584</v>
      </c>
      <c r="G90" s="110">
        <v>9960.25</v>
      </c>
      <c r="H90" s="4">
        <v>5166.2373769551505</v>
      </c>
      <c r="I90" s="46">
        <v>12662.805040174453</v>
      </c>
      <c r="J90" s="110">
        <v>12746.154780474508</v>
      </c>
      <c r="K90" s="46">
        <v>12785.691872984571</v>
      </c>
      <c r="L90" s="110">
        <f>$L$1*gp_need_index[[#This Row],[Normalised weighted population (base year)]]</f>
        <v>5144.2189614727267</v>
      </c>
      <c r="M90" s="4">
        <f>$M$1*gp_need_index[[#This Row],[Normalised travel time adjusted wp (base year)]]</f>
        <v>7591.5505780753319</v>
      </c>
      <c r="N90" s="115">
        <v>12735.769539548059</v>
      </c>
      <c r="O90" s="43">
        <f>gp_need_index[[#This Row],[Combined weighted population (base year)]]/gp_need_index[[#This Row],[Registered population (base year)]]</f>
        <v>1.2786596259680287</v>
      </c>
      <c r="P90" s="77">
        <v>10059.330984631124</v>
      </c>
      <c r="Q90" s="4">
        <v>5267.888901745323</v>
      </c>
      <c r="R90" s="46">
        <v>12782.601911350735</v>
      </c>
      <c r="S90" s="110">
        <v>12866.740184528744</v>
      </c>
      <c r="T90" s="46">
        <v>12906.483456131953</v>
      </c>
      <c r="U90" s="110">
        <f>$L$1*gp_need_index[[#This Row],[Normalised weighted population 2025/26]]</f>
        <v>5192.8860091193555</v>
      </c>
      <c r="V90" s="4">
        <f>$M$1*gp_need_index[[#This Row],[Normalised travel time adjusted wp 2025/26]]</f>
        <v>7663.2710154187889</v>
      </c>
      <c r="W90" s="115">
        <v>12856.157024538144</v>
      </c>
      <c r="X90" s="43">
        <f>gp_need_index[[#This Row],[Combined weighted population 2025/26]]/gp_need_index[[#This Row],[Registered population 2025/26]]</f>
        <v>1.2780330067854488</v>
      </c>
    </row>
    <row r="91" spans="1:24" ht="13">
      <c r="A91" s="8" t="s">
        <v>5695</v>
      </c>
      <c r="B91" s="3" t="s">
        <v>12411</v>
      </c>
      <c r="C91" s="74" t="s">
        <v>6430</v>
      </c>
      <c r="D91" s="74" t="s">
        <v>6804</v>
      </c>
      <c r="E91" s="74" t="s">
        <v>6761</v>
      </c>
      <c r="F91" s="41">
        <v>1.0181282240535483</v>
      </c>
      <c r="G91" s="110">
        <v>8317.8333333333321</v>
      </c>
      <c r="H91" s="4">
        <v>4698.5231848564499</v>
      </c>
      <c r="I91" s="46">
        <v>11516.405214357861</v>
      </c>
      <c r="J91" s="110">
        <v>11725.177188375192</v>
      </c>
      <c r="K91" s="46">
        <v>11761.547326913271</v>
      </c>
      <c r="L91" s="110">
        <f>$L$1*gp_need_index[[#This Row],[Normalised weighted population (base year)]]</f>
        <v>4678.4981592741096</v>
      </c>
      <c r="M91" s="4">
        <f>$M$1*gp_need_index[[#This Row],[Normalised travel time adjusted wp (base year)]]</f>
        <v>6983.4610669251315</v>
      </c>
      <c r="N91" s="115">
        <v>11661.95922619924</v>
      </c>
      <c r="O91" s="43">
        <f>gp_need_index[[#This Row],[Combined weighted population (base year)]]/gp_need_index[[#This Row],[Registered population (base year)]]</f>
        <v>1.4020429069508376</v>
      </c>
      <c r="P91" s="77">
        <v>8401.2704005130054</v>
      </c>
      <c r="Q91" s="4">
        <v>4793.7817825957154</v>
      </c>
      <c r="R91" s="46">
        <v>11632.174732558316</v>
      </c>
      <c r="S91" s="110">
        <v>11843.045402340156</v>
      </c>
      <c r="T91" s="46">
        <v>11879.626646950996</v>
      </c>
      <c r="U91" s="110">
        <f>$L$1*gp_need_index[[#This Row],[Normalised weighted population 2025/26]]</f>
        <v>4725.5291092727794</v>
      </c>
      <c r="V91" s="4">
        <f>$M$1*gp_need_index[[#This Row],[Normalised travel time adjusted wp 2025/26]]</f>
        <v>7053.5710882830826</v>
      </c>
      <c r="W91" s="115">
        <v>11779.100197555861</v>
      </c>
      <c r="X91" s="43">
        <f>gp_need_index[[#This Row],[Combined weighted population 2025/26]]/gp_need_index[[#This Row],[Registered population 2025/26]]</f>
        <v>1.4020617878025443</v>
      </c>
    </row>
    <row r="92" spans="1:24" ht="13">
      <c r="A92" s="8" t="s">
        <v>5696</v>
      </c>
      <c r="B92" s="3" t="s">
        <v>9563</v>
      </c>
      <c r="C92" s="74" t="s">
        <v>6430</v>
      </c>
      <c r="D92" s="74" t="s">
        <v>6804</v>
      </c>
      <c r="E92" s="74" t="s">
        <v>6761</v>
      </c>
      <c r="F92" s="41">
        <v>1.0181282240535483</v>
      </c>
      <c r="G92" s="110">
        <v>3495.75</v>
      </c>
      <c r="H92" s="4">
        <v>2050.6170061785306</v>
      </c>
      <c r="I92" s="46">
        <v>5026.2040759360107</v>
      </c>
      <c r="J92" s="110">
        <v>5117.3202295634364</v>
      </c>
      <c r="K92" s="46">
        <v>5133.1935628788142</v>
      </c>
      <c r="L92" s="110">
        <f>$L$1*gp_need_index[[#This Row],[Normalised weighted population (base year)]]</f>
        <v>2041.877311514331</v>
      </c>
      <c r="M92" s="4">
        <f>$M$1*gp_need_index[[#This Row],[Normalised travel time adjusted wp (base year)]]</f>
        <v>3047.8521574561223</v>
      </c>
      <c r="N92" s="115">
        <v>5089.7294689704531</v>
      </c>
      <c r="O92" s="43">
        <f>gp_need_index[[#This Row],[Combined weighted population (base year)]]/gp_need_index[[#This Row],[Registered population (base year)]]</f>
        <v>1.4559763910378183</v>
      </c>
      <c r="P92" s="77">
        <v>3530.3858707480686</v>
      </c>
      <c r="Q92" s="4">
        <v>2091.4274852358581</v>
      </c>
      <c r="R92" s="46">
        <v>5074.8763819544565</v>
      </c>
      <c r="S92" s="110">
        <v>5166.8748780505875</v>
      </c>
      <c r="T92" s="46">
        <v>5182.8345157422764</v>
      </c>
      <c r="U92" s="110">
        <f>$L$1*gp_need_index[[#This Row],[Normalised weighted population 2025/26]]</f>
        <v>2061.650260614023</v>
      </c>
      <c r="V92" s="4">
        <f>$M$1*gp_need_index[[#This Row],[Normalised travel time adjusted wp 2025/26]]</f>
        <v>3077.3266519262334</v>
      </c>
      <c r="W92" s="115">
        <v>5138.9769125402563</v>
      </c>
      <c r="X92" s="43">
        <f>gp_need_index[[#This Row],[Combined weighted population 2025/26]]/gp_need_index[[#This Row],[Registered population 2025/26]]</f>
        <v>1.4556417062283722</v>
      </c>
    </row>
    <row r="93" spans="1:24" ht="13">
      <c r="A93" s="8" t="s">
        <v>5655</v>
      </c>
      <c r="B93" s="3" t="s">
        <v>12410</v>
      </c>
      <c r="C93" s="74" t="s">
        <v>6436</v>
      </c>
      <c r="D93" s="74" t="s">
        <v>6802</v>
      </c>
      <c r="E93" s="74" t="s">
        <v>6611</v>
      </c>
      <c r="F93" s="41">
        <v>1.0065822493543584</v>
      </c>
      <c r="G93" s="110">
        <v>6542.1666666666661</v>
      </c>
      <c r="H93" s="4">
        <v>3719.7039511345556</v>
      </c>
      <c r="I93" s="46">
        <v>9117.2515901977658</v>
      </c>
      <c r="J93" s="110">
        <v>9177.263613590867</v>
      </c>
      <c r="K93" s="46">
        <v>9205.730419990834</v>
      </c>
      <c r="L93" s="110">
        <f>$L$1*gp_need_index[[#This Row],[Normalised weighted population (base year)]]</f>
        <v>3703.8506364121176</v>
      </c>
      <c r="M93" s="4">
        <f>$M$1*gp_need_index[[#This Row],[Normalised travel time adjusted wp (base year)]]</f>
        <v>5465.93557749907</v>
      </c>
      <c r="N93" s="115">
        <v>9169.7862139111876</v>
      </c>
      <c r="O93" s="43">
        <f>gp_need_index[[#This Row],[Combined weighted population (base year)]]/gp_need_index[[#This Row],[Registered population (base year)]]</f>
        <v>1.401643626817495</v>
      </c>
      <c r="P93" s="77">
        <v>6609.3247368968596</v>
      </c>
      <c r="Q93" s="4">
        <v>3794.3394360950401</v>
      </c>
      <c r="R93" s="46">
        <v>9207.014694647929</v>
      </c>
      <c r="S93" s="110">
        <v>9267.6175611773433</v>
      </c>
      <c r="T93" s="46">
        <v>9296.2437272898333</v>
      </c>
      <c r="U93" s="110">
        <f>$L$1*gp_need_index[[#This Row],[Normalised weighted population 2025/26]]</f>
        <v>3740.3165744478206</v>
      </c>
      <c r="V93" s="4">
        <f>$M$1*gp_need_index[[#This Row],[Normalised travel time adjusted wp 2025/26]]</f>
        <v>5519.6781795557563</v>
      </c>
      <c r="W93" s="115">
        <v>9259.9947540035773</v>
      </c>
      <c r="X93" s="43">
        <f>gp_need_index[[#This Row],[Combined weighted population 2025/26]]/gp_need_index[[#This Row],[Registered population 2025/26]]</f>
        <v>1.401050050137381</v>
      </c>
    </row>
    <row r="94" spans="1:24" ht="13">
      <c r="A94" s="8" t="s">
        <v>5700</v>
      </c>
      <c r="B94" s="3" t="s">
        <v>12409</v>
      </c>
      <c r="C94" s="74" t="s">
        <v>6430</v>
      </c>
      <c r="D94" s="74" t="s">
        <v>6804</v>
      </c>
      <c r="E94" s="74" t="s">
        <v>6758</v>
      </c>
      <c r="F94" s="41">
        <v>1.0181282240535483</v>
      </c>
      <c r="G94" s="110">
        <v>3263.25</v>
      </c>
      <c r="H94" s="4">
        <v>1652.9362940212161</v>
      </c>
      <c r="I94" s="46">
        <v>4051.461152053223</v>
      </c>
      <c r="J94" s="110">
        <v>4124.9069475618908</v>
      </c>
      <c r="K94" s="46">
        <v>4137.7019300793627</v>
      </c>
      <c r="L94" s="110">
        <f>$L$1*gp_need_index[[#This Row],[Normalised weighted population (base year)]]</f>
        <v>1645.8915077614745</v>
      </c>
      <c r="M94" s="4">
        <f>$M$1*gp_need_index[[#This Row],[Normalised travel time adjusted wp (base year)]]</f>
        <v>2456.77541671157</v>
      </c>
      <c r="N94" s="115">
        <v>4102.6669244730447</v>
      </c>
      <c r="O94" s="43">
        <f>gp_need_index[[#This Row],[Combined weighted population (base year)]]/gp_need_index[[#This Row],[Registered population (base year)]]</f>
        <v>1.2572334097825923</v>
      </c>
      <c r="P94" s="77">
        <v>3296.0147694674943</v>
      </c>
      <c r="Q94" s="4">
        <v>1685.0459067272568</v>
      </c>
      <c r="R94" s="46">
        <v>4088.786120927743</v>
      </c>
      <c r="S94" s="110">
        <v>4162.9085518349602</v>
      </c>
      <c r="T94" s="46">
        <v>4175.7671005319989</v>
      </c>
      <c r="U94" s="110">
        <f>$L$1*gp_need_index[[#This Row],[Normalised weighted population 2025/26]]</f>
        <v>1661.0546419968603</v>
      </c>
      <c r="V94" s="4">
        <f>$M$1*gp_need_index[[#This Row],[Normalised travel time adjusted wp 2025/26]]</f>
        <v>2479.3767487024361</v>
      </c>
      <c r="W94" s="115">
        <v>4140.4313906992966</v>
      </c>
      <c r="X94" s="43">
        <f>gp_need_index[[#This Row],[Combined weighted population 2025/26]]/gp_need_index[[#This Row],[Registered population 2025/26]]</f>
        <v>1.256193215228895</v>
      </c>
    </row>
    <row r="95" spans="1:24" ht="13">
      <c r="A95" s="8" t="s">
        <v>5720</v>
      </c>
      <c r="B95" s="3" t="s">
        <v>12408</v>
      </c>
      <c r="C95" s="74" t="s">
        <v>6430</v>
      </c>
      <c r="D95" s="74" t="s">
        <v>6804</v>
      </c>
      <c r="E95" s="74" t="s">
        <v>6761</v>
      </c>
      <c r="F95" s="41">
        <v>1.0181282240535483</v>
      </c>
      <c r="G95" s="110">
        <v>13733.083333333336</v>
      </c>
      <c r="H95" s="4">
        <v>8215.5781706855414</v>
      </c>
      <c r="I95" s="46">
        <v>20136.950178045838</v>
      </c>
      <c r="J95" s="110">
        <v>20501.997322628591</v>
      </c>
      <c r="K95" s="46">
        <v>20565.592138378637</v>
      </c>
      <c r="L95" s="110">
        <f>$L$1*gp_need_index[[#This Row],[Normalised weighted population (base year)]]</f>
        <v>8180.5635168104809</v>
      </c>
      <c r="M95" s="4">
        <f>$M$1*gp_need_index[[#This Row],[Normalised travel time adjusted wp (base year)]]</f>
        <v>12210.894368294013</v>
      </c>
      <c r="N95" s="115">
        <v>20391.457885104493</v>
      </c>
      <c r="O95" s="43">
        <f>gp_need_index[[#This Row],[Combined weighted population (base year)]]/gp_need_index[[#This Row],[Registered population (base year)]]</f>
        <v>1.4848419244358446</v>
      </c>
      <c r="P95" s="77">
        <v>13855.469714408653</v>
      </c>
      <c r="Q95" s="4">
        <v>8375.2989156788626</v>
      </c>
      <c r="R95" s="46">
        <v>20322.773301506146</v>
      </c>
      <c r="S95" s="110">
        <v>20691.189089305321</v>
      </c>
      <c r="T95" s="46">
        <v>20755.100813329907</v>
      </c>
      <c r="U95" s="110">
        <f>$L$1*gp_need_index[[#This Row],[Normalised weighted population 2025/26]]</f>
        <v>8256.0534917529858</v>
      </c>
      <c r="V95" s="4">
        <f>$M$1*gp_need_index[[#This Row],[Normalised travel time adjusted wp 2025/26]]</f>
        <v>12323.41582627756</v>
      </c>
      <c r="W95" s="115">
        <v>20579.469318030548</v>
      </c>
      <c r="X95" s="43">
        <f>gp_need_index[[#This Row],[Combined weighted population 2025/26]]/gp_need_index[[#This Row],[Registered population 2025/26]]</f>
        <v>1.4852956804942843</v>
      </c>
    </row>
    <row r="96" spans="1:24" ht="13">
      <c r="A96" s="8" t="s">
        <v>5640</v>
      </c>
      <c r="B96" s="3" t="s">
        <v>12407</v>
      </c>
      <c r="C96" s="74" t="s">
        <v>6436</v>
      </c>
      <c r="D96" s="74" t="s">
        <v>6802</v>
      </c>
      <c r="E96" s="74" t="s">
        <v>6760</v>
      </c>
      <c r="F96" s="41">
        <v>1.0065822493543584</v>
      </c>
      <c r="G96" s="110">
        <v>7954.9166666666661</v>
      </c>
      <c r="H96" s="4">
        <v>5341.4945547502175</v>
      </c>
      <c r="I96" s="46">
        <v>13092.372501439288</v>
      </c>
      <c r="J96" s="110">
        <v>13178.549761883905</v>
      </c>
      <c r="K96" s="46">
        <v>13219.428093432354</v>
      </c>
      <c r="L96" s="110">
        <f>$L$1*gp_need_index[[#This Row],[Normalised weighted population (base year)]]</f>
        <v>5318.7291961687051</v>
      </c>
      <c r="M96" s="4">
        <f>$M$1*gp_need_index[[#This Row],[Normalised travel time adjusted wp (base year)]]</f>
        <v>7849.0830204165968</v>
      </c>
      <c r="N96" s="115">
        <v>13167.812216585302</v>
      </c>
      <c r="O96" s="43">
        <f>gp_need_index[[#This Row],[Combined weighted population (base year)]]/gp_need_index[[#This Row],[Registered population (base year)]]</f>
        <v>1.6553048596677489</v>
      </c>
      <c r="P96" s="77">
        <v>8033.2804988338721</v>
      </c>
      <c r="Q96" s="4">
        <v>5446.7520387034028</v>
      </c>
      <c r="R96" s="46">
        <v>13216.615672649506</v>
      </c>
      <c r="S96" s="110">
        <v>13303.610732627607</v>
      </c>
      <c r="T96" s="46">
        <v>13344.703426430966</v>
      </c>
      <c r="U96" s="110">
        <f>$L$1*gp_need_index[[#This Row],[Normalised weighted population 2025/26]]</f>
        <v>5369.2025371974405</v>
      </c>
      <c r="V96" s="4">
        <f>$M$1*gp_need_index[[#This Row],[Normalised travel time adjusted wp 2025/26]]</f>
        <v>7923.4657003757211</v>
      </c>
      <c r="W96" s="115">
        <v>13292.668237573162</v>
      </c>
      <c r="X96" s="43">
        <f>gp_need_index[[#This Row],[Combined weighted population 2025/26]]/gp_need_index[[#This Row],[Registered population 2025/26]]</f>
        <v>1.6546998750389399</v>
      </c>
    </row>
    <row r="97" spans="1:24" ht="13">
      <c r="A97" s="8" t="s">
        <v>5707</v>
      </c>
      <c r="B97" s="3" t="s">
        <v>12406</v>
      </c>
      <c r="C97" s="74" t="s">
        <v>6430</v>
      </c>
      <c r="D97" s="74" t="s">
        <v>6804</v>
      </c>
      <c r="E97" s="74" t="s">
        <v>6758</v>
      </c>
      <c r="F97" s="41">
        <v>1.0181282240535483</v>
      </c>
      <c r="G97" s="110">
        <v>14554</v>
      </c>
      <c r="H97" s="4">
        <v>7993.1260941199089</v>
      </c>
      <c r="I97" s="46">
        <v>19591.704756513784</v>
      </c>
      <c r="J97" s="110">
        <v>19946.867569930833</v>
      </c>
      <c r="K97" s="46">
        <v>20008.740437629447</v>
      </c>
      <c r="L97" s="110">
        <f>$L$1*gp_need_index[[#This Row],[Normalised weighted population (base year)]]</f>
        <v>7959.0595271966013</v>
      </c>
      <c r="M97" s="4">
        <f>$M$1*gp_need_index[[#This Row],[Normalised travel time adjusted wp (base year)]]</f>
        <v>11880.261666308059</v>
      </c>
      <c r="N97" s="115">
        <v>19839.32119350466</v>
      </c>
      <c r="O97" s="43">
        <f>gp_need_index[[#This Row],[Combined weighted population (base year)]]/gp_need_index[[#This Row],[Registered population (base year)]]</f>
        <v>1.363152479971462</v>
      </c>
      <c r="P97" s="77">
        <v>14699.298041612448</v>
      </c>
      <c r="Q97" s="4">
        <v>8150.8649556683431</v>
      </c>
      <c r="R97" s="46">
        <v>19778.181336923903</v>
      </c>
      <c r="S97" s="110">
        <v>20136.724639571366</v>
      </c>
      <c r="T97" s="46">
        <v>20198.923712924214</v>
      </c>
      <c r="U97" s="110">
        <f>$L$1*gp_need_index[[#This Row],[Normalised weighted population 2025/26]]</f>
        <v>8034.814966672523</v>
      </c>
      <c r="V97" s="4">
        <f>$M$1*gp_need_index[[#This Row],[Normalised travel time adjusted wp 2025/26]]</f>
        <v>11993.183670674118</v>
      </c>
      <c r="W97" s="115">
        <v>20027.998637346642</v>
      </c>
      <c r="X97" s="43">
        <f>gp_need_index[[#This Row],[Combined weighted population 2025/26]]/gp_need_index[[#This Row],[Registered population 2025/26]]</f>
        <v>1.3625139500300696</v>
      </c>
    </row>
    <row r="98" spans="1:24" ht="13">
      <c r="A98" s="8" t="s">
        <v>5718</v>
      </c>
      <c r="B98" s="3" t="s">
        <v>7227</v>
      </c>
      <c r="C98" s="74" t="s">
        <v>6430</v>
      </c>
      <c r="D98" s="74" t="s">
        <v>6804</v>
      </c>
      <c r="E98" s="74" t="s">
        <v>6758</v>
      </c>
      <c r="F98" s="41">
        <v>1.0181282240535483</v>
      </c>
      <c r="G98" s="110">
        <v>11164.75</v>
      </c>
      <c r="H98" s="4">
        <v>5554.8009045023973</v>
      </c>
      <c r="I98" s="46">
        <v>13615.201114152986</v>
      </c>
      <c r="J98" s="110">
        <v>13862.020530484471</v>
      </c>
      <c r="K98" s="46">
        <v>13905.018909017401</v>
      </c>
      <c r="L98" s="110">
        <f>$L$1*gp_need_index[[#This Row],[Normalised weighted population (base year)]]</f>
        <v>5531.1264379006398</v>
      </c>
      <c r="M98" s="4">
        <f>$M$1*gp_need_index[[#This Row],[Normalised travel time adjusted wp (base year)]]</f>
        <v>8256.1550352971535</v>
      </c>
      <c r="N98" s="115">
        <v>13787.281473197792</v>
      </c>
      <c r="O98" s="43">
        <f>gp_need_index[[#This Row],[Combined weighted population (base year)]]/gp_need_index[[#This Row],[Registered population (base year)]]</f>
        <v>1.234893882370657</v>
      </c>
      <c r="P98" s="77">
        <v>11269.137601455073</v>
      </c>
      <c r="Q98" s="4">
        <v>5662.3603951349423</v>
      </c>
      <c r="R98" s="46">
        <v>13739.792193724557</v>
      </c>
      <c r="S98" s="110">
        <v>13988.87022506159</v>
      </c>
      <c r="T98" s="46">
        <v>14032.079574189909</v>
      </c>
      <c r="U98" s="110">
        <f>$L$1*gp_need_index[[#This Row],[Normalised weighted population 2025/26]]</f>
        <v>5581.7411154487045</v>
      </c>
      <c r="V98" s="4">
        <f>$M$1*gp_need_index[[#This Row],[Normalised travel time adjusted wp 2025/26]]</f>
        <v>8331.5977626617259</v>
      </c>
      <c r="W98" s="115">
        <v>13913.33887811043</v>
      </c>
      <c r="X98" s="43">
        <f>gp_need_index[[#This Row],[Combined weighted population 2025/26]]/gp_need_index[[#This Row],[Registered population 2025/26]]</f>
        <v>1.2346409610185198</v>
      </c>
    </row>
    <row r="99" spans="1:24" ht="13">
      <c r="A99" s="8" t="s">
        <v>5697</v>
      </c>
      <c r="B99" s="3" t="s">
        <v>12405</v>
      </c>
      <c r="C99" s="74" t="s">
        <v>6430</v>
      </c>
      <c r="D99" s="74" t="s">
        <v>6804</v>
      </c>
      <c r="E99" s="74" t="s">
        <v>6761</v>
      </c>
      <c r="F99" s="41">
        <v>1.0181282240535483</v>
      </c>
      <c r="G99" s="110">
        <v>4347.0833333333339</v>
      </c>
      <c r="H99" s="4">
        <v>3553.6984106691461</v>
      </c>
      <c r="I99" s="46">
        <v>8710.3605317498859</v>
      </c>
      <c r="J99" s="110">
        <v>8868.263899056632</v>
      </c>
      <c r="K99" s="46">
        <v>8895.772224211898</v>
      </c>
      <c r="L99" s="110">
        <f>$L$1*gp_need_index[[#This Row],[Normalised weighted population (base year)]]</f>
        <v>3538.5526087254771</v>
      </c>
      <c r="M99" s="4">
        <f>$M$1*gp_need_index[[#This Row],[Normalised travel time adjusted wp (base year)]]</f>
        <v>5281.896782905822</v>
      </c>
      <c r="N99" s="115">
        <v>8820.4493916312986</v>
      </c>
      <c r="O99" s="43">
        <f>gp_need_index[[#This Row],[Combined weighted population (base year)]]/gp_need_index[[#This Row],[Registered population (base year)]]</f>
        <v>2.0290499894483958</v>
      </c>
      <c r="P99" s="77">
        <v>4393.340446885496</v>
      </c>
      <c r="Q99" s="4">
        <v>3624.5190217254376</v>
      </c>
      <c r="R99" s="46">
        <v>8794.9432189970175</v>
      </c>
      <c r="S99" s="110">
        <v>8954.3799202092305</v>
      </c>
      <c r="T99" s="46">
        <v>8982.0385461007445</v>
      </c>
      <c r="U99" s="110">
        <f>$L$1*gp_need_index[[#This Row],[Normalised weighted population 2025/26]]</f>
        <v>3572.9140209219499</v>
      </c>
      <c r="V99" s="4">
        <f>$M$1*gp_need_index[[#This Row],[Normalised travel time adjusted wp 2025/26]]</f>
        <v>5333.1177220860827</v>
      </c>
      <c r="W99" s="115">
        <v>8906.0317430080322</v>
      </c>
      <c r="X99" s="43">
        <f>gp_need_index[[#This Row],[Combined weighted population 2025/26]]/gp_need_index[[#This Row],[Registered population 2025/26]]</f>
        <v>2.0271663101642052</v>
      </c>
    </row>
    <row r="100" spans="1:24" ht="13">
      <c r="A100" s="8" t="s">
        <v>5708</v>
      </c>
      <c r="B100" s="3" t="s">
        <v>12404</v>
      </c>
      <c r="C100" s="74" t="s">
        <v>6430</v>
      </c>
      <c r="D100" s="74" t="s">
        <v>6804</v>
      </c>
      <c r="E100" s="74" t="s">
        <v>6758</v>
      </c>
      <c r="F100" s="41">
        <v>1.0181282240535483</v>
      </c>
      <c r="G100" s="110">
        <v>4766.416666666667</v>
      </c>
      <c r="H100" s="4">
        <v>2283.0152697313565</v>
      </c>
      <c r="I100" s="46">
        <v>5595.8282895215925</v>
      </c>
      <c r="J100" s="110">
        <v>5697.2707185192239</v>
      </c>
      <c r="K100" s="46">
        <v>5714.9429909286273</v>
      </c>
      <c r="L100" s="110">
        <f>$L$1*gp_need_index[[#This Row],[Normalised weighted population (base year)]]</f>
        <v>2273.2850976363047</v>
      </c>
      <c r="M100" s="4">
        <f>$M$1*gp_need_index[[#This Row],[Normalised travel time adjusted wp (base year)]]</f>
        <v>3393.2679746586396</v>
      </c>
      <c r="N100" s="115">
        <v>5666.5530722949443</v>
      </c>
      <c r="O100" s="43">
        <f>gp_need_index[[#This Row],[Combined weighted population (base year)]]/gp_need_index[[#This Row],[Registered population (base year)]]</f>
        <v>1.188849710081636</v>
      </c>
      <c r="P100" s="77">
        <v>4811.5892547688854</v>
      </c>
      <c r="Q100" s="4">
        <v>2327.2609108467059</v>
      </c>
      <c r="R100" s="46">
        <v>5647.1293001917511</v>
      </c>
      <c r="S100" s="110">
        <v>5749.5017254049844</v>
      </c>
      <c r="T100" s="46">
        <v>5767.261002842688</v>
      </c>
      <c r="U100" s="110">
        <f>$L$1*gp_need_index[[#This Row],[Normalised weighted population 2025/26]]</f>
        <v>2294.125948537418</v>
      </c>
      <c r="V100" s="4">
        <f>$M$1*gp_need_index[[#This Row],[Normalised travel time adjusted wp 2025/26]]</f>
        <v>3424.3319825774561</v>
      </c>
      <c r="W100" s="115">
        <v>5718.4579311148736</v>
      </c>
      <c r="X100" s="43">
        <f>gp_need_index[[#This Row],[Combined weighted population 2025/26]]/gp_need_index[[#This Row],[Registered population 2025/26]]</f>
        <v>1.1884759127033064</v>
      </c>
    </row>
    <row r="101" spans="1:24" ht="13">
      <c r="A101" s="8" t="s">
        <v>5643</v>
      </c>
      <c r="B101" s="3" t="s">
        <v>11955</v>
      </c>
      <c r="C101" s="74" t="s">
        <v>6436</v>
      </c>
      <c r="D101" s="74" t="s">
        <v>6802</v>
      </c>
      <c r="E101" s="74" t="s">
        <v>6759</v>
      </c>
      <c r="F101" s="41">
        <v>1.0065822493543584</v>
      </c>
      <c r="G101" s="110">
        <v>8833.3333333333321</v>
      </c>
      <c r="H101" s="4">
        <v>4657.5287691626763</v>
      </c>
      <c r="I101" s="46">
        <v>11415.925066855993</v>
      </c>
      <c r="J101" s="110">
        <v>11491.067532256709</v>
      </c>
      <c r="K101" s="46">
        <v>11526.711489817792</v>
      </c>
      <c r="L101" s="110">
        <f>$L$1*gp_need_index[[#This Row],[Normalised weighted population (base year)]]</f>
        <v>4637.6784610800059</v>
      </c>
      <c r="M101" s="4">
        <f>$M$1*gp_need_index[[#This Row],[Normalised travel time adjusted wp (base year)]]</f>
        <v>6844.0264432406766</v>
      </c>
      <c r="N101" s="115">
        <v>11481.704904320683</v>
      </c>
      <c r="O101" s="43">
        <f>gp_need_index[[#This Row],[Combined weighted population (base year)]]/gp_need_index[[#This Row],[Registered population (base year)]]</f>
        <v>1.2998156495457378</v>
      </c>
      <c r="P101" s="77">
        <v>8918.0089349335321</v>
      </c>
      <c r="Q101" s="4">
        <v>4747.4434809600543</v>
      </c>
      <c r="R101" s="46">
        <v>11519.734232368477</v>
      </c>
      <c r="S101" s="110">
        <v>11595.559995581865</v>
      </c>
      <c r="T101" s="46">
        <v>11631.376797948782</v>
      </c>
      <c r="U101" s="110">
        <f>$L$1*gp_need_index[[#This Row],[Normalised weighted population 2025/26]]</f>
        <v>4679.8505608564574</v>
      </c>
      <c r="V101" s="4">
        <f>$M$1*gp_need_index[[#This Row],[Normalised travel time adjusted wp 2025/26]]</f>
        <v>6906.1718467385617</v>
      </c>
      <c r="W101" s="115">
        <v>11586.022407595019</v>
      </c>
      <c r="X101" s="43">
        <f>gp_need_index[[#This Row],[Combined weighted population 2025/26]]/gp_need_index[[#This Row],[Registered population 2025/26]]</f>
        <v>1.2991714285248552</v>
      </c>
    </row>
    <row r="102" spans="1:24" ht="13">
      <c r="A102" s="8" t="s">
        <v>5706</v>
      </c>
      <c r="B102" s="3" t="s">
        <v>12403</v>
      </c>
      <c r="C102" s="74" t="s">
        <v>6430</v>
      </c>
      <c r="D102" s="74" t="s">
        <v>6804</v>
      </c>
      <c r="E102" s="74" t="s">
        <v>6760</v>
      </c>
      <c r="F102" s="41">
        <v>1.0181282240535483</v>
      </c>
      <c r="G102" s="110">
        <v>13993.666666666666</v>
      </c>
      <c r="H102" s="4">
        <v>7490.1672988899418</v>
      </c>
      <c r="I102" s="46">
        <v>18358.917971367697</v>
      </c>
      <c r="J102" s="110">
        <v>18691.732549733366</v>
      </c>
      <c r="K102" s="46">
        <v>18749.712134299858</v>
      </c>
      <c r="L102" s="110">
        <f>$L$1*gp_need_index[[#This Row],[Normalised weighted population (base year)]]</f>
        <v>7458.2443337634304</v>
      </c>
      <c r="M102" s="4">
        <f>$M$1*gp_need_index[[#This Row],[Normalised travel time adjusted wp (base year)]]</f>
        <v>11132.709078704223</v>
      </c>
      <c r="N102" s="115">
        <v>18590.953412467654</v>
      </c>
      <c r="O102" s="43">
        <f>gp_need_index[[#This Row],[Combined weighted population (base year)]]/gp_need_index[[#This Row],[Registered population (base year)]]</f>
        <v>1.3285262437150844</v>
      </c>
      <c r="P102" s="77">
        <v>14120.829495182494</v>
      </c>
      <c r="Q102" s="4">
        <v>7632.8288417532303</v>
      </c>
      <c r="R102" s="46">
        <v>18521.159872844408</v>
      </c>
      <c r="S102" s="110">
        <v>18856.915608750918</v>
      </c>
      <c r="T102" s="46">
        <v>18915.161559775759</v>
      </c>
      <c r="U102" s="110">
        <f>$L$1*gp_need_index[[#This Row],[Normalised weighted population 2025/26]]</f>
        <v>7524.1545221674987</v>
      </c>
      <c r="V102" s="4">
        <f>$M$1*gp_need_index[[#This Row],[Normalised travel time adjusted wp 2025/26]]</f>
        <v>11230.945270698472</v>
      </c>
      <c r="W102" s="115">
        <v>18755.099792865971</v>
      </c>
      <c r="X102" s="43">
        <f>gp_need_index[[#This Row],[Combined weighted population 2025/26]]/gp_need_index[[#This Row],[Registered population 2025/26]]</f>
        <v>1.3281868320316819</v>
      </c>
    </row>
    <row r="103" spans="1:24" ht="13">
      <c r="A103" s="8" t="s">
        <v>5704</v>
      </c>
      <c r="B103" s="3" t="s">
        <v>12402</v>
      </c>
      <c r="C103" s="74" t="s">
        <v>6430</v>
      </c>
      <c r="D103" s="74" t="s">
        <v>6804</v>
      </c>
      <c r="E103" s="74" t="s">
        <v>6760</v>
      </c>
      <c r="F103" s="41">
        <v>1.0181282240535483</v>
      </c>
      <c r="G103" s="110">
        <v>23483.749999999996</v>
      </c>
      <c r="H103" s="4">
        <v>11568.404611742695</v>
      </c>
      <c r="I103" s="46">
        <v>28354.959622604365</v>
      </c>
      <c r="J103" s="110">
        <v>28868.984683672254</v>
      </c>
      <c r="K103" s="46">
        <v>28958.532922946612</v>
      </c>
      <c r="L103" s="110">
        <f>$L$1*gp_need_index[[#This Row],[Normalised weighted population (base year)]]</f>
        <v>11519.100268828382</v>
      </c>
      <c r="M103" s="4">
        <f>$M$1*gp_need_index[[#This Row],[Normalised travel time adjusted wp (base year)]]</f>
        <v>17194.233173718072</v>
      </c>
      <c r="N103" s="115">
        <v>28713.333442546456</v>
      </c>
      <c r="O103" s="43">
        <f>gp_need_index[[#This Row],[Combined weighted population (base year)]]/gp_need_index[[#This Row],[Registered population (base year)]]</f>
        <v>1.222689453028007</v>
      </c>
      <c r="P103" s="77">
        <v>23698.092721321573</v>
      </c>
      <c r="Q103" s="4">
        <v>11791.74335453905</v>
      </c>
      <c r="R103" s="46">
        <v>28612.820800368358</v>
      </c>
      <c r="S103" s="110">
        <v>29131.520426641462</v>
      </c>
      <c r="T103" s="46">
        <v>29221.502963937321</v>
      </c>
      <c r="U103" s="110">
        <f>$L$1*gp_need_index[[#This Row],[Normalised weighted population 2025/26]]</f>
        <v>11623.855443994764</v>
      </c>
      <c r="V103" s="4">
        <f>$M$1*gp_need_index[[#This Row],[Normalised travel time adjusted wp 2025/26]]</f>
        <v>17350.372582248456</v>
      </c>
      <c r="W103" s="115">
        <v>28974.228026243218</v>
      </c>
      <c r="X103" s="43">
        <f>gp_need_index[[#This Row],[Combined weighted population 2025/26]]/gp_need_index[[#This Row],[Registered population 2025/26]]</f>
        <v>1.2226396599492844</v>
      </c>
    </row>
    <row r="104" spans="1:24" ht="13">
      <c r="A104" s="8" t="s">
        <v>5703</v>
      </c>
      <c r="B104" s="3" t="s">
        <v>12401</v>
      </c>
      <c r="C104" s="74" t="s">
        <v>6430</v>
      </c>
      <c r="D104" s="74" t="s">
        <v>6804</v>
      </c>
      <c r="E104" s="74" t="s">
        <v>6761</v>
      </c>
      <c r="F104" s="41">
        <v>1.0181282240535483</v>
      </c>
      <c r="G104" s="110">
        <v>8976.75</v>
      </c>
      <c r="H104" s="4">
        <v>4629.4532643811663</v>
      </c>
      <c r="I104" s="46">
        <v>11347.110063302616</v>
      </c>
      <c r="J104" s="110">
        <v>11552.813016890439</v>
      </c>
      <c r="K104" s="46">
        <v>11588.648501777219</v>
      </c>
      <c r="L104" s="110">
        <f>$L$1*gp_need_index[[#This Row],[Normalised weighted population (base year)]]</f>
        <v>4609.7226136204599</v>
      </c>
      <c r="M104" s="4">
        <f>$M$1*gp_need_index[[#This Row],[Normalised travel time adjusted wp (base year)]]</f>
        <v>6880.8017670648305</v>
      </c>
      <c r="N104" s="115">
        <v>11490.52438068529</v>
      </c>
      <c r="O104" s="43">
        <f>gp_need_index[[#This Row],[Combined weighted population (base year)]]/gp_need_index[[#This Row],[Registered population (base year)]]</f>
        <v>1.2800316796931284</v>
      </c>
      <c r="P104" s="77">
        <v>9054.7771150137778</v>
      </c>
      <c r="Q104" s="4">
        <v>4717.7526623966678</v>
      </c>
      <c r="R104" s="46">
        <v>11447.689069458498</v>
      </c>
      <c r="S104" s="110">
        <v>11655.215341804998</v>
      </c>
      <c r="T104" s="46">
        <v>11691.216409851764</v>
      </c>
      <c r="U104" s="110">
        <f>$L$1*gp_need_index[[#This Row],[Normalised weighted population 2025/26]]</f>
        <v>4650.5824727868649</v>
      </c>
      <c r="V104" s="4">
        <f>$M$1*gp_need_index[[#This Row],[Normalised travel time adjusted wp 2025/26]]</f>
        <v>6941.7018317285601</v>
      </c>
      <c r="W104" s="115">
        <v>11592.284304515426</v>
      </c>
      <c r="X104" s="43">
        <f>gp_need_index[[#This Row],[Combined weighted population 2025/26]]/gp_need_index[[#This Row],[Registered population 2025/26]]</f>
        <v>1.280239608029025</v>
      </c>
    </row>
    <row r="105" spans="1:24" ht="13">
      <c r="A105" s="8" t="s">
        <v>5637</v>
      </c>
      <c r="B105" s="3" t="s">
        <v>12400</v>
      </c>
      <c r="C105" s="74" t="s">
        <v>6436</v>
      </c>
      <c r="D105" s="74" t="s">
        <v>6802</v>
      </c>
      <c r="E105" s="74" t="s">
        <v>6611</v>
      </c>
      <c r="F105" s="41">
        <v>1.0065822493543584</v>
      </c>
      <c r="G105" s="110">
        <v>4910.6666666666661</v>
      </c>
      <c r="H105" s="4">
        <v>1915.4263660171241</v>
      </c>
      <c r="I105" s="46">
        <v>4694.842468887824</v>
      </c>
      <c r="J105" s="110">
        <v>4725.7450926974752</v>
      </c>
      <c r="K105" s="46">
        <v>4740.4038053937293</v>
      </c>
      <c r="L105" s="110">
        <f>$L$1*gp_need_index[[#This Row],[Normalised weighted population (base year)]]</f>
        <v>1907.2628515527906</v>
      </c>
      <c r="M105" s="4">
        <f>$M$1*gp_need_index[[#This Row],[Normalised travel time adjusted wp (base year)]]</f>
        <v>2814.631824906226</v>
      </c>
      <c r="N105" s="115">
        <v>4721.8946764590164</v>
      </c>
      <c r="O105" s="43">
        <f>gp_need_index[[#This Row],[Combined weighted population (base year)]]/gp_need_index[[#This Row],[Registered population (base year)]]</f>
        <v>0.96155878559442376</v>
      </c>
      <c r="P105" s="77">
        <v>4958.0810143409672</v>
      </c>
      <c r="Q105" s="4">
        <v>1953.6901734670882</v>
      </c>
      <c r="R105" s="46">
        <v>4740.6549779881616</v>
      </c>
      <c r="S105" s="110">
        <v>4771.8591511562599</v>
      </c>
      <c r="T105" s="46">
        <v>4786.5986493956598</v>
      </c>
      <c r="U105" s="110">
        <f>$L$1*gp_need_index[[#This Row],[Normalised weighted population 2025/26]]</f>
        <v>1925.8740184497699</v>
      </c>
      <c r="V105" s="4">
        <f>$M$1*gp_need_index[[#This Row],[Normalised travel time adjusted wp 2025/26]]</f>
        <v>2842.0601798338107</v>
      </c>
      <c r="W105" s="115">
        <v>4767.9341982835804</v>
      </c>
      <c r="X105" s="43">
        <f>gp_need_index[[#This Row],[Combined weighted population 2025/26]]/gp_need_index[[#This Row],[Registered population 2025/26]]</f>
        <v>0.96164911071291537</v>
      </c>
    </row>
    <row r="106" spans="1:24" ht="13">
      <c r="A106" s="8" t="s">
        <v>5716</v>
      </c>
      <c r="B106" s="3" t="s">
        <v>12399</v>
      </c>
      <c r="C106" s="74" t="s">
        <v>6430</v>
      </c>
      <c r="D106" s="74" t="s">
        <v>6804</v>
      </c>
      <c r="E106" s="74" t="s">
        <v>6761</v>
      </c>
      <c r="F106" s="41">
        <v>1.0181282240535483</v>
      </c>
      <c r="G106" s="110">
        <v>33006.916666666672</v>
      </c>
      <c r="H106" s="4">
        <v>18219.045616836709</v>
      </c>
      <c r="I106" s="46">
        <v>44656.140597244368</v>
      </c>
      <c r="J106" s="110">
        <v>45465.67711935797</v>
      </c>
      <c r="K106" s="46">
        <v>45606.706371964756</v>
      </c>
      <c r="L106" s="110">
        <f>$L$1*gp_need_index[[#This Row],[Normalised weighted population (base year)]]</f>
        <v>18141.396355524375</v>
      </c>
      <c r="M106" s="4">
        <f>$M$1*gp_need_index[[#This Row],[Normalised travel time adjusted wp (base year)]]</f>
        <v>27079.146092497012</v>
      </c>
      <c r="N106" s="115">
        <v>45220.542448021384</v>
      </c>
      <c r="O106" s="43">
        <f>gp_need_index[[#This Row],[Combined weighted population (base year)]]/gp_need_index[[#This Row],[Registered population (base year)]]</f>
        <v>1.3700323148841442</v>
      </c>
      <c r="P106" s="77">
        <v>33306.187542753672</v>
      </c>
      <c r="Q106" s="4">
        <v>18564.944748882841</v>
      </c>
      <c r="R106" s="46">
        <v>45048.083332313094</v>
      </c>
      <c r="S106" s="110">
        <v>45864.725080144177</v>
      </c>
      <c r="T106" s="46">
        <v>46006.393770093986</v>
      </c>
      <c r="U106" s="110">
        <f>$L$1*gp_need_index[[#This Row],[Normalised weighted population 2025/26]]</f>
        <v>18300.621680652199</v>
      </c>
      <c r="V106" s="4">
        <f>$M$1*gp_need_index[[#This Row],[Normalised travel time adjusted wp 2025/26]]</f>
        <v>27316.461924010877</v>
      </c>
      <c r="W106" s="115">
        <v>45617.083604663072</v>
      </c>
      <c r="X106" s="43">
        <f>gp_need_index[[#This Row],[Combined weighted population 2025/26]]/gp_need_index[[#This Row],[Registered population 2025/26]]</f>
        <v>1.3696278971018958</v>
      </c>
    </row>
    <row r="107" spans="1:24" ht="13">
      <c r="A107" s="8" t="s">
        <v>5633</v>
      </c>
      <c r="B107" s="3" t="s">
        <v>12398</v>
      </c>
      <c r="C107" s="74" t="s">
        <v>6436</v>
      </c>
      <c r="D107" s="74" t="s">
        <v>6802</v>
      </c>
      <c r="E107" s="74" t="s">
        <v>6611</v>
      </c>
      <c r="F107" s="41">
        <v>1.0065822493543584</v>
      </c>
      <c r="G107" s="110">
        <v>7564.166666666667</v>
      </c>
      <c r="H107" s="4">
        <v>5666.3574482478016</v>
      </c>
      <c r="I107" s="46">
        <v>13888.633916661242</v>
      </c>
      <c r="J107" s="110">
        <v>13980.052368292105</v>
      </c>
      <c r="K107" s="46">
        <v>14023.41686788436</v>
      </c>
      <c r="L107" s="110">
        <f>$L$1*gp_need_index[[#This Row],[Normalised weighted population (base year)]]</f>
        <v>5642.2075295615296</v>
      </c>
      <c r="M107" s="4">
        <f>$M$1*gp_need_index[[#This Row],[Normalised travel time adjusted wp (base year)]]</f>
        <v>8326.4542496070626</v>
      </c>
      <c r="N107" s="115">
        <v>13968.661779168593</v>
      </c>
      <c r="O107" s="43">
        <f>gp_need_index[[#This Row],[Combined weighted population (base year)]]/gp_need_index[[#This Row],[Registered population (base year)]]</f>
        <v>1.8466887886969605</v>
      </c>
      <c r="P107" s="77">
        <v>7651.7807493453402</v>
      </c>
      <c r="Q107" s="4">
        <v>5782.868562168057</v>
      </c>
      <c r="R107" s="46">
        <v>14032.20685071182</v>
      </c>
      <c r="S107" s="110">
        <v>14124.570335195142</v>
      </c>
      <c r="T107" s="46">
        <v>14168.198839933684</v>
      </c>
      <c r="U107" s="110">
        <f>$L$1*gp_need_index[[#This Row],[Normalised weighted population 2025/26]]</f>
        <v>5700.5335171570141</v>
      </c>
      <c r="V107" s="4">
        <f>$M$1*gp_need_index[[#This Row],[Normalised travel time adjusted wp 2025/26]]</f>
        <v>8412.4190667264484</v>
      </c>
      <c r="W107" s="115">
        <v>14112.952583883463</v>
      </c>
      <c r="X107" s="43">
        <f>gp_need_index[[#This Row],[Combined weighted population 2025/26]]/gp_need_index[[#This Row],[Registered population 2025/26]]</f>
        <v>1.8444010676979889</v>
      </c>
    </row>
    <row r="108" spans="1:24" ht="13">
      <c r="A108" s="8" t="s">
        <v>5712</v>
      </c>
      <c r="B108" s="3" t="s">
        <v>12397</v>
      </c>
      <c r="C108" s="74" t="s">
        <v>6430</v>
      </c>
      <c r="D108" s="74" t="s">
        <v>6804</v>
      </c>
      <c r="E108" s="74" t="s">
        <v>6761</v>
      </c>
      <c r="F108" s="41">
        <v>1.0181282240535483</v>
      </c>
      <c r="G108" s="110">
        <v>7033.9999999999991</v>
      </c>
      <c r="H108" s="4">
        <v>3943.5444300492695</v>
      </c>
      <c r="I108" s="46">
        <v>9665.9000818911245</v>
      </c>
      <c r="J108" s="110">
        <v>9841.1256842548573</v>
      </c>
      <c r="K108" s="46">
        <v>9871.6517137345545</v>
      </c>
      <c r="L108" s="110">
        <f>$L$1*gp_need_index[[#This Row],[Normalised weighted population (base year)]]</f>
        <v>3926.7371110279746</v>
      </c>
      <c r="M108" s="4">
        <f>$M$1*gp_need_index[[#This Row],[Normalised travel time adjusted wp (base year)]]</f>
        <v>5861.3287429760612</v>
      </c>
      <c r="N108" s="115">
        <v>9788.0658540040349</v>
      </c>
      <c r="O108" s="43">
        <f>gp_need_index[[#This Row],[Combined weighted population (base year)]]/gp_need_index[[#This Row],[Registered population (base year)]]</f>
        <v>1.3915362317321633</v>
      </c>
      <c r="P108" s="77">
        <v>7099.8070578247807</v>
      </c>
      <c r="Q108" s="4">
        <v>4020.0663144156897</v>
      </c>
      <c r="R108" s="46">
        <v>9754.7439425652137</v>
      </c>
      <c r="S108" s="110">
        <v>9931.5801263410285</v>
      </c>
      <c r="T108" s="46">
        <v>9962.2571650275513</v>
      </c>
      <c r="U108" s="110">
        <f>$L$1*gp_need_index[[#This Row],[Normalised weighted population 2025/26]]</f>
        <v>3962.829609588925</v>
      </c>
      <c r="V108" s="4">
        <f>$M$1*gp_need_index[[#This Row],[Normalised travel time adjusted wp 2025/26]]</f>
        <v>5915.1260558609029</v>
      </c>
      <c r="W108" s="115">
        <v>9877.9556654498283</v>
      </c>
      <c r="X108" s="43">
        <f>gp_need_index[[#This Row],[Combined weighted population 2025/26]]/gp_need_index[[#This Row],[Registered population 2025/26]]</f>
        <v>1.3912991698222583</v>
      </c>
    </row>
    <row r="109" spans="1:24" ht="13">
      <c r="A109" s="8" t="s">
        <v>5663</v>
      </c>
      <c r="B109" s="3" t="s">
        <v>12396</v>
      </c>
      <c r="C109" s="74" t="s">
        <v>6436</v>
      </c>
      <c r="D109" s="74" t="s">
        <v>6802</v>
      </c>
      <c r="E109" s="74" t="s">
        <v>6759</v>
      </c>
      <c r="F109" s="41">
        <v>1.0065822493543584</v>
      </c>
      <c r="G109" s="110">
        <v>6060.9166666666661</v>
      </c>
      <c r="H109" s="4">
        <v>3102.2577390606702</v>
      </c>
      <c r="I109" s="46">
        <v>7603.8482299181978</v>
      </c>
      <c r="J109" s="110">
        <v>7653.8986550202162</v>
      </c>
      <c r="K109" s="46">
        <v>7677.6401601563184</v>
      </c>
      <c r="L109" s="110">
        <f>$L$1*gp_need_index[[#This Row],[Normalised weighted population (base year)]]</f>
        <v>3089.0359695506404</v>
      </c>
      <c r="M109" s="4">
        <f>$M$1*gp_need_index[[#This Row],[Normalised travel time adjusted wp (base year)]]</f>
        <v>4558.6264845973901</v>
      </c>
      <c r="N109" s="115">
        <v>7647.6624541480305</v>
      </c>
      <c r="O109" s="43">
        <f>gp_need_index[[#This Row],[Combined weighted population (base year)]]/gp_need_index[[#This Row],[Registered population (base year)]]</f>
        <v>1.261799637702993</v>
      </c>
      <c r="P109" s="77">
        <v>6113.8465975557447</v>
      </c>
      <c r="Q109" s="4">
        <v>3160.4689357097773</v>
      </c>
      <c r="R109" s="46">
        <v>7668.9195637713019</v>
      </c>
      <c r="S109" s="110">
        <v>7719.3983046185622</v>
      </c>
      <c r="T109" s="46">
        <v>7743.2422727902922</v>
      </c>
      <c r="U109" s="110">
        <f>$L$1*gp_need_index[[#This Row],[Normalised weighted population 2025/26]]</f>
        <v>3115.4709646716619</v>
      </c>
      <c r="V109" s="4">
        <f>$M$1*gp_need_index[[#This Row],[Normalised travel time adjusted wp 2025/26]]</f>
        <v>4597.5779751414184</v>
      </c>
      <c r="W109" s="115">
        <v>7713.0489398130803</v>
      </c>
      <c r="X109" s="43">
        <f>gp_need_index[[#This Row],[Combined weighted population 2025/26]]/gp_need_index[[#This Row],[Registered population 2025/26]]</f>
        <v>1.2615705704648659</v>
      </c>
    </row>
    <row r="110" spans="1:24" ht="13">
      <c r="A110" s="8" t="s">
        <v>5719</v>
      </c>
      <c r="B110" s="3" t="s">
        <v>12395</v>
      </c>
      <c r="C110" s="74" t="s">
        <v>6430</v>
      </c>
      <c r="D110" s="74" t="s">
        <v>6804</v>
      </c>
      <c r="E110" s="74" t="s">
        <v>6760</v>
      </c>
      <c r="F110" s="41">
        <v>1.0181282240535483</v>
      </c>
      <c r="G110" s="110">
        <v>5934.25</v>
      </c>
      <c r="H110" s="4">
        <v>3329.170734405111</v>
      </c>
      <c r="I110" s="46">
        <v>8160.02767183578</v>
      </c>
      <c r="J110" s="110">
        <v>8307.9544817539736</v>
      </c>
      <c r="K110" s="46">
        <v>8333.7247921394774</v>
      </c>
      <c r="L110" s="110">
        <f>$L$1*gp_need_index[[#This Row],[Normalised weighted population (base year)]]</f>
        <v>3314.9818655836671</v>
      </c>
      <c r="M110" s="4">
        <f>$M$1*gp_need_index[[#This Row],[Normalised travel time adjusted wp (base year)]]</f>
        <v>4948.1790967420666</v>
      </c>
      <c r="N110" s="115">
        <v>8263.1609623257336</v>
      </c>
      <c r="O110" s="43">
        <f>gp_need_index[[#This Row],[Combined weighted population (base year)]]/gp_need_index[[#This Row],[Registered population (base year)]]</f>
        <v>1.3924524518390249</v>
      </c>
      <c r="P110" s="77">
        <v>5991.7631725704832</v>
      </c>
      <c r="Q110" s="4">
        <v>3394.1609169450139</v>
      </c>
      <c r="R110" s="46">
        <v>8235.9762389823481</v>
      </c>
      <c r="S110" s="110">
        <v>8385.2798615423198</v>
      </c>
      <c r="T110" s="46">
        <v>8411.1806297420953</v>
      </c>
      <c r="U110" s="110">
        <f>$L$1*gp_need_index[[#This Row],[Normalised weighted population 2025/26]]</f>
        <v>3345.8356975721185</v>
      </c>
      <c r="V110" s="4">
        <f>$M$1*gp_need_index[[#This Row],[Normalised travel time adjusted wp 2025/26]]</f>
        <v>4994.168779159636</v>
      </c>
      <c r="W110" s="115">
        <v>8340.004476731754</v>
      </c>
      <c r="X110" s="43">
        <f>gp_need_index[[#This Row],[Combined weighted population 2025/26]]/gp_need_index[[#This Row],[Registered population 2025/26]]</f>
        <v>1.3919115686866956</v>
      </c>
    </row>
    <row r="111" spans="1:24" ht="13">
      <c r="A111" s="8" t="s">
        <v>5646</v>
      </c>
      <c r="B111" s="3" t="s">
        <v>12394</v>
      </c>
      <c r="C111" s="74" t="s">
        <v>6436</v>
      </c>
      <c r="D111" s="74" t="s">
        <v>6802</v>
      </c>
      <c r="E111" s="74" t="s">
        <v>6611</v>
      </c>
      <c r="F111" s="41">
        <v>1.0065822493543584</v>
      </c>
      <c r="G111" s="110">
        <v>4594.1666666666661</v>
      </c>
      <c r="H111" s="4">
        <v>2038.9012320110508</v>
      </c>
      <c r="I111" s="46">
        <v>4997.4879033421485</v>
      </c>
      <c r="J111" s="110">
        <v>5030.3826148673361</v>
      </c>
      <c r="K111" s="46">
        <v>5045.9862777939543</v>
      </c>
      <c r="L111" s="110">
        <f>$L$1*gp_need_index[[#This Row],[Normalised weighted population (base year)]]</f>
        <v>2030.2114697762959</v>
      </c>
      <c r="M111" s="4">
        <f>$M$1*gp_need_index[[#This Row],[Normalised travel time adjusted wp (base year)]]</f>
        <v>2996.0725179907604</v>
      </c>
      <c r="N111" s="115">
        <v>5026.2839877670558</v>
      </c>
      <c r="O111" s="43">
        <f>gp_need_index[[#This Row],[Combined weighted population (base year)]]/gp_need_index[[#This Row],[Registered population (base year)]]</f>
        <v>1.0940578242917591</v>
      </c>
      <c r="P111" s="77">
        <v>4636.6455141743063</v>
      </c>
      <c r="Q111" s="4">
        <v>2078.7758744009425</v>
      </c>
      <c r="R111" s="46">
        <v>5044.1770813700277</v>
      </c>
      <c r="S111" s="110">
        <v>5077.3791127071445</v>
      </c>
      <c r="T111" s="46">
        <v>5093.0623125087086</v>
      </c>
      <c r="U111" s="110">
        <f>$L$1*gp_need_index[[#This Row],[Normalised weighted population 2025/26]]</f>
        <v>2049.178780269081</v>
      </c>
      <c r="V111" s="4">
        <f>$M$1*gp_need_index[[#This Row],[Normalised travel time adjusted wp 2025/26]]</f>
        <v>3024.0240830763705</v>
      </c>
      <c r="W111" s="115">
        <v>5073.202863345452</v>
      </c>
      <c r="X111" s="43">
        <f>gp_need_index[[#This Row],[Combined weighted population 2025/26]]/gp_need_index[[#This Row],[Registered population 2025/26]]</f>
        <v>1.0941537039733968</v>
      </c>
    </row>
    <row r="112" spans="1:24" ht="13">
      <c r="A112" s="8" t="s">
        <v>5650</v>
      </c>
      <c r="B112" s="3" t="s">
        <v>8859</v>
      </c>
      <c r="C112" s="74" t="s">
        <v>6436</v>
      </c>
      <c r="D112" s="74" t="s">
        <v>6802</v>
      </c>
      <c r="E112" s="74" t="s">
        <v>6611</v>
      </c>
      <c r="F112" s="41">
        <v>1.0065822493543584</v>
      </c>
      <c r="G112" s="110">
        <v>6643.7500000000009</v>
      </c>
      <c r="H112" s="4">
        <v>3794.7044608214669</v>
      </c>
      <c r="I112" s="46">
        <v>9301.0830254925204</v>
      </c>
      <c r="J112" s="110">
        <v>9362.3050732319025</v>
      </c>
      <c r="K112" s="46">
        <v>9391.3458567594062</v>
      </c>
      <c r="L112" s="110">
        <f>$L$1*gp_need_index[[#This Row],[Normalised weighted population (base year)]]</f>
        <v>3778.5314952074446</v>
      </c>
      <c r="M112" s="4">
        <f>$M$1*gp_need_index[[#This Row],[Normalised travel time adjusted wp (base year)]]</f>
        <v>5576.1454112959818</v>
      </c>
      <c r="N112" s="115">
        <v>9354.6769065034259</v>
      </c>
      <c r="O112" s="43">
        <f>gp_need_index[[#This Row],[Combined weighted population (base year)]]/gp_need_index[[#This Row],[Registered population (base year)]]</f>
        <v>1.4080416792479284</v>
      </c>
      <c r="P112" s="77">
        <v>6713.5106394424365</v>
      </c>
      <c r="Q112" s="4">
        <v>3871.4654569956551</v>
      </c>
      <c r="R112" s="46">
        <v>9394.1620017698478</v>
      </c>
      <c r="S112" s="110">
        <v>9455.9967185407349</v>
      </c>
      <c r="T112" s="46">
        <v>9485.2047572882584</v>
      </c>
      <c r="U112" s="110">
        <f>$L$1*gp_need_index[[#This Row],[Normalised weighted population 2025/26]]</f>
        <v>3816.3444942357942</v>
      </c>
      <c r="V112" s="4">
        <f>$M$1*gp_need_index[[#This Row],[Normalised travel time adjusted wp 2025/26]]</f>
        <v>5631.8744713770293</v>
      </c>
      <c r="W112" s="115">
        <v>9448.218965612823</v>
      </c>
      <c r="X112" s="43">
        <f>gp_need_index[[#This Row],[Combined weighted population 2025/26]]/gp_need_index[[#This Row],[Registered population 2025/26]]</f>
        <v>1.4073440071880943</v>
      </c>
    </row>
    <row r="113" spans="1:24" ht="13">
      <c r="A113" s="8" t="s">
        <v>5648</v>
      </c>
      <c r="B113" s="3" t="s">
        <v>12393</v>
      </c>
      <c r="C113" s="74" t="s">
        <v>6436</v>
      </c>
      <c r="D113" s="74" t="s">
        <v>6802</v>
      </c>
      <c r="E113" s="74" t="s">
        <v>6759</v>
      </c>
      <c r="F113" s="41">
        <v>1.0065822493543584</v>
      </c>
      <c r="G113" s="110">
        <v>4195.1666666666661</v>
      </c>
      <c r="H113" s="4">
        <v>2398.5145262832111</v>
      </c>
      <c r="I113" s="46">
        <v>5878.924953744794</v>
      </c>
      <c r="J113" s="110">
        <v>5917.6215037259017</v>
      </c>
      <c r="K113" s="46">
        <v>5935.9772786919129</v>
      </c>
      <c r="L113" s="110">
        <f>$L$1*gp_need_index[[#This Row],[Normalised weighted population (base year)]]</f>
        <v>2388.2920983289891</v>
      </c>
      <c r="M113" s="4">
        <f>$M$1*gp_need_index[[#This Row],[Normalised travel time adjusted wp (base year)]]</f>
        <v>3524.5078787415264</v>
      </c>
      <c r="N113" s="115">
        <v>5912.7999770705155</v>
      </c>
      <c r="O113" s="43">
        <f>gp_need_index[[#This Row],[Combined weighted population (base year)]]/gp_need_index[[#This Row],[Registered population (base year)]]</f>
        <v>1.409431483152163</v>
      </c>
      <c r="P113" s="77">
        <v>4235.7838249521001</v>
      </c>
      <c r="Q113" s="4">
        <v>2445.6744770887926</v>
      </c>
      <c r="R113" s="46">
        <v>5934.4613807286942</v>
      </c>
      <c r="S113" s="110">
        <v>5973.5234853204602</v>
      </c>
      <c r="T113" s="46">
        <v>5991.9747296061505</v>
      </c>
      <c r="U113" s="110">
        <f>$L$1*gp_need_index[[#This Row],[Normalised weighted population 2025/26]]</f>
        <v>2410.8535718600615</v>
      </c>
      <c r="V113" s="4">
        <f>$M$1*gp_need_index[[#This Row],[Normalised travel time adjusted wp 2025/26]]</f>
        <v>3557.7565668126786</v>
      </c>
      <c r="W113" s="115">
        <v>5968.6101386727405</v>
      </c>
      <c r="X113" s="43">
        <f>gp_need_index[[#This Row],[Combined weighted population 2025/26]]/gp_need_index[[#This Row],[Registered population 2025/26]]</f>
        <v>1.4090922448669192</v>
      </c>
    </row>
    <row r="114" spans="1:24" ht="13">
      <c r="A114" s="8" t="s">
        <v>5664</v>
      </c>
      <c r="B114" s="3" t="s">
        <v>12392</v>
      </c>
      <c r="C114" s="74" t="s">
        <v>6436</v>
      </c>
      <c r="D114" s="74" t="s">
        <v>6802</v>
      </c>
      <c r="E114" s="74" t="s">
        <v>6759</v>
      </c>
      <c r="F114" s="41">
        <v>1.0065822493543584</v>
      </c>
      <c r="G114" s="110">
        <v>7453.916666666667</v>
      </c>
      <c r="H114" s="4">
        <v>3663.2368533379076</v>
      </c>
      <c r="I114" s="46">
        <v>8978.8468289738739</v>
      </c>
      <c r="J114" s="110">
        <v>9037.9478377167707</v>
      </c>
      <c r="K114" s="46">
        <v>9065.9825027522475</v>
      </c>
      <c r="L114" s="110">
        <f>$L$1*gp_need_index[[#This Row],[Normalised weighted population (base year)]]</f>
        <v>3647.6242004220521</v>
      </c>
      <c r="M114" s="4">
        <f>$M$1*gp_need_index[[#This Row],[Normalised travel time adjusted wp (base year)]]</f>
        <v>5382.9597485461563</v>
      </c>
      <c r="N114" s="115">
        <v>9030.5839489682076</v>
      </c>
      <c r="O114" s="43">
        <f>gp_need_index[[#This Row],[Combined weighted population (base year)]]/gp_need_index[[#This Row],[Registered population (base year)]]</f>
        <v>1.2115219894196394</v>
      </c>
      <c r="P114" s="77">
        <v>7521.0496288532322</v>
      </c>
      <c r="Q114" s="4">
        <v>3731.4208167427919</v>
      </c>
      <c r="R114" s="46">
        <v>9054.3418347998158</v>
      </c>
      <c r="S114" s="110">
        <v>9113.9397704960666</v>
      </c>
      <c r="T114" s="46">
        <v>9142.091250861673</v>
      </c>
      <c r="U114" s="110">
        <f>$L$1*gp_need_index[[#This Row],[Normalised weighted population 2025/26]]</f>
        <v>3678.2937747568199</v>
      </c>
      <c r="V114" s="4">
        <f>$M$1*gp_need_index[[#This Row],[Normalised travel time adjusted wp 2025/26]]</f>
        <v>5428.1495917276216</v>
      </c>
      <c r="W114" s="115">
        <v>9106.4433664844419</v>
      </c>
      <c r="X114" s="43">
        <f>gp_need_index[[#This Row],[Combined weighted population 2025/26]]/gp_need_index[[#This Row],[Registered population 2025/26]]</f>
        <v>1.2107942130243516</v>
      </c>
    </row>
    <row r="115" spans="1:24" ht="13">
      <c r="A115" s="8" t="s">
        <v>5715</v>
      </c>
      <c r="B115" s="3" t="s">
        <v>8396</v>
      </c>
      <c r="C115" s="74" t="s">
        <v>6430</v>
      </c>
      <c r="D115" s="74" t="s">
        <v>6804</v>
      </c>
      <c r="E115" s="74" t="s">
        <v>6760</v>
      </c>
      <c r="F115" s="41">
        <v>1.0181282240535483</v>
      </c>
      <c r="G115" s="110">
        <v>7374.3333333333339</v>
      </c>
      <c r="H115" s="4">
        <v>3782.1911359635305</v>
      </c>
      <c r="I115" s="46">
        <v>9270.412001008197</v>
      </c>
      <c r="J115" s="110">
        <v>9438.4681068311766</v>
      </c>
      <c r="K115" s="46">
        <v>9467.7451392476287</v>
      </c>
      <c r="L115" s="110">
        <f>$L$1*gp_need_index[[#This Row],[Normalised weighted population (base year)]]</f>
        <v>3766.0715019263766</v>
      </c>
      <c r="M115" s="4">
        <f>$M$1*gp_need_index[[#This Row],[Normalised travel time adjusted wp (base year)]]</f>
        <v>5621.5077603107811</v>
      </c>
      <c r="N115" s="115">
        <v>9387.5792622371573</v>
      </c>
      <c r="O115" s="43">
        <f>gp_need_index[[#This Row],[Combined weighted population (base year)]]/gp_need_index[[#This Row],[Registered population (base year)]]</f>
        <v>1.2730071774493275</v>
      </c>
      <c r="P115" s="77">
        <v>7441.7848234218009</v>
      </c>
      <c r="Q115" s="4">
        <v>3851.6115787716526</v>
      </c>
      <c r="R115" s="46">
        <v>9345.9863043572132</v>
      </c>
      <c r="S115" s="110">
        <v>9515.4124380839949</v>
      </c>
      <c r="T115" s="46">
        <v>9544.8040023434551</v>
      </c>
      <c r="U115" s="110">
        <f>$L$1*gp_need_index[[#This Row],[Normalised weighted population 2025/26]]</f>
        <v>3796.7732905944222</v>
      </c>
      <c r="V115" s="4">
        <f>$M$1*gp_need_index[[#This Row],[Normalised travel time adjusted wp 2025/26]]</f>
        <v>5667.2617376858352</v>
      </c>
      <c r="W115" s="115">
        <v>9464.0350282802574</v>
      </c>
      <c r="X115" s="43">
        <f>gp_need_index[[#This Row],[Combined weighted population 2025/26]]/gp_need_index[[#This Row],[Registered population 2025/26]]</f>
        <v>1.271742633365823</v>
      </c>
    </row>
    <row r="116" spans="1:24" ht="13">
      <c r="A116" s="8" t="s">
        <v>5653</v>
      </c>
      <c r="B116" s="3" t="s">
        <v>12391</v>
      </c>
      <c r="C116" s="74" t="s">
        <v>6436</v>
      </c>
      <c r="D116" s="74" t="s">
        <v>6802</v>
      </c>
      <c r="E116" s="74" t="s">
        <v>6759</v>
      </c>
      <c r="F116" s="41">
        <v>1.0065822493543584</v>
      </c>
      <c r="G116" s="110">
        <v>34.416666666666664</v>
      </c>
      <c r="H116" s="4">
        <v>5.5385619272541522</v>
      </c>
      <c r="I116" s="46">
        <v>13.575398258042734</v>
      </c>
      <c r="J116" s="110">
        <v>13.664754914461893</v>
      </c>
      <c r="K116" s="46">
        <v>13.707141397953215</v>
      </c>
      <c r="L116" s="110">
        <f>$L$1*gp_need_index[[#This Row],[Normalised weighted population (base year)]]</f>
        <v>5.5149566708961313</v>
      </c>
      <c r="M116" s="4">
        <f>$M$1*gp_need_index[[#This Row],[Normalised travel time adjusted wp (base year)]]</f>
        <v>8.1386645507437549</v>
      </c>
      <c r="N116" s="115">
        <v>13.653621221639886</v>
      </c>
      <c r="O116" s="43">
        <f>gp_need_index[[#This Row],[Combined weighted population (base year)]]/gp_need_index[[#This Row],[Registered population (base year)]]</f>
        <v>0.3967153865851783</v>
      </c>
      <c r="P116" s="77">
        <v>34.790909468153373</v>
      </c>
      <c r="Q116" s="4">
        <v>5.6172461650655894</v>
      </c>
      <c r="R116" s="46">
        <v>13.630321919337684</v>
      </c>
      <c r="S116" s="110">
        <v>13.720040096990941</v>
      </c>
      <c r="T116" s="46">
        <v>13.762419073496373</v>
      </c>
      <c r="U116" s="110">
        <f>$L$1*gp_need_index[[#This Row],[Normalised weighted population 2025/26]]</f>
        <v>5.537269210572024</v>
      </c>
      <c r="V116" s="4">
        <f>$M$1*gp_need_index[[#This Row],[Normalised travel time adjusted wp 2025/26]]</f>
        <v>8.1714858695971362</v>
      </c>
      <c r="W116" s="115">
        <v>13.70875508016916</v>
      </c>
      <c r="X116" s="43">
        <f>gp_need_index[[#This Row],[Combined weighted population 2025/26]]/gp_need_index[[#This Row],[Registered population 2025/26]]</f>
        <v>0.39403267375685513</v>
      </c>
    </row>
    <row r="117" spans="1:24" ht="13">
      <c r="A117" s="8" t="s">
        <v>5644</v>
      </c>
      <c r="B117" s="3" t="s">
        <v>12390</v>
      </c>
      <c r="C117" s="74" t="s">
        <v>6436</v>
      </c>
      <c r="D117" s="74" t="s">
        <v>6802</v>
      </c>
      <c r="E117" s="74" t="s">
        <v>6611</v>
      </c>
      <c r="F117" s="41">
        <v>1.0065822493543584</v>
      </c>
      <c r="G117" s="110">
        <v>4633.5833333333339</v>
      </c>
      <c r="H117" s="4">
        <v>2188.2529458252025</v>
      </c>
      <c r="I117" s="46">
        <v>5363.559281107443</v>
      </c>
      <c r="J117" s="110">
        <v>5398.863565722575</v>
      </c>
      <c r="K117" s="46">
        <v>5415.6102137841663</v>
      </c>
      <c r="L117" s="110">
        <f>$L$1*gp_need_index[[#This Row],[Normalised weighted population (base year)]]</f>
        <v>2178.926649136487</v>
      </c>
      <c r="M117" s="4">
        <f>$M$1*gp_need_index[[#This Row],[Normalised travel time adjusted wp (base year)]]</f>
        <v>3215.5380606311182</v>
      </c>
      <c r="N117" s="115">
        <v>5394.4647097676052</v>
      </c>
      <c r="O117" s="43">
        <f>gp_need_index[[#This Row],[Combined weighted population (base year)]]/gp_need_index[[#This Row],[Registered population (base year)]]</f>
        <v>1.1642101418486639</v>
      </c>
      <c r="P117" s="77">
        <v>4680.6857111423142</v>
      </c>
      <c r="Q117" s="4">
        <v>2231.5044644519344</v>
      </c>
      <c r="R117" s="46">
        <v>5414.775019845325</v>
      </c>
      <c r="S117" s="110">
        <v>5450.4164192236976</v>
      </c>
      <c r="T117" s="46">
        <v>5467.2518707050504</v>
      </c>
      <c r="U117" s="110">
        <f>$L$1*gp_need_index[[#This Row],[Normalised weighted population 2025/26]]</f>
        <v>2199.732858622092</v>
      </c>
      <c r="V117" s="4">
        <f>$M$1*gp_need_index[[#This Row],[Normalised travel time adjusted wp 2025/26]]</f>
        <v>3246.2004803378582</v>
      </c>
      <c r="W117" s="115">
        <v>5445.9333389599506</v>
      </c>
      <c r="X117" s="43">
        <f>gp_need_index[[#This Row],[Combined weighted population 2025/26]]/gp_need_index[[#This Row],[Registered population 2025/26]]</f>
        <v>1.1634904958467889</v>
      </c>
    </row>
    <row r="118" spans="1:24" ht="13">
      <c r="A118" s="8" t="s">
        <v>5656</v>
      </c>
      <c r="B118" s="3" t="s">
        <v>12389</v>
      </c>
      <c r="C118" s="74" t="s">
        <v>6436</v>
      </c>
      <c r="D118" s="74" t="s">
        <v>6802</v>
      </c>
      <c r="E118" s="74" t="s">
        <v>6611</v>
      </c>
      <c r="F118" s="41">
        <v>1.0065822493543584</v>
      </c>
      <c r="G118" s="110">
        <v>1091.9166666666667</v>
      </c>
      <c r="H118" s="4">
        <v>556.6128533710089</v>
      </c>
      <c r="I118" s="46">
        <v>1364.296591661139</v>
      </c>
      <c r="J118" s="110">
        <v>1373.2767320207538</v>
      </c>
      <c r="K118" s="46">
        <v>1377.5364770286362</v>
      </c>
      <c r="L118" s="110">
        <f>$L$1*gp_need_index[[#This Row],[Normalised weighted population (base year)]]</f>
        <v>554.24057889460778</v>
      </c>
      <c r="M118" s="4">
        <f>$M$1*gp_need_index[[#This Row],[Normalised travel time adjusted wp (base year)]]</f>
        <v>817.91724236707</v>
      </c>
      <c r="N118" s="115">
        <v>1372.1578212616778</v>
      </c>
      <c r="O118" s="43">
        <f>gp_need_index[[#This Row],[Combined weighted population (base year)]]/gp_need_index[[#This Row],[Registered population (base year)]]</f>
        <v>1.2566506796260499</v>
      </c>
      <c r="P118" s="77">
        <v>1103.2037977494388</v>
      </c>
      <c r="Q118" s="4">
        <v>567.65526363330196</v>
      </c>
      <c r="R118" s="46">
        <v>1377.4229854208397</v>
      </c>
      <c r="S118" s="110">
        <v>1386.4895269773044</v>
      </c>
      <c r="T118" s="46">
        <v>1390.772168039096</v>
      </c>
      <c r="U118" s="110">
        <f>$L$1*gp_need_index[[#This Row],[Normalised weighted population 2025/26]]</f>
        <v>559.57312910446865</v>
      </c>
      <c r="V118" s="4">
        <f>$M$1*gp_need_index[[#This Row],[Normalised travel time adjusted wp 2025/26]]</f>
        <v>825.77598155301814</v>
      </c>
      <c r="W118" s="115">
        <v>1385.3491106574868</v>
      </c>
      <c r="X118" s="43">
        <f>gp_need_index[[#This Row],[Combined weighted population 2025/26]]/gp_need_index[[#This Row],[Registered population 2025/26]]</f>
        <v>1.2557508535445863</v>
      </c>
    </row>
    <row r="119" spans="1:24" ht="13">
      <c r="A119" s="8" t="s">
        <v>5690</v>
      </c>
      <c r="B119" s="3" t="s">
        <v>12388</v>
      </c>
      <c r="C119" s="74" t="s">
        <v>6430</v>
      </c>
      <c r="D119" s="74" t="s">
        <v>6804</v>
      </c>
      <c r="E119" s="74" t="s">
        <v>6758</v>
      </c>
      <c r="F119" s="41">
        <v>1.0181282240535483</v>
      </c>
      <c r="G119" s="110">
        <v>2740.8333333333339</v>
      </c>
      <c r="H119" s="4">
        <v>1261.1704180647841</v>
      </c>
      <c r="I119" s="46">
        <v>3091.215900691338</v>
      </c>
      <c r="J119" s="110">
        <v>3147.2541551369618</v>
      </c>
      <c r="K119" s="46">
        <v>3157.0165721817434</v>
      </c>
      <c r="L119" s="110">
        <f>$L$1*gp_need_index[[#This Row],[Normalised weighted population (base year)]]</f>
        <v>1255.7953312786135</v>
      </c>
      <c r="M119" s="4">
        <f>$M$1*gp_need_index[[#This Row],[Normalised travel time adjusted wp (base year)]]</f>
        <v>1874.4899549925699</v>
      </c>
      <c r="N119" s="115">
        <v>3130.2852862711834</v>
      </c>
      <c r="O119" s="43">
        <f>gp_need_index[[#This Row],[Combined weighted population (base year)]]/gp_need_index[[#This Row],[Registered population (base year)]]</f>
        <v>1.1420925337565884</v>
      </c>
      <c r="P119" s="77">
        <v>2768.3942203983356</v>
      </c>
      <c r="Q119" s="4">
        <v>1285.8446992328938</v>
      </c>
      <c r="R119" s="46">
        <v>3120.1191248868186</v>
      </c>
      <c r="S119" s="110">
        <v>3176.6813434565279</v>
      </c>
      <c r="T119" s="46">
        <v>3186.4935964140918</v>
      </c>
      <c r="U119" s="110">
        <f>$L$1*gp_need_index[[#This Row],[Normalised weighted population 2025/26]]</f>
        <v>1267.5371620564204</v>
      </c>
      <c r="V119" s="4">
        <f>$M$1*gp_need_index[[#This Row],[Normalised travel time adjusted wp 2025/26]]</f>
        <v>1891.9920442478142</v>
      </c>
      <c r="W119" s="115">
        <v>3159.5292063042343</v>
      </c>
      <c r="X119" s="43">
        <f>gp_need_index[[#This Row],[Combined weighted population 2025/26]]/gp_need_index[[#This Row],[Registered population 2025/26]]</f>
        <v>1.1412858699905895</v>
      </c>
    </row>
    <row r="120" spans="1:24" ht="13">
      <c r="A120" s="8" t="s">
        <v>5701</v>
      </c>
      <c r="B120" s="3" t="s">
        <v>12387</v>
      </c>
      <c r="C120" s="74" t="s">
        <v>6430</v>
      </c>
      <c r="D120" s="74" t="s">
        <v>6804</v>
      </c>
      <c r="E120" s="74" t="s">
        <v>6758</v>
      </c>
      <c r="F120" s="41">
        <v>1.0181282240535483</v>
      </c>
      <c r="G120" s="110">
        <v>935.58333333333348</v>
      </c>
      <c r="H120" s="4">
        <v>463.27946947723336</v>
      </c>
      <c r="I120" s="46">
        <v>1135.5300140240895</v>
      </c>
      <c r="J120" s="110">
        <v>1156.115156537847</v>
      </c>
      <c r="K120" s="46">
        <v>1159.7012915474693</v>
      </c>
      <c r="L120" s="110">
        <f>$L$1*gp_need_index[[#This Row],[Normalised weighted population (base year)]]</f>
        <v>461.30498028923586</v>
      </c>
      <c r="M120" s="4">
        <f>$M$1*gp_need_index[[#This Row],[Normalised travel time adjusted wp (base year)]]</f>
        <v>688.57681678095946</v>
      </c>
      <c r="N120" s="115">
        <v>1149.8817970701953</v>
      </c>
      <c r="O120" s="43">
        <f>gp_need_index[[#This Row],[Combined weighted population (base year)]]/gp_need_index[[#This Row],[Registered population (base year)]]</f>
        <v>1.2290533147628344</v>
      </c>
      <c r="P120" s="77">
        <v>944.92246951915877</v>
      </c>
      <c r="Q120" s="4">
        <v>472.47614153322303</v>
      </c>
      <c r="R120" s="46">
        <v>1146.4695900912484</v>
      </c>
      <c r="S120" s="110">
        <v>1167.2530476910022</v>
      </c>
      <c r="T120" s="46">
        <v>1170.8585028598131</v>
      </c>
      <c r="U120" s="110">
        <f>$L$1*gp_need_index[[#This Row],[Normalised weighted population 2025/26]]</f>
        <v>465.74914368404535</v>
      </c>
      <c r="V120" s="4">
        <f>$M$1*gp_need_index[[#This Row],[Normalised travel time adjusted wp 2025/26]]</f>
        <v>695.20145116362437</v>
      </c>
      <c r="W120" s="115">
        <v>1160.9505948476697</v>
      </c>
      <c r="X120" s="43">
        <f>gp_need_index[[#This Row],[Combined weighted population 2025/26]]/gp_need_index[[#This Row],[Registered population 2025/26]]</f>
        <v>1.2286199474528749</v>
      </c>
    </row>
    <row r="121" spans="1:24" ht="13">
      <c r="A121" s="8" t="s">
        <v>5662</v>
      </c>
      <c r="B121" s="3" t="s">
        <v>8869</v>
      </c>
      <c r="C121" s="74" t="s">
        <v>6436</v>
      </c>
      <c r="D121" s="74" t="s">
        <v>6802</v>
      </c>
      <c r="E121" s="74" t="s">
        <v>6759</v>
      </c>
      <c r="F121" s="41">
        <v>1.0065822493543584</v>
      </c>
      <c r="G121" s="110">
        <v>3043.4166666666665</v>
      </c>
      <c r="H121" s="4">
        <v>1746.6367128413196</v>
      </c>
      <c r="I121" s="46">
        <v>4281.1273576740268</v>
      </c>
      <c r="J121" s="110">
        <v>4309.3068054600026</v>
      </c>
      <c r="K121" s="46">
        <v>4322.6737749308832</v>
      </c>
      <c r="L121" s="110">
        <f>$L$1*gp_need_index[[#This Row],[Normalised weighted population (base year)]]</f>
        <v>1739.1925769965858</v>
      </c>
      <c r="M121" s="4">
        <f>$M$1*gp_need_index[[#This Row],[Normalised travel time adjusted wp (base year)]]</f>
        <v>2566.6031154908014</v>
      </c>
      <c r="N121" s="115">
        <v>4305.795692487387</v>
      </c>
      <c r="O121" s="43">
        <f>gp_need_index[[#This Row],[Combined weighted population (base year)]]/gp_need_index[[#This Row],[Registered population (base year)]]</f>
        <v>1.4147900744735535</v>
      </c>
      <c r="P121" s="77">
        <v>3071.9017027265927</v>
      </c>
      <c r="Q121" s="4">
        <v>1779.2459703826228</v>
      </c>
      <c r="R121" s="46">
        <v>4317.3638180260059</v>
      </c>
      <c r="S121" s="110">
        <v>4345.7817832297378</v>
      </c>
      <c r="T121" s="46">
        <v>4359.2051976503426</v>
      </c>
      <c r="U121" s="110">
        <f>$L$1*gp_need_index[[#This Row],[Normalised weighted population 2025/26]]</f>
        <v>1753.91350856332</v>
      </c>
      <c r="V121" s="4">
        <f>$M$1*gp_need_index[[#This Row],[Normalised travel time adjusted wp 2025/26]]</f>
        <v>2588.2937792436023</v>
      </c>
      <c r="W121" s="115">
        <v>4342.2072878069221</v>
      </c>
      <c r="X121" s="43">
        <f>gp_need_index[[#This Row],[Combined weighted population 2025/26]]/gp_need_index[[#This Row],[Registered population 2025/26]]</f>
        <v>1.4135241645111292</v>
      </c>
    </row>
    <row r="122" spans="1:24" ht="13">
      <c r="A122" s="8" t="s">
        <v>5713</v>
      </c>
      <c r="B122" s="3" t="s">
        <v>12386</v>
      </c>
      <c r="C122" s="74" t="s">
        <v>6430</v>
      </c>
      <c r="D122" s="74" t="s">
        <v>6804</v>
      </c>
      <c r="E122" s="74" t="s">
        <v>6758</v>
      </c>
      <c r="F122" s="41">
        <v>1.0181282240535483</v>
      </c>
      <c r="G122" s="110">
        <v>3727.0833333333335</v>
      </c>
      <c r="H122" s="4">
        <v>1812.4038545200697</v>
      </c>
      <c r="I122" s="46">
        <v>4442.3271695220792</v>
      </c>
      <c r="J122" s="110">
        <v>4522.8586717703402</v>
      </c>
      <c r="K122" s="46">
        <v>4536.8880543406549</v>
      </c>
      <c r="L122" s="110">
        <f>$L$1*gp_need_index[[#This Row],[Normalised weighted population (base year)]]</f>
        <v>1804.6794202405345</v>
      </c>
      <c r="M122" s="4">
        <f>$M$1*gp_need_index[[#This Row],[Normalised travel time adjusted wp (base year)]]</f>
        <v>2693.7936150617593</v>
      </c>
      <c r="N122" s="115">
        <v>4498.4730353022933</v>
      </c>
      <c r="O122" s="43">
        <f>gp_need_index[[#This Row],[Combined weighted population (base year)]]/gp_need_index[[#This Row],[Registered population (base year)]]</f>
        <v>1.2069687294271105</v>
      </c>
      <c r="P122" s="77">
        <v>3763.1727575579653</v>
      </c>
      <c r="Q122" s="4">
        <v>1847.4257831987925</v>
      </c>
      <c r="R122" s="46">
        <v>4482.8030332172675</v>
      </c>
      <c r="S122" s="110">
        <v>4564.0682909913558</v>
      </c>
      <c r="T122" s="46">
        <v>4578.1659569971234</v>
      </c>
      <c r="U122" s="110">
        <f>$L$1*gp_need_index[[#This Row],[Normalised weighted population 2025/26]]</f>
        <v>1821.1225941535954</v>
      </c>
      <c r="V122" s="4">
        <f>$M$1*gp_need_index[[#This Row],[Normalised travel time adjusted wp 2025/26]]</f>
        <v>2718.3025183644872</v>
      </c>
      <c r="W122" s="115">
        <v>4539.4251125180826</v>
      </c>
      <c r="X122" s="43">
        <f>gp_need_index[[#This Row],[Combined weighted population 2025/26]]/gp_need_index[[#This Row],[Registered population 2025/26]]</f>
        <v>1.2062760348700681</v>
      </c>
    </row>
    <row r="123" spans="1:24" ht="13">
      <c r="A123" s="8" t="s">
        <v>5714</v>
      </c>
      <c r="B123" s="3" t="s">
        <v>12385</v>
      </c>
      <c r="C123" s="74" t="s">
        <v>6430</v>
      </c>
      <c r="D123" s="74" t="s">
        <v>6804</v>
      </c>
      <c r="E123" s="74" t="s">
        <v>6757</v>
      </c>
      <c r="F123" s="41">
        <v>1.0181282240535483</v>
      </c>
      <c r="G123" s="110">
        <v>3768.9999999999995</v>
      </c>
      <c r="H123" s="4">
        <v>2367.2710035912019</v>
      </c>
      <c r="I123" s="46">
        <v>5802.3449192341941</v>
      </c>
      <c r="J123" s="110">
        <v>5907.5311279660391</v>
      </c>
      <c r="K123" s="46">
        <v>5925.85560375777</v>
      </c>
      <c r="L123" s="110">
        <f>$L$1*gp_need_index[[#This Row],[Normalised weighted population (base year)]]</f>
        <v>2357.181734997182</v>
      </c>
      <c r="M123" s="4">
        <f>$M$1*gp_need_index[[#This Row],[Normalised travel time adjusted wp (base year)]]</f>
        <v>3518.4980978113495</v>
      </c>
      <c r="N123" s="115">
        <v>5875.6798328085315</v>
      </c>
      <c r="O123" s="43">
        <f>gp_need_index[[#This Row],[Combined weighted population (base year)]]/gp_need_index[[#This Row],[Registered population (base year)]]</f>
        <v>1.558949279068329</v>
      </c>
      <c r="P123" s="77">
        <v>3805.3630061631461</v>
      </c>
      <c r="Q123" s="4">
        <v>2412.6365984650197</v>
      </c>
      <c r="R123" s="46">
        <v>5854.2945324295024</v>
      </c>
      <c r="S123" s="110">
        <v>5960.422495388847</v>
      </c>
      <c r="T123" s="46">
        <v>5978.8332728434943</v>
      </c>
      <c r="U123" s="110">
        <f>$L$1*gp_need_index[[#This Row],[Normalised weighted population 2025/26]]</f>
        <v>2378.2860783391689</v>
      </c>
      <c r="V123" s="4">
        <f>$M$1*gp_need_index[[#This Row],[Normalised travel time adjusted wp 2025/26]]</f>
        <v>3549.9537795506071</v>
      </c>
      <c r="W123" s="115">
        <v>5928.2398578897755</v>
      </c>
      <c r="X123" s="43">
        <f>gp_need_index[[#This Row],[Combined weighted population 2025/26]]/gp_need_index[[#This Row],[Registered population 2025/26]]</f>
        <v>1.5578644792332372</v>
      </c>
    </row>
    <row r="124" spans="1:24" ht="13">
      <c r="A124" s="8" t="s">
        <v>5649</v>
      </c>
      <c r="B124" s="3" t="s">
        <v>12384</v>
      </c>
      <c r="C124" s="74" t="s">
        <v>6436</v>
      </c>
      <c r="D124" s="74" t="s">
        <v>6802</v>
      </c>
      <c r="E124" s="74" t="s">
        <v>6611</v>
      </c>
      <c r="F124" s="41">
        <v>1.0065822493543584</v>
      </c>
      <c r="G124" s="110">
        <v>3174.1666666666665</v>
      </c>
      <c r="H124" s="4">
        <v>1929.9951635659495</v>
      </c>
      <c r="I124" s="46">
        <v>4730.5515990670638</v>
      </c>
      <c r="J124" s="110">
        <v>4761.689269275782</v>
      </c>
      <c r="K124" s="46">
        <v>4776.4594766352538</v>
      </c>
      <c r="L124" s="110">
        <f>$L$1*gp_need_index[[#This Row],[Normalised weighted population (base year)]]</f>
        <v>1921.7695571352381</v>
      </c>
      <c r="M124" s="4">
        <f>$M$1*gp_need_index[[#This Row],[Normalised travel time adjusted wp (base year)]]</f>
        <v>2836.0400095062978</v>
      </c>
      <c r="N124" s="115">
        <v>4757.8095666415356</v>
      </c>
      <c r="O124" s="43">
        <f>gp_need_index[[#This Row],[Combined weighted population (base year)]]/gp_need_index[[#This Row],[Registered population (base year)]]</f>
        <v>1.4989161144578218</v>
      </c>
      <c r="P124" s="77">
        <v>3209.1319898787715</v>
      </c>
      <c r="Q124" s="4">
        <v>1969.4677157510951</v>
      </c>
      <c r="R124" s="46">
        <v>4778.9393924694814</v>
      </c>
      <c r="S124" s="110">
        <v>4810.3955632000816</v>
      </c>
      <c r="T124" s="46">
        <v>4825.2540941601628</v>
      </c>
      <c r="U124" s="110">
        <f>$L$1*gp_need_index[[#This Row],[Normalised weighted population 2025/26]]</f>
        <v>1941.4269240089141</v>
      </c>
      <c r="V124" s="4">
        <f>$M$1*gp_need_index[[#This Row],[Normalised travel time adjusted wp 2025/26]]</f>
        <v>2865.0119893223355</v>
      </c>
      <c r="W124" s="115">
        <v>4806.4389133312498</v>
      </c>
      <c r="X124" s="43">
        <f>gp_need_index[[#This Row],[Combined weighted population 2025/26]]/gp_need_index[[#This Row],[Registered population 2025/26]]</f>
        <v>1.4977379953489598</v>
      </c>
    </row>
    <row r="125" spans="1:24" ht="13">
      <c r="A125" s="8" t="s">
        <v>5636</v>
      </c>
      <c r="B125" s="3" t="s">
        <v>12383</v>
      </c>
      <c r="C125" s="74" t="s">
        <v>6436</v>
      </c>
      <c r="D125" s="74" t="s">
        <v>6802</v>
      </c>
      <c r="E125" s="74" t="s">
        <v>6611</v>
      </c>
      <c r="F125" s="41">
        <v>1.0065822493543584</v>
      </c>
      <c r="G125" s="110">
        <v>2914.416666666667</v>
      </c>
      <c r="H125" s="4">
        <v>1599.7293969084631</v>
      </c>
      <c r="I125" s="46">
        <v>3921.0473681383032</v>
      </c>
      <c r="J125" s="110">
        <v>3946.8566796456403</v>
      </c>
      <c r="K125" s="46">
        <v>3959.0993709007435</v>
      </c>
      <c r="L125" s="110">
        <f>$L$1*gp_need_index[[#This Row],[Normalised weighted population (base year)]]</f>
        <v>1592.9113775356604</v>
      </c>
      <c r="M125" s="4">
        <f>$M$1*gp_need_index[[#This Row],[Normalised travel time adjusted wp (base year)]]</f>
        <v>2350.7295042300516</v>
      </c>
      <c r="N125" s="115">
        <v>3943.640881765712</v>
      </c>
      <c r="O125" s="43">
        <f>gp_need_index[[#This Row],[Combined weighted population (base year)]]/gp_need_index[[#This Row],[Registered population (base year)]]</f>
        <v>1.3531493032107209</v>
      </c>
      <c r="P125" s="77">
        <v>2943.9296734138024</v>
      </c>
      <c r="Q125" s="4">
        <v>1631.2502226194363</v>
      </c>
      <c r="R125" s="46">
        <v>3958.2501837952759</v>
      </c>
      <c r="S125" s="110">
        <v>3984.3043735119513</v>
      </c>
      <c r="T125" s="46">
        <v>3996.6112428973106</v>
      </c>
      <c r="U125" s="110">
        <f>$L$1*gp_need_index[[#This Row],[Normalised weighted population 2025/26]]</f>
        <v>1608.0248874661693</v>
      </c>
      <c r="V125" s="4">
        <f>$M$1*gp_need_index[[#This Row],[Normalised travel time adjusted wp 2025/26]]</f>
        <v>2373.0023132707524</v>
      </c>
      <c r="W125" s="115">
        <v>3981.0272007369217</v>
      </c>
      <c r="X125" s="43">
        <f>gp_need_index[[#This Row],[Combined weighted population 2025/26]]/gp_need_index[[#This Row],[Registered population 2025/26]]</f>
        <v>1.3522833906967939</v>
      </c>
    </row>
    <row r="126" spans="1:24" ht="13">
      <c r="A126" s="8" t="s">
        <v>5652</v>
      </c>
      <c r="B126" s="3" t="s">
        <v>12382</v>
      </c>
      <c r="C126" s="74" t="s">
        <v>6436</v>
      </c>
      <c r="D126" s="74" t="s">
        <v>6802</v>
      </c>
      <c r="E126" s="74" t="s">
        <v>6611</v>
      </c>
      <c r="F126" s="41">
        <v>1.0065822493543584</v>
      </c>
      <c r="G126" s="110">
        <v>4903.5833333333339</v>
      </c>
      <c r="H126" s="4">
        <v>2551.5216054319239</v>
      </c>
      <c r="I126" s="46">
        <v>6253.9558847022499</v>
      </c>
      <c r="J126" s="110">
        <v>6295.1209817865174</v>
      </c>
      <c r="K126" s="46">
        <v>6314.6477163119916</v>
      </c>
      <c r="L126" s="110">
        <f>$L$1*gp_need_index[[#This Row],[Normalised weighted population (base year)]]</f>
        <v>2540.6470639191043</v>
      </c>
      <c r="M126" s="4">
        <f>$M$1*gp_need_index[[#This Row],[Normalised travel time adjusted wp (base year)]]</f>
        <v>3749.3448142920238</v>
      </c>
      <c r="N126" s="115">
        <v>6289.9918782111281</v>
      </c>
      <c r="O126" s="43">
        <f>gp_need_index[[#This Row],[Combined weighted population (base year)]]/gp_need_index[[#This Row],[Registered population (base year)]]</f>
        <v>1.2827337582810789</v>
      </c>
      <c r="P126" s="77">
        <v>4952.6853212770529</v>
      </c>
      <c r="Q126" s="4">
        <v>2601.9449127569023</v>
      </c>
      <c r="R126" s="46">
        <v>6313.6536543161228</v>
      </c>
      <c r="S126" s="110">
        <v>6355.2116970058878</v>
      </c>
      <c r="T126" s="46">
        <v>6374.8419142130178</v>
      </c>
      <c r="U126" s="110">
        <f>$L$1*gp_need_index[[#This Row],[Normalised weighted population 2025/26]]</f>
        <v>2564.8990679127696</v>
      </c>
      <c r="V126" s="4">
        <f>$M$1*gp_need_index[[#This Row],[Normalised travel time adjusted wp 2025/26]]</f>
        <v>3785.0853359948705</v>
      </c>
      <c r="W126" s="115">
        <v>6349.9844039076397</v>
      </c>
      <c r="X126" s="43">
        <f>gp_need_index[[#This Row],[Combined weighted population 2025/26]]/gp_need_index[[#This Row],[Registered population 2025/26]]</f>
        <v>1.2821295907146979</v>
      </c>
    </row>
    <row r="127" spans="1:24" ht="13">
      <c r="A127" s="8" t="s">
        <v>5699</v>
      </c>
      <c r="B127" s="3" t="s">
        <v>12381</v>
      </c>
      <c r="C127" s="74" t="s">
        <v>6430</v>
      </c>
      <c r="D127" s="74" t="s">
        <v>6804</v>
      </c>
      <c r="E127" s="74" t="s">
        <v>6757</v>
      </c>
      <c r="F127" s="41">
        <v>1.0181282240535483</v>
      </c>
      <c r="G127" s="110">
        <v>7721.4999999999982</v>
      </c>
      <c r="H127" s="4">
        <v>3865.2336482837527</v>
      </c>
      <c r="I127" s="46">
        <v>9473.954940836682</v>
      </c>
      <c r="J127" s="110">
        <v>9645.7009186773903</v>
      </c>
      <c r="K127" s="46">
        <v>9675.6207632198675</v>
      </c>
      <c r="L127" s="110">
        <f>$L$1*gp_need_index[[#This Row],[Normalised weighted population (base year)]]</f>
        <v>3848.760088477115</v>
      </c>
      <c r="M127" s="4">
        <f>$M$1*gp_need_index[[#This Row],[Normalised travel time adjusted wp (base year)]]</f>
        <v>5744.9346603965441</v>
      </c>
      <c r="N127" s="115">
        <v>9593.6947488736587</v>
      </c>
      <c r="O127" s="43">
        <f>gp_need_index[[#This Row],[Combined weighted population (base year)]]/gp_need_index[[#This Row],[Registered population (base year)]]</f>
        <v>1.2424651620635447</v>
      </c>
      <c r="P127" s="77">
        <v>7791.4632588365548</v>
      </c>
      <c r="Q127" s="4">
        <v>3939.3248362599043</v>
      </c>
      <c r="R127" s="46">
        <v>9558.8236807203812</v>
      </c>
      <c r="S127" s="110">
        <v>9732.1081780928434</v>
      </c>
      <c r="T127" s="46">
        <v>9762.1690803141264</v>
      </c>
      <c r="U127" s="110">
        <f>$L$1*gp_need_index[[#This Row],[Normalised weighted population 2025/26]]</f>
        <v>3883.2377085274043</v>
      </c>
      <c r="V127" s="4">
        <f>$M$1*gp_need_index[[#This Row],[Normalised travel time adjusted wp 2025/26]]</f>
        <v>5796.3230352452019</v>
      </c>
      <c r="W127" s="115">
        <v>9679.5607437726067</v>
      </c>
      <c r="X127" s="43">
        <f>gp_need_index[[#This Row],[Combined weighted population 2025/26]]/gp_need_index[[#This Row],[Registered population 2025/26]]</f>
        <v>1.2423289980601138</v>
      </c>
    </row>
    <row r="128" spans="1:24" ht="13">
      <c r="A128" s="8" t="s">
        <v>6280</v>
      </c>
      <c r="B128" s="3" t="s">
        <v>12380</v>
      </c>
      <c r="C128" s="74" t="s">
        <v>6430</v>
      </c>
      <c r="D128" s="74" t="s">
        <v>6804</v>
      </c>
      <c r="E128" s="74" t="s">
        <v>6755</v>
      </c>
      <c r="F128" s="41">
        <v>1.0181282240535483</v>
      </c>
      <c r="G128" s="110">
        <v>15244.833333333336</v>
      </c>
      <c r="H128" s="4">
        <v>7116.9117115405234</v>
      </c>
      <c r="I128" s="46">
        <v>17444.042717310527</v>
      </c>
      <c r="J128" s="110">
        <v>17760.272232089599</v>
      </c>
      <c r="K128" s="46">
        <v>17815.36253487799</v>
      </c>
      <c r="L128" s="110">
        <f>$L$1*gp_need_index[[#This Row],[Normalised weighted population (base year)]]</f>
        <v>7086.5795553536191</v>
      </c>
      <c r="M128" s="4">
        <f>$M$1*gp_need_index[[#This Row],[Normalised travel time adjusted wp (base year)]]</f>
        <v>10577.935640388932</v>
      </c>
      <c r="N128" s="115">
        <v>17664.515195742551</v>
      </c>
      <c r="O128" s="43">
        <f>gp_need_index[[#This Row],[Combined weighted population (base year)]]/gp_need_index[[#This Row],[Registered population (base year)]]</f>
        <v>1.1587214375849226</v>
      </c>
      <c r="P128" s="77">
        <v>15379.05314541563</v>
      </c>
      <c r="Q128" s="4">
        <v>7247.955941994087</v>
      </c>
      <c r="R128" s="46">
        <v>17587.260704534616</v>
      </c>
      <c r="S128" s="110">
        <v>17906.086507074586</v>
      </c>
      <c r="T128" s="46">
        <v>17961.395501364917</v>
      </c>
      <c r="U128" s="110">
        <f>$L$1*gp_need_index[[#This Row],[Normalised weighted population 2025/26]]</f>
        <v>7144.7613470786519</v>
      </c>
      <c r="V128" s="4">
        <f>$M$1*gp_need_index[[#This Row],[Normalised travel time adjusted wp 2025/26]]</f>
        <v>10664.643239959225</v>
      </c>
      <c r="W128" s="115">
        <v>17809.404587037876</v>
      </c>
      <c r="X128" s="43">
        <f>gp_need_index[[#This Row],[Combined weighted population 2025/26]]/gp_need_index[[#This Row],[Registered population 2025/26]]</f>
        <v>1.1580299787407078</v>
      </c>
    </row>
    <row r="129" spans="1:24" ht="13">
      <c r="A129" s="8" t="s">
        <v>6274</v>
      </c>
      <c r="B129" s="3" t="s">
        <v>12379</v>
      </c>
      <c r="C129" s="74" t="s">
        <v>6430</v>
      </c>
      <c r="D129" s="74" t="s">
        <v>6804</v>
      </c>
      <c r="E129" s="74" t="s">
        <v>6755</v>
      </c>
      <c r="F129" s="41">
        <v>1.0181282240535483</v>
      </c>
      <c r="G129" s="110">
        <v>9174.9166666666679</v>
      </c>
      <c r="H129" s="4">
        <v>5055.9055821436323</v>
      </c>
      <c r="I129" s="46">
        <v>12392.374181990734</v>
      </c>
      <c r="J129" s="110">
        <v>12617.025917717268</v>
      </c>
      <c r="K129" s="46">
        <v>12656.162467484797</v>
      </c>
      <c r="L129" s="110">
        <f>$L$1*gp_need_index[[#This Row],[Normalised weighted population (base year)]]</f>
        <v>5034.3573988866801</v>
      </c>
      <c r="M129" s="4">
        <f>$M$1*gp_need_index[[#This Row],[Normalised travel time adjusted wp (base year)]]</f>
        <v>7514.6420272539808</v>
      </c>
      <c r="N129" s="115">
        <v>12548.999426140661</v>
      </c>
      <c r="O129" s="43">
        <f>gp_need_index[[#This Row],[Combined weighted population (base year)]]/gp_need_index[[#This Row],[Registered population (base year)]]</f>
        <v>1.3677507798770916</v>
      </c>
      <c r="P129" s="77">
        <v>9259.8453859139354</v>
      </c>
      <c r="Q129" s="4">
        <v>5152.0473127071136</v>
      </c>
      <c r="R129" s="46">
        <v>12501.510767427195</v>
      </c>
      <c r="S129" s="110">
        <v>12728.140955626961</v>
      </c>
      <c r="T129" s="46">
        <v>12767.456116712727</v>
      </c>
      <c r="U129" s="110">
        <f>$L$1*gp_need_index[[#This Row],[Normalised weighted population 2025/26]]</f>
        <v>5078.6937438285349</v>
      </c>
      <c r="V129" s="4">
        <f>$M$1*gp_need_index[[#This Row],[Normalised travel time adjusted wp 2025/26]]</f>
        <v>7580.7230321402012</v>
      </c>
      <c r="W129" s="115">
        <v>12659.416775968737</v>
      </c>
      <c r="X129" s="43">
        <f>gp_need_index[[#This Row],[Combined weighted population 2025/26]]/gp_need_index[[#This Row],[Registered population 2025/26]]</f>
        <v>1.3671304701508542</v>
      </c>
    </row>
    <row r="130" spans="1:24" ht="13">
      <c r="A130" s="8" t="s">
        <v>6295</v>
      </c>
      <c r="B130" s="3" t="s">
        <v>12378</v>
      </c>
      <c r="C130" s="74" t="s">
        <v>6430</v>
      </c>
      <c r="D130" s="74" t="s">
        <v>6804</v>
      </c>
      <c r="E130" s="74" t="s">
        <v>6756</v>
      </c>
      <c r="F130" s="41">
        <v>1.0181282240535483</v>
      </c>
      <c r="G130" s="110">
        <v>12126.75</v>
      </c>
      <c r="H130" s="4">
        <v>6187.8961492351327</v>
      </c>
      <c r="I130" s="46">
        <v>15166.961335561364</v>
      </c>
      <c r="J130" s="110">
        <v>15441.911408863923</v>
      </c>
      <c r="K130" s="46">
        <v>15489.810425502235</v>
      </c>
      <c r="L130" s="110">
        <f>$L$1*gp_need_index[[#This Row],[Normalised weighted population (base year)]]</f>
        <v>6161.5234415109962</v>
      </c>
      <c r="M130" s="4">
        <f>$M$1*gp_need_index[[#This Row],[Normalised travel time adjusted wp (base year)]]</f>
        <v>9197.1307034594847</v>
      </c>
      <c r="N130" s="115">
        <v>15358.654144970482</v>
      </c>
      <c r="O130" s="43">
        <f>gp_need_index[[#This Row],[Combined weighted population (base year)]]/gp_need_index[[#This Row],[Registered population (base year)]]</f>
        <v>1.2665103300530218</v>
      </c>
      <c r="P130" s="77">
        <v>12238.791050105707</v>
      </c>
      <c r="Q130" s="4">
        <v>6306.5444043988891</v>
      </c>
      <c r="R130" s="46">
        <v>15302.913189945786</v>
      </c>
      <c r="S130" s="110">
        <v>15580.327828925123</v>
      </c>
      <c r="T130" s="46">
        <v>15628.45293222958</v>
      </c>
      <c r="U130" s="110">
        <f>$L$1*gp_need_index[[#This Row],[Normalised weighted population 2025/26]]</f>
        <v>6216.7533929279916</v>
      </c>
      <c r="V130" s="4">
        <f>$M$1*gp_need_index[[#This Row],[Normalised travel time adjusted wp 2025/26]]</f>
        <v>9279.4501909418686</v>
      </c>
      <c r="W130" s="115">
        <v>15496.203583869861</v>
      </c>
      <c r="X130" s="43">
        <f>gp_need_index[[#This Row],[Combined weighted population 2025/26]]/gp_need_index[[#This Row],[Registered population 2025/26]]</f>
        <v>1.2661547631974663</v>
      </c>
    </row>
    <row r="131" spans="1:24" ht="13">
      <c r="A131" s="8" t="s">
        <v>6305</v>
      </c>
      <c r="B131" s="3" t="s">
        <v>12377</v>
      </c>
      <c r="C131" s="74" t="s">
        <v>6430</v>
      </c>
      <c r="D131" s="74" t="s">
        <v>6804</v>
      </c>
      <c r="E131" s="74" t="s">
        <v>6756</v>
      </c>
      <c r="F131" s="41">
        <v>1.0181282240535483</v>
      </c>
      <c r="G131" s="110">
        <v>8603.4166666666679</v>
      </c>
      <c r="H131" s="4">
        <v>3934.6614606382641</v>
      </c>
      <c r="I131" s="46">
        <v>9644.1273096350251</v>
      </c>
      <c r="J131" s="110">
        <v>9818.9582103050325</v>
      </c>
      <c r="K131" s="46">
        <v>9849.4154788538162</v>
      </c>
      <c r="L131" s="110">
        <f>$L$1*gp_need_index[[#This Row],[Normalised weighted population (base year)]]</f>
        <v>3917.8920006809144</v>
      </c>
      <c r="M131" s="4">
        <f>$M$1*gp_need_index[[#This Row],[Normalised travel time adjusted wp (base year)]]</f>
        <v>5848.1258984651768</v>
      </c>
      <c r="N131" s="115">
        <v>9766.0178991460907</v>
      </c>
      <c r="O131" s="43">
        <f>gp_need_index[[#This Row],[Combined weighted population (base year)]]/gp_need_index[[#This Row],[Registered population (base year)]]</f>
        <v>1.1351325034603799</v>
      </c>
      <c r="P131" s="77">
        <v>8679.3597456311909</v>
      </c>
      <c r="Q131" s="4">
        <v>4012.3023648139206</v>
      </c>
      <c r="R131" s="46">
        <v>9735.9046164385127</v>
      </c>
      <c r="S131" s="110">
        <v>9912.3992766892861</v>
      </c>
      <c r="T131" s="46">
        <v>9943.0170688451126</v>
      </c>
      <c r="U131" s="110">
        <f>$L$1*gp_need_index[[#This Row],[Normalised weighted population 2025/26]]</f>
        <v>3955.1762011715268</v>
      </c>
      <c r="V131" s="4">
        <f>$M$1*gp_need_index[[#This Row],[Normalised travel time adjusted wp 2025/26]]</f>
        <v>5903.702179488233</v>
      </c>
      <c r="W131" s="115">
        <v>9858.8783806597603</v>
      </c>
      <c r="X131" s="43">
        <f>gp_need_index[[#This Row],[Combined weighted population 2025/26]]/gp_need_index[[#This Row],[Registered population 2025/26]]</f>
        <v>1.1358992678719519</v>
      </c>
    </row>
    <row r="132" spans="1:24" ht="13">
      <c r="A132" s="8" t="s">
        <v>6294</v>
      </c>
      <c r="B132" s="3" t="s">
        <v>12376</v>
      </c>
      <c r="C132" s="74" t="s">
        <v>6430</v>
      </c>
      <c r="D132" s="74" t="s">
        <v>6804</v>
      </c>
      <c r="E132" s="74" t="s">
        <v>6755</v>
      </c>
      <c r="F132" s="41">
        <v>1.0181282240535483</v>
      </c>
      <c r="G132" s="110">
        <v>10065.999999999998</v>
      </c>
      <c r="H132" s="4">
        <v>6746.6856814326447</v>
      </c>
      <c r="I132" s="46">
        <v>16536.593117536839</v>
      </c>
      <c r="J132" s="110">
        <v>16836.372182653911</v>
      </c>
      <c r="K132" s="46">
        <v>16888.596654738554</v>
      </c>
      <c r="L132" s="110">
        <f>$L$1*gp_need_index[[#This Row],[Normalised weighted population (base year)]]</f>
        <v>6717.9314222641178</v>
      </c>
      <c r="M132" s="4">
        <f>$M$1*gp_need_index[[#This Row],[Normalised travel time adjusted wp (base year)]]</f>
        <v>10027.665062698974</v>
      </c>
      <c r="N132" s="115">
        <v>16745.596484963091</v>
      </c>
      <c r="O132" s="43">
        <f>gp_need_index[[#This Row],[Combined weighted population (base year)]]/gp_need_index[[#This Row],[Registered population (base year)]]</f>
        <v>1.6635800203619207</v>
      </c>
      <c r="P132" s="77">
        <v>10162.438244625313</v>
      </c>
      <c r="Q132" s="4">
        <v>6877.6941807292596</v>
      </c>
      <c r="R132" s="46">
        <v>16688.815656523868</v>
      </c>
      <c r="S132" s="110">
        <v>16991.354245933697</v>
      </c>
      <c r="T132" s="46">
        <v>17043.837780769856</v>
      </c>
      <c r="U132" s="110">
        <f>$L$1*gp_need_index[[#This Row],[Normalised weighted population 2025/26]]</f>
        <v>6779.7712807264579</v>
      </c>
      <c r="V132" s="4">
        <f>$M$1*gp_need_index[[#This Row],[Normalised travel time adjusted wp 2025/26]]</f>
        <v>10119.840040148112</v>
      </c>
      <c r="W132" s="115">
        <v>16899.61132087457</v>
      </c>
      <c r="X132" s="43">
        <f>gp_need_index[[#This Row],[Combined weighted population 2025/26]]/gp_need_index[[#This Row],[Registered population 2025/26]]</f>
        <v>1.6629484887460346</v>
      </c>
    </row>
    <row r="133" spans="1:24" ht="13">
      <c r="A133" s="8" t="s">
        <v>6285</v>
      </c>
      <c r="B133" s="3" t="s">
        <v>12375</v>
      </c>
      <c r="C133" s="74" t="s">
        <v>6430</v>
      </c>
      <c r="D133" s="74" t="s">
        <v>6804</v>
      </c>
      <c r="E133" s="74" t="s">
        <v>6755</v>
      </c>
      <c r="F133" s="41">
        <v>1.0181282240535483</v>
      </c>
      <c r="G133" s="110">
        <v>5284.666666666667</v>
      </c>
      <c r="H133" s="4">
        <v>3335.1276376805286</v>
      </c>
      <c r="I133" s="46">
        <v>8174.6284536651747</v>
      </c>
      <c r="J133" s="110">
        <v>8322.8199498277281</v>
      </c>
      <c r="K133" s="46">
        <v>8348.6363711695594</v>
      </c>
      <c r="L133" s="110">
        <f>$L$1*gp_need_index[[#This Row],[Normalised weighted population (base year)]]</f>
        <v>3320.9133806390441</v>
      </c>
      <c r="M133" s="4">
        <f>$M$1*gp_need_index[[#This Row],[Normalised travel time adjusted wp (base year)]]</f>
        <v>4957.0329004728619</v>
      </c>
      <c r="N133" s="115">
        <v>8277.9462811119065</v>
      </c>
      <c r="O133" s="43">
        <f>gp_need_index[[#This Row],[Combined weighted population (base year)]]/gp_need_index[[#This Row],[Registered population (base year)]]</f>
        <v>1.5664084043986197</v>
      </c>
      <c r="P133" s="77">
        <v>5333.8065318771023</v>
      </c>
      <c r="Q133" s="4">
        <v>3398.0230052366983</v>
      </c>
      <c r="R133" s="46">
        <v>8245.3476471687918</v>
      </c>
      <c r="S133" s="110">
        <v>8394.8211567160652</v>
      </c>
      <c r="T133" s="46">
        <v>8420.7513964276677</v>
      </c>
      <c r="U133" s="110">
        <f>$L$1*gp_need_index[[#This Row],[Normalised weighted population 2025/26]]</f>
        <v>3349.6427984107918</v>
      </c>
      <c r="V133" s="4">
        <f>$M$1*gp_need_index[[#This Row],[Normalised travel time adjusted wp 2025/26]]</f>
        <v>4999.851456333955</v>
      </c>
      <c r="W133" s="115">
        <v>8349.4942547447463</v>
      </c>
      <c r="X133" s="43">
        <f>gp_need_index[[#This Row],[Combined weighted population 2025/26]]/gp_need_index[[#This Row],[Registered population 2025/26]]</f>
        <v>1.5653912838503998</v>
      </c>
    </row>
    <row r="134" spans="1:24" ht="13">
      <c r="A134" s="8" t="s">
        <v>6247</v>
      </c>
      <c r="B134" s="3" t="s">
        <v>12374</v>
      </c>
      <c r="C134" s="74" t="s">
        <v>6430</v>
      </c>
      <c r="D134" s="74" t="s">
        <v>6804</v>
      </c>
      <c r="E134" s="74" t="s">
        <v>6755</v>
      </c>
      <c r="F134" s="41">
        <v>1.0181282240535483</v>
      </c>
      <c r="G134" s="110">
        <v>7938.083333333333</v>
      </c>
      <c r="H134" s="4">
        <v>4479.6456332672105</v>
      </c>
      <c r="I134" s="46">
        <v>10979.92120071024</v>
      </c>
      <c r="J134" s="110">
        <v>11178.96767232702</v>
      </c>
      <c r="K134" s="46">
        <v>11213.643532352262</v>
      </c>
      <c r="L134" s="110">
        <f>$L$1*gp_need_index[[#This Row],[Normalised weighted population (base year)]]</f>
        <v>4460.5534600722121</v>
      </c>
      <c r="M134" s="4">
        <f>$M$1*gp_need_index[[#This Row],[Normalised travel time adjusted wp (base year)]]</f>
        <v>6658.141216450872</v>
      </c>
      <c r="N134" s="115">
        <v>11118.694676523084</v>
      </c>
      <c r="O134" s="43">
        <f>gp_need_index[[#This Row],[Combined weighted population (base year)]]/gp_need_index[[#This Row],[Registered population (base year)]]</f>
        <v>1.4006774947591989</v>
      </c>
      <c r="P134" s="77">
        <v>8014.8336137108963</v>
      </c>
      <c r="Q134" s="4">
        <v>4572.3376025777479</v>
      </c>
      <c r="R134" s="46">
        <v>11094.837508567633</v>
      </c>
      <c r="S134" s="110">
        <v>11295.967208760658</v>
      </c>
      <c r="T134" s="46">
        <v>11330.858617645912</v>
      </c>
      <c r="U134" s="110">
        <f>$L$1*gp_need_index[[#This Row],[Normalised weighted population 2025/26]]</f>
        <v>4507.2377964405696</v>
      </c>
      <c r="V134" s="4">
        <f>$M$1*gp_need_index[[#This Row],[Normalised travel time adjusted wp 2025/26]]</f>
        <v>6727.7380953182837</v>
      </c>
      <c r="W134" s="115">
        <v>11234.975891758853</v>
      </c>
      <c r="X134" s="43">
        <f>gp_need_index[[#This Row],[Combined weighted population 2025/26]]/gp_need_index[[#This Row],[Registered population 2025/26]]</f>
        <v>1.4017728169102963</v>
      </c>
    </row>
    <row r="135" spans="1:24" ht="13">
      <c r="A135" s="8" t="s">
        <v>6304</v>
      </c>
      <c r="B135" s="3" t="s">
        <v>12373</v>
      </c>
      <c r="C135" s="74" t="s">
        <v>6430</v>
      </c>
      <c r="D135" s="74" t="s">
        <v>6804</v>
      </c>
      <c r="E135" s="74" t="s">
        <v>6756</v>
      </c>
      <c r="F135" s="41">
        <v>1.0181282240535483</v>
      </c>
      <c r="G135" s="110">
        <v>13331.333333333332</v>
      </c>
      <c r="H135" s="4">
        <v>7495.8194646079255</v>
      </c>
      <c r="I135" s="46">
        <v>18372.771820372167</v>
      </c>
      <c r="J135" s="110">
        <v>18705.83754441659</v>
      </c>
      <c r="K135" s="46">
        <v>18763.860881039236</v>
      </c>
      <c r="L135" s="110">
        <f>$L$1*gp_need_index[[#This Row],[Normalised weighted population (base year)]]</f>
        <v>7463.8724100476393</v>
      </c>
      <c r="M135" s="4">
        <f>$M$1*gp_need_index[[#This Row],[Normalised travel time adjusted wp (base year)]]</f>
        <v>11141.109948016217</v>
      </c>
      <c r="N135" s="115">
        <v>18604.982358063855</v>
      </c>
      <c r="O135" s="43">
        <f>gp_need_index[[#This Row],[Combined weighted population (base year)]]/gp_need_index[[#This Row],[Registered population (base year)]]</f>
        <v>1.3955830143069352</v>
      </c>
      <c r="P135" s="77">
        <v>13459.620780849087</v>
      </c>
      <c r="Q135" s="4">
        <v>7647.8564829999304</v>
      </c>
      <c r="R135" s="46">
        <v>18557.624642566396</v>
      </c>
      <c r="S135" s="110">
        <v>18894.041419988487</v>
      </c>
      <c r="T135" s="46">
        <v>18952.402046617121</v>
      </c>
      <c r="U135" s="110">
        <f>$L$1*gp_need_index[[#This Row],[Normalised weighted population 2025/26]]</f>
        <v>7538.9682035938849</v>
      </c>
      <c r="V135" s="4">
        <f>$M$1*gp_need_index[[#This Row],[Normalised travel time adjusted wp 2025/26]]</f>
        <v>11253.056943826283</v>
      </c>
      <c r="W135" s="115">
        <v>18792.025147420169</v>
      </c>
      <c r="X135" s="43">
        <f>gp_need_index[[#This Row],[Combined weighted population 2025/26]]/gp_need_index[[#This Row],[Registered population 2025/26]]</f>
        <v>1.39617790526151</v>
      </c>
    </row>
    <row r="136" spans="1:24" ht="13">
      <c r="A136" s="8" t="s">
        <v>6258</v>
      </c>
      <c r="B136" s="3" t="s">
        <v>12372</v>
      </c>
      <c r="C136" s="74" t="s">
        <v>6430</v>
      </c>
      <c r="D136" s="74" t="s">
        <v>6804</v>
      </c>
      <c r="E136" s="74" t="s">
        <v>6755</v>
      </c>
      <c r="F136" s="41">
        <v>1.0181282240535483</v>
      </c>
      <c r="G136" s="110">
        <v>32979.916666666664</v>
      </c>
      <c r="H136" s="4">
        <v>7415.8683208314524</v>
      </c>
      <c r="I136" s="46">
        <v>18176.806038602936</v>
      </c>
      <c r="J136" s="110">
        <v>18506.319251048619</v>
      </c>
      <c r="K136" s="46">
        <v>18563.723705086031</v>
      </c>
      <c r="L136" s="110">
        <f>$L$1*gp_need_index[[#This Row],[Normalised weighted population (base year)]]</f>
        <v>7384.2620166807037</v>
      </c>
      <c r="M136" s="4">
        <f>$M$1*gp_need_index[[#This Row],[Normalised travel time adjusted wp (base year)]]</f>
        <v>11022.27777930017</v>
      </c>
      <c r="N136" s="115">
        <v>18406.539795980872</v>
      </c>
      <c r="O136" s="43">
        <f>gp_need_index[[#This Row],[Combined weighted population (base year)]]/gp_need_index[[#This Row],[Registered population (base year)]]</f>
        <v>0.55811359325187926</v>
      </c>
      <c r="P136" s="77">
        <v>33414.043001770151</v>
      </c>
      <c r="Q136" s="4">
        <v>7557.6555378141829</v>
      </c>
      <c r="R136" s="46">
        <v>18338.750859188964</v>
      </c>
      <c r="S136" s="110">
        <v>18671.199843626542</v>
      </c>
      <c r="T136" s="46">
        <v>18728.872148802591</v>
      </c>
      <c r="U136" s="110">
        <f>$L$1*gp_need_index[[#This Row],[Normalised weighted population 2025/26]]</f>
        <v>7450.0515170424233</v>
      </c>
      <c r="V136" s="4">
        <f>$M$1*gp_need_index[[#This Row],[Normalised travel time adjusted wp 2025/26]]</f>
        <v>11120.335262291273</v>
      </c>
      <c r="W136" s="115">
        <v>18570.386779333698</v>
      </c>
      <c r="X136" s="43">
        <f>gp_need_index[[#This Row],[Combined weighted population 2025/26]]/gp_need_index[[#This Row],[Registered population 2025/26]]</f>
        <v>0.55576593285493492</v>
      </c>
    </row>
    <row r="137" spans="1:24" ht="13">
      <c r="A137" s="8" t="s">
        <v>6278</v>
      </c>
      <c r="B137" s="3" t="s">
        <v>12371</v>
      </c>
      <c r="C137" s="74" t="s">
        <v>6430</v>
      </c>
      <c r="D137" s="74" t="s">
        <v>6804</v>
      </c>
      <c r="E137" s="74" t="s">
        <v>6755</v>
      </c>
      <c r="F137" s="41">
        <v>1.0181282240535483</v>
      </c>
      <c r="G137" s="110">
        <v>15789.083333333334</v>
      </c>
      <c r="H137" s="4">
        <v>9034.4400734063092</v>
      </c>
      <c r="I137" s="46">
        <v>22144.037323369899</v>
      </c>
      <c r="J137" s="110">
        <v>22545.469393418083</v>
      </c>
      <c r="K137" s="46">
        <v>22615.402822318214</v>
      </c>
      <c r="L137" s="110">
        <f>$L$1*gp_need_index[[#This Row],[Normalised weighted population (base year)]]</f>
        <v>8995.9354440846582</v>
      </c>
      <c r="M137" s="4">
        <f>$M$1*gp_need_index[[#This Row],[Normalised travel time adjusted wp (base year)]]</f>
        <v>13427.9768412016</v>
      </c>
      <c r="N137" s="115">
        <v>22423.912285286257</v>
      </c>
      <c r="O137" s="43">
        <f>gp_need_index[[#This Row],[Combined weighted population (base year)]]/gp_need_index[[#This Row],[Registered population (base year)]]</f>
        <v>1.4202162223025143</v>
      </c>
      <c r="P137" s="77">
        <v>15936.003909877047</v>
      </c>
      <c r="Q137" s="4">
        <v>9207.7997316049805</v>
      </c>
      <c r="R137" s="46">
        <v>22342.847513271045</v>
      </c>
      <c r="S137" s="110">
        <v>22747.883658985887</v>
      </c>
      <c r="T137" s="46">
        <v>22818.148178645995</v>
      </c>
      <c r="U137" s="110">
        <f>$L$1*gp_need_index[[#This Row],[Normalised weighted population 2025/26]]</f>
        <v>9076.7013680153141</v>
      </c>
      <c r="V137" s="4">
        <f>$M$1*gp_need_index[[#This Row],[Normalised travel time adjusted wp 2025/26]]</f>
        <v>13548.357626404502</v>
      </c>
      <c r="W137" s="115">
        <v>22625.058994419815</v>
      </c>
      <c r="X137" s="43">
        <f>gp_need_index[[#This Row],[Combined weighted population 2025/26]]/gp_need_index[[#This Row],[Registered population 2025/26]]</f>
        <v>1.4197448194899682</v>
      </c>
    </row>
    <row r="138" spans="1:24" ht="13">
      <c r="A138" s="8" t="s">
        <v>6300</v>
      </c>
      <c r="B138" s="3" t="s">
        <v>12370</v>
      </c>
      <c r="C138" s="74" t="s">
        <v>6430</v>
      </c>
      <c r="D138" s="74" t="s">
        <v>6804</v>
      </c>
      <c r="E138" s="74" t="s">
        <v>6756</v>
      </c>
      <c r="F138" s="41">
        <v>1.0181282240535483</v>
      </c>
      <c r="G138" s="110">
        <v>13319.5</v>
      </c>
      <c r="H138" s="4">
        <v>5734.9311348506935</v>
      </c>
      <c r="I138" s="46">
        <v>14056.712764182224</v>
      </c>
      <c r="J138" s="110">
        <v>14311.536002627692</v>
      </c>
      <c r="K138" s="46">
        <v>14355.928725973856</v>
      </c>
      <c r="L138" s="110">
        <f>$L$1*gp_need_index[[#This Row],[Normalised weighted population (base year)]]</f>
        <v>5710.4889562830776</v>
      </c>
      <c r="M138" s="4">
        <f>$M$1*gp_need_index[[#This Row],[Normalised travel time adjusted wp (base year)]]</f>
        <v>8523.8843623903904</v>
      </c>
      <c r="N138" s="115">
        <v>14234.373318673468</v>
      </c>
      <c r="O138" s="43">
        <f>gp_need_index[[#This Row],[Combined weighted population (base year)]]/gp_need_index[[#This Row],[Registered population (base year)]]</f>
        <v>1.0686867614154787</v>
      </c>
      <c r="P138" s="77">
        <v>13434.682094903947</v>
      </c>
      <c r="Q138" s="4">
        <v>5840.0844606690189</v>
      </c>
      <c r="R138" s="46">
        <v>14171.041983186944</v>
      </c>
      <c r="S138" s="110">
        <v>14427.937807330396</v>
      </c>
      <c r="T138" s="46">
        <v>14472.503364940741</v>
      </c>
      <c r="U138" s="110">
        <f>$L$1*gp_need_index[[#This Row],[Normalised weighted population 2025/26]]</f>
        <v>5756.9347899185568</v>
      </c>
      <c r="V138" s="4">
        <f>$M$1*gp_need_index[[#This Row],[Normalised travel time adjusted wp 2025/26]]</f>
        <v>8593.1009739456786</v>
      </c>
      <c r="W138" s="115">
        <v>14350.035763864234</v>
      </c>
      <c r="X138" s="43">
        <f>gp_need_index[[#This Row],[Combined weighted population 2025/26]]/gp_need_index[[#This Row],[Registered population 2025/26]]</f>
        <v>1.0681336307397629</v>
      </c>
    </row>
    <row r="139" spans="1:24" ht="13">
      <c r="A139" s="8" t="s">
        <v>6234</v>
      </c>
      <c r="B139" s="3" t="s">
        <v>12369</v>
      </c>
      <c r="C139" s="74" t="s">
        <v>6430</v>
      </c>
      <c r="D139" s="74" t="s">
        <v>6804</v>
      </c>
      <c r="E139" s="74" t="s">
        <v>6755</v>
      </c>
      <c r="F139" s="41">
        <v>1.0181282240535483</v>
      </c>
      <c r="G139" s="110">
        <v>6213</v>
      </c>
      <c r="H139" s="4">
        <v>2932.9941624829007</v>
      </c>
      <c r="I139" s="46">
        <v>7188.9714996758548</v>
      </c>
      <c r="J139" s="110">
        <v>7319.2947857365516</v>
      </c>
      <c r="K139" s="46">
        <v>7341.9983885121428</v>
      </c>
      <c r="L139" s="110">
        <f>$L$1*gp_need_index[[#This Row],[Normalised weighted population (base year)]]</f>
        <v>2920.4937914459174</v>
      </c>
      <c r="M139" s="4">
        <f>$M$1*gp_need_index[[#This Row],[Normalised travel time adjusted wp (base year)]]</f>
        <v>4359.337974373283</v>
      </c>
      <c r="N139" s="115">
        <v>7279.8317658192009</v>
      </c>
      <c r="O139" s="43">
        <f>gp_need_index[[#This Row],[Combined weighted population (base year)]]/gp_need_index[[#This Row],[Registered population (base year)]]</f>
        <v>1.1717096033831</v>
      </c>
      <c r="P139" s="77">
        <v>6271.8257518989412</v>
      </c>
      <c r="Q139" s="4">
        <v>2991.5682912946418</v>
      </c>
      <c r="R139" s="46">
        <v>7259.0799220480339</v>
      </c>
      <c r="S139" s="110">
        <v>7390.6741492975343</v>
      </c>
      <c r="T139" s="46">
        <v>7413.502741919584</v>
      </c>
      <c r="U139" s="110">
        <f>$L$1*gp_need_index[[#This Row],[Normalised weighted population 2025/26]]</f>
        <v>2948.9750856442943</v>
      </c>
      <c r="V139" s="4">
        <f>$M$1*gp_need_index[[#This Row],[Normalised travel time adjusted wp 2025/26]]</f>
        <v>4401.7939416246236</v>
      </c>
      <c r="W139" s="115">
        <v>7350.7690272689179</v>
      </c>
      <c r="X139" s="43">
        <f>gp_need_index[[#This Row],[Combined weighted population 2025/26]]/gp_need_index[[#This Row],[Registered population 2025/26]]</f>
        <v>1.1720301739957144</v>
      </c>
    </row>
    <row r="140" spans="1:24" ht="13">
      <c r="A140" s="8" t="s">
        <v>6265</v>
      </c>
      <c r="B140" s="3" t="s">
        <v>12368</v>
      </c>
      <c r="C140" s="74" t="s">
        <v>6430</v>
      </c>
      <c r="D140" s="74" t="s">
        <v>6804</v>
      </c>
      <c r="E140" s="74" t="s">
        <v>6755</v>
      </c>
      <c r="F140" s="41">
        <v>1.0181282240535483</v>
      </c>
      <c r="G140" s="110">
        <v>9836.75</v>
      </c>
      <c r="H140" s="4">
        <v>6353.8175962424739</v>
      </c>
      <c r="I140" s="46">
        <v>15573.646275128714</v>
      </c>
      <c r="J140" s="110">
        <v>15855.968824134956</v>
      </c>
      <c r="K140" s="46">
        <v>15905.152198810181</v>
      </c>
      <c r="L140" s="110">
        <f>$L$1*gp_need_index[[#This Row],[Normalised weighted population (base year)]]</f>
        <v>6326.7377341444499</v>
      </c>
      <c r="M140" s="4">
        <f>$M$1*gp_need_index[[#This Row],[Normalised travel time adjusted wp (base year)]]</f>
        <v>9443.7413765914607</v>
      </c>
      <c r="N140" s="115">
        <v>15770.479110735911</v>
      </c>
      <c r="O140" s="43">
        <f>gp_need_index[[#This Row],[Combined weighted population (base year)]]/gp_need_index[[#This Row],[Registered population (base year)]]</f>
        <v>1.6032204854993684</v>
      </c>
      <c r="P140" s="77">
        <v>9928.7205581731614</v>
      </c>
      <c r="Q140" s="4">
        <v>6477.5582455114863</v>
      </c>
      <c r="R140" s="46">
        <v>15717.880531331644</v>
      </c>
      <c r="S140" s="110">
        <v>16002.817791250529</v>
      </c>
      <c r="T140" s="46">
        <v>16052.247897460267</v>
      </c>
      <c r="U140" s="110">
        <f>$L$1*gp_need_index[[#This Row],[Normalised weighted population 2025/26]]</f>
        <v>6385.3323814835676</v>
      </c>
      <c r="V140" s="4">
        <f>$M$1*gp_need_index[[#This Row],[Normalised travel time adjusted wp 2025/26]]</f>
        <v>9531.0799772094651</v>
      </c>
      <c r="W140" s="115">
        <v>15916.412358693033</v>
      </c>
      <c r="X140" s="43">
        <f>gp_need_index[[#This Row],[Combined weighted population 2025/26]]/gp_need_index[[#This Row],[Registered population 2025/26]]</f>
        <v>1.6030678137668908</v>
      </c>
    </row>
    <row r="141" spans="1:24" ht="13">
      <c r="A141" s="8" t="s">
        <v>6252</v>
      </c>
      <c r="B141" s="3" t="s">
        <v>12367</v>
      </c>
      <c r="C141" s="74" t="s">
        <v>6430</v>
      </c>
      <c r="D141" s="74" t="s">
        <v>6804</v>
      </c>
      <c r="E141" s="74" t="s">
        <v>6755</v>
      </c>
      <c r="F141" s="41">
        <v>1.0181282240535483</v>
      </c>
      <c r="G141" s="110">
        <v>10866.750000000002</v>
      </c>
      <c r="H141" s="4">
        <v>6198.7488551067827</v>
      </c>
      <c r="I141" s="46">
        <v>15193.562068083656</v>
      </c>
      <c r="J141" s="110">
        <v>15468.994365425369</v>
      </c>
      <c r="K141" s="46">
        <v>15516.977390251048</v>
      </c>
      <c r="L141" s="110">
        <f>$L$1*gp_need_index[[#This Row],[Normalised weighted population (base year)]]</f>
        <v>6172.3298933355409</v>
      </c>
      <c r="M141" s="4">
        <f>$M$1*gp_need_index[[#This Row],[Normalised travel time adjusted wp (base year)]]</f>
        <v>9213.2611865801646</v>
      </c>
      <c r="N141" s="115">
        <v>15385.591079915706</v>
      </c>
      <c r="O141" s="43">
        <f>gp_need_index[[#This Row],[Combined weighted population (base year)]]/gp_need_index[[#This Row],[Registered population (base year)]]</f>
        <v>1.4158410821925327</v>
      </c>
      <c r="P141" s="77">
        <v>10967.630026991024</v>
      </c>
      <c r="Q141" s="4">
        <v>6319.0715162253591</v>
      </c>
      <c r="R141" s="46">
        <v>15333.310392043897</v>
      </c>
      <c r="S141" s="110">
        <v>15611.276078313469</v>
      </c>
      <c r="T141" s="46">
        <v>15659.496775736048</v>
      </c>
      <c r="U141" s="110">
        <f>$L$1*gp_need_index[[#This Row],[Normalised weighted population 2025/26]]</f>
        <v>6229.1021468504223</v>
      </c>
      <c r="V141" s="4">
        <f>$M$1*gp_need_index[[#This Row],[Normalised travel time adjusted wp 2025/26]]</f>
        <v>9297.8825847816715</v>
      </c>
      <c r="W141" s="115">
        <v>15526.984731632094</v>
      </c>
      <c r="X141" s="43">
        <f>gp_need_index[[#This Row],[Combined weighted population 2025/26]]/gp_need_index[[#This Row],[Registered population 2025/26]]</f>
        <v>1.4157101117944924</v>
      </c>
    </row>
    <row r="142" spans="1:24" ht="13">
      <c r="A142" s="8" t="s">
        <v>6240</v>
      </c>
      <c r="B142" s="3" t="s">
        <v>12366</v>
      </c>
      <c r="C142" s="74" t="s">
        <v>6430</v>
      </c>
      <c r="D142" s="74" t="s">
        <v>6804</v>
      </c>
      <c r="E142" s="74" t="s">
        <v>6755</v>
      </c>
      <c r="F142" s="41">
        <v>1.0181282240535483</v>
      </c>
      <c r="G142" s="110">
        <v>17032.5</v>
      </c>
      <c r="H142" s="4">
        <v>9276.5679019120198</v>
      </c>
      <c r="I142" s="46">
        <v>22737.509373424178</v>
      </c>
      <c r="J142" s="110">
        <v>23149.700037765266</v>
      </c>
      <c r="K142" s="46">
        <v>23221.507719982917</v>
      </c>
      <c r="L142" s="110">
        <f>$L$1*gp_need_index[[#This Row],[Normalised weighted population (base year)]]</f>
        <v>9237.031327919829</v>
      </c>
      <c r="M142" s="4">
        <f>$M$1*gp_need_index[[#This Row],[Normalised travel time adjusted wp (base year)]]</f>
        <v>13787.853806167648</v>
      </c>
      <c r="N142" s="115">
        <v>23024.885134087475</v>
      </c>
      <c r="O142" s="43">
        <f>gp_need_index[[#This Row],[Combined weighted population (base year)]]/gp_need_index[[#This Row],[Registered population (base year)]]</f>
        <v>1.3518206448899148</v>
      </c>
      <c r="P142" s="77">
        <v>17193.496422815071</v>
      </c>
      <c r="Q142" s="4">
        <v>9459.5228642890906</v>
      </c>
      <c r="R142" s="46">
        <v>22953.657015330406</v>
      </c>
      <c r="S142" s="110">
        <v>23369.766052552615</v>
      </c>
      <c r="T142" s="46">
        <v>23441.951465968119</v>
      </c>
      <c r="U142" s="110">
        <f>$L$1*gp_need_index[[#This Row],[Normalised weighted population 2025/26]]</f>
        <v>9324.8405293127216</v>
      </c>
      <c r="V142" s="4">
        <f>$M$1*gp_need_index[[#This Row],[Normalised travel time adjusted wp 2025/26]]</f>
        <v>13918.743073943848</v>
      </c>
      <c r="W142" s="115">
        <v>23243.583603256571</v>
      </c>
      <c r="X142" s="43">
        <f>gp_need_index[[#This Row],[Combined weighted population 2025/26]]/gp_need_index[[#This Row],[Registered population 2025/26]]</f>
        <v>1.351882306638531</v>
      </c>
    </row>
    <row r="143" spans="1:24" ht="13">
      <c r="A143" s="8" t="s">
        <v>6290</v>
      </c>
      <c r="B143" s="3" t="s">
        <v>12086</v>
      </c>
      <c r="C143" s="74" t="s">
        <v>6430</v>
      </c>
      <c r="D143" s="74" t="s">
        <v>6804</v>
      </c>
      <c r="E143" s="74" t="s">
        <v>6755</v>
      </c>
      <c r="F143" s="41">
        <v>1.0181282240535483</v>
      </c>
      <c r="G143" s="110">
        <v>13553.416666666664</v>
      </c>
      <c r="H143" s="4">
        <v>7899.1532468574233</v>
      </c>
      <c r="I143" s="46">
        <v>19361.370809943121</v>
      </c>
      <c r="J143" s="110">
        <v>19712.358077969599</v>
      </c>
      <c r="K143" s="46">
        <v>19773.503524446842</v>
      </c>
      <c r="L143" s="110">
        <f>$L$1*gp_need_index[[#This Row],[Normalised weighted population (base year)]]</f>
        <v>7865.4871906044773</v>
      </c>
      <c r="M143" s="4">
        <f>$M$1*gp_need_index[[#This Row],[Normalised travel time adjusted wp (base year)]]</f>
        <v>11740.588902253001</v>
      </c>
      <c r="N143" s="115">
        <v>19606.076092857478</v>
      </c>
      <c r="O143" s="43">
        <f>gp_need_index[[#This Row],[Combined weighted population (base year)]]/gp_need_index[[#This Row],[Registered population (base year)]]</f>
        <v>1.4465781267594873</v>
      </c>
      <c r="P143" s="77">
        <v>13681.757238849023</v>
      </c>
      <c r="Q143" s="4">
        <v>8056.8821894732009</v>
      </c>
      <c r="R143" s="46">
        <v>19550.130914979349</v>
      </c>
      <c r="S143" s="110">
        <v>19904.540068482296</v>
      </c>
      <c r="T143" s="46">
        <v>19966.021961388622</v>
      </c>
      <c r="U143" s="110">
        <f>$L$1*gp_need_index[[#This Row],[Normalised weighted population 2025/26]]</f>
        <v>7942.1703037390671</v>
      </c>
      <c r="V143" s="4">
        <f>$M$1*gp_need_index[[#This Row],[Normalised travel time adjusted wp 2025/26]]</f>
        <v>11854.897417253555</v>
      </c>
      <c r="W143" s="115">
        <v>19797.067720992622</v>
      </c>
      <c r="X143" s="43">
        <f>gp_need_index[[#This Row],[Combined weighted population 2025/26]]/gp_need_index[[#This Row],[Registered population 2025/26]]</f>
        <v>1.4469682055737199</v>
      </c>
    </row>
    <row r="144" spans="1:24" ht="13">
      <c r="A144" s="8" t="s">
        <v>6277</v>
      </c>
      <c r="B144" s="3" t="s">
        <v>12365</v>
      </c>
      <c r="C144" s="74" t="s">
        <v>6430</v>
      </c>
      <c r="D144" s="74" t="s">
        <v>6804</v>
      </c>
      <c r="E144" s="74" t="s">
        <v>6755</v>
      </c>
      <c r="F144" s="41">
        <v>1.0181282240535483</v>
      </c>
      <c r="G144" s="110">
        <v>15542.083333333332</v>
      </c>
      <c r="H144" s="4">
        <v>8063.5921499143178</v>
      </c>
      <c r="I144" s="46">
        <v>19764.421931774621</v>
      </c>
      <c r="J144" s="110">
        <v>20122.715800842696</v>
      </c>
      <c r="K144" s="46">
        <v>20185.134129340506</v>
      </c>
      <c r="L144" s="110">
        <f>$L$1*gp_need_index[[#This Row],[Normalised weighted population (base year)]]</f>
        <v>8029.2252578644857</v>
      </c>
      <c r="M144" s="4">
        <f>$M$1*gp_need_index[[#This Row],[Normalised travel time adjusted wp (base year)]]</f>
        <v>11984.996055778791</v>
      </c>
      <c r="N144" s="115">
        <v>20014.221313643277</v>
      </c>
      <c r="O144" s="43">
        <f>gp_need_index[[#This Row],[Combined weighted population (base year)]]/gp_need_index[[#This Row],[Registered population (base year)]]</f>
        <v>1.2877437911247385</v>
      </c>
      <c r="P144" s="77">
        <v>15682.845815058125</v>
      </c>
      <c r="Q144" s="4">
        <v>8218.1326126562617</v>
      </c>
      <c r="R144" s="46">
        <v>19941.407193965224</v>
      </c>
      <c r="S144" s="110">
        <v>20302.909491520466</v>
      </c>
      <c r="T144" s="46">
        <v>20365.621882902018</v>
      </c>
      <c r="U144" s="110">
        <f>$L$1*gp_need_index[[#This Row],[Normalised weighted population 2025/26]]</f>
        <v>8101.1248834824737</v>
      </c>
      <c r="V144" s="4">
        <f>$M$1*gp_need_index[[#This Row],[Normalised travel time adjusted wp 2025/26]]</f>
        <v>12092.161309211851</v>
      </c>
      <c r="W144" s="115">
        <v>20193.286192694326</v>
      </c>
      <c r="X144" s="43">
        <f>gp_need_index[[#This Row],[Combined weighted population 2025/26]]/gp_need_index[[#This Row],[Registered population 2025/26]]</f>
        <v>1.2876034382296504</v>
      </c>
    </row>
    <row r="145" spans="1:24" ht="13">
      <c r="A145" s="8" t="s">
        <v>6257</v>
      </c>
      <c r="B145" s="3" t="s">
        <v>12364</v>
      </c>
      <c r="C145" s="74" t="s">
        <v>6430</v>
      </c>
      <c r="D145" s="74" t="s">
        <v>6804</v>
      </c>
      <c r="E145" s="74" t="s">
        <v>6755</v>
      </c>
      <c r="F145" s="41">
        <v>1.0181282240535483</v>
      </c>
      <c r="G145" s="110">
        <v>26770.583333333332</v>
      </c>
      <c r="H145" s="4">
        <v>13320.926724883233</v>
      </c>
      <c r="I145" s="46">
        <v>32650.512503368915</v>
      </c>
      <c r="J145" s="110">
        <v>33242.40830949317</v>
      </c>
      <c r="K145" s="46">
        <v>33345.52240117226</v>
      </c>
      <c r="L145" s="110">
        <f>$L$1*gp_need_index[[#This Row],[Normalised weighted population (base year)]]</f>
        <v>13264.15316264861</v>
      </c>
      <c r="M145" s="4">
        <f>$M$1*gp_need_index[[#This Row],[Normalised travel time adjusted wp (base year)]]</f>
        <v>19799.023969576672</v>
      </c>
      <c r="N145" s="115">
        <v>33063.177132225283</v>
      </c>
      <c r="O145" s="43">
        <f>gp_need_index[[#This Row],[Combined weighted population (base year)]]/gp_need_index[[#This Row],[Registered population (base year)]]</f>
        <v>1.2350562825075515</v>
      </c>
      <c r="P145" s="77">
        <v>27016.544387552916</v>
      </c>
      <c r="Q145" s="4">
        <v>13580.215449993908</v>
      </c>
      <c r="R145" s="46">
        <v>32952.571932588413</v>
      </c>
      <c r="S145" s="110">
        <v>33549.943539723041</v>
      </c>
      <c r="T145" s="46">
        <v>33653.5738687146</v>
      </c>
      <c r="U145" s="110">
        <f>$L$1*gp_need_index[[#This Row],[Normalised weighted population 2025/26]]</f>
        <v>13386.863718355085</v>
      </c>
      <c r="V145" s="4">
        <f>$M$1*gp_need_index[[#This Row],[Normalised travel time adjusted wp 2025/26]]</f>
        <v>19981.930637415222</v>
      </c>
      <c r="W145" s="115">
        <v>33368.794355770311</v>
      </c>
      <c r="X145" s="43">
        <f>gp_need_index[[#This Row],[Combined weighted population 2025/26]]/gp_need_index[[#This Row],[Registered population 2025/26]]</f>
        <v>1.2351244436406903</v>
      </c>
    </row>
    <row r="146" spans="1:24" ht="13">
      <c r="A146" s="8" t="s">
        <v>6244</v>
      </c>
      <c r="B146" s="3" t="s">
        <v>12363</v>
      </c>
      <c r="C146" s="74" t="s">
        <v>6430</v>
      </c>
      <c r="D146" s="74" t="s">
        <v>6804</v>
      </c>
      <c r="E146" s="74" t="s">
        <v>6755</v>
      </c>
      <c r="F146" s="41">
        <v>1.0181282240535483</v>
      </c>
      <c r="G146" s="110">
        <v>12346.166666666666</v>
      </c>
      <c r="H146" s="4">
        <v>6378.9933582953508</v>
      </c>
      <c r="I146" s="46">
        <v>15635.353808746013</v>
      </c>
      <c r="J146" s="110">
        <v>15918.795005747461</v>
      </c>
      <c r="K146" s="46">
        <v>15968.173259944962</v>
      </c>
      <c r="L146" s="110">
        <f>$L$1*gp_need_index[[#This Row],[Normalised weighted population (base year)]]</f>
        <v>6351.8061975293567</v>
      </c>
      <c r="M146" s="4">
        <f>$M$1*gp_need_index[[#This Row],[Normalised travel time adjusted wp (base year)]]</f>
        <v>9481.1603585160574</v>
      </c>
      <c r="N146" s="115">
        <v>15832.966556045414</v>
      </c>
      <c r="O146" s="43">
        <f>gp_need_index[[#This Row],[Combined weighted population (base year)]]/gp_need_index[[#This Row],[Registered population (base year)]]</f>
        <v>1.2824196354640778</v>
      </c>
      <c r="P146" s="77">
        <v>12454.646683162133</v>
      </c>
      <c r="Q146" s="4">
        <v>6500.2815992165561</v>
      </c>
      <c r="R146" s="46">
        <v>15773.019048851724</v>
      </c>
      <c r="S146" s="110">
        <v>16058.955872170192</v>
      </c>
      <c r="T146" s="46">
        <v>16108.55937979826</v>
      </c>
      <c r="U146" s="110">
        <f>$L$1*gp_need_index[[#This Row],[Normalised weighted population 2025/26]]</f>
        <v>6407.7322057274368</v>
      </c>
      <c r="V146" s="4">
        <f>$M$1*gp_need_index[[#This Row],[Normalised travel time adjusted wp 2025/26]]</f>
        <v>9564.5151225689842</v>
      </c>
      <c r="W146" s="115">
        <v>15972.24732829642</v>
      </c>
      <c r="X146" s="43">
        <f>gp_need_index[[#This Row],[Combined weighted population 2025/26]]/gp_need_index[[#This Row],[Registered population 2025/26]]</f>
        <v>1.2824327927254535</v>
      </c>
    </row>
    <row r="147" spans="1:24" ht="13">
      <c r="A147" s="8" t="s">
        <v>6255</v>
      </c>
      <c r="B147" s="3" t="s">
        <v>12362</v>
      </c>
      <c r="C147" s="74" t="s">
        <v>6430</v>
      </c>
      <c r="D147" s="74" t="s">
        <v>6804</v>
      </c>
      <c r="E147" s="74" t="s">
        <v>6755</v>
      </c>
      <c r="F147" s="41">
        <v>1.0181282240535483</v>
      </c>
      <c r="G147" s="110">
        <v>5461.75</v>
      </c>
      <c r="H147" s="4">
        <v>3380.4950493742685</v>
      </c>
      <c r="I147" s="46">
        <v>8285.8271167420444</v>
      </c>
      <c r="J147" s="110">
        <v>8436.0344471833105</v>
      </c>
      <c r="K147" s="46">
        <v>8462.2020467535986</v>
      </c>
      <c r="L147" s="110">
        <f>$L$1*gp_need_index[[#This Row],[Normalised weighted population (base year)]]</f>
        <v>3366.0874371988352</v>
      </c>
      <c r="M147" s="4">
        <f>$M$1*gp_need_index[[#This Row],[Normalised travel time adjusted wp (base year)]]</f>
        <v>5024.4629291873171</v>
      </c>
      <c r="N147" s="115">
        <v>8390.5503663861527</v>
      </c>
      <c r="O147" s="43">
        <f>gp_need_index[[#This Row],[Combined weighted population (base year)]]/gp_need_index[[#This Row],[Registered population (base year)]]</f>
        <v>1.5362384522151604</v>
      </c>
      <c r="P147" s="77">
        <v>5514.4216676977239</v>
      </c>
      <c r="Q147" s="4">
        <v>3447.3842558343813</v>
      </c>
      <c r="R147" s="46">
        <v>8365.1233728921561</v>
      </c>
      <c r="S147" s="110">
        <v>8516.7682036315182</v>
      </c>
      <c r="T147" s="46">
        <v>8543.0751179737781</v>
      </c>
      <c r="U147" s="110">
        <f>$L$1*gp_need_index[[#This Row],[Normalised weighted population 2025/26]]</f>
        <v>3398.3012557932961</v>
      </c>
      <c r="V147" s="4">
        <f>$M$1*gp_need_index[[#This Row],[Normalised travel time adjusted wp 2025/26]]</f>
        <v>5072.4816063673552</v>
      </c>
      <c r="W147" s="115">
        <v>8470.7828621606513</v>
      </c>
      <c r="X147" s="43">
        <f>gp_need_index[[#This Row],[Combined weighted population 2025/26]]/gp_need_index[[#This Row],[Registered population 2025/26]]</f>
        <v>1.5361144599769445</v>
      </c>
    </row>
    <row r="148" spans="1:24" ht="13">
      <c r="A148" s="8" t="s">
        <v>6276</v>
      </c>
      <c r="B148" s="3" t="s">
        <v>12361</v>
      </c>
      <c r="C148" s="74" t="s">
        <v>6430</v>
      </c>
      <c r="D148" s="74" t="s">
        <v>6804</v>
      </c>
      <c r="E148" s="74" t="s">
        <v>6755</v>
      </c>
      <c r="F148" s="41">
        <v>1.0181282240535483</v>
      </c>
      <c r="G148" s="110">
        <v>13526.5</v>
      </c>
      <c r="H148" s="4">
        <v>7390.8082622489992</v>
      </c>
      <c r="I148" s="46">
        <v>18115.382102192179</v>
      </c>
      <c r="J148" s="110">
        <v>18443.781807756357</v>
      </c>
      <c r="K148" s="46">
        <v>18500.992277904243</v>
      </c>
      <c r="L148" s="110">
        <f>$L$1*gp_need_index[[#This Row],[Normalised weighted population (base year)]]</f>
        <v>7359.3087636400051</v>
      </c>
      <c r="M148" s="4">
        <f>$M$1*gp_need_index[[#This Row],[Normalised travel time adjusted wp (base year)]]</f>
        <v>10985.030768577844</v>
      </c>
      <c r="N148" s="115">
        <v>18344.339532217848</v>
      </c>
      <c r="O148" s="43">
        <f>gp_need_index[[#This Row],[Combined weighted population (base year)]]/gp_need_index[[#This Row],[Registered population (base year)]]</f>
        <v>1.3561778384813401</v>
      </c>
      <c r="P148" s="77">
        <v>13650.481486290973</v>
      </c>
      <c r="Q148" s="4">
        <v>7527.6531818839485</v>
      </c>
      <c r="R148" s="46">
        <v>18265.949746748687</v>
      </c>
      <c r="S148" s="110">
        <v>18597.0789763086</v>
      </c>
      <c r="T148" s="46">
        <v>18654.522334158515</v>
      </c>
      <c r="U148" s="110">
        <f>$L$1*gp_need_index[[#This Row],[Normalised weighted population 2025/26]]</f>
        <v>7420.4763271975662</v>
      </c>
      <c r="V148" s="4">
        <f>$M$1*gp_need_index[[#This Row],[Normalised travel time adjusted wp 2025/26]]</f>
        <v>11076.18979218702</v>
      </c>
      <c r="W148" s="115">
        <v>18496.666119384587</v>
      </c>
      <c r="X148" s="43">
        <f>gp_need_index[[#This Row],[Combined weighted population 2025/26]]/gp_need_index[[#This Row],[Registered population 2025/26]]</f>
        <v>1.3550193183999102</v>
      </c>
    </row>
    <row r="149" spans="1:24" ht="13">
      <c r="A149" s="8" t="s">
        <v>6241</v>
      </c>
      <c r="B149" s="3" t="s">
        <v>12360</v>
      </c>
      <c r="C149" s="74" t="s">
        <v>6430</v>
      </c>
      <c r="D149" s="74" t="s">
        <v>6804</v>
      </c>
      <c r="E149" s="74" t="s">
        <v>6755</v>
      </c>
      <c r="F149" s="41">
        <v>1.0181282240535483</v>
      </c>
      <c r="G149" s="110">
        <v>10748.25</v>
      </c>
      <c r="H149" s="4">
        <v>4723.2530665832965</v>
      </c>
      <c r="I149" s="46">
        <v>11577.019864464821</v>
      </c>
      <c r="J149" s="110">
        <v>11786.890674440219</v>
      </c>
      <c r="K149" s="46">
        <v>11823.452241048151</v>
      </c>
      <c r="L149" s="110">
        <f>$L$1*gp_need_index[[#This Row],[Normalised weighted population (base year)]]</f>
        <v>4703.1226426673211</v>
      </c>
      <c r="M149" s="4">
        <f>$M$1*gp_need_index[[#This Row],[Normalised travel time adjusted wp (base year)]]</f>
        <v>7020.2173325504073</v>
      </c>
      <c r="N149" s="115">
        <v>11723.339975217728</v>
      </c>
      <c r="O149" s="43">
        <f>gp_need_index[[#This Row],[Combined weighted population (base year)]]/gp_need_index[[#This Row],[Registered population (base year)]]</f>
        <v>1.0907208127106951</v>
      </c>
      <c r="P149" s="77">
        <v>10841.457704064454</v>
      </c>
      <c r="Q149" s="4">
        <v>4815.1110121821239</v>
      </c>
      <c r="R149" s="46">
        <v>11683.930389513902</v>
      </c>
      <c r="S149" s="110">
        <v>11895.739297441072</v>
      </c>
      <c r="T149" s="46">
        <v>11932.483304939386</v>
      </c>
      <c r="U149" s="110">
        <f>$L$1*gp_need_index[[#This Row],[Normalised weighted population 2025/26]]</f>
        <v>4746.5546585906204</v>
      </c>
      <c r="V149" s="4">
        <f>$M$1*gp_need_index[[#This Row],[Normalised travel time adjusted wp 2025/26]]</f>
        <v>7084.9549192476579</v>
      </c>
      <c r="W149" s="115">
        <v>11831.509577838278</v>
      </c>
      <c r="X149" s="43">
        <f>gp_need_index[[#This Row],[Combined weighted population 2025/26]]/gp_need_index[[#This Row],[Registered population 2025/26]]</f>
        <v>1.0913209183487065</v>
      </c>
    </row>
    <row r="150" spans="1:24" ht="13">
      <c r="A150" s="8" t="s">
        <v>6256</v>
      </c>
      <c r="B150" s="3" t="s">
        <v>12359</v>
      </c>
      <c r="C150" s="74" t="s">
        <v>6430</v>
      </c>
      <c r="D150" s="74" t="s">
        <v>6804</v>
      </c>
      <c r="E150" s="74" t="s">
        <v>6755</v>
      </c>
      <c r="F150" s="41">
        <v>1.0181282240535483</v>
      </c>
      <c r="G150" s="110">
        <v>7385.25</v>
      </c>
      <c r="H150" s="4">
        <v>2803.8103452633582</v>
      </c>
      <c r="I150" s="46">
        <v>6872.3330310113124</v>
      </c>
      <c r="J150" s="110">
        <v>6996.9162239680863</v>
      </c>
      <c r="K150" s="46">
        <v>7018.619845867921</v>
      </c>
      <c r="L150" s="110">
        <f>$L$1*gp_need_index[[#This Row],[Normalised weighted population (base year)]]</f>
        <v>2791.8605534494341</v>
      </c>
      <c r="M150" s="4">
        <f>$M$1*gp_need_index[[#This Row],[Normalised travel time adjusted wp (base year)]]</f>
        <v>4167.3308005155232</v>
      </c>
      <c r="N150" s="115">
        <v>6959.1913539649577</v>
      </c>
      <c r="O150" s="43">
        <f>gp_need_index[[#This Row],[Combined weighted population (base year)]]/gp_need_index[[#This Row],[Registered population (base year)]]</f>
        <v>0.94230951612537928</v>
      </c>
      <c r="P150" s="77">
        <v>7451.3969152410145</v>
      </c>
      <c r="Q150" s="4">
        <v>2860.2732204920439</v>
      </c>
      <c r="R150" s="46">
        <v>6940.4907007688653</v>
      </c>
      <c r="S150" s="110">
        <v>7066.3094712339716</v>
      </c>
      <c r="T150" s="46">
        <v>7088.1361540238586</v>
      </c>
      <c r="U150" s="110">
        <f>$L$1*gp_need_index[[#This Row],[Normalised weighted population 2025/26]]</f>
        <v>2819.549361420829</v>
      </c>
      <c r="V150" s="4">
        <f>$M$1*gp_need_index[[#This Row],[Normalised travel time adjusted wp 2025/26]]</f>
        <v>4208.6063587418203</v>
      </c>
      <c r="W150" s="115">
        <v>7028.1557201626492</v>
      </c>
      <c r="X150" s="43">
        <f>gp_need_index[[#This Row],[Combined weighted population 2025/26]]/gp_need_index[[#This Row],[Registered population 2025/26]]</f>
        <v>0.94319975168512737</v>
      </c>
    </row>
    <row r="151" spans="1:24" ht="13">
      <c r="A151" s="8" t="s">
        <v>6261</v>
      </c>
      <c r="B151" s="3" t="s">
        <v>12358</v>
      </c>
      <c r="C151" s="74" t="s">
        <v>6430</v>
      </c>
      <c r="D151" s="74" t="s">
        <v>6804</v>
      </c>
      <c r="E151" s="74" t="s">
        <v>6755</v>
      </c>
      <c r="F151" s="41">
        <v>1.0181282240535483</v>
      </c>
      <c r="G151" s="110">
        <v>9399.0833333333321</v>
      </c>
      <c r="H151" s="4">
        <v>4763.0361449759657</v>
      </c>
      <c r="I151" s="46">
        <v>11674.530940481472</v>
      </c>
      <c r="J151" s="110">
        <v>11886.169453090602</v>
      </c>
      <c r="K151" s="46">
        <v>11923.038970945276</v>
      </c>
      <c r="L151" s="110">
        <f>$L$1*gp_need_index[[#This Row],[Normalised weighted population (base year)]]</f>
        <v>4742.736166259213</v>
      </c>
      <c r="M151" s="4">
        <f>$M$1*gp_need_index[[#This Row],[Normalised travel time adjusted wp (base year)]]</f>
        <v>7079.3473119390528</v>
      </c>
      <c r="N151" s="115">
        <v>11822.083478198267</v>
      </c>
      <c r="O151" s="43">
        <f>gp_need_index[[#This Row],[Combined weighted population (base year)]]/gp_need_index[[#This Row],[Registered population (base year)]]</f>
        <v>1.2577911120621623</v>
      </c>
      <c r="P151" s="77">
        <v>9492.5019104455623</v>
      </c>
      <c r="Q151" s="4">
        <v>4857.1299686281791</v>
      </c>
      <c r="R151" s="46">
        <v>11785.889941622596</v>
      </c>
      <c r="S151" s="110">
        <v>11999.547195154792</v>
      </c>
      <c r="T151" s="46">
        <v>12036.611848396646</v>
      </c>
      <c r="U151" s="110">
        <f>$L$1*gp_need_index[[#This Row],[Normalised weighted population 2025/26]]</f>
        <v>4787.9753595803895</v>
      </c>
      <c r="V151" s="4">
        <f>$M$1*gp_need_index[[#This Row],[Normalised travel time adjusted wp 2025/26]]</f>
        <v>7146.7816167881629</v>
      </c>
      <c r="W151" s="115">
        <v>11934.756976368553</v>
      </c>
      <c r="X151" s="43">
        <f>gp_need_index[[#This Row],[Combined weighted population 2025/26]]/gp_need_index[[#This Row],[Registered population 2025/26]]</f>
        <v>1.2572825466840865</v>
      </c>
    </row>
    <row r="152" spans="1:24" ht="13">
      <c r="A152" s="8" t="s">
        <v>6243</v>
      </c>
      <c r="B152" s="3" t="s">
        <v>12357</v>
      </c>
      <c r="C152" s="74" t="s">
        <v>6430</v>
      </c>
      <c r="D152" s="74" t="s">
        <v>6804</v>
      </c>
      <c r="E152" s="74" t="s">
        <v>6755</v>
      </c>
      <c r="F152" s="41">
        <v>1.0181282240535483</v>
      </c>
      <c r="G152" s="110">
        <v>5363.1666666666661</v>
      </c>
      <c r="H152" s="4">
        <v>2627.5516878801823</v>
      </c>
      <c r="I152" s="46">
        <v>6440.3108740268217</v>
      </c>
      <c r="J152" s="110">
        <v>6557.0622725256835</v>
      </c>
      <c r="K152" s="46">
        <v>6577.401518527955</v>
      </c>
      <c r="L152" s="110">
        <f>$L$1*gp_need_index[[#This Row],[Normalised weighted population (base year)]]</f>
        <v>2616.3531074542498</v>
      </c>
      <c r="M152" s="4">
        <f>$M$1*gp_need_index[[#This Row],[Normalised travel time adjusted wp (base year)]]</f>
        <v>3905.35583027144</v>
      </c>
      <c r="N152" s="115">
        <v>6521.7089377256898</v>
      </c>
      <c r="O152" s="43">
        <f>gp_need_index[[#This Row],[Combined weighted population (base year)]]/gp_need_index[[#This Row],[Registered population (base year)]]</f>
        <v>1.216018323327454</v>
      </c>
      <c r="P152" s="77">
        <v>5412.3237250584216</v>
      </c>
      <c r="Q152" s="4">
        <v>2679.1444985675303</v>
      </c>
      <c r="R152" s="46">
        <v>6500.9794676626179</v>
      </c>
      <c r="S152" s="110">
        <v>6618.8306800199234</v>
      </c>
      <c r="T152" s="46">
        <v>6639.2751734688545</v>
      </c>
      <c r="U152" s="110">
        <f>$L$1*gp_need_index[[#This Row],[Normalised weighted population 2025/26]]</f>
        <v>2640.9995052118552</v>
      </c>
      <c r="V152" s="4">
        <f>$M$1*gp_need_index[[#This Row],[Normalised travel time adjusted wp 2025/26]]</f>
        <v>3942.0935356377568</v>
      </c>
      <c r="W152" s="115">
        <v>6583.0930408496115</v>
      </c>
      <c r="X152" s="43">
        <f>gp_need_index[[#This Row],[Combined weighted population 2025/26]]/gp_need_index[[#This Row],[Registered population 2025/26]]</f>
        <v>1.216315463609589</v>
      </c>
    </row>
    <row r="153" spans="1:24" ht="13">
      <c r="A153" s="8" t="s">
        <v>6251</v>
      </c>
      <c r="B153" s="3" t="s">
        <v>12356</v>
      </c>
      <c r="C153" s="74" t="s">
        <v>6430</v>
      </c>
      <c r="D153" s="74" t="s">
        <v>6804</v>
      </c>
      <c r="E153" s="74" t="s">
        <v>6755</v>
      </c>
      <c r="F153" s="41">
        <v>1.0181282240535483</v>
      </c>
      <c r="G153" s="110">
        <v>14270.083333333334</v>
      </c>
      <c r="H153" s="4">
        <v>5406.541920476594</v>
      </c>
      <c r="I153" s="46">
        <v>13251.808092657802</v>
      </c>
      <c r="J153" s="110">
        <v>13492.039838876128</v>
      </c>
      <c r="K153" s="46">
        <v>13533.890580252362</v>
      </c>
      <c r="L153" s="110">
        <f>$L$1*gp_need_index[[#This Row],[Normalised weighted population (base year)]]</f>
        <v>5383.4993311330991</v>
      </c>
      <c r="M153" s="4">
        <f>$M$1*gp_need_index[[#This Row],[Normalised travel time adjusted wp (base year)]]</f>
        <v>8035.796254030929</v>
      </c>
      <c r="N153" s="115">
        <v>13419.295585164029</v>
      </c>
      <c r="O153" s="43">
        <f>gp_need_index[[#This Row],[Combined weighted population (base year)]]/gp_need_index[[#This Row],[Registered population (base year)]]</f>
        <v>0.94037962299898004</v>
      </c>
      <c r="P153" s="77">
        <v>14395.541083520735</v>
      </c>
      <c r="Q153" s="4">
        <v>5508.8315413719474</v>
      </c>
      <c r="R153" s="46">
        <v>13367.252404795421</v>
      </c>
      <c r="S153" s="110">
        <v>13609.576951369885</v>
      </c>
      <c r="T153" s="46">
        <v>13651.614725151427</v>
      </c>
      <c r="U153" s="110">
        <f>$L$1*gp_need_index[[#This Row],[Normalised weighted population 2025/26]]</f>
        <v>5430.3981673394828</v>
      </c>
      <c r="V153" s="4">
        <f>$M$1*gp_need_index[[#This Row],[Normalised travel time adjusted wp 2025/26]]</f>
        <v>8105.6953888716698</v>
      </c>
      <c r="W153" s="115">
        <v>13536.093556211152</v>
      </c>
      <c r="X153" s="43">
        <f>gp_need_index[[#This Row],[Combined weighted population 2025/26]]/gp_need_index[[#This Row],[Registered population 2025/26]]</f>
        <v>0.94029765728685022</v>
      </c>
    </row>
    <row r="154" spans="1:24" ht="13">
      <c r="A154" s="8" t="s">
        <v>6296</v>
      </c>
      <c r="B154" s="3" t="s">
        <v>12355</v>
      </c>
      <c r="C154" s="74" t="s">
        <v>6430</v>
      </c>
      <c r="D154" s="74" t="s">
        <v>6804</v>
      </c>
      <c r="E154" s="74" t="s">
        <v>6756</v>
      </c>
      <c r="F154" s="41">
        <v>1.0181282240535483</v>
      </c>
      <c r="G154" s="110">
        <v>11482.666666666668</v>
      </c>
      <c r="H154" s="4">
        <v>5865.6442693145491</v>
      </c>
      <c r="I154" s="46">
        <v>14377.099695160112</v>
      </c>
      <c r="J154" s="110">
        <v>14637.730979674176</v>
      </c>
      <c r="K154" s="46">
        <v>14683.135521973265</v>
      </c>
      <c r="L154" s="110">
        <f>$L$1*gp_need_index[[#This Row],[Normalised weighted population (base year)]]</f>
        <v>5840.6449935998926</v>
      </c>
      <c r="M154" s="4">
        <f>$M$1*gp_need_index[[#This Row],[Normalised travel time adjusted wp (base year)]]</f>
        <v>8718.1645754595047</v>
      </c>
      <c r="N154" s="115">
        <v>14558.809569059398</v>
      </c>
      <c r="O154" s="43">
        <f>gp_need_index[[#This Row],[Combined weighted population (base year)]]/gp_need_index[[#This Row],[Registered population (base year)]]</f>
        <v>1.2678944701340626</v>
      </c>
      <c r="P154" s="77">
        <v>11594.098089149484</v>
      </c>
      <c r="Q154" s="4">
        <v>5982.2489528901669</v>
      </c>
      <c r="R154" s="46">
        <v>14516.00599892201</v>
      </c>
      <c r="S154" s="110">
        <v>14779.155408033119</v>
      </c>
      <c r="T154" s="46">
        <v>14824.805819794274</v>
      </c>
      <c r="U154" s="110">
        <f>$L$1*gp_need_index[[#This Row],[Normalised weighted population 2025/26]]</f>
        <v>5897.0751794404705</v>
      </c>
      <c r="V154" s="4">
        <f>$M$1*gp_need_index[[#This Row],[Normalised travel time adjusted wp 2025/26]]</f>
        <v>8802.281824803802</v>
      </c>
      <c r="W154" s="115">
        <v>14699.357004244273</v>
      </c>
      <c r="X154" s="43">
        <f>gp_need_index[[#This Row],[Combined weighted population 2025/26]]/gp_need_index[[#This Row],[Registered population 2025/26]]</f>
        <v>1.2678310025685304</v>
      </c>
    </row>
    <row r="155" spans="1:24" ht="13">
      <c r="A155" s="8" t="s">
        <v>6267</v>
      </c>
      <c r="B155" s="3" t="s">
        <v>12354</v>
      </c>
      <c r="C155" s="74" t="s">
        <v>6430</v>
      </c>
      <c r="D155" s="74" t="s">
        <v>6804</v>
      </c>
      <c r="E155" s="74" t="s">
        <v>6755</v>
      </c>
      <c r="F155" s="41">
        <v>1.0181282240535483</v>
      </c>
      <c r="G155" s="110">
        <v>2556.916666666667</v>
      </c>
      <c r="H155" s="4">
        <v>1888.5452690985389</v>
      </c>
      <c r="I155" s="46">
        <v>4628.9550415960693</v>
      </c>
      <c r="J155" s="110">
        <v>4712.8697757239252</v>
      </c>
      <c r="K155" s="46">
        <v>4727.4885506815399</v>
      </c>
      <c r="L155" s="110">
        <f>$L$1*gp_need_index[[#This Row],[Normalised weighted population (base year)]]</f>
        <v>1880.4963214102534</v>
      </c>
      <c r="M155" s="4">
        <f>$M$1*gp_need_index[[#This Row],[Normalised travel time adjusted wp (base year)]]</f>
        <v>2806.9633459259467</v>
      </c>
      <c r="N155" s="115">
        <v>4687.4596673362003</v>
      </c>
      <c r="O155" s="43">
        <f>gp_need_index[[#This Row],[Combined weighted population (base year)]]/gp_need_index[[#This Row],[Registered population (base year)]]</f>
        <v>1.8332469448239872</v>
      </c>
      <c r="P155" s="77">
        <v>2583.0810061825177</v>
      </c>
      <c r="Q155" s="4">
        <v>1927.8743095318744</v>
      </c>
      <c r="R155" s="46">
        <v>4678.0124435998405</v>
      </c>
      <c r="S155" s="110">
        <v>4762.8165013027055</v>
      </c>
      <c r="T155" s="46">
        <v>4777.528068264719</v>
      </c>
      <c r="U155" s="110">
        <f>$L$1*gp_need_index[[#This Row],[Normalised weighted population 2025/26]]</f>
        <v>1900.4257143676382</v>
      </c>
      <c r="V155" s="4">
        <f>$M$1*gp_need_index[[#This Row],[Normalised travel time adjusted wp 2025/26]]</f>
        <v>2836.6744896332225</v>
      </c>
      <c r="W155" s="115">
        <v>4737.1002040008607</v>
      </c>
      <c r="X155" s="43">
        <f>gp_need_index[[#This Row],[Combined weighted population 2025/26]]/gp_need_index[[#This Row],[Registered population 2025/26]]</f>
        <v>1.8338953337749651</v>
      </c>
    </row>
    <row r="156" spans="1:24" ht="13">
      <c r="A156" s="8" t="s">
        <v>6239</v>
      </c>
      <c r="B156" s="3" t="s">
        <v>12353</v>
      </c>
      <c r="C156" s="74" t="s">
        <v>6430</v>
      </c>
      <c r="D156" s="74" t="s">
        <v>6804</v>
      </c>
      <c r="E156" s="74" t="s">
        <v>6755</v>
      </c>
      <c r="F156" s="41">
        <v>1.0181282240535483</v>
      </c>
      <c r="G156" s="110">
        <v>9745</v>
      </c>
      <c r="H156" s="4">
        <v>5107.8943930774931</v>
      </c>
      <c r="I156" s="46">
        <v>12519.802352454315</v>
      </c>
      <c r="J156" s="110">
        <v>12746.764134605748</v>
      </c>
      <c r="K156" s="46">
        <v>12786.303117261588</v>
      </c>
      <c r="L156" s="110">
        <f>$L$1*gp_need_index[[#This Row],[Normalised weighted population (base year)]]</f>
        <v>5086.1246343960966</v>
      </c>
      <c r="M156" s="4">
        <f>$M$1*gp_need_index[[#This Row],[Normalised travel time adjusted wp (base year)]]</f>
        <v>7591.9135065652899</v>
      </c>
      <c r="N156" s="115">
        <v>12678.038140961387</v>
      </c>
      <c r="O156" s="43">
        <f>gp_need_index[[#This Row],[Combined weighted population (base year)]]/gp_need_index[[#This Row],[Registered population (base year)]]</f>
        <v>1.3009787728026052</v>
      </c>
      <c r="P156" s="77">
        <v>9833.7777069657823</v>
      </c>
      <c r="Q156" s="4">
        <v>5207.936261391791</v>
      </c>
      <c r="R156" s="46">
        <v>12637.126038668668</v>
      </c>
      <c r="S156" s="110">
        <v>12866.214690890583</v>
      </c>
      <c r="T156" s="46">
        <v>12905.956339329256</v>
      </c>
      <c r="U156" s="110">
        <f>$L$1*gp_need_index[[#This Row],[Normalised weighted population 2025/26]]</f>
        <v>5133.7869595554075</v>
      </c>
      <c r="V156" s="4">
        <f>$M$1*gp_need_index[[#This Row],[Normalised travel time adjusted wp 2025/26]]</f>
        <v>7662.9580379195668</v>
      </c>
      <c r="W156" s="115">
        <v>12796.744997474974</v>
      </c>
      <c r="X156" s="43">
        <f>gp_need_index[[#This Row],[Combined weighted population 2025/26]]/gp_need_index[[#This Row],[Registered population 2025/26]]</f>
        <v>1.3013050913699591</v>
      </c>
    </row>
    <row r="157" spans="1:24" ht="13">
      <c r="A157" s="8" t="s">
        <v>6302</v>
      </c>
      <c r="B157" s="3" t="s">
        <v>12352</v>
      </c>
      <c r="C157" s="74" t="s">
        <v>6430</v>
      </c>
      <c r="D157" s="74" t="s">
        <v>6804</v>
      </c>
      <c r="E157" s="74" t="s">
        <v>6756</v>
      </c>
      <c r="F157" s="41">
        <v>1.0181282240535483</v>
      </c>
      <c r="G157" s="110">
        <v>11080.583333333332</v>
      </c>
      <c r="H157" s="4">
        <v>4959.8998262360374</v>
      </c>
      <c r="I157" s="46">
        <v>12157.057435761593</v>
      </c>
      <c r="J157" s="110">
        <v>12377.443296788935</v>
      </c>
      <c r="K157" s="46">
        <v>12415.836689077945</v>
      </c>
      <c r="L157" s="110">
        <f>$L$1*gp_need_index[[#This Row],[Normalised weighted population (base year)]]</f>
        <v>4938.760817871379</v>
      </c>
      <c r="M157" s="4">
        <f>$M$1*gp_need_index[[#This Row],[Normalised travel time adjusted wp (base year)]]</f>
        <v>7371.9477311521105</v>
      </c>
      <c r="N157" s="115">
        <v>12310.708549023489</v>
      </c>
      <c r="O157" s="43">
        <f>gp_need_index[[#This Row],[Combined weighted population (base year)]]/gp_need_index[[#This Row],[Registered population (base year)]]</f>
        <v>1.1110162866597117</v>
      </c>
      <c r="P157" s="77">
        <v>11180.421436565179</v>
      </c>
      <c r="Q157" s="4">
        <v>5054.9442340312298</v>
      </c>
      <c r="R157" s="46">
        <v>12265.888866086572</v>
      </c>
      <c r="S157" s="110">
        <v>12488.247647666913</v>
      </c>
      <c r="T157" s="46">
        <v>12526.821817269418</v>
      </c>
      <c r="U157" s="110">
        <f>$L$1*gp_need_index[[#This Row],[Normalised weighted population 2025/26]]</f>
        <v>4982.9731946477523</v>
      </c>
      <c r="V157" s="4">
        <f>$M$1*gp_need_index[[#This Row],[Normalised travel time adjusted wp 2025/26]]</f>
        <v>7437.8455505622587</v>
      </c>
      <c r="W157" s="115">
        <v>12420.81874521001</v>
      </c>
      <c r="X157" s="43">
        <f>gp_need_index[[#This Row],[Combined weighted population 2025/26]]/gp_need_index[[#This Row],[Registered population 2025/26]]</f>
        <v>1.1109436988294694</v>
      </c>
    </row>
    <row r="158" spans="1:24" ht="13">
      <c r="A158" s="8" t="s">
        <v>6264</v>
      </c>
      <c r="B158" s="3" t="s">
        <v>12351</v>
      </c>
      <c r="C158" s="74" t="s">
        <v>6430</v>
      </c>
      <c r="D158" s="74" t="s">
        <v>6804</v>
      </c>
      <c r="E158" s="74" t="s">
        <v>6755</v>
      </c>
      <c r="F158" s="41">
        <v>1.0181282240535483</v>
      </c>
      <c r="G158" s="110">
        <v>7178.4166666666661</v>
      </c>
      <c r="H158" s="4">
        <v>4664.2949649586071</v>
      </c>
      <c r="I158" s="46">
        <v>11432.509480613227</v>
      </c>
      <c r="J158" s="110">
        <v>11639.760573972098</v>
      </c>
      <c r="K158" s="46">
        <v>11675.865760087763</v>
      </c>
      <c r="L158" s="110">
        <f>$L$1*gp_need_index[[#This Row],[Normalised weighted population (base year)]]</f>
        <v>4644.4158194649935</v>
      </c>
      <c r="M158" s="4">
        <f>$M$1*gp_need_index[[#This Row],[Normalised travel time adjusted wp (base year)]]</f>
        <v>6932.5873281688455</v>
      </c>
      <c r="N158" s="115">
        <v>11577.003147633839</v>
      </c>
      <c r="O158" s="43">
        <f>gp_need_index[[#This Row],[Combined weighted population (base year)]]/gp_need_index[[#This Row],[Registered population (base year)]]</f>
        <v>1.6127516254931575</v>
      </c>
      <c r="P158" s="77">
        <v>7251.5305407264468</v>
      </c>
      <c r="Q158" s="4">
        <v>4759.3178366530992</v>
      </c>
      <c r="R158" s="46">
        <v>11548.54751309801</v>
      </c>
      <c r="S158" s="110">
        <v>11757.902169908499</v>
      </c>
      <c r="T158" s="46">
        <v>11794.220420896776</v>
      </c>
      <c r="U158" s="110">
        <f>$L$1*gp_need_index[[#This Row],[Normalised weighted population 2025/26]]</f>
        <v>4691.55585242502</v>
      </c>
      <c r="V158" s="4">
        <f>$M$1*gp_need_index[[#This Row],[Normalised travel time adjusted wp 2025/26]]</f>
        <v>7002.8608341009758</v>
      </c>
      <c r="W158" s="115">
        <v>11694.416686525996</v>
      </c>
      <c r="X158" s="43">
        <f>gp_need_index[[#This Row],[Combined weighted population 2025/26]]/gp_need_index[[#This Row],[Registered population 2025/26]]</f>
        <v>1.6126825393407869</v>
      </c>
    </row>
    <row r="159" spans="1:24" ht="13">
      <c r="A159" s="8" t="s">
        <v>6246</v>
      </c>
      <c r="B159" s="3" t="s">
        <v>12350</v>
      </c>
      <c r="C159" s="74" t="s">
        <v>6430</v>
      </c>
      <c r="D159" s="74" t="s">
        <v>6804</v>
      </c>
      <c r="E159" s="74" t="s">
        <v>6755</v>
      </c>
      <c r="F159" s="41">
        <v>1.0181282240535483</v>
      </c>
      <c r="G159" s="110">
        <v>10592.833333333332</v>
      </c>
      <c r="H159" s="4">
        <v>5427.1650338967656</v>
      </c>
      <c r="I159" s="46">
        <v>13302.356769674836</v>
      </c>
      <c r="J159" s="110">
        <v>13543.504873635737</v>
      </c>
      <c r="K159" s="46">
        <v>13585.515253575551</v>
      </c>
      <c r="L159" s="110">
        <f>$L$1*gp_need_index[[#This Row],[Normalised weighted population (base year)]]</f>
        <v>5404.0345491960315</v>
      </c>
      <c r="M159" s="4">
        <f>$M$1*gp_need_index[[#This Row],[Normalised travel time adjusted wp (base year)]]</f>
        <v>8066.4485896653969</v>
      </c>
      <c r="N159" s="115">
        <v>13470.483138861429</v>
      </c>
      <c r="O159" s="43">
        <f>gp_need_index[[#This Row],[Combined weighted population (base year)]]/gp_need_index[[#This Row],[Registered population (base year)]]</f>
        <v>1.2716600662896076</v>
      </c>
      <c r="P159" s="77">
        <v>10701.813006073153</v>
      </c>
      <c r="Q159" s="4">
        <v>5539.1354789843908</v>
      </c>
      <c r="R159" s="46">
        <v>13440.785309165885</v>
      </c>
      <c r="S159" s="110">
        <v>13684.442876706085</v>
      </c>
      <c r="T159" s="46">
        <v>13726.711899177022</v>
      </c>
      <c r="U159" s="110">
        <f>$L$1*gp_need_index[[#This Row],[Normalised weighted population 2025/26]]</f>
        <v>5460.2706450215283</v>
      </c>
      <c r="V159" s="4">
        <f>$M$1*gp_need_index[[#This Row],[Normalised travel time adjusted wp 2025/26]]</f>
        <v>8150.2846062991939</v>
      </c>
      <c r="W159" s="115">
        <v>13610.555251320722</v>
      </c>
      <c r="X159" s="43">
        <f>gp_need_index[[#This Row],[Combined weighted population 2025/26]]/gp_need_index[[#This Row],[Registered population 2025/26]]</f>
        <v>1.2717990160729675</v>
      </c>
    </row>
    <row r="160" spans="1:24" ht="13">
      <c r="A160" s="8" t="s">
        <v>6286</v>
      </c>
      <c r="B160" s="3" t="s">
        <v>12349</v>
      </c>
      <c r="C160" s="74" t="s">
        <v>6430</v>
      </c>
      <c r="D160" s="74" t="s">
        <v>6804</v>
      </c>
      <c r="E160" s="74" t="s">
        <v>6755</v>
      </c>
      <c r="F160" s="41">
        <v>1.0181282240535483</v>
      </c>
      <c r="G160" s="110">
        <v>13287.333333333332</v>
      </c>
      <c r="H160" s="4">
        <v>8183.0188675289673</v>
      </c>
      <c r="I160" s="46">
        <v>20057.14507463446</v>
      </c>
      <c r="J160" s="110">
        <v>20420.745494421957</v>
      </c>
      <c r="K160" s="46">
        <v>20484.088276432904</v>
      </c>
      <c r="L160" s="110">
        <f>$L$1*gp_need_index[[#This Row],[Normalised weighted population (base year)]]</f>
        <v>8148.1429808479807</v>
      </c>
      <c r="M160" s="4">
        <f>$M$1*gp_need_index[[#This Row],[Normalised travel time adjusted wp (base year)]]</f>
        <v>12162.501156849832</v>
      </c>
      <c r="N160" s="115">
        <v>20310.644137697811</v>
      </c>
      <c r="O160" s="43">
        <f>gp_need_index[[#This Row],[Combined weighted population (base year)]]/gp_need_index[[#This Row],[Registered population (base year)]]</f>
        <v>1.5285718833248065</v>
      </c>
      <c r="P160" s="77">
        <v>13416.313720974253</v>
      </c>
      <c r="Q160" s="4">
        <v>8349.710565768597</v>
      </c>
      <c r="R160" s="46">
        <v>20260.682832900609</v>
      </c>
      <c r="S160" s="110">
        <v>20627.973030773312</v>
      </c>
      <c r="T160" s="46">
        <v>20691.689490655786</v>
      </c>
      <c r="U160" s="110">
        <f>$L$1*gp_need_index[[#This Row],[Normalised weighted population 2025/26]]</f>
        <v>8230.8294624076734</v>
      </c>
      <c r="V160" s="4">
        <f>$M$1*gp_need_index[[#This Row],[Normalised travel time adjusted wp 2025/26]]</f>
        <v>12285.76512515904</v>
      </c>
      <c r="W160" s="115">
        <v>20516.594587566713</v>
      </c>
      <c r="X160" s="43">
        <f>gp_need_index[[#This Row],[Combined weighted population 2025/26]]/gp_need_index[[#This Row],[Registered population 2025/26]]</f>
        <v>1.5292274028664306</v>
      </c>
    </row>
    <row r="161" spans="1:24" ht="13">
      <c r="A161" s="8" t="s">
        <v>6253</v>
      </c>
      <c r="B161" s="3" t="s">
        <v>12348</v>
      </c>
      <c r="C161" s="74" t="s">
        <v>6430</v>
      </c>
      <c r="D161" s="74" t="s">
        <v>6804</v>
      </c>
      <c r="E161" s="74" t="s">
        <v>6755</v>
      </c>
      <c r="F161" s="41">
        <v>1.0181282240535483</v>
      </c>
      <c r="G161" s="110">
        <v>6047.6666666666661</v>
      </c>
      <c r="H161" s="4">
        <v>2328.2206533500912</v>
      </c>
      <c r="I161" s="46">
        <v>5706.6298105828855</v>
      </c>
      <c r="J161" s="110">
        <v>5810.0808743797897</v>
      </c>
      <c r="K161" s="46">
        <v>5828.1030707972686</v>
      </c>
      <c r="L161" s="110">
        <f>$L$1*gp_need_index[[#This Row],[Normalised weighted population (base year)]]</f>
        <v>2318.2978166819794</v>
      </c>
      <c r="M161" s="4">
        <f>$M$1*gp_need_index[[#This Row],[Normalised travel time adjusted wp (base year)]]</f>
        <v>3460.4571794569329</v>
      </c>
      <c r="N161" s="115">
        <v>5778.7549961389122</v>
      </c>
      <c r="O161" s="43">
        <f>gp_need_index[[#This Row],[Combined weighted population (base year)]]/gp_need_index[[#This Row],[Registered population (base year)]]</f>
        <v>0.95553464082107364</v>
      </c>
      <c r="P161" s="77">
        <v>6101.4901424912096</v>
      </c>
      <c r="Q161" s="4">
        <v>2374.4546212832897</v>
      </c>
      <c r="R161" s="46">
        <v>5761.6454611211402</v>
      </c>
      <c r="S161" s="110">
        <v>5866.0938609574541</v>
      </c>
      <c r="T161" s="46">
        <v>5884.2132725739484</v>
      </c>
      <c r="U161" s="110">
        <f>$L$1*gp_need_index[[#This Row],[Normalised weighted population 2025/26]]</f>
        <v>2340.6477266568031</v>
      </c>
      <c r="V161" s="4">
        <f>$M$1*gp_need_index[[#This Row],[Normalised travel time adjusted wp 2025/26]]</f>
        <v>3493.7728137585632</v>
      </c>
      <c r="W161" s="115">
        <v>5834.4205404153663</v>
      </c>
      <c r="X161" s="43">
        <f>gp_need_index[[#This Row],[Combined weighted population 2025/26]]/gp_need_index[[#This Row],[Registered population 2025/26]]</f>
        <v>0.95622879069885702</v>
      </c>
    </row>
    <row r="162" spans="1:24" ht="13">
      <c r="A162" s="8" t="s">
        <v>6301</v>
      </c>
      <c r="B162" s="3" t="s">
        <v>12347</v>
      </c>
      <c r="C162" s="74" t="s">
        <v>6430</v>
      </c>
      <c r="D162" s="74" t="s">
        <v>6804</v>
      </c>
      <c r="E162" s="74" t="s">
        <v>6756</v>
      </c>
      <c r="F162" s="41">
        <v>1.0181282240535483</v>
      </c>
      <c r="G162" s="110">
        <v>12245.25</v>
      </c>
      <c r="H162" s="4">
        <v>5615.1877267132058</v>
      </c>
      <c r="I162" s="46">
        <v>13763.213390952744</v>
      </c>
      <c r="J162" s="110">
        <v>14012.716007000732</v>
      </c>
      <c r="K162" s="46">
        <v>14056.181825408548</v>
      </c>
      <c r="L162" s="110">
        <f>$L$1*gp_need_index[[#This Row],[Normalised weighted population (base year)]]</f>
        <v>5591.2558925063449</v>
      </c>
      <c r="M162" s="4">
        <f>$M$1*gp_need_index[[#This Row],[Normalised travel time adjusted wp (base year)]]</f>
        <v>8345.9085610908969</v>
      </c>
      <c r="N162" s="115">
        <v>13937.164453597241</v>
      </c>
      <c r="O162" s="43">
        <f>gp_need_index[[#This Row],[Combined weighted population (base year)]]/gp_need_index[[#This Row],[Registered population (base year)]]</f>
        <v>1.1381690413505026</v>
      </c>
      <c r="P162" s="77">
        <v>12357.240835472676</v>
      </c>
      <c r="Q162" s="4">
        <v>5721.595719861426</v>
      </c>
      <c r="R162" s="46">
        <v>13883.527490575136</v>
      </c>
      <c r="S162" s="110">
        <v>14135.211187577879</v>
      </c>
      <c r="T162" s="46">
        <v>14178.872560181962</v>
      </c>
      <c r="U162" s="110">
        <f>$L$1*gp_need_index[[#This Row],[Normalised weighted population 2025/26]]</f>
        <v>5640.1330623471831</v>
      </c>
      <c r="V162" s="4">
        <f>$M$1*gp_need_index[[#This Row],[Normalised travel time adjusted wp 2025/26]]</f>
        <v>8418.7566265492569</v>
      </c>
      <c r="W162" s="115">
        <v>14058.889688896441</v>
      </c>
      <c r="X162" s="43">
        <f>gp_need_index[[#This Row],[Combined weighted population 2025/26]]/gp_need_index[[#This Row],[Registered population 2025/26]]</f>
        <v>1.1377045957167893</v>
      </c>
    </row>
    <row r="163" spans="1:24" ht="13">
      <c r="A163" s="8" t="s">
        <v>6283</v>
      </c>
      <c r="B163" s="3" t="s">
        <v>12346</v>
      </c>
      <c r="C163" s="74" t="s">
        <v>6430</v>
      </c>
      <c r="D163" s="74" t="s">
        <v>6804</v>
      </c>
      <c r="E163" s="74" t="s">
        <v>6755</v>
      </c>
      <c r="F163" s="41">
        <v>1.0181282240535483</v>
      </c>
      <c r="G163" s="110">
        <v>7313.25</v>
      </c>
      <c r="H163" s="4">
        <v>4283.7522949093245</v>
      </c>
      <c r="I163" s="46">
        <v>10499.773082979571</v>
      </c>
      <c r="J163" s="110">
        <v>10690.11532193924</v>
      </c>
      <c r="K163" s="46">
        <v>10723.274818721298</v>
      </c>
      <c r="L163" s="110">
        <f>$L$1*gp_need_index[[#This Row],[Normalised weighted population (base year)]]</f>
        <v>4265.4950157773519</v>
      </c>
      <c r="M163" s="4">
        <f>$M$1*gp_need_index[[#This Row],[Normalised travel time adjusted wp (base year)]]</f>
        <v>6366.9830274051183</v>
      </c>
      <c r="N163" s="115">
        <v>10632.478043182469</v>
      </c>
      <c r="O163" s="43">
        <f>gp_need_index[[#This Row],[Combined weighted population (base year)]]/gp_need_index[[#This Row],[Registered population (base year)]]</f>
        <v>1.453864977018763</v>
      </c>
      <c r="P163" s="77">
        <v>7380.4951948715889</v>
      </c>
      <c r="Q163" s="4">
        <v>4364.7918532205003</v>
      </c>
      <c r="R163" s="46">
        <v>10591.225009916094</v>
      </c>
      <c r="S163" s="110">
        <v>10783.225109897397</v>
      </c>
      <c r="T163" s="46">
        <v>10816.532741679419</v>
      </c>
      <c r="U163" s="110">
        <f>$L$1*gp_need_index[[#This Row],[Normalised weighted population 2025/26]]</f>
        <v>4302.6470318683778</v>
      </c>
      <c r="V163" s="4">
        <f>$M$1*gp_need_index[[#This Row],[Normalised travel time adjusted wp 2025/26]]</f>
        <v>6422.3552548900252</v>
      </c>
      <c r="W163" s="115">
        <v>10725.002286758403</v>
      </c>
      <c r="X163" s="43">
        <f>gp_need_index[[#This Row],[Combined weighted population 2025/26]]/gp_need_index[[#This Row],[Registered population 2025/26]]</f>
        <v>1.4531548363056694</v>
      </c>
    </row>
    <row r="164" spans="1:24" ht="13">
      <c r="A164" s="8" t="s">
        <v>6284</v>
      </c>
      <c r="B164" s="3" t="s">
        <v>12345</v>
      </c>
      <c r="C164" s="74" t="s">
        <v>6430</v>
      </c>
      <c r="D164" s="74" t="s">
        <v>6804</v>
      </c>
      <c r="E164" s="74" t="s">
        <v>6755</v>
      </c>
      <c r="F164" s="41">
        <v>1.0181282240535483</v>
      </c>
      <c r="G164" s="110">
        <v>2662.6666666666665</v>
      </c>
      <c r="H164" s="4">
        <v>1685.1275174229479</v>
      </c>
      <c r="I164" s="46">
        <v>4130.3640665339126</v>
      </c>
      <c r="J164" s="110">
        <v>4205.240231754764</v>
      </c>
      <c r="K164" s="46">
        <v>4218.2843987944279</v>
      </c>
      <c r="L164" s="110">
        <f>$L$1*gp_need_index[[#This Row],[Normalised weighted population (base year)]]</f>
        <v>1677.9455327187625</v>
      </c>
      <c r="M164" s="4">
        <f>$M$1*gp_need_index[[#This Row],[Normalised travel time adjusted wp (base year)]]</f>
        <v>2504.6215476080274</v>
      </c>
      <c r="N164" s="115">
        <v>4182.5670803267894</v>
      </c>
      <c r="O164" s="43">
        <f>gp_need_index[[#This Row],[Combined weighted population (base year)]]/gp_need_index[[#This Row],[Registered population (base year)]]</f>
        <v>1.5708188834477177</v>
      </c>
      <c r="P164" s="77">
        <v>2690.4682439260041</v>
      </c>
      <c r="Q164" s="4">
        <v>1718.4314690488497</v>
      </c>
      <c r="R164" s="46">
        <v>4169.7966283061587</v>
      </c>
      <c r="S164" s="110">
        <v>4245.3876358418229</v>
      </c>
      <c r="T164" s="46">
        <v>4258.5009490394468</v>
      </c>
      <c r="U164" s="110">
        <f>$L$1*gp_need_index[[#This Row],[Normalised weighted population 2025/26]]</f>
        <v>1693.9648689815151</v>
      </c>
      <c r="V164" s="4">
        <f>$M$1*gp_need_index[[#This Row],[Normalised travel time adjusted wp 2025/26]]</f>
        <v>2528.500269095588</v>
      </c>
      <c r="W164" s="115">
        <v>4222.4651380771029</v>
      </c>
      <c r="X164" s="43">
        <f>gp_need_index[[#This Row],[Combined weighted population 2025/26]]/gp_need_index[[#This Row],[Registered population 2025/26]]</f>
        <v>1.5694164566371418</v>
      </c>
    </row>
    <row r="165" spans="1:24" ht="13">
      <c r="A165" s="8" t="s">
        <v>6266</v>
      </c>
      <c r="B165" s="3" t="s">
        <v>12344</v>
      </c>
      <c r="C165" s="74" t="s">
        <v>6430</v>
      </c>
      <c r="D165" s="74" t="s">
        <v>6804</v>
      </c>
      <c r="E165" s="74" t="s">
        <v>6755</v>
      </c>
      <c r="F165" s="41">
        <v>1.0181282240535483</v>
      </c>
      <c r="G165" s="110">
        <v>8167.333333333333</v>
      </c>
      <c r="H165" s="4">
        <v>4853.8919381356036</v>
      </c>
      <c r="I165" s="46">
        <v>11897.224771911453</v>
      </c>
      <c r="J165" s="110">
        <v>12112.900328192089</v>
      </c>
      <c r="K165" s="46">
        <v>12150.4731389016</v>
      </c>
      <c r="L165" s="110">
        <f>$L$1*gp_need_index[[#This Row],[Normalised weighted population (base year)]]</f>
        <v>4833.2047335798488</v>
      </c>
      <c r="M165" s="4">
        <f>$M$1*gp_need_index[[#This Row],[Normalised travel time adjusted wp (base year)]]</f>
        <v>7214.3871679261247</v>
      </c>
      <c r="N165" s="115">
        <v>12047.591901505974</v>
      </c>
      <c r="O165" s="43">
        <f>gp_need_index[[#This Row],[Combined weighted population (base year)]]/gp_need_index[[#This Row],[Registered population (base year)]]</f>
        <v>1.4750949189665301</v>
      </c>
      <c r="P165" s="77">
        <v>8242.8403470181929</v>
      </c>
      <c r="Q165" s="4">
        <v>4948.7929589066143</v>
      </c>
      <c r="R165" s="46">
        <v>12008.311396703975</v>
      </c>
      <c r="S165" s="110">
        <v>12226.000756208203</v>
      </c>
      <c r="T165" s="46">
        <v>12263.764887736972</v>
      </c>
      <c r="U165" s="110">
        <f>$L$1*gp_need_index[[#This Row],[Normalised weighted population 2025/26]]</f>
        <v>4878.3332749899619</v>
      </c>
      <c r="V165" s="4">
        <f>$M$1*gp_need_index[[#This Row],[Normalised travel time adjusted wp 2025/26]]</f>
        <v>7281.6545516474225</v>
      </c>
      <c r="W165" s="115">
        <v>12159.987826637385</v>
      </c>
      <c r="X165" s="43">
        <f>gp_need_index[[#This Row],[Combined weighted population 2025/26]]/gp_need_index[[#This Row],[Registered population 2025/26]]</f>
        <v>1.4752181668829969</v>
      </c>
    </row>
    <row r="166" spans="1:24" ht="13">
      <c r="A166" s="8" t="s">
        <v>6288</v>
      </c>
      <c r="B166" s="3" t="s">
        <v>12343</v>
      </c>
      <c r="C166" s="74" t="s">
        <v>6430</v>
      </c>
      <c r="D166" s="74" t="s">
        <v>6804</v>
      </c>
      <c r="E166" s="74" t="s">
        <v>6755</v>
      </c>
      <c r="F166" s="41">
        <v>1.0181282240535483</v>
      </c>
      <c r="G166" s="110">
        <v>14893.166666666664</v>
      </c>
      <c r="H166" s="4">
        <v>9007.5951268266763</v>
      </c>
      <c r="I166" s="46">
        <v>22078.238503058601</v>
      </c>
      <c r="J166" s="110">
        <v>22478.477757349723</v>
      </c>
      <c r="K166" s="46">
        <v>22548.203385971396</v>
      </c>
      <c r="L166" s="110">
        <f>$L$1*gp_need_index[[#This Row],[Normalised weighted population (base year)]]</f>
        <v>8969.2049102089459</v>
      </c>
      <c r="M166" s="4">
        <f>$M$1*gp_need_index[[#This Row],[Normalised travel time adjusted wp (base year)]]</f>
        <v>13388.076933952705</v>
      </c>
      <c r="N166" s="115">
        <v>22357.281844161651</v>
      </c>
      <c r="O166" s="43">
        <f>gp_need_index[[#This Row],[Combined weighted population (base year)]]/gp_need_index[[#This Row],[Registered population (base year)]]</f>
        <v>1.5011771737034874</v>
      </c>
      <c r="P166" s="77">
        <v>15028.263939626118</v>
      </c>
      <c r="Q166" s="4">
        <v>9182.4802336179109</v>
      </c>
      <c r="R166" s="46">
        <v>22281.409417403698</v>
      </c>
      <c r="S166" s="110">
        <v>22685.331799551233</v>
      </c>
      <c r="T166" s="46">
        <v>22755.403106672409</v>
      </c>
      <c r="U166" s="110">
        <f>$L$1*gp_need_index[[#This Row],[Normalised weighted population 2025/26]]</f>
        <v>9051.7423627463504</v>
      </c>
      <c r="V166" s="4">
        <f>$M$1*gp_need_index[[#This Row],[Normalised travel time adjusted wp 2025/26]]</f>
        <v>13511.102514037926</v>
      </c>
      <c r="W166" s="115">
        <v>22562.844876784278</v>
      </c>
      <c r="X166" s="43">
        <f>gp_need_index[[#This Row],[Combined weighted population 2025/26]]/gp_need_index[[#This Row],[Registered population 2025/26]]</f>
        <v>1.5013607005724181</v>
      </c>
    </row>
    <row r="167" spans="1:24" ht="13">
      <c r="A167" s="8" t="s">
        <v>6272</v>
      </c>
      <c r="B167" s="3" t="s">
        <v>12342</v>
      </c>
      <c r="C167" s="74" t="s">
        <v>6430</v>
      </c>
      <c r="D167" s="74" t="s">
        <v>6804</v>
      </c>
      <c r="E167" s="74" t="s">
        <v>6755</v>
      </c>
      <c r="F167" s="41">
        <v>1.0181282240535483</v>
      </c>
      <c r="G167" s="110">
        <v>10836.333333333334</v>
      </c>
      <c r="H167" s="4">
        <v>6425.1751614244304</v>
      </c>
      <c r="I167" s="46">
        <v>15748.548601543536</v>
      </c>
      <c r="J167" s="110">
        <v>16034.041819110513</v>
      </c>
      <c r="K167" s="46">
        <v>16083.777555544804</v>
      </c>
      <c r="L167" s="110">
        <f>$L$1*gp_need_index[[#This Row],[Normalised weighted population (base year)]]</f>
        <v>6397.7911746020964</v>
      </c>
      <c r="M167" s="4">
        <f>$M$1*gp_need_index[[#This Row],[Normalised travel time adjusted wp (base year)]]</f>
        <v>9549.8008252039272</v>
      </c>
      <c r="N167" s="115">
        <v>15947.591999806024</v>
      </c>
      <c r="O167" s="43">
        <f>gp_need_index[[#This Row],[Combined weighted population (base year)]]/gp_need_index[[#This Row],[Registered population (base year)]]</f>
        <v>1.4716778738016569</v>
      </c>
      <c r="P167" s="77">
        <v>10946.676546874429</v>
      </c>
      <c r="Q167" s="4">
        <v>6556.8275642237477</v>
      </c>
      <c r="R167" s="46">
        <v>15910.228578866798</v>
      </c>
      <c r="S167" s="110">
        <v>16198.652767287662</v>
      </c>
      <c r="T167" s="46">
        <v>16248.687775945917</v>
      </c>
      <c r="U167" s="110">
        <f>$L$1*gp_need_index[[#This Row],[Normalised weighted population 2025/26]]</f>
        <v>6463.4730833417525</v>
      </c>
      <c r="V167" s="4">
        <f>$M$1*gp_need_index[[#This Row],[Normalised travel time adjusted wp 2025/26]]</f>
        <v>9647.7168622438821</v>
      </c>
      <c r="W167" s="115">
        <v>16111.189945585635</v>
      </c>
      <c r="X167" s="43">
        <f>gp_need_index[[#This Row],[Combined weighted population 2025/26]]/gp_need_index[[#This Row],[Registered population 2025/26]]</f>
        <v>1.4717882524980437</v>
      </c>
    </row>
    <row r="168" spans="1:24" ht="13">
      <c r="A168" s="8" t="s">
        <v>6299</v>
      </c>
      <c r="B168" s="3" t="s">
        <v>12341</v>
      </c>
      <c r="C168" s="74" t="s">
        <v>6430</v>
      </c>
      <c r="D168" s="74" t="s">
        <v>6804</v>
      </c>
      <c r="E168" s="74" t="s">
        <v>6756</v>
      </c>
      <c r="F168" s="41">
        <v>1.0181282240535483</v>
      </c>
      <c r="G168" s="110">
        <v>14978.25</v>
      </c>
      <c r="H168" s="4">
        <v>6889.3812437367978</v>
      </c>
      <c r="I168" s="46">
        <v>16886.349807698934</v>
      </c>
      <c r="J168" s="110">
        <v>17192.469340459495</v>
      </c>
      <c r="K168" s="46">
        <v>17245.798384590627</v>
      </c>
      <c r="L168" s="110">
        <f>$L$1*gp_need_index[[#This Row],[Normalised weighted population (base year)]]</f>
        <v>6860.0188185183843</v>
      </c>
      <c r="M168" s="4">
        <f>$M$1*gp_need_index[[#This Row],[Normalised travel time adjusted wp (base year)]]</f>
        <v>10239.75487572487</v>
      </c>
      <c r="N168" s="115">
        <v>17099.773694243253</v>
      </c>
      <c r="O168" s="43">
        <f>gp_need_index[[#This Row],[Combined weighted population (base year)]]/gp_need_index[[#This Row],[Registered population (base year)]]</f>
        <v>1.1416402913720396</v>
      </c>
      <c r="P168" s="77">
        <v>15112.373476595598</v>
      </c>
      <c r="Q168" s="4">
        <v>7019.5578562622168</v>
      </c>
      <c r="R168" s="46">
        <v>17033.049736596819</v>
      </c>
      <c r="S168" s="110">
        <v>17341.828678537076</v>
      </c>
      <c r="T168" s="46">
        <v>17395.394771998432</v>
      </c>
      <c r="U168" s="110">
        <f>$L$1*gp_need_index[[#This Row],[Normalised weighted population 2025/26]]</f>
        <v>6919.6151365134056</v>
      </c>
      <c r="V168" s="4">
        <f>$M$1*gp_need_index[[#This Row],[Normalised travel time adjusted wp 2025/26]]</f>
        <v>10328.578269295247</v>
      </c>
      <c r="W168" s="115">
        <v>17248.193405808652</v>
      </c>
      <c r="X168" s="43">
        <f>gp_need_index[[#This Row],[Combined weighted population 2025/26]]/gp_need_index[[#This Row],[Registered population 2025/26]]</f>
        <v>1.1413292182409851</v>
      </c>
    </row>
    <row r="169" spans="1:24" ht="13">
      <c r="A169" s="8" t="s">
        <v>6297</v>
      </c>
      <c r="B169" s="3" t="s">
        <v>12340</v>
      </c>
      <c r="C169" s="74" t="s">
        <v>6430</v>
      </c>
      <c r="D169" s="74" t="s">
        <v>6804</v>
      </c>
      <c r="E169" s="74" t="s">
        <v>6756</v>
      </c>
      <c r="F169" s="41">
        <v>1.0181282240535483</v>
      </c>
      <c r="G169" s="110">
        <v>6177.3333333333339</v>
      </c>
      <c r="H169" s="4">
        <v>2674.1248547396931</v>
      </c>
      <c r="I169" s="46">
        <v>6554.464926389217</v>
      </c>
      <c r="J169" s="110">
        <v>6673.2857351259245</v>
      </c>
      <c r="K169" s="46">
        <v>6693.9854928175482</v>
      </c>
      <c r="L169" s="110">
        <f>$L$1*gp_need_index[[#This Row],[Normalised weighted population (base year)]]</f>
        <v>2662.7277802718845</v>
      </c>
      <c r="M169" s="4">
        <f>$M$1*gp_need_index[[#This Row],[Normalised travel time adjusted wp (base year)]]</f>
        <v>3974.5779847081935</v>
      </c>
      <c r="N169" s="115">
        <v>6637.3057649800776</v>
      </c>
      <c r="O169" s="43">
        <f>gp_need_index[[#This Row],[Combined weighted population (base year)]]/gp_need_index[[#This Row],[Registered population (base year)]]</f>
        <v>1.0744613260813851</v>
      </c>
      <c r="P169" s="77">
        <v>6237.5531849363833</v>
      </c>
      <c r="Q169" s="4">
        <v>2728.8981753748712</v>
      </c>
      <c r="R169" s="46">
        <v>6621.707420760401</v>
      </c>
      <c r="S169" s="110">
        <v>6741.7472165009885</v>
      </c>
      <c r="T169" s="46">
        <v>6762.5713791764556</v>
      </c>
      <c r="U169" s="110">
        <f>$L$1*gp_need_index[[#This Row],[Normalised weighted population 2025/26]]</f>
        <v>2690.0448015371981</v>
      </c>
      <c r="V169" s="4">
        <f>$M$1*gp_need_index[[#This Row],[Normalised travel time adjusted wp 2025/26]]</f>
        <v>4015.3011016429855</v>
      </c>
      <c r="W169" s="115">
        <v>6705.3459031801831</v>
      </c>
      <c r="X169" s="43">
        <f>gp_need_index[[#This Row],[Combined weighted population 2025/26]]/gp_need_index[[#This Row],[Registered population 2025/26]]</f>
        <v>1.0749961891104214</v>
      </c>
    </row>
    <row r="170" spans="1:24" ht="13">
      <c r="A170" s="8" t="s">
        <v>6249</v>
      </c>
      <c r="B170" s="3" t="s">
        <v>8263</v>
      </c>
      <c r="C170" s="74" t="s">
        <v>6430</v>
      </c>
      <c r="D170" s="74" t="s">
        <v>6804</v>
      </c>
      <c r="E170" s="74" t="s">
        <v>6755</v>
      </c>
      <c r="F170" s="41">
        <v>1.0181282240535483</v>
      </c>
      <c r="G170" s="110">
        <v>15828</v>
      </c>
      <c r="H170" s="4">
        <v>6352.9333599325901</v>
      </c>
      <c r="I170" s="46">
        <v>15571.478950790997</v>
      </c>
      <c r="J170" s="110">
        <v>15853.762210056047</v>
      </c>
      <c r="K170" s="46">
        <v>15902.938740070553</v>
      </c>
      <c r="L170" s="110">
        <f>$L$1*gp_need_index[[#This Row],[Normalised weighted population (base year)]]</f>
        <v>6325.8572664346202</v>
      </c>
      <c r="M170" s="4">
        <f>$M$1*gp_need_index[[#This Row],[Normalised travel time adjusted wp (base year)]]</f>
        <v>9442.4271274963539</v>
      </c>
      <c r="N170" s="115">
        <v>15768.284393930975</v>
      </c>
      <c r="O170" s="43">
        <f>gp_need_index[[#This Row],[Combined weighted population (base year)]]/gp_need_index[[#This Row],[Registered population (base year)]]</f>
        <v>0.99622721720564666</v>
      </c>
      <c r="P170" s="77">
        <v>15966.992154852116</v>
      </c>
      <c r="Q170" s="4">
        <v>6477.68377260138</v>
      </c>
      <c r="R170" s="46">
        <v>15718.18512447116</v>
      </c>
      <c r="S170" s="110">
        <v>16003.127906122723</v>
      </c>
      <c r="T170" s="46">
        <v>16052.558970226957</v>
      </c>
      <c r="U170" s="110">
        <f>$L$1*gp_need_index[[#This Row],[Normalised weighted population 2025/26]]</f>
        <v>6385.456121349961</v>
      </c>
      <c r="V170" s="4">
        <f>$M$1*gp_need_index[[#This Row],[Normalised travel time adjusted wp 2025/26]]</f>
        <v>9531.2646777845493</v>
      </c>
      <c r="W170" s="115">
        <v>15916.720799134509</v>
      </c>
      <c r="X170" s="43">
        <f>gp_need_index[[#This Row],[Combined weighted population 2025/26]]/gp_need_index[[#This Row],[Registered population 2025/26]]</f>
        <v>0.99685154503552942</v>
      </c>
    </row>
    <row r="171" spans="1:24" ht="13">
      <c r="A171" s="8" t="s">
        <v>6250</v>
      </c>
      <c r="B171" s="3" t="s">
        <v>12339</v>
      </c>
      <c r="C171" s="74" t="s">
        <v>6430</v>
      </c>
      <c r="D171" s="74" t="s">
        <v>6804</v>
      </c>
      <c r="E171" s="74" t="s">
        <v>6755</v>
      </c>
      <c r="F171" s="41">
        <v>1.0181282240535483</v>
      </c>
      <c r="G171" s="110">
        <v>12767.416666666666</v>
      </c>
      <c r="H171" s="4">
        <v>5643.1814044527537</v>
      </c>
      <c r="I171" s="46">
        <v>13831.827830768185</v>
      </c>
      <c r="J171" s="110">
        <v>14082.574304754455</v>
      </c>
      <c r="K171" s="46">
        <v>14126.256815492505</v>
      </c>
      <c r="L171" s="110">
        <f>$L$1*gp_need_index[[#This Row],[Normalised weighted population (base year)]]</f>
        <v>5619.1302616693847</v>
      </c>
      <c r="M171" s="4">
        <f>$M$1*gp_need_index[[#This Row],[Normalised travel time adjusted wp (base year)]]</f>
        <v>8387.5158387232095</v>
      </c>
      <c r="N171" s="115">
        <v>14006.646100392594</v>
      </c>
      <c r="O171" s="43">
        <f>gp_need_index[[#This Row],[Combined weighted population (base year)]]/gp_need_index[[#This Row],[Registered population (base year)]]</f>
        <v>1.0970618775966892</v>
      </c>
      <c r="P171" s="77">
        <v>12883.935064064355</v>
      </c>
      <c r="Q171" s="4">
        <v>5752.4917695906743</v>
      </c>
      <c r="R171" s="46">
        <v>13958.497162807866</v>
      </c>
      <c r="S171" s="110">
        <v>14211.539926826064</v>
      </c>
      <c r="T171" s="46">
        <v>14255.43706651424</v>
      </c>
      <c r="U171" s="110">
        <f>$L$1*gp_need_index[[#This Row],[Normalised weighted population 2025/26]]</f>
        <v>5670.5892218009094</v>
      </c>
      <c r="V171" s="4">
        <f>$M$1*gp_need_index[[#This Row],[Normalised travel time adjusted wp 2025/26]]</f>
        <v>8464.217077816269</v>
      </c>
      <c r="W171" s="115">
        <v>14134.806299617179</v>
      </c>
      <c r="X171" s="43">
        <f>gp_need_index[[#This Row],[Combined weighted population 2025/26]]/gp_need_index[[#This Row],[Registered population 2025/26]]</f>
        <v>1.0970876699807135</v>
      </c>
    </row>
    <row r="172" spans="1:24" ht="13">
      <c r="A172" s="8" t="s">
        <v>6268</v>
      </c>
      <c r="B172" s="3" t="s">
        <v>12338</v>
      </c>
      <c r="C172" s="74" t="s">
        <v>6430</v>
      </c>
      <c r="D172" s="74" t="s">
        <v>6804</v>
      </c>
      <c r="E172" s="74" t="s">
        <v>6755</v>
      </c>
      <c r="F172" s="41">
        <v>1.0181282240535483</v>
      </c>
      <c r="G172" s="110">
        <v>11230.666666666668</v>
      </c>
      <c r="H172" s="4">
        <v>5944.3688434502919</v>
      </c>
      <c r="I172" s="46">
        <v>14570.059069926434</v>
      </c>
      <c r="J172" s="110">
        <v>14834.188365219494</v>
      </c>
      <c r="K172" s="46">
        <v>14880.202295523071</v>
      </c>
      <c r="L172" s="110">
        <f>$L$1*gp_need_index[[#This Row],[Normalised weighted population (base year)]]</f>
        <v>5919.0340449449623</v>
      </c>
      <c r="M172" s="4">
        <f>$M$1*gp_need_index[[#This Row],[Normalised travel time adjusted wp (base year)]]</f>
        <v>8835.173681695087</v>
      </c>
      <c r="N172" s="115">
        <v>14754.207726640048</v>
      </c>
      <c r="O172" s="43">
        <f>gp_need_index[[#This Row],[Combined weighted population (base year)]]/gp_need_index[[#This Row],[Registered population (base year)]]</f>
        <v>1.3137428226261469</v>
      </c>
      <c r="P172" s="77">
        <v>11334.987585184275</v>
      </c>
      <c r="Q172" s="4">
        <v>6060.1032844581696</v>
      </c>
      <c r="R172" s="46">
        <v>14704.920561485842</v>
      </c>
      <c r="S172" s="110">
        <v>14971.494656114086</v>
      </c>
      <c r="T172" s="46">
        <v>15017.739172587606</v>
      </c>
      <c r="U172" s="110">
        <f>$L$1*gp_need_index[[#This Row],[Normalised weighted population 2025/26]]</f>
        <v>5973.8210403896019</v>
      </c>
      <c r="V172" s="4">
        <f>$M$1*gp_need_index[[#This Row],[Normalised travel time adjusted wp 2025/26]]</f>
        <v>8916.8366975849131</v>
      </c>
      <c r="W172" s="115">
        <v>14890.657737974514</v>
      </c>
      <c r="X172" s="43">
        <f>gp_need_index[[#This Row],[Combined weighted population 2025/26]]/gp_need_index[[#This Row],[Registered population 2025/26]]</f>
        <v>1.3136898144853533</v>
      </c>
    </row>
    <row r="173" spans="1:24" ht="13">
      <c r="A173" s="8" t="s">
        <v>6282</v>
      </c>
      <c r="B173" s="3" t="s">
        <v>12337</v>
      </c>
      <c r="C173" s="74" t="s">
        <v>6430</v>
      </c>
      <c r="D173" s="74" t="s">
        <v>6804</v>
      </c>
      <c r="E173" s="74" t="s">
        <v>6755</v>
      </c>
      <c r="F173" s="41">
        <v>1.0181282240535483</v>
      </c>
      <c r="G173" s="110">
        <v>8697.5</v>
      </c>
      <c r="H173" s="4">
        <v>4823.8722760892015</v>
      </c>
      <c r="I173" s="46">
        <v>11823.644504469396</v>
      </c>
      <c r="J173" s="110">
        <v>12037.986181175922</v>
      </c>
      <c r="K173" s="46">
        <v>12075.32661689769</v>
      </c>
      <c r="L173" s="110">
        <f>$L$1*gp_need_index[[#This Row],[Normalised weighted population (base year)]]</f>
        <v>4803.3130148204764</v>
      </c>
      <c r="M173" s="4">
        <f>$M$1*gp_need_index[[#This Row],[Normalised travel time adjusted wp (base year)]]</f>
        <v>7169.7686499588244</v>
      </c>
      <c r="N173" s="115">
        <v>11973.0816647793</v>
      </c>
      <c r="O173" s="43">
        <f>gp_need_index[[#This Row],[Combined weighted population (base year)]]/gp_need_index[[#This Row],[Registered population (base year)]]</f>
        <v>1.3766118614290659</v>
      </c>
      <c r="P173" s="77">
        <v>8779.2686141905469</v>
      </c>
      <c r="Q173" s="4">
        <v>4916.4079039513326</v>
      </c>
      <c r="R173" s="46">
        <v>11929.72863364809</v>
      </c>
      <c r="S173" s="110">
        <v>12145.993427216894</v>
      </c>
      <c r="T173" s="46">
        <v>12183.510429095048</v>
      </c>
      <c r="U173" s="110">
        <f>$L$1*gp_need_index[[#This Row],[Normalised weighted population 2025/26]]</f>
        <v>4846.409310396456</v>
      </c>
      <c r="V173" s="4">
        <f>$M$1*gp_need_index[[#This Row],[Normalised travel time adjusted wp 2025/26]]</f>
        <v>7234.0031779127294</v>
      </c>
      <c r="W173" s="115">
        <v>12080.412488309186</v>
      </c>
      <c r="X173" s="43">
        <f>gp_need_index[[#This Row],[Combined weighted population 2025/26]]/gp_need_index[[#This Row],[Registered population 2025/26]]</f>
        <v>1.3760158185367253</v>
      </c>
    </row>
    <row r="174" spans="1:24" ht="13">
      <c r="A174" s="8" t="s">
        <v>6271</v>
      </c>
      <c r="B174" s="3" t="s">
        <v>12336</v>
      </c>
      <c r="C174" s="74" t="s">
        <v>6430</v>
      </c>
      <c r="D174" s="74" t="s">
        <v>6804</v>
      </c>
      <c r="E174" s="74" t="s">
        <v>6755</v>
      </c>
      <c r="F174" s="41">
        <v>1.0181282240535483</v>
      </c>
      <c r="G174" s="110">
        <v>16676.833333333336</v>
      </c>
      <c r="H174" s="4">
        <v>7723.6720921462947</v>
      </c>
      <c r="I174" s="46">
        <v>18931.254365769713</v>
      </c>
      <c r="J174" s="110">
        <v>19274.444386527102</v>
      </c>
      <c r="K174" s="46">
        <v>19334.231475568071</v>
      </c>
      <c r="L174" s="110">
        <f>$L$1*gp_need_index[[#This Row],[Normalised weighted population (base year)]]</f>
        <v>7690.7539335782294</v>
      </c>
      <c r="M174" s="4">
        <f>$M$1*gp_need_index[[#This Row],[Normalised travel time adjusted wp (base year)]]</f>
        <v>11479.769541851854</v>
      </c>
      <c r="N174" s="115">
        <v>19170.523475430084</v>
      </c>
      <c r="O174" s="43">
        <f>gp_need_index[[#This Row],[Combined weighted population (base year)]]/gp_need_index[[#This Row],[Registered population (base year)]]</f>
        <v>1.1495301951067898</v>
      </c>
      <c r="P174" s="77">
        <v>16829.014275618243</v>
      </c>
      <c r="Q174" s="4">
        <v>7877.1745796680298</v>
      </c>
      <c r="R174" s="46">
        <v>19114.068029177259</v>
      </c>
      <c r="S174" s="110">
        <v>19460.572136984949</v>
      </c>
      <c r="T174" s="46">
        <v>19520.682685026019</v>
      </c>
      <c r="U174" s="110">
        <f>$L$1*gp_need_index[[#This Row],[Normalised weighted population 2025/26]]</f>
        <v>7765.0213262083562</v>
      </c>
      <c r="V174" s="4">
        <f>$M$1*gp_need_index[[#This Row],[Normalised travel time adjusted wp 2025/26]]</f>
        <v>11590.475618691864</v>
      </c>
      <c r="W174" s="115">
        <v>19355.49694490022</v>
      </c>
      <c r="X174" s="43">
        <f>gp_need_index[[#This Row],[Combined weighted population 2025/26]]/gp_need_index[[#This Row],[Registered population 2025/26]]</f>
        <v>1.1501265984985423</v>
      </c>
    </row>
    <row r="175" spans="1:24" ht="13">
      <c r="A175" s="8" t="s">
        <v>6237</v>
      </c>
      <c r="B175" s="3" t="s">
        <v>12335</v>
      </c>
      <c r="C175" s="74" t="s">
        <v>6430</v>
      </c>
      <c r="D175" s="74" t="s">
        <v>6804</v>
      </c>
      <c r="E175" s="74" t="s">
        <v>6755</v>
      </c>
      <c r="F175" s="41">
        <v>1.0181282240535483</v>
      </c>
      <c r="G175" s="110">
        <v>4962.333333333333</v>
      </c>
      <c r="H175" s="4">
        <v>2358.3035634565372</v>
      </c>
      <c r="I175" s="46">
        <v>5780.3651033935166</v>
      </c>
      <c r="J175" s="110">
        <v>5885.1528570991459</v>
      </c>
      <c r="K175" s="46">
        <v>5903.4079180923973</v>
      </c>
      <c r="L175" s="110">
        <f>$L$1*gp_need_index[[#This Row],[Normalised weighted population (base year)]]</f>
        <v>2348.2525139392437</v>
      </c>
      <c r="M175" s="4">
        <f>$M$1*gp_need_index[[#This Row],[Normalised travel time adjusted wp (base year)]]</f>
        <v>3505.169703635866</v>
      </c>
      <c r="N175" s="115">
        <v>5853.4222175751092</v>
      </c>
      <c r="O175" s="43">
        <f>gp_need_index[[#This Row],[Combined weighted population (base year)]]/gp_need_index[[#This Row],[Registered population (base year)]]</f>
        <v>1.1795705415950379</v>
      </c>
      <c r="P175" s="77">
        <v>5010.4006912443128</v>
      </c>
      <c r="Q175" s="4">
        <v>2405.5852603383069</v>
      </c>
      <c r="R175" s="46">
        <v>5837.1843674474276</v>
      </c>
      <c r="S175" s="110">
        <v>5943.0021535023843</v>
      </c>
      <c r="T175" s="46">
        <v>5961.3591223490166</v>
      </c>
      <c r="U175" s="110">
        <f>$L$1*gp_need_index[[#This Row],[Normalised weighted population 2025/26]]</f>
        <v>2371.3351354117949</v>
      </c>
      <c r="V175" s="4">
        <f>$M$1*gp_need_index[[#This Row],[Normalised travel time adjusted wp 2025/26]]</f>
        <v>3539.5784397875691</v>
      </c>
      <c r="W175" s="115">
        <v>5910.9135751993635</v>
      </c>
      <c r="X175" s="43">
        <f>gp_need_index[[#This Row],[Combined weighted population 2025/26]]/gp_need_index[[#This Row],[Registered population 2025/26]]</f>
        <v>1.1797287162139944</v>
      </c>
    </row>
    <row r="176" spans="1:24" ht="13">
      <c r="A176" s="8" t="s">
        <v>6273</v>
      </c>
      <c r="B176" s="3" t="s">
        <v>12334</v>
      </c>
      <c r="C176" s="74" t="s">
        <v>6430</v>
      </c>
      <c r="D176" s="74" t="s">
        <v>6804</v>
      </c>
      <c r="E176" s="74" t="s">
        <v>6755</v>
      </c>
      <c r="F176" s="41">
        <v>1.0181282240535483</v>
      </c>
      <c r="G176" s="110">
        <v>18257.583333333332</v>
      </c>
      <c r="H176" s="4">
        <v>10689.630044867774</v>
      </c>
      <c r="I176" s="46">
        <v>26201.022394663963</v>
      </c>
      <c r="J176" s="110">
        <v>26676.00039906647</v>
      </c>
      <c r="K176" s="46">
        <v>26758.746255659396</v>
      </c>
      <c r="L176" s="110">
        <f>$L$1*gp_need_index[[#This Row],[Normalised weighted population (base year)]]</f>
        <v>10644.071024151615</v>
      </c>
      <c r="M176" s="4">
        <f>$M$1*gp_need_index[[#This Row],[Normalised travel time adjusted wp (base year)]]</f>
        <v>15888.101920784287</v>
      </c>
      <c r="N176" s="115">
        <v>26532.172944935905</v>
      </c>
      <c r="O176" s="43">
        <f>gp_need_index[[#This Row],[Combined weighted population (base year)]]/gp_need_index[[#This Row],[Registered population (base year)]]</f>
        <v>1.4532138487625272</v>
      </c>
      <c r="P176" s="77">
        <v>18420.21552344042</v>
      </c>
      <c r="Q176" s="4">
        <v>10895.614432275721</v>
      </c>
      <c r="R176" s="46">
        <v>26438.352149227147</v>
      </c>
      <c r="S176" s="110">
        <v>26917.632520594947</v>
      </c>
      <c r="T176" s="46">
        <v>27000.77671755851</v>
      </c>
      <c r="U176" s="110">
        <f>$L$1*gp_need_index[[#This Row],[Normalised weighted population 2025/26]]</f>
        <v>10740.485382555791</v>
      </c>
      <c r="V176" s="4">
        <f>$M$1*gp_need_index[[#This Row],[Normalised travel time adjusted wp 2025/26]]</f>
        <v>16031.808378846548</v>
      </c>
      <c r="W176" s="115">
        <v>26772.293761402339</v>
      </c>
      <c r="X176" s="43">
        <f>gp_need_index[[#This Row],[Combined weighted population 2025/26]]/gp_need_index[[#This Row],[Registered population 2025/26]]</f>
        <v>1.4534191376498058</v>
      </c>
    </row>
    <row r="177" spans="1:24" ht="13">
      <c r="A177" s="8" t="s">
        <v>6289</v>
      </c>
      <c r="B177" s="3" t="s">
        <v>11709</v>
      </c>
      <c r="C177" s="74" t="s">
        <v>6430</v>
      </c>
      <c r="D177" s="74" t="s">
        <v>6804</v>
      </c>
      <c r="E177" s="74" t="s">
        <v>6755</v>
      </c>
      <c r="F177" s="41">
        <v>1.0181282240535483</v>
      </c>
      <c r="G177" s="110">
        <v>2937.3333333333335</v>
      </c>
      <c r="H177" s="4">
        <v>1537.9612507454231</v>
      </c>
      <c r="I177" s="46">
        <v>3769.6493708173671</v>
      </c>
      <c r="J177" s="110">
        <v>3837.9864192148616</v>
      </c>
      <c r="K177" s="46">
        <v>3849.8914075601556</v>
      </c>
      <c r="L177" s="110">
        <f>$L$1*gp_need_index[[#This Row],[Normalised weighted population (base year)]]</f>
        <v>1531.4064861568204</v>
      </c>
      <c r="M177" s="4">
        <f>$M$1*gp_need_index[[#This Row],[Normalised travel time adjusted wp (base year)]]</f>
        <v>2285.8868828479094</v>
      </c>
      <c r="N177" s="115">
        <v>3817.2933690047298</v>
      </c>
      <c r="O177" s="43">
        <f>gp_need_index[[#This Row],[Combined weighted population (base year)]]/gp_need_index[[#This Row],[Registered population (base year)]]</f>
        <v>1.2995778605327042</v>
      </c>
      <c r="P177" s="77">
        <v>2964.6107839918786</v>
      </c>
      <c r="Q177" s="4">
        <v>1568.521226911123</v>
      </c>
      <c r="R177" s="46">
        <v>3806.0374482205875</v>
      </c>
      <c r="S177" s="110">
        <v>3875.0341478381256</v>
      </c>
      <c r="T177" s="46">
        <v>3887.0034992356482</v>
      </c>
      <c r="U177" s="110">
        <f>$L$1*gp_need_index[[#This Row],[Normalised weighted population 2025/26]]</f>
        <v>1546.1890116048</v>
      </c>
      <c r="V177" s="4">
        <f>$M$1*gp_need_index[[#This Row],[Normalised travel time adjusted wp 2025/26]]</f>
        <v>2307.9223208837634</v>
      </c>
      <c r="W177" s="115">
        <v>3854.1113324885637</v>
      </c>
      <c r="X177" s="43">
        <f>gp_need_index[[#This Row],[Combined weighted population 2025/26]]/gp_need_index[[#This Row],[Registered population 2025/26]]</f>
        <v>1.3000395712313249</v>
      </c>
    </row>
    <row r="178" spans="1:24" ht="13">
      <c r="A178" s="8" t="s">
        <v>6292</v>
      </c>
      <c r="B178" s="3" t="s">
        <v>12333</v>
      </c>
      <c r="C178" s="74" t="s">
        <v>6430</v>
      </c>
      <c r="D178" s="74" t="s">
        <v>6804</v>
      </c>
      <c r="E178" s="74" t="s">
        <v>6755</v>
      </c>
      <c r="F178" s="41">
        <v>1.0181282240535483</v>
      </c>
      <c r="G178" s="110">
        <v>3619.9166666666665</v>
      </c>
      <c r="H178" s="4">
        <v>1902.2271684748152</v>
      </c>
      <c r="I178" s="46">
        <v>4662.4903230281398</v>
      </c>
      <c r="J178" s="110">
        <v>4747.0129922514943</v>
      </c>
      <c r="K178" s="46">
        <v>4761.737675503311</v>
      </c>
      <c r="L178" s="110">
        <f>$L$1*gp_need_index[[#This Row],[Normalised weighted population (base year)]]</f>
        <v>1894.1199087650189</v>
      </c>
      <c r="M178" s="4">
        <f>$M$1*gp_need_index[[#This Row],[Normalised travel time adjusted wp (base year)]]</f>
        <v>2827.2988870857225</v>
      </c>
      <c r="N178" s="115">
        <v>4721.4187958507409</v>
      </c>
      <c r="O178" s="43">
        <f>gp_need_index[[#This Row],[Combined weighted population (base year)]]/gp_need_index[[#This Row],[Registered population (base year)]]</f>
        <v>1.3042893609477404</v>
      </c>
      <c r="P178" s="77">
        <v>3656.3509828784127</v>
      </c>
      <c r="Q178" s="4">
        <v>1941.9511368685721</v>
      </c>
      <c r="R178" s="46">
        <v>4712.1700508265631</v>
      </c>
      <c r="S178" s="110">
        <v>4797.593325286367</v>
      </c>
      <c r="T178" s="46">
        <v>4812.4123122118872</v>
      </c>
      <c r="U178" s="110">
        <f>$L$1*gp_need_index[[#This Row],[Normalised weighted population 2025/26]]</f>
        <v>1914.3021193361083</v>
      </c>
      <c r="V178" s="4">
        <f>$M$1*gp_need_index[[#This Row],[Normalised travel time adjusted wp 2025/26]]</f>
        <v>2857.3871350601321</v>
      </c>
      <c r="W178" s="115">
        <v>4771.6892543962404</v>
      </c>
      <c r="X178" s="43">
        <f>gp_need_index[[#This Row],[Combined weighted population 2025/26]]/gp_need_index[[#This Row],[Registered population 2025/26]]</f>
        <v>1.3050413586498177</v>
      </c>
    </row>
    <row r="179" spans="1:24" ht="13">
      <c r="A179" s="8" t="s">
        <v>6291</v>
      </c>
      <c r="B179" s="3" t="s">
        <v>12332</v>
      </c>
      <c r="C179" s="74" t="s">
        <v>6430</v>
      </c>
      <c r="D179" s="74" t="s">
        <v>6804</v>
      </c>
      <c r="E179" s="74" t="s">
        <v>6755</v>
      </c>
      <c r="F179" s="41">
        <v>1.0181282240535483</v>
      </c>
      <c r="G179" s="110">
        <v>12286.416666666664</v>
      </c>
      <c r="H179" s="4">
        <v>5495.233785027538</v>
      </c>
      <c r="I179" s="46">
        <v>13469.197985438936</v>
      </c>
      <c r="J179" s="110">
        <v>13713.370624340574</v>
      </c>
      <c r="K179" s="46">
        <v>13755.907908120456</v>
      </c>
      <c r="L179" s="110">
        <f>$L$1*gp_need_index[[#This Row],[Normalised weighted population (base year)]]</f>
        <v>5471.81319247182</v>
      </c>
      <c r="M179" s="4">
        <f>$M$1*gp_need_index[[#This Row],[Normalised travel time adjusted wp (base year)]]</f>
        <v>8167.6198417149899</v>
      </c>
      <c r="N179" s="115">
        <v>13639.43303418681</v>
      </c>
      <c r="O179" s="43">
        <f>gp_need_index[[#This Row],[Combined weighted population (base year)]]/gp_need_index[[#This Row],[Registered population (base year)]]</f>
        <v>1.1101229434283237</v>
      </c>
      <c r="P179" s="77">
        <v>12392.459235435834</v>
      </c>
      <c r="Q179" s="4">
        <v>5600.1020209039525</v>
      </c>
      <c r="R179" s="46">
        <v>13588.72142737279</v>
      </c>
      <c r="S179" s="110">
        <v>13835.060814009455</v>
      </c>
      <c r="T179" s="46">
        <v>13877.795070836937</v>
      </c>
      <c r="U179" s="110">
        <f>$L$1*gp_need_index[[#This Row],[Normalised weighted population 2025/26]]</f>
        <v>5520.3691604730575</v>
      </c>
      <c r="V179" s="4">
        <f>$M$1*gp_need_index[[#This Row],[Normalised travel time adjusted wp 2025/26]]</f>
        <v>8239.9907833716861</v>
      </c>
      <c r="W179" s="115">
        <v>13760.359943844744</v>
      </c>
      <c r="X179" s="43">
        <f>gp_need_index[[#This Row],[Combined weighted population 2025/26]]/gp_need_index[[#This Row],[Registered population 2025/26]]</f>
        <v>1.1103816992592916</v>
      </c>
    </row>
    <row r="180" spans="1:24" ht="13">
      <c r="A180" s="8" t="s">
        <v>6303</v>
      </c>
      <c r="B180" s="3" t="s">
        <v>12550</v>
      </c>
      <c r="C180" s="74" t="s">
        <v>6430</v>
      </c>
      <c r="D180" s="74" t="s">
        <v>6804</v>
      </c>
      <c r="E180" s="74" t="s">
        <v>6756</v>
      </c>
      <c r="F180" s="41">
        <v>1.0181282240535483</v>
      </c>
      <c r="G180" s="110">
        <v>5781.9166666666661</v>
      </c>
      <c r="H180" s="4">
        <v>2972.6365131924185</v>
      </c>
      <c r="I180" s="46">
        <v>7286.1376424102218</v>
      </c>
      <c r="J180" s="110">
        <v>7418.2223780768263</v>
      </c>
      <c r="K180" s="46">
        <v>7441.2328427599896</v>
      </c>
      <c r="L180" s="110">
        <f>$L$1*gp_need_index[[#This Row],[Normalised weighted population (base year)]]</f>
        <v>2959.96718713364</v>
      </c>
      <c r="M180" s="4">
        <f>$M$1*gp_need_index[[#This Row],[Normalised travel time adjusted wp (base year)]]</f>
        <v>4418.2587888269773</v>
      </c>
      <c r="N180" s="115">
        <v>7378.2259759606168</v>
      </c>
      <c r="O180" s="43">
        <f>gp_need_index[[#This Row],[Combined weighted population (base year)]]/gp_need_index[[#This Row],[Registered population (base year)]]</f>
        <v>1.2760865300077455</v>
      </c>
      <c r="P180" s="77">
        <v>5837.9818566774793</v>
      </c>
      <c r="Q180" s="4">
        <v>3032.5983004832865</v>
      </c>
      <c r="R180" s="46">
        <v>7358.6397805909401</v>
      </c>
      <c r="S180" s="110">
        <v>7492.038851262846</v>
      </c>
      <c r="T180" s="46">
        <v>7515.1805429934038</v>
      </c>
      <c r="U180" s="110">
        <f>$L$1*gp_need_index[[#This Row],[Normalised weighted population 2025/26]]</f>
        <v>2989.4209197618593</v>
      </c>
      <c r="V180" s="4">
        <f>$M$1*gp_need_index[[#This Row],[Normalised travel time adjusted wp 2025/26]]</f>
        <v>4462.1655020522885</v>
      </c>
      <c r="W180" s="115">
        <v>7451.5864218141478</v>
      </c>
      <c r="X180" s="43">
        <f>gp_need_index[[#This Row],[Combined weighted population 2025/26]]/gp_need_index[[#This Row],[Registered population 2025/26]]</f>
        <v>1.2763976669936081</v>
      </c>
    </row>
    <row r="181" spans="1:24" ht="13">
      <c r="A181" s="8" t="s">
        <v>6262</v>
      </c>
      <c r="B181" s="3" t="s">
        <v>12331</v>
      </c>
      <c r="C181" s="74" t="s">
        <v>6430</v>
      </c>
      <c r="D181" s="74" t="s">
        <v>6804</v>
      </c>
      <c r="E181" s="74" t="s">
        <v>6755</v>
      </c>
      <c r="F181" s="41">
        <v>1.0181282240535483</v>
      </c>
      <c r="G181" s="110">
        <v>4656.25</v>
      </c>
      <c r="H181" s="4">
        <v>1951.1688849192171</v>
      </c>
      <c r="I181" s="46">
        <v>4782.4498542009442</v>
      </c>
      <c r="J181" s="110">
        <v>4869.1471766827581</v>
      </c>
      <c r="K181" s="46">
        <v>4884.2507059969103</v>
      </c>
      <c r="L181" s="110">
        <f>$L$1*gp_need_index[[#This Row],[Normalised weighted population (base year)]]</f>
        <v>1942.8530364496585</v>
      </c>
      <c r="M181" s="4">
        <f>$M$1*gp_need_index[[#This Row],[Normalised travel time adjusted wp (base year)]]</f>
        <v>2900.041439988207</v>
      </c>
      <c r="N181" s="115">
        <v>4842.8944764378657</v>
      </c>
      <c r="O181" s="43">
        <f>gp_need_index[[#This Row],[Combined weighted population (base year)]]/gp_need_index[[#This Row],[Registered population (base year)]]</f>
        <v>1.0400847197718905</v>
      </c>
      <c r="P181" s="77">
        <v>4697.909038423586</v>
      </c>
      <c r="Q181" s="4">
        <v>1987.569137540926</v>
      </c>
      <c r="R181" s="46">
        <v>4822.8627312271001</v>
      </c>
      <c r="S181" s="110">
        <v>4910.2926673982929</v>
      </c>
      <c r="T181" s="46">
        <v>4925.4597642956351</v>
      </c>
      <c r="U181" s="110">
        <f>$L$1*gp_need_index[[#This Row],[Normalised weighted population 2025/26]]</f>
        <v>1959.2706222551769</v>
      </c>
      <c r="V181" s="4">
        <f>$M$1*gp_need_index[[#This Row],[Normalised travel time adjusted wp 2025/26]]</f>
        <v>2924.5094667056846</v>
      </c>
      <c r="W181" s="115">
        <v>4883.7800889608616</v>
      </c>
      <c r="X181" s="43">
        <f>gp_need_index[[#This Row],[Combined weighted population 2025/26]]/gp_need_index[[#This Row],[Registered population 2025/26]]</f>
        <v>1.0395646337587765</v>
      </c>
    </row>
    <row r="182" spans="1:24" ht="13">
      <c r="A182" s="8" t="s">
        <v>6248</v>
      </c>
      <c r="B182" s="3" t="s">
        <v>12330</v>
      </c>
      <c r="C182" s="74" t="s">
        <v>6430</v>
      </c>
      <c r="D182" s="74" t="s">
        <v>6804</v>
      </c>
      <c r="E182" s="74" t="s">
        <v>6755</v>
      </c>
      <c r="F182" s="41">
        <v>1.0181282240535483</v>
      </c>
      <c r="G182" s="110">
        <v>4127.6666666666661</v>
      </c>
      <c r="H182" s="4">
        <v>2373.1976194904096</v>
      </c>
      <c r="I182" s="46">
        <v>5816.8714646102208</v>
      </c>
      <c r="J182" s="110">
        <v>5922.3210138113664</v>
      </c>
      <c r="K182" s="46">
        <v>5940.691366112128</v>
      </c>
      <c r="L182" s="110">
        <f>$L$1*gp_need_index[[#This Row],[Normalised weighted population (base year)]]</f>
        <v>2363.0830917606295</v>
      </c>
      <c r="M182" s="4">
        <f>$M$1*gp_need_index[[#This Row],[Normalised travel time adjusted wp (base year)]]</f>
        <v>3527.3068851179942</v>
      </c>
      <c r="N182" s="115">
        <v>5890.3899768786232</v>
      </c>
      <c r="O182" s="43">
        <f>gp_need_index[[#This Row],[Combined weighted population (base year)]]/gp_need_index[[#This Row],[Registered population (base year)]]</f>
        <v>1.4270507898438078</v>
      </c>
      <c r="P182" s="77">
        <v>4167.8556058667637</v>
      </c>
      <c r="Q182" s="4">
        <v>2421.3588004904864</v>
      </c>
      <c r="R182" s="46">
        <v>5875.4590707030748</v>
      </c>
      <c r="S182" s="110">
        <v>5981.9707091542332</v>
      </c>
      <c r="T182" s="46">
        <v>6000.4480455429975</v>
      </c>
      <c r="U182" s="110">
        <f>$L$1*gp_need_index[[#This Row],[Normalised weighted population 2025/26]]</f>
        <v>2386.8840958204696</v>
      </c>
      <c r="V182" s="4">
        <f>$M$1*gp_need_index[[#This Row],[Normalised travel time adjusted wp 2025/26]]</f>
        <v>3562.7876286541186</v>
      </c>
      <c r="W182" s="115">
        <v>5949.6717244745887</v>
      </c>
      <c r="X182" s="43">
        <f>gp_need_index[[#This Row],[Combined weighted population 2025/26]]/gp_need_index[[#This Row],[Registered population 2025/26]]</f>
        <v>1.4275138793435411</v>
      </c>
    </row>
    <row r="183" spans="1:24" ht="13">
      <c r="A183" s="8" t="s">
        <v>6238</v>
      </c>
      <c r="B183" s="3" t="s">
        <v>12329</v>
      </c>
      <c r="C183" s="74" t="s">
        <v>6430</v>
      </c>
      <c r="D183" s="74" t="s">
        <v>6804</v>
      </c>
      <c r="E183" s="74" t="s">
        <v>6755</v>
      </c>
      <c r="F183" s="41">
        <v>1.0181282240535483</v>
      </c>
      <c r="G183" s="110">
        <v>5249.9166666666661</v>
      </c>
      <c r="H183" s="4">
        <v>3516.5790746587563</v>
      </c>
      <c r="I183" s="46">
        <v>8619.3784725017067</v>
      </c>
      <c r="J183" s="110">
        <v>8775.6324966535485</v>
      </c>
      <c r="K183" s="46">
        <v>8802.8534899515435</v>
      </c>
      <c r="L183" s="110">
        <f>$L$1*gp_need_index[[#This Row],[Normalised weighted population (base year)]]</f>
        <v>3501.5914746913172</v>
      </c>
      <c r="M183" s="4">
        <f>$M$1*gp_need_index[[#This Row],[Normalised travel time adjusted wp (base year)]]</f>
        <v>5226.7259499312922</v>
      </c>
      <c r="N183" s="115">
        <v>8728.3174246226099</v>
      </c>
      <c r="O183" s="43">
        <f>gp_need_index[[#This Row],[Combined weighted population (base year)]]/gp_need_index[[#This Row],[Registered population (base year)]]</f>
        <v>1.6625630421986275</v>
      </c>
      <c r="P183" s="77">
        <v>5299.821955749776</v>
      </c>
      <c r="Q183" s="4">
        <v>3584.9028284106394</v>
      </c>
      <c r="R183" s="46">
        <v>8698.8140033223281</v>
      </c>
      <c r="S183" s="110">
        <v>8856.508052574698</v>
      </c>
      <c r="T183" s="46">
        <v>8883.8643681559151</v>
      </c>
      <c r="U183" s="110">
        <f>$L$1*gp_need_index[[#This Row],[Normalised weighted population 2025/26]]</f>
        <v>3533.8618731192837</v>
      </c>
      <c r="V183" s="4">
        <f>$M$1*gp_need_index[[#This Row],[Normalised travel time adjusted wp 2025/26]]</f>
        <v>5274.8264505042998</v>
      </c>
      <c r="W183" s="115">
        <v>8808.6883236235844</v>
      </c>
      <c r="X183" s="43">
        <f>gp_need_index[[#This Row],[Combined weighted population 2025/26]]/gp_need_index[[#This Row],[Registered population 2025/26]]</f>
        <v>1.6620724992595346</v>
      </c>
    </row>
    <row r="184" spans="1:24" ht="13">
      <c r="A184" s="8" t="s">
        <v>6279</v>
      </c>
      <c r="B184" s="3" t="s">
        <v>12328</v>
      </c>
      <c r="C184" s="74" t="s">
        <v>6430</v>
      </c>
      <c r="D184" s="74" t="s">
        <v>6804</v>
      </c>
      <c r="E184" s="74" t="s">
        <v>6755</v>
      </c>
      <c r="F184" s="41">
        <v>1.0181282240535483</v>
      </c>
      <c r="G184" s="110">
        <v>12191.333333333332</v>
      </c>
      <c r="H184" s="4">
        <v>5572.2886339182451</v>
      </c>
      <c r="I184" s="46">
        <v>13658.064748173363</v>
      </c>
      <c r="J184" s="110">
        <v>13905.661206066119</v>
      </c>
      <c r="K184" s="46">
        <v>13948.794952908738</v>
      </c>
      <c r="L184" s="110">
        <f>$L$1*gp_need_index[[#This Row],[Normalised weighted population (base year)]]</f>
        <v>5548.5396349123357</v>
      </c>
      <c r="M184" s="4">
        <f>$M$1*gp_need_index[[#This Row],[Normalised travel time adjusted wp (base year)]]</f>
        <v>8282.1472189513934</v>
      </c>
      <c r="N184" s="115">
        <v>13830.686853863728</v>
      </c>
      <c r="O184" s="43">
        <f>gp_need_index[[#This Row],[Combined weighted population (base year)]]/gp_need_index[[#This Row],[Registered population (base year)]]</f>
        <v>1.1344687636460653</v>
      </c>
      <c r="P184" s="77">
        <v>12300.666622542085</v>
      </c>
      <c r="Q184" s="4">
        <v>5673.8324274728175</v>
      </c>
      <c r="R184" s="46">
        <v>13767.629231525529</v>
      </c>
      <c r="S184" s="110">
        <v>14017.211898920805</v>
      </c>
      <c r="T184" s="46">
        <v>14060.508790878601</v>
      </c>
      <c r="U184" s="110">
        <f>$L$1*gp_need_index[[#This Row],[Normalised weighted population 2025/26]]</f>
        <v>5593.0498118420128</v>
      </c>
      <c r="V184" s="4">
        <f>$M$1*gp_need_index[[#This Row],[Normalised travel time adjusted wp 2025/26]]</f>
        <v>8348.4777124158154</v>
      </c>
      <c r="W184" s="115">
        <v>13941.527524257828</v>
      </c>
      <c r="X184" s="43">
        <f>gp_need_index[[#This Row],[Combined weighted population 2025/26]]/gp_need_index[[#This Row],[Registered population 2025/26]]</f>
        <v>1.1333960956805964</v>
      </c>
    </row>
    <row r="185" spans="1:24" ht="13">
      <c r="A185" s="8" t="s">
        <v>6263</v>
      </c>
      <c r="B185" s="3" t="s">
        <v>12327</v>
      </c>
      <c r="C185" s="74" t="s">
        <v>6430</v>
      </c>
      <c r="D185" s="74" t="s">
        <v>6804</v>
      </c>
      <c r="E185" s="74" t="s">
        <v>6755</v>
      </c>
      <c r="F185" s="41">
        <v>1.0181282240535483</v>
      </c>
      <c r="G185" s="110">
        <v>8353.4166666666661</v>
      </c>
      <c r="H185" s="4">
        <v>4415.895261271794</v>
      </c>
      <c r="I185" s="46">
        <v>10823.664630809393</v>
      </c>
      <c r="J185" s="110">
        <v>11019.878448317171</v>
      </c>
      <c r="K185" s="46">
        <v>11054.060832037178</v>
      </c>
      <c r="L185" s="110">
        <f>$L$1*gp_need_index[[#This Row],[Normalised weighted population (base year)]]</f>
        <v>4397.0747910736454</v>
      </c>
      <c r="M185" s="4">
        <f>$M$1*gp_need_index[[#This Row],[Normalised travel time adjusted wp (base year)]]</f>
        <v>6563.3884136410697</v>
      </c>
      <c r="N185" s="115">
        <v>10960.463204714715</v>
      </c>
      <c r="O185" s="43">
        <f>gp_need_index[[#This Row],[Combined weighted population (base year)]]/gp_need_index[[#This Row],[Registered population (base year)]]</f>
        <v>1.3120934393768677</v>
      </c>
      <c r="P185" s="77">
        <v>8432.9547247679184</v>
      </c>
      <c r="Q185" s="4">
        <v>4500.0465840057486</v>
      </c>
      <c r="R185" s="46">
        <v>10919.42239837695</v>
      </c>
      <c r="S185" s="110">
        <v>11117.37213415006</v>
      </c>
      <c r="T185" s="46">
        <v>11151.711891843524</v>
      </c>
      <c r="U185" s="110">
        <f>$L$1*gp_need_index[[#This Row],[Normalised weighted population 2025/26]]</f>
        <v>4435.9760394200021</v>
      </c>
      <c r="V185" s="4">
        <f>$M$1*gp_need_index[[#This Row],[Normalised travel time adjusted wp 2025/26]]</f>
        <v>6621.369081944903</v>
      </c>
      <c r="W185" s="115">
        <v>11057.345121364906</v>
      </c>
      <c r="X185" s="43">
        <f>gp_need_index[[#This Row],[Combined weighted population 2025/26]]/gp_need_index[[#This Row],[Registered population 2025/26]]</f>
        <v>1.3112065085430911</v>
      </c>
    </row>
    <row r="186" spans="1:24" ht="13">
      <c r="A186" s="8" t="s">
        <v>6293</v>
      </c>
      <c r="B186" s="3" t="s">
        <v>12326</v>
      </c>
      <c r="C186" s="74" t="s">
        <v>6430</v>
      </c>
      <c r="D186" s="74" t="s">
        <v>6804</v>
      </c>
      <c r="E186" s="74" t="s">
        <v>6755</v>
      </c>
      <c r="F186" s="41">
        <v>1.0181282240535483</v>
      </c>
      <c r="G186" s="110">
        <v>3448.083333333333</v>
      </c>
      <c r="H186" s="4">
        <v>1486.7496719584649</v>
      </c>
      <c r="I186" s="46">
        <v>3644.1262500890307</v>
      </c>
      <c r="J186" s="110">
        <v>3710.1877872300615</v>
      </c>
      <c r="K186" s="46">
        <v>3721.6963590542582</v>
      </c>
      <c r="L186" s="110">
        <f>$L$1*gp_need_index[[#This Row],[Normalised weighted population (base year)]]</f>
        <v>1480.4131702441684</v>
      </c>
      <c r="M186" s="4">
        <f>$M$1*gp_need_index[[#This Row],[Normalised travel time adjusted wp (base year)]]</f>
        <v>2209.7706112953583</v>
      </c>
      <c r="N186" s="115">
        <v>3690.1837815395265</v>
      </c>
      <c r="O186" s="43">
        <f>gp_need_index[[#This Row],[Combined weighted population (base year)]]/gp_need_index[[#This Row],[Registered population (base year)]]</f>
        <v>1.0702130502084328</v>
      </c>
      <c r="P186" s="77">
        <v>3476.7616707033944</v>
      </c>
      <c r="Q186" s="4">
        <v>1514.3665198794231</v>
      </c>
      <c r="R186" s="46">
        <v>3674.6303372272828</v>
      </c>
      <c r="S186" s="110">
        <v>3741.2448592945047</v>
      </c>
      <c r="T186" s="46">
        <v>3752.800957299487</v>
      </c>
      <c r="U186" s="110">
        <f>$L$1*gp_need_index[[#This Row],[Normalised weighted population 2025/26]]</f>
        <v>1492.8053458293696</v>
      </c>
      <c r="V186" s="4">
        <f>$M$1*gp_need_index[[#This Row],[Normalised travel time adjusted wp 2025/26]]</f>
        <v>2228.2390784800168</v>
      </c>
      <c r="W186" s="115">
        <v>3721.0444243093862</v>
      </c>
      <c r="X186" s="43">
        <f>gp_need_index[[#This Row],[Combined weighted population 2025/26]]/gp_need_index[[#This Row],[Registered population 2025/26]]</f>
        <v>1.0702615757831253</v>
      </c>
    </row>
    <row r="187" spans="1:24" ht="13">
      <c r="A187" s="8" t="s">
        <v>6270</v>
      </c>
      <c r="B187" s="3" t="s">
        <v>12325</v>
      </c>
      <c r="C187" s="74" t="s">
        <v>6430</v>
      </c>
      <c r="D187" s="74" t="s">
        <v>6804</v>
      </c>
      <c r="E187" s="74" t="s">
        <v>6755</v>
      </c>
      <c r="F187" s="41">
        <v>1.0181282240535483</v>
      </c>
      <c r="G187" s="110">
        <v>8317.0833333333358</v>
      </c>
      <c r="H187" s="4">
        <v>4247.2287049182205</v>
      </c>
      <c r="I187" s="46">
        <v>10410.251238418647</v>
      </c>
      <c r="J187" s="110">
        <v>10598.970605322429</v>
      </c>
      <c r="K187" s="46">
        <v>10631.847381773943</v>
      </c>
      <c r="L187" s="110">
        <f>$L$1*gp_need_index[[#This Row],[Normalised weighted population (base year)]]</f>
        <v>4229.1270887031169</v>
      </c>
      <c r="M187" s="4">
        <f>$M$1*gp_need_index[[#This Row],[Normalised travel time adjusted wp (base year)]]</f>
        <v>6312.6976575788531</v>
      </c>
      <c r="N187" s="115">
        <v>10541.824746281971</v>
      </c>
      <c r="O187" s="43">
        <f>gp_need_index[[#This Row],[Combined weighted population (base year)]]/gp_need_index[[#This Row],[Registered population (base year)]]</f>
        <v>1.267490576177382</v>
      </c>
      <c r="P187" s="77">
        <v>8390.9331529230694</v>
      </c>
      <c r="Q187" s="4">
        <v>4327.5089891849075</v>
      </c>
      <c r="R187" s="46">
        <v>10500.757648517469</v>
      </c>
      <c r="S187" s="110">
        <v>10691.117735901804</v>
      </c>
      <c r="T187" s="46">
        <v>10724.140862958551</v>
      </c>
      <c r="U187" s="110">
        <f>$L$1*gp_need_index[[#This Row],[Normalised weighted population 2025/26]]</f>
        <v>4265.8949919826873</v>
      </c>
      <c r="V187" s="4">
        <f>$M$1*gp_need_index[[#This Row],[Normalised travel time adjusted wp 2025/26]]</f>
        <v>6367.4972442887465</v>
      </c>
      <c r="W187" s="115">
        <v>10633.392236271433</v>
      </c>
      <c r="X187" s="43">
        <f>gp_need_index[[#This Row],[Combined weighted population 2025/26]]/gp_need_index[[#This Row],[Registered population 2025/26]]</f>
        <v>1.267247878451657</v>
      </c>
    </row>
    <row r="188" spans="1:24" ht="13">
      <c r="A188" s="8" t="s">
        <v>6235</v>
      </c>
      <c r="B188" s="3" t="s">
        <v>12324</v>
      </c>
      <c r="C188" s="74" t="s">
        <v>6430</v>
      </c>
      <c r="D188" s="74" t="s">
        <v>6804</v>
      </c>
      <c r="E188" s="74" t="s">
        <v>6755</v>
      </c>
      <c r="F188" s="41">
        <v>1.0181282240535483</v>
      </c>
      <c r="G188" s="110">
        <v>2620.5</v>
      </c>
      <c r="H188" s="4">
        <v>1191.8216423738343</v>
      </c>
      <c r="I188" s="46">
        <v>2921.2372562205242</v>
      </c>
      <c r="J188" s="110">
        <v>2974.1940997148627</v>
      </c>
      <c r="K188" s="46">
        <v>2983.4197045571514</v>
      </c>
      <c r="L188" s="110">
        <f>$L$1*gp_need_index[[#This Row],[Normalised weighted population (base year)]]</f>
        <v>1186.7421188854655</v>
      </c>
      <c r="M188" s="4">
        <f>$M$1*gp_need_index[[#This Row],[Normalised travel time adjusted wp (base year)]]</f>
        <v>1771.416189891745</v>
      </c>
      <c r="N188" s="115">
        <v>2958.1583087772106</v>
      </c>
      <c r="O188" s="43">
        <f>gp_need_index[[#This Row],[Combined weighted population (base year)]]/gp_need_index[[#This Row],[Registered population (base year)]]</f>
        <v>1.1288526268945662</v>
      </c>
      <c r="P188" s="77">
        <v>2644.6630122946817</v>
      </c>
      <c r="Q188" s="4">
        <v>1214.7887006742149</v>
      </c>
      <c r="R188" s="46">
        <v>2947.7008070502029</v>
      </c>
      <c r="S188" s="110">
        <v>3001.137387723234</v>
      </c>
      <c r="T188" s="46">
        <v>3010.4074138998917</v>
      </c>
      <c r="U188" s="110">
        <f>$L$1*gp_need_index[[#This Row],[Normalised weighted population 2025/26]]</f>
        <v>1197.4928411412395</v>
      </c>
      <c r="V188" s="4">
        <f>$M$1*gp_need_index[[#This Row],[Normalised travel time adjusted wp 2025/26]]</f>
        <v>1787.4402394697506</v>
      </c>
      <c r="W188" s="115">
        <v>2984.9330806109901</v>
      </c>
      <c r="X188" s="43">
        <f>gp_need_index[[#This Row],[Combined weighted population 2025/26]]/gp_need_index[[#This Row],[Registered population 2025/26]]</f>
        <v>1.1286629210354737</v>
      </c>
    </row>
    <row r="189" spans="1:24" ht="13">
      <c r="A189" s="8" t="s">
        <v>6236</v>
      </c>
      <c r="B189" s="3" t="s">
        <v>12323</v>
      </c>
      <c r="C189" s="74" t="s">
        <v>6430</v>
      </c>
      <c r="D189" s="74" t="s">
        <v>6804</v>
      </c>
      <c r="E189" s="74" t="s">
        <v>6755</v>
      </c>
      <c r="F189" s="41">
        <v>1.0181282240535483</v>
      </c>
      <c r="G189" s="110">
        <v>7617.6666666666661</v>
      </c>
      <c r="H189" s="4">
        <v>3925.0198192981138</v>
      </c>
      <c r="I189" s="46">
        <v>9620.4949800207851</v>
      </c>
      <c r="J189" s="110">
        <v>9794.8974685246394</v>
      </c>
      <c r="K189" s="46">
        <v>9825.2801034454769</v>
      </c>
      <c r="L189" s="110">
        <f>$L$1*gp_need_index[[#This Row],[Normalised weighted population (base year)]]</f>
        <v>3908.2914518515158</v>
      </c>
      <c r="M189" s="4">
        <f>$M$1*gp_need_index[[#This Row],[Normalised travel time adjusted wp (base year)]]</f>
        <v>5833.795432429124</v>
      </c>
      <c r="N189" s="115">
        <v>9742.0868842806394</v>
      </c>
      <c r="O189" s="43">
        <f>gp_need_index[[#This Row],[Combined weighted population (base year)]]/gp_need_index[[#This Row],[Registered population (base year)]]</f>
        <v>1.2788807006888339</v>
      </c>
      <c r="P189" s="77">
        <v>7688.4792275953369</v>
      </c>
      <c r="Q189" s="4">
        <v>4000.6432657839568</v>
      </c>
      <c r="R189" s="46">
        <v>9707.6136588415029</v>
      </c>
      <c r="S189" s="110">
        <v>9883.5954542742675</v>
      </c>
      <c r="T189" s="46">
        <v>9914.124276098757</v>
      </c>
      <c r="U189" s="110">
        <f>$L$1*gp_need_index[[#This Row],[Normalised weighted population 2025/26]]</f>
        <v>3943.683101495189</v>
      </c>
      <c r="V189" s="4">
        <f>$M$1*gp_need_index[[#This Row],[Normalised travel time adjusted wp 2025/26]]</f>
        <v>5886.546979781031</v>
      </c>
      <c r="W189" s="115">
        <v>9830.2300812762205</v>
      </c>
      <c r="X189" s="43">
        <f>gp_need_index[[#This Row],[Combined weighted population 2025/26]]/gp_need_index[[#This Row],[Registered population 2025/26]]</f>
        <v>1.2785662535178288</v>
      </c>
    </row>
    <row r="190" spans="1:24" ht="13">
      <c r="A190" s="8" t="s">
        <v>6275</v>
      </c>
      <c r="B190" s="3" t="s">
        <v>12322</v>
      </c>
      <c r="C190" s="74" t="s">
        <v>6430</v>
      </c>
      <c r="D190" s="74" t="s">
        <v>6804</v>
      </c>
      <c r="E190" s="74" t="s">
        <v>6755</v>
      </c>
      <c r="F190" s="41">
        <v>1.0181282240535483</v>
      </c>
      <c r="G190" s="110">
        <v>3495.1666666666661</v>
      </c>
      <c r="H190" s="4">
        <v>1557.7106686449893</v>
      </c>
      <c r="I190" s="46">
        <v>3818.0565597000682</v>
      </c>
      <c r="J190" s="110">
        <v>3887.271144463431</v>
      </c>
      <c r="K190" s="46">
        <v>3899.3290083053002</v>
      </c>
      <c r="L190" s="110">
        <f>$L$1*gp_need_index[[#This Row],[Normalised weighted population (base year)]]</f>
        <v>1551.0717323745378</v>
      </c>
      <c r="M190" s="4">
        <f>$M$1*gp_need_index[[#This Row],[Normalised travel time adjusted wp (base year)]]</f>
        <v>2315.2406362657021</v>
      </c>
      <c r="N190" s="115">
        <v>3866.3123686402396</v>
      </c>
      <c r="O190" s="43">
        <f>gp_need_index[[#This Row],[Combined weighted population (base year)]]/gp_need_index[[#This Row],[Registered population (base year)]]</f>
        <v>1.1061882700797026</v>
      </c>
      <c r="P190" s="77">
        <v>3526.0661977779464</v>
      </c>
      <c r="Q190" s="4">
        <v>1586.1460951813433</v>
      </c>
      <c r="R190" s="46">
        <v>3848.8044235764232</v>
      </c>
      <c r="S190" s="110">
        <v>3918.5764125053042</v>
      </c>
      <c r="T190" s="46">
        <v>3930.6802588895966</v>
      </c>
      <c r="U190" s="110">
        <f>$L$1*gp_need_index[[#This Row],[Normalised weighted population 2025/26]]</f>
        <v>1563.562941381997</v>
      </c>
      <c r="V190" s="4">
        <f>$M$1*gp_need_index[[#This Row],[Normalised travel time adjusted wp 2025/26]]</f>
        <v>2333.8555541646301</v>
      </c>
      <c r="W190" s="115">
        <v>3897.4184955466271</v>
      </c>
      <c r="X190" s="43">
        <f>gp_need_index[[#This Row],[Combined weighted population 2025/26]]/gp_need_index[[#This Row],[Registered population 2025/26]]</f>
        <v>1.105316314822081</v>
      </c>
    </row>
    <row r="191" spans="1:24" ht="13">
      <c r="A191" s="8" t="s">
        <v>6259</v>
      </c>
      <c r="B191" s="3" t="s">
        <v>12321</v>
      </c>
      <c r="C191" s="74" t="s">
        <v>6430</v>
      </c>
      <c r="D191" s="74" t="s">
        <v>6804</v>
      </c>
      <c r="E191" s="74" t="s">
        <v>6755</v>
      </c>
      <c r="F191" s="41">
        <v>1.0181282240535483</v>
      </c>
      <c r="G191" s="110">
        <v>1716.0833333333335</v>
      </c>
      <c r="H191" s="4">
        <v>968.22966366175103</v>
      </c>
      <c r="I191" s="46">
        <v>2373.1978557068292</v>
      </c>
      <c r="J191" s="110">
        <v>2416.2197181584829</v>
      </c>
      <c r="K191" s="46">
        <v>2423.7145512408342</v>
      </c>
      <c r="L191" s="110">
        <f>$L$1*gp_need_index[[#This Row],[Normalised weighted population (base year)]]</f>
        <v>964.10308536861885</v>
      </c>
      <c r="M191" s="4">
        <f>$M$1*gp_need_index[[#This Row],[Normalised travel time adjusted wp (base year)]]</f>
        <v>1439.0892401716299</v>
      </c>
      <c r="N191" s="115">
        <v>2403.1923255402489</v>
      </c>
      <c r="O191" s="43">
        <f>gp_need_index[[#This Row],[Combined weighted population (base year)]]/gp_need_index[[#This Row],[Registered population (base year)]]</f>
        <v>1.400393721482202</v>
      </c>
      <c r="P191" s="77">
        <v>1731.5029173666753</v>
      </c>
      <c r="Q191" s="4">
        <v>986.05622508510191</v>
      </c>
      <c r="R191" s="46">
        <v>2392.6784377127087</v>
      </c>
      <c r="S191" s="110">
        <v>2436.0534485196586</v>
      </c>
      <c r="T191" s="46">
        <v>2443.5780221456089</v>
      </c>
      <c r="U191" s="110">
        <f>$L$1*gp_need_index[[#This Row],[Normalised weighted population 2025/26]]</f>
        <v>972.01700167841216</v>
      </c>
      <c r="V191" s="4">
        <f>$M$1*gp_need_index[[#This Row],[Normalised travel time adjusted wp 2025/26]]</f>
        <v>1450.883247529835</v>
      </c>
      <c r="W191" s="115">
        <v>2422.9002492082473</v>
      </c>
      <c r="X191" s="43">
        <f>gp_need_index[[#This Row],[Combined weighted population 2025/26]]/gp_need_index[[#This Row],[Registered population 2025/26]]</f>
        <v>1.3993047455519572</v>
      </c>
    </row>
    <row r="192" spans="1:24" ht="13">
      <c r="A192" s="8" t="s">
        <v>6281</v>
      </c>
      <c r="B192" s="3" t="s">
        <v>12320</v>
      </c>
      <c r="C192" s="74" t="s">
        <v>6430</v>
      </c>
      <c r="D192" s="74" t="s">
        <v>6804</v>
      </c>
      <c r="E192" s="74" t="s">
        <v>6755</v>
      </c>
      <c r="F192" s="41">
        <v>1.0181282240535483</v>
      </c>
      <c r="G192" s="110">
        <v>2209.5</v>
      </c>
      <c r="H192" s="4">
        <v>1144.4916873619013</v>
      </c>
      <c r="I192" s="46">
        <v>2805.2282637669941</v>
      </c>
      <c r="J192" s="110">
        <v>2856.0820702539086</v>
      </c>
      <c r="K192" s="46">
        <v>2864.9413052916743</v>
      </c>
      <c r="L192" s="110">
        <f>$L$1*gp_need_index[[#This Row],[Normalised weighted population (base year)]]</f>
        <v>1139.6138833335917</v>
      </c>
      <c r="M192" s="4">
        <f>$M$1*gp_need_index[[#This Row],[Normalised travel time adjusted wp (base year)]]</f>
        <v>1701.0692138056306</v>
      </c>
      <c r="N192" s="115">
        <v>2840.6830971392224</v>
      </c>
      <c r="O192" s="43">
        <f>gp_need_index[[#This Row],[Combined weighted population (base year)]]/gp_need_index[[#This Row],[Registered population (base year)]]</f>
        <v>1.2856678421087224</v>
      </c>
      <c r="P192" s="77">
        <v>2229.2107056532286</v>
      </c>
      <c r="Q192" s="4">
        <v>1164.9911079960073</v>
      </c>
      <c r="R192" s="46">
        <v>2826.866291512446</v>
      </c>
      <c r="S192" s="110">
        <v>2878.1123570144068</v>
      </c>
      <c r="T192" s="46">
        <v>2887.0023788434728</v>
      </c>
      <c r="U192" s="110">
        <f>$L$1*gp_need_index[[#This Row],[Normalised weighted population 2025/26]]</f>
        <v>1148.4042542082818</v>
      </c>
      <c r="V192" s="4">
        <f>$M$1*gp_need_index[[#This Row],[Normalised travel time adjusted wp 2025/26]]</f>
        <v>1714.1680556468757</v>
      </c>
      <c r="W192" s="115">
        <v>2862.5723098551575</v>
      </c>
      <c r="X192" s="43">
        <f>gp_need_index[[#This Row],[Combined weighted population 2025/26]]/gp_need_index[[#This Row],[Registered population 2025/26]]</f>
        <v>1.2841192187870523</v>
      </c>
    </row>
    <row r="193" spans="1:24" ht="13">
      <c r="A193" s="8" t="s">
        <v>6287</v>
      </c>
      <c r="B193" s="3" t="s">
        <v>12319</v>
      </c>
      <c r="C193" s="74" t="s">
        <v>6430</v>
      </c>
      <c r="D193" s="74" t="s">
        <v>6804</v>
      </c>
      <c r="E193" s="74" t="s">
        <v>6755</v>
      </c>
      <c r="F193" s="41">
        <v>1.0181282240535483</v>
      </c>
      <c r="G193" s="110">
        <v>6521.0833333333339</v>
      </c>
      <c r="H193" s="4">
        <v>2494.6442388355499</v>
      </c>
      <c r="I193" s="46">
        <v>6114.5455262814176</v>
      </c>
      <c r="J193" s="110">
        <v>6225.3913775674682</v>
      </c>
      <c r="K193" s="46">
        <v>6244.7018189551154</v>
      </c>
      <c r="L193" s="110">
        <f>$L$1*gp_need_index[[#This Row],[Normalised weighted population (base year)]]</f>
        <v>2484.0121076879313</v>
      </c>
      <c r="M193" s="4">
        <f>$M$1*gp_need_index[[#This Row],[Normalised travel time adjusted wp (base year)]]</f>
        <v>3707.8141859311481</v>
      </c>
      <c r="N193" s="115">
        <v>6191.8262936190795</v>
      </c>
      <c r="O193" s="43">
        <f>gp_need_index[[#This Row],[Combined weighted population (base year)]]/gp_need_index[[#This Row],[Registered population (base year)]]</f>
        <v>0.94950884341084618</v>
      </c>
      <c r="P193" s="77">
        <v>6575.3231582861226</v>
      </c>
      <c r="Q193" s="4">
        <v>2539.8987382036066</v>
      </c>
      <c r="R193" s="46">
        <v>6163.0977932815076</v>
      </c>
      <c r="S193" s="110">
        <v>6274.8238109420436</v>
      </c>
      <c r="T193" s="46">
        <v>6294.2057230195423</v>
      </c>
      <c r="U193" s="110">
        <f>$L$1*gp_need_index[[#This Row],[Normalised weighted population 2025/26]]</f>
        <v>2503.7362913685565</v>
      </c>
      <c r="V193" s="4">
        <f>$M$1*gp_need_index[[#This Row],[Normalised travel time adjusted wp 2025/26]]</f>
        <v>3737.2073071834561</v>
      </c>
      <c r="W193" s="115">
        <v>6240.9435985520122</v>
      </c>
      <c r="X193" s="43">
        <f>gp_need_index[[#This Row],[Combined weighted population 2025/26]]/gp_need_index[[#This Row],[Registered population 2025/26]]</f>
        <v>0.94914629263312622</v>
      </c>
    </row>
    <row r="194" spans="1:24" ht="13">
      <c r="A194" s="8" t="s">
        <v>6269</v>
      </c>
      <c r="B194" s="3" t="s">
        <v>12318</v>
      </c>
      <c r="C194" s="74" t="s">
        <v>6430</v>
      </c>
      <c r="D194" s="74" t="s">
        <v>6804</v>
      </c>
      <c r="E194" s="74" t="s">
        <v>6755</v>
      </c>
      <c r="F194" s="41">
        <v>1.0181282240535483</v>
      </c>
      <c r="G194" s="110">
        <v>2749.5</v>
      </c>
      <c r="H194" s="4">
        <v>1887.4132664384501</v>
      </c>
      <c r="I194" s="46">
        <v>4626.1804248017261</v>
      </c>
      <c r="J194" s="110">
        <v>4710.0448600546706</v>
      </c>
      <c r="K194" s="46">
        <v>4724.6548724518052</v>
      </c>
      <c r="L194" s="110">
        <f>$L$1*gp_need_index[[#This Row],[Normalised weighted population (base year)]]</f>
        <v>1879.369143326172</v>
      </c>
      <c r="M194" s="4">
        <f>$M$1*gp_need_index[[#This Row],[Normalised travel time adjusted wp (base year)]]</f>
        <v>2805.2808392758002</v>
      </c>
      <c r="N194" s="115">
        <v>4684.6499826019717</v>
      </c>
      <c r="O194" s="43">
        <f>gp_need_index[[#This Row],[Combined weighted population (base year)]]/gp_need_index[[#This Row],[Registered population (base year)]]</f>
        <v>1.7038188698315955</v>
      </c>
      <c r="P194" s="77">
        <v>2776.8338229054189</v>
      </c>
      <c r="Q194" s="4">
        <v>1927.0293736984638</v>
      </c>
      <c r="R194" s="46">
        <v>4675.9621956541132</v>
      </c>
      <c r="S194" s="110">
        <v>4760.7290860028525</v>
      </c>
      <c r="T194" s="46">
        <v>4775.4342052778829</v>
      </c>
      <c r="U194" s="110">
        <f>$L$1*gp_need_index[[#This Row],[Normalised weighted population 2025/26]]</f>
        <v>1899.5928085205792</v>
      </c>
      <c r="V194" s="4">
        <f>$M$1*gp_need_index[[#This Row],[Normalised travel time adjusted wp 2025/26]]</f>
        <v>2835.4312509468818</v>
      </c>
      <c r="W194" s="115">
        <v>4735.0240594674615</v>
      </c>
      <c r="X194" s="43">
        <f>gp_need_index[[#This Row],[Combined weighted population 2025/26]]/gp_need_index[[#This Row],[Registered population 2025/26]]</f>
        <v>1.7051881248382288</v>
      </c>
    </row>
    <row r="195" spans="1:24" ht="13">
      <c r="A195" s="8" t="s">
        <v>6260</v>
      </c>
      <c r="B195" s="3" t="s">
        <v>12317</v>
      </c>
      <c r="C195" s="74" t="s">
        <v>6430</v>
      </c>
      <c r="D195" s="74" t="s">
        <v>6804</v>
      </c>
      <c r="E195" s="74" t="s">
        <v>6755</v>
      </c>
      <c r="F195" s="41">
        <v>1.0181282240535483</v>
      </c>
      <c r="G195" s="110">
        <v>4344.5</v>
      </c>
      <c r="H195" s="4">
        <v>1533.0609635665178</v>
      </c>
      <c r="I195" s="46">
        <v>3757.6384281022424</v>
      </c>
      <c r="J195" s="110">
        <v>3825.7577394391028</v>
      </c>
      <c r="K195" s="46">
        <v>3837.6247958392814</v>
      </c>
      <c r="L195" s="110">
        <f>$L$1*gp_need_index[[#This Row],[Normalised weighted population (base year)]]</f>
        <v>1526.5270839181949</v>
      </c>
      <c r="M195" s="4">
        <f>$M$1*gp_need_index[[#This Row],[Normalised travel time adjusted wp (base year)]]</f>
        <v>2278.6035379788382</v>
      </c>
      <c r="N195" s="115">
        <v>3805.1306218970331</v>
      </c>
      <c r="O195" s="43">
        <f>gp_need_index[[#This Row],[Combined weighted population (base year)]]/gp_need_index[[#This Row],[Registered population (base year)]]</f>
        <v>0.87585006833859658</v>
      </c>
      <c r="P195" s="77">
        <v>4382.2719005332183</v>
      </c>
      <c r="Q195" s="4">
        <v>1562.3295210989825</v>
      </c>
      <c r="R195" s="46">
        <v>3791.0131923896479</v>
      </c>
      <c r="S195" s="110">
        <v>3859.7375289312449</v>
      </c>
      <c r="T195" s="46">
        <v>3871.6596315562647</v>
      </c>
      <c r="U195" s="110">
        <f>$L$1*gp_need_index[[#This Row],[Normalised weighted population 2025/26]]</f>
        <v>1540.085461760802</v>
      </c>
      <c r="V195" s="4">
        <f>$M$1*gp_need_index[[#This Row],[Normalised travel time adjusted wp 2025/26]]</f>
        <v>2298.8118442112059</v>
      </c>
      <c r="W195" s="115">
        <v>3838.8973059720079</v>
      </c>
      <c r="X195" s="43">
        <f>gp_need_index[[#This Row],[Combined weighted population 2025/26]]/gp_need_index[[#This Row],[Registered population 2025/26]]</f>
        <v>0.87600618882294945</v>
      </c>
    </row>
    <row r="196" spans="1:24" ht="13">
      <c r="A196" s="8" t="s">
        <v>6242</v>
      </c>
      <c r="B196" s="3" t="s">
        <v>12316</v>
      </c>
      <c r="C196" s="74" t="s">
        <v>6430</v>
      </c>
      <c r="D196" s="74" t="s">
        <v>6804</v>
      </c>
      <c r="E196" s="74" t="s">
        <v>6755</v>
      </c>
      <c r="F196" s="41">
        <v>1.0181282240535483</v>
      </c>
      <c r="G196" s="110">
        <v>5985.666666666667</v>
      </c>
      <c r="H196" s="4">
        <v>3074.3859014908885</v>
      </c>
      <c r="I196" s="46">
        <v>7535.5324287837238</v>
      </c>
      <c r="J196" s="110">
        <v>7672.1382490154938</v>
      </c>
      <c r="K196" s="46">
        <v>7695.9363312548521</v>
      </c>
      <c r="L196" s="110">
        <f>$L$1*gp_need_index[[#This Row],[Normalised weighted population (base year)]]</f>
        <v>3061.2829212766442</v>
      </c>
      <c r="M196" s="4">
        <f>$M$1*gp_need_index[[#This Row],[Normalised travel time adjusted wp (base year)]]</f>
        <v>4569.4899020533612</v>
      </c>
      <c r="N196" s="115">
        <v>7630.7728233300058</v>
      </c>
      <c r="O196" s="43">
        <f>gp_need_index[[#This Row],[Combined weighted population (base year)]]/gp_need_index[[#This Row],[Registered population (base year)]]</f>
        <v>1.2748409238731424</v>
      </c>
      <c r="P196" s="77">
        <v>6040.9819110002845</v>
      </c>
      <c r="Q196" s="4">
        <v>3134.0073621799802</v>
      </c>
      <c r="R196" s="46">
        <v>7604.7102065338577</v>
      </c>
      <c r="S196" s="110">
        <v>7742.5700970202088</v>
      </c>
      <c r="T196" s="46">
        <v>7766.4856390968862</v>
      </c>
      <c r="U196" s="110">
        <f>$L$1*gp_need_index[[#This Row],[Normalised weighted population 2025/26]]</f>
        <v>3089.3861444476361</v>
      </c>
      <c r="V196" s="4">
        <f>$M$1*gp_need_index[[#This Row],[Normalised travel time adjusted wp 2025/26]]</f>
        <v>4611.3788075620769</v>
      </c>
      <c r="W196" s="115">
        <v>7700.7649520097129</v>
      </c>
      <c r="X196" s="43">
        <f>gp_need_index[[#This Row],[Combined weighted population 2025/26]]/gp_need_index[[#This Row],[Registered population 2025/26]]</f>
        <v>1.2747538505266931</v>
      </c>
    </row>
    <row r="197" spans="1:24" ht="13">
      <c r="A197" s="8" t="s">
        <v>6254</v>
      </c>
      <c r="B197" s="3" t="s">
        <v>12315</v>
      </c>
      <c r="C197" s="74" t="s">
        <v>6430</v>
      </c>
      <c r="D197" s="74" t="s">
        <v>6804</v>
      </c>
      <c r="E197" s="74" t="s">
        <v>6755</v>
      </c>
      <c r="F197" s="41">
        <v>1.0181282240535483</v>
      </c>
      <c r="G197" s="110">
        <v>4186.6666666666661</v>
      </c>
      <c r="H197" s="4">
        <v>2340.9984253899743</v>
      </c>
      <c r="I197" s="46">
        <v>5737.9490133958607</v>
      </c>
      <c r="J197" s="110">
        <v>5841.9678387185377</v>
      </c>
      <c r="K197" s="46">
        <v>5860.0889447978425</v>
      </c>
      <c r="L197" s="110">
        <f>$L$1*gp_need_index[[#This Row],[Normalised weighted population (base year)]]</f>
        <v>2331.02113007562</v>
      </c>
      <c r="M197" s="4">
        <f>$M$1*gp_need_index[[#This Row],[Normalised travel time adjusted wp (base year)]]</f>
        <v>3479.44890729392</v>
      </c>
      <c r="N197" s="115">
        <v>5810.4700373695396</v>
      </c>
      <c r="O197" s="43">
        <f>gp_need_index[[#This Row],[Combined weighted population (base year)]]/gp_need_index[[#This Row],[Registered population (base year)]]</f>
        <v>1.3878511235755271</v>
      </c>
      <c r="P197" s="77">
        <v>4226.1051125430713</v>
      </c>
      <c r="Q197" s="4">
        <v>2386.8364302844711</v>
      </c>
      <c r="R197" s="46">
        <v>5791.6900839969267</v>
      </c>
      <c r="S197" s="110">
        <v>5896.6831394883366</v>
      </c>
      <c r="T197" s="46">
        <v>5914.8970364202532</v>
      </c>
      <c r="U197" s="110">
        <f>$L$1*gp_need_index[[#This Row],[Normalised weighted population 2025/26]]</f>
        <v>2352.8532465394492</v>
      </c>
      <c r="V197" s="4">
        <f>$M$1*gp_need_index[[#This Row],[Normalised travel time adjusted wp 2025/26]]</f>
        <v>3511.9914090038565</v>
      </c>
      <c r="W197" s="115">
        <v>5864.8446555433056</v>
      </c>
      <c r="X197" s="43">
        <f>gp_need_index[[#This Row],[Combined weighted population 2025/26]]/gp_need_index[[#This Row],[Registered population 2025/26]]</f>
        <v>1.3877659214240694</v>
      </c>
    </row>
    <row r="198" spans="1:24" ht="13">
      <c r="A198" s="8" t="s">
        <v>6298</v>
      </c>
      <c r="B198" s="3" t="s">
        <v>7557</v>
      </c>
      <c r="C198" s="74" t="s">
        <v>6430</v>
      </c>
      <c r="D198" s="74" t="s">
        <v>6804</v>
      </c>
      <c r="E198" s="74" t="s">
        <v>6756</v>
      </c>
      <c r="F198" s="41">
        <v>1.0181282240535483</v>
      </c>
      <c r="G198" s="110">
        <v>4812.916666666667</v>
      </c>
      <c r="H198" s="4">
        <v>1901.757723734589</v>
      </c>
      <c r="I198" s="46">
        <v>4661.3396815092001</v>
      </c>
      <c r="J198" s="110">
        <v>4745.8414916452948</v>
      </c>
      <c r="K198" s="46">
        <v>4760.5625410382236</v>
      </c>
      <c r="L198" s="110">
        <f>$L$1*gp_need_index[[#This Row],[Normalised weighted population (base year)]]</f>
        <v>1893.652464790259</v>
      </c>
      <c r="M198" s="4">
        <f>$M$1*gp_need_index[[#This Row],[Normalised travel time adjusted wp (base year)]]</f>
        <v>2826.601146766593</v>
      </c>
      <c r="N198" s="115">
        <v>4720.2536115568519</v>
      </c>
      <c r="O198" s="43">
        <f>gp_need_index[[#This Row],[Combined weighted population (base year)]]/gp_need_index[[#This Row],[Registered population (base year)]]</f>
        <v>0.98074700612383725</v>
      </c>
      <c r="P198" s="77">
        <v>4855.5126980700752</v>
      </c>
      <c r="Q198" s="4">
        <v>1937.0841907219021</v>
      </c>
      <c r="R198" s="46">
        <v>4700.3603417994318</v>
      </c>
      <c r="S198" s="110">
        <v>4785.5695272079847</v>
      </c>
      <c r="T198" s="46">
        <v>4800.3513745732225</v>
      </c>
      <c r="U198" s="110">
        <f>$L$1*gp_need_index[[#This Row],[Normalised weighted population 2025/26]]</f>
        <v>1909.5044675587887</v>
      </c>
      <c r="V198" s="4">
        <f>$M$1*gp_need_index[[#This Row],[Normalised travel time adjusted wp 2025/26]]</f>
        <v>2850.2259099177995</v>
      </c>
      <c r="W198" s="115">
        <v>4759.7303774765878</v>
      </c>
      <c r="X198" s="43">
        <f>gp_need_index[[#This Row],[Combined weighted population 2025/26]]/gp_need_index[[#This Row],[Registered population 2025/26]]</f>
        <v>0.9802734898352633</v>
      </c>
    </row>
    <row r="199" spans="1:24" ht="13">
      <c r="A199" s="8" t="s">
        <v>6245</v>
      </c>
      <c r="B199" s="3" t="s">
        <v>12314</v>
      </c>
      <c r="C199" s="74" t="s">
        <v>6430</v>
      </c>
      <c r="D199" s="74" t="s">
        <v>6804</v>
      </c>
      <c r="E199" s="74" t="s">
        <v>6755</v>
      </c>
      <c r="F199" s="41">
        <v>1.0181282240535483</v>
      </c>
      <c r="G199" s="110">
        <v>3553.833333333333</v>
      </c>
      <c r="H199" s="4">
        <v>2000.4917682379873</v>
      </c>
      <c r="I199" s="46">
        <v>4903.3436517393311</v>
      </c>
      <c r="J199" s="110">
        <v>4992.2325640696054</v>
      </c>
      <c r="K199" s="46">
        <v>5007.7178899672417</v>
      </c>
      <c r="L199" s="110">
        <f>$L$1*gp_need_index[[#This Row],[Normalised weighted population (base year)]]</f>
        <v>1991.9657064819571</v>
      </c>
      <c r="M199" s="4">
        <f>$M$1*gp_need_index[[#This Row],[Normalised travel time adjusted wp (base year)]]</f>
        <v>2973.3505249524537</v>
      </c>
      <c r="N199" s="115">
        <v>4965.3162314344108</v>
      </c>
      <c r="O199" s="43">
        <f>gp_need_index[[#This Row],[Combined weighted population (base year)]]/gp_need_index[[#This Row],[Registered population (base year)]]</f>
        <v>1.3971719452519096</v>
      </c>
      <c r="P199" s="77">
        <v>3587.7539012680477</v>
      </c>
      <c r="Q199" s="4">
        <v>2041.5510940996664</v>
      </c>
      <c r="R199" s="46">
        <v>4953.8506609189335</v>
      </c>
      <c r="S199" s="110">
        <v>5043.6551756278905</v>
      </c>
      <c r="T199" s="46">
        <v>5059.2342076626664</v>
      </c>
      <c r="U199" s="110">
        <f>$L$1*gp_need_index[[#This Row],[Normalised weighted population 2025/26]]</f>
        <v>2012.4839971359374</v>
      </c>
      <c r="V199" s="4">
        <f>$M$1*gp_need_index[[#This Row],[Normalised travel time adjusted wp 2025/26]]</f>
        <v>3003.9385240428555</v>
      </c>
      <c r="W199" s="115">
        <v>5016.4225211787925</v>
      </c>
      <c r="X199" s="43">
        <f>gp_need_index[[#This Row],[Combined weighted population 2025/26]]/gp_need_index[[#This Row],[Registered population 2025/26]]</f>
        <v>1.3982069727262507</v>
      </c>
    </row>
    <row r="200" spans="1:24" ht="13">
      <c r="A200" s="8" t="s">
        <v>6167</v>
      </c>
      <c r="B200" s="3" t="s">
        <v>12313</v>
      </c>
      <c r="C200" s="74" t="s">
        <v>6430</v>
      </c>
      <c r="D200" s="74" t="s">
        <v>6804</v>
      </c>
      <c r="E200" s="74" t="s">
        <v>6754</v>
      </c>
      <c r="F200" s="41">
        <v>1.0181282240535483</v>
      </c>
      <c r="G200" s="110">
        <v>6104.166666666667</v>
      </c>
      <c r="H200" s="4">
        <v>4147.9537806685703</v>
      </c>
      <c r="I200" s="46">
        <v>10166.9215345303</v>
      </c>
      <c r="J200" s="110">
        <v>10351.22976604311</v>
      </c>
      <c r="K200" s="46">
        <v>10383.338079169818</v>
      </c>
      <c r="L200" s="110">
        <f>$L$1*gp_need_index[[#This Row],[Normalised weighted population (base year)]]</f>
        <v>4130.2752724854099</v>
      </c>
      <c r="M200" s="4">
        <f>$M$1*gp_need_index[[#This Row],[Normalised travel time adjusted wp (base year)]]</f>
        <v>6165.1443645241643</v>
      </c>
      <c r="N200" s="115">
        <v>10295.419637009574</v>
      </c>
      <c r="O200" s="43">
        <f>gp_need_index[[#This Row],[Combined weighted population (base year)]]/gp_need_index[[#This Row],[Registered population (base year)]]</f>
        <v>1.6866216470186333</v>
      </c>
      <c r="P200" s="77">
        <v>6172.498416068086</v>
      </c>
      <c r="Q200" s="4">
        <v>4232.0928075776546</v>
      </c>
      <c r="R200" s="46">
        <v>10269.229025166554</v>
      </c>
      <c r="S200" s="110">
        <v>10455.391909791975</v>
      </c>
      <c r="T200" s="46">
        <v>10487.686918040336</v>
      </c>
      <c r="U200" s="110">
        <f>$L$1*gp_need_index[[#This Row],[Normalised weighted population 2025/26]]</f>
        <v>4171.837322249422</v>
      </c>
      <c r="V200" s="4">
        <f>$M$1*gp_need_index[[#This Row],[Normalised travel time adjusted wp 2025/26]]</f>
        <v>6227.1018632593541</v>
      </c>
      <c r="W200" s="115">
        <v>10398.939185508776</v>
      </c>
      <c r="X200" s="43">
        <f>gp_need_index[[#This Row],[Combined weighted population 2025/26]]/gp_need_index[[#This Row],[Registered population 2025/26]]</f>
        <v>1.6847212400149882</v>
      </c>
    </row>
    <row r="201" spans="1:24" ht="13">
      <c r="A201" s="8" t="s">
        <v>6191</v>
      </c>
      <c r="B201" s="3" t="s">
        <v>12312</v>
      </c>
      <c r="C201" s="74" t="s">
        <v>6430</v>
      </c>
      <c r="D201" s="74" t="s">
        <v>6804</v>
      </c>
      <c r="E201" s="74" t="s">
        <v>6754</v>
      </c>
      <c r="F201" s="41">
        <v>1.0181282240535483</v>
      </c>
      <c r="G201" s="110">
        <v>12535.25</v>
      </c>
      <c r="H201" s="4">
        <v>5949.8158665584097</v>
      </c>
      <c r="I201" s="46">
        <v>14583.410100209148</v>
      </c>
      <c r="J201" s="110">
        <v>14847.781425970519</v>
      </c>
      <c r="K201" s="46">
        <v>14893.837520370616</v>
      </c>
      <c r="L201" s="110">
        <f>$L$1*gp_need_index[[#This Row],[Normalised weighted population (base year)]]</f>
        <v>5924.4578529336059</v>
      </c>
      <c r="M201" s="4">
        <f>$M$1*gp_need_index[[#This Row],[Normalised travel time adjusted wp (base year)]]</f>
        <v>8843.269645535127</v>
      </c>
      <c r="N201" s="115">
        <v>14767.727498468732</v>
      </c>
      <c r="O201" s="43">
        <f>gp_need_index[[#This Row],[Combined weighted population (base year)]]/gp_need_index[[#This Row],[Registered population (base year)]]</f>
        <v>1.1780959692442299</v>
      </c>
      <c r="P201" s="77">
        <v>12646.734944212712</v>
      </c>
      <c r="Q201" s="4">
        <v>6061.954934769451</v>
      </c>
      <c r="R201" s="46">
        <v>14709.413615392179</v>
      </c>
      <c r="S201" s="110">
        <v>14976.069161108322</v>
      </c>
      <c r="T201" s="46">
        <v>15022.327807485131</v>
      </c>
      <c r="U201" s="110">
        <f>$L$1*gp_need_index[[#This Row],[Normalised weighted population 2025/26]]</f>
        <v>5975.6463273640575</v>
      </c>
      <c r="V201" s="4">
        <f>$M$1*gp_need_index[[#This Row],[Normalised travel time adjusted wp 2025/26]]</f>
        <v>8919.561216074404</v>
      </c>
      <c r="W201" s="115">
        <v>14895.207543438461</v>
      </c>
      <c r="X201" s="43">
        <f>gp_need_index[[#This Row],[Combined weighted population 2025/26]]/gp_need_index[[#This Row],[Registered population 2025/26]]</f>
        <v>1.1777907585747793</v>
      </c>
    </row>
    <row r="202" spans="1:24" ht="13">
      <c r="A202" s="8" t="s">
        <v>6177</v>
      </c>
      <c r="B202" s="3" t="s">
        <v>12311</v>
      </c>
      <c r="C202" s="74" t="s">
        <v>6430</v>
      </c>
      <c r="D202" s="74" t="s">
        <v>6804</v>
      </c>
      <c r="E202" s="74" t="s">
        <v>6754</v>
      </c>
      <c r="F202" s="41">
        <v>1.0181282240535483</v>
      </c>
      <c r="G202" s="110">
        <v>18902.916666666664</v>
      </c>
      <c r="H202" s="4">
        <v>10992.824900374419</v>
      </c>
      <c r="I202" s="46">
        <v>26944.173950492645</v>
      </c>
      <c r="J202" s="110">
        <v>27432.623972804955</v>
      </c>
      <c r="K202" s="46">
        <v>27517.716787892059</v>
      </c>
      <c r="L202" s="110">
        <f>$L$1*gp_need_index[[#This Row],[Normalised weighted population (base year)]]</f>
        <v>10945.973668361416</v>
      </c>
      <c r="M202" s="4">
        <f>$M$1*gp_need_index[[#This Row],[Normalised travel time adjusted wp (base year)]]</f>
        <v>16338.743406591346</v>
      </c>
      <c r="N202" s="115">
        <v>27284.717074952761</v>
      </c>
      <c r="O202" s="43">
        <f>gp_need_index[[#This Row],[Combined weighted population (base year)]]/gp_need_index[[#This Row],[Registered population (base year)]]</f>
        <v>1.4434130751402261</v>
      </c>
      <c r="P202" s="77">
        <v>19102.097862180133</v>
      </c>
      <c r="Q202" s="4">
        <v>11214.367175142781</v>
      </c>
      <c r="R202" s="46">
        <v>27211.809884615384</v>
      </c>
      <c r="S202" s="110">
        <v>27705.111671106253</v>
      </c>
      <c r="T202" s="46">
        <v>27790.688263323918</v>
      </c>
      <c r="U202" s="110">
        <f>$L$1*gp_need_index[[#This Row],[Normalised weighted population 2025/26]]</f>
        <v>11054.699803109415</v>
      </c>
      <c r="V202" s="4">
        <f>$M$1*gp_need_index[[#This Row],[Normalised travel time adjusted wp 2025/26]]</f>
        <v>16500.821202826326</v>
      </c>
      <c r="W202" s="115">
        <v>27555.521005935741</v>
      </c>
      <c r="X202" s="43">
        <f>gp_need_index[[#This Row],[Combined weighted population 2025/26]]/gp_need_index[[#This Row],[Registered population 2025/26]]</f>
        <v>1.4425389925622973</v>
      </c>
    </row>
    <row r="203" spans="1:24" ht="13">
      <c r="A203" s="8" t="s">
        <v>6186</v>
      </c>
      <c r="B203" s="3" t="s">
        <v>12310</v>
      </c>
      <c r="C203" s="74" t="s">
        <v>6430</v>
      </c>
      <c r="D203" s="74" t="s">
        <v>6804</v>
      </c>
      <c r="E203" s="74" t="s">
        <v>6754</v>
      </c>
      <c r="F203" s="41">
        <v>1.0181282240535483</v>
      </c>
      <c r="G203" s="110">
        <v>10865.416666666668</v>
      </c>
      <c r="H203" s="4">
        <v>5862.7049767761991</v>
      </c>
      <c r="I203" s="46">
        <v>14369.895285905672</v>
      </c>
      <c r="J203" s="110">
        <v>14630.395967274597</v>
      </c>
      <c r="K203" s="46">
        <v>14675.777757216698</v>
      </c>
      <c r="L203" s="110">
        <f>$L$1*gp_need_index[[#This Row],[Normalised weighted population (base year)]]</f>
        <v>5837.7182282761496</v>
      </c>
      <c r="M203" s="4">
        <f>$M$1*gp_need_index[[#This Row],[Normalised travel time adjusted wp (base year)]]</f>
        <v>8713.7958761473401</v>
      </c>
      <c r="N203" s="115">
        <v>14551.51410442349</v>
      </c>
      <c r="O203" s="43">
        <f>gp_need_index[[#This Row],[Combined weighted population (base year)]]/gp_need_index[[#This Row],[Registered population (base year)]]</f>
        <v>1.3392504448600826</v>
      </c>
      <c r="P203" s="77">
        <v>10975.01950823779</v>
      </c>
      <c r="Q203" s="4">
        <v>5981.752973912191</v>
      </c>
      <c r="R203" s="46">
        <v>14514.802499389252</v>
      </c>
      <c r="S203" s="110">
        <v>14777.930091191183</v>
      </c>
      <c r="T203" s="46">
        <v>14823.576718147533</v>
      </c>
      <c r="U203" s="110">
        <f>$L$1*gp_need_index[[#This Row],[Normalised weighted population 2025/26]]</f>
        <v>5896.5862620878861</v>
      </c>
      <c r="V203" s="4">
        <f>$M$1*gp_need_index[[#This Row],[Normalised travel time adjusted wp 2025/26]]</f>
        <v>8801.5520412762835</v>
      </c>
      <c r="W203" s="115">
        <v>14698.138303364169</v>
      </c>
      <c r="X203" s="43">
        <f>gp_need_index[[#This Row],[Combined weighted population 2025/26]]/gp_need_index[[#This Row],[Registered population 2025/26]]</f>
        <v>1.3392357336888399</v>
      </c>
    </row>
    <row r="204" spans="1:24" ht="13">
      <c r="A204" s="8" t="s">
        <v>6201</v>
      </c>
      <c r="B204" s="3" t="s">
        <v>12309</v>
      </c>
      <c r="C204" s="74" t="s">
        <v>6430</v>
      </c>
      <c r="D204" s="74" t="s">
        <v>6804</v>
      </c>
      <c r="E204" s="74" t="s">
        <v>6754</v>
      </c>
      <c r="F204" s="41">
        <v>1.0181282240535483</v>
      </c>
      <c r="G204" s="110">
        <v>4478.25</v>
      </c>
      <c r="H204" s="4">
        <v>3464.9187505832883</v>
      </c>
      <c r="I204" s="46">
        <v>8492.7554460418905</v>
      </c>
      <c r="J204" s="110">
        <v>8646.7140195997308</v>
      </c>
      <c r="K204" s="46">
        <v>8673.5351227472202</v>
      </c>
      <c r="L204" s="110">
        <f>$L$1*gp_need_index[[#This Row],[Normalised weighted population (base year)]]</f>
        <v>3450.1513260349125</v>
      </c>
      <c r="M204" s="4">
        <f>$M$1*gp_need_index[[#This Row],[Normalised travel time adjusted wp (base year)]]</f>
        <v>5149.9427038576041</v>
      </c>
      <c r="N204" s="115">
        <v>8600.0940298925161</v>
      </c>
      <c r="O204" s="43">
        <f>gp_need_index[[#This Row],[Combined weighted population (base year)]]/gp_need_index[[#This Row],[Registered population (base year)]]</f>
        <v>1.9204140076799008</v>
      </c>
      <c r="P204" s="77">
        <v>4529.69481307141</v>
      </c>
      <c r="Q204" s="4">
        <v>3536.349356664758</v>
      </c>
      <c r="R204" s="46">
        <v>8580.9983636386605</v>
      </c>
      <c r="S204" s="110">
        <v>8736.5566245778336</v>
      </c>
      <c r="T204" s="46">
        <v>8763.542429671259</v>
      </c>
      <c r="U204" s="110">
        <f>$L$1*gp_need_index[[#This Row],[Normalised weighted population 2025/26]]</f>
        <v>3485.9996936340967</v>
      </c>
      <c r="V204" s="4">
        <f>$M$1*gp_need_index[[#This Row],[Normalised travel time adjusted wp 2025/26]]</f>
        <v>5203.3848663700564</v>
      </c>
      <c r="W204" s="115">
        <v>8689.3845600041532</v>
      </c>
      <c r="X204" s="43">
        <f>gp_need_index[[#This Row],[Combined weighted population 2025/26]]/gp_need_index[[#This Row],[Registered population 2025/26]]</f>
        <v>1.9183156743648739</v>
      </c>
    </row>
    <row r="205" spans="1:24" ht="13">
      <c r="A205" s="8" t="s">
        <v>6182</v>
      </c>
      <c r="B205" s="3" t="s">
        <v>12308</v>
      </c>
      <c r="C205" s="74" t="s">
        <v>6430</v>
      </c>
      <c r="D205" s="74" t="s">
        <v>6804</v>
      </c>
      <c r="E205" s="74" t="s">
        <v>6754</v>
      </c>
      <c r="F205" s="41">
        <v>1.0181282240535483</v>
      </c>
      <c r="G205" s="110">
        <v>27183.416666666672</v>
      </c>
      <c r="H205" s="4">
        <v>14196.826474258234</v>
      </c>
      <c r="I205" s="46">
        <v>34797.40335483232</v>
      </c>
      <c r="J205" s="110">
        <v>35428.218479330411</v>
      </c>
      <c r="K205" s="46">
        <v>35538.112700419719</v>
      </c>
      <c r="L205" s="110">
        <f>$L$1*gp_need_index[[#This Row],[Normalised weighted population (base year)]]</f>
        <v>14136.319842248553</v>
      </c>
      <c r="M205" s="4">
        <f>$M$1*gp_need_index[[#This Row],[Normalised travel time adjusted wp (base year)]]</f>
        <v>21100.882353079931</v>
      </c>
      <c r="N205" s="115">
        <v>35237.202195328486</v>
      </c>
      <c r="O205" s="43">
        <f>gp_need_index[[#This Row],[Combined weighted population (base year)]]/gp_need_index[[#This Row],[Registered population (base year)]]</f>
        <v>1.2962756899701158</v>
      </c>
      <c r="P205" s="77">
        <v>27426.228623958625</v>
      </c>
      <c r="Q205" s="4">
        <v>14456.319503099487</v>
      </c>
      <c r="R205" s="46">
        <v>35078.449974560623</v>
      </c>
      <c r="S205" s="110">
        <v>35714.359975150641</v>
      </c>
      <c r="T205" s="46">
        <v>35824.675835133108</v>
      </c>
      <c r="U205" s="110">
        <f>$L$1*gp_need_index[[#This Row],[Normalised weighted population 2025/26]]</f>
        <v>14250.494019745345</v>
      </c>
      <c r="V205" s="4">
        <f>$M$1*gp_need_index[[#This Row],[Normalised travel time adjusted wp 2025/26]]</f>
        <v>21271.03024594329</v>
      </c>
      <c r="W205" s="115">
        <v>35521.524265688633</v>
      </c>
      <c r="X205" s="43">
        <f>gp_need_index[[#This Row],[Combined weighted population 2025/26]]/gp_need_index[[#This Row],[Registered population 2025/26]]</f>
        <v>1.2951661984855705</v>
      </c>
    </row>
    <row r="206" spans="1:24" ht="13">
      <c r="A206" s="8" t="s">
        <v>6180</v>
      </c>
      <c r="B206" s="3" t="s">
        <v>12307</v>
      </c>
      <c r="C206" s="74" t="s">
        <v>6430</v>
      </c>
      <c r="D206" s="74" t="s">
        <v>6804</v>
      </c>
      <c r="E206" s="74" t="s">
        <v>6754</v>
      </c>
      <c r="F206" s="41">
        <v>1.0181282240535483</v>
      </c>
      <c r="G206" s="110">
        <v>8423.4166666666661</v>
      </c>
      <c r="H206" s="4">
        <v>4151.5874445839945</v>
      </c>
      <c r="I206" s="46">
        <v>10175.827896043569</v>
      </c>
      <c r="J206" s="110">
        <v>10360.297584073394</v>
      </c>
      <c r="K206" s="46">
        <v>10392.434024519007</v>
      </c>
      <c r="L206" s="110">
        <f>$L$1*gp_need_index[[#This Row],[Normalised weighted population (base year)]]</f>
        <v>4133.8934497872742</v>
      </c>
      <c r="M206" s="4">
        <f>$M$1*gp_need_index[[#This Row],[Normalised travel time adjusted wp (base year)]]</f>
        <v>6170.5451148206485</v>
      </c>
      <c r="N206" s="115">
        <v>10304.438564607923</v>
      </c>
      <c r="O206" s="43">
        <f>gp_need_index[[#This Row],[Combined weighted population (base year)]]/gp_need_index[[#This Row],[Registered population (base year)]]</f>
        <v>1.2233086611261768</v>
      </c>
      <c r="P206" s="77">
        <v>8505.1238212540302</v>
      </c>
      <c r="Q206" s="4">
        <v>4234.8587287078781</v>
      </c>
      <c r="R206" s="46">
        <v>10275.940569275643</v>
      </c>
      <c r="S206" s="110">
        <v>10462.225122276419</v>
      </c>
      <c r="T206" s="46">
        <v>10494.541237208819</v>
      </c>
      <c r="U206" s="110">
        <f>$L$1*gp_need_index[[#This Row],[Normalised weighted population 2025/26]]</f>
        <v>4174.5638628821807</v>
      </c>
      <c r="V206" s="4">
        <f>$M$1*gp_need_index[[#This Row],[Normalised travel time adjusted wp 2025/26]]</f>
        <v>6231.1716399411907</v>
      </c>
      <c r="W206" s="115">
        <v>10405.735502823372</v>
      </c>
      <c r="X206" s="43">
        <f>gp_need_index[[#This Row],[Combined weighted population 2025/26]]/gp_need_index[[#This Row],[Registered population 2025/26]]</f>
        <v>1.2234666680360109</v>
      </c>
    </row>
    <row r="207" spans="1:24" ht="13">
      <c r="A207" s="8" t="s">
        <v>6190</v>
      </c>
      <c r="B207" s="3" t="s">
        <v>12306</v>
      </c>
      <c r="C207" s="74" t="s">
        <v>6430</v>
      </c>
      <c r="D207" s="74" t="s">
        <v>6804</v>
      </c>
      <c r="E207" s="74" t="s">
        <v>6754</v>
      </c>
      <c r="F207" s="41">
        <v>1.0181282240535483</v>
      </c>
      <c r="G207" s="110">
        <v>6310.4166666666661</v>
      </c>
      <c r="H207" s="4">
        <v>3666.2849855111226</v>
      </c>
      <c r="I207" s="46">
        <v>8986.3180116992899</v>
      </c>
      <c r="J207" s="110">
        <v>9149.2239980318118</v>
      </c>
      <c r="K207" s="46">
        <v>9177.6038287992524</v>
      </c>
      <c r="L207" s="110">
        <f>$L$1*gp_need_index[[#This Row],[Normalised weighted population (base year)]]</f>
        <v>3650.6593415079947</v>
      </c>
      <c r="M207" s="4">
        <f>$M$1*gp_need_index[[#This Row],[Normalised travel time adjusted wp (base year)]]</f>
        <v>5449.23531272334</v>
      </c>
      <c r="N207" s="115">
        <v>9099.8946542313352</v>
      </c>
      <c r="O207" s="43">
        <f>gp_need_index[[#This Row],[Combined weighted population (base year)]]/gp_need_index[[#This Row],[Registered population (base year)]]</f>
        <v>1.4420433918887559</v>
      </c>
      <c r="P207" s="77">
        <v>6368.8163741841709</v>
      </c>
      <c r="Q207" s="4">
        <v>3736.4698563067041</v>
      </c>
      <c r="R207" s="46">
        <v>9066.5933959059676</v>
      </c>
      <c r="S207" s="110">
        <v>9230.9546323893719</v>
      </c>
      <c r="T207" s="46">
        <v>9259.4675526668088</v>
      </c>
      <c r="U207" s="110">
        <f>$L$1*gp_need_index[[#This Row],[Normalised weighted population 2025/26]]</f>
        <v>3683.2709273505743</v>
      </c>
      <c r="V207" s="4">
        <f>$M$1*gp_need_index[[#This Row],[Normalised travel time adjusted wp 2025/26]]</f>
        <v>5497.8421934791077</v>
      </c>
      <c r="W207" s="115">
        <v>9181.1131208296829</v>
      </c>
      <c r="X207" s="43">
        <f>gp_need_index[[#This Row],[Combined weighted population 2025/26]]/gp_need_index[[#This Row],[Registered population 2025/26]]</f>
        <v>1.4415729048249974</v>
      </c>
    </row>
    <row r="208" spans="1:24" ht="13">
      <c r="A208" s="8" t="s">
        <v>6194</v>
      </c>
      <c r="B208" s="3" t="s">
        <v>12305</v>
      </c>
      <c r="C208" s="74" t="s">
        <v>6430</v>
      </c>
      <c r="D208" s="74" t="s">
        <v>6804</v>
      </c>
      <c r="E208" s="74" t="s">
        <v>6754</v>
      </c>
      <c r="F208" s="41">
        <v>1.0181282240535483</v>
      </c>
      <c r="G208" s="110">
        <v>13338.333333333332</v>
      </c>
      <c r="H208" s="4">
        <v>7597.0569882918335</v>
      </c>
      <c r="I208" s="46">
        <v>18620.911991181529</v>
      </c>
      <c r="J208" s="110">
        <v>18958.476055839074</v>
      </c>
      <c r="K208" s="46">
        <v>19017.283047796973</v>
      </c>
      <c r="L208" s="110">
        <f>$L$1*gp_need_index[[#This Row],[Normalised weighted population (base year)]]</f>
        <v>7564.6784611343282</v>
      </c>
      <c r="M208" s="4">
        <f>$M$1*gp_need_index[[#This Row],[Normalised travel time adjusted wp (base year)]]</f>
        <v>11291.580271848425</v>
      </c>
      <c r="N208" s="115">
        <v>18856.258732982751</v>
      </c>
      <c r="O208" s="43">
        <f>gp_need_index[[#This Row],[Combined weighted population (base year)]]/gp_need_index[[#This Row],[Registered population (base year)]]</f>
        <v>1.4136892714968952</v>
      </c>
      <c r="P208" s="77">
        <v>13458.939574916541</v>
      </c>
      <c r="Q208" s="4">
        <v>7739.1714894147035</v>
      </c>
      <c r="R208" s="46">
        <v>18779.201710212175</v>
      </c>
      <c r="S208" s="110">
        <v>19119.635286361678</v>
      </c>
      <c r="T208" s="46">
        <v>19178.692735819925</v>
      </c>
      <c r="U208" s="110">
        <f>$L$1*gp_need_index[[#This Row],[Normalised weighted population 2025/26]]</f>
        <v>7628.9830896475396</v>
      </c>
      <c r="V208" s="4">
        <f>$M$1*gp_need_index[[#This Row],[Normalised travel time adjusted wp 2025/26]]</f>
        <v>11387.417855186928</v>
      </c>
      <c r="W208" s="115">
        <v>19016.400944834466</v>
      </c>
      <c r="X208" s="43">
        <f>gp_need_index[[#This Row],[Combined weighted population 2025/26]]/gp_need_index[[#This Row],[Registered population 2025/26]]</f>
        <v>1.4129197058195713</v>
      </c>
    </row>
    <row r="209" spans="1:24" ht="13">
      <c r="A209" s="8" t="s">
        <v>6169</v>
      </c>
      <c r="B209" s="3" t="s">
        <v>12304</v>
      </c>
      <c r="C209" s="74" t="s">
        <v>6430</v>
      </c>
      <c r="D209" s="74" t="s">
        <v>6804</v>
      </c>
      <c r="E209" s="74" t="s">
        <v>6754</v>
      </c>
      <c r="F209" s="41">
        <v>1.0181282240535483</v>
      </c>
      <c r="G209" s="110">
        <v>6946.9166666666679</v>
      </c>
      <c r="H209" s="4">
        <v>2612.2046089190844</v>
      </c>
      <c r="I209" s="46">
        <v>6402.6941222903615</v>
      </c>
      <c r="J209" s="110">
        <v>6518.7635958855781</v>
      </c>
      <c r="K209" s="46">
        <v>6538.9840438387582</v>
      </c>
      <c r="L209" s="110">
        <f>$L$1*gp_need_index[[#This Row],[Normalised weighted population (base year)]]</f>
        <v>2601.0714374816193</v>
      </c>
      <c r="M209" s="4">
        <f>$M$1*gp_need_index[[#This Row],[Normalised travel time adjusted wp (base year)]]</f>
        <v>3882.5453163718203</v>
      </c>
      <c r="N209" s="115">
        <v>6483.6167538534391</v>
      </c>
      <c r="O209" s="43">
        <f>gp_need_index[[#This Row],[Combined weighted population (base year)]]/gp_need_index[[#This Row],[Registered population (base year)]]</f>
        <v>0.93330855470941854</v>
      </c>
      <c r="P209" s="77">
        <v>7009.4736993699707</v>
      </c>
      <c r="Q209" s="4">
        <v>2662.6529491494766</v>
      </c>
      <c r="R209" s="46">
        <v>6460.9625054517201</v>
      </c>
      <c r="S209" s="110">
        <v>6578.0882813521239</v>
      </c>
      <c r="T209" s="46">
        <v>6598.4069281458178</v>
      </c>
      <c r="U209" s="110">
        <f>$L$1*gp_need_index[[#This Row],[Normalised weighted population 2025/26]]</f>
        <v>2624.7427583747417</v>
      </c>
      <c r="V209" s="4">
        <f>$M$1*gp_need_index[[#This Row],[Normalised travel time adjusted wp 2025/26]]</f>
        <v>3917.8278678515208</v>
      </c>
      <c r="W209" s="115">
        <v>6542.5706262262629</v>
      </c>
      <c r="X209" s="43">
        <f>gp_need_index[[#This Row],[Combined weighted population 2025/26]]/gp_need_index[[#This Row],[Registered population 2025/26]]</f>
        <v>0.93338971038786056</v>
      </c>
    </row>
    <row r="210" spans="1:24" ht="13">
      <c r="A210" s="8" t="s">
        <v>6198</v>
      </c>
      <c r="B210" s="3" t="s">
        <v>12303</v>
      </c>
      <c r="C210" s="74" t="s">
        <v>6430</v>
      </c>
      <c r="D210" s="74" t="s">
        <v>6804</v>
      </c>
      <c r="E210" s="74" t="s">
        <v>6754</v>
      </c>
      <c r="F210" s="41">
        <v>1.0181282240535483</v>
      </c>
      <c r="G210" s="110">
        <v>7223.5</v>
      </c>
      <c r="H210" s="4">
        <v>4308.9907919121251</v>
      </c>
      <c r="I210" s="46">
        <v>10561.634384297058</v>
      </c>
      <c r="J210" s="110">
        <v>10753.098058787255</v>
      </c>
      <c r="K210" s="46">
        <v>10786.452920707754</v>
      </c>
      <c r="L210" s="110">
        <f>$L$1*gp_need_index[[#This Row],[Normalised weighted population (base year)]]</f>
        <v>4290.6259467368964</v>
      </c>
      <c r="M210" s="4">
        <f>$M$1*gp_need_index[[#This Row],[Normalised travel time adjusted wp (base year)]]</f>
        <v>6404.4952529007433</v>
      </c>
      <c r="N210" s="115">
        <v>10695.121199637641</v>
      </c>
      <c r="O210" s="43">
        <f>gp_need_index[[#This Row],[Combined weighted population (base year)]]/gp_need_index[[#This Row],[Registered population (base year)]]</f>
        <v>1.4806009828528608</v>
      </c>
      <c r="P210" s="77">
        <v>7301.508193226864</v>
      </c>
      <c r="Q210" s="4">
        <v>4395.5634390690802</v>
      </c>
      <c r="R210" s="46">
        <v>10665.892668900518</v>
      </c>
      <c r="S210" s="110">
        <v>10859.246360933445</v>
      </c>
      <c r="T210" s="46">
        <v>10892.788810018388</v>
      </c>
      <c r="U210" s="110">
        <f>$L$1*gp_need_index[[#This Row],[Normalised weighted population 2025/26]]</f>
        <v>4332.9804995272279</v>
      </c>
      <c r="V210" s="4">
        <f>$M$1*gp_need_index[[#This Row],[Normalised travel time adjusted wp 2025/26]]</f>
        <v>6467.6325699881336</v>
      </c>
      <c r="W210" s="115">
        <v>10800.613069515362</v>
      </c>
      <c r="X210" s="43">
        <f>gp_need_index[[#This Row],[Combined weighted population 2025/26]]/gp_need_index[[#This Row],[Registered population 2025/26]]</f>
        <v>1.4792304252338428</v>
      </c>
    </row>
    <row r="211" spans="1:24" ht="13">
      <c r="A211" s="8" t="s">
        <v>6185</v>
      </c>
      <c r="B211" s="3" t="s">
        <v>12302</v>
      </c>
      <c r="C211" s="74" t="s">
        <v>6430</v>
      </c>
      <c r="D211" s="74" t="s">
        <v>6804</v>
      </c>
      <c r="E211" s="74" t="s">
        <v>6754</v>
      </c>
      <c r="F211" s="41">
        <v>1.0181282240535483</v>
      </c>
      <c r="G211" s="110">
        <v>8030.8333333333339</v>
      </c>
      <c r="H211" s="4">
        <v>5271.137413695792</v>
      </c>
      <c r="I211" s="46">
        <v>12919.922283737265</v>
      </c>
      <c r="J211" s="110">
        <v>13154.137529651285</v>
      </c>
      <c r="K211" s="46">
        <v>13194.940137289206</v>
      </c>
      <c r="L211" s="110">
        <f>$L$1*gp_need_index[[#This Row],[Normalised weighted population (base year)]]</f>
        <v>5248.6719160480425</v>
      </c>
      <c r="M211" s="4">
        <f>$M$1*gp_need_index[[#This Row],[Normalised travel time adjusted wp (base year)]]</f>
        <v>7834.5432082999605</v>
      </c>
      <c r="N211" s="115">
        <v>13083.215124348004</v>
      </c>
      <c r="O211" s="43">
        <f>gp_need_index[[#This Row],[Combined weighted population (base year)]]/gp_need_index[[#This Row],[Registered population (base year)]]</f>
        <v>1.6291229790617001</v>
      </c>
      <c r="P211" s="77">
        <v>8109.9045402126922</v>
      </c>
      <c r="Q211" s="4">
        <v>5376.0615666066669</v>
      </c>
      <c r="R211" s="46">
        <v>13045.084309594633</v>
      </c>
      <c r="S211" s="110">
        <v>13281.568520756391</v>
      </c>
      <c r="T211" s="46">
        <v>13322.593129745681</v>
      </c>
      <c r="U211" s="110">
        <f>$L$1*gp_need_index[[#This Row],[Normalised weighted population 2025/26]]</f>
        <v>5299.518538469305</v>
      </c>
      <c r="V211" s="4">
        <f>$M$1*gp_need_index[[#This Row],[Normalised travel time adjusted wp 2025/26]]</f>
        <v>7910.3376321217647</v>
      </c>
      <c r="W211" s="115">
        <v>13209.856170591069</v>
      </c>
      <c r="X211" s="43">
        <f>gp_need_index[[#This Row],[Combined weighted population 2025/26]]/gp_need_index[[#This Row],[Registered population 2025/26]]</f>
        <v>1.6288547053902345</v>
      </c>
    </row>
    <row r="212" spans="1:24" ht="13">
      <c r="A212" s="8" t="s">
        <v>6174</v>
      </c>
      <c r="B212" s="3" t="s">
        <v>12301</v>
      </c>
      <c r="C212" s="74" t="s">
        <v>6430</v>
      </c>
      <c r="D212" s="74" t="s">
        <v>6804</v>
      </c>
      <c r="E212" s="74" t="s">
        <v>6754</v>
      </c>
      <c r="F212" s="41">
        <v>1.0181282240535483</v>
      </c>
      <c r="G212" s="110">
        <v>12036.416666666668</v>
      </c>
      <c r="H212" s="4">
        <v>7804.9415571145983</v>
      </c>
      <c r="I212" s="46">
        <v>19130.451443937931</v>
      </c>
      <c r="J212" s="110">
        <v>19477.252553959166</v>
      </c>
      <c r="K212" s="46">
        <v>19537.668730392816</v>
      </c>
      <c r="L212" s="110">
        <f>$L$1*gp_need_index[[#This Row],[Normalised weighted population (base year)]]</f>
        <v>7771.6770294745866</v>
      </c>
      <c r="M212" s="4">
        <f>$M$1*gp_need_index[[#This Row],[Normalised travel time adjusted wp (base year)]]</f>
        <v>11600.561144278163</v>
      </c>
      <c r="N212" s="115">
        <v>19372.23817375275</v>
      </c>
      <c r="O212" s="43">
        <f>gp_need_index[[#This Row],[Combined weighted population (base year)]]/gp_need_index[[#This Row],[Registered population (base year)]]</f>
        <v>1.6094688901391816</v>
      </c>
      <c r="P212" s="77">
        <v>12158.453634883408</v>
      </c>
      <c r="Q212" s="4">
        <v>7959.8902889313213</v>
      </c>
      <c r="R212" s="46">
        <v>19314.778788847492</v>
      </c>
      <c r="S212" s="110">
        <v>19664.921426276444</v>
      </c>
      <c r="T212" s="46">
        <v>19725.663176097434</v>
      </c>
      <c r="U212" s="110">
        <f>$L$1*gp_need_index[[#This Row],[Normalised weighted population 2025/26]]</f>
        <v>7846.5593497656537</v>
      </c>
      <c r="V212" s="4">
        <f>$M$1*gp_need_index[[#This Row],[Normalised travel time adjusted wp 2025/26]]</f>
        <v>11712.183523195285</v>
      </c>
      <c r="W212" s="115">
        <v>19558.742872960938</v>
      </c>
      <c r="X212" s="43">
        <f>gp_need_index[[#This Row],[Combined weighted population 2025/26]]/gp_need_index[[#This Row],[Registered population 2025/26]]</f>
        <v>1.6086538190058652</v>
      </c>
    </row>
    <row r="213" spans="1:24" ht="13">
      <c r="A213" s="8" t="s">
        <v>6188</v>
      </c>
      <c r="B213" s="3" t="s">
        <v>12300</v>
      </c>
      <c r="C213" s="74" t="s">
        <v>6430</v>
      </c>
      <c r="D213" s="74" t="s">
        <v>6804</v>
      </c>
      <c r="E213" s="74" t="s">
        <v>6754</v>
      </c>
      <c r="F213" s="41">
        <v>1.0181282240535483</v>
      </c>
      <c r="G213" s="110">
        <v>10336.5</v>
      </c>
      <c r="H213" s="4">
        <v>5939.2231493389827</v>
      </c>
      <c r="I213" s="46">
        <v>14557.446617850861</v>
      </c>
      <c r="J213" s="110">
        <v>14821.34727178683</v>
      </c>
      <c r="K213" s="46">
        <v>14867.32137050922</v>
      </c>
      <c r="L213" s="110">
        <f>$L$1*gp_need_index[[#This Row],[Normalised weighted population (base year)]]</f>
        <v>5913.9102816940886</v>
      </c>
      <c r="M213" s="4">
        <f>$M$1*gp_need_index[[#This Row],[Normalised travel time adjusted wp (base year)]]</f>
        <v>8827.5255860967827</v>
      </c>
      <c r="N213" s="115">
        <v>14741.435867790871</v>
      </c>
      <c r="O213" s="43">
        <f>gp_need_index[[#This Row],[Combined weighted population (base year)]]/gp_need_index[[#This Row],[Registered population (base year)]]</f>
        <v>1.4261535208040315</v>
      </c>
      <c r="P213" s="77">
        <v>10441.923968755105</v>
      </c>
      <c r="Q213" s="4">
        <v>6059.5573514262696</v>
      </c>
      <c r="R213" s="46">
        <v>14703.595847782271</v>
      </c>
      <c r="S213" s="110">
        <v>14970.14592770369</v>
      </c>
      <c r="T213" s="46">
        <v>15016.38627817411</v>
      </c>
      <c r="U213" s="110">
        <f>$L$1*gp_need_index[[#This Row],[Normalised weighted population 2025/26]]</f>
        <v>5973.2828802164959</v>
      </c>
      <c r="V213" s="4">
        <f>$M$1*gp_need_index[[#This Row],[Normalised travel time adjusted wp 2025/26]]</f>
        <v>8916.0334116564791</v>
      </c>
      <c r="W213" s="115">
        <v>14889.316291872976</v>
      </c>
      <c r="X213" s="43">
        <f>gp_need_index[[#This Row],[Combined weighted population 2025/26]]/gp_need_index[[#This Row],[Registered population 2025/26]]</f>
        <v>1.4259169417844451</v>
      </c>
    </row>
    <row r="214" spans="1:24" ht="13">
      <c r="A214" s="8" t="s">
        <v>6189</v>
      </c>
      <c r="B214" s="3" t="s">
        <v>12299</v>
      </c>
      <c r="C214" s="74" t="s">
        <v>6430</v>
      </c>
      <c r="D214" s="74" t="s">
        <v>6804</v>
      </c>
      <c r="E214" s="74" t="s">
        <v>6754</v>
      </c>
      <c r="F214" s="41">
        <v>1.0181282240535483</v>
      </c>
      <c r="G214" s="110">
        <v>5230.583333333333</v>
      </c>
      <c r="H214" s="4">
        <v>2798.2711583690498</v>
      </c>
      <c r="I214" s="46">
        <v>6858.7561009158053</v>
      </c>
      <c r="J214" s="110">
        <v>6983.0931682418486</v>
      </c>
      <c r="K214" s="46">
        <v>7004.7539126274496</v>
      </c>
      <c r="L214" s="110">
        <f>$L$1*gp_need_index[[#This Row],[Normalised weighted population (base year)]]</f>
        <v>2786.3449744750828</v>
      </c>
      <c r="M214" s="4">
        <f>$M$1*gp_need_index[[#This Row],[Normalised travel time adjusted wp (base year)]]</f>
        <v>4159.0978527366333</v>
      </c>
      <c r="N214" s="115">
        <v>6945.4428272117166</v>
      </c>
      <c r="O214" s="43">
        <f>gp_need_index[[#This Row],[Combined weighted population (base year)]]/gp_need_index[[#This Row],[Registered population (base year)]]</f>
        <v>1.3278524372128762</v>
      </c>
      <c r="P214" s="77">
        <v>5281.4106800129111</v>
      </c>
      <c r="Q214" s="4">
        <v>2851.7528995516482</v>
      </c>
      <c r="R214" s="46">
        <v>6919.8160296113283</v>
      </c>
      <c r="S214" s="110">
        <v>7045.2600050054571</v>
      </c>
      <c r="T214" s="46">
        <v>7067.0216694113997</v>
      </c>
      <c r="U214" s="110">
        <f>$L$1*gp_need_index[[#This Row],[Normalised weighted population 2025/26]]</f>
        <v>2811.1503506918957</v>
      </c>
      <c r="V214" s="4">
        <f>$M$1*gp_need_index[[#This Row],[Normalised travel time adjusted wp 2025/26]]</f>
        <v>4196.0695574910287</v>
      </c>
      <c r="W214" s="115">
        <v>7007.219908182924</v>
      </c>
      <c r="X214" s="43">
        <f>gp_need_index[[#This Row],[Combined weighted population 2025/26]]/gp_need_index[[#This Row],[Registered population 2025/26]]</f>
        <v>1.3267705037029602</v>
      </c>
    </row>
    <row r="215" spans="1:24" ht="13">
      <c r="A215" s="8" t="s">
        <v>6193</v>
      </c>
      <c r="B215" s="3" t="s">
        <v>12298</v>
      </c>
      <c r="C215" s="74" t="s">
        <v>6430</v>
      </c>
      <c r="D215" s="74" t="s">
        <v>6804</v>
      </c>
      <c r="E215" s="74" t="s">
        <v>6754</v>
      </c>
      <c r="F215" s="41">
        <v>1.0181282240535483</v>
      </c>
      <c r="G215" s="110">
        <v>9019.3333333333339</v>
      </c>
      <c r="H215" s="4">
        <v>6196.2017189629005</v>
      </c>
      <c r="I215" s="46">
        <v>15187.318861268453</v>
      </c>
      <c r="J215" s="110">
        <v>15462.637980358208</v>
      </c>
      <c r="K215" s="46">
        <v>15510.601288415281</v>
      </c>
      <c r="L215" s="110">
        <f>$L$1*gp_need_index[[#This Row],[Normalised weighted population (base year)]]</f>
        <v>6169.7936130424087</v>
      </c>
      <c r="M215" s="4">
        <f>$M$1*gp_need_index[[#This Row],[Normalised travel time adjusted wp (base year)]]</f>
        <v>9209.4753531612114</v>
      </c>
      <c r="N215" s="115">
        <v>15379.268966203621</v>
      </c>
      <c r="O215" s="43">
        <f>gp_need_index[[#This Row],[Combined weighted population (base year)]]/gp_need_index[[#This Row],[Registered population (base year)]]</f>
        <v>1.7051447593543816</v>
      </c>
      <c r="P215" s="77">
        <v>9113.210578930124</v>
      </c>
      <c r="Q215" s="4">
        <v>6318.135575936546</v>
      </c>
      <c r="R215" s="46">
        <v>15331.039320586651</v>
      </c>
      <c r="S215" s="110">
        <v>15608.963836364004</v>
      </c>
      <c r="T215" s="46">
        <v>15657.177391646581</v>
      </c>
      <c r="U215" s="110">
        <f>$L$1*gp_need_index[[#This Row],[Normalised weighted population 2025/26]]</f>
        <v>6228.1795322467733</v>
      </c>
      <c r="V215" s="4">
        <f>$M$1*gp_need_index[[#This Row],[Normalised travel time adjusted wp 2025/26]]</f>
        <v>9296.5054421287678</v>
      </c>
      <c r="W215" s="115">
        <v>15524.684974375541</v>
      </c>
      <c r="X215" s="43">
        <f>gp_need_index[[#This Row],[Combined weighted population 2025/26]]/gp_need_index[[#This Row],[Registered population 2025/26]]</f>
        <v>1.7035362938138223</v>
      </c>
    </row>
    <row r="216" spans="1:24" ht="13">
      <c r="A216" s="8" t="s">
        <v>6172</v>
      </c>
      <c r="B216" s="3" t="s">
        <v>12297</v>
      </c>
      <c r="C216" s="74" t="s">
        <v>6430</v>
      </c>
      <c r="D216" s="74" t="s">
        <v>6804</v>
      </c>
      <c r="E216" s="74" t="s">
        <v>6754</v>
      </c>
      <c r="F216" s="41">
        <v>1.0181282240535483</v>
      </c>
      <c r="G216" s="110">
        <v>3432.833333333333</v>
      </c>
      <c r="H216" s="4">
        <v>1962.308354326118</v>
      </c>
      <c r="I216" s="46">
        <v>4809.7534639769456</v>
      </c>
      <c r="J216" s="110">
        <v>4896.9457524142499</v>
      </c>
      <c r="K216" s="46">
        <v>4912.135509683364</v>
      </c>
      <c r="L216" s="110">
        <f>$L$1*gp_need_index[[#This Row],[Normalised weighted population (base year)]]</f>
        <v>1953.9450296281639</v>
      </c>
      <c r="M216" s="4">
        <f>$M$1*gp_need_index[[#This Row],[Normalised travel time adjusted wp (base year)]]</f>
        <v>2916.5981425623322</v>
      </c>
      <c r="N216" s="115">
        <v>4870.5431721904961</v>
      </c>
      <c r="O216" s="43">
        <f>gp_need_index[[#This Row],[Combined weighted population (base year)]]/gp_need_index[[#This Row],[Registered population (base year)]]</f>
        <v>1.4188114304579782</v>
      </c>
      <c r="P216" s="77">
        <v>3467.3760876279912</v>
      </c>
      <c r="Q216" s="4">
        <v>2001.9399893968807</v>
      </c>
      <c r="R216" s="46">
        <v>4857.7337928284187</v>
      </c>
      <c r="S216" s="110">
        <v>4945.7958794173055</v>
      </c>
      <c r="T216" s="46">
        <v>4961.0726399728719</v>
      </c>
      <c r="U216" s="110">
        <f>$L$1*gp_need_index[[#This Row],[Normalised weighted population 2025/26]]</f>
        <v>1973.436865494891</v>
      </c>
      <c r="V216" s="4">
        <f>$M$1*gp_need_index[[#This Row],[Normalised travel time adjusted wp 2025/26]]</f>
        <v>2945.6547398453968</v>
      </c>
      <c r="W216" s="115">
        <v>4919.091605340288</v>
      </c>
      <c r="X216" s="43">
        <f>gp_need_index[[#This Row],[Combined weighted population 2025/26]]/gp_need_index[[#This Row],[Registered population 2025/26]]</f>
        <v>1.4186784130202057</v>
      </c>
    </row>
    <row r="217" spans="1:24" ht="13">
      <c r="A217" s="8" t="s">
        <v>6192</v>
      </c>
      <c r="B217" s="3" t="s">
        <v>12296</v>
      </c>
      <c r="C217" s="74" t="s">
        <v>6430</v>
      </c>
      <c r="D217" s="74" t="s">
        <v>6804</v>
      </c>
      <c r="E217" s="74" t="s">
        <v>6754</v>
      </c>
      <c r="F217" s="41">
        <v>1.0181282240535483</v>
      </c>
      <c r="G217" s="110">
        <v>19315.5</v>
      </c>
      <c r="H217" s="4">
        <v>10400.680554845789</v>
      </c>
      <c r="I217" s="46">
        <v>25492.78721466093</v>
      </c>
      <c r="J217" s="110">
        <v>25954.926173037733</v>
      </c>
      <c r="K217" s="46">
        <v>26035.435341086373</v>
      </c>
      <c r="L217" s="110">
        <f>$L$1*gp_need_index[[#This Row],[Normalised weighted population (base year)]]</f>
        <v>10356.35303192203</v>
      </c>
      <c r="M217" s="4">
        <f>$M$1*gp_need_index[[#This Row],[Normalised travel time adjusted wp (base year)]]</f>
        <v>15458.633461337262</v>
      </c>
      <c r="N217" s="115">
        <v>25814.98649325929</v>
      </c>
      <c r="O217" s="43">
        <f>gp_need_index[[#This Row],[Combined weighted population (base year)]]/gp_need_index[[#This Row],[Registered population (base year)]]</f>
        <v>1.3364907195391933</v>
      </c>
      <c r="P217" s="77">
        <v>19492.045281850944</v>
      </c>
      <c r="Q217" s="4">
        <v>10593.554781894523</v>
      </c>
      <c r="R217" s="46">
        <v>25705.400422962495</v>
      </c>
      <c r="S217" s="110">
        <v>26171.393681216134</v>
      </c>
      <c r="T217" s="46">
        <v>26252.232867551596</v>
      </c>
      <c r="U217" s="110">
        <f>$L$1*gp_need_index[[#This Row],[Normalised weighted population 2025/26]]</f>
        <v>10442.726382386991</v>
      </c>
      <c r="V217" s="4">
        <f>$M$1*gp_need_index[[#This Row],[Normalised travel time adjusted wp 2025/26]]</f>
        <v>15587.357773147083</v>
      </c>
      <c r="W217" s="115">
        <v>26030.084155534074</v>
      </c>
      <c r="X217" s="43">
        <f>gp_need_index[[#This Row],[Combined weighted population 2025/26]]/gp_need_index[[#This Row],[Registered population 2025/26]]</f>
        <v>1.3354208744718392</v>
      </c>
    </row>
    <row r="218" spans="1:24" ht="13">
      <c r="A218" s="8" t="s">
        <v>6181</v>
      </c>
      <c r="B218" s="3" t="s">
        <v>12551</v>
      </c>
      <c r="C218" s="74" t="s">
        <v>6430</v>
      </c>
      <c r="D218" s="74" t="s">
        <v>6804</v>
      </c>
      <c r="E218" s="74" t="s">
        <v>6754</v>
      </c>
      <c r="F218" s="41">
        <v>1.0181282240535483</v>
      </c>
      <c r="G218" s="110">
        <v>4525.6666666666661</v>
      </c>
      <c r="H218" s="4">
        <v>2173.1135427142726</v>
      </c>
      <c r="I218" s="46">
        <v>5326.4515572398832</v>
      </c>
      <c r="J218" s="110">
        <v>5423.0106644798989</v>
      </c>
      <c r="K218" s="46">
        <v>5439.8322140387545</v>
      </c>
      <c r="L218" s="110">
        <f>$L$1*gp_need_index[[#This Row],[Normalised weighted population (base year)]]</f>
        <v>2163.8517699030967</v>
      </c>
      <c r="M218" s="4">
        <f>$M$1*gp_need_index[[#This Row],[Normalised travel time adjusted wp (base year)]]</f>
        <v>3229.9199604814808</v>
      </c>
      <c r="N218" s="115">
        <v>5393.7717303845775</v>
      </c>
      <c r="O218" s="43">
        <f>gp_need_index[[#This Row],[Combined weighted population (base year)]]/gp_need_index[[#This Row],[Registered population (base year)]]</f>
        <v>1.191818162418335</v>
      </c>
      <c r="P218" s="77">
        <v>4570.0502067782509</v>
      </c>
      <c r="Q218" s="4">
        <v>2215.0422868311293</v>
      </c>
      <c r="R218" s="46">
        <v>5374.8293286879089</v>
      </c>
      <c r="S218" s="110">
        <v>5472.265439007946</v>
      </c>
      <c r="T218" s="46">
        <v>5489.1683785643745</v>
      </c>
      <c r="U218" s="110">
        <f>$L$1*gp_need_index[[#This Row],[Normalised weighted population 2025/26]]</f>
        <v>2183.5050653938797</v>
      </c>
      <c r="V218" s="4">
        <f>$M$1*gp_need_index[[#This Row],[Normalised travel time adjusted wp 2025/26]]</f>
        <v>3259.2134857787601</v>
      </c>
      <c r="W218" s="115">
        <v>5442.7185511726402</v>
      </c>
      <c r="X218" s="43">
        <f>gp_need_index[[#This Row],[Combined weighted population 2025/26]]/gp_need_index[[#This Row],[Registered population 2025/26]]</f>
        <v>1.1909537761970441</v>
      </c>
    </row>
    <row r="219" spans="1:24" ht="13">
      <c r="A219" s="8" t="s">
        <v>6199</v>
      </c>
      <c r="B219" s="3" t="s">
        <v>12295</v>
      </c>
      <c r="C219" s="74" t="s">
        <v>6430</v>
      </c>
      <c r="D219" s="74" t="s">
        <v>6804</v>
      </c>
      <c r="E219" s="74" t="s">
        <v>6754</v>
      </c>
      <c r="F219" s="41">
        <v>1.0181282240535483</v>
      </c>
      <c r="G219" s="110">
        <v>10704.5</v>
      </c>
      <c r="H219" s="4">
        <v>6085.7476028313013</v>
      </c>
      <c r="I219" s="46">
        <v>14916.588185071078</v>
      </c>
      <c r="J219" s="110">
        <v>15186.999437804558</v>
      </c>
      <c r="K219" s="46">
        <v>15234.107747099732</v>
      </c>
      <c r="L219" s="110">
        <f>$L$1*gp_need_index[[#This Row],[Normalised weighted population (base year)]]</f>
        <v>6059.810250467659</v>
      </c>
      <c r="M219" s="4">
        <f>$M$1*gp_need_index[[#This Row],[Normalised travel time adjusted wp (base year)]]</f>
        <v>9045.3063176283558</v>
      </c>
      <c r="N219" s="115">
        <v>15105.116568096015</v>
      </c>
      <c r="O219" s="43">
        <f>gp_need_index[[#This Row],[Combined weighted population (base year)]]/gp_need_index[[#This Row],[Registered population (base year)]]</f>
        <v>1.411099684067076</v>
      </c>
      <c r="P219" s="77">
        <v>10802.998632820108</v>
      </c>
      <c r="Q219" s="4">
        <v>6202.6261041838497</v>
      </c>
      <c r="R219" s="46">
        <v>15050.754063637527</v>
      </c>
      <c r="S219" s="110">
        <v>15323.597505478001</v>
      </c>
      <c r="T219" s="46">
        <v>15370.929610491732</v>
      </c>
      <c r="U219" s="110">
        <f>$L$1*gp_need_index[[#This Row],[Normalised weighted population 2025/26]]</f>
        <v>6114.3146556381162</v>
      </c>
      <c r="V219" s="4">
        <f>$M$1*gp_need_index[[#This Row],[Normalised travel time adjusted wp 2025/26]]</f>
        <v>9126.5447915760633</v>
      </c>
      <c r="W219" s="115">
        <v>15240.859447214179</v>
      </c>
      <c r="X219" s="43">
        <f>gp_need_index[[#This Row],[Combined weighted population 2025/26]]/gp_need_index[[#This Row],[Registered population 2025/26]]</f>
        <v>1.4107989795455129</v>
      </c>
    </row>
    <row r="220" spans="1:24" ht="13">
      <c r="A220" s="8" t="s">
        <v>6200</v>
      </c>
      <c r="B220" s="3" t="s">
        <v>12294</v>
      </c>
      <c r="C220" s="74" t="s">
        <v>6430</v>
      </c>
      <c r="D220" s="74" t="s">
        <v>6804</v>
      </c>
      <c r="E220" s="74" t="s">
        <v>6754</v>
      </c>
      <c r="F220" s="41">
        <v>1.0181282240535483</v>
      </c>
      <c r="G220" s="110">
        <v>10462.166666666666</v>
      </c>
      <c r="H220" s="4">
        <v>5925.9900606686315</v>
      </c>
      <c r="I220" s="46">
        <v>14525.011402492877</v>
      </c>
      <c r="J220" s="110">
        <v>14788.324063577611</v>
      </c>
      <c r="K220" s="46">
        <v>14834.195728141587</v>
      </c>
      <c r="L220" s="110">
        <f>$L$1*gp_need_index[[#This Row],[Normalised weighted population (base year)]]</f>
        <v>5900.7335922216826</v>
      </c>
      <c r="M220" s="4">
        <f>$M$1*gp_need_index[[#This Row],[Normalised travel time adjusted wp (base year)]]</f>
        <v>8807.8571166886886</v>
      </c>
      <c r="N220" s="115">
        <v>14708.590708910371</v>
      </c>
      <c r="O220" s="43">
        <f>gp_need_index[[#This Row],[Combined weighted population (base year)]]/gp_need_index[[#This Row],[Registered population (base year)]]</f>
        <v>1.4058838075838693</v>
      </c>
      <c r="P220" s="77">
        <v>10569.404574246188</v>
      </c>
      <c r="Q220" s="4">
        <v>6043.7021932942571</v>
      </c>
      <c r="R220" s="46">
        <v>14665.123097421896</v>
      </c>
      <c r="S220" s="110">
        <v>14930.975734704827</v>
      </c>
      <c r="T220" s="46">
        <v>14977.095094808083</v>
      </c>
      <c r="U220" s="110">
        <f>$L$1*gp_need_index[[#This Row],[Normalised weighted population 2025/26]]</f>
        <v>5957.6534638844951</v>
      </c>
      <c r="V220" s="4">
        <f>$M$1*gp_need_index[[#This Row],[Normalised travel time adjusted wp 2025/26]]</f>
        <v>8892.7041300846395</v>
      </c>
      <c r="W220" s="115">
        <v>14850.357593969135</v>
      </c>
      <c r="X220" s="43">
        <f>gp_need_index[[#This Row],[Combined weighted population 2025/26]]/gp_need_index[[#This Row],[Registered population 2025/26]]</f>
        <v>1.4050325625867401</v>
      </c>
    </row>
    <row r="221" spans="1:24" ht="13">
      <c r="A221" s="8" t="s">
        <v>6170</v>
      </c>
      <c r="B221" s="3" t="s">
        <v>12293</v>
      </c>
      <c r="C221" s="74" t="s">
        <v>6430</v>
      </c>
      <c r="D221" s="74" t="s">
        <v>6804</v>
      </c>
      <c r="E221" s="74" t="s">
        <v>6754</v>
      </c>
      <c r="F221" s="41">
        <v>1.0181282240535483</v>
      </c>
      <c r="G221" s="110">
        <v>5801</v>
      </c>
      <c r="H221" s="4">
        <v>3241.0899491178966</v>
      </c>
      <c r="I221" s="46">
        <v>7944.13557658428</v>
      </c>
      <c r="J221" s="110">
        <v>8088.1486462283638</v>
      </c>
      <c r="K221" s="46">
        <v>8113.2371444279097</v>
      </c>
      <c r="L221" s="110">
        <f>$L$1*gp_need_index[[#This Row],[Normalised weighted population (base year)]]</f>
        <v>3227.2764790992883</v>
      </c>
      <c r="M221" s="4">
        <f>$M$1*gp_need_index[[#This Row],[Normalised travel time adjusted wp (base year)]]</f>
        <v>4817.2637621577915</v>
      </c>
      <c r="N221" s="115">
        <v>8044.5402412570802</v>
      </c>
      <c r="O221" s="43">
        <f>gp_need_index[[#This Row],[Combined weighted population (base year)]]/gp_need_index[[#This Row],[Registered population (base year)]]</f>
        <v>1.386750601837111</v>
      </c>
      <c r="P221" s="77">
        <v>5859.616007327284</v>
      </c>
      <c r="Q221" s="4">
        <v>3305.3941093942085</v>
      </c>
      <c r="R221" s="46">
        <v>8020.5824094945065</v>
      </c>
      <c r="S221" s="110">
        <v>8165.9813244537709</v>
      </c>
      <c r="T221" s="46">
        <v>8191.20471507409</v>
      </c>
      <c r="U221" s="110">
        <f>$L$1*gp_need_index[[#This Row],[Normalised weighted population 2025/26]]</f>
        <v>3258.3327297604692</v>
      </c>
      <c r="V221" s="4">
        <f>$M$1*gp_need_index[[#This Row],[Normalised travel time adjusted wp 2025/26]]</f>
        <v>4863.5572879122155</v>
      </c>
      <c r="W221" s="115">
        <v>8121.8900176726847</v>
      </c>
      <c r="X221" s="43">
        <f>gp_need_index[[#This Row],[Combined weighted population 2025/26]]/gp_need_index[[#This Row],[Registered population 2025/26]]</f>
        <v>1.3860788842675853</v>
      </c>
    </row>
    <row r="222" spans="1:24" ht="13">
      <c r="A222" s="8" t="s">
        <v>6195</v>
      </c>
      <c r="B222" s="3" t="s">
        <v>12292</v>
      </c>
      <c r="C222" s="74" t="s">
        <v>6430</v>
      </c>
      <c r="D222" s="74" t="s">
        <v>6804</v>
      </c>
      <c r="E222" s="74" t="s">
        <v>6754</v>
      </c>
      <c r="F222" s="41">
        <v>1.0181282240535483</v>
      </c>
      <c r="G222" s="110">
        <v>5555.25</v>
      </c>
      <c r="H222" s="4">
        <v>3677.8989739470462</v>
      </c>
      <c r="I222" s="46">
        <v>9014.7847004269406</v>
      </c>
      <c r="J222" s="110">
        <v>9178.2067372707788</v>
      </c>
      <c r="K222" s="46">
        <v>9206.6764691309199</v>
      </c>
      <c r="L222" s="110">
        <f>$L$1*gp_need_index[[#This Row],[Normalised weighted population (base year)]]</f>
        <v>3662.223831323523</v>
      </c>
      <c r="M222" s="4">
        <f>$M$1*gp_need_index[[#This Row],[Normalised travel time adjusted wp (base year)]]</f>
        <v>5466.4972975817727</v>
      </c>
      <c r="N222" s="115">
        <v>9128.7211289052957</v>
      </c>
      <c r="O222" s="43">
        <f>gp_need_index[[#This Row],[Combined weighted population (base year)]]/gp_need_index[[#This Row],[Registered population (base year)]]</f>
        <v>1.6432601825129913</v>
      </c>
      <c r="P222" s="77">
        <v>5611.7485548237273</v>
      </c>
      <c r="Q222" s="4">
        <v>3751.2730278704903</v>
      </c>
      <c r="R222" s="46">
        <v>9102.5134869812773</v>
      </c>
      <c r="S222" s="110">
        <v>9267.52589092372</v>
      </c>
      <c r="T222" s="46">
        <v>9296.1517738816765</v>
      </c>
      <c r="U222" s="110">
        <f>$L$1*gp_need_index[[#This Row],[Normalised weighted population 2025/26]]</f>
        <v>3697.8633350375908</v>
      </c>
      <c r="V222" s="4">
        <f>$M$1*gp_need_index[[#This Row],[Normalised travel time adjusted wp 2025/26]]</f>
        <v>5519.6235818886316</v>
      </c>
      <c r="W222" s="115">
        <v>9217.486916926222</v>
      </c>
      <c r="X222" s="43">
        <f>gp_need_index[[#This Row],[Combined weighted population 2025/26]]/gp_need_index[[#This Row],[Registered population 2025/26]]</f>
        <v>1.6425338425049509</v>
      </c>
    </row>
    <row r="223" spans="1:24" ht="13">
      <c r="A223" s="8" t="s">
        <v>6166</v>
      </c>
      <c r="B223" s="3" t="s">
        <v>11754</v>
      </c>
      <c r="C223" s="74" t="s">
        <v>6430</v>
      </c>
      <c r="D223" s="74" t="s">
        <v>6804</v>
      </c>
      <c r="E223" s="74" t="s">
        <v>6754</v>
      </c>
      <c r="F223" s="41">
        <v>1.0181282240535483</v>
      </c>
      <c r="G223" s="110">
        <v>5957.3333333333339</v>
      </c>
      <c r="H223" s="4">
        <v>3111.4037130369907</v>
      </c>
      <c r="I223" s="46">
        <v>7626.2656445498333</v>
      </c>
      <c r="J223" s="110">
        <v>7764.5162968461109</v>
      </c>
      <c r="K223" s="46">
        <v>7788.6009250662673</v>
      </c>
      <c r="L223" s="110">
        <f>$L$1*gp_need_index[[#This Row],[Normalised weighted population (base year)]]</f>
        <v>3098.1429635420495</v>
      </c>
      <c r="M223" s="4">
        <f>$M$1*gp_need_index[[#This Row],[Normalised travel time adjusted wp (base year)]]</f>
        <v>4624.5098382214264</v>
      </c>
      <c r="N223" s="115">
        <v>7722.6528017634755</v>
      </c>
      <c r="O223" s="43">
        <f>gp_need_index[[#This Row],[Combined weighted population (base year)]]/gp_need_index[[#This Row],[Registered population (base year)]]</f>
        <v>1.2963271265269933</v>
      </c>
      <c r="P223" s="77">
        <v>6017.9505898780981</v>
      </c>
      <c r="Q223" s="4">
        <v>3174.3672073259595</v>
      </c>
      <c r="R223" s="46">
        <v>7702.6439031867785</v>
      </c>
      <c r="S223" s="110">
        <v>7842.2791576684467</v>
      </c>
      <c r="T223" s="46">
        <v>7866.5026848463858</v>
      </c>
      <c r="U223" s="110">
        <f>$L$1*gp_need_index[[#This Row],[Normalised weighted population 2025/26]]</f>
        <v>3129.1713561515776</v>
      </c>
      <c r="V223" s="4">
        <f>$M$1*gp_need_index[[#This Row],[Normalised travel time adjusted wp 2025/26]]</f>
        <v>4670.764288537207</v>
      </c>
      <c r="W223" s="115">
        <v>7799.935644688785</v>
      </c>
      <c r="X223" s="43">
        <f>gp_need_index[[#This Row],[Combined weighted population 2025/26]]/gp_need_index[[#This Row],[Registered population 2025/26]]</f>
        <v>1.2961116127819161</v>
      </c>
    </row>
    <row r="224" spans="1:24" ht="13">
      <c r="A224" s="8" t="s">
        <v>6196</v>
      </c>
      <c r="B224" s="3" t="s">
        <v>12291</v>
      </c>
      <c r="C224" s="74" t="s">
        <v>6430</v>
      </c>
      <c r="D224" s="74" t="s">
        <v>6804</v>
      </c>
      <c r="E224" s="74" t="s">
        <v>6754</v>
      </c>
      <c r="F224" s="41">
        <v>1.0181282240535483</v>
      </c>
      <c r="G224" s="110">
        <v>50757.416666666657</v>
      </c>
      <c r="H224" s="4">
        <v>24877.071335973189</v>
      </c>
      <c r="I224" s="46">
        <v>60975.422016632474</v>
      </c>
      <c r="J224" s="110">
        <v>62080.798128709648</v>
      </c>
      <c r="K224" s="46">
        <v>62273.365557945115</v>
      </c>
      <c r="L224" s="110">
        <f>$L$1*gp_need_index[[#This Row],[Normalised weighted population (base year)]]</f>
        <v>24771.045682737684</v>
      </c>
      <c r="M224" s="4">
        <f>$M$1*gp_need_index[[#This Row],[Normalised travel time adjusted wp (base year)]]</f>
        <v>36975.034984145917</v>
      </c>
      <c r="N224" s="115">
        <v>61746.080666883601</v>
      </c>
      <c r="O224" s="43">
        <f>gp_need_index[[#This Row],[Combined weighted population (base year)]]/gp_need_index[[#This Row],[Registered population (base year)]]</f>
        <v>1.2164937603578514</v>
      </c>
      <c r="P224" s="77">
        <v>51214.277541854972</v>
      </c>
      <c r="Q224" s="4">
        <v>25333.30950635274</v>
      </c>
      <c r="R224" s="46">
        <v>61471.609701080917</v>
      </c>
      <c r="S224" s="110">
        <v>62585.980814674389</v>
      </c>
      <c r="T224" s="46">
        <v>62779.298749007263</v>
      </c>
      <c r="U224" s="110">
        <f>$L$1*gp_need_index[[#This Row],[Normalised weighted population 2025/26]]</f>
        <v>24972.6201432692</v>
      </c>
      <c r="V224" s="4">
        <f>$M$1*gp_need_index[[#This Row],[Normalised travel time adjusted wp 2025/26]]</f>
        <v>37275.434637698556</v>
      </c>
      <c r="W224" s="115">
        <v>62248.054780967752</v>
      </c>
      <c r="X224" s="43">
        <f>gp_need_index[[#This Row],[Combined weighted population 2025/26]]/gp_need_index[[#This Row],[Registered population 2025/26]]</f>
        <v>1.2154433835388072</v>
      </c>
    </row>
    <row r="225" spans="1:24" ht="13">
      <c r="A225" s="8" t="s">
        <v>6168</v>
      </c>
      <c r="B225" s="3" t="s">
        <v>12290</v>
      </c>
      <c r="C225" s="74" t="s">
        <v>6430</v>
      </c>
      <c r="D225" s="74" t="s">
        <v>6804</v>
      </c>
      <c r="E225" s="74" t="s">
        <v>6754</v>
      </c>
      <c r="F225" s="41">
        <v>1.0181282240535483</v>
      </c>
      <c r="G225" s="110">
        <v>5990.0833333333339</v>
      </c>
      <c r="H225" s="4">
        <v>3157.1553745993097</v>
      </c>
      <c r="I225" s="46">
        <v>7738.4061306242729</v>
      </c>
      <c r="J225" s="110">
        <v>7878.6896907775817</v>
      </c>
      <c r="K225" s="46">
        <v>7903.128471612059</v>
      </c>
      <c r="L225" s="110">
        <f>$L$1*gp_need_index[[#This Row],[Normalised weighted population (base year)]]</f>
        <v>3143.6996323040407</v>
      </c>
      <c r="M225" s="4">
        <f>$M$1*gp_need_index[[#This Row],[Normalised travel time adjusted wp (base year)]]</f>
        <v>4692.5109812821574</v>
      </c>
      <c r="N225" s="115">
        <v>7836.2106135861977</v>
      </c>
      <c r="O225" s="43">
        <f>gp_need_index[[#This Row],[Combined weighted population (base year)]]/gp_need_index[[#This Row],[Registered population (base year)]]</f>
        <v>1.3081972616273336</v>
      </c>
      <c r="P225" s="77">
        <v>6046.2865287454679</v>
      </c>
      <c r="Q225" s="4">
        <v>3217.3447351378427</v>
      </c>
      <c r="R225" s="46">
        <v>7806.9294413596308</v>
      </c>
      <c r="S225" s="110">
        <v>7948.4552074428411</v>
      </c>
      <c r="T225" s="46">
        <v>7973.0066952015814</v>
      </c>
      <c r="U225" s="110">
        <f>$L$1*gp_need_index[[#This Row],[Normalised weighted population 2025/26]]</f>
        <v>3171.5369806063613</v>
      </c>
      <c r="V225" s="4">
        <f>$M$1*gp_need_index[[#This Row],[Normalised travel time adjusted wp 2025/26]]</f>
        <v>4734.0014281000413</v>
      </c>
      <c r="W225" s="115">
        <v>7905.5384087064031</v>
      </c>
      <c r="X225" s="43">
        <f>gp_need_index[[#This Row],[Combined weighted population 2025/26]]/gp_need_index[[#This Row],[Registered population 2025/26]]</f>
        <v>1.3075031047770584</v>
      </c>
    </row>
    <row r="226" spans="1:24" ht="13">
      <c r="A226" s="8" t="s">
        <v>6197</v>
      </c>
      <c r="B226" s="3" t="s">
        <v>12289</v>
      </c>
      <c r="C226" s="74" t="s">
        <v>6430</v>
      </c>
      <c r="D226" s="74" t="s">
        <v>6804</v>
      </c>
      <c r="E226" s="74" t="s">
        <v>6754</v>
      </c>
      <c r="F226" s="41">
        <v>1.0181282240535483</v>
      </c>
      <c r="G226" s="110">
        <v>8439.9166666666661</v>
      </c>
      <c r="H226" s="4">
        <v>3761.3520549305276</v>
      </c>
      <c r="I226" s="46">
        <v>9219.3339724386224</v>
      </c>
      <c r="J226" s="110">
        <v>9386.4641243154783</v>
      </c>
      <c r="K226" s="46">
        <v>9415.5798464149739</v>
      </c>
      <c r="L226" s="110">
        <f>$L$1*gp_need_index[[#This Row],[Normalised weighted population (base year)]]</f>
        <v>3745.3212367008896</v>
      </c>
      <c r="M226" s="4">
        <f>$M$1*gp_need_index[[#This Row],[Normalised travel time adjusted wp (base year)]]</f>
        <v>5590.5344298963373</v>
      </c>
      <c r="N226" s="115">
        <v>9335.8556665972264</v>
      </c>
      <c r="O226" s="43">
        <f>gp_need_index[[#This Row],[Combined weighted population (base year)]]/gp_need_index[[#This Row],[Registered population (base year)]]</f>
        <v>1.1061549580778516</v>
      </c>
      <c r="P226" s="77">
        <v>8514.6069818908309</v>
      </c>
      <c r="Q226" s="4">
        <v>3828.8435462088114</v>
      </c>
      <c r="R226" s="46">
        <v>9290.739372999371</v>
      </c>
      <c r="S226" s="110">
        <v>9459.1639779762263</v>
      </c>
      <c r="T226" s="46">
        <v>9488.3817998739632</v>
      </c>
      <c r="U226" s="110">
        <f>$L$1*gp_need_index[[#This Row],[Normalised weighted population 2025/26]]</f>
        <v>3774.3294236192519</v>
      </c>
      <c r="V226" s="4">
        <f>$M$1*gp_need_index[[#This Row],[Normalised travel time adjusted wp 2025/26]]</f>
        <v>5633.7608518496454</v>
      </c>
      <c r="W226" s="115">
        <v>9408.0902754688977</v>
      </c>
      <c r="X226" s="43">
        <f>gp_need_index[[#This Row],[Combined weighted population 2025/26]]/gp_need_index[[#This Row],[Registered population 2025/26]]</f>
        <v>1.1049353535023236</v>
      </c>
    </row>
    <row r="227" spans="1:24" ht="13">
      <c r="A227" s="8" t="s">
        <v>6184</v>
      </c>
      <c r="B227" s="3" t="s">
        <v>12288</v>
      </c>
      <c r="C227" s="74" t="s">
        <v>6430</v>
      </c>
      <c r="D227" s="74" t="s">
        <v>6804</v>
      </c>
      <c r="E227" s="74" t="s">
        <v>6754</v>
      </c>
      <c r="F227" s="41">
        <v>1.0181282240535483</v>
      </c>
      <c r="G227" s="110">
        <v>6815.6666666666679</v>
      </c>
      <c r="H227" s="4">
        <v>3422.5586311678985</v>
      </c>
      <c r="I227" s="46">
        <v>8388.9278642841728</v>
      </c>
      <c r="J227" s="110">
        <v>8541.0042281769711</v>
      </c>
      <c r="K227" s="46">
        <v>8567.4974318226359</v>
      </c>
      <c r="L227" s="110">
        <f>$L$1*gp_need_index[[#This Row],[Normalised weighted population (base year)]]</f>
        <v>3407.9717447251337</v>
      </c>
      <c r="M227" s="4">
        <f>$M$1*gp_need_index[[#This Row],[Normalised travel time adjusted wp (base year)]]</f>
        <v>5086.9824431354446</v>
      </c>
      <c r="N227" s="115">
        <v>8494.9541878605778</v>
      </c>
      <c r="O227" s="43">
        <f>gp_need_index[[#This Row],[Combined weighted population (base year)]]/gp_need_index[[#This Row],[Registered population (base year)]]</f>
        <v>1.2463863923109371</v>
      </c>
      <c r="P227" s="77">
        <v>6881.9786065727139</v>
      </c>
      <c r="Q227" s="4">
        <v>3489.1834976486884</v>
      </c>
      <c r="R227" s="46">
        <v>8466.5497845485515</v>
      </c>
      <c r="S227" s="110">
        <v>8620.0332960033684</v>
      </c>
      <c r="T227" s="46">
        <v>8646.659179451588</v>
      </c>
      <c r="U227" s="110">
        <f>$L$1*gp_need_index[[#This Row],[Normalised weighted population 2025/26]]</f>
        <v>3439.5053703936246</v>
      </c>
      <c r="V227" s="4">
        <f>$M$1*gp_need_index[[#This Row],[Normalised travel time adjusted wp 2025/26]]</f>
        <v>5133.9850157724268</v>
      </c>
      <c r="W227" s="115">
        <v>8573.4903861660514</v>
      </c>
      <c r="X227" s="43">
        <f>gp_need_index[[#This Row],[Combined weighted population 2025/26]]/gp_need_index[[#This Row],[Registered population 2025/26]]</f>
        <v>1.2457885844018519</v>
      </c>
    </row>
    <row r="228" spans="1:24" ht="13">
      <c r="A228" s="8" t="s">
        <v>6187</v>
      </c>
      <c r="B228" s="3" t="s">
        <v>12287</v>
      </c>
      <c r="C228" s="74" t="s">
        <v>6430</v>
      </c>
      <c r="D228" s="74" t="s">
        <v>6804</v>
      </c>
      <c r="E228" s="74" t="s">
        <v>6754</v>
      </c>
      <c r="F228" s="41">
        <v>1.0181282240535483</v>
      </c>
      <c r="G228" s="110">
        <v>3478</v>
      </c>
      <c r="H228" s="4">
        <v>1882.4890507673697</v>
      </c>
      <c r="I228" s="46">
        <v>4614.1108316976988</v>
      </c>
      <c r="J228" s="110">
        <v>4697.7564666626185</v>
      </c>
      <c r="K228" s="46">
        <v>4712.3283618899313</v>
      </c>
      <c r="L228" s="110">
        <f>$L$1*gp_need_index[[#This Row],[Normalised weighted population (base year)]]</f>
        <v>1874.4659145781961</v>
      </c>
      <c r="M228" s="4">
        <f>$M$1*gp_need_index[[#This Row],[Normalised travel time adjusted wp (base year)]]</f>
        <v>2797.9619292542493</v>
      </c>
      <c r="N228" s="115">
        <v>4672.4278438324454</v>
      </c>
      <c r="O228" s="43">
        <f>gp_need_index[[#This Row],[Combined weighted population (base year)]]/gp_need_index[[#This Row],[Registered population (base year)]]</f>
        <v>1.3434237618839693</v>
      </c>
      <c r="P228" s="77">
        <v>3513.5984324544825</v>
      </c>
      <c r="Q228" s="4">
        <v>1919.8811078228687</v>
      </c>
      <c r="R228" s="46">
        <v>4658.6168342107558</v>
      </c>
      <c r="S228" s="110">
        <v>4743.0692839609601</v>
      </c>
      <c r="T228" s="46">
        <v>4757.7198549744298</v>
      </c>
      <c r="U228" s="110">
        <f>$L$1*gp_need_index[[#This Row],[Normalised weighted population 2025/26]]</f>
        <v>1892.5463178775165</v>
      </c>
      <c r="V228" s="4">
        <f>$M$1*gp_need_index[[#This Row],[Normalised travel time adjusted wp 2025/26]]</f>
        <v>2824.9132916825456</v>
      </c>
      <c r="W228" s="115">
        <v>4717.4596095600618</v>
      </c>
      <c r="X228" s="43">
        <f>gp_need_index[[#This Row],[Combined weighted population 2025/26]]/gp_need_index[[#This Row],[Registered population 2025/26]]</f>
        <v>1.3426291308607519</v>
      </c>
    </row>
    <row r="229" spans="1:24" ht="13">
      <c r="A229" s="8" t="s">
        <v>6183</v>
      </c>
      <c r="B229" s="3" t="s">
        <v>12286</v>
      </c>
      <c r="C229" s="74" t="s">
        <v>6430</v>
      </c>
      <c r="D229" s="74" t="s">
        <v>6804</v>
      </c>
      <c r="E229" s="74" t="s">
        <v>6754</v>
      </c>
      <c r="F229" s="41">
        <v>1.0181282240535483</v>
      </c>
      <c r="G229" s="110">
        <v>2068.166666666667</v>
      </c>
      <c r="H229" s="4">
        <v>1191.8924400640014</v>
      </c>
      <c r="I229" s="46">
        <v>2921.4107862545643</v>
      </c>
      <c r="J229" s="110">
        <v>2974.3707755402397</v>
      </c>
      <c r="K229" s="46">
        <v>2983.5969284104299</v>
      </c>
      <c r="L229" s="110">
        <f>$L$1*gp_need_index[[#This Row],[Normalised weighted population (base year)]]</f>
        <v>1186.8126148370864</v>
      </c>
      <c r="M229" s="4">
        <f>$M$1*gp_need_index[[#This Row],[Normalised travel time adjusted wp (base year)]]</f>
        <v>1771.521417192635</v>
      </c>
      <c r="N229" s="115">
        <v>2958.3340320297211</v>
      </c>
      <c r="O229" s="43">
        <f>gp_need_index[[#This Row],[Combined weighted population (base year)]]/gp_need_index[[#This Row],[Registered population (base year)]]</f>
        <v>1.4304137474557437</v>
      </c>
      <c r="P229" s="77">
        <v>2090.9125819433284</v>
      </c>
      <c r="Q229" s="4">
        <v>1217.2953272473085</v>
      </c>
      <c r="R229" s="46">
        <v>2953.7831694959359</v>
      </c>
      <c r="S229" s="110">
        <v>3007.3300125981582</v>
      </c>
      <c r="T229" s="46">
        <v>3016.6191667877242</v>
      </c>
      <c r="U229" s="110">
        <f>$L$1*gp_need_index[[#This Row],[Normalised weighted population 2025/26]]</f>
        <v>1199.9637789883138</v>
      </c>
      <c r="V229" s="4">
        <f>$M$1*gp_need_index[[#This Row],[Normalised travel time adjusted wp 2025/26]]</f>
        <v>1791.1284901092117</v>
      </c>
      <c r="W229" s="115">
        <v>2991.0922690975258</v>
      </c>
      <c r="X229" s="43">
        <f>gp_need_index[[#This Row],[Combined weighted population 2025/26]]/gp_need_index[[#This Row],[Registered population 2025/26]]</f>
        <v>1.4305200011363246</v>
      </c>
    </row>
    <row r="230" spans="1:24" ht="13">
      <c r="A230" s="8" t="s">
        <v>6173</v>
      </c>
      <c r="B230" s="3" t="s">
        <v>12285</v>
      </c>
      <c r="C230" s="74" t="s">
        <v>6430</v>
      </c>
      <c r="D230" s="74" t="s">
        <v>6804</v>
      </c>
      <c r="E230" s="74" t="s">
        <v>6754</v>
      </c>
      <c r="F230" s="41">
        <v>1.0181282240535483</v>
      </c>
      <c r="G230" s="110">
        <v>7198.1666666666661</v>
      </c>
      <c r="H230" s="4">
        <v>4328.6830370457556</v>
      </c>
      <c r="I230" s="46">
        <v>10609.901438777133</v>
      </c>
      <c r="J230" s="110">
        <v>10802.240109245349</v>
      </c>
      <c r="K230" s="46">
        <v>10835.747404101787</v>
      </c>
      <c r="L230" s="110">
        <f>$L$1*gp_need_index[[#This Row],[Normalised weighted population (base year)]]</f>
        <v>4310.2342638580312</v>
      </c>
      <c r="M230" s="4">
        <f>$M$1*gp_need_index[[#This Row],[Normalised travel time adjusted wp (base year)]]</f>
        <v>6433.7640298760907</v>
      </c>
      <c r="N230" s="115">
        <v>10743.998293734123</v>
      </c>
      <c r="O230" s="43">
        <f>gp_need_index[[#This Row],[Combined weighted population (base year)]]/gp_need_index[[#This Row],[Registered population (base year)]]</f>
        <v>1.4926020459469944</v>
      </c>
      <c r="P230" s="77">
        <v>7270.0920617582397</v>
      </c>
      <c r="Q230" s="4">
        <v>4414.3829678429156</v>
      </c>
      <c r="R230" s="46">
        <v>10711.558503727718</v>
      </c>
      <c r="S230" s="110">
        <v>10905.740036245985</v>
      </c>
      <c r="T230" s="46">
        <v>10939.426096746041</v>
      </c>
      <c r="U230" s="110">
        <f>$L$1*gp_need_index[[#This Row],[Normalised weighted population 2025/26]]</f>
        <v>4351.532080528772</v>
      </c>
      <c r="V230" s="4">
        <f>$M$1*gp_need_index[[#This Row],[Normalised travel time adjusted wp 2025/26]]</f>
        <v>6495.3236268769106</v>
      </c>
      <c r="W230" s="115">
        <v>10846.855707405683</v>
      </c>
      <c r="X230" s="43">
        <f>gp_need_index[[#This Row],[Combined weighted population 2025/26]]/gp_need_index[[#This Row],[Registered population 2025/26]]</f>
        <v>1.4919832672356035</v>
      </c>
    </row>
    <row r="231" spans="1:24" ht="13">
      <c r="A231" s="8" t="s">
        <v>6178</v>
      </c>
      <c r="B231" s="3" t="s">
        <v>12284</v>
      </c>
      <c r="C231" s="74" t="s">
        <v>6430</v>
      </c>
      <c r="D231" s="74" t="s">
        <v>6804</v>
      </c>
      <c r="E231" s="74" t="s">
        <v>6754</v>
      </c>
      <c r="F231" s="41">
        <v>1.0181282240535483</v>
      </c>
      <c r="G231" s="110">
        <v>5304.2499999999991</v>
      </c>
      <c r="H231" s="4">
        <v>3000.1050354064914</v>
      </c>
      <c r="I231" s="46">
        <v>7353.4648897198504</v>
      </c>
      <c r="J231" s="110">
        <v>7486.7701488105922</v>
      </c>
      <c r="K231" s="46">
        <v>7509.9932407213028</v>
      </c>
      <c r="L231" s="110">
        <f>$L$1*gp_need_index[[#This Row],[Normalised weighted population (base year)]]</f>
        <v>2987.3186389750863</v>
      </c>
      <c r="M231" s="4">
        <f>$M$1*gp_need_index[[#This Row],[Normalised travel time adjusted wp (base year)]]</f>
        <v>4459.0855226539397</v>
      </c>
      <c r="N231" s="115">
        <v>7446.404161629026</v>
      </c>
      <c r="O231" s="43">
        <f>gp_need_index[[#This Row],[Combined weighted population (base year)]]/gp_need_index[[#This Row],[Registered population (base year)]]</f>
        <v>1.4038561835563985</v>
      </c>
      <c r="P231" s="77">
        <v>5357.4570011802143</v>
      </c>
      <c r="Q231" s="4">
        <v>3058.6471389573348</v>
      </c>
      <c r="R231" s="46">
        <v>7421.8476307710225</v>
      </c>
      <c r="S231" s="110">
        <v>7556.3925475129363</v>
      </c>
      <c r="T231" s="46">
        <v>7579.7330173638302</v>
      </c>
      <c r="U231" s="110">
        <f>$L$1*gp_need_index[[#This Row],[Normalised weighted population 2025/26]]</f>
        <v>3015.0988813492572</v>
      </c>
      <c r="V231" s="4">
        <f>$M$1*gp_need_index[[#This Row],[Normalised travel time adjusted wp 2025/26]]</f>
        <v>4500.493766098637</v>
      </c>
      <c r="W231" s="115">
        <v>7515.5926474478947</v>
      </c>
      <c r="X231" s="43">
        <f>gp_need_index[[#This Row],[Combined weighted population 2025/26]]/gp_need_index[[#This Row],[Registered population 2025/26]]</f>
        <v>1.40282836535921</v>
      </c>
    </row>
    <row r="232" spans="1:24" ht="13">
      <c r="A232" s="8" t="s">
        <v>6171</v>
      </c>
      <c r="B232" s="3" t="s">
        <v>12283</v>
      </c>
      <c r="C232" s="74" t="s">
        <v>6430</v>
      </c>
      <c r="D232" s="74" t="s">
        <v>6804</v>
      </c>
      <c r="E232" s="74" t="s">
        <v>6754</v>
      </c>
      <c r="F232" s="41">
        <v>1.0181282240535483</v>
      </c>
      <c r="G232" s="110">
        <v>5348</v>
      </c>
      <c r="H232" s="4">
        <v>2747.5938245689108</v>
      </c>
      <c r="I232" s="46">
        <v>6734.5424515915438</v>
      </c>
      <c r="J232" s="110">
        <v>6856.6277460521278</v>
      </c>
      <c r="K232" s="46">
        <v>6877.8962093786522</v>
      </c>
      <c r="L232" s="110">
        <f>$L$1*gp_need_index[[#This Row],[Normalised weighted population (base year)]]</f>
        <v>2735.883626606239</v>
      </c>
      <c r="M232" s="4">
        <f>$M$1*gp_need_index[[#This Row],[Normalised travel time adjusted wp (base year)]]</f>
        <v>4083.7756347449285</v>
      </c>
      <c r="N232" s="115">
        <v>6819.6592613511675</v>
      </c>
      <c r="O232" s="43">
        <f>gp_need_index[[#This Row],[Combined weighted population (base year)]]/gp_need_index[[#This Row],[Registered population (base year)]]</f>
        <v>1.275179368240682</v>
      </c>
      <c r="P232" s="77">
        <v>5398.7192213981907</v>
      </c>
      <c r="Q232" s="4">
        <v>2802.7721580188213</v>
      </c>
      <c r="R232" s="46">
        <v>6800.9636141533156</v>
      </c>
      <c r="S232" s="110">
        <v>6924.2530063307167</v>
      </c>
      <c r="T232" s="46">
        <v>6945.6408997624067</v>
      </c>
      <c r="U232" s="110">
        <f>$L$1*gp_need_index[[#This Row],[Normalised weighted population 2025/26]]</f>
        <v>2762.8669847807737</v>
      </c>
      <c r="V232" s="4">
        <f>$M$1*gp_need_index[[#This Row],[Normalised travel time adjusted wp 2025/26]]</f>
        <v>4123.9992885411684</v>
      </c>
      <c r="W232" s="115">
        <v>6886.8662733219426</v>
      </c>
      <c r="X232" s="43">
        <f>gp_need_index[[#This Row],[Combined weighted population 2025/26]]/gp_need_index[[#This Row],[Registered population 2025/26]]</f>
        <v>1.275648165962286</v>
      </c>
    </row>
    <row r="233" spans="1:24" ht="13">
      <c r="A233" s="8" t="s">
        <v>6176</v>
      </c>
      <c r="B233" s="3" t="s">
        <v>12552</v>
      </c>
      <c r="C233" s="74" t="s">
        <v>6430</v>
      </c>
      <c r="D233" s="74" t="s">
        <v>6804</v>
      </c>
      <c r="E233" s="74" t="s">
        <v>6754</v>
      </c>
      <c r="F233" s="41">
        <v>1.0181282240535483</v>
      </c>
      <c r="G233" s="110">
        <v>4821.6666666666679</v>
      </c>
      <c r="H233" s="4">
        <v>3282.8151564447808</v>
      </c>
      <c r="I233" s="46">
        <v>8046.4069449108729</v>
      </c>
      <c r="J233" s="110">
        <v>8192.2740128342448</v>
      </c>
      <c r="K233" s="46">
        <v>8217.6854958337608</v>
      </c>
      <c r="L233" s="110">
        <f>$L$1*gp_need_index[[#This Row],[Normalised weighted population (base year)]]</f>
        <v>3268.8238543050406</v>
      </c>
      <c r="M233" s="4">
        <f>$M$1*gp_need_index[[#This Row],[Normalised travel time adjusted wp (base year)]]</f>
        <v>4879.2803468190805</v>
      </c>
      <c r="N233" s="115">
        <v>8148.1042011241207</v>
      </c>
      <c r="O233" s="43">
        <f>gp_need_index[[#This Row],[Combined weighted population (base year)]]/gp_need_index[[#This Row],[Registered population (base year)]]</f>
        <v>1.6898937160990222</v>
      </c>
      <c r="P233" s="77">
        <v>4874.164575762883</v>
      </c>
      <c r="Q233" s="4">
        <v>3347.7408658700547</v>
      </c>
      <c r="R233" s="46">
        <v>8123.337372699656</v>
      </c>
      <c r="S233" s="110">
        <v>8270.5990526545174</v>
      </c>
      <c r="T233" s="46">
        <v>8296.1455904532795</v>
      </c>
      <c r="U233" s="110">
        <f>$L$1*gp_need_index[[#This Row],[Normalised weighted population 2025/26]]</f>
        <v>3300.0765636446936</v>
      </c>
      <c r="V233" s="4">
        <f>$M$1*gp_need_index[[#This Row],[Normalised travel time adjusted wp 2025/26]]</f>
        <v>4925.86631045576</v>
      </c>
      <c r="W233" s="115">
        <v>8225.942874100454</v>
      </c>
      <c r="X233" s="43">
        <f>gp_need_index[[#This Row],[Combined weighted population 2025/26]]/gp_need_index[[#This Row],[Registered population 2025/26]]</f>
        <v>1.6876621103449232</v>
      </c>
    </row>
    <row r="234" spans="1:24" ht="13">
      <c r="A234" s="8" t="s">
        <v>6179</v>
      </c>
      <c r="B234" s="3" t="s">
        <v>12282</v>
      </c>
      <c r="C234" s="74" t="s">
        <v>6430</v>
      </c>
      <c r="D234" s="74" t="s">
        <v>6804</v>
      </c>
      <c r="E234" s="74" t="s">
        <v>6754</v>
      </c>
      <c r="F234" s="41">
        <v>1.0181282240535483</v>
      </c>
      <c r="G234" s="110">
        <v>2087.5833333333335</v>
      </c>
      <c r="H234" s="4">
        <v>888.86668788090742</v>
      </c>
      <c r="I234" s="46">
        <v>2178.6737143648747</v>
      </c>
      <c r="J234" s="110">
        <v>2218.1691995984575</v>
      </c>
      <c r="K234" s="46">
        <v>2225.049702962644</v>
      </c>
      <c r="L234" s="110">
        <f>$L$1*gp_need_index[[#This Row],[Normalised weighted population (base year)]]</f>
        <v>885.07835323535869</v>
      </c>
      <c r="M234" s="4">
        <f>$M$1*gp_need_index[[#This Row],[Normalised travel time adjusted wp (base year)]]</f>
        <v>1321.1312713130005</v>
      </c>
      <c r="N234" s="115">
        <v>2206.209624548359</v>
      </c>
      <c r="O234" s="43">
        <f>gp_need_index[[#This Row],[Combined weighted population (base year)]]/gp_need_index[[#This Row],[Registered population (base year)]]</f>
        <v>1.0568246974005151</v>
      </c>
      <c r="P234" s="77">
        <v>2106.1688194987987</v>
      </c>
      <c r="Q234" s="4">
        <v>907.39493874778907</v>
      </c>
      <c r="R234" s="46">
        <v>2201.805788756215</v>
      </c>
      <c r="S234" s="110">
        <v>2241.7206174171874</v>
      </c>
      <c r="T234" s="46">
        <v>2248.6449284764608</v>
      </c>
      <c r="U234" s="110">
        <f>$L$1*gp_need_index[[#This Row],[Normalised weighted population 2025/26]]</f>
        <v>894.47567518137282</v>
      </c>
      <c r="V234" s="4">
        <f>$M$1*gp_need_index[[#This Row],[Normalised travel time adjusted wp 2025/26]]</f>
        <v>1335.1410214046412</v>
      </c>
      <c r="W234" s="115">
        <v>2229.6166965860139</v>
      </c>
      <c r="X234" s="43">
        <f>gp_need_index[[#This Row],[Combined weighted population 2025/26]]/gp_need_index[[#This Row],[Registered population 2025/26]]</f>
        <v>1.0586125271366384</v>
      </c>
    </row>
    <row r="235" spans="1:24" ht="13">
      <c r="A235" s="8" t="s">
        <v>6175</v>
      </c>
      <c r="B235" s="3" t="s">
        <v>12281</v>
      </c>
      <c r="C235" s="74" t="s">
        <v>6430</v>
      </c>
      <c r="D235" s="74" t="s">
        <v>6804</v>
      </c>
      <c r="E235" s="74" t="s">
        <v>6754</v>
      </c>
      <c r="F235" s="41">
        <v>1.0181282240535483</v>
      </c>
      <c r="G235" s="110">
        <v>4162.0833333333339</v>
      </c>
      <c r="H235" s="4">
        <v>2061.0969296985572</v>
      </c>
      <c r="I235" s="46">
        <v>5051.891093137735</v>
      </c>
      <c r="J235" s="110">
        <v>5143.4729067682611</v>
      </c>
      <c r="K235" s="46">
        <v>5159.4273626524318</v>
      </c>
      <c r="L235" s="110">
        <f>$L$1*gp_need_index[[#This Row],[Normalised weighted population (base year)]]</f>
        <v>2052.3125697792698</v>
      </c>
      <c r="M235" s="4">
        <f>$M$1*gp_need_index[[#This Row],[Normalised travel time adjusted wp (base year)]]</f>
        <v>3063.4285705133871</v>
      </c>
      <c r="N235" s="115">
        <v>5115.7411402926573</v>
      </c>
      <c r="O235" s="43">
        <f>gp_need_index[[#This Row],[Combined weighted population (base year)]]/gp_need_index[[#This Row],[Registered population (base year)]]</f>
        <v>1.2291299165784739</v>
      </c>
      <c r="P235" s="77">
        <v>4200.721997907789</v>
      </c>
      <c r="Q235" s="4">
        <v>2100.8357037996111</v>
      </c>
      <c r="R235" s="46">
        <v>5097.7055484077564</v>
      </c>
      <c r="S235" s="110">
        <v>5190.1178967483083</v>
      </c>
      <c r="T235" s="46">
        <v>5206.1493283514092</v>
      </c>
      <c r="U235" s="110">
        <f>$L$1*gp_need_index[[#This Row],[Normalised weighted population 2025/26]]</f>
        <v>2070.9245273006768</v>
      </c>
      <c r="V235" s="4">
        <f>$M$1*gp_need_index[[#This Row],[Normalised travel time adjusted wp 2025/26]]</f>
        <v>3091.1699058462314</v>
      </c>
      <c r="W235" s="115">
        <v>5162.0944331469082</v>
      </c>
      <c r="X235" s="43">
        <f>gp_need_index[[#This Row],[Combined weighted population 2025/26]]/gp_need_index[[#This Row],[Registered population 2025/26]]</f>
        <v>1.2288588570531305</v>
      </c>
    </row>
    <row r="236" spans="1:24" ht="13">
      <c r="A236" s="8" t="s">
        <v>1021</v>
      </c>
      <c r="B236" s="3" t="s">
        <v>12280</v>
      </c>
      <c r="C236" s="74" t="s">
        <v>6430</v>
      </c>
      <c r="D236" s="74" t="s">
        <v>6804</v>
      </c>
      <c r="E236" s="74" t="s">
        <v>6542</v>
      </c>
      <c r="F236" s="41">
        <v>1.0181282240535483</v>
      </c>
      <c r="G236" s="110">
        <v>7620.8333333333321</v>
      </c>
      <c r="H236" s="4">
        <v>3443.2439060276338</v>
      </c>
      <c r="I236" s="46">
        <v>8439.6289032878485</v>
      </c>
      <c r="J236" s="110">
        <v>8592.6243869754526</v>
      </c>
      <c r="K236" s="46">
        <v>8619.2777103614571</v>
      </c>
      <c r="L236" s="110">
        <f>$L$1*gp_need_index[[#This Row],[Normalised weighted population (base year)]]</f>
        <v>3428.5688592966367</v>
      </c>
      <c r="M236" s="4">
        <f>$M$1*gp_need_index[[#This Row],[Normalised travel time adjusted wp (base year)]]</f>
        <v>5117.7271699268722</v>
      </c>
      <c r="N236" s="115">
        <v>8546.2960292235093</v>
      </c>
      <c r="O236" s="43">
        <f>gp_need_index[[#This Row],[Combined weighted population (base year)]]/gp_need_index[[#This Row],[Registered population (base year)]]</f>
        <v>1.1214385166832381</v>
      </c>
      <c r="P236" s="77">
        <v>7690.9632472064804</v>
      </c>
      <c r="Q236" s="4">
        <v>3513.7878795241404</v>
      </c>
      <c r="R236" s="46">
        <v>8526.2526417376157</v>
      </c>
      <c r="S236" s="110">
        <v>8680.8184599641936</v>
      </c>
      <c r="T236" s="46">
        <v>8707.6320989158339</v>
      </c>
      <c r="U236" s="110">
        <f>$L$1*gp_need_index[[#This Row],[Normalised weighted population 2025/26]]</f>
        <v>3463.759441196396</v>
      </c>
      <c r="V236" s="4">
        <f>$M$1*gp_need_index[[#This Row],[Normalised travel time adjusted wp 2025/26]]</f>
        <v>5170.1879062068328</v>
      </c>
      <c r="W236" s="115">
        <v>8633.9473474032293</v>
      </c>
      <c r="X236" s="43">
        <f>gp_need_index[[#This Row],[Combined weighted population 2025/26]]/gp_need_index[[#This Row],[Registered population 2025/26]]</f>
        <v>1.1226093624279456</v>
      </c>
    </row>
    <row r="237" spans="1:24" ht="13">
      <c r="A237" s="8" t="s">
        <v>1074</v>
      </c>
      <c r="B237" s="3" t="s">
        <v>12279</v>
      </c>
      <c r="C237" s="74" t="s">
        <v>6430</v>
      </c>
      <c r="D237" s="74" t="s">
        <v>6804</v>
      </c>
      <c r="E237" s="74" t="s">
        <v>6542</v>
      </c>
      <c r="F237" s="41">
        <v>1.0181282240535483</v>
      </c>
      <c r="G237" s="110">
        <v>3920.333333333333</v>
      </c>
      <c r="H237" s="4">
        <v>2281.5000150210644</v>
      </c>
      <c r="I237" s="46">
        <v>5592.1142954515126</v>
      </c>
      <c r="J237" s="110">
        <v>5693.4893963325076</v>
      </c>
      <c r="K237" s="46">
        <v>5711.1499395194378</v>
      </c>
      <c r="L237" s="110">
        <f>$L$1*gp_need_index[[#This Row],[Normalised weighted population (base year)]]</f>
        <v>2271.7763009157134</v>
      </c>
      <c r="M237" s="4">
        <f>$M$1*gp_need_index[[#This Row],[Normalised travel time adjusted wp (base year)]]</f>
        <v>3391.0158367294484</v>
      </c>
      <c r="N237" s="115">
        <v>5662.7921376451613</v>
      </c>
      <c r="O237" s="43">
        <f>gp_need_index[[#This Row],[Combined weighted population (base year)]]/gp_need_index[[#This Row],[Registered population (base year)]]</f>
        <v>1.4444670022052108</v>
      </c>
      <c r="P237" s="77">
        <v>3957.6312793111911</v>
      </c>
      <c r="Q237" s="4">
        <v>2327.6918969744447</v>
      </c>
      <c r="R237" s="46">
        <v>5648.175093716055</v>
      </c>
      <c r="S237" s="110">
        <v>5750.566477308611</v>
      </c>
      <c r="T237" s="46">
        <v>5768.3290435920899</v>
      </c>
      <c r="U237" s="110">
        <f>$L$1*gp_need_index[[#This Row],[Normalised weighted population 2025/26]]</f>
        <v>2294.5507983918101</v>
      </c>
      <c r="V237" s="4">
        <f>$M$1*gp_need_index[[#This Row],[Normalised travel time adjusted wp 2025/26]]</f>
        <v>3424.9661356173601</v>
      </c>
      <c r="W237" s="115">
        <v>5719.5169340091707</v>
      </c>
      <c r="X237" s="43">
        <f>gp_need_index[[#This Row],[Combined weighted population 2025/26]]/gp_need_index[[#This Row],[Registered population 2025/26]]</f>
        <v>1.4451869136744413</v>
      </c>
    </row>
    <row r="238" spans="1:24" ht="13">
      <c r="A238" s="8" t="s">
        <v>1063</v>
      </c>
      <c r="B238" s="3" t="s">
        <v>12278</v>
      </c>
      <c r="C238" s="74" t="s">
        <v>6430</v>
      </c>
      <c r="D238" s="74" t="s">
        <v>6804</v>
      </c>
      <c r="E238" s="74" t="s">
        <v>6542</v>
      </c>
      <c r="F238" s="41">
        <v>1.0181282240535483</v>
      </c>
      <c r="G238" s="110">
        <v>10401.249999999998</v>
      </c>
      <c r="H238" s="4">
        <v>5735.1780420842533</v>
      </c>
      <c r="I238" s="46">
        <v>14057.317950884546</v>
      </c>
      <c r="J238" s="110">
        <v>14312.152160290148</v>
      </c>
      <c r="K238" s="46">
        <v>14356.546794885855</v>
      </c>
      <c r="L238" s="110">
        <f>$L$1*gp_need_index[[#This Row],[Normalised weighted population (base year)]]</f>
        <v>5710.7348112022237</v>
      </c>
      <c r="M238" s="4">
        <f>$M$1*gp_need_index[[#This Row],[Normalised travel time adjusted wp (base year)]]</f>
        <v>8524.2513430319377</v>
      </c>
      <c r="N238" s="115">
        <v>14234.98615423416</v>
      </c>
      <c r="O238" s="43">
        <f>gp_need_index[[#This Row],[Combined weighted population (base year)]]/gp_need_index[[#This Row],[Registered population (base year)]]</f>
        <v>1.368584175386051</v>
      </c>
      <c r="P238" s="77">
        <v>10499.684800613251</v>
      </c>
      <c r="Q238" s="4">
        <v>5843.9477927374119</v>
      </c>
      <c r="R238" s="46">
        <v>14180.416409413978</v>
      </c>
      <c r="S238" s="110">
        <v>14437.482175256448</v>
      </c>
      <c r="T238" s="46">
        <v>14482.077213869854</v>
      </c>
      <c r="U238" s="110">
        <f>$L$1*gp_need_index[[#This Row],[Normalised weighted population 2025/26]]</f>
        <v>5760.7431168253543</v>
      </c>
      <c r="V238" s="4">
        <f>$M$1*gp_need_index[[#This Row],[Normalised travel time adjusted wp 2025/26]]</f>
        <v>8598.7854812131955</v>
      </c>
      <c r="W238" s="115">
        <v>14359.528598038549</v>
      </c>
      <c r="X238" s="43">
        <f>gp_need_index[[#This Row],[Combined weighted population 2025/26]]/gp_need_index[[#This Row],[Registered population 2025/26]]</f>
        <v>1.3676152066202842</v>
      </c>
    </row>
    <row r="239" spans="1:24" ht="13">
      <c r="A239" s="8" t="s">
        <v>1049</v>
      </c>
      <c r="B239" s="3" t="s">
        <v>12277</v>
      </c>
      <c r="C239" s="74" t="s">
        <v>6430</v>
      </c>
      <c r="D239" s="74" t="s">
        <v>6804</v>
      </c>
      <c r="E239" s="74" t="s">
        <v>6542</v>
      </c>
      <c r="F239" s="41">
        <v>1.0181282240535483</v>
      </c>
      <c r="G239" s="110">
        <v>17489</v>
      </c>
      <c r="H239" s="4">
        <v>9067.9602838619812</v>
      </c>
      <c r="I239" s="46">
        <v>22226.19767701512</v>
      </c>
      <c r="J239" s="110">
        <v>22629.119168362504</v>
      </c>
      <c r="K239" s="46">
        <v>22699.312069154148</v>
      </c>
      <c r="L239" s="110">
        <f>$L$1*gp_need_index[[#This Row],[Normalised weighted population (base year)]]</f>
        <v>9029.3127919757553</v>
      </c>
      <c r="M239" s="4">
        <f>$M$1*gp_need_index[[#This Row],[Normalised travel time adjusted wp (base year)]]</f>
        <v>13477.798258583724</v>
      </c>
      <c r="N239" s="115">
        <v>22507.111050559477</v>
      </c>
      <c r="O239" s="43">
        <f>gp_need_index[[#This Row],[Combined weighted population (base year)]]/gp_need_index[[#This Row],[Registered population (base year)]]</f>
        <v>1.2869295586116689</v>
      </c>
      <c r="P239" s="77">
        <v>17650.597742029848</v>
      </c>
      <c r="Q239" s="4">
        <v>9235.6970679038859</v>
      </c>
      <c r="R239" s="46">
        <v>22410.540767807568</v>
      </c>
      <c r="S239" s="110">
        <v>22816.804072007562</v>
      </c>
      <c r="T239" s="46">
        <v>22887.281475634736</v>
      </c>
      <c r="U239" s="110">
        <f>$L$1*gp_need_index[[#This Row],[Normalised weighted population 2025/26]]</f>
        <v>9104.2015089750603</v>
      </c>
      <c r="V239" s="4">
        <f>$M$1*gp_need_index[[#This Row],[Normalised travel time adjusted wp 2025/26]]</f>
        <v>13589.405770371437</v>
      </c>
      <c r="W239" s="115">
        <v>22693.607279346499</v>
      </c>
      <c r="X239" s="43">
        <f>gp_need_index[[#This Row],[Combined weighted population 2025/26]]/gp_need_index[[#This Row],[Registered population 2025/26]]</f>
        <v>1.28571324388115</v>
      </c>
    </row>
    <row r="240" spans="1:24" ht="13">
      <c r="A240" s="8" t="s">
        <v>1037</v>
      </c>
      <c r="B240" s="3" t="s">
        <v>12276</v>
      </c>
      <c r="C240" s="74" t="s">
        <v>6430</v>
      </c>
      <c r="D240" s="74" t="s">
        <v>6804</v>
      </c>
      <c r="E240" s="74" t="s">
        <v>6542</v>
      </c>
      <c r="F240" s="41">
        <v>1.0181282240535483</v>
      </c>
      <c r="G240" s="110">
        <v>9006.25</v>
      </c>
      <c r="H240" s="4">
        <v>4573.8549316269709</v>
      </c>
      <c r="I240" s="46">
        <v>11210.834705270179</v>
      </c>
      <c r="J240" s="110">
        <v>11414.067228634613</v>
      </c>
      <c r="K240" s="46">
        <v>11449.472340192329</v>
      </c>
      <c r="L240" s="110">
        <f>$L$1*gp_need_index[[#This Row],[Normalised weighted population (base year)]]</f>
        <v>4554.3612400110715</v>
      </c>
      <c r="M240" s="4">
        <f>$M$1*gp_need_index[[#This Row],[Normalised travel time adjusted wp (base year)]]</f>
        <v>6798.1654200896201</v>
      </c>
      <c r="N240" s="115">
        <v>11352.526660100692</v>
      </c>
      <c r="O240" s="43">
        <f>gp_need_index[[#This Row],[Combined weighted population (base year)]]/gp_need_index[[#This Row],[Registered population (base year)]]</f>
        <v>1.2605164924469887</v>
      </c>
      <c r="P240" s="77">
        <v>9086.1828908771313</v>
      </c>
      <c r="Q240" s="4">
        <v>4660.3566438578137</v>
      </c>
      <c r="R240" s="46">
        <v>11308.41687333538</v>
      </c>
      <c r="S240" s="110">
        <v>11513.418388106129</v>
      </c>
      <c r="T240" s="46">
        <v>11548.981468382679</v>
      </c>
      <c r="U240" s="110">
        <f>$L$1*gp_need_index[[#This Row],[Normalised weighted population 2025/26]]</f>
        <v>4594.0036444917541</v>
      </c>
      <c r="V240" s="4">
        <f>$M$1*gp_need_index[[#This Row],[Normalised travel time adjusted wp 2025/26]]</f>
        <v>6857.2493231855015</v>
      </c>
      <c r="W240" s="115">
        <v>11451.252967677256</v>
      </c>
      <c r="X240" s="43">
        <f>gp_need_index[[#This Row],[Combined weighted population 2025/26]]/gp_need_index[[#This Row],[Registered population 2025/26]]</f>
        <v>1.2602930301100084</v>
      </c>
    </row>
    <row r="241" spans="1:24" ht="13">
      <c r="A241" s="8" t="s">
        <v>1042</v>
      </c>
      <c r="B241" s="3" t="s">
        <v>12275</v>
      </c>
      <c r="C241" s="74" t="s">
        <v>6430</v>
      </c>
      <c r="D241" s="74" t="s">
        <v>6804</v>
      </c>
      <c r="E241" s="74" t="s">
        <v>6542</v>
      </c>
      <c r="F241" s="41">
        <v>1.0181282240535483</v>
      </c>
      <c r="G241" s="110">
        <v>8542.75</v>
      </c>
      <c r="H241" s="4">
        <v>4394.1552665772961</v>
      </c>
      <c r="I241" s="46">
        <v>10770.378400560116</v>
      </c>
      <c r="J241" s="110">
        <v>10965.626233346966</v>
      </c>
      <c r="K241" s="46">
        <v>10999.640332993924</v>
      </c>
      <c r="L241" s="110">
        <f>$L$1*gp_need_index[[#This Row],[Normalised weighted population (base year)]]</f>
        <v>4375.4274518653046</v>
      </c>
      <c r="M241" s="4">
        <f>$M$1*gp_need_index[[#This Row],[Normalised travel time adjusted wp (base year)]]</f>
        <v>6531.0760464203413</v>
      </c>
      <c r="N241" s="115">
        <v>10906.503498285645</v>
      </c>
      <c r="O241" s="43">
        <f>gp_need_index[[#This Row],[Combined weighted population (base year)]]/gp_need_index[[#This Row],[Registered population (base year)]]</f>
        <v>1.276697023591425</v>
      </c>
      <c r="P241" s="77">
        <v>8623.8966045141715</v>
      </c>
      <c r="Q241" s="4">
        <v>4481.5405524394901</v>
      </c>
      <c r="R241" s="46">
        <v>10874.517268659427</v>
      </c>
      <c r="S241" s="110">
        <v>11071.652954179865</v>
      </c>
      <c r="T241" s="46">
        <v>11105.851492748598</v>
      </c>
      <c r="U241" s="110">
        <f>$L$1*gp_need_index[[#This Row],[Normalised weighted population 2025/26]]</f>
        <v>4417.7334921307247</v>
      </c>
      <c r="V241" s="4">
        <f>$M$1*gp_need_index[[#This Row],[Normalised travel time adjusted wp 2025/26]]</f>
        <v>6594.139304884854</v>
      </c>
      <c r="W241" s="115">
        <v>11011.872797015578</v>
      </c>
      <c r="X241" s="43">
        <f>gp_need_index[[#This Row],[Combined weighted population 2025/26]]/gp_need_index[[#This Row],[Registered population 2025/26]]</f>
        <v>1.2769022290053225</v>
      </c>
    </row>
    <row r="242" spans="1:24" ht="13">
      <c r="A242" s="8" t="s">
        <v>1030</v>
      </c>
      <c r="B242" s="3" t="s">
        <v>12274</v>
      </c>
      <c r="C242" s="74" t="s">
        <v>6430</v>
      </c>
      <c r="D242" s="74" t="s">
        <v>6804</v>
      </c>
      <c r="E242" s="74" t="s">
        <v>6542</v>
      </c>
      <c r="F242" s="41">
        <v>1.0181282240535483</v>
      </c>
      <c r="G242" s="110">
        <v>15416.916666666668</v>
      </c>
      <c r="H242" s="4">
        <v>8965.0977936649069</v>
      </c>
      <c r="I242" s="46">
        <v>21974.074600920601</v>
      </c>
      <c r="J242" s="110">
        <v>22372.425548655476</v>
      </c>
      <c r="K242" s="46">
        <v>22441.822215636697</v>
      </c>
      <c r="L242" s="110">
        <f>$L$1*gp_need_index[[#This Row],[Normalised weighted population (base year)]]</f>
        <v>8926.8886999554306</v>
      </c>
      <c r="M242" s="4">
        <f>$M$1*gp_need_index[[#This Row],[Normalised travel time adjusted wp (base year)]]</f>
        <v>13324.912731094266</v>
      </c>
      <c r="N242" s="115">
        <v>22251.801431049695</v>
      </c>
      <c r="O242" s="43">
        <f>gp_need_index[[#This Row],[Combined weighted population (base year)]]/gp_need_index[[#This Row],[Registered population (base year)]]</f>
        <v>1.4433366873650499</v>
      </c>
      <c r="P242" s="77">
        <v>15562.438390030849</v>
      </c>
      <c r="Q242" s="4">
        <v>9144.4708966757662</v>
      </c>
      <c r="R242" s="46">
        <v>22189.179259914068</v>
      </c>
      <c r="S242" s="110">
        <v>22591.429673102139</v>
      </c>
      <c r="T242" s="46">
        <v>22661.21093179908</v>
      </c>
      <c r="U242" s="110">
        <f>$L$1*gp_need_index[[#This Row],[Normalised weighted population 2025/26]]</f>
        <v>9014.2741932947538</v>
      </c>
      <c r="V242" s="4">
        <f>$M$1*gp_need_index[[#This Row],[Normalised travel time adjusted wp 2025/26]]</f>
        <v>13455.175571115058</v>
      </c>
      <c r="W242" s="115">
        <v>22469.449764409812</v>
      </c>
      <c r="X242" s="43">
        <f>gp_need_index[[#This Row],[Combined weighted population 2025/26]]/gp_need_index[[#This Row],[Registered population 2025/26]]</f>
        <v>1.4438257811066117</v>
      </c>
    </row>
    <row r="243" spans="1:24" ht="13">
      <c r="A243" s="8" t="s">
        <v>1059</v>
      </c>
      <c r="B243" s="3" t="s">
        <v>12273</v>
      </c>
      <c r="C243" s="74" t="s">
        <v>6430</v>
      </c>
      <c r="D243" s="74" t="s">
        <v>6804</v>
      </c>
      <c r="E243" s="74" t="s">
        <v>6542</v>
      </c>
      <c r="F243" s="41">
        <v>1.0181282240535483</v>
      </c>
      <c r="G243" s="110">
        <v>6374.333333333333</v>
      </c>
      <c r="H243" s="4">
        <v>3487.7908257924983</v>
      </c>
      <c r="I243" s="46">
        <v>8548.8164839125766</v>
      </c>
      <c r="J243" s="110">
        <v>8703.7913445256108</v>
      </c>
      <c r="K243" s="46">
        <v>8730.7894949092824</v>
      </c>
      <c r="L243" s="110">
        <f>$L$1*gp_need_index[[#This Row],[Normalised weighted population (base year)]]</f>
        <v>3472.9259208501421</v>
      </c>
      <c r="M243" s="4">
        <f>$M$1*gp_need_index[[#This Row],[Normalised travel time adjusted wp (base year)]]</f>
        <v>5183.9376934445681</v>
      </c>
      <c r="N243" s="115">
        <v>8656.8636142947107</v>
      </c>
      <c r="O243" s="43">
        <f>gp_need_index[[#This Row],[Combined weighted population (base year)]]/gp_need_index[[#This Row],[Registered population (base year)]]</f>
        <v>1.358081412063177</v>
      </c>
      <c r="P243" s="77">
        <v>6431.8310252467963</v>
      </c>
      <c r="Q243" s="4">
        <v>3554.1912349588856</v>
      </c>
      <c r="R243" s="46">
        <v>8624.291916680193</v>
      </c>
      <c r="S243" s="110">
        <v>8780.6350128489776</v>
      </c>
      <c r="T243" s="46">
        <v>8807.756968927948</v>
      </c>
      <c r="U243" s="110">
        <f>$L$1*gp_need_index[[#This Row],[Normalised weighted population 2025/26]]</f>
        <v>3503.5875437004283</v>
      </c>
      <c r="V243" s="4">
        <f>$M$1*gp_need_index[[#This Row],[Normalised travel time adjusted wp 2025/26]]</f>
        <v>5229.6374082260572</v>
      </c>
      <c r="W243" s="115">
        <v>8733.224951926486</v>
      </c>
      <c r="X243" s="43">
        <f>gp_need_index[[#This Row],[Combined weighted population 2025/26]]/gp_need_index[[#This Row],[Registered population 2025/26]]</f>
        <v>1.3578131822254118</v>
      </c>
    </row>
    <row r="244" spans="1:24" ht="13">
      <c r="A244" s="8" t="s">
        <v>1029</v>
      </c>
      <c r="B244" s="3" t="s">
        <v>12272</v>
      </c>
      <c r="C244" s="74" t="s">
        <v>6430</v>
      </c>
      <c r="D244" s="74" t="s">
        <v>6804</v>
      </c>
      <c r="E244" s="74" t="s">
        <v>6542</v>
      </c>
      <c r="F244" s="41">
        <v>1.0181282240535483</v>
      </c>
      <c r="G244" s="110">
        <v>11389.833333333334</v>
      </c>
      <c r="H244" s="4">
        <v>5721.5474499047741</v>
      </c>
      <c r="I244" s="46">
        <v>14023.908426939559</v>
      </c>
      <c r="J244" s="110">
        <v>14278.136981009564</v>
      </c>
      <c r="K244" s="46">
        <v>14322.426104467744</v>
      </c>
      <c r="L244" s="110">
        <f>$L$1*gp_need_index[[#This Row],[Normalised weighted population (base year)]]</f>
        <v>5697.1623123738591</v>
      </c>
      <c r="M244" s="4">
        <f>$M$1*gp_need_index[[#This Row],[Normalised travel time adjusted wp (base year)]]</f>
        <v>8503.9920602616985</v>
      </c>
      <c r="N244" s="115">
        <v>14201.154372635558</v>
      </c>
      <c r="O244" s="43">
        <f>gp_need_index[[#This Row],[Combined weighted population (base year)]]/gp_need_index[[#This Row],[Registered population (base year)]]</f>
        <v>1.2468272324121414</v>
      </c>
      <c r="P244" s="77">
        <v>11493.131196186041</v>
      </c>
      <c r="Q244" s="4">
        <v>5836.4795352615092</v>
      </c>
      <c r="R244" s="46">
        <v>14162.29458413131</v>
      </c>
      <c r="S244" s="110">
        <v>14419.031833464796</v>
      </c>
      <c r="T244" s="46">
        <v>14463.569881967695</v>
      </c>
      <c r="U244" s="110">
        <f>$L$1*gp_need_index[[#This Row],[Normalised weighted population 2025/26]]</f>
        <v>5753.381190542842</v>
      </c>
      <c r="V244" s="4">
        <f>$M$1*gp_need_index[[#This Row],[Normalised travel time adjusted wp 2025/26]]</f>
        <v>8587.7966862698941</v>
      </c>
      <c r="W244" s="115">
        <v>14341.177876812737</v>
      </c>
      <c r="X244" s="43">
        <f>gp_need_index[[#This Row],[Combined weighted population 2025/26]]/gp_need_index[[#This Row],[Registered population 2025/26]]</f>
        <v>1.2478042434225245</v>
      </c>
    </row>
    <row r="245" spans="1:24" ht="13">
      <c r="A245" s="8" t="s">
        <v>1054</v>
      </c>
      <c r="B245" s="3" t="s">
        <v>12271</v>
      </c>
      <c r="C245" s="74" t="s">
        <v>6430</v>
      </c>
      <c r="D245" s="74" t="s">
        <v>6804</v>
      </c>
      <c r="E245" s="74" t="s">
        <v>6542</v>
      </c>
      <c r="F245" s="41">
        <v>1.0181282240535483</v>
      </c>
      <c r="G245" s="110">
        <v>7469.3333333333339</v>
      </c>
      <c r="H245" s="4">
        <v>4729.3985518537211</v>
      </c>
      <c r="I245" s="46">
        <v>11592.082873803836</v>
      </c>
      <c r="J245" s="110">
        <v>11802.226749387451</v>
      </c>
      <c r="K245" s="46">
        <v>11838.835886719604</v>
      </c>
      <c r="L245" s="110">
        <f>$L$1*gp_need_index[[#This Row],[Normalised weighted population (base year)]]</f>
        <v>4709.2419359844625</v>
      </c>
      <c r="M245" s="4">
        <f>$M$1*gp_need_index[[#This Row],[Normalised travel time adjusted wp (base year)]]</f>
        <v>7029.351427548957</v>
      </c>
      <c r="N245" s="115">
        <v>11738.593363533419</v>
      </c>
      <c r="O245" s="43">
        <f>gp_need_index[[#This Row],[Combined weighted population (base year)]]/gp_need_index[[#This Row],[Registered population (base year)]]</f>
        <v>1.5715717641288938</v>
      </c>
      <c r="P245" s="77">
        <v>7539.8662911396623</v>
      </c>
      <c r="Q245" s="4">
        <v>4817.5275117418951</v>
      </c>
      <c r="R245" s="46">
        <v>11689.794057572899</v>
      </c>
      <c r="S245" s="110">
        <v>11901.709263388419</v>
      </c>
      <c r="T245" s="46">
        <v>11938.471711142362</v>
      </c>
      <c r="U245" s="110">
        <f>$L$1*gp_need_index[[#This Row],[Normalised weighted population 2025/26]]</f>
        <v>4748.9367526303831</v>
      </c>
      <c r="V245" s="4">
        <f>$M$1*gp_need_index[[#This Row],[Normalised travel time adjusted wp 2025/26]]</f>
        <v>7088.5105569889374</v>
      </c>
      <c r="W245" s="115">
        <v>11837.447309619321</v>
      </c>
      <c r="X245" s="43">
        <f>gp_need_index[[#This Row],[Combined weighted population 2025/26]]/gp_need_index[[#This Row],[Registered population 2025/26]]</f>
        <v>1.5699810649865082</v>
      </c>
    </row>
    <row r="246" spans="1:24" ht="13">
      <c r="A246" s="8" t="s">
        <v>1034</v>
      </c>
      <c r="B246" s="3" t="s">
        <v>12270</v>
      </c>
      <c r="C246" s="74" t="s">
        <v>6430</v>
      </c>
      <c r="D246" s="74" t="s">
        <v>6804</v>
      </c>
      <c r="E246" s="74" t="s">
        <v>6542</v>
      </c>
      <c r="F246" s="41">
        <v>1.0181282240535483</v>
      </c>
      <c r="G246" s="110">
        <v>4016.1666666666661</v>
      </c>
      <c r="H246" s="4">
        <v>1966.1303445272756</v>
      </c>
      <c r="I246" s="46">
        <v>4819.1214262387257</v>
      </c>
      <c r="J246" s="110">
        <v>4906.4835391948363</v>
      </c>
      <c r="K246" s="46">
        <v>4921.7028815713638</v>
      </c>
      <c r="L246" s="110">
        <f>$L$1*gp_need_index[[#This Row],[Normalised weighted population (base year)]]</f>
        <v>1957.7507305723479</v>
      </c>
      <c r="M246" s="4">
        <f>$M$1*gp_need_index[[#This Row],[Normalised travel time adjusted wp (base year)]]</f>
        <v>2922.2788040633709</v>
      </c>
      <c r="N246" s="115">
        <v>4880.0295346357188</v>
      </c>
      <c r="O246" s="43">
        <f>gp_need_index[[#This Row],[Combined weighted population (base year)]]/gp_need_index[[#This Row],[Registered population (base year)]]</f>
        <v>1.2150963691668804</v>
      </c>
      <c r="P246" s="77">
        <v>4054.0701827611729</v>
      </c>
      <c r="Q246" s="4">
        <v>2004.9884805289196</v>
      </c>
      <c r="R246" s="46">
        <v>4865.1309967744291</v>
      </c>
      <c r="S246" s="110">
        <v>4953.3271815338185</v>
      </c>
      <c r="T246" s="46">
        <v>4968.6272050589669</v>
      </c>
      <c r="U246" s="110">
        <f>$L$1*gp_need_index[[#This Row],[Normalised weighted population 2025/26]]</f>
        <v>1976.4419529680235</v>
      </c>
      <c r="V246" s="4">
        <f>$M$1*gp_need_index[[#This Row],[Normalised travel time adjusted wp 2025/26]]</f>
        <v>2950.1402900616999</v>
      </c>
      <c r="W246" s="115">
        <v>4926.582243029723</v>
      </c>
      <c r="X246" s="43">
        <f>gp_need_index[[#This Row],[Combined weighted population 2025/26]]/gp_need_index[[#This Row],[Registered population 2025/26]]</f>
        <v>1.2152187853033896</v>
      </c>
    </row>
    <row r="247" spans="1:24" ht="13">
      <c r="A247" s="8" t="s">
        <v>1044</v>
      </c>
      <c r="B247" s="3" t="s">
        <v>12269</v>
      </c>
      <c r="C247" s="74" t="s">
        <v>6430</v>
      </c>
      <c r="D247" s="74" t="s">
        <v>6804</v>
      </c>
      <c r="E247" s="74" t="s">
        <v>6542</v>
      </c>
      <c r="F247" s="41">
        <v>1.0181282240535483</v>
      </c>
      <c r="G247" s="110">
        <v>20400.416666666664</v>
      </c>
      <c r="H247" s="4">
        <v>10069.809082354652</v>
      </c>
      <c r="I247" s="46">
        <v>24681.798356851214</v>
      </c>
      <c r="J247" s="110">
        <v>25129.235527508714</v>
      </c>
      <c r="K247" s="46">
        <v>25207.183499024031</v>
      </c>
      <c r="L247" s="110">
        <f>$L$1*gp_need_index[[#This Row],[Normalised weighted population (base year)]]</f>
        <v>10026.891727996721</v>
      </c>
      <c r="M247" s="4">
        <f>$M$1*gp_need_index[[#This Row],[Normalised travel time adjusted wp (base year)]]</f>
        <v>14966.855948406115</v>
      </c>
      <c r="N247" s="115">
        <v>24993.747676402836</v>
      </c>
      <c r="O247" s="43">
        <f>gp_need_index[[#This Row],[Combined weighted population (base year)]]/gp_need_index[[#This Row],[Registered population (base year)]]</f>
        <v>1.2251586859616188</v>
      </c>
      <c r="P247" s="77">
        <v>20591.492061689827</v>
      </c>
      <c r="Q247" s="4">
        <v>10270.653299310639</v>
      </c>
      <c r="R247" s="46">
        <v>24921.875715923357</v>
      </c>
      <c r="S247" s="110">
        <v>25373.665062736301</v>
      </c>
      <c r="T247" s="46">
        <v>25452.040194875037</v>
      </c>
      <c r="U247" s="110">
        <f>$L$1*gp_need_index[[#This Row],[Normalised weighted population 2025/26]]</f>
        <v>10124.422290841287</v>
      </c>
      <c r="V247" s="4">
        <f>$M$1*gp_need_index[[#This Row],[Normalised travel time adjusted wp 2025/26]]</f>
        <v>15112.240493051755</v>
      </c>
      <c r="W247" s="115">
        <v>25236.662783893044</v>
      </c>
      <c r="X247" s="43">
        <f>gp_need_index[[#This Row],[Combined weighted population 2025/26]]/gp_need_index[[#This Row],[Registered population 2025/26]]</f>
        <v>1.2255868932803315</v>
      </c>
    </row>
    <row r="248" spans="1:24" ht="13">
      <c r="A248" s="8" t="s">
        <v>1055</v>
      </c>
      <c r="B248" s="3" t="s">
        <v>12268</v>
      </c>
      <c r="C248" s="74" t="s">
        <v>6430</v>
      </c>
      <c r="D248" s="74" t="s">
        <v>6804</v>
      </c>
      <c r="E248" s="74" t="s">
        <v>6542</v>
      </c>
      <c r="F248" s="41">
        <v>1.0181282240535483</v>
      </c>
      <c r="G248" s="110">
        <v>11954.083333333334</v>
      </c>
      <c r="H248" s="4">
        <v>6014.8045635274393</v>
      </c>
      <c r="I248" s="46">
        <v>14742.701890246643</v>
      </c>
      <c r="J248" s="110">
        <v>15009.960893267704</v>
      </c>
      <c r="K248" s="46">
        <v>15056.520049548988</v>
      </c>
      <c r="L248" s="110">
        <f>$L$1*gp_need_index[[#This Row],[Normalised weighted population (base year)]]</f>
        <v>5989.169569185894</v>
      </c>
      <c r="M248" s="4">
        <f>$M$1*gp_need_index[[#This Row],[Normalised travel time adjusted wp (base year)]]</f>
        <v>8939.8629828918893</v>
      </c>
      <c r="N248" s="115">
        <v>14929.032552077784</v>
      </c>
      <c r="O248" s="43">
        <f>gp_need_index[[#This Row],[Combined weighted population (base year)]]/gp_need_index[[#This Row],[Registered population (base year)]]</f>
        <v>1.2488646879722647</v>
      </c>
      <c r="P248" s="77">
        <v>12061.674214761995</v>
      </c>
      <c r="Q248" s="4">
        <v>6128.311952393341</v>
      </c>
      <c r="R248" s="46">
        <v>14870.429794004003</v>
      </c>
      <c r="S248" s="110">
        <v>15140.004277082267</v>
      </c>
      <c r="T248" s="46">
        <v>15186.769292418581</v>
      </c>
      <c r="U248" s="110">
        <f>$L$1*gp_need_index[[#This Row],[Normalised weighted population 2025/26]]</f>
        <v>6041.0585702668677</v>
      </c>
      <c r="V248" s="4">
        <f>$M$1*gp_need_index[[#This Row],[Normalised travel time adjusted wp 2025/26]]</f>
        <v>9017.1989397429861</v>
      </c>
      <c r="W248" s="115">
        <v>15058.257510009855</v>
      </c>
      <c r="X248" s="43">
        <f>gp_need_index[[#This Row],[Combined weighted population 2025/26]]/gp_need_index[[#This Row],[Registered population 2025/26]]</f>
        <v>1.2484384208935451</v>
      </c>
    </row>
    <row r="249" spans="1:24" ht="13">
      <c r="A249" s="8" t="s">
        <v>1060</v>
      </c>
      <c r="B249" s="3" t="s">
        <v>12267</v>
      </c>
      <c r="C249" s="74" t="s">
        <v>6430</v>
      </c>
      <c r="D249" s="74" t="s">
        <v>6804</v>
      </c>
      <c r="E249" s="74" t="s">
        <v>6542</v>
      </c>
      <c r="F249" s="41">
        <v>1.0181282240535483</v>
      </c>
      <c r="G249" s="110">
        <v>7770.5</v>
      </c>
      <c r="H249" s="4">
        <v>2607.4318714507435</v>
      </c>
      <c r="I249" s="46">
        <v>6390.9958127354967</v>
      </c>
      <c r="J249" s="110">
        <v>6506.8532167540552</v>
      </c>
      <c r="K249" s="46">
        <v>6527.0367200937681</v>
      </c>
      <c r="L249" s="110">
        <f>$L$1*gp_need_index[[#This Row],[Normalised weighted population (base year)]]</f>
        <v>2596.3190413388697</v>
      </c>
      <c r="M249" s="4">
        <f>$M$1*gp_need_index[[#This Row],[Normalised travel time adjusted wp (base year)]]</f>
        <v>3875.4515498878673</v>
      </c>
      <c r="N249" s="115">
        <v>6471.7705912267375</v>
      </c>
      <c r="O249" s="43">
        <f>gp_need_index[[#This Row],[Combined weighted population (base year)]]/gp_need_index[[#This Row],[Registered population (base year)]]</f>
        <v>0.83286411314931308</v>
      </c>
      <c r="P249" s="77">
        <v>7842.3528954073599</v>
      </c>
      <c r="Q249" s="4">
        <v>2653.960654546871</v>
      </c>
      <c r="R249" s="46">
        <v>6439.8705379342437</v>
      </c>
      <c r="S249" s="110">
        <v>6556.6139539217602</v>
      </c>
      <c r="T249" s="46">
        <v>6576.8662700042314</v>
      </c>
      <c r="U249" s="110">
        <f>$L$1*gp_need_index[[#This Row],[Normalised weighted population 2025/26]]</f>
        <v>2616.1742225018502</v>
      </c>
      <c r="V249" s="4">
        <f>$M$1*gp_need_index[[#This Row],[Normalised travel time adjusted wp 2025/26]]</f>
        <v>3905.0380245335846</v>
      </c>
      <c r="W249" s="115">
        <v>6521.2122470354352</v>
      </c>
      <c r="X249" s="43">
        <f>gp_need_index[[#This Row],[Combined weighted population 2025/26]]/gp_need_index[[#This Row],[Registered population 2025/26]]</f>
        <v>0.83153772012151972</v>
      </c>
    </row>
    <row r="250" spans="1:24" ht="13">
      <c r="A250" s="8" t="s">
        <v>1057</v>
      </c>
      <c r="B250" s="3" t="s">
        <v>12266</v>
      </c>
      <c r="C250" s="74" t="s">
        <v>6430</v>
      </c>
      <c r="D250" s="74" t="s">
        <v>6804</v>
      </c>
      <c r="E250" s="74" t="s">
        <v>6542</v>
      </c>
      <c r="F250" s="41">
        <v>1.0181282240535483</v>
      </c>
      <c r="G250" s="110">
        <v>4760.5</v>
      </c>
      <c r="H250" s="4">
        <v>2674.2656537193338</v>
      </c>
      <c r="I250" s="46">
        <v>6554.8100344241284</v>
      </c>
      <c r="J250" s="110">
        <v>6673.6370993566161</v>
      </c>
      <c r="K250" s="46">
        <v>6694.3379469392958</v>
      </c>
      <c r="L250" s="110">
        <f>$L$1*gp_need_index[[#This Row],[Normalised weighted population (base year)]]</f>
        <v>2662.8679791686782</v>
      </c>
      <c r="M250" s="4">
        <f>$M$1*gp_need_index[[#This Row],[Normalised travel time adjusted wp (base year)]]</f>
        <v>3974.7872556118159</v>
      </c>
      <c r="N250" s="115">
        <v>6637.6552347804936</v>
      </c>
      <c r="O250" s="43">
        <f>gp_need_index[[#This Row],[Combined weighted population (base year)]]/gp_need_index[[#This Row],[Registered population (base year)]]</f>
        <v>1.3943189233863027</v>
      </c>
      <c r="P250" s="77">
        <v>4806.506441502811</v>
      </c>
      <c r="Q250" s="4">
        <v>2728.3704301637345</v>
      </c>
      <c r="R250" s="46">
        <v>6620.4268400438359</v>
      </c>
      <c r="S250" s="110">
        <v>6740.4434211302751</v>
      </c>
      <c r="T250" s="46">
        <v>6761.2635565935034</v>
      </c>
      <c r="U250" s="110">
        <f>$L$1*gp_need_index[[#This Row],[Normalised weighted population 2025/26]]</f>
        <v>2689.524570231184</v>
      </c>
      <c r="V250" s="4">
        <f>$M$1*gp_need_index[[#This Row],[Normalised travel time adjusted wp 2025/26]]</f>
        <v>4014.5245772761964</v>
      </c>
      <c r="W250" s="115">
        <v>6704.0491475073804</v>
      </c>
      <c r="X250" s="43">
        <f>gp_need_index[[#This Row],[Combined weighted population 2025/26]]/gp_need_index[[#This Row],[Registered population 2025/26]]</f>
        <v>1.3947862608941559</v>
      </c>
    </row>
    <row r="251" spans="1:24" ht="13">
      <c r="A251" s="8" t="s">
        <v>1033</v>
      </c>
      <c r="B251" s="3" t="s">
        <v>12265</v>
      </c>
      <c r="C251" s="74" t="s">
        <v>6430</v>
      </c>
      <c r="D251" s="74" t="s">
        <v>6804</v>
      </c>
      <c r="E251" s="74" t="s">
        <v>6542</v>
      </c>
      <c r="F251" s="41">
        <v>1.0181282240535483</v>
      </c>
      <c r="G251" s="110">
        <v>10659.583333333334</v>
      </c>
      <c r="H251" s="4">
        <v>4689.7157922636879</v>
      </c>
      <c r="I251" s="46">
        <v>11494.817686109178</v>
      </c>
      <c r="J251" s="110">
        <v>11703.198316577655</v>
      </c>
      <c r="K251" s="46">
        <v>11739.500279206804</v>
      </c>
      <c r="L251" s="110">
        <f>$L$1*gp_need_index[[#This Row],[Normalised weighted population (base year)]]</f>
        <v>4669.7283036381832</v>
      </c>
      <c r="M251" s="4">
        <f>$M$1*gp_need_index[[#This Row],[Normalised travel time adjusted wp (base year)]]</f>
        <v>6970.3705529800454</v>
      </c>
      <c r="N251" s="115">
        <v>11640.098856618228</v>
      </c>
      <c r="O251" s="43">
        <f>gp_need_index[[#This Row],[Combined weighted population (base year)]]/gp_need_index[[#This Row],[Registered population (base year)]]</f>
        <v>1.0919844137076866</v>
      </c>
      <c r="P251" s="77">
        <v>10754.163954984166</v>
      </c>
      <c r="Q251" s="4">
        <v>4773.2889237195805</v>
      </c>
      <c r="R251" s="46">
        <v>11582.448540164181</v>
      </c>
      <c r="S251" s="110">
        <v>11792.417762388972</v>
      </c>
      <c r="T251" s="46">
        <v>11828.842626439051</v>
      </c>
      <c r="U251" s="110">
        <f>$L$1*gp_need_index[[#This Row],[Normalised weighted population 2025/26]]</f>
        <v>4705.3280226269544</v>
      </c>
      <c r="V251" s="4">
        <f>$M$1*gp_need_index[[#This Row],[Normalised travel time adjusted wp 2025/26]]</f>
        <v>7023.4178932816412</v>
      </c>
      <c r="W251" s="115">
        <v>11728.745915908596</v>
      </c>
      <c r="X251" s="43">
        <f>gp_need_index[[#This Row],[Combined weighted population 2025/26]]/gp_need_index[[#This Row],[Registered population 2025/26]]</f>
        <v>1.0906236844634256</v>
      </c>
    </row>
    <row r="252" spans="1:24" ht="13">
      <c r="A252" s="8" t="s">
        <v>1047</v>
      </c>
      <c r="B252" s="3" t="s">
        <v>12264</v>
      </c>
      <c r="C252" s="74" t="s">
        <v>6430</v>
      </c>
      <c r="D252" s="74" t="s">
        <v>6804</v>
      </c>
      <c r="E252" s="74" t="s">
        <v>6542</v>
      </c>
      <c r="F252" s="41">
        <v>1.0181282240535483</v>
      </c>
      <c r="G252" s="110">
        <v>15706.916666666668</v>
      </c>
      <c r="H252" s="4">
        <v>9508.6833166488268</v>
      </c>
      <c r="I252" s="46">
        <v>23306.44030500358</v>
      </c>
      <c r="J252" s="110">
        <v>23728.944676743333</v>
      </c>
      <c r="K252" s="46">
        <v>23802.549108590316</v>
      </c>
      <c r="L252" s="110">
        <f>$L$1*gp_need_index[[#This Row],[Normalised weighted population (base year)]]</f>
        <v>9468.1574707226064</v>
      </c>
      <c r="M252" s="4">
        <f>$M$1*gp_need_index[[#This Row],[Normalised travel time adjusted wp (base year)]]</f>
        <v>14132.84922240229</v>
      </c>
      <c r="N252" s="115">
        <v>23601.006693124895</v>
      </c>
      <c r="O252" s="43">
        <f>gp_need_index[[#This Row],[Combined weighted population (base year)]]/gp_need_index[[#This Row],[Registered population (base year)]]</f>
        <v>1.5025868662823634</v>
      </c>
      <c r="P252" s="77">
        <v>15867.801991987373</v>
      </c>
      <c r="Q252" s="4">
        <v>9702.1845966192068</v>
      </c>
      <c r="R252" s="46">
        <v>23542.478909897494</v>
      </c>
      <c r="S252" s="110">
        <v>23969.262242352052</v>
      </c>
      <c r="T252" s="46">
        <v>24043.299402173765</v>
      </c>
      <c r="U252" s="110">
        <f>$L$1*gp_need_index[[#This Row],[Normalised weighted population 2025/26]]</f>
        <v>9564.0473042217818</v>
      </c>
      <c r="V252" s="4">
        <f>$M$1*gp_need_index[[#This Row],[Normalised travel time adjusted wp 2025/26]]</f>
        <v>14275.795575918521</v>
      </c>
      <c r="W252" s="115">
        <v>23839.842880140302</v>
      </c>
      <c r="X252" s="43">
        <f>gp_need_index[[#This Row],[Combined weighted population 2025/26]]/gp_need_index[[#This Row],[Registered population 2025/26]]</f>
        <v>1.5024036027282481</v>
      </c>
    </row>
    <row r="253" spans="1:24" ht="13">
      <c r="A253" s="8" t="s">
        <v>1053</v>
      </c>
      <c r="B253" s="3" t="s">
        <v>12263</v>
      </c>
      <c r="C253" s="74" t="s">
        <v>6430</v>
      </c>
      <c r="D253" s="74" t="s">
        <v>6804</v>
      </c>
      <c r="E253" s="74" t="s">
        <v>6542</v>
      </c>
      <c r="F253" s="41">
        <v>1.0181282240535483</v>
      </c>
      <c r="G253" s="110">
        <v>4727.25</v>
      </c>
      <c r="H253" s="4">
        <v>1307.9420290240232</v>
      </c>
      <c r="I253" s="46">
        <v>3205.8563532639591</v>
      </c>
      <c r="J253" s="110">
        <v>3263.9728355194193</v>
      </c>
      <c r="K253" s="46">
        <v>3274.0973003616282</v>
      </c>
      <c r="L253" s="110">
        <f>$L$1*gp_need_index[[#This Row],[Normalised weighted population (base year)]]</f>
        <v>1302.3676024306117</v>
      </c>
      <c r="M253" s="4">
        <f>$M$1*gp_need_index[[#This Row],[Normalised travel time adjusted wp (base year)]]</f>
        <v>1944.0070588399981</v>
      </c>
      <c r="N253" s="115">
        <v>3246.37466127061</v>
      </c>
      <c r="O253" s="43">
        <f>gp_need_index[[#This Row],[Combined weighted population (base year)]]/gp_need_index[[#This Row],[Registered population (base year)]]</f>
        <v>0.68673640303995132</v>
      </c>
      <c r="P253" s="77">
        <v>4776.2758823078693</v>
      </c>
      <c r="Q253" s="4">
        <v>1330.3568971095406</v>
      </c>
      <c r="R253" s="46">
        <v>3228.1285602163935</v>
      </c>
      <c r="S253" s="110">
        <v>3286.6487980296547</v>
      </c>
      <c r="T253" s="46">
        <v>3296.8007226019345</v>
      </c>
      <c r="U253" s="110">
        <f>$L$1*gp_need_index[[#This Row],[Normalised weighted population 2025/26]]</f>
        <v>1311.415606325093</v>
      </c>
      <c r="V253" s="4">
        <f>$M$1*gp_need_index[[#This Row],[Normalised travel time adjusted wp 2025/26]]</f>
        <v>1957.4872975275</v>
      </c>
      <c r="W253" s="115">
        <v>3268.9029038525932</v>
      </c>
      <c r="X253" s="43">
        <f>gp_need_index[[#This Row],[Combined weighted population 2025/26]]/gp_need_index[[#This Row],[Registered population 2025/26]]</f>
        <v>0.68440412245891413</v>
      </c>
    </row>
    <row r="254" spans="1:24" ht="13">
      <c r="A254" s="8" t="s">
        <v>1032</v>
      </c>
      <c r="B254" s="3" t="s">
        <v>12262</v>
      </c>
      <c r="C254" s="74" t="s">
        <v>6430</v>
      </c>
      <c r="D254" s="74" t="s">
        <v>6804</v>
      </c>
      <c r="E254" s="74" t="s">
        <v>6542</v>
      </c>
      <c r="F254" s="41">
        <v>1.0181282240535483</v>
      </c>
      <c r="G254" s="110">
        <v>5539.5833333333321</v>
      </c>
      <c r="H254" s="4">
        <v>2077.6313785534189</v>
      </c>
      <c r="I254" s="46">
        <v>5092.4181705867486</v>
      </c>
      <c r="J254" s="110">
        <v>5184.7346681575054</v>
      </c>
      <c r="K254" s="46">
        <v>5200.8171132356938</v>
      </c>
      <c r="L254" s="110">
        <f>$L$1*gp_need_index[[#This Row],[Normalised weighted population (base year)]]</f>
        <v>2068.7765490954525</v>
      </c>
      <c r="M254" s="4">
        <f>$M$1*gp_need_index[[#This Row],[Normalised travel time adjusted wp (base year)]]</f>
        <v>3088.0038839253007</v>
      </c>
      <c r="N254" s="115">
        <v>5156.7804330207528</v>
      </c>
      <c r="O254" s="43">
        <f>gp_need_index[[#This Row],[Combined weighted population (base year)]]/gp_need_index[[#This Row],[Registered population (base year)]]</f>
        <v>0.93089680626173821</v>
      </c>
      <c r="P254" s="77">
        <v>5588.7274584544648</v>
      </c>
      <c r="Q254" s="4">
        <v>2113.4039563389861</v>
      </c>
      <c r="R254" s="46">
        <v>5128.2025789884374</v>
      </c>
      <c r="S254" s="110">
        <v>5221.1677843323241</v>
      </c>
      <c r="T254" s="46">
        <v>5237.2951239974373</v>
      </c>
      <c r="U254" s="110">
        <f>$L$1*gp_need_index[[#This Row],[Normalised weighted population 2025/26]]</f>
        <v>2083.3138361847682</v>
      </c>
      <c r="V254" s="4">
        <f>$M$1*gp_need_index[[#This Row],[Normalised travel time adjusted wp 2025/26]]</f>
        <v>3109.6628341359246</v>
      </c>
      <c r="W254" s="115">
        <v>5192.9766703206933</v>
      </c>
      <c r="X254" s="43">
        <f>gp_need_index[[#This Row],[Combined weighted population 2025/26]]/gp_need_index[[#This Row],[Registered population 2025/26]]</f>
        <v>0.92918767446154649</v>
      </c>
    </row>
    <row r="255" spans="1:24" ht="13">
      <c r="A255" s="8" t="s">
        <v>1036</v>
      </c>
      <c r="B255" s="3" t="s">
        <v>12261</v>
      </c>
      <c r="C255" s="74" t="s">
        <v>6430</v>
      </c>
      <c r="D255" s="74" t="s">
        <v>6804</v>
      </c>
      <c r="E255" s="74" t="s">
        <v>6542</v>
      </c>
      <c r="F255" s="41">
        <v>1.0181282240535483</v>
      </c>
      <c r="G255" s="110">
        <v>2550.833333333333</v>
      </c>
      <c r="H255" s="4">
        <v>1593.9981172039043</v>
      </c>
      <c r="I255" s="46">
        <v>3906.9996052822512</v>
      </c>
      <c r="J255" s="110">
        <v>3977.8265695039327</v>
      </c>
      <c r="K255" s="46">
        <v>3990.1653257622811</v>
      </c>
      <c r="L255" s="110">
        <f>$L$1*gp_need_index[[#This Row],[Normalised weighted population (base year)]]</f>
        <v>1587.2045244473356</v>
      </c>
      <c r="M255" s="4">
        <f>$M$1*gp_need_index[[#This Row],[Normalised travel time adjusted wp (base year)]]</f>
        <v>2369.175026766527</v>
      </c>
      <c r="N255" s="115">
        <v>3956.3795512138627</v>
      </c>
      <c r="O255" s="43">
        <f>gp_need_index[[#This Row],[Combined weighted population (base year)]]/gp_need_index[[#This Row],[Registered population (base year)]]</f>
        <v>1.5510145251410115</v>
      </c>
      <c r="P255" s="77">
        <v>2576.1757039586773</v>
      </c>
      <c r="Q255" s="4">
        <v>1624.3701698243497</v>
      </c>
      <c r="R255" s="46">
        <v>3941.5556449299006</v>
      </c>
      <c r="S255" s="110">
        <v>4013.0090487807179</v>
      </c>
      <c r="T255" s="46">
        <v>4025.4045822479752</v>
      </c>
      <c r="U255" s="110">
        <f>$L$1*gp_need_index[[#This Row],[Normalised weighted population 2025/26]]</f>
        <v>1601.2427911524503</v>
      </c>
      <c r="V255" s="4">
        <f>$M$1*gp_need_index[[#This Row],[Normalised travel time adjusted wp 2025/26]]</f>
        <v>2390.0984621662315</v>
      </c>
      <c r="W255" s="115">
        <v>3991.341253318682</v>
      </c>
      <c r="X255" s="43">
        <f>gp_need_index[[#This Row],[Combined weighted population 2025/26]]/gp_need_index[[#This Row],[Registered population 2025/26]]</f>
        <v>1.5493280396928641</v>
      </c>
    </row>
    <row r="256" spans="1:24" ht="13">
      <c r="A256" s="8" t="s">
        <v>1038</v>
      </c>
      <c r="B256" s="3" t="s">
        <v>12260</v>
      </c>
      <c r="C256" s="74" t="s">
        <v>6430</v>
      </c>
      <c r="D256" s="74" t="s">
        <v>6804</v>
      </c>
      <c r="E256" s="74" t="s">
        <v>6542</v>
      </c>
      <c r="F256" s="41">
        <v>1.0181282240535483</v>
      </c>
      <c r="G256" s="110">
        <v>5552.75</v>
      </c>
      <c r="H256" s="4">
        <v>2290.3866616286027</v>
      </c>
      <c r="I256" s="46">
        <v>5613.8960807705816</v>
      </c>
      <c r="J256" s="110">
        <v>5715.6660467361271</v>
      </c>
      <c r="K256" s="46">
        <v>5733.3953793182645</v>
      </c>
      <c r="L256" s="110">
        <f>$L$1*gp_need_index[[#This Row],[Normalised weighted population (base year)]]</f>
        <v>2280.6250727871579</v>
      </c>
      <c r="M256" s="4">
        <f>$M$1*gp_need_index[[#This Row],[Normalised travel time adjusted wp (base year)]]</f>
        <v>3404.2241466935852</v>
      </c>
      <c r="N256" s="115">
        <v>5684.8492194807432</v>
      </c>
      <c r="O256" s="43">
        <f>gp_need_index[[#This Row],[Combined weighted population (base year)]]/gp_need_index[[#This Row],[Registered population (base year)]]</f>
        <v>1.023789873392597</v>
      </c>
      <c r="P256" s="77">
        <v>5600.428597916949</v>
      </c>
      <c r="Q256" s="4">
        <v>2334.3219748743509</v>
      </c>
      <c r="R256" s="46">
        <v>5664.2630652007356</v>
      </c>
      <c r="S256" s="110">
        <v>5766.9460951449328</v>
      </c>
      <c r="T256" s="46">
        <v>5784.7592554087896</v>
      </c>
      <c r="U256" s="110">
        <f>$L$1*gp_need_index[[#This Row],[Normalised weighted population 2025/26]]</f>
        <v>2301.0864788907643</v>
      </c>
      <c r="V256" s="4">
        <f>$M$1*gp_need_index[[#This Row],[Normalised travel time adjusted wp 2025/26]]</f>
        <v>3434.7216330322881</v>
      </c>
      <c r="W256" s="115">
        <v>5735.8081119230519</v>
      </c>
      <c r="X256" s="43">
        <f>gp_need_index[[#This Row],[Combined weighted population 2025/26]]/gp_need_index[[#This Row],[Registered population 2025/26]]</f>
        <v>1.0241730631217147</v>
      </c>
    </row>
    <row r="257" spans="1:24" ht="13">
      <c r="A257" s="8" t="s">
        <v>1069</v>
      </c>
      <c r="B257" s="3" t="s">
        <v>12259</v>
      </c>
      <c r="C257" s="74" t="s">
        <v>6430</v>
      </c>
      <c r="D257" s="74" t="s">
        <v>6804</v>
      </c>
      <c r="E257" s="74" t="s">
        <v>6542</v>
      </c>
      <c r="F257" s="41">
        <v>1.0181282240535483</v>
      </c>
      <c r="G257" s="110">
        <v>5402.1666666666661</v>
      </c>
      <c r="H257" s="4">
        <v>2177.9111153086906</v>
      </c>
      <c r="I257" s="46">
        <v>5338.2107394060349</v>
      </c>
      <c r="J257" s="110">
        <v>5434.9830197350457</v>
      </c>
      <c r="K257" s="46">
        <v>5451.8417061501095</v>
      </c>
      <c r="L257" s="110">
        <f>$L$1*gp_need_index[[#This Row],[Normalised weighted population (base year)]]</f>
        <v>2168.62889532504</v>
      </c>
      <c r="M257" s="4">
        <f>$M$1*gp_need_index[[#This Row],[Normalised travel time adjusted wp (base year)]]</f>
        <v>3237.0506396567698</v>
      </c>
      <c r="N257" s="115">
        <v>5405.6795349818094</v>
      </c>
      <c r="O257" s="43">
        <f>gp_need_index[[#This Row],[Combined weighted population (base year)]]/gp_need_index[[#This Row],[Registered population (base year)]]</f>
        <v>1.0006502702585647</v>
      </c>
      <c r="P257" s="77">
        <v>5450.3592050992593</v>
      </c>
      <c r="Q257" s="4">
        <v>2218.7159505768445</v>
      </c>
      <c r="R257" s="46">
        <v>5383.7435222279582</v>
      </c>
      <c r="S257" s="110">
        <v>5481.3412310457461</v>
      </c>
      <c r="T257" s="46">
        <v>5498.2722042503865</v>
      </c>
      <c r="U257" s="110">
        <f>$L$1*gp_need_index[[#This Row],[Normalised weighted population 2025/26]]</f>
        <v>2187.126424428428</v>
      </c>
      <c r="V257" s="4">
        <f>$M$1*gp_need_index[[#This Row],[Normalised travel time adjusted wp 2025/26]]</f>
        <v>3264.6189150536024</v>
      </c>
      <c r="W257" s="115">
        <v>5451.7453394820304</v>
      </c>
      <c r="X257" s="43">
        <f>gp_need_index[[#This Row],[Combined weighted population 2025/26]]/gp_need_index[[#This Row],[Registered population 2025/26]]</f>
        <v>1.0002543198219807</v>
      </c>
    </row>
    <row r="258" spans="1:24" ht="13">
      <c r="A258" s="8" t="s">
        <v>1058</v>
      </c>
      <c r="B258" s="3" t="s">
        <v>12258</v>
      </c>
      <c r="C258" s="74" t="s">
        <v>6430</v>
      </c>
      <c r="D258" s="74" t="s">
        <v>6804</v>
      </c>
      <c r="E258" s="74" t="s">
        <v>6542</v>
      </c>
      <c r="F258" s="41">
        <v>1.0181282240535483</v>
      </c>
      <c r="G258" s="110">
        <v>7779.0833333333339</v>
      </c>
      <c r="H258" s="4">
        <v>2691.9366482414484</v>
      </c>
      <c r="I258" s="46">
        <v>6598.1228638921784</v>
      </c>
      <c r="J258" s="110">
        <v>6717.7351135016561</v>
      </c>
      <c r="K258" s="46">
        <v>6738.5727480051592</v>
      </c>
      <c r="L258" s="110">
        <f>$L$1*gp_need_index[[#This Row],[Normalised weighted population (base year)]]</f>
        <v>2680.4636602138876</v>
      </c>
      <c r="M258" s="4">
        <f>$M$1*gp_need_index[[#This Row],[Normalised travel time adjusted wp (base year)]]</f>
        <v>4001.0518279899561</v>
      </c>
      <c r="N258" s="115">
        <v>6681.5154882038441</v>
      </c>
      <c r="O258" s="43">
        <f>gp_need_index[[#This Row],[Combined weighted population (base year)]]/gp_need_index[[#This Row],[Registered population (base year)]]</f>
        <v>0.85890781752826617</v>
      </c>
      <c r="P258" s="77">
        <v>7857.0945593728839</v>
      </c>
      <c r="Q258" s="4">
        <v>2737.7763268882845</v>
      </c>
      <c r="R258" s="46">
        <v>6643.2503725236811</v>
      </c>
      <c r="S258" s="110">
        <v>6763.680703720609</v>
      </c>
      <c r="T258" s="46">
        <v>6784.5726153773467</v>
      </c>
      <c r="U258" s="110">
        <f>$L$1*gp_need_index[[#This Row],[Normalised weighted population 2025/26]]</f>
        <v>2698.7965481364045</v>
      </c>
      <c r="V258" s="4">
        <f>$M$1*gp_need_index[[#This Row],[Normalised travel time adjusted wp 2025/26]]</f>
        <v>4028.3644148417147</v>
      </c>
      <c r="W258" s="115">
        <v>6727.1609629781196</v>
      </c>
      <c r="X258" s="43">
        <f>gp_need_index[[#This Row],[Combined weighted population 2025/26]]/gp_need_index[[#This Row],[Registered population 2025/26]]</f>
        <v>0.85618938554750568</v>
      </c>
    </row>
    <row r="259" spans="1:24" ht="13">
      <c r="A259" s="8" t="s">
        <v>1065</v>
      </c>
      <c r="B259" s="3" t="s">
        <v>12257</v>
      </c>
      <c r="C259" s="74" t="s">
        <v>6430</v>
      </c>
      <c r="D259" s="74" t="s">
        <v>6804</v>
      </c>
      <c r="E259" s="74" t="s">
        <v>6542</v>
      </c>
      <c r="F259" s="41">
        <v>1.0181282240535483</v>
      </c>
      <c r="G259" s="110">
        <v>4731.5833333333321</v>
      </c>
      <c r="H259" s="4">
        <v>2538.0818686392945</v>
      </c>
      <c r="I259" s="46">
        <v>6221.0141605074878</v>
      </c>
      <c r="J259" s="110">
        <v>6333.7900990494645</v>
      </c>
      <c r="K259" s="46">
        <v>6353.4367806878399</v>
      </c>
      <c r="L259" s="110">
        <f>$L$1*gp_need_index[[#This Row],[Normalised weighted population (base year)]]</f>
        <v>2527.2646070551891</v>
      </c>
      <c r="M259" s="4">
        <f>$M$1*gp_need_index[[#This Row],[Normalised travel time adjusted wp (base year)]]</f>
        <v>3772.3759609058152</v>
      </c>
      <c r="N259" s="115">
        <v>6299.6405679610043</v>
      </c>
      <c r="O259" s="43">
        <f>gp_need_index[[#This Row],[Combined weighted population (base year)]]/gp_need_index[[#This Row],[Registered population (base year)]]</f>
        <v>1.3314022229262945</v>
      </c>
      <c r="P259" s="77">
        <v>4776.5257109139766</v>
      </c>
      <c r="Q259" s="4">
        <v>2588.4731682512274</v>
      </c>
      <c r="R259" s="46">
        <v>6280.9642885608164</v>
      </c>
      <c r="S259" s="110">
        <v>6394.8270164561827</v>
      </c>
      <c r="T259" s="46">
        <v>6414.5795989538201</v>
      </c>
      <c r="U259" s="110">
        <f>$L$1*gp_need_index[[#This Row],[Normalised weighted population 2025/26]]</f>
        <v>2551.6191307563927</v>
      </c>
      <c r="V259" s="4">
        <f>$M$1*gp_need_index[[#This Row],[Normalised travel time adjusted wp 2025/26]]</f>
        <v>3808.6797293653867</v>
      </c>
      <c r="W259" s="115">
        <v>6360.2988601217794</v>
      </c>
      <c r="X259" s="43">
        <f>gp_need_index[[#This Row],[Combined weighted population 2025/26]]/gp_need_index[[#This Row],[Registered population 2025/26]]</f>
        <v>1.3315742958504355</v>
      </c>
    </row>
    <row r="260" spans="1:24" ht="13">
      <c r="A260" s="8" t="s">
        <v>1045</v>
      </c>
      <c r="B260" s="3" t="s">
        <v>12256</v>
      </c>
      <c r="C260" s="74" t="s">
        <v>6430</v>
      </c>
      <c r="D260" s="74" t="s">
        <v>6804</v>
      </c>
      <c r="E260" s="74" t="s">
        <v>6542</v>
      </c>
      <c r="F260" s="41">
        <v>1.0181282240535483</v>
      </c>
      <c r="G260" s="110">
        <v>3780.25</v>
      </c>
      <c r="H260" s="4">
        <v>1406.4616447854078</v>
      </c>
      <c r="I260" s="46">
        <v>3447.3347438203327</v>
      </c>
      <c r="J260" s="110">
        <v>3509.8288004438891</v>
      </c>
      <c r="K260" s="46">
        <v>3520.7158819494589</v>
      </c>
      <c r="L260" s="110">
        <f>$L$1*gp_need_index[[#This Row],[Normalised weighted population (base year)]]</f>
        <v>1400.4673292719324</v>
      </c>
      <c r="M260" s="4">
        <f>$M$1*gp_need_index[[#This Row],[Normalised travel time adjusted wp (base year)]]</f>
        <v>2090.4377294846663</v>
      </c>
      <c r="N260" s="115">
        <v>3490.9050587565989</v>
      </c>
      <c r="O260" s="43">
        <f>gp_need_index[[#This Row],[Combined weighted population (base year)]]/gp_need_index[[#This Row],[Registered population (base year)]]</f>
        <v>0.92345878149767846</v>
      </c>
      <c r="P260" s="77">
        <v>3813.1228826143124</v>
      </c>
      <c r="Q260" s="4">
        <v>1433.7511532258075</v>
      </c>
      <c r="R260" s="46">
        <v>3479.0160866060637</v>
      </c>
      <c r="S260" s="110">
        <v>3542.0844697099574</v>
      </c>
      <c r="T260" s="46">
        <v>3553.025393603833</v>
      </c>
      <c r="U260" s="110">
        <f>$L$1*gp_need_index[[#This Row],[Normalised weighted population 2025/26]]</f>
        <v>1413.3377607258017</v>
      </c>
      <c r="V260" s="4">
        <f>$M$1*gp_need_index[[#This Row],[Normalised travel time adjusted wp 2025/26]]</f>
        <v>2109.6216183436927</v>
      </c>
      <c r="W260" s="115">
        <v>3522.9593790694944</v>
      </c>
      <c r="X260" s="43">
        <f>gp_need_index[[#This Row],[Combined weighted population 2025/26]]/gp_need_index[[#This Row],[Registered population 2025/26]]</f>
        <v>0.92390397255021606</v>
      </c>
    </row>
    <row r="261" spans="1:24" ht="13">
      <c r="A261" s="8" t="s">
        <v>1050</v>
      </c>
      <c r="B261" s="3" t="s">
        <v>12255</v>
      </c>
      <c r="C261" s="74" t="s">
        <v>6430</v>
      </c>
      <c r="D261" s="74" t="s">
        <v>6804</v>
      </c>
      <c r="E261" s="74" t="s">
        <v>6599</v>
      </c>
      <c r="F261" s="41">
        <v>1.0181282240535483</v>
      </c>
      <c r="G261" s="110">
        <v>42224.583333333321</v>
      </c>
      <c r="H261" s="4">
        <v>10115.885935060282</v>
      </c>
      <c r="I261" s="46">
        <v>24794.735908903865</v>
      </c>
      <c r="J261" s="110">
        <v>25244.220436809035</v>
      </c>
      <c r="K261" s="46">
        <v>25322.525078165148</v>
      </c>
      <c r="L261" s="110">
        <f>$L$1*gp_need_index[[#This Row],[Normalised weighted population (base year)]]</f>
        <v>10072.772201942924</v>
      </c>
      <c r="M261" s="4">
        <f>$M$1*gp_need_index[[#This Row],[Normalised travel time adjusted wp (base year)]]</f>
        <v>15035.340426250837</v>
      </c>
      <c r="N261" s="115">
        <v>25108.112628193761</v>
      </c>
      <c r="O261" s="43">
        <f>gp_need_index[[#This Row],[Combined weighted population (base year)]]/gp_need_index[[#This Row],[Registered population (base year)]]</f>
        <v>0.59463257292518223</v>
      </c>
      <c r="P261" s="77">
        <v>42669.999403787806</v>
      </c>
      <c r="Q261" s="4">
        <v>10282.13663282901</v>
      </c>
      <c r="R261" s="46">
        <v>24949.740176187879</v>
      </c>
      <c r="S261" s="110">
        <v>25402.034656179629</v>
      </c>
      <c r="T261" s="46">
        <v>25480.497417386901</v>
      </c>
      <c r="U261" s="110">
        <f>$L$1*gp_need_index[[#This Row],[Normalised weighted population 2025/26]]</f>
        <v>10135.742127511692</v>
      </c>
      <c r="V261" s="4">
        <f>$M$1*gp_need_index[[#This Row],[Normalised travel time adjusted wp 2025/26]]</f>
        <v>15129.137071364175</v>
      </c>
      <c r="W261" s="115">
        <v>25264.879198875868</v>
      </c>
      <c r="X261" s="43">
        <f>gp_need_index[[#This Row],[Combined weighted population 2025/26]]/gp_need_index[[#This Row],[Registered population 2025/26]]</f>
        <v>0.59209935673524083</v>
      </c>
    </row>
    <row r="262" spans="1:24" ht="13">
      <c r="A262" s="8" t="s">
        <v>1072</v>
      </c>
      <c r="B262" s="3" t="s">
        <v>12254</v>
      </c>
      <c r="C262" s="74" t="s">
        <v>6430</v>
      </c>
      <c r="D262" s="74" t="s">
        <v>6804</v>
      </c>
      <c r="E262" s="74" t="s">
        <v>6599</v>
      </c>
      <c r="F262" s="41">
        <v>1.0181282240535483</v>
      </c>
      <c r="G262" s="110">
        <v>15260.25</v>
      </c>
      <c r="H262" s="4">
        <v>5676.8439871509754</v>
      </c>
      <c r="I262" s="46">
        <v>13914.337148624492</v>
      </c>
      <c r="J262" s="110">
        <v>14166.579370011368</v>
      </c>
      <c r="K262" s="46">
        <v>14210.522454710237</v>
      </c>
      <c r="L262" s="110">
        <f>$L$1*gp_need_index[[#This Row],[Normalised weighted population (base year)]]</f>
        <v>5652.6493750149648</v>
      </c>
      <c r="M262" s="4">
        <f>$M$1*gp_need_index[[#This Row],[Normalised travel time adjusted wp (base year)]]</f>
        <v>8437.5488653650409</v>
      </c>
      <c r="N262" s="115">
        <v>14090.198240380007</v>
      </c>
      <c r="O262" s="43">
        <f>gp_need_index[[#This Row],[Combined weighted population (base year)]]/gp_need_index[[#This Row],[Registered population (base year)]]</f>
        <v>0.92332682887764006</v>
      </c>
      <c r="P262" s="77">
        <v>15388.907965469834</v>
      </c>
      <c r="Q262" s="4">
        <v>5776.5502131774147</v>
      </c>
      <c r="R262" s="46">
        <v>14016.875293537634</v>
      </c>
      <c r="S262" s="110">
        <v>14270.97634938953</v>
      </c>
      <c r="T262" s="46">
        <v>14315.05707853791</v>
      </c>
      <c r="U262" s="110">
        <f>$L$1*gp_need_index[[#This Row],[Normalised weighted population 2025/26]]</f>
        <v>5694.3051272486073</v>
      </c>
      <c r="V262" s="4">
        <f>$M$1*gp_need_index[[#This Row],[Normalised travel time adjusted wp 2025/26]]</f>
        <v>8499.616674587367</v>
      </c>
      <c r="W262" s="115">
        <v>14193.921801835975</v>
      </c>
      <c r="X262" s="43">
        <f>gp_need_index[[#This Row],[Combined weighted population 2025/26]]/gp_need_index[[#This Row],[Registered population 2025/26]]</f>
        <v>0.92234756577170973</v>
      </c>
    </row>
    <row r="263" spans="1:24" ht="13">
      <c r="A263" s="8" t="s">
        <v>393</v>
      </c>
      <c r="B263" s="3" t="s">
        <v>12253</v>
      </c>
      <c r="C263" s="74" t="s">
        <v>6430</v>
      </c>
      <c r="D263" s="74" t="s">
        <v>6804</v>
      </c>
      <c r="E263" s="74" t="s">
        <v>6753</v>
      </c>
      <c r="F263" s="41">
        <v>1.0181282240535483</v>
      </c>
      <c r="G263" s="110">
        <v>6027.1666666666679</v>
      </c>
      <c r="H263" s="4">
        <v>2583.9107848437729</v>
      </c>
      <c r="I263" s="46">
        <v>6333.3440030517786</v>
      </c>
      <c r="J263" s="110">
        <v>6448.156282147298</v>
      </c>
      <c r="K263" s="46">
        <v>6468.1577144096091</v>
      </c>
      <c r="L263" s="110">
        <f>$L$1*gp_need_index[[#This Row],[Normalised weighted population (base year)]]</f>
        <v>2572.8982012013739</v>
      </c>
      <c r="M263" s="4">
        <f>$M$1*gp_need_index[[#This Row],[Normalised travel time adjusted wp (base year)]]</f>
        <v>3840.4919282984774</v>
      </c>
      <c r="N263" s="115">
        <v>6413.3901294998514</v>
      </c>
      <c r="O263" s="43">
        <f>gp_need_index[[#This Row],[Combined weighted population (base year)]]/gp_need_index[[#This Row],[Registered population (base year)]]</f>
        <v>1.0640804351685176</v>
      </c>
      <c r="P263" s="77">
        <v>6079.8112672345796</v>
      </c>
      <c r="Q263" s="4">
        <v>2630.3162202533313</v>
      </c>
      <c r="R263" s="46">
        <v>6382.4970062158218</v>
      </c>
      <c r="S263" s="110">
        <v>6498.2003419656039</v>
      </c>
      <c r="T263" s="46">
        <v>6518.2722278837909</v>
      </c>
      <c r="U263" s="110">
        <f>$L$1*gp_need_index[[#This Row],[Normalised weighted population 2025/26]]</f>
        <v>2592.8664317859552</v>
      </c>
      <c r="V263" s="4">
        <f>$M$1*gp_need_index[[#This Row],[Normalised travel time adjusted wp 2025/26]]</f>
        <v>3870.2476010860214</v>
      </c>
      <c r="W263" s="115">
        <v>6463.1140328719766</v>
      </c>
      <c r="X263" s="43">
        <f>gp_need_index[[#This Row],[Combined weighted population 2025/26]]/gp_need_index[[#This Row],[Registered population 2025/26]]</f>
        <v>1.0630451750538867</v>
      </c>
    </row>
    <row r="264" spans="1:24" ht="13">
      <c r="A264" s="8" t="s">
        <v>1046</v>
      </c>
      <c r="B264" s="3" t="s">
        <v>12252</v>
      </c>
      <c r="C264" s="74" t="s">
        <v>6430</v>
      </c>
      <c r="D264" s="74" t="s">
        <v>6804</v>
      </c>
      <c r="E264" s="74" t="s">
        <v>6599</v>
      </c>
      <c r="F264" s="41">
        <v>1.0181282240535483</v>
      </c>
      <c r="G264" s="110">
        <v>5772.4166666666661</v>
      </c>
      <c r="H264" s="4">
        <v>2531.4753488932938</v>
      </c>
      <c r="I264" s="46">
        <v>6204.8211237897331</v>
      </c>
      <c r="J264" s="110">
        <v>6317.3035113339829</v>
      </c>
      <c r="K264" s="46">
        <v>6336.8990534910863</v>
      </c>
      <c r="L264" s="110">
        <f>$L$1*gp_need_index[[#This Row],[Normalised weighted population (base year)]]</f>
        <v>2520.6862441835333</v>
      </c>
      <c r="M264" s="4">
        <f>$M$1*gp_need_index[[#This Row],[Normalised travel time adjusted wp (base year)]]</f>
        <v>3762.5566258469248</v>
      </c>
      <c r="N264" s="115">
        <v>6283.2428700304581</v>
      </c>
      <c r="O264" s="43">
        <f>gp_need_index[[#This Row],[Combined weighted population (base year)]]/gp_need_index[[#This Row],[Registered population (base year)]]</f>
        <v>1.0884943400419453</v>
      </c>
      <c r="P264" s="77">
        <v>5831.5373021654977</v>
      </c>
      <c r="Q264" s="4">
        <v>2581.9155346259295</v>
      </c>
      <c r="R264" s="46">
        <v>6265.0521040641206</v>
      </c>
      <c r="S264" s="110">
        <v>6378.626372313749</v>
      </c>
      <c r="T264" s="46">
        <v>6398.3289136516933</v>
      </c>
      <c r="U264" s="110">
        <f>$L$1*gp_need_index[[#This Row],[Normalised weighted population 2025/26]]</f>
        <v>2545.1548630884745</v>
      </c>
      <c r="V264" s="4">
        <f>$M$1*gp_need_index[[#This Row],[Normalised travel time adjusted wp 2025/26]]</f>
        <v>3799.030826464782</v>
      </c>
      <c r="W264" s="115">
        <v>6344.1856895532565</v>
      </c>
      <c r="X264" s="43">
        <f>gp_need_index[[#This Row],[Combined weighted population 2025/26]]/gp_need_index[[#This Row],[Registered population 2025/26]]</f>
        <v>1.0879096472892988</v>
      </c>
    </row>
    <row r="265" spans="1:24" ht="13">
      <c r="A265" s="8" t="s">
        <v>1051</v>
      </c>
      <c r="B265" s="3" t="s">
        <v>12251</v>
      </c>
      <c r="C265" s="74" t="s">
        <v>6430</v>
      </c>
      <c r="D265" s="74" t="s">
        <v>6804</v>
      </c>
      <c r="E265" s="74" t="s">
        <v>6599</v>
      </c>
      <c r="F265" s="41">
        <v>1.0181282240535483</v>
      </c>
      <c r="G265" s="110">
        <v>13232.333333333332</v>
      </c>
      <c r="H265" s="4">
        <v>4806.7337015650573</v>
      </c>
      <c r="I265" s="46">
        <v>11781.636673231558</v>
      </c>
      <c r="J265" s="110">
        <v>11995.2168225614</v>
      </c>
      <c r="K265" s="46">
        <v>12032.424592697565</v>
      </c>
      <c r="L265" s="110">
        <f>$L$1*gp_need_index[[#This Row],[Normalised weighted population (base year)]]</f>
        <v>4786.2474846082969</v>
      </c>
      <c r="M265" s="4">
        <f>$M$1*gp_need_index[[#This Row],[Normalised travel time adjusted wp (base year)]]</f>
        <v>7144.2954186427132</v>
      </c>
      <c r="N265" s="115">
        <v>11930.542903251011</v>
      </c>
      <c r="O265" s="43">
        <f>gp_need_index[[#This Row],[Combined weighted population (base year)]]/gp_need_index[[#This Row],[Registered population (base year)]]</f>
        <v>0.90162049297813529</v>
      </c>
      <c r="P265" s="77">
        <v>13351.475352292298</v>
      </c>
      <c r="Q265" s="4">
        <v>4894.858368226186</v>
      </c>
      <c r="R265" s="46">
        <v>11877.438400940693</v>
      </c>
      <c r="S265" s="110">
        <v>12092.755265455164</v>
      </c>
      <c r="T265" s="46">
        <v>12130.107823294486</v>
      </c>
      <c r="U265" s="110">
        <f>$L$1*gp_need_index[[#This Row],[Normalised weighted population 2025/26]]</f>
        <v>4825.1665916039128</v>
      </c>
      <c r="V265" s="4">
        <f>$M$1*gp_need_index[[#This Row],[Normalised travel time adjusted wp 2025/26]]</f>
        <v>7202.2951884692648</v>
      </c>
      <c r="W265" s="115">
        <v>12027.461780073178</v>
      </c>
      <c r="X265" s="43">
        <f>gp_need_index[[#This Row],[Combined weighted population 2025/26]]/gp_need_index[[#This Row],[Registered population 2025/26]]</f>
        <v>0.90083391256144574</v>
      </c>
    </row>
    <row r="266" spans="1:24" ht="13">
      <c r="A266" s="8" t="s">
        <v>1024</v>
      </c>
      <c r="B266" s="3" t="s">
        <v>12250</v>
      </c>
      <c r="C266" s="74" t="s">
        <v>6430</v>
      </c>
      <c r="D266" s="74" t="s">
        <v>6804</v>
      </c>
      <c r="E266" s="74" t="s">
        <v>6599</v>
      </c>
      <c r="F266" s="41">
        <v>1.0181282240535483</v>
      </c>
      <c r="G266" s="110">
        <v>10562.999999999998</v>
      </c>
      <c r="H266" s="4">
        <v>2921.880115524023</v>
      </c>
      <c r="I266" s="46">
        <v>7161.7302020778416</v>
      </c>
      <c r="J266" s="110">
        <v>7291.5596517921722</v>
      </c>
      <c r="K266" s="46">
        <v>7314.1772234018599</v>
      </c>
      <c r="L266" s="110">
        <f>$L$1*gp_need_index[[#This Row],[Normalised weighted population (base year)]]</f>
        <v>2909.4271123653957</v>
      </c>
      <c r="M266" s="4">
        <f>$M$1*gp_need_index[[#This Row],[Normalised travel time adjusted wp (base year)]]</f>
        <v>4342.8190574328582</v>
      </c>
      <c r="N266" s="115">
        <v>7252.2461697982544</v>
      </c>
      <c r="O266" s="43">
        <f>gp_need_index[[#This Row],[Combined weighted population (base year)]]/gp_need_index[[#This Row],[Registered population (base year)]]</f>
        <v>0.68657068728564385</v>
      </c>
      <c r="P266" s="77">
        <v>10658.208112121927</v>
      </c>
      <c r="Q266" s="4">
        <v>2974.2110104491003</v>
      </c>
      <c r="R266" s="46">
        <v>7216.9622511080561</v>
      </c>
      <c r="S266" s="110">
        <v>7347.792959782143</v>
      </c>
      <c r="T266" s="46">
        <v>7370.4890993712452</v>
      </c>
      <c r="U266" s="110">
        <f>$L$1*gp_need_index[[#This Row],[Normalised weighted population 2025/26]]</f>
        <v>2931.864933448544</v>
      </c>
      <c r="V266" s="4">
        <f>$M$1*gp_need_index[[#This Row],[Normalised travel time adjusted wp 2025/26]]</f>
        <v>4376.2544365124349</v>
      </c>
      <c r="W266" s="115">
        <v>7308.1193699609794</v>
      </c>
      <c r="X266" s="43">
        <f>gp_need_index[[#This Row],[Combined weighted population 2025/26]]/gp_need_index[[#This Row],[Registered population 2025/26]]</f>
        <v>0.68567992790919674</v>
      </c>
    </row>
    <row r="267" spans="1:24" ht="13">
      <c r="A267" s="8" t="s">
        <v>1035</v>
      </c>
      <c r="B267" s="3" t="s">
        <v>12249</v>
      </c>
      <c r="C267" s="74" t="s">
        <v>6430</v>
      </c>
      <c r="D267" s="74" t="s">
        <v>6804</v>
      </c>
      <c r="E267" s="74" t="s">
        <v>6599</v>
      </c>
      <c r="F267" s="41">
        <v>1.0181282240535483</v>
      </c>
      <c r="G267" s="110">
        <v>10737.25</v>
      </c>
      <c r="H267" s="4">
        <v>6023.8651304504083</v>
      </c>
      <c r="I267" s="46">
        <v>14764.909966284882</v>
      </c>
      <c r="J267" s="110">
        <v>15032.571562284164</v>
      </c>
      <c r="K267" s="46">
        <v>15079.200854236009</v>
      </c>
      <c r="L267" s="110">
        <f>$L$1*gp_need_index[[#This Row],[Normalised weighted population (base year)]]</f>
        <v>5998.191520127355</v>
      </c>
      <c r="M267" s="4">
        <f>$M$1*gp_need_index[[#This Row],[Normalised travel time adjusted wp (base year)]]</f>
        <v>8953.3297923257051</v>
      </c>
      <c r="N267" s="115">
        <v>14951.52131245306</v>
      </c>
      <c r="O267" s="43">
        <f>gp_need_index[[#This Row],[Combined weighted population (base year)]]/gp_need_index[[#This Row],[Registered population (base year)]]</f>
        <v>1.3924907506533852</v>
      </c>
      <c r="P267" s="77">
        <v>10834.128457578216</v>
      </c>
      <c r="Q267" s="4">
        <v>6134.9491745742916</v>
      </c>
      <c r="R267" s="46">
        <v>14886.535101180883</v>
      </c>
      <c r="S267" s="110">
        <v>15156.401544876102</v>
      </c>
      <c r="T267" s="46">
        <v>15203.217208710646</v>
      </c>
      <c r="U267" s="110">
        <f>$L$1*gp_need_index[[#This Row],[Normalised weighted population 2025/26]]</f>
        <v>6047.60129332837</v>
      </c>
      <c r="V267" s="4">
        <f>$M$1*gp_need_index[[#This Row],[Normalised travel time adjusted wp 2025/26]]</f>
        <v>9026.9649492538974</v>
      </c>
      <c r="W267" s="115">
        <v>15074.566242582267</v>
      </c>
      <c r="X267" s="43">
        <f>gp_need_index[[#This Row],[Combined weighted population 2025/26]]/gp_need_index[[#This Row],[Registered population 2025/26]]</f>
        <v>1.3913962993523457</v>
      </c>
    </row>
    <row r="268" spans="1:24" ht="13">
      <c r="A268" s="8" t="s">
        <v>1043</v>
      </c>
      <c r="B268" s="3" t="s">
        <v>12248</v>
      </c>
      <c r="C268" s="74" t="s">
        <v>6430</v>
      </c>
      <c r="D268" s="74" t="s">
        <v>6804</v>
      </c>
      <c r="E268" s="74" t="s">
        <v>6599</v>
      </c>
      <c r="F268" s="41">
        <v>1.0181282240535483</v>
      </c>
      <c r="G268" s="110">
        <v>11995.416666666664</v>
      </c>
      <c r="H268" s="4">
        <v>4063.6244423044714</v>
      </c>
      <c r="I268" s="46">
        <v>9960.2244950882505</v>
      </c>
      <c r="J268" s="110">
        <v>10140.78567635885</v>
      </c>
      <c r="K268" s="46">
        <v>10172.241216348455</v>
      </c>
      <c r="L268" s="110">
        <f>$L$1*gp_need_index[[#This Row],[Normalised weighted population (base year)]]</f>
        <v>4046.3053443214194</v>
      </c>
      <c r="M268" s="4">
        <f>$M$1*gp_need_index[[#This Row],[Normalised travel time adjusted wp (base year)]]</f>
        <v>6039.8048422752736</v>
      </c>
      <c r="N268" s="115">
        <v>10086.110186596692</v>
      </c>
      <c r="O268" s="43">
        <f>gp_need_index[[#This Row],[Combined weighted population (base year)]]/gp_need_index[[#This Row],[Registered population (base year)]]</f>
        <v>0.84083033269068275</v>
      </c>
      <c r="P268" s="77">
        <v>12096.303910126304</v>
      </c>
      <c r="Q268" s="4">
        <v>4133.8794003076782</v>
      </c>
      <c r="R268" s="46">
        <v>10030.912896845486</v>
      </c>
      <c r="S268" s="110">
        <v>10212.755533301128</v>
      </c>
      <c r="T268" s="46">
        <v>10244.301077172857</v>
      </c>
      <c r="U268" s="110">
        <f>$L$1*gp_need_index[[#This Row],[Normalised weighted population 2025/26]]</f>
        <v>4075.02225305705</v>
      </c>
      <c r="V268" s="4">
        <f>$M$1*gp_need_index[[#This Row],[Normalised travel time adjusted wp 2025/26]]</f>
        <v>6082.5906440552617</v>
      </c>
      <c r="W268" s="115">
        <v>10157.612897112311</v>
      </c>
      <c r="X268" s="43">
        <f>gp_need_index[[#This Row],[Combined weighted population 2025/26]]/gp_need_index[[#This Row],[Registered population 2025/26]]</f>
        <v>0.83972864542605974</v>
      </c>
    </row>
    <row r="269" spans="1:24" ht="13">
      <c r="A269" s="8" t="s">
        <v>1041</v>
      </c>
      <c r="B269" s="3" t="s">
        <v>12247</v>
      </c>
      <c r="C269" s="74" t="s">
        <v>6430</v>
      </c>
      <c r="D269" s="74" t="s">
        <v>6804</v>
      </c>
      <c r="E269" s="74" t="s">
        <v>6599</v>
      </c>
      <c r="F269" s="41">
        <v>1.0181282240535483</v>
      </c>
      <c r="G269" s="110">
        <v>7328.4166666666661</v>
      </c>
      <c r="H269" s="4">
        <v>4444.2640742402009</v>
      </c>
      <c r="I269" s="46">
        <v>10893.198553010201</v>
      </c>
      <c r="J269" s="110">
        <v>11090.672897038958</v>
      </c>
      <c r="K269" s="46">
        <v>11125.074876920828</v>
      </c>
      <c r="L269" s="110">
        <f>$L$1*gp_need_index[[#This Row],[Normalised weighted population (base year)]]</f>
        <v>4425.3226966456032</v>
      </c>
      <c r="M269" s="4">
        <f>$M$1*gp_need_index[[#This Row],[Normalised travel time adjusted wp (base year)]]</f>
        <v>6605.5532584412986</v>
      </c>
      <c r="N269" s="115">
        <v>11030.875955086902</v>
      </c>
      <c r="O269" s="43">
        <f>gp_need_index[[#This Row],[Combined weighted population (base year)]]/gp_need_index[[#This Row],[Registered population (base year)]]</f>
        <v>1.5052195387935414</v>
      </c>
      <c r="P269" s="77">
        <v>7396.377714864243</v>
      </c>
      <c r="Q269" s="4">
        <v>4529.8327611848808</v>
      </c>
      <c r="R269" s="46">
        <v>10991.698950225958</v>
      </c>
      <c r="S269" s="110">
        <v>11190.958931524807</v>
      </c>
      <c r="T269" s="46">
        <v>11225.525986889052</v>
      </c>
      <c r="U269" s="110">
        <f>$L$1*gp_need_index[[#This Row],[Normalised weighted population 2025/26]]</f>
        <v>4465.3381284130746</v>
      </c>
      <c r="V269" s="4">
        <f>$M$1*gp_need_index[[#This Row],[Normalised travel time adjusted wp 2025/26]]</f>
        <v>6665.196466608927</v>
      </c>
      <c r="W269" s="115">
        <v>11130.534595022002</v>
      </c>
      <c r="X269" s="43">
        <f>gp_need_index[[#This Row],[Combined weighted population 2025/26]]/gp_need_index[[#This Row],[Registered population 2025/26]]</f>
        <v>1.504862924003104</v>
      </c>
    </row>
    <row r="270" spans="1:24" ht="13">
      <c r="A270" s="8" t="s">
        <v>383</v>
      </c>
      <c r="B270" s="3" t="s">
        <v>12246</v>
      </c>
      <c r="C270" s="74" t="s">
        <v>6430</v>
      </c>
      <c r="D270" s="74" t="s">
        <v>6804</v>
      </c>
      <c r="E270" s="74" t="s">
        <v>6753</v>
      </c>
      <c r="F270" s="41">
        <v>1.0181282240535483</v>
      </c>
      <c r="G270" s="110">
        <v>9609.5833333333321</v>
      </c>
      <c r="H270" s="4">
        <v>3732.4732225525931</v>
      </c>
      <c r="I270" s="46">
        <v>9148.5499573988054</v>
      </c>
      <c r="J270" s="110">
        <v>9314.3969207916107</v>
      </c>
      <c r="K270" s="46">
        <v>9343.2890987915926</v>
      </c>
      <c r="L270" s="110">
        <f>$L$1*gp_need_index[[#This Row],[Normalised weighted population (base year)]]</f>
        <v>3716.5654854134182</v>
      </c>
      <c r="M270" s="4">
        <f>$M$1*gp_need_index[[#This Row],[Normalised travel time adjusted wp (base year)]]</f>
        <v>5547.611538248264</v>
      </c>
      <c r="N270" s="115">
        <v>9264.1770236616831</v>
      </c>
      <c r="O270" s="43">
        <f>gp_need_index[[#This Row],[Combined weighted population (base year)]]/gp_need_index[[#This Row],[Registered population (base year)]]</f>
        <v>0.96405605761557656</v>
      </c>
      <c r="P270" s="77">
        <v>9698.3600492974801</v>
      </c>
      <c r="Q270" s="4">
        <v>3801.1249648459675</v>
      </c>
      <c r="R270" s="46">
        <v>9223.4798696732414</v>
      </c>
      <c r="S270" s="110">
        <v>9390.6851793040696</v>
      </c>
      <c r="T270" s="46">
        <v>9419.6914813097701</v>
      </c>
      <c r="U270" s="110">
        <f>$L$1*gp_need_index[[#This Row],[Normalised weighted population 2025/26]]</f>
        <v>3747.0054925272234</v>
      </c>
      <c r="V270" s="4">
        <f>$M$1*gp_need_index[[#This Row],[Normalised travel time adjusted wp 2025/26]]</f>
        <v>5592.975727917009</v>
      </c>
      <c r="W270" s="115">
        <v>9339.9812204442314</v>
      </c>
      <c r="X270" s="43">
        <f>gp_need_index[[#This Row],[Combined weighted population 2025/26]]/gp_need_index[[#This Row],[Registered population 2025/26]]</f>
        <v>0.96304748152970376</v>
      </c>
    </row>
    <row r="271" spans="1:24" ht="13">
      <c r="A271" s="8" t="s">
        <v>1070</v>
      </c>
      <c r="B271" s="3" t="s">
        <v>12245</v>
      </c>
      <c r="C271" s="74" t="s">
        <v>6430</v>
      </c>
      <c r="D271" s="74" t="s">
        <v>6804</v>
      </c>
      <c r="E271" s="74" t="s">
        <v>6599</v>
      </c>
      <c r="F271" s="41">
        <v>1.0181282240535483</v>
      </c>
      <c r="G271" s="110">
        <v>11369.999999999998</v>
      </c>
      <c r="H271" s="4">
        <v>5009.8366381252645</v>
      </c>
      <c r="I271" s="46">
        <v>12279.456014677422</v>
      </c>
      <c r="J271" s="110">
        <v>12502.060744567185</v>
      </c>
      <c r="K271" s="46">
        <v>12540.840685713167</v>
      </c>
      <c r="L271" s="110">
        <f>$L$1*gp_need_index[[#This Row],[Normalised weighted population (base year)]]</f>
        <v>4988.4847999210497</v>
      </c>
      <c r="M271" s="4">
        <f>$M$1*gp_need_index[[#This Row],[Normalised travel time adjusted wp (base year)]]</f>
        <v>7446.1693041686613</v>
      </c>
      <c r="N271" s="115">
        <v>12434.65410408971</v>
      </c>
      <c r="O271" s="43">
        <f>gp_need_index[[#This Row],[Combined weighted population (base year)]]/gp_need_index[[#This Row],[Registered population (base year)]]</f>
        <v>1.0936371243702474</v>
      </c>
      <c r="P271" s="77">
        <v>11474.20731895021</v>
      </c>
      <c r="Q271" s="4">
        <v>5098.8796601703025</v>
      </c>
      <c r="R271" s="46">
        <v>12372.498757186449</v>
      </c>
      <c r="S271" s="110">
        <v>12596.790186758974</v>
      </c>
      <c r="T271" s="46">
        <v>12635.6996266436</v>
      </c>
      <c r="U271" s="110">
        <f>$L$1*gp_need_index[[#This Row],[Normalised weighted population 2025/26]]</f>
        <v>5026.2830791114693</v>
      </c>
      <c r="V271" s="4">
        <f>$M$1*gp_need_index[[#This Row],[Normalised travel time adjusted wp 2025/26]]</f>
        <v>7502.4921418382937</v>
      </c>
      <c r="W271" s="115">
        <v>12528.775220949763</v>
      </c>
      <c r="X271" s="43">
        <f>gp_need_index[[#This Row],[Combined weighted population 2025/26]]/gp_need_index[[#This Row],[Registered population 2025/26]]</f>
        <v>1.0919076911097714</v>
      </c>
    </row>
    <row r="272" spans="1:24" ht="13">
      <c r="A272" s="8" t="s">
        <v>1025</v>
      </c>
      <c r="B272" s="3" t="s">
        <v>12244</v>
      </c>
      <c r="C272" s="74" t="s">
        <v>6430</v>
      </c>
      <c r="D272" s="74" t="s">
        <v>6804</v>
      </c>
      <c r="E272" s="74" t="s">
        <v>6599</v>
      </c>
      <c r="F272" s="41">
        <v>1.0181282240535483</v>
      </c>
      <c r="G272" s="110">
        <v>13219.083333333334</v>
      </c>
      <c r="H272" s="4">
        <v>6233.7542147465228</v>
      </c>
      <c r="I272" s="46">
        <v>15279.362625072479</v>
      </c>
      <c r="J272" s="110">
        <v>15556.350334135204</v>
      </c>
      <c r="K272" s="46">
        <v>15604.604327035231</v>
      </c>
      <c r="L272" s="110">
        <f>$L$1*gp_need_index[[#This Row],[Normalised weighted population (base year)]]</f>
        <v>6207.1860607302442</v>
      </c>
      <c r="M272" s="4">
        <f>$M$1*gp_need_index[[#This Row],[Normalised travel time adjusted wp (base year)]]</f>
        <v>9265.2899957527461</v>
      </c>
      <c r="N272" s="115">
        <v>15472.47605648299</v>
      </c>
      <c r="O272" s="43">
        <f>gp_need_index[[#This Row],[Combined weighted population (base year)]]/gp_need_index[[#This Row],[Registered population (base year)]]</f>
        <v>1.1704651272957396</v>
      </c>
      <c r="P272" s="77">
        <v>13345.468672771802</v>
      </c>
      <c r="Q272" s="4">
        <v>6358.0461803496428</v>
      </c>
      <c r="R272" s="46">
        <v>15427.882928675081</v>
      </c>
      <c r="S272" s="110">
        <v>15707.563047078016</v>
      </c>
      <c r="T272" s="46">
        <v>15756.081159315583</v>
      </c>
      <c r="U272" s="110">
        <f>$L$1*gp_need_index[[#This Row],[Normalised weighted population 2025/26]]</f>
        <v>6267.5218993957087</v>
      </c>
      <c r="V272" s="4">
        <f>$M$1*gp_need_index[[#This Row],[Normalised travel time adjusted wp 2025/26]]</f>
        <v>9355.2299102358011</v>
      </c>
      <c r="W272" s="115">
        <v>15622.751809631511</v>
      </c>
      <c r="X272" s="43">
        <f>gp_need_index[[#This Row],[Combined weighted population 2025/26]]/gp_need_index[[#This Row],[Registered population 2025/26]]</f>
        <v>1.1706409263472293</v>
      </c>
    </row>
    <row r="273" spans="1:24" ht="13">
      <c r="A273" s="8" t="s">
        <v>1028</v>
      </c>
      <c r="B273" s="3" t="s">
        <v>12553</v>
      </c>
      <c r="C273" s="74" t="s">
        <v>6430</v>
      </c>
      <c r="D273" s="74" t="s">
        <v>6804</v>
      </c>
      <c r="E273" s="74" t="s">
        <v>6599</v>
      </c>
      <c r="F273" s="41">
        <v>1.0181282240535483</v>
      </c>
      <c r="G273" s="110">
        <v>16425.083333333336</v>
      </c>
      <c r="H273" s="4">
        <v>5114.1126614490677</v>
      </c>
      <c r="I273" s="46">
        <v>12535.043758206975</v>
      </c>
      <c r="J273" s="110">
        <v>12762.281839976784</v>
      </c>
      <c r="K273" s="46">
        <v>12801.868956753335</v>
      </c>
      <c r="L273" s="110">
        <f>$L$1*gp_need_index[[#This Row],[Normalised weighted population (base year)]]</f>
        <v>5092.3164006140541</v>
      </c>
      <c r="M273" s="4">
        <f>$M$1*gp_need_index[[#This Row],[Normalised travel time adjusted wp (base year)]]</f>
        <v>7601.1557798005369</v>
      </c>
      <c r="N273" s="115">
        <v>12693.472180414592</v>
      </c>
      <c r="O273" s="43">
        <f>gp_need_index[[#This Row],[Combined weighted population (base year)]]/gp_need_index[[#This Row],[Registered population (base year)]]</f>
        <v>0.77281021488970159</v>
      </c>
      <c r="P273" s="77">
        <v>16592.724335236962</v>
      </c>
      <c r="Q273" s="4">
        <v>5208.6700361936582</v>
      </c>
      <c r="R273" s="46">
        <v>12638.906552904977</v>
      </c>
      <c r="S273" s="110">
        <v>12868.027482687898</v>
      </c>
      <c r="T273" s="46">
        <v>12907.774730546138</v>
      </c>
      <c r="U273" s="110">
        <f>$L$1*gp_need_index[[#This Row],[Normalised weighted population 2025/26]]</f>
        <v>5134.5102870540568</v>
      </c>
      <c r="V273" s="4">
        <f>$M$1*gp_need_index[[#This Row],[Normalised travel time adjusted wp 2025/26]]</f>
        <v>7664.0377142507996</v>
      </c>
      <c r="W273" s="115">
        <v>12798.548001304856</v>
      </c>
      <c r="X273" s="43">
        <f>gp_need_index[[#This Row],[Combined weighted population 2025/26]]/gp_need_index[[#This Row],[Registered population 2025/26]]</f>
        <v>0.7713349382973449</v>
      </c>
    </row>
    <row r="274" spans="1:24" ht="13">
      <c r="A274" s="8" t="s">
        <v>1022</v>
      </c>
      <c r="B274" s="3" t="s">
        <v>12243</v>
      </c>
      <c r="C274" s="74" t="s">
        <v>6430</v>
      </c>
      <c r="D274" s="74" t="s">
        <v>6804</v>
      </c>
      <c r="E274" s="74" t="s">
        <v>6599</v>
      </c>
      <c r="F274" s="41">
        <v>1.0181282240535483</v>
      </c>
      <c r="G274" s="110">
        <v>10052.999999999998</v>
      </c>
      <c r="H274" s="4">
        <v>5607.9151382950204</v>
      </c>
      <c r="I274" s="46">
        <v>13745.387773862887</v>
      </c>
      <c r="J274" s="110">
        <v>13994.567243130377</v>
      </c>
      <c r="K274" s="46">
        <v>14037.976766179441</v>
      </c>
      <c r="L274" s="110">
        <f>$L$1*gp_need_index[[#This Row],[Normalised weighted population (base year)]]</f>
        <v>5584.0142997358125</v>
      </c>
      <c r="M274" s="4">
        <f>$M$1*gp_need_index[[#This Row],[Normalised travel time adjusted wp (base year)]]</f>
        <v>8335.099241635402</v>
      </c>
      <c r="N274" s="115">
        <v>13919.113541371215</v>
      </c>
      <c r="O274" s="43">
        <f>gp_need_index[[#This Row],[Combined weighted population (base year)]]/gp_need_index[[#This Row],[Registered population (base year)]]</f>
        <v>1.3845731166190407</v>
      </c>
      <c r="P274" s="77">
        <v>10146.443701288477</v>
      </c>
      <c r="Q274" s="4">
        <v>5716.4640071621052</v>
      </c>
      <c r="R274" s="46">
        <v>13871.075322015335</v>
      </c>
      <c r="S274" s="110">
        <v>14122.533283316474</v>
      </c>
      <c r="T274" s="46">
        <v>14166.155495932464</v>
      </c>
      <c r="U274" s="110">
        <f>$L$1*gp_need_index[[#This Row],[Normalised weighted population 2025/26]]</f>
        <v>5635.0744136975709</v>
      </c>
      <c r="V274" s="4">
        <f>$M$1*gp_need_index[[#This Row],[Normalised travel time adjusted wp 2025/26]]</f>
        <v>8411.2058238696864</v>
      </c>
      <c r="W274" s="115">
        <v>14046.280237567258</v>
      </c>
      <c r="X274" s="43">
        <f>gp_need_index[[#This Row],[Combined weighted population 2025/26]]/gp_need_index[[#This Row],[Registered population 2025/26]]</f>
        <v>1.3843550165052951</v>
      </c>
    </row>
    <row r="275" spans="1:24" ht="13">
      <c r="A275" s="8" t="s">
        <v>1067</v>
      </c>
      <c r="B275" s="3" t="s">
        <v>12242</v>
      </c>
      <c r="C275" s="74" t="s">
        <v>6430</v>
      </c>
      <c r="D275" s="74" t="s">
        <v>6804</v>
      </c>
      <c r="E275" s="74" t="s">
        <v>6599</v>
      </c>
      <c r="F275" s="41">
        <v>1.0181282240535483</v>
      </c>
      <c r="G275" s="110">
        <v>8466.25</v>
      </c>
      <c r="H275" s="4">
        <v>4346.626553490255</v>
      </c>
      <c r="I275" s="46">
        <v>10653.882238320992</v>
      </c>
      <c r="J275" s="110">
        <v>10847.018202577394</v>
      </c>
      <c r="K275" s="46">
        <v>10880.664393881347</v>
      </c>
      <c r="L275" s="110">
        <f>$L$1*gp_need_index[[#This Row],[Normalised weighted population (base year)]]</f>
        <v>4328.1013053418446</v>
      </c>
      <c r="M275" s="4">
        <f>$M$1*gp_need_index[[#This Row],[Normalised travel time adjusted wp (base year)]]</f>
        <v>6460.4336542588671</v>
      </c>
      <c r="N275" s="115">
        <v>10788.534959600711</v>
      </c>
      <c r="O275" s="43">
        <f>gp_need_index[[#This Row],[Combined weighted population (base year)]]/gp_need_index[[#This Row],[Registered population (base year)]]</f>
        <v>1.274299124122334</v>
      </c>
      <c r="P275" s="77">
        <v>8549.0723638638447</v>
      </c>
      <c r="Q275" s="4">
        <v>4433.2148392191675</v>
      </c>
      <c r="R275" s="46">
        <v>10757.254288042501</v>
      </c>
      <c r="S275" s="110">
        <v>10952.264203977129</v>
      </c>
      <c r="T275" s="46">
        <v>10986.093970078427</v>
      </c>
      <c r="U275" s="110">
        <f>$L$1*gp_need_index[[#This Row],[Normalised weighted population 2025/26]]</f>
        <v>4370.0958284018288</v>
      </c>
      <c r="V275" s="4">
        <f>$M$1*gp_need_index[[#This Row],[Normalised travel time adjusted wp 2025/26]]</f>
        <v>6523.0328446723588</v>
      </c>
      <c r="W275" s="115">
        <v>10893.128673074189</v>
      </c>
      <c r="X275" s="43">
        <f>gp_need_index[[#This Row],[Combined weighted population 2025/26]]/gp_need_index[[#This Row],[Registered population 2025/26]]</f>
        <v>1.2741883808491852</v>
      </c>
    </row>
    <row r="276" spans="1:24" ht="13">
      <c r="A276" s="8" t="s">
        <v>1052</v>
      </c>
      <c r="B276" s="3" t="s">
        <v>12241</v>
      </c>
      <c r="C276" s="74" t="s">
        <v>6430</v>
      </c>
      <c r="D276" s="74" t="s">
        <v>6804</v>
      </c>
      <c r="E276" s="74" t="s">
        <v>6599</v>
      </c>
      <c r="F276" s="41">
        <v>1.0181282240535483</v>
      </c>
      <c r="G276" s="110">
        <v>9917</v>
      </c>
      <c r="H276" s="4">
        <v>4063.4207847138655</v>
      </c>
      <c r="I276" s="46">
        <v>9959.7253162513862</v>
      </c>
      <c r="J276" s="110">
        <v>10140.277448296189</v>
      </c>
      <c r="K276" s="46">
        <v>10171.731411821342</v>
      </c>
      <c r="L276" s="110">
        <f>$L$1*gp_need_index[[#This Row],[Normalised weighted population (base year)]]</f>
        <v>4046.102554715987</v>
      </c>
      <c r="M276" s="4">
        <f>$M$1*gp_need_index[[#This Row],[Normalised travel time adjusted wp (base year)]]</f>
        <v>6039.5021440020037</v>
      </c>
      <c r="N276" s="115">
        <v>10085.604698717991</v>
      </c>
      <c r="O276" s="43">
        <f>gp_need_index[[#This Row],[Combined weighted population (base year)]]/gp_need_index[[#This Row],[Registered population (base year)]]</f>
        <v>1.0170015830107886</v>
      </c>
      <c r="P276" s="77">
        <v>10010.181402277929</v>
      </c>
      <c r="Q276" s="4">
        <v>4139.4542906677698</v>
      </c>
      <c r="R276" s="46">
        <v>10044.440441845318</v>
      </c>
      <c r="S276" s="110">
        <v>10226.528308667612</v>
      </c>
      <c r="T276" s="46">
        <v>10258.116394406532</v>
      </c>
      <c r="U276" s="110">
        <f>$L$1*gp_need_index[[#This Row],[Normalised weighted population 2025/26]]</f>
        <v>4080.5177695140696</v>
      </c>
      <c r="V276" s="4">
        <f>$M$1*gp_need_index[[#This Row],[Normalised travel time adjusted wp 2025/26]]</f>
        <v>6090.7935383978984</v>
      </c>
      <c r="W276" s="115">
        <v>10171.311307911968</v>
      </c>
      <c r="X276" s="43">
        <f>gp_need_index[[#This Row],[Combined weighted population 2025/26]]/gp_need_index[[#This Row],[Registered population 2025/26]]</f>
        <v>1.0160966019654123</v>
      </c>
    </row>
    <row r="277" spans="1:24" ht="13">
      <c r="A277" s="8" t="s">
        <v>1064</v>
      </c>
      <c r="B277" s="3" t="s">
        <v>12240</v>
      </c>
      <c r="C277" s="74" t="s">
        <v>6430</v>
      </c>
      <c r="D277" s="74" t="s">
        <v>6804</v>
      </c>
      <c r="E277" s="74" t="s">
        <v>6599</v>
      </c>
      <c r="F277" s="41">
        <v>1.0181282240535483</v>
      </c>
      <c r="G277" s="110">
        <v>7566.416666666667</v>
      </c>
      <c r="H277" s="4">
        <v>3022.1389794989677</v>
      </c>
      <c r="I277" s="46">
        <v>7407.4716102692601</v>
      </c>
      <c r="J277" s="110">
        <v>7541.7559152905196</v>
      </c>
      <c r="K277" s="46">
        <v>7565.1495666659075</v>
      </c>
      <c r="L277" s="110">
        <f>$L$1*gp_need_index[[#This Row],[Normalised weighted population (base year)]]</f>
        <v>3009.2586747740902</v>
      </c>
      <c r="M277" s="4">
        <f>$M$1*gp_need_index[[#This Row],[Normalised travel time adjusted wp (base year)]]</f>
        <v>4491.8347897463227</v>
      </c>
      <c r="N277" s="115">
        <v>7501.0934645204125</v>
      </c>
      <c r="O277" s="43">
        <f>gp_need_index[[#This Row],[Combined weighted population (base year)]]/gp_need_index[[#This Row],[Registered population (base year)]]</f>
        <v>0.99136669244848341</v>
      </c>
      <c r="P277" s="77">
        <v>7633.7004325621419</v>
      </c>
      <c r="Q277" s="4">
        <v>3077.2693492778499</v>
      </c>
      <c r="R277" s="46">
        <v>7467.034669768319</v>
      </c>
      <c r="S277" s="110">
        <v>7602.3987472774925</v>
      </c>
      <c r="T277" s="46">
        <v>7625.8813228106692</v>
      </c>
      <c r="U277" s="110">
        <f>$L$1*gp_need_index[[#This Row],[Normalised weighted population 2025/26]]</f>
        <v>3033.4559532685685</v>
      </c>
      <c r="V277" s="4">
        <f>$M$1*gp_need_index[[#This Row],[Normalised travel time adjusted wp 2025/26]]</f>
        <v>4527.8944885915971</v>
      </c>
      <c r="W277" s="115">
        <v>7561.350441860166</v>
      </c>
      <c r="X277" s="43">
        <f>gp_need_index[[#This Row],[Combined weighted population 2025/26]]/gp_need_index[[#This Row],[Registered population 2025/26]]</f>
        <v>0.99052229107742273</v>
      </c>
    </row>
    <row r="278" spans="1:24" ht="13">
      <c r="A278" s="8" t="s">
        <v>1023</v>
      </c>
      <c r="B278" s="3" t="s">
        <v>12239</v>
      </c>
      <c r="C278" s="74" t="s">
        <v>6430</v>
      </c>
      <c r="D278" s="74" t="s">
        <v>6804</v>
      </c>
      <c r="E278" s="74" t="s">
        <v>6599</v>
      </c>
      <c r="F278" s="41">
        <v>1.0181282240535483</v>
      </c>
      <c r="G278" s="110">
        <v>13869.083333333336</v>
      </c>
      <c r="H278" s="4">
        <v>5890.8632770426429</v>
      </c>
      <c r="I278" s="46">
        <v>14438.91322691767</v>
      </c>
      <c r="J278" s="110">
        <v>14700.665080984976</v>
      </c>
      <c r="K278" s="46">
        <v>14746.264837560717</v>
      </c>
      <c r="L278" s="110">
        <f>$L$1*gp_need_index[[#This Row],[Normalised weighted population (base year)]]</f>
        <v>5865.7565183476863</v>
      </c>
      <c r="M278" s="4">
        <f>$M$1*gp_need_index[[#This Row],[Normalised travel time adjusted wp (base year)]]</f>
        <v>8755.6478338550914</v>
      </c>
      <c r="N278" s="115">
        <v>14621.404352202779</v>
      </c>
      <c r="O278" s="43">
        <f>gp_need_index[[#This Row],[Combined weighted population (base year)]]/gp_need_index[[#This Row],[Registered population (base year)]]</f>
        <v>1.0542444659670689</v>
      </c>
      <c r="P278" s="77">
        <v>13986.456491048579</v>
      </c>
      <c r="Q278" s="4">
        <v>5999.5516187692592</v>
      </c>
      <c r="R278" s="46">
        <v>14557.991145925445</v>
      </c>
      <c r="S278" s="110">
        <v>14821.901671188354</v>
      </c>
      <c r="T278" s="46">
        <v>14867.684119216832</v>
      </c>
      <c r="U278" s="110">
        <f>$L$1*gp_need_index[[#This Row],[Normalised weighted population 2025/26]]</f>
        <v>5914.1314942640865</v>
      </c>
      <c r="V278" s="4">
        <f>$M$1*gp_need_index[[#This Row],[Normalised travel time adjusted wp 2025/26]]</f>
        <v>8827.7409694478229</v>
      </c>
      <c r="W278" s="115">
        <v>14741.872463711908</v>
      </c>
      <c r="X278" s="43">
        <f>gp_need_index[[#This Row],[Combined weighted population 2025/26]]/gp_need_index[[#This Row],[Registered population 2025/26]]</f>
        <v>1.0540105332002285</v>
      </c>
    </row>
    <row r="279" spans="1:24" ht="13">
      <c r="A279" s="8" t="s">
        <v>1039</v>
      </c>
      <c r="B279" s="3" t="s">
        <v>12238</v>
      </c>
      <c r="C279" s="74" t="s">
        <v>6430</v>
      </c>
      <c r="D279" s="74" t="s">
        <v>6804</v>
      </c>
      <c r="E279" s="74" t="s">
        <v>6599</v>
      </c>
      <c r="F279" s="41">
        <v>1.0181282240535483</v>
      </c>
      <c r="G279" s="110">
        <v>7222.9166666666661</v>
      </c>
      <c r="H279" s="4">
        <v>4106.0986575871475</v>
      </c>
      <c r="I279" s="46">
        <v>10064.331733706062</v>
      </c>
      <c r="J279" s="110">
        <v>10246.780194323921</v>
      </c>
      <c r="K279" s="46">
        <v>10278.564517004033</v>
      </c>
      <c r="L279" s="110">
        <f>$L$1*gp_need_index[[#This Row],[Normalised weighted population (base year)]]</f>
        <v>4088.5985352238463</v>
      </c>
      <c r="M279" s="4">
        <f>$M$1*gp_need_index[[#This Row],[Normalised travel time adjusted wp (base year)]]</f>
        <v>6102.9346848034056</v>
      </c>
      <c r="N279" s="115">
        <v>10191.533220027251</v>
      </c>
      <c r="O279" s="43">
        <f>gp_need_index[[#This Row],[Combined weighted population (base year)]]/gp_need_index[[#This Row],[Registered population (base year)]]</f>
        <v>1.4109996958791697</v>
      </c>
      <c r="P279" s="77">
        <v>7289.4730002586521</v>
      </c>
      <c r="Q279" s="4">
        <v>4186.126995075173</v>
      </c>
      <c r="R279" s="46">
        <v>10157.692374772058</v>
      </c>
      <c r="S279" s="110">
        <v>10341.833298008945</v>
      </c>
      <c r="T279" s="46">
        <v>10373.77754214097</v>
      </c>
      <c r="U279" s="110">
        <f>$L$1*gp_need_index[[#This Row],[Normalised weighted population 2025/26]]</f>
        <v>4126.5259595585994</v>
      </c>
      <c r="V279" s="4">
        <f>$M$1*gp_need_index[[#This Row],[Normalised travel time adjusted wp 2025/26]]</f>
        <v>6159.4677612453524</v>
      </c>
      <c r="W279" s="115">
        <v>10285.993720803952</v>
      </c>
      <c r="X279" s="43">
        <f>gp_need_index[[#This Row],[Combined weighted population 2025/26]]/gp_need_index[[#This Row],[Registered population 2025/26]]</f>
        <v>1.4110750832658239</v>
      </c>
    </row>
    <row r="280" spans="1:24" ht="13">
      <c r="A280" s="8" t="s">
        <v>1061</v>
      </c>
      <c r="B280" s="3" t="s">
        <v>12237</v>
      </c>
      <c r="C280" s="74" t="s">
        <v>6430</v>
      </c>
      <c r="D280" s="74" t="s">
        <v>6804</v>
      </c>
      <c r="E280" s="74" t="s">
        <v>6599</v>
      </c>
      <c r="F280" s="41">
        <v>1.0181282240535483</v>
      </c>
      <c r="G280" s="110">
        <v>20686.083333333339</v>
      </c>
      <c r="H280" s="4">
        <v>2537.9196379534501</v>
      </c>
      <c r="I280" s="46">
        <v>6220.6165218787355</v>
      </c>
      <c r="J280" s="110">
        <v>6333.3852519385573</v>
      </c>
      <c r="K280" s="46">
        <v>6353.0306777881906</v>
      </c>
      <c r="L280" s="110">
        <f>$L$1*gp_need_index[[#This Row],[Normalised weighted population (base year)]]</f>
        <v>2527.1030677937574</v>
      </c>
      <c r="M280" s="4">
        <f>$M$1*gp_need_index[[#This Row],[Normalised travel time adjusted wp (base year)]]</f>
        <v>3772.1348358471782</v>
      </c>
      <c r="N280" s="115">
        <v>6299.2379036409357</v>
      </c>
      <c r="O280" s="43">
        <f>gp_need_index[[#This Row],[Combined weighted population (base year)]]/gp_need_index[[#This Row],[Registered population (base year)]]</f>
        <v>0.30451573660106113</v>
      </c>
      <c r="P280" s="77">
        <v>20938.893029352541</v>
      </c>
      <c r="Q280" s="4">
        <v>2572.5693763101967</v>
      </c>
      <c r="R280" s="46">
        <v>6242.3735276213083</v>
      </c>
      <c r="S280" s="110">
        <v>6355.5366735559664</v>
      </c>
      <c r="T280" s="46">
        <v>6375.1678945629019</v>
      </c>
      <c r="U280" s="110">
        <f>$L$1*gp_need_index[[#This Row],[Normalised weighted population 2025/26]]</f>
        <v>2535.9417730514569</v>
      </c>
      <c r="V280" s="4">
        <f>$M$1*gp_need_index[[#This Row],[Normalised travel time adjusted wp 2025/26]]</f>
        <v>3785.2788880011435</v>
      </c>
      <c r="W280" s="115">
        <v>6321.2206610526009</v>
      </c>
      <c r="X280" s="43">
        <f>gp_need_index[[#This Row],[Combined weighted population 2025/26]]/gp_need_index[[#This Row],[Registered population 2025/26]]</f>
        <v>0.30188896099671519</v>
      </c>
    </row>
    <row r="281" spans="1:24" ht="13">
      <c r="A281" s="8" t="s">
        <v>1073</v>
      </c>
      <c r="B281" s="3" t="s">
        <v>12236</v>
      </c>
      <c r="C281" s="74" t="s">
        <v>6430</v>
      </c>
      <c r="D281" s="74" t="s">
        <v>6804</v>
      </c>
      <c r="E281" s="74" t="s">
        <v>6599</v>
      </c>
      <c r="F281" s="41">
        <v>1.0181282240535483</v>
      </c>
      <c r="G281" s="110">
        <v>7495.9166666666661</v>
      </c>
      <c r="H281" s="4">
        <v>2670.1911084410917</v>
      </c>
      <c r="I281" s="46">
        <v>6544.8230422050146</v>
      </c>
      <c r="J281" s="110">
        <v>6663.4690607049324</v>
      </c>
      <c r="K281" s="46">
        <v>6684.1383682120568</v>
      </c>
      <c r="L281" s="110">
        <f>$L$1*gp_need_index[[#This Row],[Normalised weighted population (base year)]]</f>
        <v>2658.8107995328355</v>
      </c>
      <c r="M281" s="4">
        <f>$M$1*gp_need_index[[#This Row],[Normalised travel time adjusted wp (base year)]]</f>
        <v>3968.7312190240341</v>
      </c>
      <c r="N281" s="115">
        <v>6627.5420185568692</v>
      </c>
      <c r="O281" s="43">
        <f>gp_need_index[[#This Row],[Combined weighted population (base year)]]/gp_need_index[[#This Row],[Registered population (base year)]]</f>
        <v>0.88415364167916355</v>
      </c>
      <c r="P281" s="77">
        <v>7563.3748696786615</v>
      </c>
      <c r="Q281" s="4">
        <v>2719.9804575708968</v>
      </c>
      <c r="R281" s="46">
        <v>6600.0684608711363</v>
      </c>
      <c r="S281" s="110">
        <v>6719.7159806985655</v>
      </c>
      <c r="T281" s="46">
        <v>6740.4720924632584</v>
      </c>
      <c r="U281" s="110">
        <f>$L$1*gp_need_index[[#This Row],[Normalised weighted population 2025/26]]</f>
        <v>2681.2540519824402</v>
      </c>
      <c r="V281" s="4">
        <f>$M$1*gp_need_index[[#This Row],[Normalised travel time adjusted wp 2025/26]]</f>
        <v>4002.1795705995924</v>
      </c>
      <c r="W281" s="115">
        <v>6683.4336225820325</v>
      </c>
      <c r="X281" s="43">
        <f>gp_need_index[[#This Row],[Combined weighted population 2025/26]]/gp_need_index[[#This Row],[Registered population 2025/26]]</f>
        <v>0.88365759171553337</v>
      </c>
    </row>
    <row r="282" spans="1:24" ht="13">
      <c r="A282" s="8" t="s">
        <v>1027</v>
      </c>
      <c r="B282" s="3" t="s">
        <v>12235</v>
      </c>
      <c r="C282" s="74" t="s">
        <v>6430</v>
      </c>
      <c r="D282" s="74" t="s">
        <v>6804</v>
      </c>
      <c r="E282" s="74" t="s">
        <v>6599</v>
      </c>
      <c r="F282" s="41">
        <v>1.0181282240535483</v>
      </c>
      <c r="G282" s="110">
        <v>20296.083333333332</v>
      </c>
      <c r="H282" s="4">
        <v>7511.6460341834354</v>
      </c>
      <c r="I282" s="46">
        <v>18411.563836759837</v>
      </c>
      <c r="J282" s="110">
        <v>18745.332791168825</v>
      </c>
      <c r="K282" s="46">
        <v>18803.478637462147</v>
      </c>
      <c r="L282" s="110">
        <f>$L$1*gp_need_index[[#This Row],[Normalised weighted population (base year)]]</f>
        <v>7479.6315270538717</v>
      </c>
      <c r="M282" s="4">
        <f>$M$1*gp_need_index[[#This Row],[Normalised travel time adjusted wp (base year)]]</f>
        <v>11164.633133516245</v>
      </c>
      <c r="N282" s="115">
        <v>18644.264660570116</v>
      </c>
      <c r="O282" s="43">
        <f>gp_need_index[[#This Row],[Combined weighted population (base year)]]/gp_need_index[[#This Row],[Registered population (base year)]]</f>
        <v>0.91861391946246362</v>
      </c>
      <c r="P282" s="77">
        <v>20501.657301718507</v>
      </c>
      <c r="Q282" s="4">
        <v>7650.0649849311067</v>
      </c>
      <c r="R282" s="46">
        <v>18562.983601635809</v>
      </c>
      <c r="S282" s="110">
        <v>18899.497527468608</v>
      </c>
      <c r="T282" s="46">
        <v>18957.875007127484</v>
      </c>
      <c r="U282" s="110">
        <f>$L$1*gp_need_index[[#This Row],[Normalised weighted population 2025/26]]</f>
        <v>7541.1452614235823</v>
      </c>
      <c r="V282" s="4">
        <f>$M$1*gp_need_index[[#This Row],[Normalised travel time adjusted wp 2025/26]]</f>
        <v>11256.30653383197</v>
      </c>
      <c r="W282" s="115">
        <v>18797.451795255554</v>
      </c>
      <c r="X282" s="43">
        <f>gp_need_index[[#This Row],[Combined weighted population 2025/26]]/gp_need_index[[#This Row],[Registered population 2025/26]]</f>
        <v>0.91687474425201221</v>
      </c>
    </row>
    <row r="283" spans="1:24" ht="13">
      <c r="A283" s="8" t="s">
        <v>1062</v>
      </c>
      <c r="B283" s="3" t="s">
        <v>12234</v>
      </c>
      <c r="C283" s="74" t="s">
        <v>6430</v>
      </c>
      <c r="D283" s="74" t="s">
        <v>6804</v>
      </c>
      <c r="E283" s="74" t="s">
        <v>6599</v>
      </c>
      <c r="F283" s="41">
        <v>1.0181282240535483</v>
      </c>
      <c r="G283" s="110">
        <v>10990.5</v>
      </c>
      <c r="H283" s="4">
        <v>4994.8776761684239</v>
      </c>
      <c r="I283" s="46">
        <v>12242.790564555482</v>
      </c>
      <c r="J283" s="110">
        <v>12464.730614950411</v>
      </c>
      <c r="K283" s="46">
        <v>12503.394762367736</v>
      </c>
      <c r="L283" s="110">
        <f>$L$1*gp_need_index[[#This Row],[Normalised weighted population (base year)]]</f>
        <v>4973.589592804632</v>
      </c>
      <c r="M283" s="4">
        <f>$M$1*gp_need_index[[#This Row],[Normalised travel time adjusted wp (base year)]]</f>
        <v>7423.9356523769875</v>
      </c>
      <c r="N283" s="115">
        <v>12397.52524518162</v>
      </c>
      <c r="O283" s="43">
        <f>gp_need_index[[#This Row],[Combined weighted population (base year)]]/gp_need_index[[#This Row],[Registered population (base year)]]</f>
        <v>1.1280219503372566</v>
      </c>
      <c r="P283" s="77">
        <v>11083.499763538399</v>
      </c>
      <c r="Q283" s="4">
        <v>5082.9959489599159</v>
      </c>
      <c r="R283" s="46">
        <v>12333.956722404744</v>
      </c>
      <c r="S283" s="110">
        <v>12557.549453335265</v>
      </c>
      <c r="T283" s="46">
        <v>12596.337684964808</v>
      </c>
      <c r="U283" s="110">
        <f>$L$1*gp_need_index[[#This Row],[Normalised weighted population 2025/26]]</f>
        <v>5010.625516232727</v>
      </c>
      <c r="V283" s="4">
        <f>$M$1*gp_need_index[[#This Row],[Normalised travel time adjusted wp 2025/26]]</f>
        <v>7479.1208472635208</v>
      </c>
      <c r="W283" s="115">
        <v>12489.746363496248</v>
      </c>
      <c r="X283" s="43">
        <f>gp_need_index[[#This Row],[Combined weighted population 2025/26]]/gp_need_index[[#This Row],[Registered population 2025/26]]</f>
        <v>1.126877487252177</v>
      </c>
    </row>
    <row r="284" spans="1:24" ht="13">
      <c r="A284" s="8" t="s">
        <v>1071</v>
      </c>
      <c r="B284" s="3" t="s">
        <v>12233</v>
      </c>
      <c r="C284" s="74" t="s">
        <v>6430</v>
      </c>
      <c r="D284" s="74" t="s">
        <v>6804</v>
      </c>
      <c r="E284" s="74" t="s">
        <v>6599</v>
      </c>
      <c r="F284" s="41">
        <v>1.0181282240535483</v>
      </c>
      <c r="G284" s="110">
        <v>10472.166666666666</v>
      </c>
      <c r="H284" s="4">
        <v>4048.3802564677817</v>
      </c>
      <c r="I284" s="46">
        <v>9922.8599415144527</v>
      </c>
      <c r="J284" s="110">
        <v>10102.743769786206</v>
      </c>
      <c r="K284" s="46">
        <v>10134.081308197663</v>
      </c>
      <c r="L284" s="110">
        <f>$L$1*gp_need_index[[#This Row],[Normalised weighted population (base year)]]</f>
        <v>4031.1261289444569</v>
      </c>
      <c r="M284" s="4">
        <f>$M$1*gp_need_index[[#This Row],[Normalised travel time adjusted wp (base year)]]</f>
        <v>6017.1472594350716</v>
      </c>
      <c r="N284" s="115">
        <v>10048.273388379528</v>
      </c>
      <c r="O284" s="43">
        <f>gp_need_index[[#This Row],[Combined weighted population (base year)]]/gp_need_index[[#This Row],[Registered population (base year)]]</f>
        <v>0.95952191253445118</v>
      </c>
      <c r="P284" s="77">
        <v>10558.193363728329</v>
      </c>
      <c r="Q284" s="4">
        <v>4119.1137234743337</v>
      </c>
      <c r="R284" s="46">
        <v>9995.0837872282027</v>
      </c>
      <c r="S284" s="110">
        <v>10176.276905557064</v>
      </c>
      <c r="T284" s="46">
        <v>10207.709772869746</v>
      </c>
      <c r="U284" s="110">
        <f>$L$1*gp_need_index[[#This Row],[Normalised weighted population 2025/26]]</f>
        <v>4060.4668062598234</v>
      </c>
      <c r="V284" s="4">
        <f>$M$1*gp_need_index[[#This Row],[Normalised travel time adjusted wp 2025/26]]</f>
        <v>6060.864425396594</v>
      </c>
      <c r="W284" s="115">
        <v>10121.331231656417</v>
      </c>
      <c r="X284" s="43">
        <f>gp_need_index[[#This Row],[Combined weighted population 2025/26]]/gp_need_index[[#This Row],[Registered population 2025/26]]</f>
        <v>0.95862340108557675</v>
      </c>
    </row>
    <row r="285" spans="1:24" ht="13">
      <c r="A285" s="8" t="s">
        <v>1040</v>
      </c>
      <c r="B285" s="3" t="s">
        <v>12232</v>
      </c>
      <c r="C285" s="74" t="s">
        <v>6430</v>
      </c>
      <c r="D285" s="74" t="s">
        <v>6804</v>
      </c>
      <c r="E285" s="74" t="s">
        <v>6599</v>
      </c>
      <c r="F285" s="41">
        <v>1.0181282240535483</v>
      </c>
      <c r="G285" s="110">
        <v>7874.916666666667</v>
      </c>
      <c r="H285" s="4">
        <v>1986.313568433306</v>
      </c>
      <c r="I285" s="46">
        <v>4868.5919036396081</v>
      </c>
      <c r="J285" s="110">
        <v>4956.8508284940781</v>
      </c>
      <c r="K285" s="46">
        <v>4972.2264043551968</v>
      </c>
      <c r="L285" s="110">
        <f>$L$1*gp_need_index[[#This Row],[Normalised weighted population (base year)]]</f>
        <v>1977.8479339227376</v>
      </c>
      <c r="M285" s="4">
        <f>$M$1*gp_need_index[[#This Row],[Normalised travel time adjusted wp (base year)]]</f>
        <v>2952.2773276009539</v>
      </c>
      <c r="N285" s="115">
        <v>4930.1252615236917</v>
      </c>
      <c r="O285" s="43">
        <f>gp_need_index[[#This Row],[Combined weighted population (base year)]]/gp_need_index[[#This Row],[Registered population (base year)]]</f>
        <v>0.62605427716996265</v>
      </c>
      <c r="P285" s="77">
        <v>7936.1759980481329</v>
      </c>
      <c r="Q285" s="4">
        <v>2024.2006577825489</v>
      </c>
      <c r="R285" s="46">
        <v>4911.7495983174658</v>
      </c>
      <c r="S285" s="110">
        <v>5000.7908955306912</v>
      </c>
      <c r="T285" s="46">
        <v>5016.2375267629686</v>
      </c>
      <c r="U285" s="110">
        <f>$L$1*gp_need_index[[#This Row],[Normalised weighted population 2025/26]]</f>
        <v>1995.3805920179166</v>
      </c>
      <c r="V285" s="4">
        <f>$M$1*gp_need_index[[#This Row],[Normalised travel time adjusted wp 2025/26]]</f>
        <v>2978.4090899706089</v>
      </c>
      <c r="W285" s="115">
        <v>4973.7896819885254</v>
      </c>
      <c r="X285" s="43">
        <f>gp_need_index[[#This Row],[Combined weighted population 2025/26]]/gp_need_index[[#This Row],[Registered population 2025/26]]</f>
        <v>0.62672371217722578</v>
      </c>
    </row>
    <row r="286" spans="1:24" ht="13">
      <c r="A286" s="8" t="s">
        <v>1048</v>
      </c>
      <c r="B286" s="3" t="s">
        <v>12231</v>
      </c>
      <c r="C286" s="74" t="s">
        <v>6430</v>
      </c>
      <c r="D286" s="74" t="s">
        <v>6804</v>
      </c>
      <c r="E286" s="74" t="s">
        <v>6599</v>
      </c>
      <c r="F286" s="41">
        <v>1.0181282240535483</v>
      </c>
      <c r="G286" s="110">
        <v>10946.666666666666</v>
      </c>
      <c r="H286" s="4">
        <v>3616.0978734853225</v>
      </c>
      <c r="I286" s="46">
        <v>8863.3059298412445</v>
      </c>
      <c r="J286" s="110">
        <v>9023.9819255925504</v>
      </c>
      <c r="K286" s="46">
        <v>9051.9732699898286</v>
      </c>
      <c r="L286" s="110">
        <f>$L$1*gp_need_index[[#This Row],[Normalised weighted population (base year)]]</f>
        <v>3600.6861260966584</v>
      </c>
      <c r="M286" s="4">
        <f>$M$1*gp_need_index[[#This Row],[Normalised travel time adjusted wp (base year)]]</f>
        <v>5374.641716160233</v>
      </c>
      <c r="N286" s="115">
        <v>8975.327842256891</v>
      </c>
      <c r="O286" s="43">
        <f>gp_need_index[[#This Row],[Combined weighted population (base year)]]/gp_need_index[[#This Row],[Registered population (base year)]]</f>
        <v>0.81991423650337014</v>
      </c>
      <c r="P286" s="77">
        <v>11038.817147337451</v>
      </c>
      <c r="Q286" s="4">
        <v>3681.9604076678966</v>
      </c>
      <c r="R286" s="46">
        <v>8934.325499723449</v>
      </c>
      <c r="S286" s="110">
        <v>9096.2889541497661</v>
      </c>
      <c r="T286" s="46">
        <v>9124.3859140091681</v>
      </c>
      <c r="U286" s="110">
        <f>$L$1*gp_need_index[[#This Row],[Normalised weighted population 2025/26]]</f>
        <v>3629.5375706908521</v>
      </c>
      <c r="V286" s="4">
        <f>$M$1*gp_need_index[[#This Row],[Normalised travel time adjusted wp 2025/26]]</f>
        <v>5417.6369842322338</v>
      </c>
      <c r="W286" s="115">
        <v>9047.1745549230855</v>
      </c>
      <c r="X286" s="43">
        <f>gp_need_index[[#This Row],[Combined weighted population 2025/26]]/gp_need_index[[#This Row],[Registered population 2025/26]]</f>
        <v>0.8195782604393671</v>
      </c>
    </row>
    <row r="287" spans="1:24" ht="13">
      <c r="A287" s="8" t="s">
        <v>1066</v>
      </c>
      <c r="B287" s="3" t="s">
        <v>12230</v>
      </c>
      <c r="C287" s="74" t="s">
        <v>6430</v>
      </c>
      <c r="D287" s="74" t="s">
        <v>6804</v>
      </c>
      <c r="E287" s="74" t="s">
        <v>6599</v>
      </c>
      <c r="F287" s="41">
        <v>1.0181282240535483</v>
      </c>
      <c r="G287" s="110">
        <v>7862.583333333333</v>
      </c>
      <c r="H287" s="4">
        <v>2586.096405587517</v>
      </c>
      <c r="I287" s="46">
        <v>6338.7011106235768</v>
      </c>
      <c r="J287" s="110">
        <v>6453.6105045654367</v>
      </c>
      <c r="K287" s="46">
        <v>6473.6288551925436</v>
      </c>
      <c r="L287" s="110">
        <f>$L$1*gp_need_index[[#This Row],[Normalised weighted population (base year)]]</f>
        <v>2575.0745068668298</v>
      </c>
      <c r="M287" s="4">
        <f>$M$1*gp_need_index[[#This Row],[Normalised travel time adjusted wp (base year)]]</f>
        <v>3843.7404378344513</v>
      </c>
      <c r="N287" s="115">
        <v>6418.8149447012811</v>
      </c>
      <c r="O287" s="43">
        <f>gp_need_index[[#This Row],[Combined weighted population (base year)]]/gp_need_index[[#This Row],[Registered population (base year)]]</f>
        <v>0.81637480616437952</v>
      </c>
      <c r="P287" s="77">
        <v>7932.7008312263733</v>
      </c>
      <c r="Q287" s="4">
        <v>2630.215990077385</v>
      </c>
      <c r="R287" s="46">
        <v>6382.2537963717032</v>
      </c>
      <c r="S287" s="110">
        <v>6497.9527231589391</v>
      </c>
      <c r="T287" s="46">
        <v>6518.0238442228319</v>
      </c>
      <c r="U287" s="110">
        <f>$L$1*gp_need_index[[#This Row],[Normalised weighted population 2025/26]]</f>
        <v>2592.7676286623373</v>
      </c>
      <c r="V287" s="4">
        <f>$M$1*gp_need_index[[#This Row],[Normalised travel time adjusted wp 2025/26]]</f>
        <v>3870.1001223931457</v>
      </c>
      <c r="W287" s="115">
        <v>6462.8677510554826</v>
      </c>
      <c r="X287" s="43">
        <f>gp_need_index[[#This Row],[Combined weighted population 2025/26]]/gp_need_index[[#This Row],[Registered population 2025/26]]</f>
        <v>0.81471215019416554</v>
      </c>
    </row>
    <row r="288" spans="1:24" ht="13">
      <c r="A288" s="8" t="s">
        <v>1056</v>
      </c>
      <c r="B288" s="3" t="s">
        <v>12229</v>
      </c>
      <c r="C288" s="74" t="s">
        <v>6430</v>
      </c>
      <c r="D288" s="74" t="s">
        <v>6804</v>
      </c>
      <c r="E288" s="74" t="s">
        <v>6599</v>
      </c>
      <c r="F288" s="41">
        <v>1.0181282240535483</v>
      </c>
      <c r="G288" s="110">
        <v>6052.3333333333339</v>
      </c>
      <c r="H288" s="4">
        <v>3388.1650642246032</v>
      </c>
      <c r="I288" s="46">
        <v>8304.6268534979008</v>
      </c>
      <c r="J288" s="110">
        <v>8455.1749897792251</v>
      </c>
      <c r="K288" s="46">
        <v>8481.4019610907417</v>
      </c>
      <c r="L288" s="110">
        <f>$L$1*gp_need_index[[#This Row],[Normalised weighted population (base year)]]</f>
        <v>3373.7247625768496</v>
      </c>
      <c r="M288" s="4">
        <f>$M$1*gp_need_index[[#This Row],[Normalised travel time adjusted wp (base year)]]</f>
        <v>5035.862947444688</v>
      </c>
      <c r="N288" s="115">
        <v>8409.5877100215366</v>
      </c>
      <c r="O288" s="43">
        <f>gp_need_index[[#This Row],[Combined weighted population (base year)]]/gp_need_index[[#This Row],[Registered population (base year)]]</f>
        <v>1.3894786104568271</v>
      </c>
      <c r="P288" s="77">
        <v>6107.4396197312308</v>
      </c>
      <c r="Q288" s="4">
        <v>3452.1450674465923</v>
      </c>
      <c r="R288" s="46">
        <v>8376.6755450713517</v>
      </c>
      <c r="S288" s="110">
        <v>8528.5297961762844</v>
      </c>
      <c r="T288" s="46">
        <v>8554.8730401685025</v>
      </c>
      <c r="U288" s="110">
        <f>$L$1*gp_need_index[[#This Row],[Normalised weighted population 2025/26]]</f>
        <v>3402.9942841532743</v>
      </c>
      <c r="V288" s="4">
        <f>$M$1*gp_need_index[[#This Row],[Normalised travel time adjusted wp 2025/26]]</f>
        <v>5079.4866651429929</v>
      </c>
      <c r="W288" s="115">
        <v>8482.4809492962668</v>
      </c>
      <c r="X288" s="43">
        <f>gp_need_index[[#This Row],[Combined weighted population 2025/26]]/gp_need_index[[#This Row],[Registered population 2025/26]]</f>
        <v>1.388876759729563</v>
      </c>
    </row>
    <row r="289" spans="1:24" ht="13">
      <c r="A289" s="8" t="s">
        <v>1026</v>
      </c>
      <c r="B289" s="3" t="s">
        <v>12228</v>
      </c>
      <c r="C289" s="74" t="s">
        <v>6430</v>
      </c>
      <c r="D289" s="74" t="s">
        <v>6804</v>
      </c>
      <c r="E289" s="74" t="s">
        <v>6599</v>
      </c>
      <c r="F289" s="41">
        <v>1.0181282240535483</v>
      </c>
      <c r="G289" s="110">
        <v>6632.083333333333</v>
      </c>
      <c r="H289" s="4">
        <v>2690.0026412286261</v>
      </c>
      <c r="I289" s="46">
        <v>6593.3824789731771</v>
      </c>
      <c r="J289" s="110">
        <v>6712.9087938227422</v>
      </c>
      <c r="K289" s="46">
        <v>6733.731457642858</v>
      </c>
      <c r="L289" s="110">
        <f>$L$1*gp_need_index[[#This Row],[Normalised weighted population (base year)]]</f>
        <v>2678.537895905929</v>
      </c>
      <c r="M289" s="4">
        <f>$M$1*gp_need_index[[#This Row],[Normalised travel time adjusted wp (base year)]]</f>
        <v>3998.1772944086943</v>
      </c>
      <c r="N289" s="115">
        <v>6676.7151903146232</v>
      </c>
      <c r="O289" s="43">
        <f>gp_need_index[[#This Row],[Combined weighted population (base year)]]/gp_need_index[[#This Row],[Registered population (base year)]]</f>
        <v>1.0067296888078845</v>
      </c>
      <c r="P289" s="77">
        <v>6684.8956808898647</v>
      </c>
      <c r="Q289" s="4">
        <v>2735.9186405970709</v>
      </c>
      <c r="R289" s="46">
        <v>6638.7426722324144</v>
      </c>
      <c r="S289" s="110">
        <v>6759.0912868284959</v>
      </c>
      <c r="T289" s="46">
        <v>6779.9690225215136</v>
      </c>
      <c r="U289" s="110">
        <f>$L$1*gp_need_index[[#This Row],[Normalised weighted population 2025/26]]</f>
        <v>2696.9653111207986</v>
      </c>
      <c r="V289" s="4">
        <f>$M$1*gp_need_index[[#This Row],[Normalised travel time adjusted wp 2025/26]]</f>
        <v>4025.6310150106297</v>
      </c>
      <c r="W289" s="115">
        <v>6722.5963261314282</v>
      </c>
      <c r="X289" s="43">
        <f>gp_need_index[[#This Row],[Combined weighted population 2025/26]]/gp_need_index[[#This Row],[Registered population 2025/26]]</f>
        <v>1.0056396759263333</v>
      </c>
    </row>
    <row r="290" spans="1:24" ht="13">
      <c r="A290" s="8" t="s">
        <v>380</v>
      </c>
      <c r="B290" s="3" t="s">
        <v>12227</v>
      </c>
      <c r="C290" s="74" t="s">
        <v>6430</v>
      </c>
      <c r="D290" s="74" t="s">
        <v>6804</v>
      </c>
      <c r="E290" s="74" t="s">
        <v>6599</v>
      </c>
      <c r="F290" s="41">
        <v>1.0181282240535483</v>
      </c>
      <c r="G290" s="110">
        <v>6696.1666666666652</v>
      </c>
      <c r="H290" s="4">
        <v>2481.532947934521</v>
      </c>
      <c r="I290" s="46">
        <v>6082.4088456779809</v>
      </c>
      <c r="J290" s="110">
        <v>6192.6721160177158</v>
      </c>
      <c r="K290" s="46">
        <v>6211.881066054204</v>
      </c>
      <c r="L290" s="110">
        <f>$L$1*gp_need_index[[#This Row],[Normalised weighted population (base year)]]</f>
        <v>2470.9566968848353</v>
      </c>
      <c r="M290" s="4">
        <f>$M$1*gp_need_index[[#This Row],[Normalised travel time adjusted wp (base year)]]</f>
        <v>3688.3267457415213</v>
      </c>
      <c r="N290" s="115">
        <v>6159.2834426263562</v>
      </c>
      <c r="O290" s="43">
        <f>gp_need_index[[#This Row],[Combined weighted population (base year)]]/gp_need_index[[#This Row],[Registered population (base year)]]</f>
        <v>0.91982230270448628</v>
      </c>
      <c r="P290" s="77">
        <v>6758.1226753061655</v>
      </c>
      <c r="Q290" s="4">
        <v>2528.4420904710273</v>
      </c>
      <c r="R290" s="46">
        <v>6135.2980864282326</v>
      </c>
      <c r="S290" s="110">
        <v>6246.5201447743102</v>
      </c>
      <c r="T290" s="46">
        <v>6265.814631421923</v>
      </c>
      <c r="U290" s="110">
        <f>$L$1*gp_need_index[[#This Row],[Normalised weighted population 2025/26]]</f>
        <v>2492.4427605383585</v>
      </c>
      <c r="V290" s="4">
        <f>$M$1*gp_need_index[[#This Row],[Normalised travel time adjusted wp 2025/26]]</f>
        <v>3720.3499943394399</v>
      </c>
      <c r="W290" s="115">
        <v>6212.7927548777989</v>
      </c>
      <c r="X290" s="43">
        <f>gp_need_index[[#This Row],[Combined weighted population 2025/26]]/gp_need_index[[#This Row],[Registered population 2025/26]]</f>
        <v>0.91930748424840314</v>
      </c>
    </row>
    <row r="291" spans="1:24" ht="13">
      <c r="A291" s="8" t="s">
        <v>1031</v>
      </c>
      <c r="B291" s="3" t="s">
        <v>12226</v>
      </c>
      <c r="C291" s="74" t="s">
        <v>6430</v>
      </c>
      <c r="D291" s="74" t="s">
        <v>6804</v>
      </c>
      <c r="E291" s="74" t="s">
        <v>6599</v>
      </c>
      <c r="F291" s="41">
        <v>1.0181282240535483</v>
      </c>
      <c r="G291" s="110">
        <v>8959.8333333333321</v>
      </c>
      <c r="H291" s="4">
        <v>4601.014778367834</v>
      </c>
      <c r="I291" s="46">
        <v>11277.405367651021</v>
      </c>
      <c r="J291" s="110">
        <v>11481.844698898487</v>
      </c>
      <c r="K291" s="46">
        <v>11517.460048301111</v>
      </c>
      <c r="L291" s="110">
        <f>$L$1*gp_need_index[[#This Row],[Normalised weighted population (base year)]]</f>
        <v>4581.4053319489039</v>
      </c>
      <c r="M291" s="4">
        <f>$M$1*gp_need_index[[#This Row],[Normalised travel time adjusted wp (base year)]]</f>
        <v>6838.5333665349581</v>
      </c>
      <c r="N291" s="115">
        <v>11419.938698483862</v>
      </c>
      <c r="O291" s="43">
        <f>gp_need_index[[#This Row],[Combined weighted population (base year)]]/gp_need_index[[#This Row],[Registered population (base year)]]</f>
        <v>1.2745704382690002</v>
      </c>
      <c r="P291" s="77">
        <v>9039.2929452530479</v>
      </c>
      <c r="Q291" s="4">
        <v>4685.8196867798806</v>
      </c>
      <c r="R291" s="46">
        <v>11370.203282881066</v>
      </c>
      <c r="S291" s="110">
        <v>11576.324875527525</v>
      </c>
      <c r="T291" s="46">
        <v>11612.082263731285</v>
      </c>
      <c r="U291" s="110">
        <f>$L$1*gp_need_index[[#This Row],[Normalised weighted population 2025/26]]</f>
        <v>4619.104150938615</v>
      </c>
      <c r="V291" s="4">
        <f>$M$1*gp_need_index[[#This Row],[Normalised travel time adjusted wp 2025/26]]</f>
        <v>6894.7156475865995</v>
      </c>
      <c r="W291" s="115">
        <v>11513.819798525215</v>
      </c>
      <c r="X291" s="43">
        <f>gp_need_index[[#This Row],[Combined weighted population 2025/26]]/gp_need_index[[#This Row],[Registered population 2025/26]]</f>
        <v>1.2737522578656615</v>
      </c>
    </row>
    <row r="292" spans="1:24" ht="13">
      <c r="A292" s="8" t="s">
        <v>395</v>
      </c>
      <c r="B292" s="3" t="s">
        <v>12225</v>
      </c>
      <c r="C292" s="74" t="s">
        <v>6430</v>
      </c>
      <c r="D292" s="74" t="s">
        <v>6804</v>
      </c>
      <c r="E292" s="74" t="s">
        <v>6753</v>
      </c>
      <c r="F292" s="41">
        <v>1.0181282240535483</v>
      </c>
      <c r="G292" s="110">
        <v>5796.8333333333339</v>
      </c>
      <c r="H292" s="4">
        <v>3682.62497751408</v>
      </c>
      <c r="I292" s="46">
        <v>9026.3684619581982</v>
      </c>
      <c r="J292" s="110">
        <v>9190.0004918264585</v>
      </c>
      <c r="K292" s="46">
        <v>9218.5068065441683</v>
      </c>
      <c r="L292" s="110">
        <f>$L$1*gp_need_index[[#This Row],[Normalised weighted population (base year)]]</f>
        <v>3666.929692744055</v>
      </c>
      <c r="M292" s="4">
        <f>$M$1*gp_need_index[[#This Row],[Normalised travel time adjusted wp (base year)]]</f>
        <v>5473.5216030101037</v>
      </c>
      <c r="N292" s="115">
        <v>9140.4512957541592</v>
      </c>
      <c r="O292" s="43">
        <f>gp_need_index[[#This Row],[Combined weighted population (base year)]]/gp_need_index[[#This Row],[Registered population (base year)]]</f>
        <v>1.5768007755534617</v>
      </c>
      <c r="P292" s="77">
        <v>5852.7834782855543</v>
      </c>
      <c r="Q292" s="4">
        <v>3753.3962570795261</v>
      </c>
      <c r="R292" s="46">
        <v>9107.6655306655448</v>
      </c>
      <c r="S292" s="110">
        <v>9272.7713320102284</v>
      </c>
      <c r="T292" s="46">
        <v>9301.4134172841405</v>
      </c>
      <c r="U292" s="110">
        <f>$L$1*gp_need_index[[#This Row],[Normalised weighted population 2025/26]]</f>
        <v>3699.9563342369675</v>
      </c>
      <c r="V292" s="4">
        <f>$M$1*gp_need_index[[#This Row],[Normalised travel time adjusted wp 2025/26]]</f>
        <v>5522.7477016007606</v>
      </c>
      <c r="W292" s="115">
        <v>9222.7040358377271</v>
      </c>
      <c r="X292" s="43">
        <f>gp_need_index[[#This Row],[Combined weighted population 2025/26]]/gp_need_index[[#This Row],[Registered population 2025/26]]</f>
        <v>1.5757808348890634</v>
      </c>
    </row>
    <row r="293" spans="1:24" ht="13">
      <c r="A293" s="8" t="s">
        <v>378</v>
      </c>
      <c r="B293" s="3" t="s">
        <v>12224</v>
      </c>
      <c r="C293" s="74" t="s">
        <v>6430</v>
      </c>
      <c r="D293" s="74" t="s">
        <v>6804</v>
      </c>
      <c r="E293" s="74" t="s">
        <v>6753</v>
      </c>
      <c r="F293" s="41">
        <v>1.0181282240535483</v>
      </c>
      <c r="G293" s="110">
        <v>24448.666666666664</v>
      </c>
      <c r="H293" s="4">
        <v>12569.044033479646</v>
      </c>
      <c r="I293" s="46">
        <v>30807.596036387546</v>
      </c>
      <c r="J293" s="110">
        <v>31366.083039886387</v>
      </c>
      <c r="K293" s="46">
        <v>31463.376988389664</v>
      </c>
      <c r="L293" s="110">
        <f>$L$1*gp_need_index[[#This Row],[Normalised weighted population (base year)]]</f>
        <v>12515.47498243671</v>
      </c>
      <c r="M293" s="4">
        <f>$M$1*gp_need_index[[#This Row],[Normalised travel time adjusted wp (base year)]]</f>
        <v>18681.493355013521</v>
      </c>
      <c r="N293" s="115">
        <v>31196.968337450231</v>
      </c>
      <c r="O293" s="43">
        <f>gp_need_index[[#This Row],[Combined weighted population (base year)]]/gp_need_index[[#This Row],[Registered population (base year)]]</f>
        <v>1.2760192104866073</v>
      </c>
      <c r="P293" s="77">
        <v>24667.809085781537</v>
      </c>
      <c r="Q293" s="4">
        <v>12800.272112473414</v>
      </c>
      <c r="R293" s="46">
        <v>31060.029135485831</v>
      </c>
      <c r="S293" s="110">
        <v>31623.092302763656</v>
      </c>
      <c r="T293" s="46">
        <v>31720.770901095293</v>
      </c>
      <c r="U293" s="110">
        <f>$L$1*gp_need_index[[#This Row],[Normalised weighted population 2025/26]]</f>
        <v>12618.025020186231</v>
      </c>
      <c r="V293" s="4">
        <f>$M$1*gp_need_index[[#This Row],[Normalised travel time adjusted wp 2025/26]]</f>
        <v>18834.321917300575</v>
      </c>
      <c r="W293" s="115">
        <v>31452.346937486807</v>
      </c>
      <c r="X293" s="43">
        <f>gp_need_index[[#This Row],[Combined weighted population 2025/26]]/gp_need_index[[#This Row],[Registered population 2025/26]]</f>
        <v>1.275036093724913</v>
      </c>
    </row>
    <row r="294" spans="1:24" ht="13">
      <c r="A294" s="8" t="s">
        <v>396</v>
      </c>
      <c r="B294" s="3" t="s">
        <v>12223</v>
      </c>
      <c r="C294" s="74" t="s">
        <v>6430</v>
      </c>
      <c r="D294" s="74" t="s">
        <v>6804</v>
      </c>
      <c r="E294" s="74" t="s">
        <v>6753</v>
      </c>
      <c r="F294" s="41">
        <v>1.0181282240535483</v>
      </c>
      <c r="G294" s="110">
        <v>13287.833333333332</v>
      </c>
      <c r="H294" s="4">
        <v>6710.091989395868</v>
      </c>
      <c r="I294" s="46">
        <v>16446.899448014632</v>
      </c>
      <c r="J294" s="110">
        <v>16745.05252619442</v>
      </c>
      <c r="K294" s="46">
        <v>16796.993735305437</v>
      </c>
      <c r="L294" s="110">
        <f>$L$1*gp_need_index[[#This Row],[Normalised weighted population (base year)]]</f>
        <v>6681.4936919179318</v>
      </c>
      <c r="M294" s="4">
        <f>$M$1*gp_need_index[[#This Row],[Normalised travel time adjusted wp (base year)]]</f>
        <v>9973.2754995150499</v>
      </c>
      <c r="N294" s="115">
        <v>16654.769191432981</v>
      </c>
      <c r="O294" s="43">
        <f>gp_need_index[[#This Row],[Combined weighted population (base year)]]/gp_need_index[[#This Row],[Registered population (base year)]]</f>
        <v>1.2533848652100028</v>
      </c>
      <c r="P294" s="77">
        <v>13414.515279255853</v>
      </c>
      <c r="Q294" s="4">
        <v>6840.8250083289422</v>
      </c>
      <c r="R294" s="46">
        <v>16599.352123335444</v>
      </c>
      <c r="S294" s="110">
        <v>16900.268897771013</v>
      </c>
      <c r="T294" s="46">
        <v>16952.471084753779</v>
      </c>
      <c r="U294" s="110">
        <f>$L$1*gp_need_index[[#This Row],[Normalised weighted population 2025/26]]</f>
        <v>6743.4270424373799</v>
      </c>
      <c r="V294" s="4">
        <f>$M$1*gp_need_index[[#This Row],[Normalised travel time adjusted wp 2025/26]]</f>
        <v>10065.59073546846</v>
      </c>
      <c r="W294" s="115">
        <v>16809.017777905839</v>
      </c>
      <c r="X294" s="43">
        <f>gp_need_index[[#This Row],[Combined weighted population 2025/26]]/gp_need_index[[#This Row],[Registered population 2025/26]]</f>
        <v>1.2530469739670154</v>
      </c>
    </row>
    <row r="295" spans="1:24" ht="13">
      <c r="A295" s="8" t="s">
        <v>384</v>
      </c>
      <c r="B295" s="3" t="s">
        <v>12222</v>
      </c>
      <c r="C295" s="74" t="s">
        <v>6430</v>
      </c>
      <c r="D295" s="74" t="s">
        <v>6804</v>
      </c>
      <c r="E295" s="74" t="s">
        <v>6753</v>
      </c>
      <c r="F295" s="41">
        <v>1.0181282240535483</v>
      </c>
      <c r="G295" s="110">
        <v>5895.5833333333339</v>
      </c>
      <c r="H295" s="4">
        <v>3252.2442604960211</v>
      </c>
      <c r="I295" s="46">
        <v>7971.4755650580255</v>
      </c>
      <c r="J295" s="110">
        <v>8115.9842601387827</v>
      </c>
      <c r="K295" s="46">
        <v>8141.1591011814216</v>
      </c>
      <c r="L295" s="110">
        <f>$L$1*gp_need_index[[#This Row],[Normalised weighted population (base year)]]</f>
        <v>3238.3832509927888</v>
      </c>
      <c r="M295" s="4">
        <f>$M$1*gp_need_index[[#This Row],[Normalised travel time adjusted wp (base year)]]</f>
        <v>4833.8425244992331</v>
      </c>
      <c r="N295" s="115">
        <v>8072.225775492022</v>
      </c>
      <c r="O295" s="43">
        <f>gp_need_index[[#This Row],[Combined weighted population (base year)]]/gp_need_index[[#This Row],[Registered population (base year)]]</f>
        <v>1.3691988254753453</v>
      </c>
      <c r="P295" s="77">
        <v>5953.0200789340652</v>
      </c>
      <c r="Q295" s="4">
        <v>3313.8087588056646</v>
      </c>
      <c r="R295" s="46">
        <v>8041.0006672931077</v>
      </c>
      <c r="S295" s="110">
        <v>8186.7697290045289</v>
      </c>
      <c r="T295" s="46">
        <v>8212.0573316316495</v>
      </c>
      <c r="U295" s="110">
        <f>$L$1*gp_need_index[[#This Row],[Normalised weighted population 2025/26]]</f>
        <v>3266.627573485423</v>
      </c>
      <c r="V295" s="4">
        <f>$M$1*gp_need_index[[#This Row],[Normalised travel time adjusted wp 2025/26]]</f>
        <v>4875.938604062686</v>
      </c>
      <c r="W295" s="115">
        <v>8142.5661775481094</v>
      </c>
      <c r="X295" s="43">
        <f>gp_need_index[[#This Row],[Combined weighted population 2025/26]]/gp_need_index[[#This Row],[Registered population 2025/26]]</f>
        <v>1.3678042522252167</v>
      </c>
    </row>
    <row r="296" spans="1:24" ht="13">
      <c r="A296" s="8" t="s">
        <v>397</v>
      </c>
      <c r="B296" s="3" t="s">
        <v>12554</v>
      </c>
      <c r="C296" s="74" t="s">
        <v>6430</v>
      </c>
      <c r="D296" s="74" t="s">
        <v>6804</v>
      </c>
      <c r="E296" s="74" t="s">
        <v>6753</v>
      </c>
      <c r="F296" s="41">
        <v>1.0181282240535483</v>
      </c>
      <c r="G296" s="110">
        <v>18106.75</v>
      </c>
      <c r="H296" s="4">
        <v>7953.9075352527343</v>
      </c>
      <c r="I296" s="46">
        <v>19495.577356888891</v>
      </c>
      <c r="J296" s="110">
        <v>19848.997551267854</v>
      </c>
      <c r="K296" s="46">
        <v>19910.566837529674</v>
      </c>
      <c r="L296" s="110">
        <f>$L$1*gp_need_index[[#This Row],[Normalised weighted population (base year)]]</f>
        <v>7920.0081171576276</v>
      </c>
      <c r="M296" s="4">
        <f>$M$1*gp_need_index[[#This Row],[Normalised travel time adjusted wp (base year)]]</f>
        <v>11821.970737823858</v>
      </c>
      <c r="N296" s="115">
        <v>19741.978854981484</v>
      </c>
      <c r="O296" s="43">
        <f>gp_need_index[[#This Row],[Combined weighted population (base year)]]/gp_need_index[[#This Row],[Registered population (base year)]]</f>
        <v>1.090310456320515</v>
      </c>
      <c r="P296" s="77">
        <v>18267.44678414621</v>
      </c>
      <c r="Q296" s="4">
        <v>8098.159186488725</v>
      </c>
      <c r="R296" s="46">
        <v>19650.290092742311</v>
      </c>
      <c r="S296" s="110">
        <v>20006.514954260765</v>
      </c>
      <c r="T296" s="46">
        <v>20068.311831034334</v>
      </c>
      <c r="U296" s="110">
        <f>$L$1*gp_need_index[[#This Row],[Normalised weighted population 2025/26]]</f>
        <v>7982.8596091322297</v>
      </c>
      <c r="V296" s="4">
        <f>$M$1*gp_need_index[[#This Row],[Normalised travel time adjusted wp 2025/26]]</f>
        <v>11915.632395599228</v>
      </c>
      <c r="W296" s="115">
        <v>19898.492004731459</v>
      </c>
      <c r="X296" s="43">
        <f>gp_need_index[[#This Row],[Combined weighted population 2025/26]]/gp_need_index[[#This Row],[Registered population 2025/26]]</f>
        <v>1.08928698355376</v>
      </c>
    </row>
    <row r="297" spans="1:24" ht="13">
      <c r="A297" s="8" t="s">
        <v>398</v>
      </c>
      <c r="B297" s="3" t="s">
        <v>12221</v>
      </c>
      <c r="C297" s="74" t="s">
        <v>6430</v>
      </c>
      <c r="D297" s="74" t="s">
        <v>6804</v>
      </c>
      <c r="E297" s="74" t="s">
        <v>6753</v>
      </c>
      <c r="F297" s="41">
        <v>1.0181282240535483</v>
      </c>
      <c r="G297" s="110">
        <v>8584.8333333333339</v>
      </c>
      <c r="H297" s="4">
        <v>3144.8307191674703</v>
      </c>
      <c r="I297" s="46">
        <v>7708.1975479492185</v>
      </c>
      <c r="J297" s="110">
        <v>7847.9334801474533</v>
      </c>
      <c r="K297" s="46">
        <v>7872.2768587868468</v>
      </c>
      <c r="L297" s="110">
        <f>$L$1*gp_need_index[[#This Row],[Normalised weighted population (base year)]]</f>
        <v>3131.4275043431976</v>
      </c>
      <c r="M297" s="4">
        <f>$M$1*gp_need_index[[#This Row],[Normalised travel time adjusted wp (base year)]]</f>
        <v>4674.1927251013822</v>
      </c>
      <c r="N297" s="115">
        <v>7805.6202294445793</v>
      </c>
      <c r="O297" s="43">
        <f>gp_need_index[[#This Row],[Combined weighted population (base year)]]/gp_need_index[[#This Row],[Registered population (base year)]]</f>
        <v>0.90923375287168207</v>
      </c>
      <c r="P297" s="77">
        <v>8657.1989392899995</v>
      </c>
      <c r="Q297" s="4">
        <v>3206.3510007713148</v>
      </c>
      <c r="R297" s="46">
        <v>7780.2529998955933</v>
      </c>
      <c r="S297" s="110">
        <v>7921.2951694709918</v>
      </c>
      <c r="T297" s="46">
        <v>7945.7627642816833</v>
      </c>
      <c r="U297" s="110">
        <f>$L$1*gp_need_index[[#This Row],[Normalised weighted population 2025/26]]</f>
        <v>3160.6997722967853</v>
      </c>
      <c r="V297" s="4">
        <f>$M$1*gp_need_index[[#This Row],[Normalised travel time adjusted wp 2025/26]]</f>
        <v>4717.8252460382009</v>
      </c>
      <c r="W297" s="115">
        <v>7878.5250183349863</v>
      </c>
      <c r="X297" s="43">
        <f>gp_need_index[[#This Row],[Combined weighted population 2025/26]]/gp_need_index[[#This Row],[Registered population 2025/26]]</f>
        <v>0.91005475022399396</v>
      </c>
    </row>
    <row r="298" spans="1:24" ht="13">
      <c r="A298" s="8" t="s">
        <v>389</v>
      </c>
      <c r="B298" s="3" t="s">
        <v>12088</v>
      </c>
      <c r="C298" s="74" t="s">
        <v>6430</v>
      </c>
      <c r="D298" s="74" t="s">
        <v>6804</v>
      </c>
      <c r="E298" s="74" t="s">
        <v>6753</v>
      </c>
      <c r="F298" s="41">
        <v>1.0181282240535483</v>
      </c>
      <c r="G298" s="110">
        <v>15579.583333333332</v>
      </c>
      <c r="H298" s="4">
        <v>6462.74419480489</v>
      </c>
      <c r="I298" s="46">
        <v>15840.632900140932</v>
      </c>
      <c r="J298" s="110">
        <v>16127.795442504696</v>
      </c>
      <c r="K298" s="46">
        <v>16177.821991795503</v>
      </c>
      <c r="L298" s="110">
        <f>$L$1*gp_need_index[[#This Row],[Normalised weighted population (base year)]]</f>
        <v>6435.2000894038138</v>
      </c>
      <c r="M298" s="4">
        <f>$M$1*gp_need_index[[#This Row],[Normalised travel time adjusted wp (base year)]]</f>
        <v>9605.6400477877505</v>
      </c>
      <c r="N298" s="115">
        <v>16040.840137191564</v>
      </c>
      <c r="O298" s="43">
        <f>gp_need_index[[#This Row],[Combined weighted population (base year)]]/gp_need_index[[#This Row],[Registered population (base year)]]</f>
        <v>1.0296064916493208</v>
      </c>
      <c r="P298" s="77">
        <v>15716.103040433127</v>
      </c>
      <c r="Q298" s="4">
        <v>6579.7278568542488</v>
      </c>
      <c r="R298" s="46">
        <v>15965.796441023525</v>
      </c>
      <c r="S298" s="110">
        <v>16255.227976099744</v>
      </c>
      <c r="T298" s="46">
        <v>16305.437736393424</v>
      </c>
      <c r="U298" s="110">
        <f>$L$1*gp_need_index[[#This Row],[Normalised weighted population 2025/26]]</f>
        <v>6486.0473272986201</v>
      </c>
      <c r="V298" s="4">
        <f>$M$1*gp_need_index[[#This Row],[Normalised travel time adjusted wp 2025/26]]</f>
        <v>9681.412355559447</v>
      </c>
      <c r="W298" s="115">
        <v>16167.459682858067</v>
      </c>
      <c r="X298" s="43">
        <f>gp_need_index[[#This Row],[Combined weighted population 2025/26]]/gp_need_index[[#This Row],[Registered population 2025/26]]</f>
        <v>1.0287193740880756</v>
      </c>
    </row>
    <row r="299" spans="1:24" ht="13">
      <c r="A299" s="8" t="s">
        <v>391</v>
      </c>
      <c r="B299" s="3" t="s">
        <v>12220</v>
      </c>
      <c r="C299" s="74" t="s">
        <v>6430</v>
      </c>
      <c r="D299" s="74" t="s">
        <v>6804</v>
      </c>
      <c r="E299" s="74" t="s">
        <v>6753</v>
      </c>
      <c r="F299" s="41">
        <v>1.0181282240535483</v>
      </c>
      <c r="G299" s="110">
        <v>6553.9166666666661</v>
      </c>
      <c r="H299" s="4">
        <v>2879.9714917445413</v>
      </c>
      <c r="I299" s="46">
        <v>7059.0092673432546</v>
      </c>
      <c r="J299" s="110">
        <v>7186.9765689377273</v>
      </c>
      <c r="K299" s="46">
        <v>7209.2697359647773</v>
      </c>
      <c r="L299" s="110">
        <f>$L$1*gp_need_index[[#This Row],[Normalised weighted population (base year)]]</f>
        <v>2867.6971024248346</v>
      </c>
      <c r="M299" s="4">
        <f>$M$1*gp_need_index[[#This Row],[Normalised travel time adjusted wp (base year)]]</f>
        <v>4280.5298591001356</v>
      </c>
      <c r="N299" s="115">
        <v>7148.2269615249697</v>
      </c>
      <c r="O299" s="43">
        <f>gp_need_index[[#This Row],[Combined weighted population (base year)]]/gp_need_index[[#This Row],[Registered population (base year)]]</f>
        <v>1.0906801726486661</v>
      </c>
      <c r="P299" s="77">
        <v>6614.7294135898601</v>
      </c>
      <c r="Q299" s="4">
        <v>2936.726255142742</v>
      </c>
      <c r="R299" s="46">
        <v>7126.0049978776742</v>
      </c>
      <c r="S299" s="110">
        <v>7255.1868130859057</v>
      </c>
      <c r="T299" s="46">
        <v>7277.5969073218348</v>
      </c>
      <c r="U299" s="110">
        <f>$L$1*gp_need_index[[#This Row],[Normalised weighted population 2025/26]]</f>
        <v>2894.9138767698128</v>
      </c>
      <c r="V299" s="4">
        <f>$M$1*gp_need_index[[#This Row],[Normalised travel time adjusted wp 2025/26]]</f>
        <v>4321.0993630712055</v>
      </c>
      <c r="W299" s="115">
        <v>7216.0132398410187</v>
      </c>
      <c r="X299" s="43">
        <f>gp_need_index[[#This Row],[Combined weighted population 2025/26]]/gp_need_index[[#This Row],[Registered population 2025/26]]</f>
        <v>1.0909007441809835</v>
      </c>
    </row>
    <row r="300" spans="1:24" ht="13">
      <c r="A300" s="8" t="s">
        <v>388</v>
      </c>
      <c r="B300" s="3" t="s">
        <v>12219</v>
      </c>
      <c r="C300" s="74" t="s">
        <v>6430</v>
      </c>
      <c r="D300" s="74" t="s">
        <v>6804</v>
      </c>
      <c r="E300" s="74" t="s">
        <v>6753</v>
      </c>
      <c r="F300" s="41">
        <v>1.0181282240535483</v>
      </c>
      <c r="G300" s="110">
        <v>7555.75</v>
      </c>
      <c r="H300" s="4">
        <v>3950.7180756432958</v>
      </c>
      <c r="I300" s="46">
        <v>9683.4831832773798</v>
      </c>
      <c r="J300" s="110">
        <v>9859.0275360425985</v>
      </c>
      <c r="K300" s="46">
        <v>9889.6090949884292</v>
      </c>
      <c r="L300" s="110">
        <f>$L$1*gp_need_index[[#This Row],[Normalised weighted population (base year)]]</f>
        <v>3933.880182666976</v>
      </c>
      <c r="M300" s="4">
        <f>$M$1*gp_need_index[[#This Row],[Normalised travel time adjusted wp (base year)]]</f>
        <v>5871.991002742122</v>
      </c>
      <c r="N300" s="115">
        <v>9805.871185409098</v>
      </c>
      <c r="O300" s="43">
        <f>gp_need_index[[#This Row],[Combined weighted population (base year)]]/gp_need_index[[#This Row],[Registered population (base year)]]</f>
        <v>1.2978024928576379</v>
      </c>
      <c r="P300" s="77">
        <v>7623.0027579607449</v>
      </c>
      <c r="Q300" s="4">
        <v>4024.0121887683244</v>
      </c>
      <c r="R300" s="46">
        <v>9764.318658733815</v>
      </c>
      <c r="S300" s="110">
        <v>9941.3284151095831</v>
      </c>
      <c r="T300" s="46">
        <v>9972.0355646775442</v>
      </c>
      <c r="U300" s="110">
        <f>$L$1*gp_need_index[[#This Row],[Normalised weighted population 2025/26]]</f>
        <v>3966.7193035634409</v>
      </c>
      <c r="V300" s="4">
        <f>$M$1*gp_need_index[[#This Row],[Normalised travel time adjusted wp 2025/26]]</f>
        <v>5920.9320158553246</v>
      </c>
      <c r="W300" s="115">
        <v>9887.6513194187646</v>
      </c>
      <c r="X300" s="43">
        <f>gp_need_index[[#This Row],[Combined weighted population 2025/26]]/gp_need_index[[#This Row],[Registered population 2025/26]]</f>
        <v>1.2970809054336279</v>
      </c>
    </row>
    <row r="301" spans="1:24" ht="13">
      <c r="A301" s="8" t="s">
        <v>386</v>
      </c>
      <c r="B301" s="3" t="s">
        <v>12218</v>
      </c>
      <c r="C301" s="74" t="s">
        <v>6430</v>
      </c>
      <c r="D301" s="74" t="s">
        <v>6804</v>
      </c>
      <c r="E301" s="74" t="s">
        <v>6753</v>
      </c>
      <c r="F301" s="41">
        <v>1.0181282240535483</v>
      </c>
      <c r="G301" s="110">
        <v>9332.4166666666661</v>
      </c>
      <c r="H301" s="4">
        <v>5014.4506100013159</v>
      </c>
      <c r="I301" s="46">
        <v>12290.765178787438</v>
      </c>
      <c r="J301" s="110">
        <v>12513.574923738046</v>
      </c>
      <c r="K301" s="46">
        <v>12552.39058053121</v>
      </c>
      <c r="L301" s="110">
        <f>$L$1*gp_need_index[[#This Row],[Normalised weighted population (base year)]]</f>
        <v>4993.0791071277536</v>
      </c>
      <c r="M301" s="4">
        <f>$M$1*gp_need_index[[#This Row],[Normalised travel time adjusted wp (base year)]]</f>
        <v>7453.0270957964958</v>
      </c>
      <c r="N301" s="115">
        <v>12446.106202924249</v>
      </c>
      <c r="O301" s="43">
        <f>gp_need_index[[#This Row],[Combined weighted population (base year)]]/gp_need_index[[#This Row],[Registered population (base year)]]</f>
        <v>1.3336423616166855</v>
      </c>
      <c r="P301" s="77">
        <v>9418.6938518498064</v>
      </c>
      <c r="Q301" s="4">
        <v>5107.2575299513937</v>
      </c>
      <c r="R301" s="46">
        <v>12392.827768726793</v>
      </c>
      <c r="S301" s="110">
        <v>12617.487727175307</v>
      </c>
      <c r="T301" s="46">
        <v>12656.461098402175</v>
      </c>
      <c r="U301" s="110">
        <f>$L$1*gp_need_index[[#This Row],[Normalised weighted population 2025/26]]</f>
        <v>5034.5416668652924</v>
      </c>
      <c r="V301" s="4">
        <f>$M$1*gp_need_index[[#This Row],[Normalised travel time adjusted wp 2025/26]]</f>
        <v>7514.8193404362455</v>
      </c>
      <c r="W301" s="115">
        <v>12549.361007301537</v>
      </c>
      <c r="X301" s="43">
        <f>gp_need_index[[#This Row],[Combined weighted population 2025/26]]/gp_need_index[[#This Row],[Registered population 2025/26]]</f>
        <v>1.3323886734928618</v>
      </c>
    </row>
    <row r="302" spans="1:24" ht="13">
      <c r="A302" s="8" t="s">
        <v>385</v>
      </c>
      <c r="B302" s="3" t="s">
        <v>12217</v>
      </c>
      <c r="C302" s="74" t="s">
        <v>6430</v>
      </c>
      <c r="D302" s="74" t="s">
        <v>6804</v>
      </c>
      <c r="E302" s="74" t="s">
        <v>6753</v>
      </c>
      <c r="F302" s="41">
        <v>1.0181282240535483</v>
      </c>
      <c r="G302" s="110">
        <v>12666.666666666668</v>
      </c>
      <c r="H302" s="4">
        <v>5178.4337283410014</v>
      </c>
      <c r="I302" s="46">
        <v>12692.699140760964</v>
      </c>
      <c r="J302" s="110">
        <v>12922.795234628958</v>
      </c>
      <c r="K302" s="46">
        <v>12962.880245322756</v>
      </c>
      <c r="L302" s="110">
        <f>$L$1*gp_need_index[[#This Row],[Normalised weighted population (base year)]]</f>
        <v>5156.3633322172345</v>
      </c>
      <c r="M302" s="4">
        <f>$M$1*gp_need_index[[#This Row],[Normalised travel time adjusted wp (base year)]]</f>
        <v>7696.7568120292699</v>
      </c>
      <c r="N302" s="115">
        <v>12853.120144246504</v>
      </c>
      <c r="O302" s="43">
        <f>gp_need_index[[#This Row],[Combined weighted population (base year)]]/gp_need_index[[#This Row],[Registered population (base year)]]</f>
        <v>1.0147200113878818</v>
      </c>
      <c r="P302" s="77">
        <v>12780.704620072727</v>
      </c>
      <c r="Q302" s="4">
        <v>5270.4430791635405</v>
      </c>
      <c r="R302" s="46">
        <v>12788.799656549429</v>
      </c>
      <c r="S302" s="110">
        <v>13020.637882099298</v>
      </c>
      <c r="T302" s="46">
        <v>13060.85651870607</v>
      </c>
      <c r="U302" s="110">
        <f>$L$1*gp_need_index[[#This Row],[Normalised weighted population 2025/26]]</f>
        <v>5195.4038207944423</v>
      </c>
      <c r="V302" s="4">
        <f>$M$1*gp_need_index[[#This Row],[Normalised travel time adjusted wp 2025/26]]</f>
        <v>7754.9305770651963</v>
      </c>
      <c r="W302" s="115">
        <v>12950.334397859639</v>
      </c>
      <c r="X302" s="43">
        <f>gp_need_index[[#This Row],[Combined weighted population 2025/26]]/gp_need_index[[#This Row],[Registered population 2025/26]]</f>
        <v>1.0132723337898366</v>
      </c>
    </row>
    <row r="303" spans="1:24" ht="13">
      <c r="A303" s="8" t="s">
        <v>379</v>
      </c>
      <c r="B303" s="3" t="s">
        <v>12216</v>
      </c>
      <c r="C303" s="74" t="s">
        <v>6430</v>
      </c>
      <c r="D303" s="74" t="s">
        <v>6804</v>
      </c>
      <c r="E303" s="74" t="s">
        <v>6753</v>
      </c>
      <c r="F303" s="41">
        <v>1.0181282240535483</v>
      </c>
      <c r="G303" s="110">
        <v>6369.5</v>
      </c>
      <c r="H303" s="4">
        <v>3228.8182801913645</v>
      </c>
      <c r="I303" s="46">
        <v>7914.0568674975848</v>
      </c>
      <c r="J303" s="110">
        <v>8057.5246635641033</v>
      </c>
      <c r="K303" s="46">
        <v>8082.5181697243652</v>
      </c>
      <c r="L303" s="110">
        <f>$L$1*gp_need_index[[#This Row],[Normalised weighted population (base year)]]</f>
        <v>3215.0571118161711</v>
      </c>
      <c r="M303" s="4">
        <f>$M$1*gp_need_index[[#This Row],[Normalised travel time adjusted wp (base year)]]</f>
        <v>4799.0242603392526</v>
      </c>
      <c r="N303" s="115">
        <v>8014.0813721554241</v>
      </c>
      <c r="O303" s="43">
        <f>gp_need_index[[#This Row],[Combined weighted population (base year)]]/gp_need_index[[#This Row],[Registered population (base year)]]</f>
        <v>1.2581963061708805</v>
      </c>
      <c r="P303" s="77">
        <v>6429.0684514415552</v>
      </c>
      <c r="Q303" s="4">
        <v>3289.8224110222927</v>
      </c>
      <c r="R303" s="46">
        <v>7982.7974779812621</v>
      </c>
      <c r="S303" s="110">
        <v>8127.5114192362071</v>
      </c>
      <c r="T303" s="46">
        <v>8152.6159825646318</v>
      </c>
      <c r="U303" s="110">
        <f>$L$1*gp_need_index[[#This Row],[Normalised weighted population 2025/26]]</f>
        <v>3242.9827373589669</v>
      </c>
      <c r="V303" s="4">
        <f>$M$1*gp_need_index[[#This Row],[Normalised travel time adjusted wp 2025/26]]</f>
        <v>4840.6450890652877</v>
      </c>
      <c r="W303" s="115">
        <v>8083.6278264242546</v>
      </c>
      <c r="X303" s="43">
        <f>gp_need_index[[#This Row],[Combined weighted population 2025/26]]/gp_need_index[[#This Row],[Registered population 2025/26]]</f>
        <v>1.2573560053807962</v>
      </c>
    </row>
    <row r="304" spans="1:24" ht="13">
      <c r="A304" s="8" t="s">
        <v>377</v>
      </c>
      <c r="B304" s="3" t="s">
        <v>12215</v>
      </c>
      <c r="C304" s="74" t="s">
        <v>6430</v>
      </c>
      <c r="D304" s="74" t="s">
        <v>6804</v>
      </c>
      <c r="E304" s="74" t="s">
        <v>6753</v>
      </c>
      <c r="F304" s="41">
        <v>1.0181282240535483</v>
      </c>
      <c r="G304" s="110">
        <v>5018.8333333333339</v>
      </c>
      <c r="H304" s="4">
        <v>2806.6225588245952</v>
      </c>
      <c r="I304" s="46">
        <v>6879.2259609057319</v>
      </c>
      <c r="J304" s="110">
        <v>7003.9341104400173</v>
      </c>
      <c r="K304" s="46">
        <v>7025.6595010090259</v>
      </c>
      <c r="L304" s="110">
        <f>$L$1*gp_need_index[[#This Row],[Normalised weighted population (base year)]]</f>
        <v>2794.6607814044942</v>
      </c>
      <c r="M304" s="4">
        <f>$M$1*gp_need_index[[#This Row],[Normalised travel time adjusted wp (base year)]]</f>
        <v>4171.5106210983131</v>
      </c>
      <c r="N304" s="115">
        <v>6966.1714025028068</v>
      </c>
      <c r="O304" s="43">
        <f>gp_need_index[[#This Row],[Combined weighted population (base year)]]/gp_need_index[[#This Row],[Registered population (base year)]]</f>
        <v>1.3880061240997854</v>
      </c>
      <c r="P304" s="77">
        <v>5065.658581355834</v>
      </c>
      <c r="Q304" s="4">
        <v>2858.5924178748705</v>
      </c>
      <c r="R304" s="46">
        <v>6936.4122110460157</v>
      </c>
      <c r="S304" s="110">
        <v>7062.1570457356265</v>
      </c>
      <c r="T304" s="46">
        <v>7083.9709023572659</v>
      </c>
      <c r="U304" s="110">
        <f>$L$1*gp_need_index[[#This Row],[Normalised weighted population 2025/26]]</f>
        <v>2817.8924896534841</v>
      </c>
      <c r="V304" s="4">
        <f>$M$1*gp_need_index[[#This Row],[Normalised travel time adjusted wp 2025/26]]</f>
        <v>4206.1332255698753</v>
      </c>
      <c r="W304" s="115">
        <v>7024.0257152233589</v>
      </c>
      <c r="X304" s="43">
        <f>gp_need_index[[#This Row],[Combined weighted population 2025/26]]/gp_need_index[[#This Row],[Registered population 2025/26]]</f>
        <v>1.3865967479678356</v>
      </c>
    </row>
    <row r="305" spans="1:24" ht="13">
      <c r="A305" s="8" t="s">
        <v>392</v>
      </c>
      <c r="B305" s="3" t="s">
        <v>12555</v>
      </c>
      <c r="C305" s="74" t="s">
        <v>6430</v>
      </c>
      <c r="D305" s="74" t="s">
        <v>6804</v>
      </c>
      <c r="E305" s="74" t="s">
        <v>6753</v>
      </c>
      <c r="F305" s="41">
        <v>1.0181282240535483</v>
      </c>
      <c r="G305" s="110">
        <v>10180.916666666668</v>
      </c>
      <c r="H305" s="4">
        <v>4913.6844088939033</v>
      </c>
      <c r="I305" s="46">
        <v>12043.780252203556</v>
      </c>
      <c r="J305" s="110">
        <v>12262.112599067203</v>
      </c>
      <c r="K305" s="46">
        <v>12300.148248919877</v>
      </c>
      <c r="L305" s="110">
        <f>$L$1*gp_need_index[[#This Row],[Normalised weighted population (base year)]]</f>
        <v>4892.7423698487873</v>
      </c>
      <c r="M305" s="4">
        <f>$M$1*gp_need_index[[#This Row],[Normalised travel time adjusted wp (base year)]]</f>
        <v>7303.2573033298731</v>
      </c>
      <c r="N305" s="115">
        <v>12195.99967317866</v>
      </c>
      <c r="O305" s="43">
        <f>gp_need_index[[#This Row],[Combined weighted population (base year)]]/gp_need_index[[#This Row],[Registered population (base year)]]</f>
        <v>1.1979274629670207</v>
      </c>
      <c r="P305" s="77">
        <v>10277.80817804835</v>
      </c>
      <c r="Q305" s="4">
        <v>5007.9686768793099</v>
      </c>
      <c r="R305" s="46">
        <v>12151.902056980185</v>
      </c>
      <c r="S305" s="110">
        <v>12372.194460145896</v>
      </c>
      <c r="T305" s="46">
        <v>12410.410160292588</v>
      </c>
      <c r="U305" s="110">
        <f>$L$1*gp_need_index[[#This Row],[Normalised weighted population 2025/26]]</f>
        <v>4936.6664638007951</v>
      </c>
      <c r="V305" s="4">
        <f>$M$1*gp_need_index[[#This Row],[Normalised travel time adjusted wp 2025/26]]</f>
        <v>7368.725710150301</v>
      </c>
      <c r="W305" s="115">
        <v>12305.392173951095</v>
      </c>
      <c r="X305" s="43">
        <f>gp_need_index[[#This Row],[Combined weighted population 2025/26]]/gp_need_index[[#This Row],[Registered population 2025/26]]</f>
        <v>1.197277859323481</v>
      </c>
    </row>
    <row r="306" spans="1:24" ht="13">
      <c r="A306" s="8" t="s">
        <v>381</v>
      </c>
      <c r="B306" s="3" t="s">
        <v>12214</v>
      </c>
      <c r="C306" s="74" t="s">
        <v>6430</v>
      </c>
      <c r="D306" s="74" t="s">
        <v>6804</v>
      </c>
      <c r="E306" s="74" t="s">
        <v>6753</v>
      </c>
      <c r="F306" s="41">
        <v>1.0181282240535483</v>
      </c>
      <c r="G306" s="110">
        <v>9502.9166666666661</v>
      </c>
      <c r="H306" s="4">
        <v>2790.0074073185529</v>
      </c>
      <c r="I306" s="46">
        <v>6838.5010756783367</v>
      </c>
      <c r="J306" s="110">
        <v>6962.4709553686644</v>
      </c>
      <c r="K306" s="46">
        <v>6984.0677320438326</v>
      </c>
      <c r="L306" s="110">
        <f>$L$1*gp_need_index[[#This Row],[Normalised weighted population (base year)]]</f>
        <v>2778.1164433904519</v>
      </c>
      <c r="M306" s="4">
        <f>$M$1*gp_need_index[[#This Row],[Normalised travel time adjusted wp (base year)]]</f>
        <v>4146.8153585448608</v>
      </c>
      <c r="N306" s="115">
        <v>6924.9318019353123</v>
      </c>
      <c r="O306" s="43">
        <f>gp_need_index[[#This Row],[Combined weighted population (base year)]]/gp_need_index[[#This Row],[Registered population (base year)]]</f>
        <v>0.72871646093939357</v>
      </c>
      <c r="P306" s="77">
        <v>9579.2399236930105</v>
      </c>
      <c r="Q306" s="4">
        <v>2836.5108971595878</v>
      </c>
      <c r="R306" s="46">
        <v>6882.8311097423821</v>
      </c>
      <c r="S306" s="110">
        <v>7007.6046142225241</v>
      </c>
      <c r="T306" s="46">
        <v>7029.2499672394315</v>
      </c>
      <c r="U306" s="110">
        <f>$L$1*gp_need_index[[#This Row],[Normalised weighted population 2025/26]]</f>
        <v>2796.1253601408475</v>
      </c>
      <c r="V306" s="4">
        <f>$M$1*gp_need_index[[#This Row],[Normalised travel time adjusted wp 2025/26]]</f>
        <v>4173.6424733482945</v>
      </c>
      <c r="W306" s="115">
        <v>6969.7678334891425</v>
      </c>
      <c r="X306" s="43">
        <f>gp_need_index[[#This Row],[Combined weighted population 2025/26]]/gp_need_index[[#This Row],[Registered population 2025/26]]</f>
        <v>0.72759090376787861</v>
      </c>
    </row>
    <row r="307" spans="1:24" ht="13">
      <c r="A307" s="8" t="s">
        <v>382</v>
      </c>
      <c r="B307" s="3" t="s">
        <v>12213</v>
      </c>
      <c r="C307" s="74" t="s">
        <v>6430</v>
      </c>
      <c r="D307" s="74" t="s">
        <v>6804</v>
      </c>
      <c r="E307" s="74" t="s">
        <v>6753</v>
      </c>
      <c r="F307" s="41">
        <v>1.0181282240535483</v>
      </c>
      <c r="G307" s="110">
        <v>3181.6666666666665</v>
      </c>
      <c r="H307" s="4">
        <v>1482.9443218789506</v>
      </c>
      <c r="I307" s="46">
        <v>3634.7990739160109</v>
      </c>
      <c r="J307" s="110">
        <v>3700.6915259175903</v>
      </c>
      <c r="K307" s="46">
        <v>3712.1706414415553</v>
      </c>
      <c r="L307" s="110">
        <f>$L$1*gp_need_index[[#This Row],[Normalised weighted population (base year)]]</f>
        <v>1476.6240385017134</v>
      </c>
      <c r="M307" s="4">
        <f>$M$1*gp_need_index[[#This Row],[Normalised travel time adjusted wp (base year)]]</f>
        <v>2204.1146821702328</v>
      </c>
      <c r="N307" s="115">
        <v>3680.7387206719459</v>
      </c>
      <c r="O307" s="43">
        <f>gp_need_index[[#This Row],[Combined weighted population (base year)]]/gp_need_index[[#This Row],[Registered population (base year)]]</f>
        <v>1.1568586864343466</v>
      </c>
      <c r="P307" s="77">
        <v>3210.2721327920763</v>
      </c>
      <c r="Q307" s="4">
        <v>1510.5565523324096</v>
      </c>
      <c r="R307" s="46">
        <v>3665.3854007153332</v>
      </c>
      <c r="S307" s="110">
        <v>3731.8323285021056</v>
      </c>
      <c r="T307" s="46">
        <v>3743.3593527275298</v>
      </c>
      <c r="U307" s="110">
        <f>$L$1*gp_need_index[[#This Row],[Normalised weighted population 2025/26]]</f>
        <v>1489.0496236531615</v>
      </c>
      <c r="V307" s="4">
        <f>$M$1*gp_need_index[[#This Row],[Normalised travel time adjusted wp 2025/26]]</f>
        <v>2222.6330917756404</v>
      </c>
      <c r="W307" s="115">
        <v>3711.6827154288021</v>
      </c>
      <c r="X307" s="43">
        <f>gp_need_index[[#This Row],[Combined weighted population 2025/26]]/gp_need_index[[#This Row],[Registered population 2025/26]]</f>
        <v>1.1561894325141318</v>
      </c>
    </row>
    <row r="308" spans="1:24" ht="13">
      <c r="A308" s="8" t="s">
        <v>394</v>
      </c>
      <c r="B308" s="3" t="s">
        <v>12556</v>
      </c>
      <c r="C308" s="74" t="s">
        <v>6430</v>
      </c>
      <c r="D308" s="74" t="s">
        <v>6804</v>
      </c>
      <c r="E308" s="74" t="s">
        <v>6753</v>
      </c>
      <c r="F308" s="41">
        <v>1.0181282240535483</v>
      </c>
      <c r="G308" s="110">
        <v>20601.916666666664</v>
      </c>
      <c r="H308" s="4">
        <v>9466.6298023692216</v>
      </c>
      <c r="I308" s="46">
        <v>23203.364233634464</v>
      </c>
      <c r="J308" s="110">
        <v>23624.000019257877</v>
      </c>
      <c r="K308" s="46">
        <v>23697.278924959694</v>
      </c>
      <c r="L308" s="110">
        <f>$L$1*gp_need_index[[#This Row],[Normalised weighted population (base year)]]</f>
        <v>9426.2831878027591</v>
      </c>
      <c r="M308" s="4">
        <f>$M$1*gp_need_index[[#This Row],[Normalised travel time adjusted wp (base year)]]</f>
        <v>14070.344671898947</v>
      </c>
      <c r="N308" s="115">
        <v>23496.627859701708</v>
      </c>
      <c r="O308" s="43">
        <f>gp_need_index[[#This Row],[Combined weighted population (base year)]]/gp_need_index[[#This Row],[Registered population (base year)]]</f>
        <v>1.1405068877750877</v>
      </c>
      <c r="P308" s="77">
        <v>20788.562550502775</v>
      </c>
      <c r="Q308" s="4">
        <v>9637.0403976634134</v>
      </c>
      <c r="R308" s="46">
        <v>23384.405651782683</v>
      </c>
      <c r="S308" s="110">
        <v>23808.323396797259</v>
      </c>
      <c r="T308" s="46">
        <v>23881.863442652364</v>
      </c>
      <c r="U308" s="110">
        <f>$L$1*gp_need_index[[#This Row],[Normalised weighted population 2025/26]]</f>
        <v>9499.830612176369</v>
      </c>
      <c r="V308" s="4">
        <f>$M$1*gp_need_index[[#This Row],[Normalised travel time adjusted wp 2025/26]]</f>
        <v>14179.942393783234</v>
      </c>
      <c r="W308" s="115">
        <v>23679.773005959603</v>
      </c>
      <c r="X308" s="43">
        <f>gp_need_index[[#This Row],[Combined weighted population 2025/26]]/gp_need_index[[#This Row],[Registered population 2025/26]]</f>
        <v>1.139076977950402</v>
      </c>
    </row>
    <row r="309" spans="1:24" ht="13">
      <c r="A309" s="8" t="s">
        <v>375</v>
      </c>
      <c r="B309" s="3" t="s">
        <v>12212</v>
      </c>
      <c r="C309" s="74" t="s">
        <v>6430</v>
      </c>
      <c r="D309" s="74" t="s">
        <v>6804</v>
      </c>
      <c r="E309" s="74" t="s">
        <v>6753</v>
      </c>
      <c r="F309" s="41">
        <v>1.0181282240535483</v>
      </c>
      <c r="G309" s="110">
        <v>6059.416666666667</v>
      </c>
      <c r="H309" s="4">
        <v>2233.8062301030959</v>
      </c>
      <c r="I309" s="46">
        <v>5475.2135307405824</v>
      </c>
      <c r="J309" s="110">
        <v>5574.4694283668669</v>
      </c>
      <c r="K309" s="46">
        <v>5591.7607854294283</v>
      </c>
      <c r="L309" s="110">
        <f>$L$1*gp_need_index[[#This Row],[Normalised weighted population (base year)]]</f>
        <v>2224.285786094651</v>
      </c>
      <c r="M309" s="4">
        <f>$M$1*gp_need_index[[#This Row],[Normalised travel time adjusted wp (base year)]]</f>
        <v>3320.1280966875506</v>
      </c>
      <c r="N309" s="115">
        <v>5544.4138827822017</v>
      </c>
      <c r="O309" s="43">
        <f>gp_need_index[[#This Row],[Combined weighted population (base year)]]/gp_need_index[[#This Row],[Registered population (base year)]]</f>
        <v>0.915007860951775</v>
      </c>
      <c r="P309" s="77">
        <v>6107.8947099137449</v>
      </c>
      <c r="Q309" s="4">
        <v>2271.4722570616068</v>
      </c>
      <c r="R309" s="46">
        <v>5511.757395847143</v>
      </c>
      <c r="S309" s="110">
        <v>5611.6757688478619</v>
      </c>
      <c r="T309" s="46">
        <v>5629.009324280858</v>
      </c>
      <c r="U309" s="110">
        <f>$L$1*gp_need_index[[#This Row],[Normalised weighted population 2025/26]]</f>
        <v>2239.1315997362767</v>
      </c>
      <c r="V309" s="4">
        <f>$M$1*gp_need_index[[#This Row],[Normalised travel time adjusted wp 2025/26]]</f>
        <v>3342.2445507253269</v>
      </c>
      <c r="W309" s="115">
        <v>5581.3761504616032</v>
      </c>
      <c r="X309" s="43">
        <f>gp_need_index[[#This Row],[Combined weighted population 2025/26]]/gp_need_index[[#This Row],[Registered population 2025/26]]</f>
        <v>0.91379704718918164</v>
      </c>
    </row>
    <row r="310" spans="1:24" ht="13">
      <c r="A310" s="8" t="s">
        <v>387</v>
      </c>
      <c r="B310" s="3" t="s">
        <v>12211</v>
      </c>
      <c r="C310" s="74" t="s">
        <v>6430</v>
      </c>
      <c r="D310" s="74" t="s">
        <v>6804</v>
      </c>
      <c r="E310" s="74" t="s">
        <v>6753</v>
      </c>
      <c r="F310" s="41">
        <v>1.0181282240535483</v>
      </c>
      <c r="G310" s="110">
        <v>4866.3333333333339</v>
      </c>
      <c r="H310" s="4">
        <v>2115.5619855735181</v>
      </c>
      <c r="I310" s="46">
        <v>5185.3887111765944</v>
      </c>
      <c r="J310" s="110">
        <v>5279.3905995375435</v>
      </c>
      <c r="K310" s="46">
        <v>5295.7666563268767</v>
      </c>
      <c r="L310" s="110">
        <f>$L$1*gp_need_index[[#This Row],[Normalised weighted population (base year)]]</f>
        <v>2106.5454965161312</v>
      </c>
      <c r="M310" s="4">
        <f>$M$1*gp_need_index[[#This Row],[Normalised travel time adjusted wp (base year)]]</f>
        <v>3144.380516954046</v>
      </c>
      <c r="N310" s="115">
        <v>5250.9260134701772</v>
      </c>
      <c r="O310" s="43">
        <f>gp_need_index[[#This Row],[Combined weighted population (base year)]]/gp_need_index[[#This Row],[Registered population (base year)]]</f>
        <v>1.0790313062819734</v>
      </c>
      <c r="P310" s="77">
        <v>4910.144048307513</v>
      </c>
      <c r="Q310" s="4">
        <v>2156.1668204189532</v>
      </c>
      <c r="R310" s="46">
        <v>5231.9672327840626</v>
      </c>
      <c r="S310" s="110">
        <v>5326.8135070207954</v>
      </c>
      <c r="T310" s="46">
        <v>5343.2671691724363</v>
      </c>
      <c r="U310" s="110">
        <f>$L$1*gp_need_index[[#This Row],[Normalised weighted population 2025/26]]</f>
        <v>2125.4678532364874</v>
      </c>
      <c r="V310" s="4">
        <f>$M$1*gp_need_index[[#This Row],[Normalised travel time adjusted wp 2025/26]]</f>
        <v>3172.5841174579432</v>
      </c>
      <c r="W310" s="115">
        <v>5298.0519706944306</v>
      </c>
      <c r="X310" s="43">
        <f>gp_need_index[[#This Row],[Combined weighted population 2025/26]]/gp_need_index[[#This Row],[Registered population 2025/26]]</f>
        <v>1.0790013324600174</v>
      </c>
    </row>
    <row r="311" spans="1:24" ht="13">
      <c r="A311" s="8" t="s">
        <v>376</v>
      </c>
      <c r="B311" s="3" t="s">
        <v>12210</v>
      </c>
      <c r="C311" s="74" t="s">
        <v>6430</v>
      </c>
      <c r="D311" s="74" t="s">
        <v>6804</v>
      </c>
      <c r="E311" s="74" t="s">
        <v>6753</v>
      </c>
      <c r="F311" s="41">
        <v>1.0181282240535483</v>
      </c>
      <c r="G311" s="110">
        <v>6415.0833333333339</v>
      </c>
      <c r="H311" s="4">
        <v>2611.2829675741118</v>
      </c>
      <c r="I311" s="46">
        <v>6400.4351156251987</v>
      </c>
      <c r="J311" s="110">
        <v>6516.4636374414504</v>
      </c>
      <c r="K311" s="46">
        <v>6536.6769511905241</v>
      </c>
      <c r="L311" s="110">
        <f>$L$1*gp_need_index[[#This Row],[Normalised weighted population (base year)]]</f>
        <v>2600.1537241563205</v>
      </c>
      <c r="M311" s="4">
        <f>$M$1*gp_need_index[[#This Row],[Normalised travel time adjusted wp (base year)]]</f>
        <v>3881.175471806398</v>
      </c>
      <c r="N311" s="115">
        <v>6481.3291959627186</v>
      </c>
      <c r="O311" s="43">
        <f>gp_need_index[[#This Row],[Combined weighted population (base year)]]/gp_need_index[[#This Row],[Registered population (base year)]]</f>
        <v>1.0103265786564557</v>
      </c>
      <c r="P311" s="77">
        <v>6469.4120855340088</v>
      </c>
      <c r="Q311" s="4">
        <v>2657.6675567802572</v>
      </c>
      <c r="R311" s="46">
        <v>6448.8653851030922</v>
      </c>
      <c r="S311" s="110">
        <v>6565.7718616954135</v>
      </c>
      <c r="T311" s="46">
        <v>6586.0524650682737</v>
      </c>
      <c r="U311" s="110">
        <f>$L$1*gp_need_index[[#This Row],[Normalised weighted population 2025/26]]</f>
        <v>2619.828346782745</v>
      </c>
      <c r="V311" s="4">
        <f>$M$1*gp_need_index[[#This Row],[Normalised travel time adjusted wp 2025/26]]</f>
        <v>3910.4923609231619</v>
      </c>
      <c r="W311" s="115">
        <v>6530.3207077059069</v>
      </c>
      <c r="X311" s="43">
        <f>gp_need_index[[#This Row],[Combined weighted population 2025/26]]/gp_need_index[[#This Row],[Registered population 2025/26]]</f>
        <v>1.0094148620255763</v>
      </c>
    </row>
    <row r="312" spans="1:24" ht="13">
      <c r="A312" s="8" t="s">
        <v>390</v>
      </c>
      <c r="B312" s="3" t="s">
        <v>12209</v>
      </c>
      <c r="C312" s="74" t="s">
        <v>6430</v>
      </c>
      <c r="D312" s="74" t="s">
        <v>6804</v>
      </c>
      <c r="E312" s="74" t="s">
        <v>6753</v>
      </c>
      <c r="F312" s="41">
        <v>1.0181282240535483</v>
      </c>
      <c r="G312" s="110">
        <v>5287.4166666666661</v>
      </c>
      <c r="H312" s="4">
        <v>2112.1968992774059</v>
      </c>
      <c r="I312" s="46">
        <v>5177.1406519795655</v>
      </c>
      <c r="J312" s="110">
        <v>5270.9930176753842</v>
      </c>
      <c r="K312" s="46">
        <v>5287.3430261406011</v>
      </c>
      <c r="L312" s="110">
        <f>$L$1*gp_need_index[[#This Row],[Normalised weighted population (base year)]]</f>
        <v>2103.1947521603515</v>
      </c>
      <c r="M312" s="4">
        <f>$M$1*gp_need_index[[#This Row],[Normalised travel time adjusted wp (base year)]]</f>
        <v>3139.378956205876</v>
      </c>
      <c r="N312" s="115">
        <v>5242.5737083662279</v>
      </c>
      <c r="O312" s="43">
        <f>gp_need_index[[#This Row],[Combined weighted population (base year)]]/gp_need_index[[#This Row],[Registered population (base year)]]</f>
        <v>0.99151892859453639</v>
      </c>
      <c r="P312" s="77">
        <v>5333.057876065448</v>
      </c>
      <c r="Q312" s="4">
        <v>2151.0078601748642</v>
      </c>
      <c r="R312" s="46">
        <v>5219.448947697445</v>
      </c>
      <c r="S312" s="110">
        <v>5314.068287657361</v>
      </c>
      <c r="T312" s="46">
        <v>5330.4825818954869</v>
      </c>
      <c r="U312" s="110">
        <f>$L$1*gp_need_index[[#This Row],[Normalised weighted population 2025/26]]</f>
        <v>2120.3823449858755</v>
      </c>
      <c r="V312" s="4">
        <f>$M$1*gp_need_index[[#This Row],[Normalised travel time adjusted wp 2025/26]]</f>
        <v>3164.9932227377403</v>
      </c>
      <c r="W312" s="115">
        <v>5285.3755677236159</v>
      </c>
      <c r="X312" s="43">
        <f>gp_need_index[[#This Row],[Combined weighted population 2025/26]]/gp_need_index[[#This Row],[Registered population 2025/26]]</f>
        <v>0.99105910540445685</v>
      </c>
    </row>
    <row r="313" spans="1:24" ht="13">
      <c r="A313" s="8" t="s">
        <v>6112</v>
      </c>
      <c r="B313" s="3" t="s">
        <v>10092</v>
      </c>
      <c r="C313" s="74" t="s">
        <v>6430</v>
      </c>
      <c r="D313" s="74" t="s">
        <v>6804</v>
      </c>
      <c r="E313" s="74" t="s">
        <v>6752</v>
      </c>
      <c r="F313" s="41">
        <v>1.0181282240535483</v>
      </c>
      <c r="G313" s="110">
        <v>3657.25</v>
      </c>
      <c r="H313" s="4">
        <v>2164.3796306972522</v>
      </c>
      <c r="I313" s="46">
        <v>5305.0441349632965</v>
      </c>
      <c r="J313" s="110">
        <v>5401.2151636558738</v>
      </c>
      <c r="K313" s="46">
        <v>5417.9691061012727</v>
      </c>
      <c r="L313" s="110">
        <f>$L$1*gp_need_index[[#This Row],[Normalised weighted population (base year)]]</f>
        <v>2155.1550816699532</v>
      </c>
      <c r="M313" s="4">
        <f>$M$1*gp_need_index[[#This Row],[Normalised travel time adjusted wp (base year)]]</f>
        <v>3216.9386614364125</v>
      </c>
      <c r="N313" s="115">
        <v>5372.0937431063658</v>
      </c>
      <c r="O313" s="43">
        <f>gp_need_index[[#This Row],[Combined weighted population (base year)]]/gp_need_index[[#This Row],[Registered population (base year)]]</f>
        <v>1.4688888490276479</v>
      </c>
      <c r="P313" s="77">
        <v>3691.1410697775527</v>
      </c>
      <c r="Q313" s="4">
        <v>2204.9117076713342</v>
      </c>
      <c r="R313" s="46">
        <v>5350.2473447193051</v>
      </c>
      <c r="S313" s="110">
        <v>5447.2378273262784</v>
      </c>
      <c r="T313" s="46">
        <v>5464.0634606532822</v>
      </c>
      <c r="U313" s="110">
        <f>$L$1*gp_need_index[[#This Row],[Normalised weighted population 2025/26]]</f>
        <v>2173.518722901777</v>
      </c>
      <c r="V313" s="4">
        <f>$M$1*gp_need_index[[#This Row],[Normalised travel time adjusted wp 2025/26]]</f>
        <v>3244.3073503913447</v>
      </c>
      <c r="W313" s="115">
        <v>5417.8260732931212</v>
      </c>
      <c r="X313" s="43">
        <f>gp_need_index[[#This Row],[Combined weighted population 2025/26]]/gp_need_index[[#This Row],[Registered population 2025/26]]</f>
        <v>1.4677916586969209</v>
      </c>
    </row>
    <row r="314" spans="1:24" ht="13">
      <c r="A314" s="8" t="s">
        <v>6130</v>
      </c>
      <c r="B314" s="3" t="s">
        <v>12208</v>
      </c>
      <c r="C314" s="74" t="s">
        <v>6430</v>
      </c>
      <c r="D314" s="74" t="s">
        <v>6804</v>
      </c>
      <c r="E314" s="74" t="s">
        <v>6752</v>
      </c>
      <c r="F314" s="41">
        <v>1.0181282240535483</v>
      </c>
      <c r="G314" s="110">
        <v>17086.5</v>
      </c>
      <c r="H314" s="4">
        <v>9216.0820288097548</v>
      </c>
      <c r="I314" s="46">
        <v>22589.254316040398</v>
      </c>
      <c r="J314" s="110">
        <v>22998.757379484163</v>
      </c>
      <c r="K314" s="46">
        <v>23070.096855097789</v>
      </c>
      <c r="L314" s="110">
        <f>$L$1*gp_need_index[[#This Row],[Normalised weighted population (base year)]]</f>
        <v>9176.8032445758745</v>
      </c>
      <c r="M314" s="4">
        <f>$M$1*gp_need_index[[#This Row],[Normalised travel time adjusted wp (base year)]]</f>
        <v>13697.95306006299</v>
      </c>
      <c r="N314" s="115">
        <v>22874.756304638864</v>
      </c>
      <c r="O314" s="43">
        <f>gp_need_index[[#This Row],[Combined weighted population (base year)]]/gp_need_index[[#This Row],[Registered population (base year)]]</f>
        <v>1.3387619643952164</v>
      </c>
      <c r="P314" s="77">
        <v>17244.231211450089</v>
      </c>
      <c r="Q314" s="4">
        <v>9378.3738331386303</v>
      </c>
      <c r="R314" s="46">
        <v>22756.747820767767</v>
      </c>
      <c r="S314" s="110">
        <v>23169.287243992741</v>
      </c>
      <c r="T314" s="46">
        <v>23240.853410914959</v>
      </c>
      <c r="U314" s="110">
        <f>$L$1*gp_need_index[[#This Row],[Normalised weighted population 2025/26]]</f>
        <v>9244.8468778947499</v>
      </c>
      <c r="V314" s="4">
        <f>$M$1*gp_need_index[[#This Row],[Normalised travel time adjusted wp 2025/26]]</f>
        <v>13799.340379803036</v>
      </c>
      <c r="W314" s="115">
        <v>23044.187257697784</v>
      </c>
      <c r="X314" s="43">
        <f>gp_need_index[[#This Row],[Combined weighted population 2025/26]]/gp_need_index[[#This Row],[Registered population 2025/26]]</f>
        <v>1.3363418162937035</v>
      </c>
    </row>
    <row r="315" spans="1:24" ht="13">
      <c r="A315" s="8" t="s">
        <v>6122</v>
      </c>
      <c r="B315" s="3" t="s">
        <v>12557</v>
      </c>
      <c r="C315" s="74" t="s">
        <v>6430</v>
      </c>
      <c r="D315" s="74" t="s">
        <v>6804</v>
      </c>
      <c r="E315" s="74" t="s">
        <v>6752</v>
      </c>
      <c r="F315" s="41">
        <v>1.0181282240535483</v>
      </c>
      <c r="G315" s="110">
        <v>18667</v>
      </c>
      <c r="H315" s="4">
        <v>10631.880149237824</v>
      </c>
      <c r="I315" s="46">
        <v>26059.473407249166</v>
      </c>
      <c r="J315" s="110">
        <v>26531.885379893261</v>
      </c>
      <c r="K315" s="46">
        <v>26614.184208426093</v>
      </c>
      <c r="L315" s="110">
        <f>$L$1*gp_need_index[[#This Row],[Normalised weighted population (base year)]]</f>
        <v>10586.567257590708</v>
      </c>
      <c r="M315" s="4">
        <f>$M$1*gp_need_index[[#This Row],[Normalised travel time adjusted wp (base year)]]</f>
        <v>15802.267684816143</v>
      </c>
      <c r="N315" s="115">
        <v>26388.834942406851</v>
      </c>
      <c r="O315" s="43">
        <f>gp_need_index[[#This Row],[Combined weighted population (base year)]]/gp_need_index[[#This Row],[Registered population (base year)]]</f>
        <v>1.4136623422299701</v>
      </c>
      <c r="P315" s="77">
        <v>18842.158824191083</v>
      </c>
      <c r="Q315" s="4">
        <v>10827.058539262391</v>
      </c>
      <c r="R315" s="46">
        <v>26272.00037047642</v>
      </c>
      <c r="S315" s="110">
        <v>26748.265079527322</v>
      </c>
      <c r="T315" s="46">
        <v>26830.886127961065</v>
      </c>
      <c r="U315" s="110">
        <f>$L$1*gp_need_index[[#This Row],[Normalised weighted population 2025/26]]</f>
        <v>10672.905571304713</v>
      </c>
      <c r="V315" s="4">
        <f>$M$1*gp_need_index[[#This Row],[Normalised travel time adjusted wp 2025/26]]</f>
        <v>15930.935229666942</v>
      </c>
      <c r="W315" s="115">
        <v>26603.840800971655</v>
      </c>
      <c r="X315" s="43">
        <f>gp_need_index[[#This Row],[Combined weighted population 2025/26]]/gp_need_index[[#This Row],[Registered population 2025/26]]</f>
        <v>1.4119316713759731</v>
      </c>
    </row>
    <row r="316" spans="1:24" ht="13">
      <c r="A316" s="8" t="s">
        <v>6114</v>
      </c>
      <c r="B316" s="3" t="s">
        <v>12207</v>
      </c>
      <c r="C316" s="74" t="s">
        <v>6430</v>
      </c>
      <c r="D316" s="74" t="s">
        <v>6804</v>
      </c>
      <c r="E316" s="74" t="s">
        <v>6752</v>
      </c>
      <c r="F316" s="41">
        <v>1.0181282240535483</v>
      </c>
      <c r="G316" s="110">
        <v>9174.3333333333321</v>
      </c>
      <c r="H316" s="4">
        <v>4843.348510463873</v>
      </c>
      <c r="I316" s="46">
        <v>11871.382101642788</v>
      </c>
      <c r="J316" s="110">
        <v>12086.589176206651</v>
      </c>
      <c r="K316" s="46">
        <v>12124.080372776996</v>
      </c>
      <c r="L316" s="110">
        <f>$L$1*gp_need_index[[#This Row],[Normalised weighted population (base year)]]</f>
        <v>4822.7062418168171</v>
      </c>
      <c r="M316" s="4">
        <f>$M$1*gp_need_index[[#This Row],[Normalised travel time adjusted wp (base year)]]</f>
        <v>7198.7163680256836</v>
      </c>
      <c r="N316" s="115">
        <v>12021.422609842501</v>
      </c>
      <c r="O316" s="43">
        <f>gp_need_index[[#This Row],[Combined weighted population (base year)]]/gp_need_index[[#This Row],[Registered population (base year)]]</f>
        <v>1.310332007031483</v>
      </c>
      <c r="P316" s="77">
        <v>9254.7757367256672</v>
      </c>
      <c r="Q316" s="4">
        <v>4929.8704475227905</v>
      </c>
      <c r="R316" s="46">
        <v>11962.395673215144</v>
      </c>
      <c r="S316" s="110">
        <v>12179.252662196384</v>
      </c>
      <c r="T316" s="46">
        <v>12216.872396451983</v>
      </c>
      <c r="U316" s="110">
        <f>$L$1*gp_need_index[[#This Row],[Normalised weighted population 2025/26]]</f>
        <v>4859.6801776192287</v>
      </c>
      <c r="V316" s="4">
        <f>$M$1*gp_need_index[[#This Row],[Normalised travel time adjusted wp 2025/26]]</f>
        <v>7253.8119661339924</v>
      </c>
      <c r="W316" s="115">
        <v>12113.492143753221</v>
      </c>
      <c r="X316" s="43">
        <f>gp_need_index[[#This Row],[Combined weighted population 2025/26]]/gp_need_index[[#This Row],[Registered population 2025/26]]</f>
        <v>1.3088909432654676</v>
      </c>
    </row>
    <row r="317" spans="1:24" ht="13">
      <c r="A317" s="8" t="s">
        <v>6129</v>
      </c>
      <c r="B317" s="3" t="s">
        <v>12206</v>
      </c>
      <c r="C317" s="74" t="s">
        <v>6430</v>
      </c>
      <c r="D317" s="74" t="s">
        <v>6804</v>
      </c>
      <c r="E317" s="74" t="s">
        <v>6752</v>
      </c>
      <c r="F317" s="41">
        <v>1.0181282240535483</v>
      </c>
      <c r="G317" s="110">
        <v>4497.4166666666661</v>
      </c>
      <c r="H317" s="4">
        <v>2327.988929034098</v>
      </c>
      <c r="I317" s="46">
        <v>5706.0618382613693</v>
      </c>
      <c r="J317" s="110">
        <v>5809.5026057287732</v>
      </c>
      <c r="K317" s="46">
        <v>5827.5230084240247</v>
      </c>
      <c r="L317" s="110">
        <f>$L$1*gp_need_index[[#This Row],[Normalised weighted population (base year)]]</f>
        <v>2318.0670799710638</v>
      </c>
      <c r="M317" s="4">
        <f>$M$1*gp_need_index[[#This Row],[Normalised travel time adjusted wp (base year)]]</f>
        <v>3460.1127653345948</v>
      </c>
      <c r="N317" s="115">
        <v>5778.1798453056581</v>
      </c>
      <c r="O317" s="43">
        <f>gp_need_index[[#This Row],[Combined weighted population (base year)]]/gp_need_index[[#This Row],[Registered population (base year)]]</f>
        <v>1.284777523090439</v>
      </c>
      <c r="P317" s="77">
        <v>4538.1439525686865</v>
      </c>
      <c r="Q317" s="4">
        <v>2369.1008470760717</v>
      </c>
      <c r="R317" s="46">
        <v>5748.6544573831052</v>
      </c>
      <c r="S317" s="110">
        <v>5852.867353392975</v>
      </c>
      <c r="T317" s="46">
        <v>5870.9459104748348</v>
      </c>
      <c r="U317" s="110">
        <f>$L$1*gp_need_index[[#This Row],[Normalised weighted population 2025/26]]</f>
        <v>2335.3701781558398</v>
      </c>
      <c r="V317" s="4">
        <f>$M$1*gp_need_index[[#This Row],[Normalised travel time adjusted wp 2025/26]]</f>
        <v>3485.8952697497107</v>
      </c>
      <c r="W317" s="115">
        <v>5821.2654479055509</v>
      </c>
      <c r="X317" s="43">
        <f>gp_need_index[[#This Row],[Combined weighted population 2025/26]]/gp_need_index[[#This Row],[Registered population 2025/26]]</f>
        <v>1.2827414706866207</v>
      </c>
    </row>
    <row r="318" spans="1:24" ht="13">
      <c r="A318" s="8" t="s">
        <v>6116</v>
      </c>
      <c r="B318" s="3" t="s">
        <v>9423</v>
      </c>
      <c r="C318" s="74" t="s">
        <v>6430</v>
      </c>
      <c r="D318" s="74" t="s">
        <v>6804</v>
      </c>
      <c r="E318" s="74" t="s">
        <v>6752</v>
      </c>
      <c r="F318" s="41">
        <v>1.0181282240535483</v>
      </c>
      <c r="G318" s="110">
        <v>7887.6666666666679</v>
      </c>
      <c r="H318" s="4">
        <v>4694.9356993677002</v>
      </c>
      <c r="I318" s="46">
        <v>11507.612039361464</v>
      </c>
      <c r="J318" s="110">
        <v>11716.224608732318</v>
      </c>
      <c r="K318" s="46">
        <v>11752.566977407592</v>
      </c>
      <c r="L318" s="110">
        <f>$L$1*gp_need_index[[#This Row],[Normalised weighted population (base year)]]</f>
        <v>4674.9259635872531</v>
      </c>
      <c r="M318" s="4">
        <f>$M$1*gp_need_index[[#This Row],[Normalised travel time adjusted wp (base year)]]</f>
        <v>6978.1289520768769</v>
      </c>
      <c r="N318" s="115">
        <v>11653.05491566413</v>
      </c>
      <c r="O318" s="43">
        <f>gp_need_index[[#This Row],[Combined weighted population (base year)]]/gp_need_index[[#This Row],[Registered population (base year)]]</f>
        <v>1.4773766955581449</v>
      </c>
      <c r="P318" s="77">
        <v>7960.4406973581026</v>
      </c>
      <c r="Q318" s="4">
        <v>4781.8954125310993</v>
      </c>
      <c r="R318" s="46">
        <v>11603.332298797681</v>
      </c>
      <c r="S318" s="110">
        <v>11813.680106478059</v>
      </c>
      <c r="T318" s="46">
        <v>11850.170646457234</v>
      </c>
      <c r="U318" s="110">
        <f>$L$1*gp_need_index[[#This Row],[Normalised weighted population 2025/26]]</f>
        <v>4713.8119743902826</v>
      </c>
      <c r="V318" s="4">
        <f>$M$1*gp_need_index[[#This Row],[Normalised travel time adjusted wp 2025/26]]</f>
        <v>7036.0814819483103</v>
      </c>
      <c r="W318" s="115">
        <v>11749.893456338592</v>
      </c>
      <c r="X318" s="43">
        <f>gp_need_index[[#This Row],[Combined weighted population 2025/26]]/gp_need_index[[#This Row],[Registered population 2025/26]]</f>
        <v>1.4760355491672874</v>
      </c>
    </row>
    <row r="319" spans="1:24" ht="13">
      <c r="A319" s="8" t="s">
        <v>6111</v>
      </c>
      <c r="B319" s="3" t="s">
        <v>12205</v>
      </c>
      <c r="C319" s="74" t="s">
        <v>6430</v>
      </c>
      <c r="D319" s="74" t="s">
        <v>6804</v>
      </c>
      <c r="E319" s="74" t="s">
        <v>6752</v>
      </c>
      <c r="F319" s="41">
        <v>1.0181282240535483</v>
      </c>
      <c r="G319" s="110">
        <v>4034.25</v>
      </c>
      <c r="H319" s="4">
        <v>2127.4449210633679</v>
      </c>
      <c r="I319" s="46">
        <v>5214.5146077302716</v>
      </c>
      <c r="J319" s="110">
        <v>5309.0444968697066</v>
      </c>
      <c r="K319" s="46">
        <v>5325.512536606233</v>
      </c>
      <c r="L319" s="110">
        <f>$L$1*gp_need_index[[#This Row],[Normalised weighted population (base year)]]</f>
        <v>2118.3777871378352</v>
      </c>
      <c r="M319" s="4">
        <f>$M$1*gp_need_index[[#This Row],[Normalised travel time adjusted wp (base year)]]</f>
        <v>3162.0422404550827</v>
      </c>
      <c r="N319" s="115">
        <v>5280.4200275929179</v>
      </c>
      <c r="O319" s="43">
        <f>gp_need_index[[#This Row],[Combined weighted population (base year)]]/gp_need_index[[#This Row],[Registered population (base year)]]</f>
        <v>1.3088975714427509</v>
      </c>
      <c r="P319" s="77">
        <v>4070.7895575705825</v>
      </c>
      <c r="Q319" s="4">
        <v>2165.3068459582182</v>
      </c>
      <c r="R319" s="46">
        <v>5254.1456253255783</v>
      </c>
      <c r="S319" s="110">
        <v>5349.3939544314508</v>
      </c>
      <c r="T319" s="46">
        <v>5365.9173639193632</v>
      </c>
      <c r="U319" s="110">
        <f>$L$1*gp_need_index[[#This Row],[Normalised weighted population 2025/26]]</f>
        <v>2134.477745364265</v>
      </c>
      <c r="V319" s="4">
        <f>$M$1*gp_need_index[[#This Row],[Normalised travel time adjusted wp 2025/26]]</f>
        <v>3186.0327521296322</v>
      </c>
      <c r="W319" s="115">
        <v>5320.5104974938968</v>
      </c>
      <c r="X319" s="43">
        <f>gp_need_index[[#This Row],[Combined weighted population 2025/26]]/gp_need_index[[#This Row],[Registered population 2025/26]]</f>
        <v>1.3069971862336058</v>
      </c>
    </row>
    <row r="320" spans="1:24" ht="13">
      <c r="A320" s="8" t="s">
        <v>6120</v>
      </c>
      <c r="B320" s="3" t="s">
        <v>7238</v>
      </c>
      <c r="C320" s="74" t="s">
        <v>6430</v>
      </c>
      <c r="D320" s="74" t="s">
        <v>6804</v>
      </c>
      <c r="E320" s="74" t="s">
        <v>6752</v>
      </c>
      <c r="F320" s="41">
        <v>1.0181282240535483</v>
      </c>
      <c r="G320" s="110">
        <v>6496.916666666667</v>
      </c>
      <c r="H320" s="4">
        <v>3465.0414088397097</v>
      </c>
      <c r="I320" s="46">
        <v>8493.0560899098164</v>
      </c>
      <c r="J320" s="110">
        <v>8647.0201136070536</v>
      </c>
      <c r="K320" s="46">
        <v>8673.842166222621</v>
      </c>
      <c r="L320" s="110">
        <f>$L$1*gp_need_index[[#This Row],[Normalised weighted population (base year)]]</f>
        <v>3450.2734615239392</v>
      </c>
      <c r="M320" s="4">
        <f>$M$1*gp_need_index[[#This Row],[Normalised travel time adjusted wp (base year)]]</f>
        <v>5150.1250120264795</v>
      </c>
      <c r="N320" s="115">
        <v>8600.3984735504182</v>
      </c>
      <c r="O320" s="43">
        <f>gp_need_index[[#This Row],[Combined weighted population (base year)]]/gp_need_index[[#This Row],[Registered population (base year)]]</f>
        <v>1.3237661670613625</v>
      </c>
      <c r="P320" s="77">
        <v>6557.762102828583</v>
      </c>
      <c r="Q320" s="4">
        <v>3523.3314163766258</v>
      </c>
      <c r="R320" s="46">
        <v>8549.4101598035741</v>
      </c>
      <c r="S320" s="110">
        <v>8704.3957827061749</v>
      </c>
      <c r="T320" s="46">
        <v>8731.2822481801504</v>
      </c>
      <c r="U320" s="110">
        <f>$L$1*gp_need_index[[#This Row],[Normalised weighted population 2025/26]]</f>
        <v>3473.1670995436266</v>
      </c>
      <c r="V320" s="4">
        <f>$M$1*gp_need_index[[#This Row],[Normalised travel time adjusted wp 2025/26]]</f>
        <v>5184.2302674730581</v>
      </c>
      <c r="W320" s="115">
        <v>8657.3973670166852</v>
      </c>
      <c r="X320" s="43">
        <f>gp_need_index[[#This Row],[Combined weighted population 2025/26]]/gp_need_index[[#This Row],[Registered population 2025/26]]</f>
        <v>1.3201755768606578</v>
      </c>
    </row>
    <row r="321" spans="1:24" ht="13">
      <c r="A321" s="8" t="s">
        <v>6126</v>
      </c>
      <c r="B321" s="3" t="s">
        <v>12204</v>
      </c>
      <c r="C321" s="74" t="s">
        <v>6430</v>
      </c>
      <c r="D321" s="74" t="s">
        <v>6804</v>
      </c>
      <c r="E321" s="74" t="s">
        <v>6752</v>
      </c>
      <c r="F321" s="41">
        <v>1.0181282240535483</v>
      </c>
      <c r="G321" s="110">
        <v>6123.416666666667</v>
      </c>
      <c r="H321" s="4">
        <v>3327.6824995913812</v>
      </c>
      <c r="I321" s="46">
        <v>8156.3799054005167</v>
      </c>
      <c r="J321" s="110">
        <v>8304.2405877914771</v>
      </c>
      <c r="K321" s="46">
        <v>8329.9993781090307</v>
      </c>
      <c r="L321" s="110">
        <f>$L$1*gp_need_index[[#This Row],[Normalised weighted population (base year)]]</f>
        <v>3313.4999736013006</v>
      </c>
      <c r="M321" s="4">
        <f>$M$1*gp_need_index[[#This Row],[Normalised travel time adjusted wp (base year)]]</f>
        <v>4945.967118749998</v>
      </c>
      <c r="N321" s="115">
        <v>8259.4670923512986</v>
      </c>
      <c r="O321" s="43">
        <f>gp_need_index[[#This Row],[Combined weighted population (base year)]]/gp_need_index[[#This Row],[Registered population (base year)]]</f>
        <v>1.3488331011855523</v>
      </c>
      <c r="P321" s="77">
        <v>6179.3340649926395</v>
      </c>
      <c r="Q321" s="4">
        <v>3390.5930684632726</v>
      </c>
      <c r="R321" s="46">
        <v>8227.3188075761918</v>
      </c>
      <c r="S321" s="110">
        <v>8376.4654862799052</v>
      </c>
      <c r="T321" s="46">
        <v>8402.3390283054487</v>
      </c>
      <c r="U321" s="110">
        <f>$L$1*gp_need_index[[#This Row],[Normalised weighted population 2025/26]]</f>
        <v>3342.3186472301209</v>
      </c>
      <c r="V321" s="4">
        <f>$M$1*gp_need_index[[#This Row],[Normalised travel time adjusted wp 2025/26]]</f>
        <v>4988.9190464768617</v>
      </c>
      <c r="W321" s="115">
        <v>8331.2376937069821</v>
      </c>
      <c r="X321" s="43">
        <f>gp_need_index[[#This Row],[Combined weighted population 2025/26]]/gp_need_index[[#This Row],[Registered population 2025/26]]</f>
        <v>1.3482419959952281</v>
      </c>
    </row>
    <row r="322" spans="1:24" ht="13">
      <c r="A322" s="8" t="s">
        <v>6127</v>
      </c>
      <c r="B322" s="3" t="s">
        <v>12203</v>
      </c>
      <c r="C322" s="74" t="s">
        <v>6430</v>
      </c>
      <c r="D322" s="74" t="s">
        <v>6804</v>
      </c>
      <c r="E322" s="74" t="s">
        <v>6752</v>
      </c>
      <c r="F322" s="41">
        <v>1.0181282240535483</v>
      </c>
      <c r="G322" s="110">
        <v>3235.583333333333</v>
      </c>
      <c r="H322" s="4">
        <v>2153.6563391305749</v>
      </c>
      <c r="I322" s="46">
        <v>5278.7606058510873</v>
      </c>
      <c r="J322" s="110">
        <v>5374.4551608390002</v>
      </c>
      <c r="K322" s="46">
        <v>5391.1260968620572</v>
      </c>
      <c r="L322" s="110">
        <f>$L$1*gp_need_index[[#This Row],[Normalised weighted population (base year)]]</f>
        <v>2144.4774925888232</v>
      </c>
      <c r="M322" s="4">
        <f>$M$1*gp_need_index[[#This Row],[Normalised travel time adjusted wp (base year)]]</f>
        <v>3201.0005280657952</v>
      </c>
      <c r="N322" s="115">
        <v>5345.4780206546184</v>
      </c>
      <c r="O322" s="43">
        <f>gp_need_index[[#This Row],[Combined weighted population (base year)]]/gp_need_index[[#This Row],[Registered population (base year)]]</f>
        <v>1.6520909740092056</v>
      </c>
      <c r="P322" s="77">
        <v>3265.4544670349874</v>
      </c>
      <c r="Q322" s="4">
        <v>2195.5482887437383</v>
      </c>
      <c r="R322" s="46">
        <v>5327.5268851741148</v>
      </c>
      <c r="S322" s="110">
        <v>5424.1054861998537</v>
      </c>
      <c r="T322" s="46">
        <v>5440.8596674804949</v>
      </c>
      <c r="U322" s="110">
        <f>$L$1*gp_need_index[[#This Row],[Normalised weighted population 2025/26]]</f>
        <v>2164.2886180051973</v>
      </c>
      <c r="V322" s="4">
        <f>$M$1*gp_need_index[[#This Row],[Normalised travel time adjusted wp 2025/26]]</f>
        <v>3230.5300146613467</v>
      </c>
      <c r="W322" s="115">
        <v>5394.8186326665436</v>
      </c>
      <c r="X322" s="43">
        <f>gp_need_index[[#This Row],[Combined weighted population 2025/26]]/gp_need_index[[#This Row],[Registered population 2025/26]]</f>
        <v>1.6520881510147056</v>
      </c>
    </row>
    <row r="323" spans="1:24" ht="13">
      <c r="A323" s="8" t="s">
        <v>6128</v>
      </c>
      <c r="B323" s="3" t="s">
        <v>12202</v>
      </c>
      <c r="C323" s="74" t="s">
        <v>6430</v>
      </c>
      <c r="D323" s="74" t="s">
        <v>6804</v>
      </c>
      <c r="E323" s="74" t="s">
        <v>6752</v>
      </c>
      <c r="F323" s="41">
        <v>1.0181282240535483</v>
      </c>
      <c r="G323" s="110">
        <v>6161.75</v>
      </c>
      <c r="H323" s="4">
        <v>3248.7642299369359</v>
      </c>
      <c r="I323" s="46">
        <v>7962.9457695244109</v>
      </c>
      <c r="J323" s="110">
        <v>8107.2998345606038</v>
      </c>
      <c r="K323" s="46">
        <v>8132.4477375232182</v>
      </c>
      <c r="L323" s="110">
        <f>$L$1*gp_need_index[[#This Row],[Normalised weighted population (base year)]]</f>
        <v>3234.9180522645215</v>
      </c>
      <c r="M323" s="4">
        <f>$M$1*gp_need_index[[#This Row],[Normalised travel time adjusted wp (base year)]]</f>
        <v>4828.670120966266</v>
      </c>
      <c r="N323" s="115">
        <v>8063.588173230788</v>
      </c>
      <c r="O323" s="43">
        <f>gp_need_index[[#This Row],[Combined weighted population (base year)]]/gp_need_index[[#This Row],[Registered population (base year)]]</f>
        <v>1.3086522778806002</v>
      </c>
      <c r="P323" s="77">
        <v>6218.1305769000046</v>
      </c>
      <c r="Q323" s="4">
        <v>3305.7846821734188</v>
      </c>
      <c r="R323" s="46">
        <v>8021.530139495495</v>
      </c>
      <c r="S323" s="110">
        <v>8166.9462351165603</v>
      </c>
      <c r="T323" s="46">
        <v>8192.1726061892696</v>
      </c>
      <c r="U323" s="110">
        <f>$L$1*gp_need_index[[#This Row],[Normalised weighted population 2025/26]]</f>
        <v>3258.7177416615427</v>
      </c>
      <c r="V323" s="4">
        <f>$M$1*gp_need_index[[#This Row],[Normalised travel time adjusted wp 2025/26]]</f>
        <v>4864.131976746261</v>
      </c>
      <c r="W323" s="115">
        <v>8122.8497184078042</v>
      </c>
      <c r="X323" s="43">
        <f>gp_need_index[[#This Row],[Combined weighted population 2025/26]]/gp_need_index[[#This Row],[Registered population 2025/26]]</f>
        <v>1.3063170060441833</v>
      </c>
    </row>
    <row r="324" spans="1:24" ht="13">
      <c r="A324" s="8" t="s">
        <v>6117</v>
      </c>
      <c r="B324" s="3" t="s">
        <v>7694</v>
      </c>
      <c r="C324" s="74" t="s">
        <v>6430</v>
      </c>
      <c r="D324" s="74" t="s">
        <v>6804</v>
      </c>
      <c r="E324" s="74" t="s">
        <v>6752</v>
      </c>
      <c r="F324" s="41">
        <v>1.0181282240535483</v>
      </c>
      <c r="G324" s="110">
        <v>19141.666666666664</v>
      </c>
      <c r="H324" s="4">
        <v>9022.9915201522308</v>
      </c>
      <c r="I324" s="46">
        <v>22115.976127712278</v>
      </c>
      <c r="J324" s="110">
        <v>22516.899498118371</v>
      </c>
      <c r="K324" s="46">
        <v>22586.744306519777</v>
      </c>
      <c r="L324" s="110">
        <f>$L$1*gp_need_index[[#This Row],[Normalised weighted population (base year)]]</f>
        <v>8984.5356843690533</v>
      </c>
      <c r="M324" s="4">
        <f>$M$1*gp_need_index[[#This Row],[Normalised travel time adjusted wp (base year)]]</f>
        <v>13410.960744275621</v>
      </c>
      <c r="N324" s="115">
        <v>22395.496428644674</v>
      </c>
      <c r="O324" s="43">
        <f>gp_need_index[[#This Row],[Combined weighted population (base year)]]/gp_need_index[[#This Row],[Registered population (base year)]]</f>
        <v>1.1699867529113457</v>
      </c>
      <c r="P324" s="77">
        <v>19307.634733936247</v>
      </c>
      <c r="Q324" s="4">
        <v>9183.653449773361</v>
      </c>
      <c r="R324" s="46">
        <v>22284.256241881358</v>
      </c>
      <c r="S324" s="110">
        <v>22688.230231900867</v>
      </c>
      <c r="T324" s="46">
        <v>22758.310491809032</v>
      </c>
      <c r="U324" s="110">
        <f>$L$1*gp_need_index[[#This Row],[Normalised weighted population 2025/26]]</f>
        <v>9052.8988749418313</v>
      </c>
      <c r="V324" s="4">
        <f>$M$1*gp_need_index[[#This Row],[Normalised travel time adjusted wp 2025/26]]</f>
        <v>13512.828784429383</v>
      </c>
      <c r="W324" s="115">
        <v>22565.727659371216</v>
      </c>
      <c r="X324" s="43">
        <f>gp_need_index[[#This Row],[Combined weighted population 2025/26]]/gp_need_index[[#This Row],[Registered population 2025/26]]</f>
        <v>1.1687463519137511</v>
      </c>
    </row>
    <row r="325" spans="1:24" ht="13">
      <c r="A325" s="8" t="s">
        <v>6125</v>
      </c>
      <c r="B325" s="3" t="s">
        <v>8882</v>
      </c>
      <c r="C325" s="74" t="s">
        <v>6430</v>
      </c>
      <c r="D325" s="74" t="s">
        <v>6804</v>
      </c>
      <c r="E325" s="74" t="s">
        <v>6752</v>
      </c>
      <c r="F325" s="41">
        <v>1.0181282240535483</v>
      </c>
      <c r="G325" s="110">
        <v>2864.75</v>
      </c>
      <c r="H325" s="4">
        <v>1169.8844142773253</v>
      </c>
      <c r="I325" s="46">
        <v>2867.4675932648411</v>
      </c>
      <c r="J325" s="110">
        <v>2919.449688261835</v>
      </c>
      <c r="K325" s="46">
        <v>2928.5054822947227</v>
      </c>
      <c r="L325" s="110">
        <f>$L$1*gp_need_index[[#This Row],[Normalised weighted population (base year)]]</f>
        <v>1164.898386880506</v>
      </c>
      <c r="M325" s="4">
        <f>$M$1*gp_need_index[[#This Row],[Normalised travel time adjusted wp (base year)]]</f>
        <v>1738.8106727322279</v>
      </c>
      <c r="N325" s="115">
        <v>2903.7090596127337</v>
      </c>
      <c r="O325" s="43">
        <f>gp_need_index[[#This Row],[Combined weighted population (base year)]]/gp_need_index[[#This Row],[Registered population (base year)]]</f>
        <v>1.0135994622960933</v>
      </c>
      <c r="P325" s="77">
        <v>2890.6954738375298</v>
      </c>
      <c r="Q325" s="4">
        <v>1190.5469880857727</v>
      </c>
      <c r="R325" s="46">
        <v>2888.8779716702138</v>
      </c>
      <c r="S325" s="110">
        <v>2941.2481988040117</v>
      </c>
      <c r="T325" s="46">
        <v>2950.3332369986961</v>
      </c>
      <c r="U325" s="110">
        <f>$L$1*gp_need_index[[#This Row],[Normalised weighted population 2025/26]]</f>
        <v>1173.5962760303264</v>
      </c>
      <c r="V325" s="4">
        <f>$M$1*gp_need_index[[#This Row],[Normalised travel time adjusted wp 2025/26]]</f>
        <v>1751.7709806676289</v>
      </c>
      <c r="W325" s="115">
        <v>2925.3672566979553</v>
      </c>
      <c r="X325" s="43">
        <f>gp_need_index[[#This Row],[Combined weighted population 2025/26]]/gp_need_index[[#This Row],[Registered population 2025/26]]</f>
        <v>1.0119942702973126</v>
      </c>
    </row>
    <row r="326" spans="1:24" ht="13">
      <c r="A326" s="8" t="s">
        <v>6124</v>
      </c>
      <c r="B326" s="3" t="s">
        <v>12201</v>
      </c>
      <c r="C326" s="74" t="s">
        <v>6430</v>
      </c>
      <c r="D326" s="74" t="s">
        <v>6804</v>
      </c>
      <c r="E326" s="74" t="s">
        <v>6752</v>
      </c>
      <c r="F326" s="41">
        <v>1.0181282240535483</v>
      </c>
      <c r="G326" s="110">
        <v>7321.0833333333339</v>
      </c>
      <c r="H326" s="4">
        <v>3619.0539373464221</v>
      </c>
      <c r="I326" s="46">
        <v>8870.5514467674275</v>
      </c>
      <c r="J326" s="110">
        <v>9031.3587908729551</v>
      </c>
      <c r="K326" s="46">
        <v>9059.3730174500015</v>
      </c>
      <c r="L326" s="110">
        <f>$L$1*gp_need_index[[#This Row],[Normalised weighted population (base year)]]</f>
        <v>3603.6295912640589</v>
      </c>
      <c r="M326" s="4">
        <f>$M$1*gp_need_index[[#This Row],[Normalised travel time adjusted wp (base year)]]</f>
        <v>5379.035342853801</v>
      </c>
      <c r="N326" s="115">
        <v>8982.66493411786</v>
      </c>
      <c r="O326" s="43">
        <f>gp_need_index[[#This Row],[Combined weighted population (base year)]]/gp_need_index[[#This Row],[Registered population (base year)]]</f>
        <v>1.2269584329438301</v>
      </c>
      <c r="P326" s="77">
        <v>7388.4602605135242</v>
      </c>
      <c r="Q326" s="4">
        <v>3685.7797002769653</v>
      </c>
      <c r="R326" s="46">
        <v>8943.5930636214853</v>
      </c>
      <c r="S326" s="110">
        <v>9105.7245225225761</v>
      </c>
      <c r="T326" s="46">
        <v>9133.8506273208823</v>
      </c>
      <c r="U326" s="110">
        <f>$L$1*gp_need_index[[#This Row],[Normalised weighted population 2025/26]]</f>
        <v>3633.3024851611995</v>
      </c>
      <c r="V326" s="4">
        <f>$M$1*gp_need_index[[#This Row],[Normalised travel time adjusted wp 2025/26]]</f>
        <v>5423.2566918340317</v>
      </c>
      <c r="W326" s="115">
        <v>9056.5591769952316</v>
      </c>
      <c r="X326" s="43">
        <f>gp_need_index[[#This Row],[Combined weighted population 2025/26]]/gp_need_index[[#This Row],[Registered population 2025/26]]</f>
        <v>1.2257708450293225</v>
      </c>
    </row>
    <row r="327" spans="1:24" ht="13">
      <c r="A327" s="8" t="s">
        <v>6113</v>
      </c>
      <c r="B327" s="3" t="s">
        <v>12200</v>
      </c>
      <c r="C327" s="74" t="s">
        <v>6430</v>
      </c>
      <c r="D327" s="74" t="s">
        <v>6804</v>
      </c>
      <c r="E327" s="74" t="s">
        <v>6752</v>
      </c>
      <c r="F327" s="41">
        <v>1.0181282240535483</v>
      </c>
      <c r="G327" s="110">
        <v>8277.4166666666661</v>
      </c>
      <c r="H327" s="4">
        <v>3891.2905008347834</v>
      </c>
      <c r="I327" s="46">
        <v>9537.822088189625</v>
      </c>
      <c r="J327" s="110">
        <v>9710.7258639872089</v>
      </c>
      <c r="K327" s="46">
        <v>9740.8474083617093</v>
      </c>
      <c r="L327" s="110">
        <f>$L$1*gp_need_index[[#This Row],[Normalised weighted population (base year)]]</f>
        <v>3874.7058871675176</v>
      </c>
      <c r="M327" s="4">
        <f>$M$1*gp_need_index[[#This Row],[Normalised travel time adjusted wp (base year)]]</f>
        <v>5783.6632157654349</v>
      </c>
      <c r="N327" s="115">
        <v>9658.369102932953</v>
      </c>
      <c r="O327" s="43">
        <f>gp_need_index[[#This Row],[Combined weighted population (base year)]]/gp_need_index[[#This Row],[Registered population (base year)]]</f>
        <v>1.1668337467929351</v>
      </c>
      <c r="P327" s="77">
        <v>8351.3048843428733</v>
      </c>
      <c r="Q327" s="4">
        <v>3964.4746776160587</v>
      </c>
      <c r="R327" s="46">
        <v>9619.8501025347887</v>
      </c>
      <c r="S327" s="110">
        <v>9794.240900555089</v>
      </c>
      <c r="T327" s="46">
        <v>9824.4937206692375</v>
      </c>
      <c r="U327" s="110">
        <f>$L$1*gp_need_index[[#This Row],[Normalised weighted population 2025/26]]</f>
        <v>3908.0294726943889</v>
      </c>
      <c r="V327" s="4">
        <f>$M$1*gp_need_index[[#This Row],[Normalised travel time adjusted wp 2025/26]]</f>
        <v>5833.3285148247542</v>
      </c>
      <c r="W327" s="115">
        <v>9741.3579875191426</v>
      </c>
      <c r="X327" s="43">
        <f>gp_need_index[[#This Row],[Combined weighted population 2025/26]]/gp_need_index[[#This Row],[Registered population 2025/26]]</f>
        <v>1.166447414197793</v>
      </c>
    </row>
    <row r="328" spans="1:24" ht="13">
      <c r="A328" s="8" t="s">
        <v>6121</v>
      </c>
      <c r="B328" s="3" t="s">
        <v>12199</v>
      </c>
      <c r="C328" s="74" t="s">
        <v>6430</v>
      </c>
      <c r="D328" s="74" t="s">
        <v>6804</v>
      </c>
      <c r="E328" s="74" t="s">
        <v>6752</v>
      </c>
      <c r="F328" s="41">
        <v>1.0181282240535483</v>
      </c>
      <c r="G328" s="110">
        <v>11086.5</v>
      </c>
      <c r="H328" s="4">
        <v>4801.8120977644321</v>
      </c>
      <c r="I328" s="46">
        <v>11769.573482002619</v>
      </c>
      <c r="J328" s="110">
        <v>11982.934947099064</v>
      </c>
      <c r="K328" s="46">
        <v>12020.104620283268</v>
      </c>
      <c r="L328" s="110">
        <f>$L$1*gp_need_index[[#This Row],[Normalised weighted population (base year)]]</f>
        <v>4781.3468565990288</v>
      </c>
      <c r="M328" s="4">
        <f>$M$1*gp_need_index[[#This Row],[Normalised travel time adjusted wp (base year)]]</f>
        <v>7136.9803906698235</v>
      </c>
      <c r="N328" s="115">
        <v>11918.327247268851</v>
      </c>
      <c r="O328" s="43">
        <f>gp_need_index[[#This Row],[Combined weighted population (base year)]]/gp_need_index[[#This Row],[Registered population (base year)]]</f>
        <v>1.0750306451331666</v>
      </c>
      <c r="P328" s="77">
        <v>11181.028220802942</v>
      </c>
      <c r="Q328" s="4">
        <v>4886.7146710376974</v>
      </c>
      <c r="R328" s="46">
        <v>11857.677612285384</v>
      </c>
      <c r="S328" s="110">
        <v>12072.636248795638</v>
      </c>
      <c r="T328" s="46">
        <v>12109.926662258682</v>
      </c>
      <c r="U328" s="110">
        <f>$L$1*gp_need_index[[#This Row],[Normalised weighted population 2025/26]]</f>
        <v>4817.1388423515336</v>
      </c>
      <c r="V328" s="4">
        <f>$M$1*gp_need_index[[#This Row],[Normalised travel time adjusted wp 2025/26]]</f>
        <v>7190.3125514520761</v>
      </c>
      <c r="W328" s="115">
        <v>12007.451393803611</v>
      </c>
      <c r="X328" s="43">
        <f>gp_need_index[[#This Row],[Combined weighted population 2025/26]]/gp_need_index[[#This Row],[Registered population 2025/26]]</f>
        <v>1.0739129851638387</v>
      </c>
    </row>
    <row r="329" spans="1:24" ht="13">
      <c r="A329" s="8" t="s">
        <v>6123</v>
      </c>
      <c r="B329" s="3" t="s">
        <v>12198</v>
      </c>
      <c r="C329" s="74" t="s">
        <v>6430</v>
      </c>
      <c r="D329" s="74" t="s">
        <v>6804</v>
      </c>
      <c r="E329" s="74" t="s">
        <v>6752</v>
      </c>
      <c r="F329" s="41">
        <v>1.0181282240535483</v>
      </c>
      <c r="G329" s="110">
        <v>5376.0833333333339</v>
      </c>
      <c r="H329" s="4">
        <v>2870.0838647091382</v>
      </c>
      <c r="I329" s="46">
        <v>7034.7740097808037</v>
      </c>
      <c r="J329" s="110">
        <v>7162.3019691961881</v>
      </c>
      <c r="K329" s="46">
        <v>7184.5185984791551</v>
      </c>
      <c r="L329" s="110">
        <f>$L$1*gp_need_index[[#This Row],[Normalised weighted population (base year)]]</f>
        <v>2857.8516162870164</v>
      </c>
      <c r="M329" s="4">
        <f>$M$1*gp_need_index[[#This Row],[Normalised travel time adjusted wp (base year)]]</f>
        <v>4265.833782113953</v>
      </c>
      <c r="N329" s="115">
        <v>7123.6853984009695</v>
      </c>
      <c r="O329" s="43">
        <f>gp_need_index[[#This Row],[Combined weighted population (base year)]]/gp_need_index[[#This Row],[Registered population (base year)]]</f>
        <v>1.3250697499854545</v>
      </c>
      <c r="P329" s="77">
        <v>5427.2736701467611</v>
      </c>
      <c r="Q329" s="4">
        <v>2925.0731131694629</v>
      </c>
      <c r="R329" s="46">
        <v>7097.728495157291</v>
      </c>
      <c r="S329" s="110">
        <v>7226.3977075887569</v>
      </c>
      <c r="T329" s="46">
        <v>7248.7188769515187</v>
      </c>
      <c r="U329" s="110">
        <f>$L$1*gp_need_index[[#This Row],[Normalised weighted population 2025/26]]</f>
        <v>2883.4266493350669</v>
      </c>
      <c r="V329" s="4">
        <f>$M$1*gp_need_index[[#This Row],[Normalised travel time adjusted wp 2025/26]]</f>
        <v>4303.9529285779208</v>
      </c>
      <c r="W329" s="115">
        <v>7187.3795779129878</v>
      </c>
      <c r="X329" s="43">
        <f>gp_need_index[[#This Row],[Combined weighted population 2025/26]]/gp_need_index[[#This Row],[Registered population 2025/26]]</f>
        <v>1.3243075648548659</v>
      </c>
    </row>
    <row r="330" spans="1:24" ht="13">
      <c r="A330" s="8" t="s">
        <v>6110</v>
      </c>
      <c r="B330" s="3" t="s">
        <v>12197</v>
      </c>
      <c r="C330" s="74" t="s">
        <v>6430</v>
      </c>
      <c r="D330" s="74" t="s">
        <v>6804</v>
      </c>
      <c r="E330" s="74" t="s">
        <v>6752</v>
      </c>
      <c r="F330" s="41">
        <v>1.0181282240535483</v>
      </c>
      <c r="G330" s="110">
        <v>4532.6666666666661</v>
      </c>
      <c r="H330" s="4">
        <v>3117.2319526034457</v>
      </c>
      <c r="I330" s="46">
        <v>7640.5510627318663</v>
      </c>
      <c r="J330" s="110">
        <v>7779.0606842896459</v>
      </c>
      <c r="K330" s="46">
        <v>7803.1904275112875</v>
      </c>
      <c r="L330" s="110">
        <f>$L$1*gp_need_index[[#This Row],[Normalised weighted population (base year)]]</f>
        <v>3103.9463632509951</v>
      </c>
      <c r="M330" s="4">
        <f>$M$1*gp_need_index[[#This Row],[Normalised travel time adjusted wp (base year)]]</f>
        <v>4633.1724078203661</v>
      </c>
      <c r="N330" s="115">
        <v>7737.1187710713612</v>
      </c>
      <c r="O330" s="43">
        <f>gp_need_index[[#This Row],[Combined weighted population (base year)]]/gp_need_index[[#This Row],[Registered population (base year)]]</f>
        <v>1.7069684007364383</v>
      </c>
      <c r="P330" s="77">
        <v>4576.1052342734747</v>
      </c>
      <c r="Q330" s="4">
        <v>3175.0000724241359</v>
      </c>
      <c r="R330" s="46">
        <v>7704.1795586959324</v>
      </c>
      <c r="S330" s="110">
        <v>7843.8426518847391</v>
      </c>
      <c r="T330" s="46">
        <v>7868.0710084424891</v>
      </c>
      <c r="U330" s="110">
        <f>$L$1*gp_need_index[[#This Row],[Normalised weighted population 2025/26]]</f>
        <v>3129.7952106738112</v>
      </c>
      <c r="V330" s="4">
        <f>$M$1*gp_need_index[[#This Row],[Normalised travel time adjusted wp 2025/26]]</f>
        <v>4671.6954863183582</v>
      </c>
      <c r="W330" s="115">
        <v>7801.4906969921694</v>
      </c>
      <c r="X330" s="43">
        <f>gp_need_index[[#This Row],[Combined weighted population 2025/26]]/gp_need_index[[#This Row],[Registered population 2025/26]]</f>
        <v>1.7048320127259426</v>
      </c>
    </row>
    <row r="331" spans="1:24" ht="13">
      <c r="A331" s="8" t="s">
        <v>6115</v>
      </c>
      <c r="B331" s="3" t="s">
        <v>12558</v>
      </c>
      <c r="C331" s="74" t="s">
        <v>6430</v>
      </c>
      <c r="D331" s="74" t="s">
        <v>6804</v>
      </c>
      <c r="E331" s="74" t="s">
        <v>6752</v>
      </c>
      <c r="F331" s="41">
        <v>1.0181282240535483</v>
      </c>
      <c r="G331" s="110">
        <v>4148.6666666666661</v>
      </c>
      <c r="H331" s="4">
        <v>2237.1482967556453</v>
      </c>
      <c r="I331" s="46">
        <v>5483.405167199503</v>
      </c>
      <c r="J331" s="110">
        <v>5582.8095646468801</v>
      </c>
      <c r="K331" s="46">
        <v>5600.1267918440299</v>
      </c>
      <c r="L331" s="110">
        <f>$L$1*gp_need_index[[#This Row],[Normalised weighted population (base year)]]</f>
        <v>2227.6136089161964</v>
      </c>
      <c r="M331" s="4">
        <f>$M$1*gp_need_index[[#This Row],[Normalised travel time adjusted wp (base year)]]</f>
        <v>3325.0954431138434</v>
      </c>
      <c r="N331" s="115">
        <v>5552.7090520300399</v>
      </c>
      <c r="O331" s="43">
        <f>gp_need_index[[#This Row],[Combined weighted population (base year)]]/gp_need_index[[#This Row],[Registered population (base year)]]</f>
        <v>1.3384321995894362</v>
      </c>
      <c r="P331" s="77">
        <v>4187.2020294411359</v>
      </c>
      <c r="Q331" s="4">
        <v>2277.113416621663</v>
      </c>
      <c r="R331" s="46">
        <v>5525.445743934878</v>
      </c>
      <c r="S331" s="110">
        <v>5625.6122623766541</v>
      </c>
      <c r="T331" s="46">
        <v>5642.9888653756661</v>
      </c>
      <c r="U331" s="110">
        <f>$L$1*gp_need_index[[#This Row],[Normalised weighted population 2025/26]]</f>
        <v>2244.6924418688659</v>
      </c>
      <c r="V331" s="4">
        <f>$M$1*gp_need_index[[#This Row],[Normalised travel time adjusted wp 2025/26]]</f>
        <v>3350.544953576717</v>
      </c>
      <c r="W331" s="115">
        <v>5595.2373954455834</v>
      </c>
      <c r="X331" s="43">
        <f>gp_need_index[[#This Row],[Combined weighted population 2025/26]]/gp_need_index[[#This Row],[Registered population 2025/26]]</f>
        <v>1.336271179681382</v>
      </c>
    </row>
    <row r="332" spans="1:24" ht="13">
      <c r="A332" s="8" t="s">
        <v>6119</v>
      </c>
      <c r="B332" s="3" t="s">
        <v>12196</v>
      </c>
      <c r="C332" s="74" t="s">
        <v>6430</v>
      </c>
      <c r="D332" s="74" t="s">
        <v>6804</v>
      </c>
      <c r="E332" s="74" t="s">
        <v>6752</v>
      </c>
      <c r="F332" s="41">
        <v>1.0181282240535483</v>
      </c>
      <c r="G332" s="110">
        <v>5902.583333333333</v>
      </c>
      <c r="H332" s="4">
        <v>3241.2381586970041</v>
      </c>
      <c r="I332" s="46">
        <v>7944.4988485109043</v>
      </c>
      <c r="J332" s="110">
        <v>8088.5185036298662</v>
      </c>
      <c r="K332" s="46">
        <v>8113.6081490841379</v>
      </c>
      <c r="L332" s="110">
        <f>$L$1*gp_need_index[[#This Row],[Normalised weighted population (base year)]]</f>
        <v>3227.4240570117004</v>
      </c>
      <c r="M332" s="4">
        <f>$M$1*gp_need_index[[#This Row],[Normalised travel time adjusted wp (base year)]]</f>
        <v>4817.4840475080437</v>
      </c>
      <c r="N332" s="115">
        <v>8044.9081045197436</v>
      </c>
      <c r="O332" s="43">
        <f>gp_need_index[[#This Row],[Combined weighted population (base year)]]/gp_need_index[[#This Row],[Registered population (base year)]]</f>
        <v>1.3629469759602</v>
      </c>
      <c r="P332" s="77">
        <v>5958.1097240178042</v>
      </c>
      <c r="Q332" s="4">
        <v>3301.6220241989249</v>
      </c>
      <c r="R332" s="46">
        <v>8011.429395008754</v>
      </c>
      <c r="S332" s="110">
        <v>8156.6623820706554</v>
      </c>
      <c r="T332" s="46">
        <v>8181.8569879908182</v>
      </c>
      <c r="U332" s="110">
        <f>$L$1*gp_need_index[[#This Row],[Normalised weighted population 2025/26]]</f>
        <v>3254.6143505764844</v>
      </c>
      <c r="V332" s="4">
        <f>$M$1*gp_need_index[[#This Row],[Normalised travel time adjusted wp 2025/26]]</f>
        <v>4858.0070413047051</v>
      </c>
      <c r="W332" s="115">
        <v>8112.62139188119</v>
      </c>
      <c r="X332" s="43">
        <f>gp_need_index[[#This Row],[Combined weighted population 2025/26]]/gp_need_index[[#This Row],[Registered population 2025/26]]</f>
        <v>1.361609934637207</v>
      </c>
    </row>
    <row r="333" spans="1:24" ht="13">
      <c r="A333" s="8" t="s">
        <v>6118</v>
      </c>
      <c r="B333" s="3" t="s">
        <v>12195</v>
      </c>
      <c r="C333" s="74" t="s">
        <v>6430</v>
      </c>
      <c r="D333" s="74" t="s">
        <v>6804</v>
      </c>
      <c r="E333" s="74" t="s">
        <v>6752</v>
      </c>
      <c r="F333" s="41">
        <v>1.0181282240535483</v>
      </c>
      <c r="G333" s="110">
        <v>4233.416666666667</v>
      </c>
      <c r="H333" s="4">
        <v>2640.5247956191388</v>
      </c>
      <c r="I333" s="46">
        <v>6472.1088581450831</v>
      </c>
      <c r="J333" s="110">
        <v>6589.4366976244919</v>
      </c>
      <c r="K333" s="46">
        <v>6609.8763653352808</v>
      </c>
      <c r="L333" s="110">
        <f>$L$1*gp_need_index[[#This Row],[Normalised weighted population (base year)]]</f>
        <v>2629.2709240295508</v>
      </c>
      <c r="M333" s="4">
        <f>$M$1*gp_need_index[[#This Row],[Normalised travel time adjusted wp (base year)]]</f>
        <v>3924.6378874727379</v>
      </c>
      <c r="N333" s="115">
        <v>6553.9088115022887</v>
      </c>
      <c r="O333" s="43">
        <f>gp_need_index[[#This Row],[Combined weighted population (base year)]]/gp_need_index[[#This Row],[Registered population (base year)]]</f>
        <v>1.5481369606509214</v>
      </c>
      <c r="P333" s="77">
        <v>4270.3077170037668</v>
      </c>
      <c r="Q333" s="4">
        <v>2688.9620547096279</v>
      </c>
      <c r="R333" s="46">
        <v>6524.8018971495403</v>
      </c>
      <c r="S333" s="110">
        <v>6643.0849678460845</v>
      </c>
      <c r="T333" s="46">
        <v>6663.604378852594</v>
      </c>
      <c r="U333" s="110">
        <f>$L$1*gp_need_index[[#This Row],[Normalised weighted population 2025/26]]</f>
        <v>2650.6772814301712</v>
      </c>
      <c r="V333" s="4">
        <f>$M$1*gp_need_index[[#This Row],[Normalised travel time adjusted wp 2025/26]]</f>
        <v>3956.5390889194914</v>
      </c>
      <c r="W333" s="115">
        <v>6607.2163703496626</v>
      </c>
      <c r="X333" s="43">
        <f>gp_need_index[[#This Row],[Combined weighted population 2025/26]]/gp_need_index[[#This Row],[Registered population 2025/26]]</f>
        <v>1.5472459616998215</v>
      </c>
    </row>
    <row r="334" spans="1:24" ht="13">
      <c r="A334" s="8" t="s">
        <v>6090</v>
      </c>
      <c r="B334" s="3" t="s">
        <v>12194</v>
      </c>
      <c r="C334" s="74" t="s">
        <v>6430</v>
      </c>
      <c r="D334" s="74" t="s">
        <v>6804</v>
      </c>
      <c r="E334" s="74" t="s">
        <v>6575</v>
      </c>
      <c r="F334" s="41">
        <v>1.0181282240535483</v>
      </c>
      <c r="G334" s="110">
        <v>13458.5</v>
      </c>
      <c r="H334" s="4">
        <v>7517.9375910884773</v>
      </c>
      <c r="I334" s="46">
        <v>18426.9848777757</v>
      </c>
      <c r="J334" s="110">
        <v>18761.033388271364</v>
      </c>
      <c r="K334" s="46">
        <v>18819.227935994317</v>
      </c>
      <c r="L334" s="110">
        <f>$L$1*gp_need_index[[#This Row],[Normalised weighted population (base year)]]</f>
        <v>7485.8962694508182</v>
      </c>
      <c r="M334" s="4">
        <f>$M$1*gp_need_index[[#This Row],[Normalised travel time adjusted wp (base year)]]</f>
        <v>11173.984336217194</v>
      </c>
      <c r="N334" s="115">
        <v>18659.880605668011</v>
      </c>
      <c r="O334" s="43">
        <f>gp_need_index[[#This Row],[Combined weighted population (base year)]]/gp_need_index[[#This Row],[Registered population (base year)]]</f>
        <v>1.3864755066068293</v>
      </c>
      <c r="P334" s="77">
        <v>13579.852873230748</v>
      </c>
      <c r="Q334" s="4">
        <v>7652.9984580110195</v>
      </c>
      <c r="R334" s="46">
        <v>18570.101712761076</v>
      </c>
      <c r="S334" s="110">
        <v>18906.74467730719</v>
      </c>
      <c r="T334" s="46">
        <v>18965.144542235394</v>
      </c>
      <c r="U334" s="110">
        <f>$L$1*gp_need_index[[#This Row],[Normalised weighted population 2025/26]]</f>
        <v>7544.0369684430216</v>
      </c>
      <c r="V334" s="4">
        <f>$M$1*gp_need_index[[#This Row],[Normalised travel time adjusted wp 2025/26]]</f>
        <v>11260.622846472617</v>
      </c>
      <c r="W334" s="115">
        <v>18804.659814915638</v>
      </c>
      <c r="X334" s="43">
        <f>gp_need_index[[#This Row],[Combined weighted population 2025/26]]/gp_need_index[[#This Row],[Registered population 2025/26]]</f>
        <v>1.3847469475891214</v>
      </c>
    </row>
    <row r="335" spans="1:24" ht="13">
      <c r="A335" s="8" t="s">
        <v>6088</v>
      </c>
      <c r="B335" s="3" t="s">
        <v>12559</v>
      </c>
      <c r="C335" s="74" t="s">
        <v>6430</v>
      </c>
      <c r="D335" s="74" t="s">
        <v>6804</v>
      </c>
      <c r="E335" s="74" t="s">
        <v>6575</v>
      </c>
      <c r="F335" s="41">
        <v>1.0181282240535483</v>
      </c>
      <c r="G335" s="110">
        <v>7081.5833333333339</v>
      </c>
      <c r="H335" s="4">
        <v>2979.2067633550942</v>
      </c>
      <c r="I335" s="46">
        <v>7302.2417798713168</v>
      </c>
      <c r="J335" s="110">
        <v>7434.6184549500058</v>
      </c>
      <c r="K335" s="46">
        <v>7457.6797783603151</v>
      </c>
      <c r="L335" s="110">
        <f>$L$1*gp_need_index[[#This Row],[Normalised weighted population (base year)]]</f>
        <v>2966.5094350023151</v>
      </c>
      <c r="M335" s="4">
        <f>$M$1*gp_need_index[[#This Row],[Normalised travel time adjusted wp (base year)]]</f>
        <v>4428.0242160486396</v>
      </c>
      <c r="N335" s="115">
        <v>7394.5336510509551</v>
      </c>
      <c r="O335" s="43">
        <f>gp_need_index[[#This Row],[Combined weighted population (base year)]]/gp_need_index[[#This Row],[Registered population (base year)]]</f>
        <v>1.0441921393828058</v>
      </c>
      <c r="P335" s="77">
        <v>7146.5002630294875</v>
      </c>
      <c r="Q335" s="4">
        <v>3029.7783132470281</v>
      </c>
      <c r="R335" s="46">
        <v>7351.7970443623462</v>
      </c>
      <c r="S335" s="110">
        <v>7485.0720683787613</v>
      </c>
      <c r="T335" s="46">
        <v>7508.1922408479995</v>
      </c>
      <c r="U335" s="110">
        <f>$L$1*gp_need_index[[#This Row],[Normalised weighted population 2025/26]]</f>
        <v>2986.6410828028434</v>
      </c>
      <c r="V335" s="4">
        <f>$M$1*gp_need_index[[#This Row],[Normalised travel time adjusted wp 2025/26]]</f>
        <v>4458.0161724955669</v>
      </c>
      <c r="W335" s="115">
        <v>7444.6572552984107</v>
      </c>
      <c r="X335" s="43">
        <f>gp_need_index[[#This Row],[Combined weighted population 2025/26]]/gp_need_index[[#This Row],[Registered population 2025/26]]</f>
        <v>1.0417206998244104</v>
      </c>
    </row>
    <row r="336" spans="1:24" ht="13">
      <c r="A336" s="8" t="s">
        <v>6101</v>
      </c>
      <c r="B336" s="3" t="s">
        <v>12193</v>
      </c>
      <c r="C336" s="74" t="s">
        <v>6430</v>
      </c>
      <c r="D336" s="74" t="s">
        <v>6804</v>
      </c>
      <c r="E336" s="74" t="s">
        <v>6575</v>
      </c>
      <c r="F336" s="41">
        <v>1.0181282240535483</v>
      </c>
      <c r="G336" s="110">
        <v>11801.666666666668</v>
      </c>
      <c r="H336" s="4">
        <v>7443.0527776160507</v>
      </c>
      <c r="I336" s="46">
        <v>18243.437021902679</v>
      </c>
      <c r="J336" s="110">
        <v>18574.158135742528</v>
      </c>
      <c r="K336" s="46">
        <v>18631.773018125281</v>
      </c>
      <c r="L336" s="110">
        <f>$L$1*gp_need_index[[#This Row],[Normalised weighted population (base year)]]</f>
        <v>7411.3306137746849</v>
      </c>
      <c r="M336" s="4">
        <f>$M$1*gp_need_index[[#This Row],[Normalised travel time adjusted wp (base year)]]</f>
        <v>11062.682303894751</v>
      </c>
      <c r="N336" s="115">
        <v>18474.012917669435</v>
      </c>
      <c r="O336" s="43">
        <f>gp_need_index[[#This Row],[Combined weighted population (base year)]]/gp_need_index[[#This Row],[Registered population (base year)]]</f>
        <v>1.5653732171447057</v>
      </c>
      <c r="P336" s="77">
        <v>11911.143723165645</v>
      </c>
      <c r="Q336" s="4">
        <v>7583.9906141424835</v>
      </c>
      <c r="R336" s="46">
        <v>18402.653269298291</v>
      </c>
      <c r="S336" s="110">
        <v>18736.260690943895</v>
      </c>
      <c r="T336" s="46">
        <v>18794.133958515125</v>
      </c>
      <c r="U336" s="110">
        <f>$L$1*gp_need_index[[#This Row],[Normalised weighted population 2025/26]]</f>
        <v>7476.0116411006611</v>
      </c>
      <c r="V336" s="4">
        <f>$M$1*gp_need_index[[#This Row],[Normalised travel time adjusted wp 2025/26]]</f>
        <v>11159.084696750606</v>
      </c>
      <c r="W336" s="115">
        <v>18635.096337851268</v>
      </c>
      <c r="X336" s="43">
        <f>gp_need_index[[#This Row],[Combined weighted population 2025/26]]/gp_need_index[[#This Row],[Registered population 2025/26]]</f>
        <v>1.5645094015286205</v>
      </c>
    </row>
    <row r="337" spans="1:24" ht="13">
      <c r="A337" s="8" t="s">
        <v>6084</v>
      </c>
      <c r="B337" s="3" t="s">
        <v>12192</v>
      </c>
      <c r="C337" s="74" t="s">
        <v>6430</v>
      </c>
      <c r="D337" s="74" t="s">
        <v>6804</v>
      </c>
      <c r="E337" s="74" t="s">
        <v>6575</v>
      </c>
      <c r="F337" s="41">
        <v>1.0181282240535483</v>
      </c>
      <c r="G337" s="110">
        <v>5639.8333333333339</v>
      </c>
      <c r="H337" s="4">
        <v>3613.3491037049948</v>
      </c>
      <c r="I337" s="46">
        <v>8856.5685050407737</v>
      </c>
      <c r="J337" s="110">
        <v>9017.1223632457513</v>
      </c>
      <c r="K337" s="46">
        <v>9045.0924300769129</v>
      </c>
      <c r="L337" s="110">
        <f>$L$1*gp_need_index[[#This Row],[Normalised weighted population (base year)]]</f>
        <v>3597.9490715261963</v>
      </c>
      <c r="M337" s="4">
        <f>$M$1*gp_need_index[[#This Row],[Normalised travel time adjusted wp (base year)]]</f>
        <v>5370.5561926909149</v>
      </c>
      <c r="N337" s="115">
        <v>8968.5052642171104</v>
      </c>
      <c r="O337" s="43">
        <f>gp_need_index[[#This Row],[Combined weighted population (base year)]]/gp_need_index[[#This Row],[Registered population (base year)]]</f>
        <v>1.5902074997873064</v>
      </c>
      <c r="P337" s="77">
        <v>5692.8904589253889</v>
      </c>
      <c r="Q337" s="4">
        <v>3680.1492013975444</v>
      </c>
      <c r="R337" s="46">
        <v>8929.9305838159416</v>
      </c>
      <c r="S337" s="110">
        <v>9091.81436622199</v>
      </c>
      <c r="T337" s="46">
        <v>9119.8975048057018</v>
      </c>
      <c r="U337" s="110">
        <f>$L$1*gp_need_index[[#This Row],[Normalised weighted population 2025/26]]</f>
        <v>3627.7521519251245</v>
      </c>
      <c r="V337" s="4">
        <f>$M$1*gp_need_index[[#This Row],[Normalised travel time adjusted wp 2025/26]]</f>
        <v>5414.9719751094026</v>
      </c>
      <c r="W337" s="115">
        <v>9042.7241270345276</v>
      </c>
      <c r="X337" s="43">
        <f>gp_need_index[[#This Row],[Combined weighted population 2025/26]]/gp_need_index[[#This Row],[Registered population 2025/26]]</f>
        <v>1.5884240514161352</v>
      </c>
    </row>
    <row r="338" spans="1:24" ht="13">
      <c r="A338" s="8" t="s">
        <v>6104</v>
      </c>
      <c r="B338" s="3" t="s">
        <v>12191</v>
      </c>
      <c r="C338" s="74" t="s">
        <v>6430</v>
      </c>
      <c r="D338" s="74" t="s">
        <v>6804</v>
      </c>
      <c r="E338" s="74" t="s">
        <v>6575</v>
      </c>
      <c r="F338" s="41">
        <v>1.0181282240535483</v>
      </c>
      <c r="G338" s="110">
        <v>8277.5</v>
      </c>
      <c r="H338" s="4">
        <v>3484.8620645102533</v>
      </c>
      <c r="I338" s="46">
        <v>8541.6378874950551</v>
      </c>
      <c r="J338" s="110">
        <v>8696.4826129038429</v>
      </c>
      <c r="K338" s="46">
        <v>8723.4580924504462</v>
      </c>
      <c r="L338" s="110">
        <f>$L$1*gp_need_index[[#This Row],[Normalised weighted population (base year)]]</f>
        <v>3470.0096418984713</v>
      </c>
      <c r="M338" s="4">
        <f>$M$1*gp_need_index[[#This Row],[Normalised travel time adjusted wp (base year)]]</f>
        <v>5179.5846468415848</v>
      </c>
      <c r="N338" s="115">
        <v>8649.5942887400561</v>
      </c>
      <c r="O338" s="43">
        <f>gp_need_index[[#This Row],[Combined weighted population (base year)]]/gp_need_index[[#This Row],[Registered population (base year)]]</f>
        <v>1.044952496374516</v>
      </c>
      <c r="P338" s="77">
        <v>8348.9750554222337</v>
      </c>
      <c r="Q338" s="4">
        <v>3546.5347039949261</v>
      </c>
      <c r="R338" s="46">
        <v>8605.7132432951475</v>
      </c>
      <c r="S338" s="110">
        <v>8761.7195411101893</v>
      </c>
      <c r="T338" s="46">
        <v>8788.7830703677555</v>
      </c>
      <c r="U338" s="110">
        <f>$L$1*gp_need_index[[#This Row],[Normalised weighted population 2025/26]]</f>
        <v>3496.040024520978</v>
      </c>
      <c r="V338" s="4">
        <f>$M$1*gp_need_index[[#This Row],[Normalised travel time adjusted wp 2025/26]]</f>
        <v>5218.3715876499082</v>
      </c>
      <c r="W338" s="115">
        <v>8714.4116121708867</v>
      </c>
      <c r="X338" s="43">
        <f>gp_need_index[[#This Row],[Combined weighted population 2025/26]]/gp_need_index[[#This Row],[Registered population 2025/26]]</f>
        <v>1.0437702297974074</v>
      </c>
    </row>
    <row r="339" spans="1:24" ht="13">
      <c r="A339" s="8" t="s">
        <v>6077</v>
      </c>
      <c r="B339" s="3" t="s">
        <v>12190</v>
      </c>
      <c r="C339" s="74" t="s">
        <v>6430</v>
      </c>
      <c r="D339" s="74" t="s">
        <v>6804</v>
      </c>
      <c r="E339" s="74" t="s">
        <v>6575</v>
      </c>
      <c r="F339" s="41">
        <v>1.0181282240535483</v>
      </c>
      <c r="G339" s="110">
        <v>10272.583333333334</v>
      </c>
      <c r="H339" s="4">
        <v>5408.2953543739486</v>
      </c>
      <c r="I339" s="46">
        <v>13256.105880384723</v>
      </c>
      <c r="J339" s="110">
        <v>13496.415537861896</v>
      </c>
      <c r="K339" s="46">
        <v>13538.279852148438</v>
      </c>
      <c r="L339" s="110">
        <f>$L$1*gp_need_index[[#This Row],[Normalised weighted population (base year)]]</f>
        <v>5385.2452919251245</v>
      </c>
      <c r="M339" s="4">
        <f>$M$1*gp_need_index[[#This Row],[Normalised travel time adjusted wp (base year)]]</f>
        <v>8038.4024000206027</v>
      </c>
      <c r="N339" s="115">
        <v>13423.647691945727</v>
      </c>
      <c r="O339" s="43">
        <f>gp_need_index[[#This Row],[Combined weighted population (base year)]]/gp_need_index[[#This Row],[Registered population (base year)]]</f>
        <v>1.3067450763224824</v>
      </c>
      <c r="P339" s="77">
        <v>10365.995093185291</v>
      </c>
      <c r="Q339" s="4">
        <v>5506.3243617298995</v>
      </c>
      <c r="R339" s="46">
        <v>13361.168700320573</v>
      </c>
      <c r="S339" s="110">
        <v>13603.382960137242</v>
      </c>
      <c r="T339" s="46">
        <v>13645.401601685418</v>
      </c>
      <c r="U339" s="110">
        <f>$L$1*gp_need_index[[#This Row],[Normalised weighted population 2025/26]]</f>
        <v>5427.9266842979123</v>
      </c>
      <c r="V339" s="4">
        <f>$M$1*gp_need_index[[#This Row],[Normalised travel time adjusted wp 2025/26]]</f>
        <v>8102.0063244464827</v>
      </c>
      <c r="W339" s="115">
        <v>13529.933008744396</v>
      </c>
      <c r="X339" s="43">
        <f>gp_need_index[[#This Row],[Combined weighted population 2025/26]]/gp_need_index[[#This Row],[Registered population 2025/26]]</f>
        <v>1.3052227873076179</v>
      </c>
    </row>
    <row r="340" spans="1:24" ht="13">
      <c r="A340" s="8" t="s">
        <v>6075</v>
      </c>
      <c r="B340" s="3" t="s">
        <v>12189</v>
      </c>
      <c r="C340" s="74" t="s">
        <v>6430</v>
      </c>
      <c r="D340" s="74" t="s">
        <v>6804</v>
      </c>
      <c r="E340" s="74" t="s">
        <v>6575</v>
      </c>
      <c r="F340" s="41">
        <v>1.0181282240535483</v>
      </c>
      <c r="G340" s="110">
        <v>5455.333333333333</v>
      </c>
      <c r="H340" s="4">
        <v>2858.9512005163024</v>
      </c>
      <c r="I340" s="46">
        <v>7007.4870800550361</v>
      </c>
      <c r="J340" s="110">
        <v>7134.5203758946191</v>
      </c>
      <c r="K340" s="46">
        <v>7156.6508299001507</v>
      </c>
      <c r="L340" s="110">
        <f>$L$1*gp_need_index[[#This Row],[Normalised weighted population (base year)]]</f>
        <v>2846.7663993188703</v>
      </c>
      <c r="M340" s="4">
        <f>$M$1*gp_need_index[[#This Row],[Normalised travel time adjusted wp (base year)]]</f>
        <v>4249.2871941962021</v>
      </c>
      <c r="N340" s="115">
        <v>7096.0535935150729</v>
      </c>
      <c r="O340" s="43">
        <f>gp_need_index[[#This Row],[Combined weighted population (base year)]]/gp_need_index[[#This Row],[Registered population (base year)]]</f>
        <v>1.3007552719384834</v>
      </c>
      <c r="P340" s="77">
        <v>5503.272491317739</v>
      </c>
      <c r="Q340" s="4">
        <v>2912.220627097819</v>
      </c>
      <c r="R340" s="46">
        <v>7066.5417681610979</v>
      </c>
      <c r="S340" s="110">
        <v>7194.6456206180801</v>
      </c>
      <c r="T340" s="46">
        <v>7216.8687129389218</v>
      </c>
      <c r="U340" s="110">
        <f>$L$1*gp_need_index[[#This Row],[Normalised weighted population 2025/26]]</f>
        <v>2870.7571537650806</v>
      </c>
      <c r="V340" s="4">
        <f>$M$1*gp_need_index[[#This Row],[Normalised travel time adjusted wp 2025/26]]</f>
        <v>4285.0417790348511</v>
      </c>
      <c r="W340" s="115">
        <v>7155.7989327999312</v>
      </c>
      <c r="X340" s="43">
        <f>gp_need_index[[#This Row],[Combined weighted population 2025/26]]/gp_need_index[[#This Row],[Registered population 2025/26]]</f>
        <v>1.3002806864623382</v>
      </c>
    </row>
    <row r="341" spans="1:24" ht="13">
      <c r="A341" s="8" t="s">
        <v>6108</v>
      </c>
      <c r="B341" s="3" t="s">
        <v>12188</v>
      </c>
      <c r="C341" s="74" t="s">
        <v>6430</v>
      </c>
      <c r="D341" s="74" t="s">
        <v>6804</v>
      </c>
      <c r="E341" s="74" t="s">
        <v>6575</v>
      </c>
      <c r="F341" s="41">
        <v>1.0181282240535483</v>
      </c>
      <c r="G341" s="110">
        <v>9420.25</v>
      </c>
      <c r="H341" s="4">
        <v>4537.7531200068888</v>
      </c>
      <c r="I341" s="46">
        <v>11122.346668661294</v>
      </c>
      <c r="J341" s="110">
        <v>11323.975061072022</v>
      </c>
      <c r="K341" s="46">
        <v>11359.100717184177</v>
      </c>
      <c r="L341" s="110">
        <f>$L$1*gp_need_index[[#This Row],[Normalised weighted population (base year)]]</f>
        <v>4518.4132936956439</v>
      </c>
      <c r="M341" s="4">
        <f>$M$1*gp_need_index[[#This Row],[Normalised travel time adjusted wp (base year)]]</f>
        <v>6744.5069435906871</v>
      </c>
      <c r="N341" s="115">
        <v>11262.920237286331</v>
      </c>
      <c r="O341" s="43">
        <f>gp_need_index[[#This Row],[Combined weighted population (base year)]]/gp_need_index[[#This Row],[Registered population (base year)]]</f>
        <v>1.1956073604507662</v>
      </c>
      <c r="P341" s="77">
        <v>9503.1635112071508</v>
      </c>
      <c r="Q341" s="4">
        <v>4624.0459137033622</v>
      </c>
      <c r="R341" s="46">
        <v>11220.308407623232</v>
      </c>
      <c r="S341" s="110">
        <v>11423.712672386537</v>
      </c>
      <c r="T341" s="46">
        <v>11458.998666270334</v>
      </c>
      <c r="U341" s="110">
        <f>$L$1*gp_need_index[[#This Row],[Normalised weighted population 2025/26]]</f>
        <v>4558.2098974866703</v>
      </c>
      <c r="V341" s="4">
        <f>$M$1*gp_need_index[[#This Row],[Normalised travel time adjusted wp 2025/26]]</f>
        <v>6803.8217104932091</v>
      </c>
      <c r="W341" s="115">
        <v>11362.031607979879</v>
      </c>
      <c r="X341" s="43">
        <f>gp_need_index[[#This Row],[Combined weighted population 2025/26]]/gp_need_index[[#This Row],[Registered population 2025/26]]</f>
        <v>1.1956051892173118</v>
      </c>
    </row>
    <row r="342" spans="1:24" ht="13">
      <c r="A342" s="8" t="s">
        <v>6082</v>
      </c>
      <c r="B342" s="3" t="s">
        <v>12560</v>
      </c>
      <c r="C342" s="74" t="s">
        <v>6430</v>
      </c>
      <c r="D342" s="74" t="s">
        <v>6804</v>
      </c>
      <c r="E342" s="74" t="s">
        <v>6575</v>
      </c>
      <c r="F342" s="41">
        <v>1.0181282240535483</v>
      </c>
      <c r="G342" s="110">
        <v>12362.5</v>
      </c>
      <c r="H342" s="4">
        <v>7214.0169684424982</v>
      </c>
      <c r="I342" s="46">
        <v>17682.054416503968</v>
      </c>
      <c r="J342" s="110">
        <v>18002.598660693384</v>
      </c>
      <c r="K342" s="46">
        <v>18058.44063193319</v>
      </c>
      <c r="L342" s="110">
        <f>$L$1*gp_need_index[[#This Row],[Normalised weighted population (base year)]]</f>
        <v>7183.2709513088375</v>
      </c>
      <c r="M342" s="4">
        <f>$M$1*gp_need_index[[#This Row],[Normalised travel time adjusted wp (base year)]]</f>
        <v>10722.264135596606</v>
      </c>
      <c r="N342" s="115">
        <v>17905.535086905445</v>
      </c>
      <c r="O342" s="43">
        <f>gp_need_index[[#This Row],[Combined weighted population (base year)]]/gp_need_index[[#This Row],[Registered population (base year)]]</f>
        <v>1.4483749311955871</v>
      </c>
      <c r="P342" s="77">
        <v>12478.664387902787</v>
      </c>
      <c r="Q342" s="4">
        <v>7354.5300029506352</v>
      </c>
      <c r="R342" s="46">
        <v>17845.864069315572</v>
      </c>
      <c r="S342" s="110">
        <v>18169.377891593293</v>
      </c>
      <c r="T342" s="46">
        <v>18225.500150226853</v>
      </c>
      <c r="U342" s="110">
        <f>$L$1*gp_need_index[[#This Row],[Normalised weighted population 2025/26]]</f>
        <v>7249.8180330488021</v>
      </c>
      <c r="V342" s="4">
        <f>$M$1*gp_need_index[[#This Row],[Normalised travel time adjusted wp 2025/26]]</f>
        <v>10821.456325997735</v>
      </c>
      <c r="W342" s="115">
        <v>18071.274359046536</v>
      </c>
      <c r="X342" s="43">
        <f>gp_need_index[[#This Row],[Combined weighted population 2025/26]]/gp_need_index[[#This Row],[Registered population 2025/26]]</f>
        <v>1.448173762615605</v>
      </c>
    </row>
    <row r="343" spans="1:24" ht="13">
      <c r="A343" s="8" t="s">
        <v>6073</v>
      </c>
      <c r="B343" s="3" t="s">
        <v>12561</v>
      </c>
      <c r="C343" s="74" t="s">
        <v>6430</v>
      </c>
      <c r="D343" s="74" t="s">
        <v>6804</v>
      </c>
      <c r="E343" s="74" t="s">
        <v>6575</v>
      </c>
      <c r="F343" s="41">
        <v>1.0181282240535483</v>
      </c>
      <c r="G343" s="110">
        <v>4728.0833333333321</v>
      </c>
      <c r="H343" s="4">
        <v>2342.6609708941223</v>
      </c>
      <c r="I343" s="46">
        <v>5742.024027386381</v>
      </c>
      <c r="J343" s="110">
        <v>5846.1167254756992</v>
      </c>
      <c r="K343" s="46">
        <v>5864.2507009201081</v>
      </c>
      <c r="L343" s="110">
        <f>$L$1*gp_need_index[[#This Row],[Normalised weighted population (base year)]]</f>
        <v>2332.6765898392187</v>
      </c>
      <c r="M343" s="4">
        <f>$M$1*gp_need_index[[#This Row],[Normalised travel time adjusted wp (base year)]]</f>
        <v>3481.9199649738375</v>
      </c>
      <c r="N343" s="115">
        <v>5814.5965548130562</v>
      </c>
      <c r="O343" s="43">
        <f>gp_need_index[[#This Row],[Combined weighted population (base year)]]/gp_need_index[[#This Row],[Registered population (base year)]]</f>
        <v>1.2297999305172409</v>
      </c>
      <c r="P343" s="77">
        <v>4770.5666596275896</v>
      </c>
      <c r="Q343" s="4">
        <v>2386.0533759969562</v>
      </c>
      <c r="R343" s="46">
        <v>5789.7899924386247</v>
      </c>
      <c r="S343" s="110">
        <v>5894.748602644544</v>
      </c>
      <c r="T343" s="46">
        <v>5912.9565241062091</v>
      </c>
      <c r="U343" s="110">
        <f>$L$1*gp_need_index[[#This Row],[Normalised weighted population 2025/26]]</f>
        <v>2352.0813411842187</v>
      </c>
      <c r="V343" s="4">
        <f>$M$1*gp_need_index[[#This Row],[Normalised travel time adjusted wp 2025/26]]</f>
        <v>3510.8392228315483</v>
      </c>
      <c r="W343" s="115">
        <v>5862.920564015767</v>
      </c>
      <c r="X343" s="43">
        <f>gp_need_index[[#This Row],[Combined weighted population 2025/26]]/gp_need_index[[#This Row],[Registered population 2025/26]]</f>
        <v>1.2289778096242872</v>
      </c>
    </row>
    <row r="344" spans="1:24" ht="13">
      <c r="A344" s="8" t="s">
        <v>6072</v>
      </c>
      <c r="B344" s="3" t="s">
        <v>12187</v>
      </c>
      <c r="C344" s="74" t="s">
        <v>6430</v>
      </c>
      <c r="D344" s="74" t="s">
        <v>6804</v>
      </c>
      <c r="E344" s="74" t="s">
        <v>6575</v>
      </c>
      <c r="F344" s="41">
        <v>1.0181282240535483</v>
      </c>
      <c r="G344" s="110">
        <v>11276.333333333332</v>
      </c>
      <c r="H344" s="4">
        <v>4295.7990806009593</v>
      </c>
      <c r="I344" s="46">
        <v>10529.300587707556</v>
      </c>
      <c r="J344" s="110">
        <v>10720.178107888676</v>
      </c>
      <c r="K344" s="46">
        <v>10753.430855942954</v>
      </c>
      <c r="L344" s="110">
        <f>$L$1*gp_need_index[[#This Row],[Normalised weighted population (base year)]]</f>
        <v>4277.4904582740792</v>
      </c>
      <c r="M344" s="4">
        <f>$M$1*gp_need_index[[#This Row],[Normalised travel time adjusted wp (base year)]]</f>
        <v>6384.8882830672101</v>
      </c>
      <c r="N344" s="115">
        <v>10662.37874134129</v>
      </c>
      <c r="O344" s="43">
        <f>gp_need_index[[#This Row],[Combined weighted population (base year)]]/gp_need_index[[#This Row],[Registered population (base year)]]</f>
        <v>0.94555370315480425</v>
      </c>
      <c r="P344" s="77">
        <v>11374.238581314272</v>
      </c>
      <c r="Q344" s="4">
        <v>4365.5390026806208</v>
      </c>
      <c r="R344" s="46">
        <v>10593.037977937085</v>
      </c>
      <c r="S344" s="110">
        <v>10785.070943808874</v>
      </c>
      <c r="T344" s="46">
        <v>10818.384277072189</v>
      </c>
      <c r="U344" s="110">
        <f>$L$1*gp_need_index[[#This Row],[Normalised weighted population 2025/26]]</f>
        <v>4303.38354360022</v>
      </c>
      <c r="V344" s="4">
        <f>$M$1*gp_need_index[[#This Row],[Normalised travel time adjusted wp 2025/26]]</f>
        <v>6423.4546106950102</v>
      </c>
      <c r="W344" s="115">
        <v>10726.83815429523</v>
      </c>
      <c r="X344" s="43">
        <f>gp_need_index[[#This Row],[Combined weighted population 2025/26]]/gp_need_index[[#This Row],[Registered population 2025/26]]</f>
        <v>0.94308186676490169</v>
      </c>
    </row>
    <row r="345" spans="1:24" ht="13">
      <c r="A345" s="8" t="s">
        <v>6099</v>
      </c>
      <c r="B345" s="3" t="s">
        <v>12186</v>
      </c>
      <c r="C345" s="74" t="s">
        <v>6430</v>
      </c>
      <c r="D345" s="74" t="s">
        <v>6804</v>
      </c>
      <c r="E345" s="74" t="s">
        <v>6575</v>
      </c>
      <c r="F345" s="41">
        <v>1.0181282240535483</v>
      </c>
      <c r="G345" s="110">
        <v>5566.3333333333339</v>
      </c>
      <c r="H345" s="4">
        <v>3441.049039611823</v>
      </c>
      <c r="I345" s="46">
        <v>8434.2491339345052</v>
      </c>
      <c r="J345" s="110">
        <v>8587.1470919579151</v>
      </c>
      <c r="K345" s="46">
        <v>8613.7834254106001</v>
      </c>
      <c r="L345" s="110">
        <f>$L$1*gp_need_index[[#This Row],[Normalised weighted population (base year)]]</f>
        <v>3426.3833473640107</v>
      </c>
      <c r="M345" s="4">
        <f>$M$1*gp_need_index[[#This Row],[Normalised travel time adjusted wp (base year)]]</f>
        <v>5114.4649184578748</v>
      </c>
      <c r="N345" s="115">
        <v>8540.8482658218854</v>
      </c>
      <c r="O345" s="43">
        <f>gp_need_index[[#This Row],[Combined weighted population (base year)]]/gp_need_index[[#This Row],[Registered population (base year)]]</f>
        <v>1.5343759984110219</v>
      </c>
      <c r="P345" s="77">
        <v>5623.1620832840763</v>
      </c>
      <c r="Q345" s="4">
        <v>3506.8342671406017</v>
      </c>
      <c r="R345" s="46">
        <v>8509.3796095605012</v>
      </c>
      <c r="S345" s="110">
        <v>8663.6395496793102</v>
      </c>
      <c r="T345" s="46">
        <v>8690.4001257659584</v>
      </c>
      <c r="U345" s="110">
        <f>$L$1*gp_need_index[[#This Row],[Normalised weighted population 2025/26]]</f>
        <v>3456.9048326173593</v>
      </c>
      <c r="V345" s="4">
        <f>$M$1*gp_need_index[[#This Row],[Normalised travel time adjusted wp 2025/26]]</f>
        <v>5159.9563601139907</v>
      </c>
      <c r="W345" s="115">
        <v>8616.8611927313505</v>
      </c>
      <c r="X345" s="43">
        <f>gp_need_index[[#This Row],[Combined weighted population 2025/26]]/gp_need_index[[#This Row],[Registered population 2025/26]]</f>
        <v>1.5323871275819376</v>
      </c>
    </row>
    <row r="346" spans="1:24" ht="13">
      <c r="A346" s="8" t="s">
        <v>6106</v>
      </c>
      <c r="B346" s="3" t="s">
        <v>12185</v>
      </c>
      <c r="C346" s="74" t="s">
        <v>6430</v>
      </c>
      <c r="D346" s="74" t="s">
        <v>6804</v>
      </c>
      <c r="E346" s="74" t="s">
        <v>6575</v>
      </c>
      <c r="F346" s="41">
        <v>1.0181282240535483</v>
      </c>
      <c r="G346" s="110">
        <v>9230.3333333333321</v>
      </c>
      <c r="H346" s="4">
        <v>5251.4812903745642</v>
      </c>
      <c r="I346" s="46">
        <v>12871.7437663171</v>
      </c>
      <c r="J346" s="110">
        <v>13105.085621272761</v>
      </c>
      <c r="K346" s="46">
        <v>13145.736075585011</v>
      </c>
      <c r="L346" s="110">
        <f>$L$1*gp_need_index[[#This Row],[Normalised weighted population (base year)]]</f>
        <v>5229.0995667887637</v>
      </c>
      <c r="M346" s="4">
        <f>$M$1*gp_need_index[[#This Row],[Normalised travel time adjusted wp (base year)]]</f>
        <v>7805.3281195284726</v>
      </c>
      <c r="N346" s="115">
        <v>13034.427686317236</v>
      </c>
      <c r="O346" s="43">
        <f>gp_need_index[[#This Row],[Combined weighted population (base year)]]/gp_need_index[[#This Row],[Registered population (base year)]]</f>
        <v>1.4121296832527432</v>
      </c>
      <c r="P346" s="77">
        <v>9322.2725821093263</v>
      </c>
      <c r="Q346" s="4">
        <v>5356.6216814742656</v>
      </c>
      <c r="R346" s="46">
        <v>12997.913171879951</v>
      </c>
      <c r="S346" s="110">
        <v>13233.542254088357</v>
      </c>
      <c r="T346" s="46">
        <v>13274.418517736643</v>
      </c>
      <c r="U346" s="110">
        <f>$L$1*gp_need_index[[#This Row],[Normalised weighted population 2025/26]]</f>
        <v>5280.3554335888111</v>
      </c>
      <c r="V346" s="4">
        <f>$M$1*gp_need_index[[#This Row],[Normalised travel time adjusted wp 2025/26]]</f>
        <v>7881.7337828127957</v>
      </c>
      <c r="W346" s="115">
        <v>13162.089216401608</v>
      </c>
      <c r="X346" s="43">
        <f>gp_need_index[[#This Row],[Combined weighted population 2025/26]]/gp_need_index[[#This Row],[Registered population 2025/26]]</f>
        <v>1.4118970562673094</v>
      </c>
    </row>
    <row r="347" spans="1:24" ht="13">
      <c r="A347" s="8" t="s">
        <v>6092</v>
      </c>
      <c r="B347" s="3" t="s">
        <v>12184</v>
      </c>
      <c r="C347" s="74" t="s">
        <v>6430</v>
      </c>
      <c r="D347" s="74" t="s">
        <v>6804</v>
      </c>
      <c r="E347" s="74" t="s">
        <v>6575</v>
      </c>
      <c r="F347" s="41">
        <v>1.0181282240535483</v>
      </c>
      <c r="G347" s="110">
        <v>9289.75</v>
      </c>
      <c r="H347" s="4">
        <v>4819.3698303263836</v>
      </c>
      <c r="I347" s="46">
        <v>11812.608698574599</v>
      </c>
      <c r="J347" s="110">
        <v>12026.750315719253</v>
      </c>
      <c r="K347" s="46">
        <v>12064.055899090674</v>
      </c>
      <c r="L347" s="110">
        <f>$L$1*gp_need_index[[#This Row],[Normalised weighted population (base year)]]</f>
        <v>4798.8297584046159</v>
      </c>
      <c r="M347" s="4">
        <f>$M$1*gp_need_index[[#This Row],[Normalised travel time adjusted wp (base year)]]</f>
        <v>7163.0766206863245</v>
      </c>
      <c r="N347" s="115">
        <v>11961.90637909094</v>
      </c>
      <c r="O347" s="43">
        <f>gp_need_index[[#This Row],[Combined weighted population (base year)]]/gp_need_index[[#This Row],[Registered population (base year)]]</f>
        <v>1.287645671744766</v>
      </c>
      <c r="P347" s="77">
        <v>9382.0161030616073</v>
      </c>
      <c r="Q347" s="4">
        <v>4909.7276837754225</v>
      </c>
      <c r="R347" s="46">
        <v>11913.518991269235</v>
      </c>
      <c r="S347" s="110">
        <v>12129.489932809167</v>
      </c>
      <c r="T347" s="46">
        <v>12166.955958072325</v>
      </c>
      <c r="U347" s="110">
        <f>$L$1*gp_need_index[[#This Row],[Normalised weighted population 2025/26]]</f>
        <v>4839.8242015347578</v>
      </c>
      <c r="V347" s="4">
        <f>$M$1*gp_need_index[[#This Row],[Normalised travel time adjusted wp 2025/26]]</f>
        <v>7224.1739011468917</v>
      </c>
      <c r="W347" s="115">
        <v>12063.998102681649</v>
      </c>
      <c r="X347" s="43">
        <f>gp_need_index[[#This Row],[Combined weighted population 2025/26]]/gp_need_index[[#This Row],[Registered population 2025/26]]</f>
        <v>1.2858641437147862</v>
      </c>
    </row>
    <row r="348" spans="1:24" ht="13">
      <c r="A348" s="8" t="s">
        <v>6078</v>
      </c>
      <c r="B348" s="3" t="s">
        <v>12183</v>
      </c>
      <c r="C348" s="74" t="s">
        <v>6430</v>
      </c>
      <c r="D348" s="74" t="s">
        <v>6804</v>
      </c>
      <c r="E348" s="74" t="s">
        <v>6575</v>
      </c>
      <c r="F348" s="41">
        <v>1.0181282240535483</v>
      </c>
      <c r="G348" s="110">
        <v>14656.333333333332</v>
      </c>
      <c r="H348" s="4">
        <v>6939.3796771587367</v>
      </c>
      <c r="I348" s="46">
        <v>17008.899425252377</v>
      </c>
      <c r="J348" s="110">
        <v>17317.24056493762</v>
      </c>
      <c r="K348" s="46">
        <v>17370.956634923194</v>
      </c>
      <c r="L348" s="110">
        <f>$L$1*gp_need_index[[#This Row],[Normalised weighted population (base year)]]</f>
        <v>6909.8041594708475</v>
      </c>
      <c r="M348" s="4">
        <f>$M$1*gp_need_index[[#This Row],[Normalised travel time adjusted wp (base year)]]</f>
        <v>10314.068037429532</v>
      </c>
      <c r="N348" s="115">
        <v>17223.872196900378</v>
      </c>
      <c r="O348" s="43">
        <f>gp_need_index[[#This Row],[Combined weighted population (base year)]]/gp_need_index[[#This Row],[Registered population (base year)]]</f>
        <v>1.1751828922809511</v>
      </c>
      <c r="P348" s="77">
        <v>14787.827902384117</v>
      </c>
      <c r="Q348" s="4">
        <v>7061.3145385871476</v>
      </c>
      <c r="R348" s="46">
        <v>17134.37287709082</v>
      </c>
      <c r="S348" s="110">
        <v>17444.988627623763</v>
      </c>
      <c r="T348" s="46">
        <v>17498.873365420539</v>
      </c>
      <c r="U348" s="110">
        <f>$L$1*gp_need_index[[#This Row],[Normalised weighted population 2025/26]]</f>
        <v>6960.777297575788</v>
      </c>
      <c r="V348" s="4">
        <f>$M$1*gp_need_index[[#This Row],[Normalised travel time adjusted wp 2025/26]]</f>
        <v>10390.019056662561</v>
      </c>
      <c r="W348" s="115">
        <v>17350.796354238348</v>
      </c>
      <c r="X348" s="43">
        <f>gp_need_index[[#This Row],[Combined weighted population 2025/26]]/gp_need_index[[#This Row],[Registered population 2025/26]]</f>
        <v>1.1733160859574938</v>
      </c>
    </row>
    <row r="349" spans="1:24" ht="13">
      <c r="A349" s="8" t="s">
        <v>6079</v>
      </c>
      <c r="B349" s="3" t="s">
        <v>12182</v>
      </c>
      <c r="C349" s="74" t="s">
        <v>6430</v>
      </c>
      <c r="D349" s="74" t="s">
        <v>6804</v>
      </c>
      <c r="E349" s="74" t="s">
        <v>6575</v>
      </c>
      <c r="F349" s="41">
        <v>1.0181282240535483</v>
      </c>
      <c r="G349" s="110">
        <v>5317.8333333333339</v>
      </c>
      <c r="H349" s="4">
        <v>2931.325250445685</v>
      </c>
      <c r="I349" s="46">
        <v>7184.8808808725589</v>
      </c>
      <c r="J349" s="110">
        <v>7315.1300112790723</v>
      </c>
      <c r="K349" s="46">
        <v>7337.8206954077577</v>
      </c>
      <c r="L349" s="110">
        <f>$L$1*gp_need_index[[#This Row],[Normalised weighted population (base year)]]</f>
        <v>2918.8319922833061</v>
      </c>
      <c r="M349" s="4">
        <f>$M$1*gp_need_index[[#This Row],[Normalised travel time adjusted wp (base year)]]</f>
        <v>4356.8574540528598</v>
      </c>
      <c r="N349" s="115">
        <v>7275.6894463361659</v>
      </c>
      <c r="O349" s="43">
        <f>gp_need_index[[#This Row],[Combined weighted population (base year)]]/gp_need_index[[#This Row],[Registered population (base year)]]</f>
        <v>1.3681680094655402</v>
      </c>
      <c r="P349" s="77">
        <v>5365.7110860198418</v>
      </c>
      <c r="Q349" s="4">
        <v>2985.7464610084189</v>
      </c>
      <c r="R349" s="46">
        <v>7244.9531740599405</v>
      </c>
      <c r="S349" s="110">
        <v>7376.2913084567654</v>
      </c>
      <c r="T349" s="46">
        <v>7399.0754748184127</v>
      </c>
      <c r="U349" s="110">
        <f>$L$1*gp_need_index[[#This Row],[Normalised weighted population 2025/26]]</f>
        <v>2943.2361451304241</v>
      </c>
      <c r="V349" s="4">
        <f>$M$1*gp_need_index[[#This Row],[Normalised travel time adjusted wp 2025/26]]</f>
        <v>4393.2276998451416</v>
      </c>
      <c r="W349" s="115">
        <v>7336.4638449755657</v>
      </c>
      <c r="X349" s="43">
        <f>gp_need_index[[#This Row],[Combined weighted population 2025/26]]/gp_need_index[[#This Row],[Registered population 2025/26]]</f>
        <v>1.3672864094547406</v>
      </c>
    </row>
    <row r="350" spans="1:24" ht="13">
      <c r="A350" s="8" t="s">
        <v>6087</v>
      </c>
      <c r="B350" s="3" t="s">
        <v>12181</v>
      </c>
      <c r="C350" s="74" t="s">
        <v>6430</v>
      </c>
      <c r="D350" s="74" t="s">
        <v>6804</v>
      </c>
      <c r="E350" s="74" t="s">
        <v>6575</v>
      </c>
      <c r="F350" s="41">
        <v>1.0181282240535483</v>
      </c>
      <c r="G350" s="110">
        <v>15038.416666666668</v>
      </c>
      <c r="H350" s="4">
        <v>8567.0985449410127</v>
      </c>
      <c r="I350" s="46">
        <v>20998.550921887312</v>
      </c>
      <c r="J350" s="110">
        <v>21379.217357799127</v>
      </c>
      <c r="K350" s="46">
        <v>21445.53320826745</v>
      </c>
      <c r="L350" s="110">
        <f>$L$1*gp_need_index[[#This Row],[Normalised weighted population (base year)]]</f>
        <v>8530.5857172334017</v>
      </c>
      <c r="M350" s="4">
        <f>$M$1*gp_need_index[[#This Row],[Normalised travel time adjusted wp (base year)]]</f>
        <v>12733.362546328348</v>
      </c>
      <c r="N350" s="115">
        <v>21263.94826356175</v>
      </c>
      <c r="O350" s="43">
        <f>gp_need_index[[#This Row],[Combined weighted population (base year)]]/gp_need_index[[#This Row],[Registered population (base year)]]</f>
        <v>1.413975203300109</v>
      </c>
      <c r="P350" s="77">
        <v>15175.131853741839</v>
      </c>
      <c r="Q350" s="4">
        <v>8723.4347978308051</v>
      </c>
      <c r="R350" s="46">
        <v>21167.529611976326</v>
      </c>
      <c r="S350" s="110">
        <v>21551.25933144235</v>
      </c>
      <c r="T350" s="46">
        <v>21617.827672818406</v>
      </c>
      <c r="U350" s="110">
        <f>$L$1*gp_need_index[[#This Row],[Normalised weighted population 2025/26]]</f>
        <v>8599.2327017587795</v>
      </c>
      <c r="V350" s="4">
        <f>$M$1*gp_need_index[[#This Row],[Normalised travel time adjusted wp 2025/26]]</f>
        <v>12835.66300491555</v>
      </c>
      <c r="W350" s="115">
        <v>21434.895706674331</v>
      </c>
      <c r="X350" s="43">
        <f>gp_need_index[[#This Row],[Combined weighted population 2025/26]]/gp_need_index[[#This Row],[Registered population 2025/26]]</f>
        <v>1.4125014473194826</v>
      </c>
    </row>
    <row r="351" spans="1:24" ht="13">
      <c r="A351" s="8" t="s">
        <v>6086</v>
      </c>
      <c r="B351" s="3" t="s">
        <v>12180</v>
      </c>
      <c r="C351" s="74" t="s">
        <v>6430</v>
      </c>
      <c r="D351" s="74" t="s">
        <v>6804</v>
      </c>
      <c r="E351" s="74" t="s">
        <v>6575</v>
      </c>
      <c r="F351" s="41">
        <v>1.0181282240535483</v>
      </c>
      <c r="G351" s="110">
        <v>8814.8333333333321</v>
      </c>
      <c r="H351" s="4">
        <v>4089.3992034422172</v>
      </c>
      <c r="I351" s="46">
        <v>10023.400216881486</v>
      </c>
      <c r="J351" s="110">
        <v>10205.106661791498</v>
      </c>
      <c r="K351" s="46">
        <v>10236.761718011308</v>
      </c>
      <c r="L351" s="110">
        <f>$L$1*gp_need_index[[#This Row],[Normalised weighted population (base year)]]</f>
        <v>4071.9702538673228</v>
      </c>
      <c r="M351" s="4">
        <f>$M$1*gp_need_index[[#This Row],[Normalised travel time adjusted wp (base year)]]</f>
        <v>6078.114122411399</v>
      </c>
      <c r="N351" s="115">
        <v>10150.084376278723</v>
      </c>
      <c r="O351" s="43">
        <f>gp_need_index[[#This Row],[Combined weighted population (base year)]]/gp_need_index[[#This Row],[Registered population (base year)]]</f>
        <v>1.151477741263256</v>
      </c>
      <c r="P351" s="77">
        <v>8896.3651066387902</v>
      </c>
      <c r="Q351" s="4">
        <v>4164.9939531907894</v>
      </c>
      <c r="R351" s="46">
        <v>10106.412769863444</v>
      </c>
      <c r="S351" s="110">
        <v>10289.62408493317</v>
      </c>
      <c r="T351" s="46">
        <v>10321.407063281809</v>
      </c>
      <c r="U351" s="110">
        <f>$L$1*gp_need_index[[#This Row],[Normalised weighted population 2025/26]]</f>
        <v>4105.6938046710529</v>
      </c>
      <c r="V351" s="4">
        <f>$M$1*gp_need_index[[#This Row],[Normalised travel time adjusted wp 2025/26]]</f>
        <v>6128.3726008890017</v>
      </c>
      <c r="W351" s="115">
        <v>10234.066405560054</v>
      </c>
      <c r="X351" s="43">
        <f>gp_need_index[[#This Row],[Combined weighted population 2025/26]]/gp_need_index[[#This Row],[Registered population 2025/26]]</f>
        <v>1.1503649280224597</v>
      </c>
    </row>
    <row r="352" spans="1:24" ht="13">
      <c r="A352" s="8" t="s">
        <v>6100</v>
      </c>
      <c r="B352" s="3" t="s">
        <v>12179</v>
      </c>
      <c r="C352" s="74" t="s">
        <v>6430</v>
      </c>
      <c r="D352" s="74" t="s">
        <v>6804</v>
      </c>
      <c r="E352" s="74" t="s">
        <v>6575</v>
      </c>
      <c r="F352" s="41">
        <v>1.0181282240535483</v>
      </c>
      <c r="G352" s="110">
        <v>8493.9166666666679</v>
      </c>
      <c r="H352" s="4">
        <v>4287.4879603225527</v>
      </c>
      <c r="I352" s="46">
        <v>10508.929457217046</v>
      </c>
      <c r="J352" s="110">
        <v>10699.43768498041</v>
      </c>
      <c r="K352" s="46">
        <v>10732.626098650448</v>
      </c>
      <c r="L352" s="110">
        <f>$L$1*gp_need_index[[#This Row],[Normalised weighted population (base year)]]</f>
        <v>4269.2147598483789</v>
      </c>
      <c r="M352" s="4">
        <f>$M$1*gp_need_index[[#This Row],[Normalised travel time adjusted wp (base year)]]</f>
        <v>6372.5353835276583</v>
      </c>
      <c r="N352" s="115">
        <v>10641.750143376037</v>
      </c>
      <c r="O352" s="43">
        <f>gp_need_index[[#This Row],[Combined weighted population (base year)]]/gp_need_index[[#This Row],[Registered population (base year)]]</f>
        <v>1.2528672650084123</v>
      </c>
      <c r="P352" s="77">
        <v>8570.1645542795814</v>
      </c>
      <c r="Q352" s="4">
        <v>4366.114287382934</v>
      </c>
      <c r="R352" s="46">
        <v>10594.433913856106</v>
      </c>
      <c r="S352" s="110">
        <v>10786.492185567</v>
      </c>
      <c r="T352" s="46">
        <v>10819.809908815376</v>
      </c>
      <c r="U352" s="110">
        <f>$L$1*gp_need_index[[#This Row],[Normalised weighted population 2025/26]]</f>
        <v>4303.9506375419533</v>
      </c>
      <c r="V352" s="4">
        <f>$M$1*gp_need_index[[#This Row],[Normalised travel time adjusted wp 2025/26]]</f>
        <v>6424.3010846748011</v>
      </c>
      <c r="W352" s="115">
        <v>10728.251722216755</v>
      </c>
      <c r="X352" s="43">
        <f>gp_need_index[[#This Row],[Combined weighted population 2025/26]]/gp_need_index[[#This Row],[Registered population 2025/26]]</f>
        <v>1.2518139709300582</v>
      </c>
    </row>
    <row r="353" spans="1:24" ht="13">
      <c r="A353" s="8" t="s">
        <v>6094</v>
      </c>
      <c r="B353" s="3" t="s">
        <v>12178</v>
      </c>
      <c r="C353" s="74" t="s">
        <v>6430</v>
      </c>
      <c r="D353" s="74" t="s">
        <v>6804</v>
      </c>
      <c r="E353" s="74" t="s">
        <v>6575</v>
      </c>
      <c r="F353" s="41">
        <v>1.0181282240535483</v>
      </c>
      <c r="G353" s="110">
        <v>5194.8333333333339</v>
      </c>
      <c r="H353" s="4">
        <v>2837.3663884987882</v>
      </c>
      <c r="I353" s="46">
        <v>6954.5812132774454</v>
      </c>
      <c r="J353" s="110">
        <v>7080.6554197103369</v>
      </c>
      <c r="K353" s="46">
        <v>7102.6187908746206</v>
      </c>
      <c r="L353" s="110">
        <f>$L$1*gp_need_index[[#This Row],[Normalised weighted population (base year)]]</f>
        <v>2825.2735814015946</v>
      </c>
      <c r="M353" s="4">
        <f>$M$1*gp_need_index[[#This Row],[Normalised travel time adjusted wp (base year)]]</f>
        <v>4217.2054765094526</v>
      </c>
      <c r="N353" s="115">
        <v>7042.4790579110468</v>
      </c>
      <c r="O353" s="43">
        <f>gp_need_index[[#This Row],[Combined weighted population (base year)]]/gp_need_index[[#This Row],[Registered population (base year)]]</f>
        <v>1.355669875436051</v>
      </c>
      <c r="P353" s="77">
        <v>5243.5808324513</v>
      </c>
      <c r="Q353" s="4">
        <v>2889.3645857332708</v>
      </c>
      <c r="R353" s="46">
        <v>7011.0812822849457</v>
      </c>
      <c r="S353" s="110">
        <v>7138.1797346278463</v>
      </c>
      <c r="T353" s="46">
        <v>7160.2284129937134</v>
      </c>
      <c r="U353" s="110">
        <f>$L$1*gp_need_index[[#This Row],[Normalised weighted population 2025/26]]</f>
        <v>2848.2265310356429</v>
      </c>
      <c r="V353" s="4">
        <f>$M$1*gp_need_index[[#This Row],[Normalised travel time adjusted wp 2025/26]]</f>
        <v>4251.4113970373037</v>
      </c>
      <c r="W353" s="115">
        <v>7099.637928072947</v>
      </c>
      <c r="X353" s="43">
        <f>gp_need_index[[#This Row],[Combined weighted population 2025/26]]/gp_need_index[[#This Row],[Registered population 2025/26]]</f>
        <v>1.3539674804162343</v>
      </c>
    </row>
    <row r="354" spans="1:24" ht="13">
      <c r="A354" s="8" t="s">
        <v>6081</v>
      </c>
      <c r="B354" s="3" t="s">
        <v>12177</v>
      </c>
      <c r="C354" s="74" t="s">
        <v>6430</v>
      </c>
      <c r="D354" s="74" t="s">
        <v>6804</v>
      </c>
      <c r="E354" s="74" t="s">
        <v>6575</v>
      </c>
      <c r="F354" s="41">
        <v>1.0181282240535483</v>
      </c>
      <c r="G354" s="110">
        <v>8206.0833333333321</v>
      </c>
      <c r="H354" s="4">
        <v>4479.6446256257732</v>
      </c>
      <c r="I354" s="46">
        <v>10979.9187309114</v>
      </c>
      <c r="J354" s="110">
        <v>11178.965157755114</v>
      </c>
      <c r="K354" s="46">
        <v>11213.641009980445</v>
      </c>
      <c r="L354" s="110">
        <f>$L$1*gp_need_index[[#This Row],[Normalised weighted population (base year)]]</f>
        <v>4460.5524567253251</v>
      </c>
      <c r="M354" s="4">
        <f>$M$1*gp_need_index[[#This Row],[Normalised travel time adjusted wp (base year)]]</f>
        <v>6658.1397187835255</v>
      </c>
      <c r="N354" s="115">
        <v>11118.692175508852</v>
      </c>
      <c r="O354" s="43">
        <f>gp_need_index[[#This Row],[Combined weighted population (base year)]]/gp_need_index[[#This Row],[Registered population (base year)]]</f>
        <v>1.3549328862338532</v>
      </c>
      <c r="P354" s="77">
        <v>8282.3189835245375</v>
      </c>
      <c r="Q354" s="4">
        <v>4564.4849226948236</v>
      </c>
      <c r="R354" s="46">
        <v>11075.782877243226</v>
      </c>
      <c r="S354" s="110">
        <v>11276.567150810344</v>
      </c>
      <c r="T354" s="46">
        <v>11311.398636066058</v>
      </c>
      <c r="U354" s="110">
        <f>$L$1*gp_need_index[[#This Row],[Normalised weighted population 2025/26]]</f>
        <v>4499.4969210617028</v>
      </c>
      <c r="V354" s="4">
        <f>$M$1*gp_need_index[[#This Row],[Normalised travel time adjusted wp 2025/26]]</f>
        <v>6716.1836611993122</v>
      </c>
      <c r="W354" s="115">
        <v>11215.680582261015</v>
      </c>
      <c r="X354" s="43">
        <f>gp_need_index[[#This Row],[Combined weighted population 2025/26]]/gp_need_index[[#This Row],[Registered population 2025/26]]</f>
        <v>1.354171531496386</v>
      </c>
    </row>
    <row r="355" spans="1:24" ht="13">
      <c r="A355" s="8" t="s">
        <v>6085</v>
      </c>
      <c r="B355" s="3" t="s">
        <v>12176</v>
      </c>
      <c r="C355" s="74" t="s">
        <v>6430</v>
      </c>
      <c r="D355" s="74" t="s">
        <v>6804</v>
      </c>
      <c r="E355" s="74" t="s">
        <v>6575</v>
      </c>
      <c r="F355" s="41">
        <v>1.0181282240535483</v>
      </c>
      <c r="G355" s="110">
        <v>7329.9166666666661</v>
      </c>
      <c r="H355" s="4">
        <v>4021.1604673532734</v>
      </c>
      <c r="I355" s="46">
        <v>9856.1423562309792</v>
      </c>
      <c r="J355" s="110">
        <v>10034.816713168402</v>
      </c>
      <c r="K355" s="46">
        <v>10065.943549735446</v>
      </c>
      <c r="L355" s="110">
        <f>$L$1*gp_need_index[[#This Row],[Normalised weighted population (base year)]]</f>
        <v>4004.0223501063529</v>
      </c>
      <c r="M355" s="4">
        <f>$M$1*gp_need_index[[#This Row],[Normalised travel time adjusted wp (base year)]]</f>
        <v>5976.6902200521999</v>
      </c>
      <c r="N355" s="115">
        <v>9980.7125701585537</v>
      </c>
      <c r="O355" s="43">
        <f>gp_need_index[[#This Row],[Combined weighted population (base year)]]/gp_need_index[[#This Row],[Registered population (base year)]]</f>
        <v>1.3616406603292746</v>
      </c>
      <c r="P355" s="77">
        <v>7392.4549147025464</v>
      </c>
      <c r="Q355" s="4">
        <v>4093.2659421019525</v>
      </c>
      <c r="R355" s="46">
        <v>9932.3638047575587</v>
      </c>
      <c r="S355" s="110">
        <v>10112.419921191557</v>
      </c>
      <c r="T355" s="46">
        <v>10143.655544646275</v>
      </c>
      <c r="U355" s="110">
        <f>$L$1*gp_need_index[[#This Row],[Normalised weighted population 2025/26]]</f>
        <v>4034.987039173061</v>
      </c>
      <c r="V355" s="4">
        <f>$M$1*gp_need_index[[#This Row],[Normalised travel time adjusted wp 2025/26]]</f>
        <v>6022.8319967936868</v>
      </c>
      <c r="W355" s="115">
        <v>10057.819035966748</v>
      </c>
      <c r="X355" s="43">
        <f>gp_need_index[[#This Row],[Combined weighted population 2025/26]]/gp_need_index[[#This Row],[Registered population 2025/26]]</f>
        <v>1.3605519616985651</v>
      </c>
    </row>
    <row r="356" spans="1:24" ht="13">
      <c r="A356" s="8" t="s">
        <v>6095</v>
      </c>
      <c r="B356" s="3" t="s">
        <v>12175</v>
      </c>
      <c r="C356" s="74" t="s">
        <v>6430</v>
      </c>
      <c r="D356" s="74" t="s">
        <v>6804</v>
      </c>
      <c r="E356" s="74" t="s">
        <v>6575</v>
      </c>
      <c r="F356" s="41">
        <v>1.0181282240535483</v>
      </c>
      <c r="G356" s="110">
        <v>10289.75</v>
      </c>
      <c r="H356" s="4">
        <v>3709.3545969778502</v>
      </c>
      <c r="I356" s="46">
        <v>9091.8846075340061</v>
      </c>
      <c r="J356" s="110">
        <v>9256.70432876839</v>
      </c>
      <c r="K356" s="46">
        <v>9285.4175510450768</v>
      </c>
      <c r="L356" s="110">
        <f>$L$1*gp_need_index[[#This Row],[Normalised weighted population (base year)]]</f>
        <v>3693.5453910261031</v>
      </c>
      <c r="M356" s="4">
        <f>$M$1*gp_need_index[[#This Row],[Normalised travel time adjusted wp (base year)]]</f>
        <v>5513.2500984361977</v>
      </c>
      <c r="N356" s="115">
        <v>9206.7954894622999</v>
      </c>
      <c r="O356" s="43">
        <f>gp_need_index[[#This Row],[Combined weighted population (base year)]]/gp_need_index[[#This Row],[Registered population (base year)]]</f>
        <v>0.89475405033769528</v>
      </c>
      <c r="P356" s="77">
        <v>10374.647315685965</v>
      </c>
      <c r="Q356" s="4">
        <v>3768.9241342610048</v>
      </c>
      <c r="R356" s="46">
        <v>9145.3441294821278</v>
      </c>
      <c r="S356" s="110">
        <v>9311.1329769081822</v>
      </c>
      <c r="T356" s="46">
        <v>9339.8935550754341</v>
      </c>
      <c r="U356" s="110">
        <f>$L$1*gp_need_index[[#This Row],[Normalised weighted population 2025/26]]</f>
        <v>3715.2631293632485</v>
      </c>
      <c r="V356" s="4">
        <f>$M$1*gp_need_index[[#This Row],[Normalised travel time adjusted wp 2025/26]]</f>
        <v>5545.5954219428368</v>
      </c>
      <c r="W356" s="115">
        <v>9260.8585513060862</v>
      </c>
      <c r="X356" s="43">
        <f>gp_need_index[[#This Row],[Combined weighted population 2025/26]]/gp_need_index[[#This Row],[Registered population 2025/26]]</f>
        <v>0.89264321663292745</v>
      </c>
    </row>
    <row r="357" spans="1:24" ht="13">
      <c r="A357" s="8" t="s">
        <v>6098</v>
      </c>
      <c r="B357" s="3" t="s">
        <v>12174</v>
      </c>
      <c r="C357" s="74" t="s">
        <v>6430</v>
      </c>
      <c r="D357" s="74" t="s">
        <v>6804</v>
      </c>
      <c r="E357" s="74" t="s">
        <v>6575</v>
      </c>
      <c r="F357" s="41">
        <v>1.0181282240535483</v>
      </c>
      <c r="G357" s="110">
        <v>7305.75</v>
      </c>
      <c r="H357" s="4">
        <v>3778.6839156368346</v>
      </c>
      <c r="I357" s="46">
        <v>9261.815561474079</v>
      </c>
      <c r="J357" s="110">
        <v>9429.7158291151209</v>
      </c>
      <c r="K357" s="46">
        <v>9458.9657129820935</v>
      </c>
      <c r="L357" s="110">
        <f>$L$1*gp_need_index[[#This Row],[Normalised weighted population (base year)]]</f>
        <v>3762.5792293128234</v>
      </c>
      <c r="M357" s="4">
        <f>$M$1*gp_need_index[[#This Row],[Normalised travel time adjusted wp (base year)]]</f>
        <v>5616.2949443596845</v>
      </c>
      <c r="N357" s="115">
        <v>9378.8741736725078</v>
      </c>
      <c r="O357" s="43">
        <f>gp_need_index[[#This Row],[Combined weighted population (base year)]]/gp_need_index[[#This Row],[Registered population (base year)]]</f>
        <v>1.2837660984392441</v>
      </c>
      <c r="P357" s="77">
        <v>7374.2948556551928</v>
      </c>
      <c r="Q357" s="4">
        <v>3844.4252521158464</v>
      </c>
      <c r="R357" s="46">
        <v>9328.5485879285952</v>
      </c>
      <c r="S357" s="110">
        <v>9497.6586068249762</v>
      </c>
      <c r="T357" s="46">
        <v>9526.9953323818881</v>
      </c>
      <c r="U357" s="110">
        <f>$L$1*gp_need_index[[#This Row],[Normalised weighted population 2025/26]]</f>
        <v>3789.6892810710751</v>
      </c>
      <c r="V357" s="4">
        <f>$M$1*gp_need_index[[#This Row],[Normalised travel time adjusted wp 2025/26]]</f>
        <v>5656.6877757849425</v>
      </c>
      <c r="W357" s="115">
        <v>9446.3770568560176</v>
      </c>
      <c r="X357" s="43">
        <f>gp_need_index[[#This Row],[Combined weighted population 2025/26]]/gp_need_index[[#This Row],[Registered population 2025/26]]</f>
        <v>1.2809871644353614</v>
      </c>
    </row>
    <row r="358" spans="1:24" ht="13">
      <c r="A358" s="8" t="s">
        <v>6089</v>
      </c>
      <c r="B358" s="3" t="s">
        <v>12173</v>
      </c>
      <c r="C358" s="74" t="s">
        <v>6430</v>
      </c>
      <c r="D358" s="74" t="s">
        <v>6804</v>
      </c>
      <c r="E358" s="74" t="s">
        <v>6575</v>
      </c>
      <c r="F358" s="41">
        <v>1.0181282240535483</v>
      </c>
      <c r="G358" s="110">
        <v>6405.25</v>
      </c>
      <c r="H358" s="4">
        <v>3074.4069756241665</v>
      </c>
      <c r="I358" s="46">
        <v>7535.5840829415993</v>
      </c>
      <c r="J358" s="110">
        <v>7672.1908395715172</v>
      </c>
      <c r="K358" s="46">
        <v>7695.9890849406747</v>
      </c>
      <c r="L358" s="110">
        <f>$L$1*gp_need_index[[#This Row],[Normalised weighted population (base year)]]</f>
        <v>3061.3039055923264</v>
      </c>
      <c r="M358" s="4">
        <f>$M$1*gp_need_index[[#This Row],[Normalised travel time adjusted wp (base year)]]</f>
        <v>4569.5212247442314</v>
      </c>
      <c r="N358" s="115">
        <v>7630.8251303365578</v>
      </c>
      <c r="O358" s="43">
        <f>gp_need_index[[#This Row],[Combined weighted population (base year)]]/gp_need_index[[#This Row],[Registered population (base year)]]</f>
        <v>1.1913391562135058</v>
      </c>
      <c r="P358" s="77">
        <v>6461.0258792184477</v>
      </c>
      <c r="Q358" s="4">
        <v>3128.0687360893003</v>
      </c>
      <c r="R358" s="46">
        <v>7590.3000519855395</v>
      </c>
      <c r="S358" s="110">
        <v>7727.8987119615931</v>
      </c>
      <c r="T358" s="46">
        <v>7751.768936511623</v>
      </c>
      <c r="U358" s="110">
        <f>$L$1*gp_need_index[[#This Row],[Normalised weighted population 2025/26]]</f>
        <v>3083.5320710389383</v>
      </c>
      <c r="V358" s="4">
        <f>$M$1*gp_need_index[[#This Row],[Normalised travel time adjusted wp 2025/26]]</f>
        <v>4602.6407124219477</v>
      </c>
      <c r="W358" s="115">
        <v>7686.1727834608864</v>
      </c>
      <c r="X358" s="43">
        <f>gp_need_index[[#This Row],[Combined weighted population 2025/26]]/gp_need_index[[#This Row],[Registered population 2025/26]]</f>
        <v>1.1896211108181844</v>
      </c>
    </row>
    <row r="359" spans="1:24" ht="13">
      <c r="A359" s="8" t="s">
        <v>6107</v>
      </c>
      <c r="B359" s="3" t="s">
        <v>12172</v>
      </c>
      <c r="C359" s="74" t="s">
        <v>6430</v>
      </c>
      <c r="D359" s="74" t="s">
        <v>6804</v>
      </c>
      <c r="E359" s="74" t="s">
        <v>6575</v>
      </c>
      <c r="F359" s="41">
        <v>1.0181282240535483</v>
      </c>
      <c r="G359" s="110">
        <v>7355.6666666666661</v>
      </c>
      <c r="H359" s="4">
        <v>3744.1627508704278</v>
      </c>
      <c r="I359" s="46">
        <v>9177.2017996003688</v>
      </c>
      <c r="J359" s="110">
        <v>9343.5681700081514</v>
      </c>
      <c r="K359" s="46">
        <v>9372.5508338369</v>
      </c>
      <c r="L359" s="110">
        <f>$L$1*gp_need_index[[#This Row],[Normalised weighted population (base year)]]</f>
        <v>3728.2051931611713</v>
      </c>
      <c r="M359" s="4">
        <f>$M$1*gp_need_index[[#This Row],[Normalised travel time adjusted wp (base year)]]</f>
        <v>5564.9857987736614</v>
      </c>
      <c r="N359" s="115">
        <v>9293.1909919348327</v>
      </c>
      <c r="O359" s="43">
        <f>gp_need_index[[#This Row],[Combined weighted population (base year)]]/gp_need_index[[#This Row],[Registered population (base year)]]</f>
        <v>1.2634056725338514</v>
      </c>
      <c r="P359" s="77">
        <v>7420.4894497845726</v>
      </c>
      <c r="Q359" s="4">
        <v>3815.7304898283464</v>
      </c>
      <c r="R359" s="46">
        <v>9258.920368711515</v>
      </c>
      <c r="S359" s="110">
        <v>9426.7681516494795</v>
      </c>
      <c r="T359" s="46">
        <v>9455.8859080989314</v>
      </c>
      <c r="U359" s="110">
        <f>$L$1*gp_need_index[[#This Row],[Normalised weighted population 2025/26]]</f>
        <v>3761.4030676757257</v>
      </c>
      <c r="V359" s="4">
        <f>$M$1*gp_need_index[[#This Row],[Normalised travel time adjusted wp 2025/26]]</f>
        <v>5614.4662991230098</v>
      </c>
      <c r="W359" s="115">
        <v>9375.8693667987354</v>
      </c>
      <c r="X359" s="43">
        <f>gp_need_index[[#This Row],[Combined weighted population 2025/26]]/gp_need_index[[#This Row],[Registered population 2025/26]]</f>
        <v>1.2635109085790737</v>
      </c>
    </row>
    <row r="360" spans="1:24" ht="13">
      <c r="A360" s="8" t="s">
        <v>6109</v>
      </c>
      <c r="B360" s="3" t="s">
        <v>12171</v>
      </c>
      <c r="C360" s="74" t="s">
        <v>6430</v>
      </c>
      <c r="D360" s="74" t="s">
        <v>6804</v>
      </c>
      <c r="E360" s="74" t="s">
        <v>6575</v>
      </c>
      <c r="F360" s="41">
        <v>1.0181282240535483</v>
      </c>
      <c r="G360" s="110">
        <v>6581.2500000000009</v>
      </c>
      <c r="H360" s="4">
        <v>3521.3996359765579</v>
      </c>
      <c r="I360" s="46">
        <v>8631.1940016184708</v>
      </c>
      <c r="J360" s="110">
        <v>8787.6622203294519</v>
      </c>
      <c r="K360" s="46">
        <v>8814.9205284338368</v>
      </c>
      <c r="L360" s="110">
        <f>$L$1*gp_need_index[[#This Row],[Normalised weighted population (base year)]]</f>
        <v>3506.3914908590982</v>
      </c>
      <c r="M360" s="4">
        <f>$M$1*gp_need_index[[#This Row],[Normalised travel time adjusted wp (base year)]]</f>
        <v>5233.890797471493</v>
      </c>
      <c r="N360" s="115">
        <v>8740.2822883305907</v>
      </c>
      <c r="O360" s="43">
        <f>gp_need_index[[#This Row],[Combined weighted population (base year)]]/gp_need_index[[#This Row],[Registered population (base year)]]</f>
        <v>1.328058087495626</v>
      </c>
      <c r="P360" s="77">
        <v>6641.3183845006934</v>
      </c>
      <c r="Q360" s="4">
        <v>3586.4275804659983</v>
      </c>
      <c r="R360" s="46">
        <v>8702.5138342983973</v>
      </c>
      <c r="S360" s="110">
        <v>8860.2749549156615</v>
      </c>
      <c r="T360" s="46">
        <v>8887.6429058466783</v>
      </c>
      <c r="U360" s="110">
        <f>$L$1*gp_need_index[[#This Row],[Normalised weighted population 2025/26]]</f>
        <v>3535.3649161339204</v>
      </c>
      <c r="V360" s="4">
        <f>$M$1*gp_need_index[[#This Row],[Normalised travel time adjusted wp 2025/26]]</f>
        <v>5277.0699708609263</v>
      </c>
      <c r="W360" s="115">
        <v>8812.4348869948462</v>
      </c>
      <c r="X360" s="43">
        <f>gp_need_index[[#This Row],[Combined weighted population 2025/26]]/gp_need_index[[#This Row],[Registered population 2025/26]]</f>
        <v>1.3269104681927368</v>
      </c>
    </row>
    <row r="361" spans="1:24" ht="13">
      <c r="A361" s="8" t="s">
        <v>6074</v>
      </c>
      <c r="B361" s="3" t="s">
        <v>12170</v>
      </c>
      <c r="C361" s="74" t="s">
        <v>6430</v>
      </c>
      <c r="D361" s="74" t="s">
        <v>6804</v>
      </c>
      <c r="E361" s="74" t="s">
        <v>6575</v>
      </c>
      <c r="F361" s="41">
        <v>1.0181282240535483</v>
      </c>
      <c r="G361" s="110">
        <v>6744.9166666666661</v>
      </c>
      <c r="H361" s="4">
        <v>2320.8554633674471</v>
      </c>
      <c r="I361" s="46">
        <v>5688.5772206554293</v>
      </c>
      <c r="J361" s="110">
        <v>5791.7010230573824</v>
      </c>
      <c r="K361" s="46">
        <v>5809.6662073096577</v>
      </c>
      <c r="L361" s="110">
        <f>$L$1*gp_need_index[[#This Row],[Normalised weighted population (base year)]]</f>
        <v>2310.9640170132739</v>
      </c>
      <c r="M361" s="4">
        <f>$M$1*gp_need_index[[#This Row],[Normalised travel time adjusted wp (base year)]]</f>
        <v>3449.5102253884556</v>
      </c>
      <c r="N361" s="115">
        <v>5760.4742424017295</v>
      </c>
      <c r="O361" s="43">
        <f>gp_need_index[[#This Row],[Combined weighted population (base year)]]/gp_need_index[[#This Row],[Registered population (base year)]]</f>
        <v>0.85404676248558498</v>
      </c>
      <c r="P361" s="77">
        <v>6805.0147383295171</v>
      </c>
      <c r="Q361" s="4">
        <v>2360.0297299515701</v>
      </c>
      <c r="R361" s="46">
        <v>5726.6432720190169</v>
      </c>
      <c r="S361" s="110">
        <v>5830.4571443289224</v>
      </c>
      <c r="T361" s="46">
        <v>5848.466479913126</v>
      </c>
      <c r="U361" s="110">
        <f>$L$1*gp_need_index[[#This Row],[Normalised weighted population 2025/26]]</f>
        <v>2326.4282133419465</v>
      </c>
      <c r="V361" s="4">
        <f>$M$1*gp_need_index[[#This Row],[Normalised travel time adjusted wp 2025/26]]</f>
        <v>3472.5480269277464</v>
      </c>
      <c r="W361" s="115">
        <v>5798.9762402696924</v>
      </c>
      <c r="X361" s="43">
        <f>gp_need_index[[#This Row],[Combined weighted population 2025/26]]/gp_need_index[[#This Row],[Registered population 2025/26]]</f>
        <v>0.85216218674835886</v>
      </c>
    </row>
    <row r="362" spans="1:24" ht="13">
      <c r="A362" s="8" t="s">
        <v>6076</v>
      </c>
      <c r="B362" s="3" t="s">
        <v>12169</v>
      </c>
      <c r="C362" s="74" t="s">
        <v>6430</v>
      </c>
      <c r="D362" s="74" t="s">
        <v>6804</v>
      </c>
      <c r="E362" s="74" t="s">
        <v>6575</v>
      </c>
      <c r="F362" s="41">
        <v>1.0181282240535483</v>
      </c>
      <c r="G362" s="110">
        <v>9246.8333333333321</v>
      </c>
      <c r="H362" s="4">
        <v>5001.0557382589468</v>
      </c>
      <c r="I362" s="46">
        <v>12257.933421933145</v>
      </c>
      <c r="J362" s="110">
        <v>12480.147985439427</v>
      </c>
      <c r="K362" s="46">
        <v>12518.859955750308</v>
      </c>
      <c r="L362" s="110">
        <f>$L$1*gp_need_index[[#This Row],[Normalised weighted population (base year)]]</f>
        <v>4979.7413241000213</v>
      </c>
      <c r="M362" s="4">
        <f>$M$1*gp_need_index[[#This Row],[Normalised travel time adjusted wp (base year)]]</f>
        <v>7433.1181666225857</v>
      </c>
      <c r="N362" s="115">
        <v>12412.859490722607</v>
      </c>
      <c r="O362" s="43">
        <f>gp_need_index[[#This Row],[Combined weighted population (base year)]]/gp_need_index[[#This Row],[Registered population (base year)]]</f>
        <v>1.3423903127978165</v>
      </c>
      <c r="P362" s="77">
        <v>9333.7885448896377</v>
      </c>
      <c r="Q362" s="4">
        <v>5096.2460189022504</v>
      </c>
      <c r="R362" s="46">
        <v>12366.108191907888</v>
      </c>
      <c r="S362" s="110">
        <v>12590.283771881213</v>
      </c>
      <c r="T362" s="46">
        <v>12629.173114506553</v>
      </c>
      <c r="U362" s="110">
        <f>$L$1*gp_need_index[[#This Row],[Normalised weighted population 2025/26]]</f>
        <v>5023.6869349730887</v>
      </c>
      <c r="V362" s="4">
        <f>$M$1*gp_need_index[[#This Row],[Normalised travel time adjusted wp 2025/26]]</f>
        <v>7498.6170017614777</v>
      </c>
      <c r="W362" s="115">
        <v>12522.303936734566</v>
      </c>
      <c r="X362" s="43">
        <f>gp_need_index[[#This Row],[Combined weighted population 2025/26]]/gp_need_index[[#This Row],[Registered population 2025/26]]</f>
        <v>1.3416099878961454</v>
      </c>
    </row>
    <row r="363" spans="1:24" ht="13">
      <c r="A363" s="8" t="s">
        <v>6103</v>
      </c>
      <c r="B363" s="3" t="s">
        <v>9202</v>
      </c>
      <c r="C363" s="74" t="s">
        <v>6430</v>
      </c>
      <c r="D363" s="74" t="s">
        <v>6804</v>
      </c>
      <c r="E363" s="74" t="s">
        <v>6575</v>
      </c>
      <c r="F363" s="41">
        <v>1.0181282240535483</v>
      </c>
      <c r="G363" s="110">
        <v>4382.583333333333</v>
      </c>
      <c r="H363" s="4">
        <v>1443.7105670617116</v>
      </c>
      <c r="I363" s="46">
        <v>3538.6344279667551</v>
      </c>
      <c r="J363" s="110">
        <v>3602.7835857205359</v>
      </c>
      <c r="K363" s="46">
        <v>3613.9590021795116</v>
      </c>
      <c r="L363" s="110">
        <f>$L$1*gp_need_index[[#This Row],[Normalised weighted population (base year)]]</f>
        <v>1437.5574972775537</v>
      </c>
      <c r="M363" s="4">
        <f>$M$1*gp_need_index[[#This Row],[Normalised travel time adjusted wp (base year)]]</f>
        <v>2145.8011677964928</v>
      </c>
      <c r="N363" s="115">
        <v>3583.3586650740463</v>
      </c>
      <c r="O363" s="43">
        <f>gp_need_index[[#This Row],[Combined weighted population (base year)]]/gp_need_index[[#This Row],[Registered population (base year)]]</f>
        <v>0.81763617312636305</v>
      </c>
      <c r="P363" s="77">
        <v>4422.1127415156279</v>
      </c>
      <c r="Q363" s="4">
        <v>1467.2132648352308</v>
      </c>
      <c r="R363" s="46">
        <v>3560.2123418411984</v>
      </c>
      <c r="S363" s="110">
        <v>3624.7526688523035</v>
      </c>
      <c r="T363" s="46">
        <v>3635.9489413927158</v>
      </c>
      <c r="U363" s="110">
        <f>$L$1*gp_need_index[[#This Row],[Normalised weighted population 2025/26]]</f>
        <v>1446.3234471085561</v>
      </c>
      <c r="V363" s="4">
        <f>$M$1*gp_need_index[[#This Row],[Normalised travel time adjusted wp 2025/26]]</f>
        <v>2158.8577733681141</v>
      </c>
      <c r="W363" s="115">
        <v>3605.1812204766702</v>
      </c>
      <c r="X363" s="43">
        <f>gp_need_index[[#This Row],[Combined weighted population 2025/26]]/gp_need_index[[#This Row],[Registered population 2025/26]]</f>
        <v>0.81526216792949424</v>
      </c>
    </row>
    <row r="364" spans="1:24" ht="13">
      <c r="A364" s="8" t="s">
        <v>6096</v>
      </c>
      <c r="B364" s="3" t="s">
        <v>12168</v>
      </c>
      <c r="C364" s="74" t="s">
        <v>6430</v>
      </c>
      <c r="D364" s="74" t="s">
        <v>6804</v>
      </c>
      <c r="E364" s="74" t="s">
        <v>6575</v>
      </c>
      <c r="F364" s="41">
        <v>1.0181282240535483</v>
      </c>
      <c r="G364" s="110">
        <v>10103.916666666668</v>
      </c>
      <c r="H364" s="4">
        <v>4941.0243029800176</v>
      </c>
      <c r="I364" s="46">
        <v>12110.792223077324</v>
      </c>
      <c r="J364" s="110">
        <v>12330.339377963241</v>
      </c>
      <c r="K364" s="46">
        <v>12368.586659364044</v>
      </c>
      <c r="L364" s="110">
        <f>$L$1*gp_need_index[[#This Row],[Normalised weighted population (base year)]]</f>
        <v>4919.9657417731596</v>
      </c>
      <c r="M364" s="4">
        <f>$M$1*gp_need_index[[#This Row],[Normalised travel time adjusted wp (base year)]]</f>
        <v>7343.8928559093747</v>
      </c>
      <c r="N364" s="115">
        <v>12263.858597682534</v>
      </c>
      <c r="O364" s="43">
        <f>gp_need_index[[#This Row],[Combined weighted population (base year)]]/gp_need_index[[#This Row],[Registered population (base year)]]</f>
        <v>1.2137727380651926</v>
      </c>
      <c r="P364" s="77">
        <v>10195.855619921524</v>
      </c>
      <c r="Q364" s="4">
        <v>5030.3389687126073</v>
      </c>
      <c r="R364" s="46">
        <v>12206.183865211002</v>
      </c>
      <c r="S364" s="110">
        <v>12427.460301158353</v>
      </c>
      <c r="T364" s="46">
        <v>12465.846708515901</v>
      </c>
      <c r="U364" s="110">
        <f>$L$1*gp_need_index[[#This Row],[Normalised weighted population 2025/26]]</f>
        <v>4958.7182529800548</v>
      </c>
      <c r="V364" s="4">
        <f>$M$1*gp_need_index[[#This Row],[Normalised travel time adjusted wp 2025/26]]</f>
        <v>7401.641360229467</v>
      </c>
      <c r="W364" s="115">
        <v>12360.359613209523</v>
      </c>
      <c r="X364" s="43">
        <f>gp_need_index[[#This Row],[Combined weighted population 2025/26]]/gp_need_index[[#This Row],[Registered population 2025/26]]</f>
        <v>1.2122925308062238</v>
      </c>
    </row>
    <row r="365" spans="1:24" ht="13">
      <c r="A365" s="8" t="s">
        <v>6083</v>
      </c>
      <c r="B365" s="3" t="s">
        <v>12167</v>
      </c>
      <c r="C365" s="74" t="s">
        <v>6430</v>
      </c>
      <c r="D365" s="74" t="s">
        <v>6804</v>
      </c>
      <c r="E365" s="74" t="s">
        <v>6575</v>
      </c>
      <c r="F365" s="41">
        <v>1.0181282240535483</v>
      </c>
      <c r="G365" s="110">
        <v>2130.0833333333335</v>
      </c>
      <c r="H365" s="4">
        <v>1075.2867108655923</v>
      </c>
      <c r="I365" s="46">
        <v>2635.6020810655132</v>
      </c>
      <c r="J365" s="110">
        <v>2683.380866107067</v>
      </c>
      <c r="K365" s="46">
        <v>2691.7044020573385</v>
      </c>
      <c r="L365" s="110">
        <f>$L$1*gp_need_index[[#This Row],[Normalised weighted population (base year)]]</f>
        <v>1070.703857265373</v>
      </c>
      <c r="M365" s="4">
        <f>$M$1*gp_need_index[[#This Row],[Normalised travel time adjusted wp (base year)]]</f>
        <v>1598.2091788573921</v>
      </c>
      <c r="N365" s="115">
        <v>2668.9130361227653</v>
      </c>
      <c r="O365" s="43">
        <f>gp_need_index[[#This Row],[Combined weighted population (base year)]]/gp_need_index[[#This Row],[Registered population (base year)]]</f>
        <v>1.2529617946666085</v>
      </c>
      <c r="P365" s="77">
        <v>2148.7875780021204</v>
      </c>
      <c r="Q365" s="4">
        <v>1094.6184648176895</v>
      </c>
      <c r="R365" s="46">
        <v>2656.1061445207479</v>
      </c>
      <c r="S365" s="110">
        <v>2704.2566318186264</v>
      </c>
      <c r="T365" s="46">
        <v>2712.6096415368443</v>
      </c>
      <c r="U365" s="110">
        <f>$L$1*gp_need_index[[#This Row],[Normalised weighted population 2025/26]]</f>
        <v>1079.0335592294336</v>
      </c>
      <c r="V365" s="4">
        <f>$M$1*gp_need_index[[#This Row],[Normalised travel time adjusted wp 2025/26]]</f>
        <v>1610.6217400572109</v>
      </c>
      <c r="W365" s="115">
        <v>2689.6552992866445</v>
      </c>
      <c r="X365" s="43">
        <f>gp_need_index[[#This Row],[Combined weighted population 2025/26]]/gp_need_index[[#This Row],[Registered population 2025/26]]</f>
        <v>1.2517083246485476</v>
      </c>
    </row>
    <row r="366" spans="1:24" ht="13">
      <c r="A366" s="8" t="s">
        <v>6102</v>
      </c>
      <c r="B366" s="3" t="s">
        <v>12166</v>
      </c>
      <c r="C366" s="74" t="s">
        <v>6430</v>
      </c>
      <c r="D366" s="74" t="s">
        <v>6804</v>
      </c>
      <c r="E366" s="74" t="s">
        <v>6575</v>
      </c>
      <c r="F366" s="41">
        <v>1.0181282240535483</v>
      </c>
      <c r="G366" s="110">
        <v>4641.583333333333</v>
      </c>
      <c r="H366" s="4">
        <v>2871.6182117146363</v>
      </c>
      <c r="I366" s="46">
        <v>7038.5348003866065</v>
      </c>
      <c r="J366" s="110">
        <v>7166.1309362567117</v>
      </c>
      <c r="K366" s="46">
        <v>7188.35944255102</v>
      </c>
      <c r="L366" s="110">
        <f>$L$1*gp_need_index[[#This Row],[Normalised weighted population (base year)]]</f>
        <v>2859.3794239317776</v>
      </c>
      <c r="M366" s="4">
        <f>$M$1*gp_need_index[[#This Row],[Normalised travel time adjusted wp (base year)]]</f>
        <v>4268.114297108661</v>
      </c>
      <c r="N366" s="115">
        <v>7127.4937210404387</v>
      </c>
      <c r="O366" s="43">
        <f>gp_need_index[[#This Row],[Combined weighted population (base year)]]/gp_need_index[[#This Row],[Registered population (base year)]]</f>
        <v>1.5355737922132402</v>
      </c>
      <c r="P366" s="77">
        <v>4688.9173293833728</v>
      </c>
      <c r="Q366" s="4">
        <v>2927.4358566039082</v>
      </c>
      <c r="R366" s="46">
        <v>7103.4617232690616</v>
      </c>
      <c r="S366" s="110">
        <v>7232.2348689442879</v>
      </c>
      <c r="T366" s="46">
        <v>7254.5740683508538</v>
      </c>
      <c r="U366" s="110">
        <f>$L$1*gp_need_index[[#This Row],[Normalised weighted population 2025/26]]</f>
        <v>2885.7557526158525</v>
      </c>
      <c r="V366" s="4">
        <f>$M$1*gp_need_index[[#This Row],[Normalised travel time adjusted wp 2025/26]]</f>
        <v>4307.4294695499657</v>
      </c>
      <c r="W366" s="115">
        <v>7193.1852221658182</v>
      </c>
      <c r="X366" s="43">
        <f>gp_need_index[[#This Row],[Combined weighted population 2025/26]]/gp_need_index[[#This Row],[Registered population 2025/26]]</f>
        <v>1.5340823300699513</v>
      </c>
    </row>
    <row r="367" spans="1:24" ht="13">
      <c r="A367" s="8" t="s">
        <v>6071</v>
      </c>
      <c r="B367" s="3" t="s">
        <v>12165</v>
      </c>
      <c r="C367" s="74" t="s">
        <v>6430</v>
      </c>
      <c r="D367" s="74" t="s">
        <v>6804</v>
      </c>
      <c r="E367" s="74" t="s">
        <v>6575</v>
      </c>
      <c r="F367" s="41">
        <v>1.0181282240535483</v>
      </c>
      <c r="G367" s="110">
        <v>8248.9166666666661</v>
      </c>
      <c r="H367" s="4">
        <v>3322.5207473466089</v>
      </c>
      <c r="I367" s="46">
        <v>8143.7280937294554</v>
      </c>
      <c r="J367" s="110">
        <v>8291.3594212437583</v>
      </c>
      <c r="K367" s="46">
        <v>8317.0782556779741</v>
      </c>
      <c r="L367" s="110">
        <f>$L$1*gp_need_index[[#This Row],[Normalised weighted population (base year)]]</f>
        <v>3308.3602206564537</v>
      </c>
      <c r="M367" s="4">
        <f>$M$1*gp_need_index[[#This Row],[Normalised travel time adjusted wp (base year)]]</f>
        <v>4938.2951557905171</v>
      </c>
      <c r="N367" s="115">
        <v>8246.6553764469718</v>
      </c>
      <c r="O367" s="43">
        <f>gp_need_index[[#This Row],[Combined weighted population (base year)]]/gp_need_index[[#This Row],[Registered population (base year)]]</f>
        <v>0.99972586821869203</v>
      </c>
      <c r="P367" s="77">
        <v>8319.3632496983701</v>
      </c>
      <c r="Q367" s="4">
        <v>3381.1234609687049</v>
      </c>
      <c r="R367" s="46">
        <v>8204.3406800724588</v>
      </c>
      <c r="S367" s="110">
        <v>8353.0708061324531</v>
      </c>
      <c r="T367" s="46">
        <v>8378.8720857889857</v>
      </c>
      <c r="U367" s="110">
        <f>$L$1*gp_need_index[[#This Row],[Normalised weighted population 2025/26]]</f>
        <v>3332.9838656529882</v>
      </c>
      <c r="V367" s="4">
        <f>$M$1*gp_need_index[[#This Row],[Normalised travel time adjusted wp 2025/26]]</f>
        <v>4974.9854648767187</v>
      </c>
      <c r="W367" s="115">
        <v>8307.9693305297078</v>
      </c>
      <c r="X367" s="43">
        <f>gp_need_index[[#This Row],[Combined weighted population 2025/26]]/gp_need_index[[#This Row],[Registered population 2025/26]]</f>
        <v>0.99863043374514571</v>
      </c>
    </row>
    <row r="368" spans="1:24" ht="13">
      <c r="A368" s="8" t="s">
        <v>6091</v>
      </c>
      <c r="B368" s="3" t="s">
        <v>12164</v>
      </c>
      <c r="C368" s="74" t="s">
        <v>6430</v>
      </c>
      <c r="D368" s="74" t="s">
        <v>6804</v>
      </c>
      <c r="E368" s="74" t="s">
        <v>6575</v>
      </c>
      <c r="F368" s="41">
        <v>1.0181282240535483</v>
      </c>
      <c r="G368" s="110">
        <v>4575.3333333333339</v>
      </c>
      <c r="H368" s="4">
        <v>2394.6085973477061</v>
      </c>
      <c r="I368" s="46">
        <v>5869.3512518410253</v>
      </c>
      <c r="J368" s="110">
        <v>5975.7521663833732</v>
      </c>
      <c r="K368" s="46">
        <v>5994.2882559169348</v>
      </c>
      <c r="L368" s="110">
        <f>$L$1*gp_need_index[[#This Row],[Normalised weighted population (base year)]]</f>
        <v>2384.4028163959101</v>
      </c>
      <c r="M368" s="4">
        <f>$M$1*gp_need_index[[#This Row],[Normalised travel time adjusted wp (base year)]]</f>
        <v>3559.1302313884012</v>
      </c>
      <c r="N368" s="115">
        <v>5943.5330477843108</v>
      </c>
      <c r="O368" s="43">
        <f>gp_need_index[[#This Row],[Combined weighted population (base year)]]/gp_need_index[[#This Row],[Registered population (base year)]]</f>
        <v>1.2990382590232354</v>
      </c>
      <c r="P368" s="77">
        <v>4615.4527822461732</v>
      </c>
      <c r="Q368" s="4">
        <v>2439.9635767881141</v>
      </c>
      <c r="R368" s="46">
        <v>5920.6038058138547</v>
      </c>
      <c r="S368" s="110">
        <v>6027.9338381379393</v>
      </c>
      <c r="T368" s="46">
        <v>6046.5531471703362</v>
      </c>
      <c r="U368" s="110">
        <f>$L$1*gp_need_index[[#This Row],[Normalised weighted population 2025/26]]</f>
        <v>2405.2239819381775</v>
      </c>
      <c r="V368" s="4">
        <f>$M$1*gp_need_index[[#This Row],[Normalised travel time adjusted wp 2025/26]]</f>
        <v>3590.1626987237169</v>
      </c>
      <c r="W368" s="115">
        <v>5995.3866806618944</v>
      </c>
      <c r="X368" s="43">
        <f>gp_need_index[[#This Row],[Combined weighted population 2025/26]]/gp_need_index[[#This Row],[Registered population 2025/26]]</f>
        <v>1.2989812621903061</v>
      </c>
    </row>
    <row r="369" spans="1:24" ht="13">
      <c r="A369" s="8" t="s">
        <v>6093</v>
      </c>
      <c r="B369" s="3" t="s">
        <v>12163</v>
      </c>
      <c r="C369" s="74" t="s">
        <v>6430</v>
      </c>
      <c r="D369" s="74" t="s">
        <v>6804</v>
      </c>
      <c r="E369" s="74" t="s">
        <v>6575</v>
      </c>
      <c r="F369" s="41">
        <v>1.0181282240535483</v>
      </c>
      <c r="G369" s="110">
        <v>2653.8333333333335</v>
      </c>
      <c r="H369" s="4">
        <v>904.07079334207913</v>
      </c>
      <c r="I369" s="46">
        <v>2215.9400281668436</v>
      </c>
      <c r="J369" s="110">
        <v>2256.1110854866783</v>
      </c>
      <c r="K369" s="46">
        <v>2263.1092801764612</v>
      </c>
      <c r="L369" s="110">
        <f>$L$1*gp_need_index[[#This Row],[Normalised weighted population (base year)]]</f>
        <v>900.21765905867881</v>
      </c>
      <c r="M369" s="4">
        <f>$M$1*gp_need_index[[#This Row],[Normalised travel time adjusted wp (base year)]]</f>
        <v>1343.7292822981824</v>
      </c>
      <c r="N369" s="115">
        <v>2243.9469413568613</v>
      </c>
      <c r="O369" s="43">
        <f>gp_need_index[[#This Row],[Combined weighted population (base year)]]/gp_need_index[[#This Row],[Registered population (base year)]]</f>
        <v>0.84554930905866776</v>
      </c>
      <c r="P369" s="77">
        <v>2678.1726183425671</v>
      </c>
      <c r="Q369" s="4">
        <v>920.21030612655181</v>
      </c>
      <c r="R369" s="46">
        <v>2232.9024467544809</v>
      </c>
      <c r="S369" s="110">
        <v>2273.3810025989624</v>
      </c>
      <c r="T369" s="46">
        <v>2280.4031074482164</v>
      </c>
      <c r="U369" s="110">
        <f>$L$1*gp_need_index[[#This Row],[Normalised weighted population 2025/26]]</f>
        <v>907.10858054519963</v>
      </c>
      <c r="V369" s="4">
        <f>$M$1*gp_need_index[[#This Row],[Normalised travel time adjusted wp 2025/26]]</f>
        <v>1353.9975544985653</v>
      </c>
      <c r="W369" s="115">
        <v>2261.1061350437649</v>
      </c>
      <c r="X369" s="43">
        <f>gp_need_index[[#This Row],[Combined weighted population 2025/26]]/gp_need_index[[#This Row],[Registered population 2025/26]]</f>
        <v>0.84427199335757863</v>
      </c>
    </row>
    <row r="370" spans="1:24" ht="13">
      <c r="A370" s="8" t="s">
        <v>6105</v>
      </c>
      <c r="B370" s="3" t="s">
        <v>12162</v>
      </c>
      <c r="C370" s="74" t="s">
        <v>6430</v>
      </c>
      <c r="D370" s="74" t="s">
        <v>6804</v>
      </c>
      <c r="E370" s="74" t="s">
        <v>6575</v>
      </c>
      <c r="F370" s="41">
        <v>1.0181282240535483</v>
      </c>
      <c r="G370" s="110">
        <v>3706.5</v>
      </c>
      <c r="H370" s="4">
        <v>2080.7171712083282</v>
      </c>
      <c r="I370" s="46">
        <v>5099.9816617569022</v>
      </c>
      <c r="J370" s="110">
        <v>5192.435271990219</v>
      </c>
      <c r="K370" s="46">
        <v>5208.5416034475829</v>
      </c>
      <c r="L370" s="110">
        <f>$L$1*gp_need_index[[#This Row],[Normalised weighted population (base year)]]</f>
        <v>2071.8491901547591</v>
      </c>
      <c r="M370" s="4">
        <f>$M$1*gp_need_index[[#This Row],[Normalised travel time adjusted wp (base year)]]</f>
        <v>3092.5903277967745</v>
      </c>
      <c r="N370" s="115">
        <v>5164.4395179515341</v>
      </c>
      <c r="O370" s="43">
        <f>gp_need_index[[#This Row],[Combined weighted population (base year)]]/gp_need_index[[#This Row],[Registered population (base year)]]</f>
        <v>1.3933466930936285</v>
      </c>
      <c r="P370" s="77">
        <v>3741.7062679942819</v>
      </c>
      <c r="Q370" s="4">
        <v>2119.199755059989</v>
      </c>
      <c r="R370" s="46">
        <v>5142.2661610401301</v>
      </c>
      <c r="S370" s="110">
        <v>5235.4863141504457</v>
      </c>
      <c r="T370" s="46">
        <v>5251.6578814296518</v>
      </c>
      <c r="U370" s="110">
        <f>$L$1*gp_need_index[[#This Row],[Normalised weighted population 2025/26]]</f>
        <v>2089.0271157643733</v>
      </c>
      <c r="V370" s="4">
        <f>$M$1*gp_need_index[[#This Row],[Normalised travel time adjusted wp 2025/26]]</f>
        <v>3118.1907730672287</v>
      </c>
      <c r="W370" s="115">
        <v>5207.2178888316021</v>
      </c>
      <c r="X370" s="43">
        <f>gp_need_index[[#This Row],[Combined weighted population 2025/26]]/gp_need_index[[#This Row],[Registered population 2025/26]]</f>
        <v>1.3916693390320289</v>
      </c>
    </row>
    <row r="371" spans="1:24" ht="13">
      <c r="A371" s="8" t="s">
        <v>6080</v>
      </c>
      <c r="B371" s="3" t="s">
        <v>12161</v>
      </c>
      <c r="C371" s="74" t="s">
        <v>6430</v>
      </c>
      <c r="D371" s="74" t="s">
        <v>6804</v>
      </c>
      <c r="E371" s="74" t="s">
        <v>6575</v>
      </c>
      <c r="F371" s="41">
        <v>1.0181282240535483</v>
      </c>
      <c r="G371" s="110">
        <v>2981.0833333333335</v>
      </c>
      <c r="H371" s="4">
        <v>1326.2395590760557</v>
      </c>
      <c r="I371" s="46">
        <v>3250.704864638823</v>
      </c>
      <c r="J371" s="110">
        <v>3309.6343707569549</v>
      </c>
      <c r="K371" s="46">
        <v>3319.9004723809171</v>
      </c>
      <c r="L371" s="110">
        <f>$L$1*gp_need_index[[#This Row],[Normalised weighted population (base year)]]</f>
        <v>1320.5871487220093</v>
      </c>
      <c r="M371" s="4">
        <f>$M$1*gp_need_index[[#This Row],[Normalised travel time adjusted wp (base year)]]</f>
        <v>1971.2028571178701</v>
      </c>
      <c r="N371" s="115">
        <v>3291.7900058398791</v>
      </c>
      <c r="O371" s="43">
        <f>gp_need_index[[#This Row],[Combined weighted population (base year)]]/gp_need_index[[#This Row],[Registered population (base year)]]</f>
        <v>1.1042260942632305</v>
      </c>
      <c r="P371" s="77">
        <v>3008.1212890706574</v>
      </c>
      <c r="Q371" s="4">
        <v>1349.2107269621119</v>
      </c>
      <c r="R371" s="46">
        <v>3273.8776270636295</v>
      </c>
      <c r="S371" s="110">
        <v>3333.2272142109382</v>
      </c>
      <c r="T371" s="46">
        <v>3343.5230119491162</v>
      </c>
      <c r="U371" s="110">
        <f>$L$1*gp_need_index[[#This Row],[Normalised weighted population 2025/26]]</f>
        <v>1330.0010000351422</v>
      </c>
      <c r="V371" s="4">
        <f>$M$1*gp_need_index[[#This Row],[Normalised travel time adjusted wp 2025/26]]</f>
        <v>1985.2288250276308</v>
      </c>
      <c r="W371" s="115">
        <v>3315.2298250627728</v>
      </c>
      <c r="X371" s="43">
        <f>gp_need_index[[#This Row],[Combined weighted population 2025/26]]/gp_need_index[[#This Row],[Registered population 2025/26]]</f>
        <v>1.1020931360407329</v>
      </c>
    </row>
    <row r="372" spans="1:24" ht="13">
      <c r="A372" s="8" t="s">
        <v>4987</v>
      </c>
      <c r="B372" s="3" t="s">
        <v>12160</v>
      </c>
      <c r="C372" s="74" t="s">
        <v>6413</v>
      </c>
      <c r="D372" s="74" t="s">
        <v>6804</v>
      </c>
      <c r="E372" s="74" t="s">
        <v>6539</v>
      </c>
      <c r="F372" s="41">
        <v>1.0364904912836539</v>
      </c>
      <c r="G372" s="110">
        <v>12796.916666666668</v>
      </c>
      <c r="H372" s="4">
        <v>8286.7711691646036</v>
      </c>
      <c r="I372" s="46">
        <v>20311.449140092587</v>
      </c>
      <c r="J372" s="110">
        <v>21052.623897897516</v>
      </c>
      <c r="K372" s="46">
        <v>21117.926693365353</v>
      </c>
      <c r="L372" s="110">
        <f>$L$1*gp_need_index[[#This Row],[Normalised weighted population (base year)]]</f>
        <v>8251.4530919457102</v>
      </c>
      <c r="M372" s="4">
        <f>$M$1*gp_need_index[[#This Row],[Normalised travel time adjusted wp (base year)]]</f>
        <v>12538.844998721774</v>
      </c>
      <c r="N372" s="115">
        <v>20790.298090667486</v>
      </c>
      <c r="O372" s="43">
        <f>gp_need_index[[#This Row],[Combined weighted population (base year)]]/gp_need_index[[#This Row],[Registered population (base year)]]</f>
        <v>1.6246333888241946</v>
      </c>
      <c r="P372" s="77">
        <v>12922.49020442148</v>
      </c>
      <c r="Q372" s="4">
        <v>8446.8208823143068</v>
      </c>
      <c r="R372" s="46">
        <v>20496.32229702784</v>
      </c>
      <c r="S372" s="110">
        <v>21244.243167154495</v>
      </c>
      <c r="T372" s="46">
        <v>21309.863185441031</v>
      </c>
      <c r="U372" s="110">
        <f>$L$1*gp_need_index[[#This Row],[Normalised weighted population 2025/26]]</f>
        <v>8326.5571464072909</v>
      </c>
      <c r="V372" s="4">
        <f>$M$1*gp_need_index[[#This Row],[Normalised travel time adjusted wp 2025/26]]</f>
        <v>12652.807981863079</v>
      </c>
      <c r="W372" s="115">
        <v>20979.365128270372</v>
      </c>
      <c r="X372" s="43">
        <f>gp_need_index[[#This Row],[Combined weighted population 2025/26]]/gp_need_index[[#This Row],[Registered population 2025/26]]</f>
        <v>1.6234769612045983</v>
      </c>
    </row>
    <row r="373" spans="1:24" ht="13">
      <c r="A373" s="8" t="s">
        <v>5117</v>
      </c>
      <c r="B373" s="3" t="s">
        <v>12159</v>
      </c>
      <c r="C373" s="74" t="s">
        <v>6413</v>
      </c>
      <c r="D373" s="74" t="s">
        <v>6804</v>
      </c>
      <c r="E373" s="74" t="s">
        <v>6544</v>
      </c>
      <c r="F373" s="41">
        <v>1.0364904912836539</v>
      </c>
      <c r="G373" s="110">
        <v>12401.666666666664</v>
      </c>
      <c r="H373" s="4">
        <v>8793.6630976120196</v>
      </c>
      <c r="I373" s="46">
        <v>21553.876306718583</v>
      </c>
      <c r="J373" s="110">
        <v>22340.387842217853</v>
      </c>
      <c r="K373" s="46">
        <v>22409.685131952756</v>
      </c>
      <c r="L373" s="110">
        <f>$L$1*gp_need_index[[#This Row],[Normalised weighted population (base year)]]</f>
        <v>8756.1846556497203</v>
      </c>
      <c r="M373" s="4">
        <f>$M$1*gp_need_index[[#This Row],[Normalised travel time adjusted wp (base year)]]</f>
        <v>13305.831221963424</v>
      </c>
      <c r="N373" s="115">
        <v>22062.015877613143</v>
      </c>
      <c r="O373" s="43">
        <f>gp_need_index[[#This Row],[Combined weighted population (base year)]]/gp_need_index[[#This Row],[Registered population (base year)]]</f>
        <v>1.7789557218879033</v>
      </c>
      <c r="P373" s="77">
        <v>12530.23007171981</v>
      </c>
      <c r="Q373" s="4">
        <v>8965.5341342928841</v>
      </c>
      <c r="R373" s="46">
        <v>21754.986845550786</v>
      </c>
      <c r="S373" s="110">
        <v>22548.837003414363</v>
      </c>
      <c r="T373" s="46">
        <v>22618.486700269266</v>
      </c>
      <c r="U373" s="110">
        <f>$L$1*gp_need_index[[#This Row],[Normalised weighted population 2025/26]]</f>
        <v>8837.8850880523623</v>
      </c>
      <c r="V373" s="4">
        <f>$M$1*gp_need_index[[#This Row],[Normalised travel time adjusted wp 2025/26]]</f>
        <v>13429.807904836998</v>
      </c>
      <c r="W373" s="115">
        <v>22267.692992889359</v>
      </c>
      <c r="X373" s="43">
        <f>gp_need_index[[#This Row],[Combined weighted population 2025/26]]/gp_need_index[[#This Row],[Registered population 2025/26]]</f>
        <v>1.7771176479150677</v>
      </c>
    </row>
    <row r="374" spans="1:24" ht="13">
      <c r="A374" s="8" t="s">
        <v>4953</v>
      </c>
      <c r="B374" s="3" t="s">
        <v>12158</v>
      </c>
      <c r="C374" s="74" t="s">
        <v>6413</v>
      </c>
      <c r="D374" s="74" t="s">
        <v>6804</v>
      </c>
      <c r="E374" s="74" t="s">
        <v>6530</v>
      </c>
      <c r="F374" s="41">
        <v>1.0364904912836539</v>
      </c>
      <c r="G374" s="110">
        <v>16966.75</v>
      </c>
      <c r="H374" s="4">
        <v>8896.618542206008</v>
      </c>
      <c r="I374" s="46">
        <v>21806.227220467445</v>
      </c>
      <c r="J374" s="110">
        <v>22601.947164785288</v>
      </c>
      <c r="K374" s="46">
        <v>22672.055781176055</v>
      </c>
      <c r="L374" s="110">
        <f>$L$1*gp_need_index[[#This Row],[Normalised weighted population (base year)]]</f>
        <v>8858.701305896906</v>
      </c>
      <c r="M374" s="4">
        <f>$M$1*gp_need_index[[#This Row],[Normalised travel time adjusted wp (base year)]]</f>
        <v>13461.614739474095</v>
      </c>
      <c r="N374" s="115">
        <v>22320.316045371001</v>
      </c>
      <c r="O374" s="43">
        <f>gp_need_index[[#This Row],[Combined weighted population (base year)]]/gp_need_index[[#This Row],[Registered population (base year)]]</f>
        <v>1.3155327947527371</v>
      </c>
      <c r="P374" s="77">
        <v>17128.646123195427</v>
      </c>
      <c r="Q374" s="4">
        <v>9078.4559213329503</v>
      </c>
      <c r="R374" s="46">
        <v>22028.993051409318</v>
      </c>
      <c r="S374" s="110">
        <v>22832.841830339443</v>
      </c>
      <c r="T374" s="46">
        <v>22903.368771998485</v>
      </c>
      <c r="U374" s="110">
        <f>$L$1*gp_need_index[[#This Row],[Normalised weighted population 2025/26]]</f>
        <v>8949.1991227600502</v>
      </c>
      <c r="V374" s="4">
        <f>$M$1*gp_need_index[[#This Row],[Normalised travel time adjusted wp 2025/26]]</f>
        <v>13598.957660501679</v>
      </c>
      <c r="W374" s="115">
        <v>22548.156783261729</v>
      </c>
      <c r="X374" s="43">
        <f>gp_need_index[[#This Row],[Combined weighted population 2025/26]]/gp_need_index[[#This Row],[Registered population 2025/26]]</f>
        <v>1.3164004102301616</v>
      </c>
    </row>
    <row r="375" spans="1:24" ht="13">
      <c r="A375" s="8" t="s">
        <v>5128</v>
      </c>
      <c r="B375" s="3" t="s">
        <v>12563</v>
      </c>
      <c r="C375" s="74" t="s">
        <v>6413</v>
      </c>
      <c r="D375" s="74" t="s">
        <v>6804</v>
      </c>
      <c r="E375" s="74" t="s">
        <v>6544</v>
      </c>
      <c r="F375" s="41">
        <v>1.0364904912836539</v>
      </c>
      <c r="G375" s="110">
        <v>14569.833333333336</v>
      </c>
      <c r="H375" s="4">
        <v>12438.525595139899</v>
      </c>
      <c r="I375" s="46">
        <v>30487.686319072483</v>
      </c>
      <c r="J375" s="110">
        <v>31600.196970957371</v>
      </c>
      <c r="K375" s="46">
        <v>31698.217113698051</v>
      </c>
      <c r="L375" s="110">
        <f>$L$1*gp_need_index[[#This Row],[Normalised weighted population (base year)]]</f>
        <v>12385.512811452449</v>
      </c>
      <c r="M375" s="4">
        <f>$M$1*gp_need_index[[#This Row],[Normalised travel time adjusted wp (base year)]]</f>
        <v>18820.930524839827</v>
      </c>
      <c r="N375" s="115">
        <v>31206.443336292275</v>
      </c>
      <c r="O375" s="43">
        <f>gp_need_index[[#This Row],[Combined weighted population (base year)]]/gp_need_index[[#This Row],[Registered population (base year)]]</f>
        <v>2.1418531442564386</v>
      </c>
      <c r="P375" s="77">
        <v>14722.922909432786</v>
      </c>
      <c r="Q375" s="4">
        <v>12684.593292237161</v>
      </c>
      <c r="R375" s="46">
        <v>30779.332952207398</v>
      </c>
      <c r="S375" s="110">
        <v>31902.485933016604</v>
      </c>
      <c r="T375" s="46">
        <v>32001.027532914457</v>
      </c>
      <c r="U375" s="110">
        <f>$L$1*gp_need_index[[#This Row],[Normalised weighted population 2025/26]]</f>
        <v>12503.993206235627</v>
      </c>
      <c r="V375" s="4">
        <f>$M$1*gp_need_index[[#This Row],[Normalised travel time adjusted wp 2025/26]]</f>
        <v>19000.725301367078</v>
      </c>
      <c r="W375" s="115">
        <v>31504.718507602705</v>
      </c>
      <c r="X375" s="43">
        <f>gp_need_index[[#This Row],[Combined weighted population 2025/26]]/gp_need_index[[#This Row],[Registered population 2025/26]]</f>
        <v>2.1398413006304637</v>
      </c>
    </row>
    <row r="376" spans="1:24" ht="13">
      <c r="A376" s="8" t="s">
        <v>4951</v>
      </c>
      <c r="B376" s="3" t="s">
        <v>12157</v>
      </c>
      <c r="C376" s="74" t="s">
        <v>6413</v>
      </c>
      <c r="D376" s="74" t="s">
        <v>6804</v>
      </c>
      <c r="E376" s="74" t="s">
        <v>6530</v>
      </c>
      <c r="F376" s="41">
        <v>1.0364904912836539</v>
      </c>
      <c r="G376" s="110">
        <v>9793.5</v>
      </c>
      <c r="H376" s="4">
        <v>5193.6384822848504</v>
      </c>
      <c r="I376" s="46">
        <v>12729.967044038814</v>
      </c>
      <c r="J376" s="110">
        <v>13194.489795500514</v>
      </c>
      <c r="K376" s="46">
        <v>13235.417571182865</v>
      </c>
      <c r="L376" s="110">
        <f>$L$1*gp_need_index[[#This Row],[Normalised weighted population (base year)]]</f>
        <v>5171.5032837594099</v>
      </c>
      <c r="M376" s="4">
        <f>$M$1*gp_need_index[[#This Row],[Normalised travel time adjusted wp (base year)]]</f>
        <v>7858.5768303930818</v>
      </c>
      <c r="N376" s="115">
        <v>13030.080114152492</v>
      </c>
      <c r="O376" s="43">
        <f>gp_need_index[[#This Row],[Combined weighted population (base year)]]/gp_need_index[[#This Row],[Registered population (base year)]]</f>
        <v>1.3304824745139625</v>
      </c>
      <c r="P376" s="77">
        <v>9891.9012358075724</v>
      </c>
      <c r="Q376" s="4">
        <v>5301.2936504175386</v>
      </c>
      <c r="R376" s="46">
        <v>12863.658974662034</v>
      </c>
      <c r="S376" s="110">
        <v>13333.060210352834</v>
      </c>
      <c r="T376" s="46">
        <v>13374.243868811966</v>
      </c>
      <c r="U376" s="110">
        <f>$L$1*gp_need_index[[#This Row],[Normalised weighted population 2025/26]]</f>
        <v>5225.8151492841425</v>
      </c>
      <c r="V376" s="4">
        <f>$M$1*gp_need_index[[#This Row],[Normalised travel time adjusted wp 2025/26]]</f>
        <v>7941.0054443850322</v>
      </c>
      <c r="W376" s="115">
        <v>13166.820593669174</v>
      </c>
      <c r="X376" s="43">
        <f>gp_need_index[[#This Row],[Combined weighted population 2025/26]]/gp_need_index[[#This Row],[Registered population 2025/26]]</f>
        <v>1.3310707698947459</v>
      </c>
    </row>
    <row r="377" spans="1:24" ht="13">
      <c r="A377" s="8" t="s">
        <v>5025</v>
      </c>
      <c r="B377" s="3" t="s">
        <v>12564</v>
      </c>
      <c r="C377" s="74" t="s">
        <v>6413</v>
      </c>
      <c r="D377" s="74" t="s">
        <v>6804</v>
      </c>
      <c r="E377" s="74" t="s">
        <v>6536</v>
      </c>
      <c r="F377" s="41">
        <v>1.0364904912836539</v>
      </c>
      <c r="G377" s="110">
        <v>36476.416666666672</v>
      </c>
      <c r="H377" s="4">
        <v>17370.841666740795</v>
      </c>
      <c r="I377" s="46">
        <v>42577.134064892445</v>
      </c>
      <c r="J377" s="110">
        <v>44130.794604370363</v>
      </c>
      <c r="K377" s="46">
        <v>44267.683206373564</v>
      </c>
      <c r="L377" s="110">
        <f>$L$1*gp_need_index[[#This Row],[Normalised weighted population (base year)]]</f>
        <v>17296.807436179923</v>
      </c>
      <c r="M377" s="4">
        <f>$M$1*gp_need_index[[#This Row],[Normalised travel time adjusted wp (base year)]]</f>
        <v>26284.096267443845</v>
      </c>
      <c r="N377" s="115">
        <v>43580.903703623771</v>
      </c>
      <c r="O377" s="43">
        <f>gp_need_index[[#This Row],[Combined weighted population (base year)]]/gp_need_index[[#This Row],[Registered population (base year)]]</f>
        <v>1.1947693245715501</v>
      </c>
      <c r="P377" s="77">
        <v>36789.174196071952</v>
      </c>
      <c r="Q377" s="4">
        <v>17663.486333385594</v>
      </c>
      <c r="R377" s="46">
        <v>42860.682595535865</v>
      </c>
      <c r="S377" s="110">
        <v>44424.689960199721</v>
      </c>
      <c r="T377" s="46">
        <v>44561.91061544382</v>
      </c>
      <c r="U377" s="110">
        <f>$L$1*gp_need_index[[#This Row],[Normalised weighted population 2025/26]]</f>
        <v>17411.998005979101</v>
      </c>
      <c r="V377" s="4">
        <f>$M$1*gp_need_index[[#This Row],[Normalised travel time adjusted wp 2025/26]]</f>
        <v>26458.794850797982</v>
      </c>
      <c r="W377" s="115">
        <v>43870.792856777087</v>
      </c>
      <c r="X377" s="43">
        <f>gp_need_index[[#This Row],[Combined weighted population 2025/26]]/gp_need_index[[#This Row],[Registered population 2025/26]]</f>
        <v>1.1924919168601846</v>
      </c>
    </row>
    <row r="378" spans="1:24" ht="13">
      <c r="A378" s="8" t="s">
        <v>5116</v>
      </c>
      <c r="B378" s="3" t="s">
        <v>12156</v>
      </c>
      <c r="C378" s="74" t="s">
        <v>6413</v>
      </c>
      <c r="D378" s="74" t="s">
        <v>6804</v>
      </c>
      <c r="E378" s="74" t="s">
        <v>6544</v>
      </c>
      <c r="F378" s="41">
        <v>1.0364904912836539</v>
      </c>
      <c r="G378" s="110">
        <v>9307.25</v>
      </c>
      <c r="H378" s="4">
        <v>3654.4610707669772</v>
      </c>
      <c r="I378" s="46">
        <v>8957.3367790744342</v>
      </c>
      <c r="J378" s="110">
        <v>9284.1943987360028</v>
      </c>
      <c r="K378" s="46">
        <v>9312.992892018583</v>
      </c>
      <c r="L378" s="110">
        <f>$L$1*gp_need_index[[#This Row],[Normalised weighted population (base year)]]</f>
        <v>3638.8858200865843</v>
      </c>
      <c r="M378" s="4">
        <f>$M$1*gp_need_index[[#This Row],[Normalised travel time adjusted wp (base year)]]</f>
        <v>5529.6230564104444</v>
      </c>
      <c r="N378" s="115">
        <v>9168.5088764970278</v>
      </c>
      <c r="O378" s="43">
        <f>gp_need_index[[#This Row],[Combined weighted population (base year)]]/gp_need_index[[#This Row],[Registered population (base year)]]</f>
        <v>0.98509322049982839</v>
      </c>
      <c r="P378" s="77">
        <v>9389.7779088491043</v>
      </c>
      <c r="Q378" s="4">
        <v>3724.8287944274161</v>
      </c>
      <c r="R378" s="46">
        <v>9038.3462056930075</v>
      </c>
      <c r="S378" s="110">
        <v>9368.1598991304945</v>
      </c>
      <c r="T378" s="46">
        <v>9397.0966242025625</v>
      </c>
      <c r="U378" s="110">
        <f>$L$1*gp_need_index[[#This Row],[Normalised weighted population 2025/26]]</f>
        <v>3671.795608016444</v>
      </c>
      <c r="V378" s="4">
        <f>$M$1*gp_need_index[[#This Row],[Normalised travel time adjusted wp 2025/26]]</f>
        <v>5579.5599501681181</v>
      </c>
      <c r="W378" s="115">
        <v>9251.3555581845612</v>
      </c>
      <c r="X378" s="43">
        <f>gp_need_index[[#This Row],[Combined weighted population 2025/26]]/gp_need_index[[#This Row],[Registered population 2025/26]]</f>
        <v>0.98525818693389</v>
      </c>
    </row>
    <row r="379" spans="1:24" ht="13">
      <c r="A379" s="8" t="s">
        <v>5022</v>
      </c>
      <c r="B379" s="3" t="s">
        <v>12155</v>
      </c>
      <c r="C379" s="74" t="s">
        <v>6413</v>
      </c>
      <c r="D379" s="74" t="s">
        <v>6804</v>
      </c>
      <c r="E379" s="74" t="s">
        <v>6536</v>
      </c>
      <c r="F379" s="41">
        <v>1.0364904912836539</v>
      </c>
      <c r="G379" s="110">
        <v>10232.333333333336</v>
      </c>
      <c r="H379" s="4">
        <v>5141.5505438525988</v>
      </c>
      <c r="I379" s="46">
        <v>12602.29590522232</v>
      </c>
      <c r="J379" s="110">
        <v>13062.159874105862</v>
      </c>
      <c r="K379" s="46">
        <v>13102.677177733374</v>
      </c>
      <c r="L379" s="110">
        <f>$L$1*gp_need_index[[#This Row],[Normalised weighted population (base year)]]</f>
        <v>5119.6373432313085</v>
      </c>
      <c r="M379" s="4">
        <f>$M$1*gp_need_index[[#This Row],[Normalised travel time adjusted wp (base year)]]</f>
        <v>7779.7617439170308</v>
      </c>
      <c r="N379" s="115">
        <v>12899.39908714834</v>
      </c>
      <c r="O379" s="43">
        <f>gp_need_index[[#This Row],[Combined weighted population (base year)]]/gp_need_index[[#This Row],[Registered population (base year)]]</f>
        <v>1.2606507887234912</v>
      </c>
      <c r="P379" s="77">
        <v>10319.214107248594</v>
      </c>
      <c r="Q379" s="4">
        <v>5230.3677907854481</v>
      </c>
      <c r="R379" s="46">
        <v>12691.556440647511</v>
      </c>
      <c r="S379" s="110">
        <v>13154.677570320961</v>
      </c>
      <c r="T379" s="46">
        <v>13195.310233764229</v>
      </c>
      <c r="U379" s="110">
        <f>$L$1*gp_need_index[[#This Row],[Normalised weighted population 2025/26]]</f>
        <v>5155.8991144098654</v>
      </c>
      <c r="V379" s="4">
        <f>$M$1*gp_need_index[[#This Row],[Normalised travel time adjusted wp 2025/26]]</f>
        <v>7834.762954414352</v>
      </c>
      <c r="W379" s="115">
        <v>12990.662068824218</v>
      </c>
      <c r="X379" s="43">
        <f>gp_need_index[[#This Row],[Combined weighted population 2025/26]]/gp_need_index[[#This Row],[Registered population 2025/26]]</f>
        <v>1.2588809509921013</v>
      </c>
    </row>
    <row r="380" spans="1:24" ht="13">
      <c r="A380" s="8" t="s">
        <v>4986</v>
      </c>
      <c r="B380" s="3" t="s">
        <v>12154</v>
      </c>
      <c r="C380" s="74" t="s">
        <v>6413</v>
      </c>
      <c r="D380" s="74" t="s">
        <v>6804</v>
      </c>
      <c r="E380" s="74" t="s">
        <v>6539</v>
      </c>
      <c r="F380" s="41">
        <v>1.0364904912836539</v>
      </c>
      <c r="G380" s="110">
        <v>3281.9166666666665</v>
      </c>
      <c r="H380" s="4">
        <v>1766.1740237577112</v>
      </c>
      <c r="I380" s="46">
        <v>4329.0146576744282</v>
      </c>
      <c r="J380" s="110">
        <v>4486.9825293071071</v>
      </c>
      <c r="K380" s="46">
        <v>4500.9006282481314</v>
      </c>
      <c r="L380" s="110">
        <f>$L$1*gp_need_index[[#This Row],[Normalised weighted population (base year)]]</f>
        <v>1758.6466202274689</v>
      </c>
      <c r="M380" s="4">
        <f>$M$1*gp_need_index[[#This Row],[Normalised travel time adjusted wp (base year)]]</f>
        <v>2672.4259512645895</v>
      </c>
      <c r="N380" s="115">
        <v>4431.0725714920582</v>
      </c>
      <c r="O380" s="43">
        <f>gp_need_index[[#This Row],[Combined weighted population (base year)]]/gp_need_index[[#This Row],[Registered population (base year)]]</f>
        <v>1.3501478012823984</v>
      </c>
      <c r="P380" s="77">
        <v>3311.5848451853417</v>
      </c>
      <c r="Q380" s="4">
        <v>1798.8503949610504</v>
      </c>
      <c r="R380" s="46">
        <v>4364.9342128769895</v>
      </c>
      <c r="S380" s="110">
        <v>4524.2128067256999</v>
      </c>
      <c r="T380" s="46">
        <v>4538.1873656108346</v>
      </c>
      <c r="U380" s="110">
        <f>$L$1*gp_need_index[[#This Row],[Normalised weighted population 2025/26]]</f>
        <v>1773.2388102181108</v>
      </c>
      <c r="V380" s="4">
        <f>$M$1*gp_need_index[[#This Row],[Normalised travel time adjusted wp 2025/26]]</f>
        <v>2694.5650858059494</v>
      </c>
      <c r="W380" s="115">
        <v>4467.8038960240601</v>
      </c>
      <c r="X380" s="43">
        <f>gp_need_index[[#This Row],[Combined weighted population 2025/26]]/gp_need_index[[#This Row],[Registered population 2025/26]]</f>
        <v>1.3491437196663483</v>
      </c>
    </row>
    <row r="381" spans="1:24" ht="13">
      <c r="A381" s="8" t="s">
        <v>5120</v>
      </c>
      <c r="B381" s="3" t="s">
        <v>12153</v>
      </c>
      <c r="C381" s="74" t="s">
        <v>6413</v>
      </c>
      <c r="D381" s="74" t="s">
        <v>6804</v>
      </c>
      <c r="E381" s="74" t="s">
        <v>6544</v>
      </c>
      <c r="F381" s="41">
        <v>1.0364904912836539</v>
      </c>
      <c r="G381" s="110">
        <v>8745.9166666666679</v>
      </c>
      <c r="H381" s="4">
        <v>3616.0105361440028</v>
      </c>
      <c r="I381" s="46">
        <v>8863.0918599785637</v>
      </c>
      <c r="J381" s="110">
        <v>9186.5104362413349</v>
      </c>
      <c r="K381" s="46">
        <v>9215.0059252117589</v>
      </c>
      <c r="L381" s="110">
        <f>$L$1*gp_need_index[[#This Row],[Normalised weighted population (base year)]]</f>
        <v>3600.5991609855955</v>
      </c>
      <c r="M381" s="4">
        <f>$M$1*gp_need_index[[#This Row],[Normalised travel time adjusted wp (base year)]]</f>
        <v>5471.4429421158129</v>
      </c>
      <c r="N381" s="115">
        <v>9072.0421031014084</v>
      </c>
      <c r="O381" s="43">
        <f>gp_need_index[[#This Row],[Combined weighted population (base year)]]/gp_need_index[[#This Row],[Registered population (base year)]]</f>
        <v>1.0372888799269839</v>
      </c>
      <c r="P381" s="77">
        <v>8821.5045050172757</v>
      </c>
      <c r="Q381" s="4">
        <v>3682.666006227324</v>
      </c>
      <c r="R381" s="46">
        <v>8936.0376439357897</v>
      </c>
      <c r="S381" s="110">
        <v>9262.1180476922309</v>
      </c>
      <c r="T381" s="46">
        <v>9290.7272267003718</v>
      </c>
      <c r="U381" s="110">
        <f>$L$1*gp_need_index[[#This Row],[Normalised weighted population 2025/26]]</f>
        <v>3630.2331231133962</v>
      </c>
      <c r="V381" s="4">
        <f>$M$1*gp_need_index[[#This Row],[Normalised travel time adjusted wp 2025/26]]</f>
        <v>5516.4027374713614</v>
      </c>
      <c r="W381" s="115">
        <v>9146.6358605847581</v>
      </c>
      <c r="X381" s="43">
        <f>gp_need_index[[#This Row],[Combined weighted population 2025/26]]/gp_need_index[[#This Row],[Registered population 2025/26]]</f>
        <v>1.0368566785158431</v>
      </c>
    </row>
    <row r="382" spans="1:24" ht="13">
      <c r="A382" s="8" t="s">
        <v>4994</v>
      </c>
      <c r="B382" s="3" t="s">
        <v>12152</v>
      </c>
      <c r="C382" s="74" t="s">
        <v>6413</v>
      </c>
      <c r="D382" s="74" t="s">
        <v>6804</v>
      </c>
      <c r="E382" s="74" t="s">
        <v>6539</v>
      </c>
      <c r="F382" s="41">
        <v>1.0364904912836539</v>
      </c>
      <c r="G382" s="110">
        <v>16725.666666666668</v>
      </c>
      <c r="H382" s="4">
        <v>8772.0211858568691</v>
      </c>
      <c r="I382" s="46">
        <v>21500.830484535774</v>
      </c>
      <c r="J382" s="110">
        <v>22285.406351923048</v>
      </c>
      <c r="K382" s="46">
        <v>22354.5330954575</v>
      </c>
      <c r="L382" s="110">
        <f>$L$1*gp_need_index[[#This Row],[Normalised weighted population (base year)]]</f>
        <v>8734.6349813529141</v>
      </c>
      <c r="M382" s="4">
        <f>$M$1*gp_need_index[[#This Row],[Normalised travel time adjusted wp (base year)]]</f>
        <v>13273.084501747035</v>
      </c>
      <c r="N382" s="115">
        <v>22007.719483099951</v>
      </c>
      <c r="O382" s="43">
        <f>gp_need_index[[#This Row],[Combined weighted population (base year)]]/gp_need_index[[#This Row],[Registered population (base year)]]</f>
        <v>1.3158052185124629</v>
      </c>
      <c r="P382" s="77">
        <v>16878.327114952699</v>
      </c>
      <c r="Q382" s="4">
        <v>8935.8302569228599</v>
      </c>
      <c r="R382" s="46">
        <v>21682.909995274236</v>
      </c>
      <c r="S382" s="110">
        <v>22474.130033461042</v>
      </c>
      <c r="T382" s="46">
        <v>22543.548972613924</v>
      </c>
      <c r="U382" s="110">
        <f>$L$1*gp_need_index[[#This Row],[Normalised weighted population 2025/26]]</f>
        <v>8808.6041271041759</v>
      </c>
      <c r="V382" s="4">
        <f>$M$1*gp_need_index[[#This Row],[Normalised travel time adjusted wp 2025/26]]</f>
        <v>13385.313359265818</v>
      </c>
      <c r="W382" s="115">
        <v>22193.917486369995</v>
      </c>
      <c r="X382" s="43">
        <f>gp_need_index[[#This Row],[Combined weighted population 2025/26]]/gp_need_index[[#This Row],[Registered population 2025/26]]</f>
        <v>1.3149358544371472</v>
      </c>
    </row>
    <row r="383" spans="1:24" ht="13">
      <c r="A383" s="8" t="s">
        <v>5003</v>
      </c>
      <c r="B383" s="3" t="s">
        <v>12151</v>
      </c>
      <c r="C383" s="74" t="s">
        <v>6413</v>
      </c>
      <c r="D383" s="74" t="s">
        <v>6804</v>
      </c>
      <c r="E383" s="74" t="s">
        <v>6539</v>
      </c>
      <c r="F383" s="41">
        <v>1.0364904912836539</v>
      </c>
      <c r="G383" s="110">
        <v>10250.999999999998</v>
      </c>
      <c r="H383" s="4">
        <v>4454.8457391817738</v>
      </c>
      <c r="I383" s="46">
        <v>10919.134945471238</v>
      </c>
      <c r="J383" s="110">
        <v>11317.579544023996</v>
      </c>
      <c r="K383" s="46">
        <v>11352.685361984682</v>
      </c>
      <c r="L383" s="110">
        <f>$L$1*gp_need_index[[#This Row],[Normalised weighted population (base year)]]</f>
        <v>4435.8592627118869</v>
      </c>
      <c r="M383" s="4">
        <f>$M$1*gp_need_index[[#This Row],[Normalised travel time adjusted wp (base year)]]</f>
        <v>6740.6978033457081</v>
      </c>
      <c r="N383" s="115">
        <v>11176.557066057594</v>
      </c>
      <c r="O383" s="43">
        <f>gp_need_index[[#This Row],[Combined weighted population (base year)]]/gp_need_index[[#This Row],[Registered population (base year)]]</f>
        <v>1.0902894416210707</v>
      </c>
      <c r="P383" s="77">
        <v>10338.89360570152</v>
      </c>
      <c r="Q383" s="4">
        <v>4532.0131137922917</v>
      </c>
      <c r="R383" s="46">
        <v>10996.989604589924</v>
      </c>
      <c r="S383" s="110">
        <v>11398.275157902644</v>
      </c>
      <c r="T383" s="46">
        <v>11433.482579433807</v>
      </c>
      <c r="U383" s="110">
        <f>$L$1*gp_need_index[[#This Row],[Normalised weighted population 2025/26]]</f>
        <v>4467.4874377020806</v>
      </c>
      <c r="V383" s="4">
        <f>$M$1*gp_need_index[[#This Row],[Normalised travel time adjusted wp 2025/26]]</f>
        <v>6788.6714420761082</v>
      </c>
      <c r="W383" s="115">
        <v>11256.158879778188</v>
      </c>
      <c r="X383" s="43">
        <f>gp_need_index[[#This Row],[Combined weighted population 2025/26]]/gp_need_index[[#This Row],[Registered population 2025/26]]</f>
        <v>1.0887198678174645</v>
      </c>
    </row>
    <row r="384" spans="1:24" ht="13">
      <c r="A384" s="8" t="s">
        <v>5029</v>
      </c>
      <c r="B384" s="3" t="s">
        <v>12565</v>
      </c>
      <c r="C384" s="74" t="s">
        <v>6413</v>
      </c>
      <c r="D384" s="74" t="s">
        <v>6804</v>
      </c>
      <c r="E384" s="74" t="s">
        <v>6536</v>
      </c>
      <c r="F384" s="41">
        <v>1.0364904912836539</v>
      </c>
      <c r="G384" s="110">
        <v>17668.583333333332</v>
      </c>
      <c r="H384" s="4">
        <v>5474.4533719739939</v>
      </c>
      <c r="I384" s="46">
        <v>13418.263756143724</v>
      </c>
      <c r="J384" s="110">
        <v>13907.902792779056</v>
      </c>
      <c r="K384" s="46">
        <v>13951.043492763447</v>
      </c>
      <c r="L384" s="110">
        <f>$L$1*gp_need_index[[#This Row],[Normalised weighted population (base year)]]</f>
        <v>5451.1213451838657</v>
      </c>
      <c r="M384" s="4">
        <f>$M$1*gp_need_index[[#This Row],[Normalised travel time adjusted wp (base year)]]</f>
        <v>8283.482297584871</v>
      </c>
      <c r="N384" s="115">
        <v>13734.603642768736</v>
      </c>
      <c r="O384" s="43">
        <f>gp_need_index[[#This Row],[Combined weighted population (base year)]]/gp_need_index[[#This Row],[Registered population (base year)]]</f>
        <v>0.77734606015962815</v>
      </c>
      <c r="P384" s="77">
        <v>17821.835484928713</v>
      </c>
      <c r="Q384" s="4">
        <v>5559.0050192787767</v>
      </c>
      <c r="R384" s="46">
        <v>13488.999010798911</v>
      </c>
      <c r="S384" s="110">
        <v>13981.219211627684</v>
      </c>
      <c r="T384" s="46">
        <v>14024.404928017595</v>
      </c>
      <c r="U384" s="110">
        <f>$L$1*gp_need_index[[#This Row],[Normalised weighted population 2025/26]]</f>
        <v>5479.8572877406186</v>
      </c>
      <c r="V384" s="4">
        <f>$M$1*gp_need_index[[#This Row],[Normalised travel time adjusted wp 2025/26]]</f>
        <v>8327.040913868188</v>
      </c>
      <c r="W384" s="115">
        <v>13806.898201608807</v>
      </c>
      <c r="X384" s="43">
        <f>gp_need_index[[#This Row],[Combined weighted population 2025/26]]/gp_need_index[[#This Row],[Registered population 2025/26]]</f>
        <v>0.77471808183196422</v>
      </c>
    </row>
    <row r="385" spans="1:24" ht="13">
      <c r="A385" s="8" t="s">
        <v>5031</v>
      </c>
      <c r="B385" s="3" t="s">
        <v>12150</v>
      </c>
      <c r="C385" s="74" t="s">
        <v>6413</v>
      </c>
      <c r="D385" s="74" t="s">
        <v>6804</v>
      </c>
      <c r="E385" s="74" t="s">
        <v>6536</v>
      </c>
      <c r="F385" s="41">
        <v>1.0364904912836539</v>
      </c>
      <c r="G385" s="110">
        <v>9297.5833333333321</v>
      </c>
      <c r="H385" s="4">
        <v>4083.4718202938011</v>
      </c>
      <c r="I385" s="46">
        <v>10008.871790924597</v>
      </c>
      <c r="J385" s="110">
        <v>10374.10043977054</v>
      </c>
      <c r="K385" s="46">
        <v>10406.279695072242</v>
      </c>
      <c r="L385" s="110">
        <f>$L$1*gp_need_index[[#This Row],[Normalised weighted population (base year)]]</f>
        <v>4066.0681331246701</v>
      </c>
      <c r="M385" s="4">
        <f>$M$1*gp_need_index[[#This Row],[Normalised travel time adjusted wp (base year)]]</f>
        <v>6178.7660315560461</v>
      </c>
      <c r="N385" s="115">
        <v>10244.834164680717</v>
      </c>
      <c r="O385" s="43">
        <f>gp_need_index[[#This Row],[Combined weighted population (base year)]]/gp_need_index[[#This Row],[Registered population (base year)]]</f>
        <v>1.1018814026599082</v>
      </c>
      <c r="P385" s="77">
        <v>9374.3924363768929</v>
      </c>
      <c r="Q385" s="4">
        <v>4151.394738429668</v>
      </c>
      <c r="R385" s="46">
        <v>10073.414095851775</v>
      </c>
      <c r="S385" s="110">
        <v>10440.99792511309</v>
      </c>
      <c r="T385" s="46">
        <v>10473.248472679543</v>
      </c>
      <c r="U385" s="110">
        <f>$L$1*gp_need_index[[#This Row],[Normalised weighted population 2025/26]]</f>
        <v>4092.2882121490384</v>
      </c>
      <c r="V385" s="4">
        <f>$M$1*gp_need_index[[#This Row],[Normalised travel time adjusted wp 2025/26]]</f>
        <v>6218.5289843479804</v>
      </c>
      <c r="W385" s="115">
        <v>10310.817196497019</v>
      </c>
      <c r="X385" s="43">
        <f>gp_need_index[[#This Row],[Combined weighted population 2025/26]]/gp_need_index[[#This Row],[Registered population 2025/26]]</f>
        <v>1.0998917814114944</v>
      </c>
    </row>
    <row r="386" spans="1:24" ht="13">
      <c r="A386" s="8" t="s">
        <v>5014</v>
      </c>
      <c r="B386" s="3" t="s">
        <v>12149</v>
      </c>
      <c r="C386" s="74" t="s">
        <v>6413</v>
      </c>
      <c r="D386" s="74" t="s">
        <v>6804</v>
      </c>
      <c r="E386" s="74" t="s">
        <v>6536</v>
      </c>
      <c r="F386" s="41">
        <v>1.0364904912836539</v>
      </c>
      <c r="G386" s="110">
        <v>8015</v>
      </c>
      <c r="H386" s="4">
        <v>4166.9112220616407</v>
      </c>
      <c r="I386" s="46">
        <v>10213.387534232865</v>
      </c>
      <c r="J386" s="110">
        <v>10586.079063027368</v>
      </c>
      <c r="K386" s="46">
        <v>10618.91585141118</v>
      </c>
      <c r="L386" s="110">
        <f>$L$1*gp_need_index[[#This Row],[Normalised weighted population (base year)]]</f>
        <v>4149.151917586978</v>
      </c>
      <c r="M386" s="4">
        <f>$M$1*gp_need_index[[#This Row],[Normalised travel time adjusted wp (base year)]]</f>
        <v>6305.0195148724533</v>
      </c>
      <c r="N386" s="115">
        <v>10454.171432459432</v>
      </c>
      <c r="O386" s="43">
        <f>gp_need_index[[#This Row],[Combined weighted population (base year)]]/gp_need_index[[#This Row],[Registered population (base year)]]</f>
        <v>1.3043258181484008</v>
      </c>
      <c r="P386" s="77">
        <v>8084.4150143093102</v>
      </c>
      <c r="Q386" s="4">
        <v>4238.3089880237958</v>
      </c>
      <c r="R386" s="46">
        <v>10284.312669019753</v>
      </c>
      <c r="S386" s="110">
        <v>10659.592290826989</v>
      </c>
      <c r="T386" s="46">
        <v>10692.518040901839</v>
      </c>
      <c r="U386" s="110">
        <f>$L$1*gp_need_index[[#This Row],[Normalised weighted population 2025/26]]</f>
        <v>4177.9649982636665</v>
      </c>
      <c r="V386" s="4">
        <f>$M$1*gp_need_index[[#This Row],[Normalised travel time adjusted wp 2025/26]]</f>
        <v>6348.7210798504148</v>
      </c>
      <c r="W386" s="115">
        <v>10526.686078114082</v>
      </c>
      <c r="X386" s="43">
        <f>gp_need_index[[#This Row],[Combined weighted population 2025/26]]/gp_need_index[[#This Row],[Registered population 2025/26]]</f>
        <v>1.3020962010834407</v>
      </c>
    </row>
    <row r="387" spans="1:24" ht="13">
      <c r="A387" s="8" t="s">
        <v>4945</v>
      </c>
      <c r="B387" s="3" t="s">
        <v>12148</v>
      </c>
      <c r="C387" s="74" t="s">
        <v>6413</v>
      </c>
      <c r="D387" s="74" t="s">
        <v>6804</v>
      </c>
      <c r="E387" s="74" t="s">
        <v>6530</v>
      </c>
      <c r="F387" s="41">
        <v>1.0364904912836539</v>
      </c>
      <c r="G387" s="110">
        <v>12915.166666666666</v>
      </c>
      <c r="H387" s="4">
        <v>7605.2824627613181</v>
      </c>
      <c r="I387" s="46">
        <v>18641.073197872229</v>
      </c>
      <c r="J387" s="110">
        <v>19321.295116917139</v>
      </c>
      <c r="K387" s="46">
        <v>19381.227531485176</v>
      </c>
      <c r="L387" s="110">
        <f>$L$1*gp_need_index[[#This Row],[Normalised weighted population (base year)]]</f>
        <v>7572.8688787720812</v>
      </c>
      <c r="M387" s="4">
        <f>$M$1*gp_need_index[[#This Row],[Normalised travel time adjusted wp (base year)]]</f>
        <v>11507.673619238436</v>
      </c>
      <c r="N387" s="115">
        <v>19080.542498010516</v>
      </c>
      <c r="O387" s="43">
        <f>gp_need_index[[#This Row],[Combined weighted population (base year)]]/gp_need_index[[#This Row],[Registered population (base year)]]</f>
        <v>1.4773748562808984</v>
      </c>
      <c r="P387" s="77">
        <v>13046.798956620107</v>
      </c>
      <c r="Q387" s="4">
        <v>7764.5254030992974</v>
      </c>
      <c r="R387" s="46">
        <v>18840.723316223557</v>
      </c>
      <c r="S387" s="110">
        <v>19528.230566171947</v>
      </c>
      <c r="T387" s="46">
        <v>19588.550100116896</v>
      </c>
      <c r="U387" s="110">
        <f>$L$1*gp_need_index[[#This Row],[Normalised weighted population 2025/26]]</f>
        <v>7653.9760206118817</v>
      </c>
      <c r="V387" s="4">
        <f>$M$1*gp_need_index[[#This Row],[Normalised travel time adjusted wp 2025/26]]</f>
        <v>11630.772140724766</v>
      </c>
      <c r="W387" s="115">
        <v>19284.748161336647</v>
      </c>
      <c r="X387" s="43">
        <f>gp_need_index[[#This Row],[Combined weighted population 2025/26]]/gp_need_index[[#This Row],[Registered population 2025/26]]</f>
        <v>1.4781210491138386</v>
      </c>
    </row>
    <row r="388" spans="1:24" ht="13">
      <c r="A388" s="8" t="s">
        <v>5112</v>
      </c>
      <c r="B388" s="3" t="s">
        <v>12566</v>
      </c>
      <c r="C388" s="74" t="s">
        <v>6413</v>
      </c>
      <c r="D388" s="74" t="s">
        <v>6804</v>
      </c>
      <c r="E388" s="74" t="s">
        <v>6544</v>
      </c>
      <c r="F388" s="41">
        <v>1.0364904912836539</v>
      </c>
      <c r="G388" s="110">
        <v>10250.5</v>
      </c>
      <c r="H388" s="4">
        <v>5792.9489295889371</v>
      </c>
      <c r="I388" s="46">
        <v>14198.918390835839</v>
      </c>
      <c r="J388" s="110">
        <v>14717.043898613947</v>
      </c>
      <c r="K388" s="46">
        <v>14762.694460380661</v>
      </c>
      <c r="L388" s="110">
        <f>$L$1*gp_need_index[[#This Row],[Normalised weighted population (base year)]]</f>
        <v>5768.2594801708528</v>
      </c>
      <c r="M388" s="4">
        <f>$M$1*gp_need_index[[#This Row],[Normalised travel time adjusted wp (base year)]]</f>
        <v>8765.4029815510748</v>
      </c>
      <c r="N388" s="115">
        <v>14533.662461721928</v>
      </c>
      <c r="O388" s="43">
        <f>gp_need_index[[#This Row],[Combined weighted population (base year)]]/gp_need_index[[#This Row],[Registered population (base year)]]</f>
        <v>1.4178491255765013</v>
      </c>
      <c r="P388" s="77">
        <v>10351.267977504445</v>
      </c>
      <c r="Q388" s="4">
        <v>5905.7873381772906</v>
      </c>
      <c r="R388" s="46">
        <v>14330.470882179143</v>
      </c>
      <c r="S388" s="110">
        <v>14853.396804995957</v>
      </c>
      <c r="T388" s="46">
        <v>14899.276536379748</v>
      </c>
      <c r="U388" s="110">
        <f>$L$1*gp_need_index[[#This Row],[Normalised weighted population 2025/26]]</f>
        <v>5821.7022061901007</v>
      </c>
      <c r="V388" s="4">
        <f>$M$1*gp_need_index[[#This Row],[Normalised travel time adjusted wp 2025/26]]</f>
        <v>8846.4990808710063</v>
      </c>
      <c r="W388" s="115">
        <v>14668.201287061107</v>
      </c>
      <c r="X388" s="43">
        <f>gp_need_index[[#This Row],[Combined weighted population 2025/26]]/gp_need_index[[#This Row],[Registered population 2025/26]]</f>
        <v>1.417043913744509</v>
      </c>
    </row>
    <row r="389" spans="1:24" ht="13">
      <c r="A389" s="8" t="s">
        <v>5110</v>
      </c>
      <c r="B389" s="3" t="s">
        <v>12147</v>
      </c>
      <c r="C389" s="74" t="s">
        <v>6413</v>
      </c>
      <c r="D389" s="74" t="s">
        <v>6804</v>
      </c>
      <c r="E389" s="74" t="s">
        <v>6544</v>
      </c>
      <c r="F389" s="41">
        <v>1.0364904912836539</v>
      </c>
      <c r="G389" s="110">
        <v>34019.416666666672</v>
      </c>
      <c r="H389" s="4">
        <v>21308.394545527008</v>
      </c>
      <c r="I389" s="46">
        <v>52228.348440340669</v>
      </c>
      <c r="J389" s="110">
        <v>54134.186533862558</v>
      </c>
      <c r="K389" s="46">
        <v>54302.104496401742</v>
      </c>
      <c r="L389" s="110">
        <f>$L$1*gp_need_index[[#This Row],[Normalised weighted population (base year)]]</f>
        <v>21217.578531834013</v>
      </c>
      <c r="M389" s="4">
        <f>$M$1*gp_need_index[[#This Row],[Normalised travel time adjusted wp (base year)]]</f>
        <v>32242.070032314721</v>
      </c>
      <c r="N389" s="115">
        <v>53459.648564148738</v>
      </c>
      <c r="O389" s="43">
        <f>gp_need_index[[#This Row],[Combined weighted population (base year)]]/gp_need_index[[#This Row],[Registered population (base year)]]</f>
        <v>1.5714451863758803</v>
      </c>
      <c r="P389" s="77">
        <v>34352.034158643241</v>
      </c>
      <c r="Q389" s="4">
        <v>21717.738243072778</v>
      </c>
      <c r="R389" s="46">
        <v>52698.378335986046</v>
      </c>
      <c r="S389" s="110">
        <v>54621.368051318037</v>
      </c>
      <c r="T389" s="46">
        <v>54790.084589825026</v>
      </c>
      <c r="U389" s="110">
        <f>$L$1*gp_need_index[[#This Row],[Normalised weighted population 2025/26]]</f>
        <v>21408.52648483232</v>
      </c>
      <c r="V389" s="4">
        <f>$M$1*gp_need_index[[#This Row],[Normalised travel time adjusted wp 2025/26]]</f>
        <v>32531.809969513131</v>
      </c>
      <c r="W389" s="115">
        <v>53940.336454345452</v>
      </c>
      <c r="X389" s="43">
        <f>gp_need_index[[#This Row],[Combined weighted population 2025/26]]/gp_need_index[[#This Row],[Registered population 2025/26]]</f>
        <v>1.5702224853771474</v>
      </c>
    </row>
    <row r="390" spans="1:24" ht="13">
      <c r="A390" s="8" t="s">
        <v>4946</v>
      </c>
      <c r="B390" s="3" t="s">
        <v>12146</v>
      </c>
      <c r="C390" s="74" t="s">
        <v>6413</v>
      </c>
      <c r="D390" s="74" t="s">
        <v>6804</v>
      </c>
      <c r="E390" s="74" t="s">
        <v>6530</v>
      </c>
      <c r="F390" s="41">
        <v>1.0364904912836539</v>
      </c>
      <c r="G390" s="110">
        <v>20325.916666666664</v>
      </c>
      <c r="H390" s="4">
        <v>8198.4564799895543</v>
      </c>
      <c r="I390" s="46">
        <v>20094.983730238277</v>
      </c>
      <c r="J390" s="110">
        <v>20828.259558891703</v>
      </c>
      <c r="K390" s="46">
        <v>20892.866402224954</v>
      </c>
      <c r="L390" s="110">
        <f>$L$1*gp_need_index[[#This Row],[Normalised weighted population (base year)]]</f>
        <v>8163.5147984678715</v>
      </c>
      <c r="M390" s="4">
        <f>$M$1*gp_need_index[[#This Row],[Normalised travel time adjusted wp (base year)]]</f>
        <v>12405.214640640113</v>
      </c>
      <c r="N390" s="115">
        <v>20568.729439107985</v>
      </c>
      <c r="O390" s="43">
        <f>gp_need_index[[#This Row],[Combined weighted population (base year)]]/gp_need_index[[#This Row],[Registered population (base year)]]</f>
        <v>1.0119459691005976</v>
      </c>
      <c r="P390" s="77">
        <v>20509.977854806715</v>
      </c>
      <c r="Q390" s="4">
        <v>8355.6087083510301</v>
      </c>
      <c r="R390" s="46">
        <v>20274.994753682127</v>
      </c>
      <c r="S390" s="110">
        <v>21014.839273017493</v>
      </c>
      <c r="T390" s="46">
        <v>21079.750699917186</v>
      </c>
      <c r="U390" s="110">
        <f>$L$1*gp_need_index[[#This Row],[Normalised weighted population 2025/26]]</f>
        <v>8236.6436287022516</v>
      </c>
      <c r="V390" s="4">
        <f>$M$1*gp_need_index[[#This Row],[Normalised travel time adjusted wp 2025/26]]</f>
        <v>12516.177865178348</v>
      </c>
      <c r="W390" s="115">
        <v>20752.821493880598</v>
      </c>
      <c r="X390" s="43">
        <f>gp_need_index[[#This Row],[Combined weighted population 2025/26]]/gp_need_index[[#This Row],[Registered population 2025/26]]</f>
        <v>1.0118402682242278</v>
      </c>
    </row>
    <row r="391" spans="1:24" ht="13">
      <c r="A391" s="8" t="s">
        <v>5021</v>
      </c>
      <c r="B391" s="3" t="s">
        <v>12145</v>
      </c>
      <c r="C391" s="74" t="s">
        <v>6413</v>
      </c>
      <c r="D391" s="74" t="s">
        <v>6804</v>
      </c>
      <c r="E391" s="74" t="s">
        <v>6536</v>
      </c>
      <c r="F391" s="41">
        <v>1.0364904912836539</v>
      </c>
      <c r="G391" s="110">
        <v>8084.4166666666661</v>
      </c>
      <c r="H391" s="4">
        <v>3948.7540248377368</v>
      </c>
      <c r="I391" s="46">
        <v>9678.6691589449456</v>
      </c>
      <c r="J391" s="110">
        <v>10031.848551526797</v>
      </c>
      <c r="K391" s="46">
        <v>10062.966181200982</v>
      </c>
      <c r="L391" s="110">
        <f>$L$1*gp_need_index[[#This Row],[Normalised weighted population (base year)]]</f>
        <v>3931.9245026124122</v>
      </c>
      <c r="M391" s="4">
        <f>$M$1*gp_need_index[[#This Row],[Normalised travel time adjusted wp (base year)]]</f>
        <v>5974.9223967663347</v>
      </c>
      <c r="N391" s="115">
        <v>9906.8468993787465</v>
      </c>
      <c r="O391" s="43">
        <f>gp_need_index[[#This Row],[Combined weighted population (base year)]]/gp_need_index[[#This Row],[Registered population (base year)]]</f>
        <v>1.2254250749131042</v>
      </c>
      <c r="P391" s="77">
        <v>8154.6698236479988</v>
      </c>
      <c r="Q391" s="4">
        <v>4017.5120881570942</v>
      </c>
      <c r="R391" s="46">
        <v>9748.5460788547007</v>
      </c>
      <c r="S391" s="110">
        <v>10104.275314573446</v>
      </c>
      <c r="T391" s="46">
        <v>10135.485780660541</v>
      </c>
      <c r="U391" s="110">
        <f>$L$1*gp_need_index[[#This Row],[Normalised weighted population 2025/26]]</f>
        <v>3960.3117497688381</v>
      </c>
      <c r="V391" s="4">
        <f>$M$1*gp_need_index[[#This Row],[Normalised travel time adjusted wp 2025/26]]</f>
        <v>6017.9811700160071</v>
      </c>
      <c r="W391" s="115">
        <v>9978.2929197848462</v>
      </c>
      <c r="X391" s="43">
        <f>gp_need_index[[#This Row],[Combined weighted population 2025/26]]/gp_need_index[[#This Row],[Registered population 2025/26]]</f>
        <v>1.2236292989874908</v>
      </c>
    </row>
    <row r="392" spans="1:24" ht="13">
      <c r="A392" s="8" t="s">
        <v>5113</v>
      </c>
      <c r="B392" s="3" t="s">
        <v>12144</v>
      </c>
      <c r="C392" s="74" t="s">
        <v>6413</v>
      </c>
      <c r="D392" s="74" t="s">
        <v>6804</v>
      </c>
      <c r="E392" s="74" t="s">
        <v>6544</v>
      </c>
      <c r="F392" s="41">
        <v>1.0364904912836539</v>
      </c>
      <c r="G392" s="110">
        <v>11625.416666666668</v>
      </c>
      <c r="H392" s="4">
        <v>4535.440800649736</v>
      </c>
      <c r="I392" s="46">
        <v>11116.679014027215</v>
      </c>
      <c r="J392" s="110">
        <v>11522.332092691753</v>
      </c>
      <c r="K392" s="46">
        <v>11558.073029290003</v>
      </c>
      <c r="L392" s="110">
        <f>$L$1*gp_need_index[[#This Row],[Normalised weighted population (base year)]]</f>
        <v>4516.110829404106</v>
      </c>
      <c r="M392" s="4">
        <f>$M$1*gp_need_index[[#This Row],[Normalised travel time adjusted wp (base year)]]</f>
        <v>6862.647470203844</v>
      </c>
      <c r="N392" s="115">
        <v>11378.758299607951</v>
      </c>
      <c r="O392" s="43">
        <f>gp_need_index[[#This Row],[Combined weighted population (base year)]]/gp_need_index[[#This Row],[Registered population (base year)]]</f>
        <v>0.97878283642375108</v>
      </c>
      <c r="P392" s="77">
        <v>11727.86661875451</v>
      </c>
      <c r="Q392" s="4">
        <v>4622.0627668708057</v>
      </c>
      <c r="R392" s="46">
        <v>11215.496275673386</v>
      </c>
      <c r="S392" s="110">
        <v>11624.755244762699</v>
      </c>
      <c r="T392" s="46">
        <v>11660.662226514687</v>
      </c>
      <c r="U392" s="110">
        <f>$L$1*gp_need_index[[#This Row],[Normalised weighted population 2025/26]]</f>
        <v>4556.2549862057203</v>
      </c>
      <c r="V392" s="4">
        <f>$M$1*gp_need_index[[#This Row],[Normalised travel time adjusted wp 2025/26]]</f>
        <v>6923.5601753771107</v>
      </c>
      <c r="W392" s="115">
        <v>11479.815161582832</v>
      </c>
      <c r="X392" s="43">
        <f>gp_need_index[[#This Row],[Combined weighted population 2025/26]]/gp_need_index[[#This Row],[Registered population 2025/26]]</f>
        <v>0.97884939646439972</v>
      </c>
    </row>
    <row r="393" spans="1:24" ht="13">
      <c r="A393" s="8" t="s">
        <v>5004</v>
      </c>
      <c r="B393" s="3" t="s">
        <v>12567</v>
      </c>
      <c r="C393" s="74" t="s">
        <v>6413</v>
      </c>
      <c r="D393" s="74" t="s">
        <v>6804</v>
      </c>
      <c r="E393" s="74" t="s">
        <v>6539</v>
      </c>
      <c r="F393" s="41">
        <v>1.0364904912836539</v>
      </c>
      <c r="G393" s="110">
        <v>24357.666666666668</v>
      </c>
      <c r="H393" s="4">
        <v>14250.32593358717</v>
      </c>
      <c r="I393" s="46">
        <v>34928.534228968871</v>
      </c>
      <c r="J393" s="110">
        <v>36203.093602801862</v>
      </c>
      <c r="K393" s="46">
        <v>36315.391396573919</v>
      </c>
      <c r="L393" s="110">
        <f>$L$1*gp_need_index[[#This Row],[Normalised weighted population (base year)]]</f>
        <v>14189.59128779538</v>
      </c>
      <c r="M393" s="4">
        <f>$M$1*gp_need_index[[#This Row],[Normalised travel time adjusted wp (base year)]]</f>
        <v>21562.39437712479</v>
      </c>
      <c r="N393" s="115">
        <v>35751.985664920168</v>
      </c>
      <c r="O393" s="43">
        <f>gp_need_index[[#This Row],[Combined weighted population (base year)]]/gp_need_index[[#This Row],[Registered population (base year)]]</f>
        <v>1.4677918929667662</v>
      </c>
      <c r="P393" s="77">
        <v>24594.080385109221</v>
      </c>
      <c r="Q393" s="4">
        <v>14531.941951682122</v>
      </c>
      <c r="R393" s="46">
        <v>35261.948843618615</v>
      </c>
      <c r="S393" s="110">
        <v>36548.674680541328</v>
      </c>
      <c r="T393" s="46">
        <v>36661.56760320349</v>
      </c>
      <c r="U393" s="110">
        <f>$L$1*gp_need_index[[#This Row],[Normalised weighted population 2025/26]]</f>
        <v>14325.039774704226</v>
      </c>
      <c r="V393" s="4">
        <f>$M$1*gp_need_index[[#This Row],[Normalised travel time adjusted wp 2025/26]]</f>
        <v>21767.937746045442</v>
      </c>
      <c r="W393" s="115">
        <v>36092.977520749671</v>
      </c>
      <c r="X393" s="43">
        <f>gp_need_index[[#This Row],[Combined weighted population 2025/26]]/gp_need_index[[#This Row],[Registered population 2025/26]]</f>
        <v>1.4675473510529222</v>
      </c>
    </row>
    <row r="394" spans="1:24" ht="13">
      <c r="A394" s="8" t="s">
        <v>4998</v>
      </c>
      <c r="B394" s="3" t="s">
        <v>12568</v>
      </c>
      <c r="C394" s="74" t="s">
        <v>6413</v>
      </c>
      <c r="D394" s="74" t="s">
        <v>6804</v>
      </c>
      <c r="E394" s="74" t="s">
        <v>6539</v>
      </c>
      <c r="F394" s="41">
        <v>1.0364904912836539</v>
      </c>
      <c r="G394" s="110">
        <v>21326.166666666664</v>
      </c>
      <c r="H394" s="4">
        <v>10478.964187703888</v>
      </c>
      <c r="I394" s="46">
        <v>25684.665811866031</v>
      </c>
      <c r="J394" s="110">
        <v>26621.91188579749</v>
      </c>
      <c r="K394" s="46">
        <v>26704.489966101039</v>
      </c>
      <c r="L394" s="110">
        <f>$L$1*gp_need_index[[#This Row],[Normalised weighted population (base year)]]</f>
        <v>10434.303021273652</v>
      </c>
      <c r="M394" s="4">
        <f>$M$1*gp_need_index[[#This Row],[Normalised travel time adjusted wp (base year)]]</f>
        <v>15855.887053536369</v>
      </c>
      <c r="N394" s="115">
        <v>26290.190074810023</v>
      </c>
      <c r="O394" s="43">
        <f>gp_need_index[[#This Row],[Combined weighted population (base year)]]/gp_need_index[[#This Row],[Registered population (base year)]]</f>
        <v>1.2327667923510255</v>
      </c>
      <c r="P394" s="77">
        <v>21525.680550029836</v>
      </c>
      <c r="Q394" s="4">
        <v>10678.380223278858</v>
      </c>
      <c r="R394" s="46">
        <v>25911.230475454933</v>
      </c>
      <c r="S394" s="110">
        <v>26856.744005268269</v>
      </c>
      <c r="T394" s="46">
        <v>26939.700127492815</v>
      </c>
      <c r="U394" s="110">
        <f>$L$1*gp_need_index[[#This Row],[Normalised weighted population 2025/26]]</f>
        <v>10526.344100223856</v>
      </c>
      <c r="V394" s="4">
        <f>$M$1*gp_need_index[[#This Row],[Normalised travel time adjusted wp 2025/26]]</f>
        <v>15995.543933619318</v>
      </c>
      <c r="W394" s="115">
        <v>26521.888033843174</v>
      </c>
      <c r="X394" s="43">
        <f>gp_need_index[[#This Row],[Combined weighted population 2025/26]]/gp_need_index[[#This Row],[Registered population 2025/26]]</f>
        <v>1.2321045075532542</v>
      </c>
    </row>
    <row r="395" spans="1:24" ht="13">
      <c r="A395" s="8" t="s">
        <v>5023</v>
      </c>
      <c r="B395" s="3" t="s">
        <v>12143</v>
      </c>
      <c r="C395" s="74" t="s">
        <v>6413</v>
      </c>
      <c r="D395" s="74" t="s">
        <v>6804</v>
      </c>
      <c r="E395" s="74" t="s">
        <v>6536</v>
      </c>
      <c r="F395" s="41">
        <v>1.0364904912836539</v>
      </c>
      <c r="G395" s="110">
        <v>5302.666666666667</v>
      </c>
      <c r="H395" s="4">
        <v>1487.836536133743</v>
      </c>
      <c r="I395" s="46">
        <v>3646.790229335917</v>
      </c>
      <c r="J395" s="110">
        <v>3779.8633964128135</v>
      </c>
      <c r="K395" s="46">
        <v>3791.588093888503</v>
      </c>
      <c r="L395" s="110">
        <f>$L$1*gp_need_index[[#This Row],[Normalised weighted population (base year)]]</f>
        <v>1481.4954022228908</v>
      </c>
      <c r="M395" s="4">
        <f>$M$1*gp_need_index[[#This Row],[Normalised travel time adjusted wp (base year)]]</f>
        <v>2251.2690804634367</v>
      </c>
      <c r="N395" s="115">
        <v>3732.7644826863275</v>
      </c>
      <c r="O395" s="43">
        <f>gp_need_index[[#This Row],[Combined weighted population (base year)]]/gp_need_index[[#This Row],[Registered population (base year)]]</f>
        <v>0.70394100126093673</v>
      </c>
      <c r="P395" s="77">
        <v>5346.7800445568355</v>
      </c>
      <c r="Q395" s="4">
        <v>1509.8741820452813</v>
      </c>
      <c r="R395" s="46">
        <v>3663.7296202121402</v>
      </c>
      <c r="S395" s="110">
        <v>3797.420913984156</v>
      </c>
      <c r="T395" s="46">
        <v>3809.1505307022785</v>
      </c>
      <c r="U395" s="110">
        <f>$L$1*gp_need_index[[#This Row],[Normalised weighted population 2025/26]]</f>
        <v>1488.3769687845493</v>
      </c>
      <c r="V395" s="4">
        <f>$M$1*gp_need_index[[#This Row],[Normalised travel time adjusted wp 2025/26]]</f>
        <v>2261.6968405463886</v>
      </c>
      <c r="W395" s="115">
        <v>3750.0738093309378</v>
      </c>
      <c r="X395" s="43">
        <f>gp_need_index[[#This Row],[Combined weighted population 2025/26]]/gp_need_index[[#This Row],[Registered population 2025/26]]</f>
        <v>0.70137050300930426</v>
      </c>
    </row>
    <row r="396" spans="1:24" ht="13">
      <c r="A396" s="8" t="s">
        <v>5122</v>
      </c>
      <c r="B396" s="3" t="s">
        <v>12142</v>
      </c>
      <c r="C396" s="74" t="s">
        <v>6413</v>
      </c>
      <c r="D396" s="74" t="s">
        <v>6804</v>
      </c>
      <c r="E396" s="74" t="s">
        <v>6544</v>
      </c>
      <c r="F396" s="41">
        <v>1.0364904912836539</v>
      </c>
      <c r="G396" s="110">
        <v>11427</v>
      </c>
      <c r="H396" s="4">
        <v>6173.1960184262134</v>
      </c>
      <c r="I396" s="46">
        <v>15130.930298480347</v>
      </c>
      <c r="J396" s="110">
        <v>15683.065378650619</v>
      </c>
      <c r="K396" s="46">
        <v>15731.7124269092</v>
      </c>
      <c r="L396" s="110">
        <f>$L$1*gp_need_index[[#This Row],[Normalised weighted population (base year)]]</f>
        <v>6146.8859624085662</v>
      </c>
      <c r="M396" s="4">
        <f>$M$1*gp_need_index[[#This Row],[Normalised travel time adjusted wp (base year)]]</f>
        <v>9340.7608876420745</v>
      </c>
      <c r="N396" s="115">
        <v>15487.646850050642</v>
      </c>
      <c r="O396" s="43">
        <f>gp_need_index[[#This Row],[Combined weighted population (base year)]]/gp_need_index[[#This Row],[Registered population (base year)]]</f>
        <v>1.3553554607552849</v>
      </c>
      <c r="P396" s="77">
        <v>11540.109073786272</v>
      </c>
      <c r="Q396" s="4">
        <v>6294.4551707633636</v>
      </c>
      <c r="R396" s="46">
        <v>15273.578505054267</v>
      </c>
      <c r="S396" s="110">
        <v>15830.918888363154</v>
      </c>
      <c r="T396" s="46">
        <v>15879.818026768477</v>
      </c>
      <c r="U396" s="110">
        <f>$L$1*gp_need_index[[#This Row],[Normalised weighted population 2025/26]]</f>
        <v>6204.836282795678</v>
      </c>
      <c r="V396" s="4">
        <f>$M$1*gp_need_index[[#This Row],[Normalised travel time adjusted wp 2025/26]]</f>
        <v>9428.69912073868</v>
      </c>
      <c r="W396" s="115">
        <v>15633.535403534359</v>
      </c>
      <c r="X396" s="43">
        <f>gp_need_index[[#This Row],[Combined weighted population 2025/26]]/gp_need_index[[#This Row],[Registered population 2025/26]]</f>
        <v>1.3547129670590754</v>
      </c>
    </row>
    <row r="397" spans="1:24" ht="13">
      <c r="A397" s="8" t="s">
        <v>5020</v>
      </c>
      <c r="B397" s="3" t="s">
        <v>12141</v>
      </c>
      <c r="C397" s="74" t="s">
        <v>6413</v>
      </c>
      <c r="D397" s="74" t="s">
        <v>6804</v>
      </c>
      <c r="E397" s="74" t="s">
        <v>6536</v>
      </c>
      <c r="F397" s="41">
        <v>1.0364904912836539</v>
      </c>
      <c r="G397" s="110">
        <v>7173.666666666667</v>
      </c>
      <c r="H397" s="4">
        <v>3231.5707636313969</v>
      </c>
      <c r="I397" s="46">
        <v>7920.8033947347794</v>
      </c>
      <c r="J397" s="110">
        <v>8209.8374019698858</v>
      </c>
      <c r="K397" s="46">
        <v>8235.3033645636788</v>
      </c>
      <c r="L397" s="110">
        <f>$L$1*gp_need_index[[#This Row],[Normalised weighted population (base year)]]</f>
        <v>3217.7978642187832</v>
      </c>
      <c r="M397" s="4">
        <f>$M$1*gp_need_index[[#This Row],[Normalised travel time adjusted wp (base year)]]</f>
        <v>4889.7410198017969</v>
      </c>
      <c r="N397" s="115">
        <v>8107.5388840205796</v>
      </c>
      <c r="O397" s="43">
        <f>gp_need_index[[#This Row],[Combined weighted population (base year)]]/gp_need_index[[#This Row],[Registered population (base year)]]</f>
        <v>1.1301805981163393</v>
      </c>
      <c r="P397" s="77">
        <v>7236.0742671524868</v>
      </c>
      <c r="Q397" s="4">
        <v>3287.4725983682065</v>
      </c>
      <c r="R397" s="46">
        <v>7977.095626578609</v>
      </c>
      <c r="S397" s="110">
        <v>8268.1837650091493</v>
      </c>
      <c r="T397" s="46">
        <v>8293.7228423764791</v>
      </c>
      <c r="U397" s="110">
        <f>$L$1*gp_need_index[[#This Row],[Normalised weighted population 2025/26]]</f>
        <v>3240.6663807533041</v>
      </c>
      <c r="V397" s="4">
        <f>$M$1*gp_need_index[[#This Row],[Normalised travel time adjusted wp 2025/26]]</f>
        <v>4924.4277950632668</v>
      </c>
      <c r="W397" s="115">
        <v>8165.0941758165709</v>
      </c>
      <c r="X397" s="43">
        <f>gp_need_index[[#This Row],[Combined weighted population 2025/26]]/gp_need_index[[#This Row],[Registered population 2025/26]]</f>
        <v>1.1283872821595111</v>
      </c>
    </row>
    <row r="398" spans="1:24" ht="13">
      <c r="A398" s="8" t="s">
        <v>4824</v>
      </c>
      <c r="B398" s="3" t="s">
        <v>12140</v>
      </c>
      <c r="C398" s="74" t="s">
        <v>6413</v>
      </c>
      <c r="D398" s="74" t="s">
        <v>6804</v>
      </c>
      <c r="E398" s="74" t="s">
        <v>6544</v>
      </c>
      <c r="F398" s="41">
        <v>1.0364904912836539</v>
      </c>
      <c r="G398" s="110">
        <v>18516.25</v>
      </c>
      <c r="H398" s="4">
        <v>7819.8030577084137</v>
      </c>
      <c r="I398" s="46">
        <v>19166.878009519947</v>
      </c>
      <c r="J398" s="110">
        <v>19866.286804461193</v>
      </c>
      <c r="K398" s="46">
        <v>19927.90971997942</v>
      </c>
      <c r="L398" s="110">
        <f>$L$1*gp_need_index[[#This Row],[Normalised weighted population (base year)]]</f>
        <v>7786.475190606644</v>
      </c>
      <c r="M398" s="4">
        <f>$M$1*gp_need_index[[#This Row],[Normalised travel time adjusted wp (base year)]]</f>
        <v>11832.268136712772</v>
      </c>
      <c r="N398" s="115">
        <v>19618.743327319415</v>
      </c>
      <c r="O398" s="43">
        <f>gp_need_index[[#This Row],[Combined weighted population (base year)]]/gp_need_index[[#This Row],[Registered population (base year)]]</f>
        <v>1.0595419335621097</v>
      </c>
      <c r="P398" s="77">
        <v>18691.591489805618</v>
      </c>
      <c r="Q398" s="4">
        <v>7976.5166495920275</v>
      </c>
      <c r="R398" s="46">
        <v>19355.122872317046</v>
      </c>
      <c r="S398" s="110">
        <v>20061.400814783381</v>
      </c>
      <c r="T398" s="46">
        <v>20123.367225069764</v>
      </c>
      <c r="U398" s="110">
        <f>$L$1*gp_need_index[[#This Row],[Normalised weighted population 2025/26]]</f>
        <v>7862.9489884364602</v>
      </c>
      <c r="V398" s="4">
        <f>$M$1*gp_need_index[[#This Row],[Normalised travel time adjusted wp 2025/26]]</f>
        <v>11948.321734007182</v>
      </c>
      <c r="W398" s="115">
        <v>19811.270722443642</v>
      </c>
      <c r="X398" s="43">
        <f>gp_need_index[[#This Row],[Combined weighted population 2025/26]]/gp_need_index[[#This Row],[Registered population 2025/26]]</f>
        <v>1.0599028302779192</v>
      </c>
    </row>
    <row r="399" spans="1:24" ht="13">
      <c r="A399" s="8" t="s">
        <v>5115</v>
      </c>
      <c r="B399" s="3" t="s">
        <v>11170</v>
      </c>
      <c r="C399" s="74" t="s">
        <v>6413</v>
      </c>
      <c r="D399" s="74" t="s">
        <v>6804</v>
      </c>
      <c r="E399" s="74" t="s">
        <v>6544</v>
      </c>
      <c r="F399" s="41">
        <v>1.0364904912836539</v>
      </c>
      <c r="G399" s="110">
        <v>14628.083333333332</v>
      </c>
      <c r="H399" s="4">
        <v>8404.8887688198502</v>
      </c>
      <c r="I399" s="46">
        <v>20600.96354431249</v>
      </c>
      <c r="J399" s="110">
        <v>21352.702824961096</v>
      </c>
      <c r="K399" s="46">
        <v>21418.936430426456</v>
      </c>
      <c r="L399" s="110">
        <f>$L$1*gp_need_index[[#This Row],[Normalised weighted population (base year)]]</f>
        <v>8369.0672764081901</v>
      </c>
      <c r="M399" s="4">
        <f>$M$1*gp_need_index[[#This Row],[Normalised travel time adjusted wp (base year)]]</f>
        <v>12717.570613736858</v>
      </c>
      <c r="N399" s="115">
        <v>21086.637890145048</v>
      </c>
      <c r="O399" s="43">
        <f>gp_need_index[[#This Row],[Combined weighted population (base year)]]/gp_need_index[[#This Row],[Registered population (base year)]]</f>
        <v>1.4415174845288492</v>
      </c>
      <c r="P399" s="77">
        <v>14771.97278551638</v>
      </c>
      <c r="Q399" s="4">
        <v>8570.7129986224954</v>
      </c>
      <c r="R399" s="46">
        <v>20796.948151570377</v>
      </c>
      <c r="S399" s="110">
        <v>21555.839006821858</v>
      </c>
      <c r="T399" s="46">
        <v>21622.421494071685</v>
      </c>
      <c r="U399" s="110">
        <f>$L$1*gp_need_index[[#This Row],[Normalised weighted population 2025/26]]</f>
        <v>8448.68531756212</v>
      </c>
      <c r="V399" s="4">
        <f>$M$1*gp_need_index[[#This Row],[Normalised travel time adjusted wp 2025/26]]</f>
        <v>12838.390602822441</v>
      </c>
      <c r="W399" s="115">
        <v>21287.075920384559</v>
      </c>
      <c r="X399" s="43">
        <f>gp_need_index[[#This Row],[Combined weighted population 2025/26]]/gp_need_index[[#This Row],[Registered population 2025/26]]</f>
        <v>1.4410448915297289</v>
      </c>
    </row>
    <row r="400" spans="1:24" ht="13">
      <c r="A400" s="8" t="s">
        <v>5015</v>
      </c>
      <c r="B400" s="3" t="s">
        <v>8224</v>
      </c>
      <c r="C400" s="74" t="s">
        <v>6413</v>
      </c>
      <c r="D400" s="74" t="s">
        <v>6804</v>
      </c>
      <c r="E400" s="74" t="s">
        <v>6536</v>
      </c>
      <c r="F400" s="41">
        <v>1.0364904912836539</v>
      </c>
      <c r="G400" s="110">
        <v>8087.416666666667</v>
      </c>
      <c r="H400" s="4">
        <v>4547.1684986698692</v>
      </c>
      <c r="I400" s="46">
        <v>11145.42441280843</v>
      </c>
      <c r="J400" s="110">
        <v>11552.126425196639</v>
      </c>
      <c r="K400" s="46">
        <v>11587.959780355686</v>
      </c>
      <c r="L400" s="110">
        <f>$L$1*gp_need_index[[#This Row],[Normalised weighted population (base year)]]</f>
        <v>4527.7885441755388</v>
      </c>
      <c r="M400" s="4">
        <f>$M$1*gp_need_index[[#This Row],[Normalised travel time adjusted wp (base year)]]</f>
        <v>6880.3928362413981</v>
      </c>
      <c r="N400" s="115">
        <v>11408.181380416936</v>
      </c>
      <c r="O400" s="43">
        <f>gp_need_index[[#This Row],[Combined weighted population (base year)]]/gp_need_index[[#This Row],[Registered population (base year)]]</f>
        <v>1.4106088322909378</v>
      </c>
      <c r="P400" s="77">
        <v>8161.6996506888408</v>
      </c>
      <c r="Q400" s="4">
        <v>4628.576976648209</v>
      </c>
      <c r="R400" s="46">
        <v>11231.303091630341</v>
      </c>
      <c r="S400" s="110">
        <v>11641.138859199553</v>
      </c>
      <c r="T400" s="46">
        <v>11677.096447276768</v>
      </c>
      <c r="U400" s="110">
        <f>$L$1*gp_need_index[[#This Row],[Normalised weighted population 2025/26]]</f>
        <v>4562.6764482836961</v>
      </c>
      <c r="V400" s="4">
        <f>$M$1*gp_need_index[[#This Row],[Normalised travel time adjusted wp 2025/26]]</f>
        <v>6933.3180531177914</v>
      </c>
      <c r="W400" s="115">
        <v>11495.994501401488</v>
      </c>
      <c r="X400" s="43">
        <f>gp_need_index[[#This Row],[Combined weighted population 2025/26]]/gp_need_index[[#This Row],[Registered population 2025/26]]</f>
        <v>1.4085294722198256</v>
      </c>
    </row>
    <row r="401" spans="1:24" ht="13">
      <c r="A401" s="8" t="s">
        <v>4999</v>
      </c>
      <c r="B401" s="3" t="s">
        <v>12139</v>
      </c>
      <c r="C401" s="74" t="s">
        <v>6413</v>
      </c>
      <c r="D401" s="74" t="s">
        <v>6804</v>
      </c>
      <c r="E401" s="74" t="s">
        <v>6539</v>
      </c>
      <c r="F401" s="41">
        <v>1.0364904912836539</v>
      </c>
      <c r="G401" s="110">
        <v>34516</v>
      </c>
      <c r="H401" s="4">
        <v>16359.871421568439</v>
      </c>
      <c r="I401" s="46">
        <v>40099.176088524757</v>
      </c>
      <c r="J401" s="110">
        <v>41562.414724064773</v>
      </c>
      <c r="K401" s="46">
        <v>41691.336509825931</v>
      </c>
      <c r="L401" s="110">
        <f>$L$1*gp_need_index[[#This Row],[Normalised weighted population (base year)]]</f>
        <v>16290.145928929263</v>
      </c>
      <c r="M401" s="4">
        <f>$M$1*gp_need_index[[#This Row],[Normalised travel time adjusted wp (base year)]]</f>
        <v>24754.381141520582</v>
      </c>
      <c r="N401" s="115">
        <v>41044.527070449847</v>
      </c>
      <c r="O401" s="43">
        <f>gp_need_index[[#This Row],[Combined weighted population (base year)]]/gp_need_index[[#This Row],[Registered population (base year)]]</f>
        <v>1.1891449493119088</v>
      </c>
      <c r="P401" s="77">
        <v>34830.889585457087</v>
      </c>
      <c r="Q401" s="4">
        <v>16669.181126139662</v>
      </c>
      <c r="R401" s="46">
        <v>40447.987893793594</v>
      </c>
      <c r="S401" s="110">
        <v>41923.95484347341</v>
      </c>
      <c r="T401" s="46">
        <v>42053.451133919094</v>
      </c>
      <c r="U401" s="110">
        <f>$L$1*gp_need_index[[#This Row],[Normalised weighted population 2025/26]]</f>
        <v>16431.849469097229</v>
      </c>
      <c r="V401" s="4">
        <f>$M$1*gp_need_index[[#This Row],[Normalised travel time adjusted wp 2025/26]]</f>
        <v>24969.388003188546</v>
      </c>
      <c r="W401" s="115">
        <v>41401.237472285778</v>
      </c>
      <c r="X401" s="43">
        <f>gp_need_index[[#This Row],[Combined weighted population 2025/26]]/gp_need_index[[#This Row],[Registered population 2025/26]]</f>
        <v>1.1886356611911515</v>
      </c>
    </row>
    <row r="402" spans="1:24" ht="13">
      <c r="A402" s="8" t="s">
        <v>5012</v>
      </c>
      <c r="B402" s="3" t="s">
        <v>12138</v>
      </c>
      <c r="C402" s="74" t="s">
        <v>6413</v>
      </c>
      <c r="D402" s="74" t="s">
        <v>6804</v>
      </c>
      <c r="E402" s="74" t="s">
        <v>6536</v>
      </c>
      <c r="F402" s="41">
        <v>1.0364904912836539</v>
      </c>
      <c r="G402" s="110">
        <v>15342.916666666668</v>
      </c>
      <c r="H402" s="4">
        <v>7132.5040820291924</v>
      </c>
      <c r="I402" s="46">
        <v>17482.260695542209</v>
      </c>
      <c r="J402" s="110">
        <v>18120.196977071457</v>
      </c>
      <c r="K402" s="46">
        <v>18176.403724637436</v>
      </c>
      <c r="L402" s="110">
        <f>$L$1*gp_need_index[[#This Row],[Normalised weighted population (base year)]]</f>
        <v>7102.1054714255188</v>
      </c>
      <c r="M402" s="4">
        <f>$M$1*gp_need_index[[#This Row],[Normalised travel time adjusted wp (base year)]]</f>
        <v>10792.305146556886</v>
      </c>
      <c r="N402" s="115">
        <v>17894.410617982405</v>
      </c>
      <c r="O402" s="43">
        <f>gp_need_index[[#This Row],[Combined weighted population (base year)]]/gp_need_index[[#This Row],[Registered population (base year)]]</f>
        <v>1.166297843281584</v>
      </c>
      <c r="P402" s="77">
        <v>15472.774799695391</v>
      </c>
      <c r="Q402" s="4">
        <v>7252.8308785110585</v>
      </c>
      <c r="R402" s="46">
        <v>17599.089802300688</v>
      </c>
      <c r="S402" s="110">
        <v>18241.289235331784</v>
      </c>
      <c r="T402" s="46">
        <v>18297.633616431842</v>
      </c>
      <c r="U402" s="110">
        <f>$L$1*gp_need_index[[#This Row],[Normalised weighted population 2025/26]]</f>
        <v>7149.5668754613662</v>
      </c>
      <c r="V402" s="4">
        <f>$M$1*gp_need_index[[#This Row],[Normalised travel time adjusted wp 2025/26]]</f>
        <v>10864.285831237425</v>
      </c>
      <c r="W402" s="115">
        <v>18013.852706698792</v>
      </c>
      <c r="X402" s="43">
        <f>gp_need_index[[#This Row],[Combined weighted population 2025/26]]/gp_need_index[[#This Row],[Registered population 2025/26]]</f>
        <v>1.1642289724951873</v>
      </c>
    </row>
    <row r="403" spans="1:24" ht="13">
      <c r="A403" s="8" t="s">
        <v>5118</v>
      </c>
      <c r="B403" s="3" t="s">
        <v>12137</v>
      </c>
      <c r="C403" s="74" t="s">
        <v>6413</v>
      </c>
      <c r="D403" s="74" t="s">
        <v>6804</v>
      </c>
      <c r="E403" s="74" t="s">
        <v>6544</v>
      </c>
      <c r="F403" s="41">
        <v>1.0364904912836539</v>
      </c>
      <c r="G403" s="110">
        <v>6227.0833333333339</v>
      </c>
      <c r="H403" s="4">
        <v>2801.8133335210168</v>
      </c>
      <c r="I403" s="46">
        <v>6867.4382171436791</v>
      </c>
      <c r="J403" s="110">
        <v>7118.0344115473918</v>
      </c>
      <c r="K403" s="46">
        <v>7140.1137280052671</v>
      </c>
      <c r="L403" s="110">
        <f>$L$1*gp_need_index[[#This Row],[Normalised weighted population (base year)]]</f>
        <v>2789.872052937038</v>
      </c>
      <c r="M403" s="4">
        <f>$M$1*gp_need_index[[#This Row],[Normalised travel time adjusted wp (base year)]]</f>
        <v>4239.4682304125481</v>
      </c>
      <c r="N403" s="115">
        <v>7029.3402833495857</v>
      </c>
      <c r="O403" s="43">
        <f>gp_need_index[[#This Row],[Combined weighted population (base year)]]/gp_need_index[[#This Row],[Registered population (base year)]]</f>
        <v>1.1288335015081301</v>
      </c>
      <c r="P403" s="77">
        <v>6285.0749954914245</v>
      </c>
      <c r="Q403" s="4">
        <v>2855.5235713512338</v>
      </c>
      <c r="R403" s="46">
        <v>6928.9656144737746</v>
      </c>
      <c r="S403" s="110">
        <v>7181.8069738334671</v>
      </c>
      <c r="T403" s="46">
        <v>7203.9904096586579</v>
      </c>
      <c r="U403" s="110">
        <f>$L$1*gp_need_index[[#This Row],[Normalised weighted population 2025/26]]</f>
        <v>2814.8673366037588</v>
      </c>
      <c r="V403" s="4">
        <f>$M$1*gp_need_index[[#This Row],[Normalised travel time adjusted wp 2025/26]]</f>
        <v>4277.3952401003025</v>
      </c>
      <c r="W403" s="115">
        <v>7092.2625767040608</v>
      </c>
      <c r="X403" s="43">
        <f>gp_need_index[[#This Row],[Combined weighted population 2025/26]]/gp_need_index[[#This Row],[Registered population 2025/26]]</f>
        <v>1.1284292680344576</v>
      </c>
    </row>
    <row r="404" spans="1:24" ht="13">
      <c r="A404" s="8" t="s">
        <v>5126</v>
      </c>
      <c r="B404" s="3" t="s">
        <v>9835</v>
      </c>
      <c r="C404" s="74" t="s">
        <v>6413</v>
      </c>
      <c r="D404" s="74" t="s">
        <v>6804</v>
      </c>
      <c r="E404" s="74" t="s">
        <v>6544</v>
      </c>
      <c r="F404" s="41">
        <v>1.0364904912836539</v>
      </c>
      <c r="G404" s="110">
        <v>13645.333333333332</v>
      </c>
      <c r="H404" s="4">
        <v>6903.0911631382187</v>
      </c>
      <c r="I404" s="46">
        <v>16919.953768150132</v>
      </c>
      <c r="J404" s="110">
        <v>17537.371193646642</v>
      </c>
      <c r="K404" s="46">
        <v>17591.770083288928</v>
      </c>
      <c r="L404" s="110">
        <f>$L$1*gp_need_index[[#This Row],[Normalised weighted population (base year)]]</f>
        <v>6873.6703064774256</v>
      </c>
      <c r="M404" s="4">
        <f>$M$1*gp_need_index[[#This Row],[Normalised travel time adjusted wp (base year)]]</f>
        <v>10445.1768173251</v>
      </c>
      <c r="N404" s="115">
        <v>17318.847123802527</v>
      </c>
      <c r="O404" s="43">
        <f>gp_need_index[[#This Row],[Combined weighted population (base year)]]/gp_need_index[[#This Row],[Registered population (base year)]]</f>
        <v>1.2692139283615298</v>
      </c>
      <c r="P404" s="77">
        <v>13778.51128137822</v>
      </c>
      <c r="Q404" s="4">
        <v>7037.4219743090007</v>
      </c>
      <c r="R404" s="46">
        <v>17076.397254691547</v>
      </c>
      <c r="S404" s="110">
        <v>17699.523379870079</v>
      </c>
      <c r="T404" s="46">
        <v>17754.194334194577</v>
      </c>
      <c r="U404" s="110">
        <f>$L$1*gp_need_index[[#This Row],[Normalised weighted population 2025/26]]</f>
        <v>6937.2249096883243</v>
      </c>
      <c r="V404" s="4">
        <f>$M$1*gp_need_index[[#This Row],[Normalised travel time adjusted wp 2025/26]]</f>
        <v>10541.616801027632</v>
      </c>
      <c r="W404" s="115">
        <v>17478.841710715955</v>
      </c>
      <c r="X404" s="43">
        <f>gp_need_index[[#This Row],[Combined weighted population 2025/26]]/gp_need_index[[#This Row],[Registered population 2025/26]]</f>
        <v>1.2685580723324417</v>
      </c>
    </row>
    <row r="405" spans="1:24" ht="13">
      <c r="A405" s="8" t="s">
        <v>4940</v>
      </c>
      <c r="B405" s="3" t="s">
        <v>12136</v>
      </c>
      <c r="C405" s="74" t="s">
        <v>6413</v>
      </c>
      <c r="D405" s="74" t="s">
        <v>6804</v>
      </c>
      <c r="E405" s="74" t="s">
        <v>6530</v>
      </c>
      <c r="F405" s="41">
        <v>1.0364904912836539</v>
      </c>
      <c r="G405" s="110">
        <v>14922.416666666668</v>
      </c>
      <c r="H405" s="4">
        <v>7090.9063642091041</v>
      </c>
      <c r="I405" s="46">
        <v>17380.301812812279</v>
      </c>
      <c r="J405" s="110">
        <v>18014.517564619979</v>
      </c>
      <c r="K405" s="46">
        <v>18070.396506916175</v>
      </c>
      <c r="L405" s="110">
        <f>$L$1*gp_need_index[[#This Row],[Normalised weighted population (base year)]]</f>
        <v>7060.6850423684618</v>
      </c>
      <c r="M405" s="4">
        <f>$M$1*gp_need_index[[#This Row],[Normalised travel time adjusted wp (base year)]]</f>
        <v>10729.362979408903</v>
      </c>
      <c r="N405" s="115">
        <v>17790.048021777366</v>
      </c>
      <c r="O405" s="43">
        <f>gp_need_index[[#This Row],[Combined weighted population (base year)]]/gp_need_index[[#This Row],[Registered population (base year)]]</f>
        <v>1.1921693663410662</v>
      </c>
      <c r="P405" s="77">
        <v>15070.725856248311</v>
      </c>
      <c r="Q405" s="4">
        <v>7237.7728892884916</v>
      </c>
      <c r="R405" s="46">
        <v>17562.551392814927</v>
      </c>
      <c r="S405" s="110">
        <v>18203.417521333162</v>
      </c>
      <c r="T405" s="46">
        <v>18259.644922856889</v>
      </c>
      <c r="U405" s="110">
        <f>$L$1*gp_need_index[[#This Row],[Normalised weighted population 2025/26]]</f>
        <v>7134.7232781460498</v>
      </c>
      <c r="V405" s="4">
        <f>$M$1*gp_need_index[[#This Row],[Normalised travel time adjusted wp 2025/26]]</f>
        <v>10841.729907667999</v>
      </c>
      <c r="W405" s="115">
        <v>17976.453185814047</v>
      </c>
      <c r="X405" s="43">
        <f>gp_need_index[[#This Row],[Combined weighted population 2025/26]]/gp_need_index[[#This Row],[Registered population 2025/26]]</f>
        <v>1.192806063708008</v>
      </c>
    </row>
    <row r="406" spans="1:24" ht="13">
      <c r="A406" s="8" t="s">
        <v>4957</v>
      </c>
      <c r="B406" s="3" t="s">
        <v>12135</v>
      </c>
      <c r="C406" s="74" t="s">
        <v>6413</v>
      </c>
      <c r="D406" s="74" t="s">
        <v>6804</v>
      </c>
      <c r="E406" s="74" t="s">
        <v>6530</v>
      </c>
      <c r="F406" s="41">
        <v>1.0364904912836539</v>
      </c>
      <c r="G406" s="110">
        <v>12479.75</v>
      </c>
      <c r="H406" s="4">
        <v>6329.5288117428645</v>
      </c>
      <c r="I406" s="46">
        <v>15514.112784826217</v>
      </c>
      <c r="J406" s="110">
        <v>16080.230382174541</v>
      </c>
      <c r="K406" s="46">
        <v>16130.109390169726</v>
      </c>
      <c r="L406" s="110">
        <f>$L$1*gp_need_index[[#This Row],[Normalised weighted population (base year)]]</f>
        <v>6302.5524680296257</v>
      </c>
      <c r="M406" s="4">
        <f>$M$1*gp_need_index[[#This Row],[Normalised travel time adjusted wp (base year)]]</f>
        <v>9577.3105188070786</v>
      </c>
      <c r="N406" s="115">
        <v>15879.862986836704</v>
      </c>
      <c r="O406" s="43">
        <f>gp_need_index[[#This Row],[Combined weighted population (base year)]]/gp_need_index[[#This Row],[Registered population (base year)]]</f>
        <v>1.2724504086088828</v>
      </c>
      <c r="P406" s="77">
        <v>12595.550246498242</v>
      </c>
      <c r="Q406" s="4">
        <v>6452.6554905194216</v>
      </c>
      <c r="R406" s="46">
        <v>15657.453667839134</v>
      </c>
      <c r="S406" s="110">
        <v>16228.801844429632</v>
      </c>
      <c r="T406" s="46">
        <v>16278.929978692682</v>
      </c>
      <c r="U406" s="110">
        <f>$L$1*gp_need_index[[#This Row],[Normalised weighted population 2025/26]]</f>
        <v>6360.7841857264439</v>
      </c>
      <c r="V406" s="4">
        <f>$M$1*gp_need_index[[#This Row],[Normalised travel time adjusted wp 2025/26]]</f>
        <v>9665.6732789967027</v>
      </c>
      <c r="W406" s="115">
        <v>16026.457464723146</v>
      </c>
      <c r="X406" s="43">
        <f>gp_need_index[[#This Row],[Combined weighted population 2025/26]]/gp_need_index[[#This Row],[Registered population 2025/26]]</f>
        <v>1.2723904197181659</v>
      </c>
    </row>
    <row r="407" spans="1:24" ht="13">
      <c r="A407" s="8" t="s">
        <v>5019</v>
      </c>
      <c r="B407" s="3" t="s">
        <v>12134</v>
      </c>
      <c r="C407" s="74" t="s">
        <v>6413</v>
      </c>
      <c r="D407" s="74" t="s">
        <v>6804</v>
      </c>
      <c r="E407" s="74" t="s">
        <v>6536</v>
      </c>
      <c r="F407" s="41">
        <v>1.0364904912836539</v>
      </c>
      <c r="G407" s="110">
        <v>8717.8333333333339</v>
      </c>
      <c r="H407" s="4">
        <v>4236.4419875062804</v>
      </c>
      <c r="I407" s="46">
        <v>10383.812248173999</v>
      </c>
      <c r="J407" s="110">
        <v>10762.722658507091</v>
      </c>
      <c r="K407" s="46">
        <v>10796.107374818665</v>
      </c>
      <c r="L407" s="110">
        <f>$L$1*gp_need_index[[#This Row],[Normalised weighted population (base year)]]</f>
        <v>4218.3863440965943</v>
      </c>
      <c r="M407" s="4">
        <f>$M$1*gp_need_index[[#This Row],[Normalised travel time adjusted wp (base year)]]</f>
        <v>6410.2276197851315</v>
      </c>
      <c r="N407" s="115">
        <v>10628.613963881726</v>
      </c>
      <c r="O407" s="43">
        <f>gp_need_index[[#This Row],[Combined weighted population (base year)]]/gp_need_index[[#This Row],[Registered population (base year)]]</f>
        <v>1.2191806791307158</v>
      </c>
      <c r="P407" s="77">
        <v>8792.3925422953562</v>
      </c>
      <c r="Q407" s="4">
        <v>4308.3250153324434</v>
      </c>
      <c r="R407" s="46">
        <v>10454.207482899405</v>
      </c>
      <c r="S407" s="110">
        <v>10835.686649931655</v>
      </c>
      <c r="T407" s="46">
        <v>10869.15632689407</v>
      </c>
      <c r="U407" s="110">
        <f>$L$1*gp_need_index[[#This Row],[Normalised weighted population 2025/26]]</f>
        <v>4246.9841547809447</v>
      </c>
      <c r="V407" s="4">
        <f>$M$1*gp_need_index[[#This Row],[Normalised travel time adjusted wp 2025/26]]</f>
        <v>6453.6006980561306</v>
      </c>
      <c r="W407" s="115">
        <v>10700.584852837075</v>
      </c>
      <c r="X407" s="43">
        <f>gp_need_index[[#This Row],[Combined weighted population 2025/26]]/gp_need_index[[#This Row],[Registered population 2025/26]]</f>
        <v>1.2170276521848242</v>
      </c>
    </row>
    <row r="408" spans="1:24" ht="13">
      <c r="A408" s="8" t="s">
        <v>5011</v>
      </c>
      <c r="B408" s="3" t="s">
        <v>12133</v>
      </c>
      <c r="C408" s="74" t="s">
        <v>6413</v>
      </c>
      <c r="D408" s="74" t="s">
        <v>6804</v>
      </c>
      <c r="E408" s="74" t="s">
        <v>6536</v>
      </c>
      <c r="F408" s="41">
        <v>1.0364904912836539</v>
      </c>
      <c r="G408" s="110">
        <v>7586.4166666666661</v>
      </c>
      <c r="H408" s="4">
        <v>3124.0907181116663</v>
      </c>
      <c r="I408" s="46">
        <v>7657.3623712548315</v>
      </c>
      <c r="J408" s="110">
        <v>7936.7832861188854</v>
      </c>
      <c r="K408" s="46">
        <v>7961.4022665424018</v>
      </c>
      <c r="L408" s="110">
        <f>$L$1*gp_need_index[[#This Row],[Normalised weighted population (base year)]]</f>
        <v>3110.7758968177386</v>
      </c>
      <c r="M408" s="4">
        <f>$M$1*gp_need_index[[#This Row],[Normalised travel time adjusted wp (base year)]]</f>
        <v>4727.1112568077106</v>
      </c>
      <c r="N408" s="115">
        <v>7837.8871536254492</v>
      </c>
      <c r="O408" s="43">
        <f>gp_need_index[[#This Row],[Combined weighted population (base year)]]/gp_need_index[[#This Row],[Registered population (base year)]]</f>
        <v>1.033147465794187</v>
      </c>
      <c r="P408" s="77">
        <v>7649.7622949626129</v>
      </c>
      <c r="Q408" s="4">
        <v>3175.954564980816</v>
      </c>
      <c r="R408" s="46">
        <v>7706.4956474758892</v>
      </c>
      <c r="S408" s="110">
        <v>7987.7094597276246</v>
      </c>
      <c r="T408" s="46">
        <v>8012.3821974990151</v>
      </c>
      <c r="U408" s="110">
        <f>$L$1*gp_need_index[[#This Row],[Normalised weighted population 2025/26]]</f>
        <v>3130.7361134027492</v>
      </c>
      <c r="V408" s="4">
        <f>$M$1*gp_need_index[[#This Row],[Normalised travel time adjusted wp 2025/26]]</f>
        <v>4757.3807743409516</v>
      </c>
      <c r="W408" s="115">
        <v>7888.1168877437012</v>
      </c>
      <c r="X408" s="43">
        <f>gp_need_index[[#This Row],[Combined weighted population 2025/26]]/gp_need_index[[#This Row],[Registered population 2025/26]]</f>
        <v>1.0311584312806745</v>
      </c>
    </row>
    <row r="409" spans="1:24" ht="13">
      <c r="A409" s="8" t="s">
        <v>5009</v>
      </c>
      <c r="B409" s="3" t="s">
        <v>12132</v>
      </c>
      <c r="C409" s="74" t="s">
        <v>6413</v>
      </c>
      <c r="D409" s="74" t="s">
        <v>6804</v>
      </c>
      <c r="E409" s="74" t="s">
        <v>6536</v>
      </c>
      <c r="F409" s="41">
        <v>1.0364904912836539</v>
      </c>
      <c r="G409" s="110">
        <v>56971.916666666664</v>
      </c>
      <c r="H409" s="4">
        <v>23843.171238388837</v>
      </c>
      <c r="I409" s="46">
        <v>58441.261386474958</v>
      </c>
      <c r="J409" s="110">
        <v>60573.811725703861</v>
      </c>
      <c r="K409" s="46">
        <v>60761.704658053546</v>
      </c>
      <c r="L409" s="110">
        <f>$L$1*gp_need_index[[#This Row],[Normalised weighted population (base year)]]</f>
        <v>23741.552049714461</v>
      </c>
      <c r="M409" s="4">
        <f>$M$1*gp_need_index[[#This Row],[Normalised travel time adjusted wp (base year)]]</f>
        <v>36077.480882856064</v>
      </c>
      <c r="N409" s="115">
        <v>59819.032932570524</v>
      </c>
      <c r="O409" s="43">
        <f>gp_need_index[[#This Row],[Combined weighted population (base year)]]/gp_need_index[[#This Row],[Registered population (base year)]]</f>
        <v>1.0499740298814566</v>
      </c>
      <c r="P409" s="77">
        <v>57463.174510994264</v>
      </c>
      <c r="Q409" s="4">
        <v>24253.48367159328</v>
      </c>
      <c r="R409" s="46">
        <v>58851.398068533192</v>
      </c>
      <c r="S409" s="110">
        <v>60998.914496783851</v>
      </c>
      <c r="T409" s="46">
        <v>61187.330240910065</v>
      </c>
      <c r="U409" s="110">
        <f>$L$1*gp_need_index[[#This Row],[Normalised weighted population 2025/26]]</f>
        <v>23908.168600308563</v>
      </c>
      <c r="V409" s="4">
        <f>$M$1*gp_need_index[[#This Row],[Normalised travel time adjusted wp 2025/26]]</f>
        <v>36330.197604929221</v>
      </c>
      <c r="W409" s="115">
        <v>60238.366205237784</v>
      </c>
      <c r="X409" s="43">
        <f>gp_need_index[[#This Row],[Combined weighted population 2025/26]]/gp_need_index[[#This Row],[Registered population 2025/26]]</f>
        <v>1.0482951336723061</v>
      </c>
    </row>
    <row r="410" spans="1:24" ht="13">
      <c r="A410" s="8" t="s">
        <v>5119</v>
      </c>
      <c r="B410" s="3" t="s">
        <v>9307</v>
      </c>
      <c r="C410" s="74" t="s">
        <v>6413</v>
      </c>
      <c r="D410" s="74" t="s">
        <v>6804</v>
      </c>
      <c r="E410" s="74" t="s">
        <v>6544</v>
      </c>
      <c r="F410" s="41">
        <v>1.0364904912836539</v>
      </c>
      <c r="G410" s="110">
        <v>10263.666666666666</v>
      </c>
      <c r="H410" s="4">
        <v>5718.3423508735304</v>
      </c>
      <c r="I410" s="46">
        <v>14016.052507591345</v>
      </c>
      <c r="J410" s="110">
        <v>14527.505149450843</v>
      </c>
      <c r="K410" s="46">
        <v>14572.567784019986</v>
      </c>
      <c r="L410" s="110">
        <f>$L$1*gp_need_index[[#This Row],[Normalised weighted population (base year)]]</f>
        <v>5693.9708734199567</v>
      </c>
      <c r="M410" s="4">
        <f>$M$1*gp_need_index[[#This Row],[Normalised travel time adjusted wp (base year)]]</f>
        <v>8652.5145830058882</v>
      </c>
      <c r="N410" s="115">
        <v>14346.485456425846</v>
      </c>
      <c r="O410" s="43">
        <f>gp_need_index[[#This Row],[Combined weighted population (base year)]]/gp_need_index[[#This Row],[Registered population (base year)]]</f>
        <v>1.3977933931758482</v>
      </c>
      <c r="P410" s="77">
        <v>10369.12314107802</v>
      </c>
      <c r="Q410" s="4">
        <v>5833.5064340597864</v>
      </c>
      <c r="R410" s="46">
        <v>14155.080314845716</v>
      </c>
      <c r="S410" s="110">
        <v>14671.606149694015</v>
      </c>
      <c r="T410" s="46">
        <v>14716.924359256041</v>
      </c>
      <c r="U410" s="110">
        <f>$L$1*gp_need_index[[#This Row],[Normalised weighted population 2025/26]]</f>
        <v>5750.4504196169391</v>
      </c>
      <c r="V410" s="4">
        <f>$M$1*gp_need_index[[#This Row],[Normalised travel time adjusted wp 2025/26]]</f>
        <v>8738.2268192359679</v>
      </c>
      <c r="W410" s="115">
        <v>14488.677238852906</v>
      </c>
      <c r="X410" s="43">
        <f>gp_need_index[[#This Row],[Combined weighted population 2025/26]]/gp_need_index[[#This Row],[Registered population 2025/26]]</f>
        <v>1.3972904981188794</v>
      </c>
    </row>
    <row r="411" spans="1:24" ht="13">
      <c r="A411" s="8" t="s">
        <v>5016</v>
      </c>
      <c r="B411" s="3" t="s">
        <v>12131</v>
      </c>
      <c r="C411" s="74" t="s">
        <v>6413</v>
      </c>
      <c r="D411" s="74" t="s">
        <v>6804</v>
      </c>
      <c r="E411" s="74" t="s">
        <v>6536</v>
      </c>
      <c r="F411" s="41">
        <v>1.0364904912836539</v>
      </c>
      <c r="G411" s="110">
        <v>7934.6666666666679</v>
      </c>
      <c r="H411" s="4">
        <v>2403.0838433646522</v>
      </c>
      <c r="I411" s="46">
        <v>5890.1246658654809</v>
      </c>
      <c r="J411" s="110">
        <v>6105.0582086448803</v>
      </c>
      <c r="K411" s="46">
        <v>6123.9953905112316</v>
      </c>
      <c r="L411" s="110">
        <f>$L$1*gp_need_index[[#This Row],[Normalised weighted population (base year)]]</f>
        <v>2392.8419410590545</v>
      </c>
      <c r="M411" s="4">
        <f>$M$1*gp_need_index[[#This Row],[Normalised travel time adjusted wp (base year)]]</f>
        <v>3636.1443094994497</v>
      </c>
      <c r="N411" s="115">
        <v>6028.9862505585043</v>
      </c>
      <c r="O411" s="43">
        <f>gp_need_index[[#This Row],[Combined weighted population (base year)]]/gp_need_index[[#This Row],[Registered population (base year)]]</f>
        <v>0.75982854779345954</v>
      </c>
      <c r="P411" s="77">
        <v>7998.945032723007</v>
      </c>
      <c r="Q411" s="4">
        <v>2441.9815155139277</v>
      </c>
      <c r="R411" s="46">
        <v>5925.5003607516446</v>
      </c>
      <c r="S411" s="110">
        <v>6141.7247800169407</v>
      </c>
      <c r="T411" s="46">
        <v>6160.6955707956249</v>
      </c>
      <c r="U411" s="110">
        <f>$L$1*gp_need_index[[#This Row],[Normalised weighted population 2025/26]]</f>
        <v>2407.2131897540571</v>
      </c>
      <c r="V411" s="4">
        <f>$M$1*gp_need_index[[#This Row],[Normalised travel time adjusted wp 2025/26]]</f>
        <v>3657.9351736639569</v>
      </c>
      <c r="W411" s="115">
        <v>6065.148363418014</v>
      </c>
      <c r="X411" s="43">
        <f>gp_need_index[[#This Row],[Combined weighted population 2025/26]]/gp_need_index[[#This Row],[Registered population 2025/26]]</f>
        <v>0.75824353569202008</v>
      </c>
    </row>
    <row r="412" spans="1:24" ht="13">
      <c r="A412" s="8" t="s">
        <v>5026</v>
      </c>
      <c r="B412" s="3" t="s">
        <v>12130</v>
      </c>
      <c r="C412" s="74" t="s">
        <v>6413</v>
      </c>
      <c r="D412" s="74" t="s">
        <v>6804</v>
      </c>
      <c r="E412" s="74" t="s">
        <v>6536</v>
      </c>
      <c r="F412" s="41">
        <v>1.0364904912836539</v>
      </c>
      <c r="G412" s="110">
        <v>7996.833333333333</v>
      </c>
      <c r="H412" s="4">
        <v>4539.8536284433039</v>
      </c>
      <c r="I412" s="46">
        <v>11127.495160082577</v>
      </c>
      <c r="J412" s="110">
        <v>11533.542925230471</v>
      </c>
      <c r="K412" s="46">
        <v>11569.318636529864</v>
      </c>
      <c r="L412" s="110">
        <f>$L$1*gp_need_index[[#This Row],[Normalised weighted population (base year)]]</f>
        <v>4520.504849800971</v>
      </c>
      <c r="M412" s="4">
        <f>$M$1*gp_need_index[[#This Row],[Normalised travel time adjusted wp (base year)]]</f>
        <v>6869.3245899866979</v>
      </c>
      <c r="N412" s="115">
        <v>11389.829439787669</v>
      </c>
      <c r="O412" s="43">
        <f>gp_need_index[[#This Row],[Combined weighted population (base year)]]/gp_need_index[[#This Row],[Registered population (base year)]]</f>
        <v>1.4242924624064945</v>
      </c>
      <c r="P412" s="77">
        <v>8068.9090293838808</v>
      </c>
      <c r="Q412" s="4">
        <v>4616.1451568122757</v>
      </c>
      <c r="R412" s="46">
        <v>11201.137116804312</v>
      </c>
      <c r="S412" s="110">
        <v>11609.872113132071</v>
      </c>
      <c r="T412" s="46">
        <v>11645.733123306627</v>
      </c>
      <c r="U412" s="110">
        <f>$L$1*gp_need_index[[#This Row],[Normalised weighted population 2025/26]]</f>
        <v>4550.4216296081313</v>
      </c>
      <c r="V412" s="4">
        <f>$M$1*gp_need_index[[#This Row],[Normalised travel time adjusted wp 2025/26]]</f>
        <v>6914.6959666025532</v>
      </c>
      <c r="W412" s="115">
        <v>11465.117596210684</v>
      </c>
      <c r="X412" s="43">
        <f>gp_need_index[[#This Row],[Combined weighted population 2025/26]]/gp_need_index[[#This Row],[Registered population 2025/26]]</f>
        <v>1.4209005894674374</v>
      </c>
    </row>
    <row r="413" spans="1:24" ht="13">
      <c r="A413" s="8" t="s">
        <v>5005</v>
      </c>
      <c r="B413" s="3" t="s">
        <v>12129</v>
      </c>
      <c r="C413" s="74" t="s">
        <v>6413</v>
      </c>
      <c r="D413" s="74" t="s">
        <v>6804</v>
      </c>
      <c r="E413" s="74" t="s">
        <v>6536</v>
      </c>
      <c r="F413" s="41">
        <v>1.0364904912836539</v>
      </c>
      <c r="G413" s="110">
        <v>1309.3333333333333</v>
      </c>
      <c r="H413" s="4">
        <v>554.49866515453971</v>
      </c>
      <c r="I413" s="46">
        <v>1359.114570153029</v>
      </c>
      <c r="J413" s="110">
        <v>1408.7093285286851</v>
      </c>
      <c r="K413" s="46">
        <v>1413.0789813377933</v>
      </c>
      <c r="L413" s="110">
        <f>$L$1*gp_need_index[[#This Row],[Normalised weighted population (base year)]]</f>
        <v>552.13540131221555</v>
      </c>
      <c r="M413" s="4">
        <f>$M$1*gp_need_index[[#This Row],[Normalised travel time adjusted wp (base year)]]</f>
        <v>839.02073225364757</v>
      </c>
      <c r="N413" s="115">
        <v>1391.156133565863</v>
      </c>
      <c r="O413" s="43">
        <f>gp_need_index[[#This Row],[Combined weighted population (base year)]]/gp_need_index[[#This Row],[Registered population (base year)]]</f>
        <v>1.0624919553710768</v>
      </c>
      <c r="P413" s="77">
        <v>1320.7233915411368</v>
      </c>
      <c r="Q413" s="4">
        <v>564.08360509491695</v>
      </c>
      <c r="R413" s="46">
        <v>1368.7563088619763</v>
      </c>
      <c r="S413" s="110">
        <v>1418.7028990199506</v>
      </c>
      <c r="T413" s="46">
        <v>1423.0850419583624</v>
      </c>
      <c r="U413" s="110">
        <f>$L$1*gp_need_index[[#This Row],[Normalised weighted population 2025/26]]</f>
        <v>556.05232295246594</v>
      </c>
      <c r="V413" s="4">
        <f>$M$1*gp_need_index[[#This Row],[Normalised travel time adjusted wp 2025/26]]</f>
        <v>844.96186676892864</v>
      </c>
      <c r="W413" s="115">
        <v>1401.0141897213946</v>
      </c>
      <c r="X413" s="43">
        <f>gp_need_index[[#This Row],[Combined weighted population 2025/26]]/gp_need_index[[#This Row],[Registered population 2025/26]]</f>
        <v>1.0607930462158071</v>
      </c>
    </row>
    <row r="414" spans="1:24" ht="13">
      <c r="A414" s="8" t="s">
        <v>5123</v>
      </c>
      <c r="B414" s="3" t="s">
        <v>12128</v>
      </c>
      <c r="C414" s="74" t="s">
        <v>6413</v>
      </c>
      <c r="D414" s="74" t="s">
        <v>6804</v>
      </c>
      <c r="E414" s="74" t="s">
        <v>6544</v>
      </c>
      <c r="F414" s="41">
        <v>1.0364904912836539</v>
      </c>
      <c r="G414" s="110">
        <v>46679.333333333336</v>
      </c>
      <c r="H414" s="4">
        <v>19431.264318827103</v>
      </c>
      <c r="I414" s="46">
        <v>47627.372456978359</v>
      </c>
      <c r="J414" s="110">
        <v>49365.318676483068</v>
      </c>
      <c r="K414" s="46">
        <v>49518.444164515793</v>
      </c>
      <c r="L414" s="110">
        <f>$L$1*gp_need_index[[#This Row],[Normalised weighted population (base year)]]</f>
        <v>19348.448602106615</v>
      </c>
      <c r="M414" s="4">
        <f>$M$1*gp_need_index[[#This Row],[Normalised travel time adjusted wp (base year)]]</f>
        <v>29401.754489080246</v>
      </c>
      <c r="N414" s="115">
        <v>48750.203091186864</v>
      </c>
      <c r="O414" s="43">
        <f>gp_need_index[[#This Row],[Combined weighted population (base year)]]/gp_need_index[[#This Row],[Registered population (base year)]]</f>
        <v>1.0443637389391494</v>
      </c>
      <c r="P414" s="77">
        <v>47102.235650773684</v>
      </c>
      <c r="Q414" s="4">
        <v>19806.716255003146</v>
      </c>
      <c r="R414" s="46">
        <v>48061.258272721447</v>
      </c>
      <c r="S414" s="110">
        <v>49815.037198803628</v>
      </c>
      <c r="T414" s="46">
        <v>49968.90776158197</v>
      </c>
      <c r="U414" s="110">
        <f>$L$1*gp_need_index[[#This Row],[Normalised weighted population 2025/26]]</f>
        <v>19524.713152763306</v>
      </c>
      <c r="V414" s="4">
        <f>$M$1*gp_need_index[[#This Row],[Normalised travel time adjusted wp 2025/26]]</f>
        <v>29669.218871507237</v>
      </c>
      <c r="W414" s="115">
        <v>49193.932024270543</v>
      </c>
      <c r="X414" s="43">
        <f>gp_need_index[[#This Row],[Combined weighted population 2025/26]]/gp_need_index[[#This Row],[Registered population 2025/26]]</f>
        <v>1.0444075816062142</v>
      </c>
    </row>
    <row r="415" spans="1:24" ht="13">
      <c r="A415" s="8" t="s">
        <v>4958</v>
      </c>
      <c r="B415" s="3" t="s">
        <v>11212</v>
      </c>
      <c r="C415" s="74" t="s">
        <v>6413</v>
      </c>
      <c r="D415" s="74" t="s">
        <v>6804</v>
      </c>
      <c r="E415" s="74" t="s">
        <v>6530</v>
      </c>
      <c r="F415" s="41">
        <v>1.0364904912836539</v>
      </c>
      <c r="G415" s="110">
        <v>7204.5000000000009</v>
      </c>
      <c r="H415" s="4">
        <v>3948.0959852866372</v>
      </c>
      <c r="I415" s="46">
        <v>9677.0562585038115</v>
      </c>
      <c r="J415" s="110">
        <v>10030.176795556174</v>
      </c>
      <c r="K415" s="46">
        <v>10061.289239637401</v>
      </c>
      <c r="L415" s="110">
        <f>$L$1*gp_need_index[[#This Row],[Normalised weighted population (base year)]]</f>
        <v>3931.269267614643</v>
      </c>
      <c r="M415" s="4">
        <f>$M$1*gp_need_index[[#This Row],[Normalised travel time adjusted wp (base year)]]</f>
        <v>5973.9267066759694</v>
      </c>
      <c r="N415" s="115">
        <v>9905.1959742906129</v>
      </c>
      <c r="O415" s="43">
        <f>gp_need_index[[#This Row],[Combined weighted population (base year)]]/gp_need_index[[#This Row],[Registered population (base year)]]</f>
        <v>1.3748623741120982</v>
      </c>
      <c r="P415" s="77">
        <v>7276.6364834382966</v>
      </c>
      <c r="Q415" s="4">
        <v>4028.9162854919355</v>
      </c>
      <c r="R415" s="46">
        <v>9776.2185141259652</v>
      </c>
      <c r="S415" s="110">
        <v>10132.957530602775</v>
      </c>
      <c r="T415" s="46">
        <v>10164.256591398826</v>
      </c>
      <c r="U415" s="110">
        <f>$L$1*gp_need_index[[#This Row],[Normalised weighted population 2025/26]]</f>
        <v>3971.5535769770227</v>
      </c>
      <c r="V415" s="4">
        <f>$M$1*gp_need_index[[#This Row],[Normalised travel time adjusted wp 2025/26]]</f>
        <v>6035.0639424667816</v>
      </c>
      <c r="W415" s="115">
        <v>10006.617519443804</v>
      </c>
      <c r="X415" s="43">
        <f>gp_need_index[[#This Row],[Combined weighted population 2025/26]]/gp_need_index[[#This Row],[Registered population 2025/26]]</f>
        <v>1.3751707320022064</v>
      </c>
    </row>
    <row r="416" spans="1:24" ht="13">
      <c r="A416" s="8" t="s">
        <v>4944</v>
      </c>
      <c r="B416" s="3" t="s">
        <v>12127</v>
      </c>
      <c r="C416" s="74" t="s">
        <v>6413</v>
      </c>
      <c r="D416" s="74" t="s">
        <v>6804</v>
      </c>
      <c r="E416" s="74" t="s">
        <v>6530</v>
      </c>
      <c r="F416" s="41">
        <v>1.0364904912836539</v>
      </c>
      <c r="G416" s="110">
        <v>10180.25</v>
      </c>
      <c r="H416" s="4">
        <v>4976.2532579750805</v>
      </c>
      <c r="I416" s="46">
        <v>12197.140827742965</v>
      </c>
      <c r="J416" s="110">
        <v>12642.220488803219</v>
      </c>
      <c r="K416" s="46">
        <v>12681.43518920558</v>
      </c>
      <c r="L416" s="110">
        <f>$L$1*gp_need_index[[#This Row],[Normalised weighted population (base year)]]</f>
        <v>4955.0445515636002</v>
      </c>
      <c r="M416" s="4">
        <f>$M$1*gp_need_index[[#This Row],[Normalised travel time adjusted wp (base year)]]</f>
        <v>7529.6477967574947</v>
      </c>
      <c r="N416" s="115">
        <v>12484.692348321096</v>
      </c>
      <c r="O416" s="43">
        <f>gp_need_index[[#This Row],[Combined weighted population (base year)]]/gp_need_index[[#This Row],[Registered population (base year)]]</f>
        <v>1.2263640233119124</v>
      </c>
      <c r="P416" s="77">
        <v>10274.178123985235</v>
      </c>
      <c r="Q416" s="4">
        <v>5074.6104306472598</v>
      </c>
      <c r="R416" s="46">
        <v>12313.609151601664</v>
      </c>
      <c r="S416" s="110">
        <v>12762.938799018506</v>
      </c>
      <c r="T416" s="46">
        <v>12802.361444993317</v>
      </c>
      <c r="U416" s="110">
        <f>$L$1*gp_need_index[[#This Row],[Normalised weighted population 2025/26]]</f>
        <v>5002.3593888452306</v>
      </c>
      <c r="V416" s="4">
        <f>$M$1*gp_need_index[[#This Row],[Normalised travel time adjusted wp 2025/26]]</f>
        <v>7601.4481964659844</v>
      </c>
      <c r="W416" s="115">
        <v>12603.807585311215</v>
      </c>
      <c r="X416" s="43">
        <f>gp_need_index[[#This Row],[Combined weighted population 2025/26]]/gp_need_index[[#This Row],[Registered population 2025/26]]</f>
        <v>1.2267460650587148</v>
      </c>
    </row>
    <row r="417" spans="1:24" ht="13">
      <c r="A417" s="8" t="s">
        <v>4954</v>
      </c>
      <c r="B417" s="3" t="s">
        <v>12126</v>
      </c>
      <c r="C417" s="74" t="s">
        <v>6413</v>
      </c>
      <c r="D417" s="74" t="s">
        <v>6804</v>
      </c>
      <c r="E417" s="74" t="s">
        <v>6530</v>
      </c>
      <c r="F417" s="41">
        <v>1.0364904912836539</v>
      </c>
      <c r="G417" s="110">
        <v>11173.166666666666</v>
      </c>
      <c r="H417" s="4">
        <v>6016.1247092843287</v>
      </c>
      <c r="I417" s="46">
        <v>14745.937658780755</v>
      </c>
      <c r="J417" s="110">
        <v>15284.024168387798</v>
      </c>
      <c r="K417" s="46">
        <v>15331.433437134265</v>
      </c>
      <c r="L417" s="110">
        <f>$L$1*gp_need_index[[#This Row],[Normalised weighted population (base year)]]</f>
        <v>5990.4840885041103</v>
      </c>
      <c r="M417" s="4">
        <f>$M$1*gp_need_index[[#This Row],[Normalised travel time adjusted wp (base year)]]</f>
        <v>9103.0937964588429</v>
      </c>
      <c r="N417" s="115">
        <v>15093.577884962953</v>
      </c>
      <c r="O417" s="43">
        <f>gp_need_index[[#This Row],[Combined weighted population (base year)]]/gp_need_index[[#This Row],[Registered population (base year)]]</f>
        <v>1.350877359593337</v>
      </c>
      <c r="P417" s="77">
        <v>11282.408844424866</v>
      </c>
      <c r="Q417" s="4">
        <v>6138.6558467384275</v>
      </c>
      <c r="R417" s="46">
        <v>14895.52939008366</v>
      </c>
      <c r="S417" s="110">
        <v>15439.074575457918</v>
      </c>
      <c r="T417" s="46">
        <v>15486.763370393908</v>
      </c>
      <c r="U417" s="110">
        <f>$L$1*gp_need_index[[#This Row],[Normalised weighted population 2025/26]]</f>
        <v>6051.2551908156829</v>
      </c>
      <c r="V417" s="4">
        <f>$M$1*gp_need_index[[#This Row],[Normalised travel time adjusted wp 2025/26]]</f>
        <v>9195.3215035195171</v>
      </c>
      <c r="W417" s="115">
        <v>15246.576694335199</v>
      </c>
      <c r="X417" s="43">
        <f>gp_need_index[[#This Row],[Combined weighted population 2025/26]]/gp_need_index[[#This Row],[Registered population 2025/26]]</f>
        <v>1.3513582874519923</v>
      </c>
    </row>
    <row r="418" spans="1:24" ht="13">
      <c r="A418" s="8" t="s">
        <v>5124</v>
      </c>
      <c r="B418" s="3" t="s">
        <v>12125</v>
      </c>
      <c r="C418" s="74" t="s">
        <v>6413</v>
      </c>
      <c r="D418" s="74" t="s">
        <v>6804</v>
      </c>
      <c r="E418" s="74" t="s">
        <v>6544</v>
      </c>
      <c r="F418" s="41">
        <v>1.0364904912836539</v>
      </c>
      <c r="G418" s="110">
        <v>17599.416666666668</v>
      </c>
      <c r="H418" s="4">
        <v>7976.8195259465438</v>
      </c>
      <c r="I418" s="46">
        <v>19551.73623037236</v>
      </c>
      <c r="J418" s="110">
        <v>20265.188690867064</v>
      </c>
      <c r="K418" s="46">
        <v>20328.048953730973</v>
      </c>
      <c r="L418" s="110">
        <f>$L$1*gp_need_index[[#This Row],[Normalised weighted population (base year)]]</f>
        <v>7942.8224573383422</v>
      </c>
      <c r="M418" s="4">
        <f>$M$1*gp_need_index[[#This Row],[Normalised travel time adjusted wp (base year)]]</f>
        <v>12069.852247253999</v>
      </c>
      <c r="N418" s="115">
        <v>20012.67470459234</v>
      </c>
      <c r="O418" s="43">
        <f>gp_need_index[[#This Row],[Combined weighted population (base year)]]/gp_need_index[[#This Row],[Registered population (base year)]]</f>
        <v>1.1371214787190298</v>
      </c>
      <c r="P418" s="77">
        <v>17753.553596374455</v>
      </c>
      <c r="Q418" s="4">
        <v>8126.5559414245481</v>
      </c>
      <c r="R418" s="46">
        <v>19719.195193189389</v>
      </c>
      <c r="S418" s="110">
        <v>20438.758313507136</v>
      </c>
      <c r="T418" s="46">
        <v>20501.890319845683</v>
      </c>
      <c r="U418" s="110">
        <f>$L$1*gp_need_index[[#This Row],[Normalised weighted population 2025/26]]</f>
        <v>8010.8520581304938</v>
      </c>
      <c r="V418" s="4">
        <f>$M$1*gp_need_index[[#This Row],[Normalised travel time adjusted wp 2025/26]]</f>
        <v>12173.071184213526</v>
      </c>
      <c r="W418" s="115">
        <v>20183.923242344019</v>
      </c>
      <c r="X418" s="43">
        <f>gp_need_index[[#This Row],[Combined weighted population 2025/26]]/gp_need_index[[#This Row],[Registered population 2025/26]]</f>
        <v>1.1368948268737524</v>
      </c>
    </row>
    <row r="419" spans="1:24" ht="13">
      <c r="A419" s="8" t="s">
        <v>5129</v>
      </c>
      <c r="B419" s="3" t="s">
        <v>12569</v>
      </c>
      <c r="C419" s="74" t="s">
        <v>6413</v>
      </c>
      <c r="D419" s="74" t="s">
        <v>6804</v>
      </c>
      <c r="E419" s="74" t="s">
        <v>6544</v>
      </c>
      <c r="F419" s="41">
        <v>1.0364904912836539</v>
      </c>
      <c r="G419" s="110">
        <v>26852.583333333336</v>
      </c>
      <c r="H419" s="4">
        <v>19934.181568497774</v>
      </c>
      <c r="I419" s="46">
        <v>48860.057411085858</v>
      </c>
      <c r="J419" s="110">
        <v>50642.984910163912</v>
      </c>
      <c r="K419" s="46">
        <v>50800.073570537483</v>
      </c>
      <c r="L419" s="110">
        <f>$L$1*gp_need_index[[#This Row],[Normalised weighted population (base year)]]</f>
        <v>19849.222427046949</v>
      </c>
      <c r="M419" s="4">
        <f>$M$1*gp_need_index[[#This Row],[Normalised travel time adjusted wp (base year)]]</f>
        <v>30162.726562771484</v>
      </c>
      <c r="N419" s="115">
        <v>50011.948989818433</v>
      </c>
      <c r="O419" s="43">
        <f>gp_need_index[[#This Row],[Combined weighted population (base year)]]/gp_need_index[[#This Row],[Registered population (base year)]]</f>
        <v>1.8624632263122454</v>
      </c>
      <c r="P419" s="77">
        <v>27115.313085361213</v>
      </c>
      <c r="Q419" s="4">
        <v>20313.028663293338</v>
      </c>
      <c r="R419" s="46">
        <v>49289.832010449012</v>
      </c>
      <c r="S419" s="110">
        <v>51088.442195799063</v>
      </c>
      <c r="T419" s="46">
        <v>51246.246099884578</v>
      </c>
      <c r="U419" s="110">
        <f>$L$1*gp_need_index[[#This Row],[Normalised weighted population 2025/26]]</f>
        <v>20023.816810849676</v>
      </c>
      <c r="V419" s="4">
        <f>$M$1*gp_need_index[[#This Row],[Normalised travel time adjusted wp 2025/26]]</f>
        <v>30427.643108292428</v>
      </c>
      <c r="W419" s="115">
        <v>50451.4599191421</v>
      </c>
      <c r="X419" s="43">
        <f>gp_need_index[[#This Row],[Combined weighted population 2025/26]]/gp_need_index[[#This Row],[Registered population 2025/26]]</f>
        <v>1.8606261251830949</v>
      </c>
    </row>
    <row r="420" spans="1:24" ht="13">
      <c r="A420" s="8" t="s">
        <v>5008</v>
      </c>
      <c r="B420" s="3" t="s">
        <v>12124</v>
      </c>
      <c r="C420" s="74" t="s">
        <v>6413</v>
      </c>
      <c r="D420" s="74" t="s">
        <v>6804</v>
      </c>
      <c r="E420" s="74" t="s">
        <v>6536</v>
      </c>
      <c r="F420" s="41">
        <v>1.0364904912836539</v>
      </c>
      <c r="G420" s="110">
        <v>12917.499999999998</v>
      </c>
      <c r="H420" s="4">
        <v>7466.4883329658405</v>
      </c>
      <c r="I420" s="46">
        <v>18300.879188560826</v>
      </c>
      <c r="J420" s="110">
        <v>18968.687261074207</v>
      </c>
      <c r="K420" s="46">
        <v>19027.525927005394</v>
      </c>
      <c r="L420" s="110">
        <f>$L$1*gp_need_index[[#This Row],[Normalised weighted population (base year)]]</f>
        <v>7434.666287187757</v>
      </c>
      <c r="M420" s="4">
        <f>$M$1*gp_need_index[[#This Row],[Normalised travel time adjusted wp (base year)]]</f>
        <v>11297.662018252789</v>
      </c>
      <c r="N420" s="115">
        <v>18732.328305440547</v>
      </c>
      <c r="O420" s="43">
        <f>gp_need_index[[#This Row],[Combined weighted population (base year)]]/gp_need_index[[#This Row],[Registered population (base year)]]</f>
        <v>1.4501512138912753</v>
      </c>
      <c r="P420" s="77">
        <v>13035.691496023894</v>
      </c>
      <c r="Q420" s="4">
        <v>7597.4617629125796</v>
      </c>
      <c r="R420" s="46">
        <v>18435.341189493356</v>
      </c>
      <c r="S420" s="110">
        <v>19108.05584647975</v>
      </c>
      <c r="T420" s="46">
        <v>19167.077528928046</v>
      </c>
      <c r="U420" s="110">
        <f>$L$1*gp_need_index[[#This Row],[Normalised weighted population 2025/26]]</f>
        <v>7489.2909910033941</v>
      </c>
      <c r="V420" s="4">
        <f>$M$1*gp_need_index[[#This Row],[Normalised travel time adjusted wp 2025/26]]</f>
        <v>11380.521284280132</v>
      </c>
      <c r="W420" s="115">
        <v>18869.812275283526</v>
      </c>
      <c r="X420" s="43">
        <f>gp_need_index[[#This Row],[Combined weighted population 2025/26]]/gp_need_index[[#This Row],[Registered population 2025/26]]</f>
        <v>1.4475497737146616</v>
      </c>
    </row>
    <row r="421" spans="1:24" ht="13">
      <c r="A421" s="8" t="s">
        <v>5013</v>
      </c>
      <c r="B421" s="3" t="s">
        <v>12123</v>
      </c>
      <c r="C421" s="74" t="s">
        <v>6413</v>
      </c>
      <c r="D421" s="74" t="s">
        <v>6804</v>
      </c>
      <c r="E421" s="74" t="s">
        <v>6536</v>
      </c>
      <c r="F421" s="41">
        <v>1.0364904912836539</v>
      </c>
      <c r="G421" s="110">
        <v>3423.333333333333</v>
      </c>
      <c r="H421" s="4">
        <v>2325.5977225122856</v>
      </c>
      <c r="I421" s="46">
        <v>5700.2008257319085</v>
      </c>
      <c r="J421" s="110">
        <v>5908.203954278355</v>
      </c>
      <c r="K421" s="46">
        <v>5926.5305170992033</v>
      </c>
      <c r="L421" s="110">
        <f>$L$1*gp_need_index[[#This Row],[Normalised weighted population (base year)]]</f>
        <v>2315.6860647306153</v>
      </c>
      <c r="M421" s="4">
        <f>$M$1*gp_need_index[[#This Row],[Normalised travel time adjusted wp (base year)]]</f>
        <v>3518.8988300375136</v>
      </c>
      <c r="N421" s="115">
        <v>5834.5848947681288</v>
      </c>
      <c r="O421" s="43">
        <f>gp_need_index[[#This Row],[Combined weighted population (base year)]]/gp_need_index[[#This Row],[Registered population (base year)]]</f>
        <v>1.7043578076245753</v>
      </c>
      <c r="P421" s="77">
        <v>3455.9930774229606</v>
      </c>
      <c r="Q421" s="4">
        <v>2369.6355127199777</v>
      </c>
      <c r="R421" s="46">
        <v>5749.9518306210757</v>
      </c>
      <c r="S421" s="110">
        <v>5959.7703977777837</v>
      </c>
      <c r="T421" s="46">
        <v>5978.1791610087739</v>
      </c>
      <c r="U421" s="110">
        <f>$L$1*gp_need_index[[#This Row],[Normalised weighted population 2025/26]]</f>
        <v>2335.8972313632216</v>
      </c>
      <c r="V421" s="4">
        <f>$M$1*gp_need_index[[#This Row],[Normalised travel time adjusted wp 2025/26]]</f>
        <v>3549.5653982939393</v>
      </c>
      <c r="W421" s="115">
        <v>5885.4626296571605</v>
      </c>
      <c r="X421" s="43">
        <f>gp_need_index[[#This Row],[Combined weighted population 2025/26]]/gp_need_index[[#This Row],[Registered population 2025/26]]</f>
        <v>1.702972922053938</v>
      </c>
    </row>
    <row r="422" spans="1:24" ht="13">
      <c r="A422" s="8" t="s">
        <v>5130</v>
      </c>
      <c r="B422" s="3" t="s">
        <v>12122</v>
      </c>
      <c r="C422" s="74" t="s">
        <v>6413</v>
      </c>
      <c r="D422" s="74" t="s">
        <v>6804</v>
      </c>
      <c r="E422" s="74" t="s">
        <v>6544</v>
      </c>
      <c r="F422" s="41">
        <v>1.0364904912836539</v>
      </c>
      <c r="G422" s="110">
        <v>6494</v>
      </c>
      <c r="H422" s="4">
        <v>2725.1225990073008</v>
      </c>
      <c r="I422" s="46">
        <v>6679.4639239246326</v>
      </c>
      <c r="J422" s="110">
        <v>6923.2008440200852</v>
      </c>
      <c r="K422" s="46">
        <v>6944.6758093684648</v>
      </c>
      <c r="L422" s="110">
        <f>$L$1*gp_need_index[[#This Row],[Normalised weighted population (base year)]]</f>
        <v>2713.5081730242559</v>
      </c>
      <c r="M422" s="4">
        <f>$M$1*gp_need_index[[#This Row],[Normalised travel time adjusted wp (base year)]]</f>
        <v>4123.4262626454392</v>
      </c>
      <c r="N422" s="115">
        <v>6836.9344356696947</v>
      </c>
      <c r="O422" s="43">
        <f>gp_need_index[[#This Row],[Combined weighted population (base year)]]/gp_need_index[[#This Row],[Registered population (base year)]]</f>
        <v>1.0528078896935162</v>
      </c>
      <c r="P422" s="77">
        <v>6553.7746097185609</v>
      </c>
      <c r="Q422" s="4">
        <v>2779.5817445366083</v>
      </c>
      <c r="R422" s="46">
        <v>6744.6917699227861</v>
      </c>
      <c r="S422" s="110">
        <v>6990.8088861640854</v>
      </c>
      <c r="T422" s="46">
        <v>7012.4023599036909</v>
      </c>
      <c r="U422" s="110">
        <f>$L$1*gp_need_index[[#This Row],[Normalised weighted population 2025/26]]</f>
        <v>2740.0067506407599</v>
      </c>
      <c r="V422" s="4">
        <f>$M$1*gp_need_index[[#This Row],[Normalised travel time adjusted wp 2025/26]]</f>
        <v>4163.6391458413118</v>
      </c>
      <c r="W422" s="115">
        <v>6903.6458964820722</v>
      </c>
      <c r="X422" s="43">
        <f>gp_need_index[[#This Row],[Combined weighted population 2025/26]]/gp_need_index[[#This Row],[Registered population 2025/26]]</f>
        <v>1.0533846992914113</v>
      </c>
    </row>
    <row r="423" spans="1:24" ht="13">
      <c r="A423" s="8" t="s">
        <v>5028</v>
      </c>
      <c r="B423" s="3" t="s">
        <v>12121</v>
      </c>
      <c r="C423" s="74" t="s">
        <v>6413</v>
      </c>
      <c r="D423" s="74" t="s">
        <v>6804</v>
      </c>
      <c r="E423" s="74" t="s">
        <v>6536</v>
      </c>
      <c r="F423" s="41">
        <v>1.0364904912836539</v>
      </c>
      <c r="G423" s="110">
        <v>5401.75</v>
      </c>
      <c r="H423" s="4">
        <v>2886.8807393768006</v>
      </c>
      <c r="I423" s="46">
        <v>7075.9443110429211</v>
      </c>
      <c r="J423" s="110">
        <v>7334.1489952486527</v>
      </c>
      <c r="K423" s="46">
        <v>7356.8986740578193</v>
      </c>
      <c r="L423" s="110">
        <f>$L$1*gp_need_index[[#This Row],[Normalised weighted population (base year)]]</f>
        <v>2874.5769029616672</v>
      </c>
      <c r="M423" s="4">
        <f>$M$1*gp_need_index[[#This Row],[Normalised travel time adjusted wp (base year)]]</f>
        <v>4368.1850725570566</v>
      </c>
      <c r="N423" s="115">
        <v>7242.7619755187243</v>
      </c>
      <c r="O423" s="43">
        <f>gp_need_index[[#This Row],[Combined weighted population (base year)]]/gp_need_index[[#This Row],[Registered population (base year)]]</f>
        <v>1.3408176934361502</v>
      </c>
      <c r="P423" s="77">
        <v>5451.0724372370114</v>
      </c>
      <c r="Q423" s="4">
        <v>2937.0886802528016</v>
      </c>
      <c r="R423" s="46">
        <v>7126.884427188158</v>
      </c>
      <c r="S423" s="110">
        <v>7386.9479412580758</v>
      </c>
      <c r="T423" s="46">
        <v>7409.7650242284153</v>
      </c>
      <c r="U423" s="110">
        <f>$L$1*gp_need_index[[#This Row],[Normalised weighted population 2025/26]]</f>
        <v>2895.2711417612513</v>
      </c>
      <c r="V423" s="4">
        <f>$M$1*gp_need_index[[#This Row],[Normalised travel time adjusted wp 2025/26]]</f>
        <v>4399.5746582897091</v>
      </c>
      <c r="W423" s="115">
        <v>7294.84580005096</v>
      </c>
      <c r="X423" s="43">
        <f>gp_need_index[[#This Row],[Combined weighted population 2025/26]]/gp_need_index[[#This Row],[Registered population 2025/26]]</f>
        <v>1.3382404809407564</v>
      </c>
    </row>
    <row r="424" spans="1:24" ht="13">
      <c r="A424" s="8" t="s">
        <v>4990</v>
      </c>
      <c r="B424" s="3" t="s">
        <v>12120</v>
      </c>
      <c r="C424" s="74" t="s">
        <v>6413</v>
      </c>
      <c r="D424" s="74" t="s">
        <v>6804</v>
      </c>
      <c r="E424" s="74" t="s">
        <v>6539</v>
      </c>
      <c r="F424" s="41">
        <v>1.0364904912836539</v>
      </c>
      <c r="G424" s="110">
        <v>8006.6666666666661</v>
      </c>
      <c r="H424" s="4">
        <v>4086.149587972156</v>
      </c>
      <c r="I424" s="46">
        <v>10015.435184663558</v>
      </c>
      <c r="J424" s="110">
        <v>10380.903334971525</v>
      </c>
      <c r="K424" s="46">
        <v>10413.103692064436</v>
      </c>
      <c r="L424" s="110">
        <f>$L$1*gp_need_index[[#This Row],[Normalised weighted population (base year)]]</f>
        <v>4068.7344882029056</v>
      </c>
      <c r="M424" s="4">
        <f>$M$1*gp_need_index[[#This Row],[Normalised travel time adjusted wp (base year)]]</f>
        <v>6182.8178043365506</v>
      </c>
      <c r="N424" s="115">
        <v>10251.552292539456</v>
      </c>
      <c r="O424" s="43">
        <f>gp_need_index[[#This Row],[Combined weighted population (base year)]]/gp_need_index[[#This Row],[Registered population (base year)]]</f>
        <v>1.2803770556876923</v>
      </c>
      <c r="P424" s="77">
        <v>8079.2215341693063</v>
      </c>
      <c r="Q424" s="4">
        <v>4162.4330035451749</v>
      </c>
      <c r="R424" s="46">
        <v>10100.198591765637</v>
      </c>
      <c r="S424" s="110">
        <v>10468.759800441634</v>
      </c>
      <c r="T424" s="46">
        <v>10501.096099934026</v>
      </c>
      <c r="U424" s="110">
        <f>$L$1*gp_need_index[[#This Row],[Normalised weighted population 2025/26]]</f>
        <v>4103.1693171898596</v>
      </c>
      <c r="V424" s="4">
        <f>$M$1*gp_need_index[[#This Row],[Normalised travel time adjusted wp 2025/26]]</f>
        <v>6235.0636132817872</v>
      </c>
      <c r="W424" s="115">
        <v>10338.232930471648</v>
      </c>
      <c r="X424" s="43">
        <f>gp_need_index[[#This Row],[Combined weighted population 2025/26]]/gp_need_index[[#This Row],[Registered population 2025/26]]</f>
        <v>1.2796075570831107</v>
      </c>
    </row>
    <row r="425" spans="1:24" ht="13">
      <c r="A425" s="8" t="s">
        <v>5114</v>
      </c>
      <c r="B425" s="3" t="s">
        <v>12119</v>
      </c>
      <c r="C425" s="74" t="s">
        <v>6413</v>
      </c>
      <c r="D425" s="74" t="s">
        <v>6804</v>
      </c>
      <c r="E425" s="74" t="s">
        <v>6544</v>
      </c>
      <c r="F425" s="41">
        <v>1.0364904912836539</v>
      </c>
      <c r="G425" s="110">
        <v>8046.1666666666679</v>
      </c>
      <c r="H425" s="4">
        <v>3190.3813232619</v>
      </c>
      <c r="I425" s="46">
        <v>7819.8452282673616</v>
      </c>
      <c r="J425" s="110">
        <v>8105.1952224089746</v>
      </c>
      <c r="K425" s="46">
        <v>8130.3365971090052</v>
      </c>
      <c r="L425" s="110">
        <f>$L$1*gp_need_index[[#This Row],[Normalised weighted population (base year)]]</f>
        <v>3176.7839725407939</v>
      </c>
      <c r="M425" s="4">
        <f>$M$1*gp_need_index[[#This Row],[Normalised travel time adjusted wp (base year)]]</f>
        <v>4827.4166237452209</v>
      </c>
      <c r="N425" s="115">
        <v>8004.2005962860148</v>
      </c>
      <c r="O425" s="43">
        <f>gp_need_index[[#This Row],[Combined weighted population (base year)]]/gp_need_index[[#This Row],[Registered population (base year)]]</f>
        <v>0.99478433990753534</v>
      </c>
      <c r="P425" s="77">
        <v>8120.3552307167829</v>
      </c>
      <c r="Q425" s="4">
        <v>3250.1761657381053</v>
      </c>
      <c r="R425" s="46">
        <v>7886.5953408064197</v>
      </c>
      <c r="S425" s="110">
        <v>8174.3810793478215</v>
      </c>
      <c r="T425" s="46">
        <v>8199.6304154473655</v>
      </c>
      <c r="U425" s="110">
        <f>$L$1*gp_need_index[[#This Row],[Normalised weighted population 2025/26]]</f>
        <v>3203.900965459381</v>
      </c>
      <c r="V425" s="4">
        <f>$M$1*gp_need_index[[#This Row],[Normalised travel time adjusted wp 2025/26]]</f>
        <v>4868.5600778413691</v>
      </c>
      <c r="W425" s="115">
        <v>8072.4610433007501</v>
      </c>
      <c r="X425" s="43">
        <f>gp_need_index[[#This Row],[Combined weighted population 2025/26]]/gp_need_index[[#This Row],[Registered population 2025/26]]</f>
        <v>0.99410195908242238</v>
      </c>
    </row>
    <row r="426" spans="1:24" ht="13">
      <c r="A426" s="8" t="s">
        <v>4941</v>
      </c>
      <c r="B426" s="3" t="s">
        <v>12118</v>
      </c>
      <c r="C426" s="74" t="s">
        <v>6413</v>
      </c>
      <c r="D426" s="74" t="s">
        <v>6804</v>
      </c>
      <c r="E426" s="74" t="s">
        <v>6530</v>
      </c>
      <c r="F426" s="41">
        <v>1.0364904912836539</v>
      </c>
      <c r="G426" s="110">
        <v>4607.5</v>
      </c>
      <c r="H426" s="4">
        <v>2056.6550214244153</v>
      </c>
      <c r="I426" s="46">
        <v>5041.0036688136615</v>
      </c>
      <c r="J426" s="110">
        <v>5224.952369251374</v>
      </c>
      <c r="K426" s="46">
        <v>5241.159564969742</v>
      </c>
      <c r="L426" s="110">
        <f>$L$1*gp_need_index[[#This Row],[Normalised weighted population (base year)]]</f>
        <v>2047.8895928423424</v>
      </c>
      <c r="M426" s="4">
        <f>$M$1*gp_need_index[[#This Row],[Normalised travel time adjusted wp (base year)]]</f>
        <v>3111.9573598752181</v>
      </c>
      <c r="N426" s="115">
        <v>5159.8469527175603</v>
      </c>
      <c r="O426" s="43">
        <f>gp_need_index[[#This Row],[Combined weighted population (base year)]]/gp_need_index[[#This Row],[Registered population (base year)]]</f>
        <v>1.1198799680341964</v>
      </c>
      <c r="P426" s="77">
        <v>4650.1874158832925</v>
      </c>
      <c r="Q426" s="4">
        <v>2096.423724613599</v>
      </c>
      <c r="R426" s="46">
        <v>5086.9998227123506</v>
      </c>
      <c r="S426" s="110">
        <v>5272.6269454029843</v>
      </c>
      <c r="T426" s="46">
        <v>5288.9132340626038</v>
      </c>
      <c r="U426" s="110">
        <f>$L$1*gp_need_index[[#This Row],[Normalised weighted population 2025/26]]</f>
        <v>2066.5753647775309</v>
      </c>
      <c r="V426" s="4">
        <f>$M$1*gp_need_index[[#This Row],[Normalised travel time adjusted wp 2025/26]]</f>
        <v>3140.3112728123137</v>
      </c>
      <c r="W426" s="115">
        <v>5206.8866375898451</v>
      </c>
      <c r="X426" s="43">
        <f>gp_need_index[[#This Row],[Combined weighted population 2025/26]]/gp_need_index[[#This Row],[Registered population 2025/26]]</f>
        <v>1.1197154376628085</v>
      </c>
    </row>
    <row r="427" spans="1:24" ht="13">
      <c r="A427" s="8" t="s">
        <v>4997</v>
      </c>
      <c r="B427" s="3" t="s">
        <v>12117</v>
      </c>
      <c r="C427" s="74" t="s">
        <v>6413</v>
      </c>
      <c r="D427" s="74" t="s">
        <v>6804</v>
      </c>
      <c r="E427" s="74" t="s">
        <v>6539</v>
      </c>
      <c r="F427" s="41">
        <v>1.0364904912836539</v>
      </c>
      <c r="G427" s="110">
        <v>5390.4166666666679</v>
      </c>
      <c r="H427" s="4">
        <v>2758.0019851381248</v>
      </c>
      <c r="I427" s="46">
        <v>6760.0535728386403</v>
      </c>
      <c r="J427" s="110">
        <v>7006.731248815342</v>
      </c>
      <c r="K427" s="46">
        <v>7028.4653157828898</v>
      </c>
      <c r="L427" s="110">
        <f>$L$1*gp_need_index[[#This Row],[Normalised weighted population (base year)]]</f>
        <v>2746.2474277728356</v>
      </c>
      <c r="M427" s="4">
        <f>$M$1*gp_need_index[[#This Row],[Normalised travel time adjusted wp (base year)]]</f>
        <v>4173.1765837212279</v>
      </c>
      <c r="N427" s="115">
        <v>6919.424011494064</v>
      </c>
      <c r="O427" s="43">
        <f>gp_need_index[[#This Row],[Combined weighted population (base year)]]/gp_need_index[[#This Row],[Registered population (base year)]]</f>
        <v>1.2836529046599483</v>
      </c>
      <c r="P427" s="77">
        <v>5441.5479615204868</v>
      </c>
      <c r="Q427" s="4">
        <v>2811.1255380852785</v>
      </c>
      <c r="R427" s="46">
        <v>6821.2332010780437</v>
      </c>
      <c r="S427" s="110">
        <v>7070.1433517457526</v>
      </c>
      <c r="T427" s="46">
        <v>7091.9818767701354</v>
      </c>
      <c r="U427" s="110">
        <f>$L$1*gp_need_index[[#This Row],[Normalised weighted population 2025/26]]</f>
        <v>2771.1014314984313</v>
      </c>
      <c r="V427" s="4">
        <f>$M$1*gp_need_index[[#This Row],[Normalised travel time adjusted wp 2025/26]]</f>
        <v>4210.8897704670244</v>
      </c>
      <c r="W427" s="115">
        <v>6981.9912019654557</v>
      </c>
      <c r="X427" s="43">
        <f>gp_need_index[[#This Row],[Combined weighted population 2025/26]]/gp_need_index[[#This Row],[Registered population 2025/26]]</f>
        <v>1.2830891598012371</v>
      </c>
    </row>
    <row r="428" spans="1:24" ht="13">
      <c r="A428" s="8" t="s">
        <v>5108</v>
      </c>
      <c r="B428" s="3" t="s">
        <v>12116</v>
      </c>
      <c r="C428" s="74" t="s">
        <v>6413</v>
      </c>
      <c r="D428" s="74" t="s">
        <v>6804</v>
      </c>
      <c r="E428" s="74" t="s">
        <v>6544</v>
      </c>
      <c r="F428" s="41">
        <v>1.0364904912836539</v>
      </c>
      <c r="G428" s="110">
        <v>12038.083333333332</v>
      </c>
      <c r="H428" s="4">
        <v>6122.0765873445262</v>
      </c>
      <c r="I428" s="46">
        <v>15005.633038149357</v>
      </c>
      <c r="J428" s="110">
        <v>15553.195959733655</v>
      </c>
      <c r="K428" s="46">
        <v>15601.440168130459</v>
      </c>
      <c r="L428" s="110">
        <f>$L$1*gp_need_index[[#This Row],[Normalised weighted population (base year)]]</f>
        <v>6095.9844014692389</v>
      </c>
      <c r="M428" s="4">
        <f>$M$1*gp_need_index[[#This Row],[Normalised travel time adjusted wp (base year)]]</f>
        <v>9263.411265012066</v>
      </c>
      <c r="N428" s="115">
        <v>15359.395666481305</v>
      </c>
      <c r="O428" s="43">
        <f>gp_need_index[[#This Row],[Combined weighted population (base year)]]/gp_need_index[[#This Row],[Registered population (base year)]]</f>
        <v>1.2759004271013221</v>
      </c>
      <c r="P428" s="77">
        <v>12154.622846489325</v>
      </c>
      <c r="Q428" s="4">
        <v>6242.8565292389158</v>
      </c>
      <c r="R428" s="46">
        <v>15148.373720732603</v>
      </c>
      <c r="S428" s="110">
        <v>15701.145319950529</v>
      </c>
      <c r="T428" s="46">
        <v>15749.643608870874</v>
      </c>
      <c r="U428" s="110">
        <f>$L$1*gp_need_index[[#This Row],[Normalised weighted population 2025/26]]</f>
        <v>6153.9722899022254</v>
      </c>
      <c r="V428" s="4">
        <f>$M$1*gp_need_index[[#This Row],[Normalised travel time adjusted wp 2025/26]]</f>
        <v>9351.4075914840741</v>
      </c>
      <c r="W428" s="115">
        <v>15505.3798813863</v>
      </c>
      <c r="X428" s="43">
        <f>gp_need_index[[#This Row],[Combined weighted population 2025/26]]/gp_need_index[[#This Row],[Registered population 2025/26]]</f>
        <v>1.2756775818728747</v>
      </c>
    </row>
    <row r="429" spans="1:24" ht="13">
      <c r="A429" s="8" t="s">
        <v>5018</v>
      </c>
      <c r="B429" s="3" t="s">
        <v>12115</v>
      </c>
      <c r="C429" s="74" t="s">
        <v>6413</v>
      </c>
      <c r="D429" s="74" t="s">
        <v>6804</v>
      </c>
      <c r="E429" s="74" t="s">
        <v>6536</v>
      </c>
      <c r="F429" s="41">
        <v>1.0364904912836539</v>
      </c>
      <c r="G429" s="110">
        <v>2727.6666666666665</v>
      </c>
      <c r="H429" s="4">
        <v>1353.0450413047708</v>
      </c>
      <c r="I429" s="46">
        <v>3316.4069550971858</v>
      </c>
      <c r="J429" s="110">
        <v>3437.424274185209</v>
      </c>
      <c r="K429" s="46">
        <v>3448.0867652552993</v>
      </c>
      <c r="L429" s="110">
        <f>$L$1*gp_need_index[[#This Row],[Normalised weighted population (base year)]]</f>
        <v>1347.2783864431933</v>
      </c>
      <c r="M429" s="4">
        <f>$M$1*gp_need_index[[#This Row],[Normalised travel time adjusted wp (base year)]]</f>
        <v>2047.3139299826889</v>
      </c>
      <c r="N429" s="115">
        <v>3394.592316425882</v>
      </c>
      <c r="O429" s="43">
        <f>gp_need_index[[#This Row],[Combined weighted population (base year)]]/gp_need_index[[#This Row],[Registered population (base year)]]</f>
        <v>1.2445040876546067</v>
      </c>
      <c r="P429" s="77">
        <v>2750.8316404099219</v>
      </c>
      <c r="Q429" s="4">
        <v>1376.6951460915186</v>
      </c>
      <c r="R429" s="46">
        <v>3340.5689326413763</v>
      </c>
      <c r="S429" s="110">
        <v>3462.4679341603714</v>
      </c>
      <c r="T429" s="46">
        <v>3473.162935501131</v>
      </c>
      <c r="U429" s="110">
        <f>$L$1*gp_need_index[[#This Row],[Normalised weighted population 2025/26]]</f>
        <v>1357.0941028374016</v>
      </c>
      <c r="V429" s="4">
        <f>$M$1*gp_need_index[[#This Row],[Normalised travel time adjusted wp 2025/26]]</f>
        <v>2062.2029963403643</v>
      </c>
      <c r="W429" s="115">
        <v>3419.2970991777656</v>
      </c>
      <c r="X429" s="43">
        <f>gp_need_index[[#This Row],[Combined weighted population 2025/26]]/gp_need_index[[#This Row],[Registered population 2025/26]]</f>
        <v>1.2430048604022277</v>
      </c>
    </row>
    <row r="430" spans="1:24" ht="13">
      <c r="A430" s="8" t="s">
        <v>4956</v>
      </c>
      <c r="B430" s="3" t="s">
        <v>12114</v>
      </c>
      <c r="C430" s="74" t="s">
        <v>6413</v>
      </c>
      <c r="D430" s="74" t="s">
        <v>6804</v>
      </c>
      <c r="E430" s="74" t="s">
        <v>6530</v>
      </c>
      <c r="F430" s="41">
        <v>1.0364904912836539</v>
      </c>
      <c r="G430" s="110">
        <v>10555.5</v>
      </c>
      <c r="H430" s="4">
        <v>5123.6097111627505</v>
      </c>
      <c r="I430" s="46">
        <v>12558.321683746683</v>
      </c>
      <c r="J430" s="110">
        <v>13016.581011684762</v>
      </c>
      <c r="K430" s="46">
        <v>13056.956934972</v>
      </c>
      <c r="L430" s="110">
        <f>$L$1*gp_need_index[[#This Row],[Normalised weighted population (base year)]]</f>
        <v>5101.7729740640279</v>
      </c>
      <c r="M430" s="4">
        <f>$M$1*gp_need_index[[#This Row],[Normalised travel time adjusted wp (base year)]]</f>
        <v>7752.6151851845907</v>
      </c>
      <c r="N430" s="115">
        <v>12854.388159248618</v>
      </c>
      <c r="O430" s="43">
        <f>gp_need_index[[#This Row],[Combined weighted population (base year)]]/gp_need_index[[#This Row],[Registered population (base year)]]</f>
        <v>1.2177905508264524</v>
      </c>
      <c r="P430" s="77">
        <v>10658.604120172371</v>
      </c>
      <c r="Q430" s="4">
        <v>5232.736820631284</v>
      </c>
      <c r="R430" s="46">
        <v>12697.304922819449</v>
      </c>
      <c r="S430" s="110">
        <v>13160.635817431488</v>
      </c>
      <c r="T430" s="46">
        <v>13201.286884932801</v>
      </c>
      <c r="U430" s="110">
        <f>$L$1*gp_need_index[[#This Row],[Normalised weighted population 2025/26]]</f>
        <v>5158.2344145976786</v>
      </c>
      <c r="V430" s="4">
        <f>$M$1*gp_need_index[[#This Row],[Normalised travel time adjusted wp 2025/26]]</f>
        <v>7838.3116125616361</v>
      </c>
      <c r="W430" s="115">
        <v>12996.546027159315</v>
      </c>
      <c r="X430" s="43">
        <f>gp_need_index[[#This Row],[Combined weighted population 2025/26]]/gp_need_index[[#This Row],[Registered population 2025/26]]</f>
        <v>1.2193478508655911</v>
      </c>
    </row>
    <row r="431" spans="1:24" ht="13">
      <c r="A431" s="8" t="s">
        <v>5121</v>
      </c>
      <c r="B431" s="3" t="s">
        <v>12113</v>
      </c>
      <c r="C431" s="74" t="s">
        <v>6413</v>
      </c>
      <c r="D431" s="74" t="s">
        <v>6804</v>
      </c>
      <c r="E431" s="74" t="s">
        <v>6544</v>
      </c>
      <c r="F431" s="41">
        <v>1.0364904912836539</v>
      </c>
      <c r="G431" s="110">
        <v>4108.416666666667</v>
      </c>
      <c r="H431" s="4">
        <v>2818.0589137502488</v>
      </c>
      <c r="I431" s="46">
        <v>6907.2572576169068</v>
      </c>
      <c r="J431" s="110">
        <v>7159.3064683699313</v>
      </c>
      <c r="K431" s="46">
        <v>7181.5138059570636</v>
      </c>
      <c r="L431" s="110">
        <f>$L$1*gp_need_index[[#This Row],[Normalised weighted population (base year)]]</f>
        <v>2806.0483947807411</v>
      </c>
      <c r="M431" s="4">
        <f>$M$1*gp_need_index[[#This Row],[Normalised travel time adjusted wp (base year)]]</f>
        <v>4264.0496757367082</v>
      </c>
      <c r="N431" s="115">
        <v>7070.0980705174497</v>
      </c>
      <c r="O431" s="43">
        <f>gp_need_index[[#This Row],[Combined weighted population (base year)]]/gp_need_index[[#This Row],[Registered population (base year)]]</f>
        <v>1.7208814597312305</v>
      </c>
      <c r="P431" s="77">
        <v>4150.0119463479823</v>
      </c>
      <c r="Q431" s="4">
        <v>2874.8617810897558</v>
      </c>
      <c r="R431" s="46">
        <v>6975.8900355039596</v>
      </c>
      <c r="S431" s="110">
        <v>7230.4436900402452</v>
      </c>
      <c r="T431" s="46">
        <v>7252.7773567859622</v>
      </c>
      <c r="U431" s="110">
        <f>$L$1*gp_need_index[[#This Row],[Normalised weighted population 2025/26]]</f>
        <v>2833.9302137193558</v>
      </c>
      <c r="V431" s="4">
        <f>$M$1*gp_need_index[[#This Row],[Normalised travel time adjusted wp 2025/26]]</f>
        <v>4306.3626655901498</v>
      </c>
      <c r="W431" s="115">
        <v>7140.2928793095052</v>
      </c>
      <c r="X431" s="43">
        <f>gp_need_index[[#This Row],[Combined weighted population 2025/26]]/gp_need_index[[#This Row],[Registered population 2025/26]]</f>
        <v>1.720547548204765</v>
      </c>
    </row>
    <row r="432" spans="1:24" ht="13">
      <c r="A432" s="8" t="s">
        <v>5125</v>
      </c>
      <c r="B432" s="3" t="s">
        <v>12112</v>
      </c>
      <c r="C432" s="74" t="s">
        <v>6413</v>
      </c>
      <c r="D432" s="74" t="s">
        <v>6804</v>
      </c>
      <c r="E432" s="74" t="s">
        <v>6544</v>
      </c>
      <c r="F432" s="41">
        <v>1.0364904912836539</v>
      </c>
      <c r="G432" s="110">
        <v>23271.166666666664</v>
      </c>
      <c r="H432" s="4">
        <v>10662.915633651615</v>
      </c>
      <c r="I432" s="46">
        <v>26135.543525554654</v>
      </c>
      <c r="J432" s="110">
        <v>27089.242348767464</v>
      </c>
      <c r="K432" s="46">
        <v>27173.270033917768</v>
      </c>
      <c r="L432" s="110">
        <f>$L$1*gp_need_index[[#This Row],[Normalised weighted population (base year)]]</f>
        <v>10617.470469299886</v>
      </c>
      <c r="M432" s="4">
        <f>$M$1*gp_need_index[[#This Row],[Normalised travel time adjusted wp (base year)]]</f>
        <v>16134.226906410797</v>
      </c>
      <c r="N432" s="115">
        <v>26751.697375710683</v>
      </c>
      <c r="O432" s="43">
        <f>gp_need_index[[#This Row],[Combined weighted population (base year)]]/gp_need_index[[#This Row],[Registered population (base year)]]</f>
        <v>1.1495640832665897</v>
      </c>
      <c r="P432" s="77">
        <v>23483.202524142289</v>
      </c>
      <c r="Q432" s="4">
        <v>10867.088346407425</v>
      </c>
      <c r="R432" s="46">
        <v>26369.133225566355</v>
      </c>
      <c r="S432" s="110">
        <v>27331.355851691391</v>
      </c>
      <c r="T432" s="46">
        <v>27415.777972859571</v>
      </c>
      <c r="U432" s="110">
        <f>$L$1*gp_need_index[[#This Row],[Normalised weighted population 2025/26]]</f>
        <v>10712.36544400672</v>
      </c>
      <c r="V432" s="4">
        <f>$M$1*gp_need_index[[#This Row],[Normalised travel time adjusted wp 2025/26]]</f>
        <v>16278.216868186071</v>
      </c>
      <c r="W432" s="115">
        <v>26990.58231219279</v>
      </c>
      <c r="X432" s="43">
        <f>gp_need_index[[#This Row],[Combined weighted population 2025/26]]/gp_need_index[[#This Row],[Registered population 2025/26]]</f>
        <v>1.1493569620431745</v>
      </c>
    </row>
    <row r="433" spans="1:24" ht="13">
      <c r="A433" s="8" t="s">
        <v>5024</v>
      </c>
      <c r="B433" s="3" t="s">
        <v>12570</v>
      </c>
      <c r="C433" s="74" t="s">
        <v>6413</v>
      </c>
      <c r="D433" s="74" t="s">
        <v>6804</v>
      </c>
      <c r="E433" s="74" t="s">
        <v>6536</v>
      </c>
      <c r="F433" s="41">
        <v>1.0364904912836539</v>
      </c>
      <c r="G433" s="110">
        <v>8087.916666666667</v>
      </c>
      <c r="H433" s="4">
        <v>1522.3624168163426</v>
      </c>
      <c r="I433" s="46">
        <v>3731.4155502463077</v>
      </c>
      <c r="J433" s="110">
        <v>3867.576736858261</v>
      </c>
      <c r="K433" s="46">
        <v>3879.5735109339357</v>
      </c>
      <c r="L433" s="110">
        <f>$L$1*gp_need_index[[#This Row],[Normalised weighted population (base year)]]</f>
        <v>1515.8741341915816</v>
      </c>
      <c r="M433" s="4">
        <f>$M$1*gp_need_index[[#This Row],[Normalised travel time adjusted wp (base year)]]</f>
        <v>2303.5107385816636</v>
      </c>
      <c r="N433" s="115">
        <v>3819.3848727732452</v>
      </c>
      <c r="O433" s="43">
        <f>gp_need_index[[#This Row],[Combined weighted population (base year)]]/gp_need_index[[#This Row],[Registered population (base year)]]</f>
        <v>0.47223346013372769</v>
      </c>
      <c r="P433" s="77">
        <v>8178.2095929027637</v>
      </c>
      <c r="Q433" s="4">
        <v>1545.606295049769</v>
      </c>
      <c r="R433" s="46">
        <v>3750.4340637770829</v>
      </c>
      <c r="S433" s="110">
        <v>3887.2892452912592</v>
      </c>
      <c r="T433" s="46">
        <v>3899.2964506952835</v>
      </c>
      <c r="U433" s="110">
        <f>$L$1*gp_need_index[[#This Row],[Normalised weighted population 2025/26]]</f>
        <v>1523.6003368468103</v>
      </c>
      <c r="V433" s="4">
        <f>$M$1*gp_need_index[[#This Row],[Normalised travel time adjusted wp 2025/26]]</f>
        <v>2315.2213050675468</v>
      </c>
      <c r="W433" s="115">
        <v>3838.8216419143573</v>
      </c>
      <c r="X433" s="43">
        <f>gp_need_index[[#This Row],[Combined weighted population 2025/26]]/gp_need_index[[#This Row],[Registered population 2025/26]]</f>
        <v>0.46939633893043953</v>
      </c>
    </row>
    <row r="434" spans="1:24" ht="13">
      <c r="A434" s="8" t="s">
        <v>4988</v>
      </c>
      <c r="B434" s="3" t="s">
        <v>12111</v>
      </c>
      <c r="C434" s="74" t="s">
        <v>6413</v>
      </c>
      <c r="D434" s="74" t="s">
        <v>6804</v>
      </c>
      <c r="E434" s="74" t="s">
        <v>6539</v>
      </c>
      <c r="F434" s="41">
        <v>1.0364904912836539</v>
      </c>
      <c r="G434" s="110">
        <v>4562.5833333333339</v>
      </c>
      <c r="H434" s="4">
        <v>2111.5706156784181</v>
      </c>
      <c r="I434" s="46">
        <v>5175.6055875728816</v>
      </c>
      <c r="J434" s="110">
        <v>5364.4659781538403</v>
      </c>
      <c r="K434" s="46">
        <v>5381.1059288917877</v>
      </c>
      <c r="L434" s="110">
        <f>$L$1*gp_need_index[[#This Row],[Normalised weighted population (base year)]]</f>
        <v>2102.5711377713678</v>
      </c>
      <c r="M434" s="4">
        <f>$M$1*gp_need_index[[#This Row],[Normalised travel time adjusted wp (base year)]]</f>
        <v>3195.0510172608429</v>
      </c>
      <c r="N434" s="115">
        <v>5297.6221550322107</v>
      </c>
      <c r="O434" s="43">
        <f>gp_need_index[[#This Row],[Combined weighted population (base year)]]/gp_need_index[[#This Row],[Registered population (base year)]]</f>
        <v>1.1611014567841047</v>
      </c>
      <c r="P434" s="77">
        <v>4602.9028913670581</v>
      </c>
      <c r="Q434" s="4">
        <v>2150.5452873469167</v>
      </c>
      <c r="R434" s="46">
        <v>5218.3265086284091</v>
      </c>
      <c r="S434" s="110">
        <v>5408.7458066067738</v>
      </c>
      <c r="T434" s="46">
        <v>5425.4525443306902</v>
      </c>
      <c r="U434" s="110">
        <f>$L$1*gp_need_index[[#This Row],[Normalised weighted population 2025/26]]</f>
        <v>2119.9263581548603</v>
      </c>
      <c r="V434" s="4">
        <f>$M$1*gp_need_index[[#This Row],[Normalised travel time adjusted wp 2025/26]]</f>
        <v>3221.3819798255067</v>
      </c>
      <c r="W434" s="115">
        <v>5341.3083379803666</v>
      </c>
      <c r="X434" s="43">
        <f>gp_need_index[[#This Row],[Combined weighted population 2025/26]]/gp_need_index[[#This Row],[Registered population 2025/26]]</f>
        <v>1.1604216869311363</v>
      </c>
    </row>
    <row r="435" spans="1:24" ht="13">
      <c r="A435" s="8" t="s">
        <v>4942</v>
      </c>
      <c r="B435" s="3" t="s">
        <v>7613</v>
      </c>
      <c r="C435" s="74" t="s">
        <v>6413</v>
      </c>
      <c r="D435" s="74" t="s">
        <v>6804</v>
      </c>
      <c r="E435" s="74" t="s">
        <v>6530</v>
      </c>
      <c r="F435" s="41">
        <v>1.0364904912836539</v>
      </c>
      <c r="G435" s="110">
        <v>12080.916666666666</v>
      </c>
      <c r="H435" s="4">
        <v>6210.60837693759</v>
      </c>
      <c r="I435" s="46">
        <v>15222.63057614004</v>
      </c>
      <c r="J435" s="110">
        <v>15778.111844492962</v>
      </c>
      <c r="K435" s="46">
        <v>15827.053715855254</v>
      </c>
      <c r="L435" s="110">
        <f>$L$1*gp_need_index[[#This Row],[Normalised weighted population (base year)]]</f>
        <v>6184.1388700868174</v>
      </c>
      <c r="M435" s="4">
        <f>$M$1*gp_need_index[[#This Row],[Normalised travel time adjusted wp (base year)]]</f>
        <v>9397.3701211824336</v>
      </c>
      <c r="N435" s="115">
        <v>15581.508991269251</v>
      </c>
      <c r="O435" s="43">
        <f>gp_need_index[[#This Row],[Combined weighted population (base year)]]/gp_need_index[[#This Row],[Registered population (base year)]]</f>
        <v>1.2897621448098655</v>
      </c>
      <c r="P435" s="77">
        <v>12200.090503092822</v>
      </c>
      <c r="Q435" s="4">
        <v>6336.8679616073314</v>
      </c>
      <c r="R435" s="46">
        <v>15376.493701524754</v>
      </c>
      <c r="S435" s="110">
        <v>15937.589510913402</v>
      </c>
      <c r="T435" s="46">
        <v>15986.818137554541</v>
      </c>
      <c r="U435" s="110">
        <f>$L$1*gp_need_index[[#This Row],[Normalised weighted population 2025/26]]</f>
        <v>6246.6452108671065</v>
      </c>
      <c r="V435" s="4">
        <f>$M$1*gp_need_index[[#This Row],[Normalised travel time adjusted wp 2025/26]]</f>
        <v>9492.2308217183036</v>
      </c>
      <c r="W435" s="115">
        <v>15738.876032585409</v>
      </c>
      <c r="X435" s="43">
        <f>gp_need_index[[#This Row],[Combined weighted population 2025/26]]/gp_need_index[[#This Row],[Registered population 2025/26]]</f>
        <v>1.2900622358986169</v>
      </c>
    </row>
    <row r="436" spans="1:24" ht="13">
      <c r="A436" s="8" t="s">
        <v>5033</v>
      </c>
      <c r="B436" s="3" t="s">
        <v>12110</v>
      </c>
      <c r="C436" s="74" t="s">
        <v>6413</v>
      </c>
      <c r="D436" s="74" t="s">
        <v>6804</v>
      </c>
      <c r="E436" s="74" t="s">
        <v>6536</v>
      </c>
      <c r="F436" s="41">
        <v>1.0364904912836539</v>
      </c>
      <c r="G436" s="110">
        <v>12957.583333333332</v>
      </c>
      <c r="H436" s="4">
        <v>6018.9512590468958</v>
      </c>
      <c r="I436" s="46">
        <v>14752.865727695938</v>
      </c>
      <c r="J436" s="110">
        <v>15291.205045941344</v>
      </c>
      <c r="K436" s="46">
        <v>15338.636588936401</v>
      </c>
      <c r="L436" s="110">
        <f>$L$1*gp_need_index[[#This Row],[Normalised weighted population (base year)]]</f>
        <v>5993.2985915598556</v>
      </c>
      <c r="M436" s="4">
        <f>$M$1*gp_need_index[[#This Row],[Normalised travel time adjusted wp (base year)]]</f>
        <v>9107.3706937727075</v>
      </c>
      <c r="N436" s="115">
        <v>15100.669285332562</v>
      </c>
      <c r="O436" s="43">
        <f>gp_need_index[[#This Row],[Combined weighted population (base year)]]/gp_need_index[[#This Row],[Registered population (base year)]]</f>
        <v>1.1653924112906262</v>
      </c>
      <c r="P436" s="77">
        <v>13062.032917217079</v>
      </c>
      <c r="Q436" s="4">
        <v>6116.6336331800767</v>
      </c>
      <c r="R436" s="46">
        <v>14842.092198378672</v>
      </c>
      <c r="S436" s="110">
        <v>15383.687434374797</v>
      </c>
      <c r="T436" s="46">
        <v>15431.205147423701</v>
      </c>
      <c r="U436" s="110">
        <f>$L$1*gp_need_index[[#This Row],[Normalised weighted population 2025/26]]</f>
        <v>6029.5465240594212</v>
      </c>
      <c r="V436" s="4">
        <f>$M$1*gp_need_index[[#This Row],[Normalised travel time adjusted wp 2025/26]]</f>
        <v>9162.3336086213531</v>
      </c>
      <c r="W436" s="115">
        <v>15191.880132680773</v>
      </c>
      <c r="X436" s="43">
        <f>gp_need_index[[#This Row],[Combined weighted population 2025/26]]/gp_need_index[[#This Row],[Registered population 2025/26]]</f>
        <v>1.1630563350254877</v>
      </c>
    </row>
    <row r="437" spans="1:24" ht="13">
      <c r="A437" s="8" t="s">
        <v>4952</v>
      </c>
      <c r="B437" s="3" t="s">
        <v>12109</v>
      </c>
      <c r="C437" s="74" t="s">
        <v>6413</v>
      </c>
      <c r="D437" s="74" t="s">
        <v>6804</v>
      </c>
      <c r="E437" s="74" t="s">
        <v>6530</v>
      </c>
      <c r="F437" s="41">
        <v>1.0364904912836539</v>
      </c>
      <c r="G437" s="110">
        <v>9329.3333333333358</v>
      </c>
      <c r="H437" s="4">
        <v>4094.1914313526254</v>
      </c>
      <c r="I437" s="46">
        <v>10035.146298857562</v>
      </c>
      <c r="J437" s="110">
        <v>10401.333717406216</v>
      </c>
      <c r="K437" s="46">
        <v>10433.597447173806</v>
      </c>
      <c r="L437" s="110">
        <f>$L$1*gp_need_index[[#This Row],[Normalised weighted population (base year)]]</f>
        <v>4076.7420573842087</v>
      </c>
      <c r="M437" s="4">
        <f>$M$1*gp_need_index[[#This Row],[Normalised travel time adjusted wp (base year)]]</f>
        <v>6194.9860452102575</v>
      </c>
      <c r="N437" s="115">
        <v>10271.728102594467</v>
      </c>
      <c r="O437" s="43">
        <f>gp_need_index[[#This Row],[Combined weighted population (base year)]]/gp_need_index[[#This Row],[Registered population (base year)]]</f>
        <v>1.101014159917943</v>
      </c>
      <c r="P437" s="77">
        <v>9412.5092633535387</v>
      </c>
      <c r="Q437" s="4">
        <v>4175.707293124161</v>
      </c>
      <c r="R437" s="46">
        <v>10132.408830536609</v>
      </c>
      <c r="S437" s="110">
        <v>10502.145406649723</v>
      </c>
      <c r="T437" s="46">
        <v>10534.584828859768</v>
      </c>
      <c r="U437" s="110">
        <f>$L$1*gp_need_index[[#This Row],[Normalised weighted population 2025/26]]</f>
        <v>4116.2546107337075</v>
      </c>
      <c r="V437" s="4">
        <f>$M$1*gp_need_index[[#This Row],[Normalised travel time adjusted wp 2025/26]]</f>
        <v>6254.9476666408709</v>
      </c>
      <c r="W437" s="115">
        <v>10371.202277374578</v>
      </c>
      <c r="X437" s="43">
        <f>gp_need_index[[#This Row],[Combined weighted population 2025/26]]/gp_need_index[[#This Row],[Registered population 2025/26]]</f>
        <v>1.1018530752212476</v>
      </c>
    </row>
    <row r="438" spans="1:24" ht="13">
      <c r="A438" s="8" t="s">
        <v>4947</v>
      </c>
      <c r="B438" s="3" t="s">
        <v>12108</v>
      </c>
      <c r="C438" s="74" t="s">
        <v>6413</v>
      </c>
      <c r="D438" s="74" t="s">
        <v>6804</v>
      </c>
      <c r="E438" s="74" t="s">
        <v>6530</v>
      </c>
      <c r="F438" s="41">
        <v>1.0364904912836539</v>
      </c>
      <c r="G438" s="110">
        <v>7851.75</v>
      </c>
      <c r="H438" s="4">
        <v>3829.0630334752441</v>
      </c>
      <c r="I438" s="46">
        <v>9385.2982628554364</v>
      </c>
      <c r="J438" s="110">
        <v>9727.7724073106547</v>
      </c>
      <c r="K438" s="46">
        <v>9757.9468280837227</v>
      </c>
      <c r="L438" s="110">
        <f>$L$1*gp_need_index[[#This Row],[Normalised weighted population (base year)]]</f>
        <v>3812.7436322112749</v>
      </c>
      <c r="M438" s="4">
        <f>$M$1*gp_need_index[[#This Row],[Normalised travel time adjusted wp (base year)]]</f>
        <v>5793.8160577832914</v>
      </c>
      <c r="N438" s="115">
        <v>9606.5596899945667</v>
      </c>
      <c r="O438" s="43">
        <f>gp_need_index[[#This Row],[Combined weighted population (base year)]]/gp_need_index[[#This Row],[Registered population (base year)]]</f>
        <v>1.223492812429658</v>
      </c>
      <c r="P438" s="77">
        <v>7919.6450798769201</v>
      </c>
      <c r="Q438" s="4">
        <v>3904.403082096414</v>
      </c>
      <c r="R438" s="46">
        <v>9474.0855835729544</v>
      </c>
      <c r="S438" s="110">
        <v>9819.7996209809135</v>
      </c>
      <c r="T438" s="46">
        <v>9850.1313878331748</v>
      </c>
      <c r="U438" s="110">
        <f>$L$1*gp_need_index[[#This Row],[Normalised weighted population 2025/26]]</f>
        <v>3848.8131616184119</v>
      </c>
      <c r="V438" s="4">
        <f>$M$1*gp_need_index[[#This Row],[Normalised travel time adjusted wp 2025/26]]</f>
        <v>5848.5509719989441</v>
      </c>
      <c r="W438" s="115">
        <v>9697.3641336173569</v>
      </c>
      <c r="X438" s="43">
        <f>gp_need_index[[#This Row],[Combined weighted population 2025/26]]/gp_need_index[[#This Row],[Registered population 2025/26]]</f>
        <v>1.2244695356686444</v>
      </c>
    </row>
    <row r="439" spans="1:24" ht="13">
      <c r="A439" s="8" t="s">
        <v>5027</v>
      </c>
      <c r="B439" s="3" t="s">
        <v>12107</v>
      </c>
      <c r="C439" s="74" t="s">
        <v>6413</v>
      </c>
      <c r="D439" s="74" t="s">
        <v>6804</v>
      </c>
      <c r="E439" s="74" t="s">
        <v>6536</v>
      </c>
      <c r="F439" s="41">
        <v>1.0364904912836539</v>
      </c>
      <c r="G439" s="110">
        <v>6489.4166666666679</v>
      </c>
      <c r="H439" s="4">
        <v>2602.6859487544007</v>
      </c>
      <c r="I439" s="46">
        <v>6379.3632280409565</v>
      </c>
      <c r="J439" s="110">
        <v>6612.149326309047</v>
      </c>
      <c r="K439" s="46">
        <v>6632.6594459574526</v>
      </c>
      <c r="L439" s="110">
        <f>$L$1*gp_need_index[[#This Row],[Normalised weighted population (base year)]]</f>
        <v>2591.5933456840175</v>
      </c>
      <c r="M439" s="4">
        <f>$M$1*gp_need_index[[#This Row],[Normalised travel time adjusted wp (base year)]]</f>
        <v>3938.1654236112427</v>
      </c>
      <c r="N439" s="115">
        <v>6529.7587692952602</v>
      </c>
      <c r="O439" s="43">
        <f>gp_need_index[[#This Row],[Combined weighted population (base year)]]/gp_need_index[[#This Row],[Registered population (base year)]]</f>
        <v>1.0062165992262158</v>
      </c>
      <c r="P439" s="77">
        <v>6542.4930265370222</v>
      </c>
      <c r="Q439" s="4">
        <v>2646.2839904526131</v>
      </c>
      <c r="R439" s="46">
        <v>6421.2430112429447</v>
      </c>
      <c r="S439" s="110">
        <v>6655.5573233749292</v>
      </c>
      <c r="T439" s="46">
        <v>6676.1152594628657</v>
      </c>
      <c r="U439" s="110">
        <f>$L$1*gp_need_index[[#This Row],[Normalised weighted population 2025/26]]</f>
        <v>2608.6068568426058</v>
      </c>
      <c r="V439" s="4">
        <f>$M$1*gp_need_index[[#This Row],[Normalised travel time adjusted wp 2025/26]]</f>
        <v>3963.9674693210104</v>
      </c>
      <c r="W439" s="115">
        <v>6572.5743261636162</v>
      </c>
      <c r="X439" s="43">
        <f>gp_need_index[[#This Row],[Combined weighted population 2025/26]]/gp_need_index[[#This Row],[Registered population 2025/26]]</f>
        <v>1.0045978344194761</v>
      </c>
    </row>
    <row r="440" spans="1:24" ht="13">
      <c r="A440" s="8" t="s">
        <v>4989</v>
      </c>
      <c r="B440" s="3" t="s">
        <v>12106</v>
      </c>
      <c r="C440" s="74" t="s">
        <v>6413</v>
      </c>
      <c r="D440" s="74" t="s">
        <v>6804</v>
      </c>
      <c r="E440" s="74" t="s">
        <v>6539</v>
      </c>
      <c r="F440" s="41">
        <v>1.0364904912836539</v>
      </c>
      <c r="G440" s="110">
        <v>4388</v>
      </c>
      <c r="H440" s="4">
        <v>1811.4208672156653</v>
      </c>
      <c r="I440" s="46">
        <v>4439.9177996684666</v>
      </c>
      <c r="J440" s="110">
        <v>4601.9325814374088</v>
      </c>
      <c r="K440" s="46">
        <v>4616.2072420963295</v>
      </c>
      <c r="L440" s="110">
        <f>$L$1*gp_need_index[[#This Row],[Normalised weighted population (base year)]]</f>
        <v>1803.7006224112358</v>
      </c>
      <c r="M440" s="4">
        <f>$M$1*gp_need_index[[#This Row],[Normalised travel time adjusted wp (base year)]]</f>
        <v>2740.889668340767</v>
      </c>
      <c r="N440" s="115">
        <v>4544.5902907520031</v>
      </c>
      <c r="O440" s="43">
        <f>gp_need_index[[#This Row],[Combined weighted population (base year)]]/gp_need_index[[#This Row],[Registered population (base year)]]</f>
        <v>1.0356860279744766</v>
      </c>
      <c r="P440" s="77">
        <v>4425.895383273366</v>
      </c>
      <c r="Q440" s="4">
        <v>1844.2960789487977</v>
      </c>
      <c r="R440" s="46">
        <v>4475.2087645692154</v>
      </c>
      <c r="S440" s="110">
        <v>4638.5113309852595</v>
      </c>
      <c r="T440" s="46">
        <v>4652.8389394562519</v>
      </c>
      <c r="U440" s="110">
        <f>$L$1*gp_need_index[[#This Row],[Normalised weighted population 2025/26]]</f>
        <v>1818.0374498546914</v>
      </c>
      <c r="V440" s="4">
        <f>$M$1*gp_need_index[[#This Row],[Normalised travel time adjusted wp 2025/26]]</f>
        <v>2762.6398705223314</v>
      </c>
      <c r="W440" s="115">
        <v>4580.6773203770226</v>
      </c>
      <c r="X440" s="43">
        <f>gp_need_index[[#This Row],[Combined weighted population 2025/26]]/gp_need_index[[#This Row],[Registered population 2025/26]]</f>
        <v>1.0349718923968738</v>
      </c>
    </row>
    <row r="441" spans="1:24" ht="13">
      <c r="A441" s="8" t="s">
        <v>5010</v>
      </c>
      <c r="B441" s="3" t="s">
        <v>12105</v>
      </c>
      <c r="C441" s="74" t="s">
        <v>6413</v>
      </c>
      <c r="D441" s="74" t="s">
        <v>6804</v>
      </c>
      <c r="E441" s="74" t="s">
        <v>6536</v>
      </c>
      <c r="F441" s="41">
        <v>1.0364904912836539</v>
      </c>
      <c r="G441" s="110">
        <v>2821.1666666666665</v>
      </c>
      <c r="H441" s="4">
        <v>1651.9313749682881</v>
      </c>
      <c r="I441" s="46">
        <v>4048.9980259674676</v>
      </c>
      <c r="J441" s="110">
        <v>4196.7479531415656</v>
      </c>
      <c r="K441" s="46">
        <v>4209.7657781187863</v>
      </c>
      <c r="L441" s="110">
        <f>$L$1*gp_need_index[[#This Row],[Normalised weighted population (base year)]]</f>
        <v>1644.8908716563903</v>
      </c>
      <c r="M441" s="4">
        <f>$M$1*gp_need_index[[#This Row],[Normalised travel time adjusted wp (base year)]]</f>
        <v>2499.5635859148306</v>
      </c>
      <c r="N441" s="115">
        <v>4144.4544575712207</v>
      </c>
      <c r="O441" s="43">
        <f>gp_need_index[[#This Row],[Combined weighted population (base year)]]/gp_need_index[[#This Row],[Registered population (base year)]]</f>
        <v>1.4690569353947731</v>
      </c>
      <c r="P441" s="77">
        <v>2844.2787946312828</v>
      </c>
      <c r="Q441" s="4">
        <v>1682.3776847115957</v>
      </c>
      <c r="R441" s="46">
        <v>4082.3116450089365</v>
      </c>
      <c r="S441" s="110">
        <v>4231.2772025082941</v>
      </c>
      <c r="T441" s="46">
        <v>4244.3469308680824</v>
      </c>
      <c r="U441" s="110">
        <f>$L$1*gp_need_index[[#This Row],[Normalised weighted population 2025/26]]</f>
        <v>1658.4244094629585</v>
      </c>
      <c r="V441" s="4">
        <f>$M$1*gp_need_index[[#This Row],[Normalised travel time adjusted wp 2025/26]]</f>
        <v>2520.0962698518751</v>
      </c>
      <c r="W441" s="115">
        <v>4178.5206793148336</v>
      </c>
      <c r="X441" s="43">
        <f>gp_need_index[[#This Row],[Combined weighted population 2025/26]]/gp_need_index[[#This Row],[Registered population 2025/26]]</f>
        <v>1.4690967310243983</v>
      </c>
    </row>
    <row r="442" spans="1:24" ht="13">
      <c r="A442" s="8" t="s">
        <v>4949</v>
      </c>
      <c r="B442" s="3" t="s">
        <v>12104</v>
      </c>
      <c r="C442" s="74" t="s">
        <v>6413</v>
      </c>
      <c r="D442" s="74" t="s">
        <v>6804</v>
      </c>
      <c r="E442" s="74" t="s">
        <v>6530</v>
      </c>
      <c r="F442" s="41">
        <v>1.0364904912836539</v>
      </c>
      <c r="G442" s="110">
        <v>9604.1666666666679</v>
      </c>
      <c r="H442" s="4">
        <v>3172.9312168756751</v>
      </c>
      <c r="I442" s="46">
        <v>7777.073810894105</v>
      </c>
      <c r="J442" s="110">
        <v>8060.8630550028693</v>
      </c>
      <c r="K442" s="46">
        <v>8085.8669164658422</v>
      </c>
      <c r="L442" s="110">
        <f>$L$1*gp_need_index[[#This Row],[Normalised weighted population (base year)]]</f>
        <v>3159.4082382100109</v>
      </c>
      <c r="M442" s="4">
        <f>$M$1*gp_need_index[[#This Row],[Normalised travel time adjusted wp (base year)]]</f>
        <v>4801.0125907724932</v>
      </c>
      <c r="N442" s="115">
        <v>7960.4208289825037</v>
      </c>
      <c r="O442" s="43">
        <f>gp_need_index[[#This Row],[Combined weighted population (base year)]]/gp_need_index[[#This Row],[Registered population (base year)]]</f>
        <v>0.82885075876607406</v>
      </c>
      <c r="P442" s="77">
        <v>9682.0140286970891</v>
      </c>
      <c r="Q442" s="4">
        <v>3230.8440996872828</v>
      </c>
      <c r="R442" s="46">
        <v>7839.6858275154827</v>
      </c>
      <c r="S442" s="110">
        <v>8125.7598148710213</v>
      </c>
      <c r="T442" s="46">
        <v>8150.8589677779237</v>
      </c>
      <c r="U442" s="110">
        <f>$L$1*gp_need_index[[#This Row],[Normalised weighted population 2025/26]]</f>
        <v>3184.8441445591857</v>
      </c>
      <c r="V442" s="4">
        <f>$M$1*gp_need_index[[#This Row],[Normalised travel time adjusted wp 2025/26]]</f>
        <v>4839.601855210426</v>
      </c>
      <c r="W442" s="115">
        <v>8024.4459997696122</v>
      </c>
      <c r="X442" s="43">
        <f>gp_need_index[[#This Row],[Combined weighted population 2025/26]]/gp_need_index[[#This Row],[Registered population 2025/26]]</f>
        <v>0.82879925354223682</v>
      </c>
    </row>
    <row r="443" spans="1:24" ht="13">
      <c r="A443" s="8" t="s">
        <v>5127</v>
      </c>
      <c r="B443" s="3" t="s">
        <v>7515</v>
      </c>
      <c r="C443" s="74" t="s">
        <v>6413</v>
      </c>
      <c r="D443" s="74" t="s">
        <v>6804</v>
      </c>
      <c r="E443" s="74" t="s">
        <v>6544</v>
      </c>
      <c r="F443" s="41">
        <v>1.0364904912836539</v>
      </c>
      <c r="G443" s="110">
        <v>2899.5</v>
      </c>
      <c r="H443" s="4">
        <v>1307.5292146359097</v>
      </c>
      <c r="I443" s="46">
        <v>3204.8445166538613</v>
      </c>
      <c r="J443" s="110">
        <v>3321.7908675542849</v>
      </c>
      <c r="K443" s="46">
        <v>3332.0946772201428</v>
      </c>
      <c r="L443" s="110">
        <f>$L$1*gp_need_index[[#This Row],[Normalised weighted population (base year)]]</f>
        <v>1301.9565474503713</v>
      </c>
      <c r="M443" s="4">
        <f>$M$1*gp_need_index[[#This Row],[Normalised travel time adjusted wp (base year)]]</f>
        <v>1978.4432101402977</v>
      </c>
      <c r="N443" s="115">
        <v>3280.3997575906687</v>
      </c>
      <c r="O443" s="43">
        <f>gp_need_index[[#This Row],[Combined weighted population (base year)]]/gp_need_index[[#This Row],[Registered population (base year)]]</f>
        <v>1.131367393547394</v>
      </c>
      <c r="P443" s="77">
        <v>2927.1264000882074</v>
      </c>
      <c r="Q443" s="4">
        <v>1333.2686141652093</v>
      </c>
      <c r="R443" s="46">
        <v>3235.1938800618391</v>
      </c>
      <c r="S443" s="110">
        <v>3353.247694143166</v>
      </c>
      <c r="T443" s="46">
        <v>3363.6053318936679</v>
      </c>
      <c r="U443" s="110">
        <f>$L$1*gp_need_index[[#This Row],[Normalised weighted population 2025/26]]</f>
        <v>1314.2858670771539</v>
      </c>
      <c r="V443" s="4">
        <f>$M$1*gp_need_index[[#This Row],[Normalised travel time adjusted wp 2025/26]]</f>
        <v>1997.15277479106</v>
      </c>
      <c r="W443" s="115">
        <v>3311.4386418682138</v>
      </c>
      <c r="X443" s="43">
        <f>gp_need_index[[#This Row],[Combined weighted population 2025/26]]/gp_need_index[[#This Row],[Registered population 2025/26]]</f>
        <v>1.1312933537029441</v>
      </c>
    </row>
    <row r="444" spans="1:24" ht="13">
      <c r="A444" s="8" t="s">
        <v>4943</v>
      </c>
      <c r="B444" s="3" t="s">
        <v>12103</v>
      </c>
      <c r="C444" s="74" t="s">
        <v>6413</v>
      </c>
      <c r="D444" s="74" t="s">
        <v>6804</v>
      </c>
      <c r="E444" s="74" t="s">
        <v>6530</v>
      </c>
      <c r="F444" s="41">
        <v>1.0364904912836539</v>
      </c>
      <c r="G444" s="110">
        <v>2866.166666666667</v>
      </c>
      <c r="H444" s="4">
        <v>1440.9164696974467</v>
      </c>
      <c r="I444" s="46">
        <v>3531.7859021237937</v>
      </c>
      <c r="J444" s="110">
        <v>3660.6625048009737</v>
      </c>
      <c r="K444" s="46">
        <v>3672.0174549481462</v>
      </c>
      <c r="L444" s="110">
        <f>$L$1*gp_need_index[[#This Row],[Normalised weighted population (base year)]]</f>
        <v>1434.7753083085436</v>
      </c>
      <c r="M444" s="4">
        <f>$M$1*gp_need_index[[#This Row],[Normalised travel time adjusted wp (base year)]]</f>
        <v>2180.2735831382997</v>
      </c>
      <c r="N444" s="115">
        <v>3615.0488914468433</v>
      </c>
      <c r="O444" s="43">
        <f>gp_need_index[[#This Row],[Combined weighted population (base year)]]/gp_need_index[[#This Row],[Registered population (base year)]]</f>
        <v>1.2612835581020561</v>
      </c>
      <c r="P444" s="77">
        <v>2894.7418890129529</v>
      </c>
      <c r="Q444" s="4">
        <v>1471.4528469003069</v>
      </c>
      <c r="R444" s="46">
        <v>3570.4997436484791</v>
      </c>
      <c r="S444" s="110">
        <v>3700.7890334223725</v>
      </c>
      <c r="T444" s="46">
        <v>3712.220169948961</v>
      </c>
      <c r="U444" s="110">
        <f>$L$1*gp_need_index[[#This Row],[Normalised weighted population 2025/26]]</f>
        <v>1450.5026670581176</v>
      </c>
      <c r="V444" s="4">
        <f>$M$1*gp_need_index[[#This Row],[Normalised travel time adjusted wp 2025/26]]</f>
        <v>2204.1440898998076</v>
      </c>
      <c r="W444" s="115">
        <v>3654.6467569579254</v>
      </c>
      <c r="X444" s="43">
        <f>gp_need_index[[#This Row],[Combined weighted population 2025/26]]/gp_need_index[[#This Row],[Registered population 2025/26]]</f>
        <v>1.2625121330607076</v>
      </c>
    </row>
    <row r="445" spans="1:24" ht="13">
      <c r="A445" s="8" t="s">
        <v>5030</v>
      </c>
      <c r="B445" s="3" t="s">
        <v>12102</v>
      </c>
      <c r="C445" s="74" t="s">
        <v>6413</v>
      </c>
      <c r="D445" s="74" t="s">
        <v>6804</v>
      </c>
      <c r="E445" s="74" t="s">
        <v>6536</v>
      </c>
      <c r="F445" s="41">
        <v>1.0364904912836539</v>
      </c>
      <c r="G445" s="110">
        <v>4650.5</v>
      </c>
      <c r="H445" s="4">
        <v>1771.4407909090055</v>
      </c>
      <c r="I445" s="46">
        <v>4341.9238681428296</v>
      </c>
      <c r="J445" s="110">
        <v>4500.362803207584</v>
      </c>
      <c r="K445" s="46">
        <v>4514.3224062050176</v>
      </c>
      <c r="L445" s="110">
        <f>$L$1*gp_need_index[[#This Row],[Normalised weighted population (base year)]]</f>
        <v>1763.8909405070992</v>
      </c>
      <c r="M445" s="4">
        <f>$M$1*gp_need_index[[#This Row],[Normalised travel time adjusted wp (base year)]]</f>
        <v>2680.3951802448914</v>
      </c>
      <c r="N445" s="115">
        <v>4444.2861207519909</v>
      </c>
      <c r="O445" s="43">
        <f>gp_need_index[[#This Row],[Combined weighted population (base year)]]/gp_need_index[[#This Row],[Registered population (base year)]]</f>
        <v>0.95565769718352667</v>
      </c>
      <c r="P445" s="77">
        <v>4687.641574692685</v>
      </c>
      <c r="Q445" s="4">
        <v>1797.9181984613017</v>
      </c>
      <c r="R445" s="46">
        <v>4362.6722257732954</v>
      </c>
      <c r="S445" s="110">
        <v>4521.8682786013151</v>
      </c>
      <c r="T445" s="46">
        <v>4535.835595619691</v>
      </c>
      <c r="U445" s="110">
        <f>$L$1*gp_need_index[[#This Row],[Normalised weighted population 2025/26]]</f>
        <v>1772.3198861003884</v>
      </c>
      <c r="V445" s="4">
        <f>$M$1*gp_need_index[[#This Row],[Normalised travel time adjusted wp 2025/26]]</f>
        <v>2693.1687139073356</v>
      </c>
      <c r="W445" s="115">
        <v>4465.488600007724</v>
      </c>
      <c r="X445" s="43">
        <f>gp_need_index[[#This Row],[Combined weighted population 2025/26]]/gp_need_index[[#This Row],[Registered population 2025/26]]</f>
        <v>0.95260879673814969</v>
      </c>
    </row>
    <row r="446" spans="1:24" ht="13">
      <c r="A446" s="8" t="s">
        <v>5006</v>
      </c>
      <c r="B446" s="3" t="s">
        <v>12101</v>
      </c>
      <c r="C446" s="74" t="s">
        <v>6413</v>
      </c>
      <c r="D446" s="74" t="s">
        <v>6804</v>
      </c>
      <c r="E446" s="74" t="s">
        <v>6536</v>
      </c>
      <c r="F446" s="41">
        <v>1.0364904912836539</v>
      </c>
      <c r="G446" s="110">
        <v>3528.4166666666665</v>
      </c>
      <c r="H446" s="4">
        <v>1840.7553887068739</v>
      </c>
      <c r="I446" s="46">
        <v>4511.8187402344056</v>
      </c>
      <c r="J446" s="110">
        <v>4676.4572226483551</v>
      </c>
      <c r="K446" s="46">
        <v>4690.963050093228</v>
      </c>
      <c r="L446" s="110">
        <f>$L$1*gp_need_index[[#This Row],[Normalised weighted population (base year)]]</f>
        <v>1832.9101206727626</v>
      </c>
      <c r="M446" s="4">
        <f>$M$1*gp_need_index[[#This Row],[Normalised travel time adjusted wp (base year)]]</f>
        <v>2785.2761984598346</v>
      </c>
      <c r="N446" s="115">
        <v>4618.1863191325974</v>
      </c>
      <c r="O446" s="43">
        <f>gp_need_index[[#This Row],[Combined weighted population (base year)]]/gp_need_index[[#This Row],[Registered population (base year)]]</f>
        <v>1.3088551481918511</v>
      </c>
      <c r="P446" s="77">
        <v>3562.5297232300181</v>
      </c>
      <c r="Q446" s="4">
        <v>1873.9406580618863</v>
      </c>
      <c r="R446" s="46">
        <v>4547.1417268430796</v>
      </c>
      <c r="S446" s="110">
        <v>4713.0691623919856</v>
      </c>
      <c r="T446" s="46">
        <v>4727.6270679002428</v>
      </c>
      <c r="U446" s="110">
        <f>$L$1*gp_need_index[[#This Row],[Normalised weighted population 2025/26]]</f>
        <v>1847.2599568197845</v>
      </c>
      <c r="V446" s="4">
        <f>$M$1*gp_need_index[[#This Row],[Normalised travel time adjusted wp 2025/26]]</f>
        <v>2807.0455910232135</v>
      </c>
      <c r="W446" s="115">
        <v>4654.3055478429978</v>
      </c>
      <c r="X446" s="43">
        <f>gp_need_index[[#This Row],[Combined weighted population 2025/26]]/gp_need_index[[#This Row],[Registered population 2025/26]]</f>
        <v>1.3064608324511342</v>
      </c>
    </row>
    <row r="447" spans="1:24" ht="13">
      <c r="A447" s="8" t="s">
        <v>4991</v>
      </c>
      <c r="B447" s="3" t="s">
        <v>12100</v>
      </c>
      <c r="C447" s="74" t="s">
        <v>6413</v>
      </c>
      <c r="D447" s="74" t="s">
        <v>6804</v>
      </c>
      <c r="E447" s="74" t="s">
        <v>6539</v>
      </c>
      <c r="F447" s="41">
        <v>1.0364904912836539</v>
      </c>
      <c r="G447" s="110">
        <v>4320.3333333333339</v>
      </c>
      <c r="H447" s="4">
        <v>2757.3955539311396</v>
      </c>
      <c r="I447" s="46">
        <v>6758.5671680174864</v>
      </c>
      <c r="J447" s="110">
        <v>7005.1906043520175</v>
      </c>
      <c r="K447" s="46">
        <v>7026.9198924192833</v>
      </c>
      <c r="L447" s="110">
        <f>$L$1*gp_need_index[[#This Row],[Normalised weighted population (base year)]]</f>
        <v>2745.6435811652991</v>
      </c>
      <c r="M447" s="4">
        <f>$M$1*gp_need_index[[#This Row],[Normalised travel time adjusted wp (base year)]]</f>
        <v>4172.2589830355619</v>
      </c>
      <c r="N447" s="115">
        <v>6917.902564200861</v>
      </c>
      <c r="O447" s="43">
        <f>gp_need_index[[#This Row],[Combined weighted population (base year)]]/gp_need_index[[#This Row],[Registered population (base year)]]</f>
        <v>1.6012427816219874</v>
      </c>
      <c r="P447" s="77">
        <v>4363.3188340615161</v>
      </c>
      <c r="Q447" s="4">
        <v>2810.7824520609197</v>
      </c>
      <c r="R447" s="46">
        <v>6820.4006983141235</v>
      </c>
      <c r="S447" s="110">
        <v>7069.2804705469816</v>
      </c>
      <c r="T447" s="46">
        <v>7091.1163302714249</v>
      </c>
      <c r="U447" s="110">
        <f>$L$1*gp_need_index[[#This Row],[Normalised weighted population 2025/26]]</f>
        <v>2770.7632302475986</v>
      </c>
      <c r="V447" s="4">
        <f>$M$1*gp_need_index[[#This Row],[Normalised travel time adjusted wp 2025/26]]</f>
        <v>4210.3758491174476</v>
      </c>
      <c r="W447" s="115">
        <v>6981.1390793650462</v>
      </c>
      <c r="X447" s="43">
        <f>gp_need_index[[#This Row],[Combined weighted population 2025/26]]/gp_need_index[[#This Row],[Registered population 2025/26]]</f>
        <v>1.5999607970125758</v>
      </c>
    </row>
    <row r="448" spans="1:24" ht="13">
      <c r="A448" s="8" t="s">
        <v>5007</v>
      </c>
      <c r="B448" s="3" t="s">
        <v>12099</v>
      </c>
      <c r="C448" s="74" t="s">
        <v>6413</v>
      </c>
      <c r="D448" s="74" t="s">
        <v>6804</v>
      </c>
      <c r="E448" s="74" t="s">
        <v>6536</v>
      </c>
      <c r="F448" s="41">
        <v>1.0364904912836539</v>
      </c>
      <c r="G448" s="110">
        <v>2815.083333333333</v>
      </c>
      <c r="H448" s="4">
        <v>890.4236356631252</v>
      </c>
      <c r="I448" s="46">
        <v>2182.4899010371905</v>
      </c>
      <c r="J448" s="110">
        <v>2262.130029747651</v>
      </c>
      <c r="K448" s="46">
        <v>2269.1468945038309</v>
      </c>
      <c r="L448" s="110">
        <f>$L$1*gp_need_index[[#This Row],[Normalised weighted population (base year)]]</f>
        <v>886.62866533271495</v>
      </c>
      <c r="M448" s="4">
        <f>$M$1*gp_need_index[[#This Row],[Normalised travel time adjusted wp (base year)]]</f>
        <v>1347.3141375404698</v>
      </c>
      <c r="N448" s="115">
        <v>2233.9428028731845</v>
      </c>
      <c r="O448" s="43">
        <f>gp_need_index[[#This Row],[Combined weighted population (base year)]]/gp_need_index[[#This Row],[Registered population (base year)]]</f>
        <v>0.79356187307889692</v>
      </c>
      <c r="P448" s="77">
        <v>2838.409475603321</v>
      </c>
      <c r="Q448" s="4">
        <v>904.81490262969078</v>
      </c>
      <c r="R448" s="46">
        <v>2195.5452970811475</v>
      </c>
      <c r="S448" s="110">
        <v>2275.6618236071545</v>
      </c>
      <c r="T448" s="46">
        <v>2282.6909735422269</v>
      </c>
      <c r="U448" s="110">
        <f>$L$1*gp_need_index[[#This Row],[Normalised weighted population 2025/26]]</f>
        <v>891.93237297614667</v>
      </c>
      <c r="V448" s="4">
        <f>$M$1*gp_need_index[[#This Row],[Normalised travel time adjusted wp 2025/26]]</f>
        <v>1355.3559832282019</v>
      </c>
      <c r="W448" s="115">
        <v>2247.2883562043485</v>
      </c>
      <c r="X448" s="43">
        <f>gp_need_index[[#This Row],[Combined weighted population 2025/26]]/gp_need_index[[#This Row],[Registered population 2025/26]]</f>
        <v>0.79174212724422854</v>
      </c>
    </row>
    <row r="449" spans="1:24" ht="13">
      <c r="A449" s="8" t="s">
        <v>4950</v>
      </c>
      <c r="B449" s="3" t="s">
        <v>12098</v>
      </c>
      <c r="C449" s="74" t="s">
        <v>6413</v>
      </c>
      <c r="D449" s="74" t="s">
        <v>6804</v>
      </c>
      <c r="E449" s="74" t="s">
        <v>6530</v>
      </c>
      <c r="F449" s="41">
        <v>1.0364904912836539</v>
      </c>
      <c r="G449" s="110">
        <v>3118.583333333333</v>
      </c>
      <c r="H449" s="4">
        <v>1311.4757550558018</v>
      </c>
      <c r="I449" s="46">
        <v>3214.5177601140203</v>
      </c>
      <c r="J449" s="110">
        <v>3331.8170924206115</v>
      </c>
      <c r="K449" s="46">
        <v>3342.1520022721247</v>
      </c>
      <c r="L449" s="110">
        <f>$L$1*gp_need_index[[#This Row],[Normalised weighted population (base year)]]</f>
        <v>1305.8862677823845</v>
      </c>
      <c r="M449" s="4">
        <f>$M$1*gp_need_index[[#This Row],[Normalised travel time adjusted wp (base year)]]</f>
        <v>1984.4147830962822</v>
      </c>
      <c r="N449" s="115">
        <v>3290.3010508786665</v>
      </c>
      <c r="O449" s="43">
        <f>gp_need_index[[#This Row],[Combined weighted population (base year)]]/gp_need_index[[#This Row],[Registered population (base year)]]</f>
        <v>1.0550627317570478</v>
      </c>
      <c r="P449" s="77">
        <v>3147.5418138042</v>
      </c>
      <c r="Q449" s="4">
        <v>1337.505014288711</v>
      </c>
      <c r="R449" s="46">
        <v>3245.473560845915</v>
      </c>
      <c r="S449" s="110">
        <v>3363.9024855292919</v>
      </c>
      <c r="T449" s="46">
        <v>3374.293034200653</v>
      </c>
      <c r="U449" s="110">
        <f>$L$1*gp_need_index[[#This Row],[Normalised weighted population 2025/26]]</f>
        <v>1318.4619503888339</v>
      </c>
      <c r="V449" s="4">
        <f>$M$1*gp_need_index[[#This Row],[Normalised travel time adjusted wp 2025/26]]</f>
        <v>2003.4986365115608</v>
      </c>
      <c r="W449" s="115">
        <v>3321.9605869003944</v>
      </c>
      <c r="X449" s="43">
        <f>gp_need_index[[#This Row],[Combined weighted population 2025/26]]/gp_need_index[[#This Row],[Registered population 2025/26]]</f>
        <v>1.0554142830863262</v>
      </c>
    </row>
    <row r="450" spans="1:24" ht="13">
      <c r="A450" s="8" t="s">
        <v>4948</v>
      </c>
      <c r="B450" s="3" t="s">
        <v>12097</v>
      </c>
      <c r="C450" s="74" t="s">
        <v>6413</v>
      </c>
      <c r="D450" s="74" t="s">
        <v>6804</v>
      </c>
      <c r="E450" s="74" t="s">
        <v>6530</v>
      </c>
      <c r="F450" s="41">
        <v>1.0364904912836539</v>
      </c>
      <c r="G450" s="110">
        <v>1602.25</v>
      </c>
      <c r="H450" s="4">
        <v>559.19775064897999</v>
      </c>
      <c r="I450" s="46">
        <v>1370.6323536270588</v>
      </c>
      <c r="J450" s="110">
        <v>1420.6474015801809</v>
      </c>
      <c r="K450" s="46">
        <v>1425.0540849060808</v>
      </c>
      <c r="L450" s="110">
        <f>$L$1*gp_need_index[[#This Row],[Normalised weighted population (base year)]]</f>
        <v>556.81445938451964</v>
      </c>
      <c r="M450" s="4">
        <f>$M$1*gp_need_index[[#This Row],[Normalised travel time adjusted wp (base year)]]</f>
        <v>846.1309931076911</v>
      </c>
      <c r="N450" s="115">
        <v>1402.9454524922107</v>
      </c>
      <c r="O450" s="43">
        <f>gp_need_index[[#This Row],[Combined weighted population (base year)]]/gp_need_index[[#This Row],[Registered population (base year)]]</f>
        <v>0.87560958183317883</v>
      </c>
      <c r="P450" s="77">
        <v>1617.680792068217</v>
      </c>
      <c r="Q450" s="4">
        <v>569.56296494759647</v>
      </c>
      <c r="R450" s="46">
        <v>1382.0520478253843</v>
      </c>
      <c r="S450" s="110">
        <v>1432.4838060301124</v>
      </c>
      <c r="T450" s="46">
        <v>1436.908515953043</v>
      </c>
      <c r="U450" s="110">
        <f>$L$1*gp_need_index[[#This Row],[Normalised weighted population 2025/26]]</f>
        <v>561.4536690416902</v>
      </c>
      <c r="V450" s="4">
        <f>$M$1*gp_need_index[[#This Row],[Normalised travel time adjusted wp 2025/26]]</f>
        <v>853.16960421777674</v>
      </c>
      <c r="W450" s="115">
        <v>1414.6232732594669</v>
      </c>
      <c r="X450" s="43">
        <f>gp_need_index[[#This Row],[Combined weighted population 2025/26]]/gp_need_index[[#This Row],[Registered population 2025/26]]</f>
        <v>0.87447615141109547</v>
      </c>
    </row>
    <row r="451" spans="1:24" ht="13">
      <c r="A451" s="8" t="s">
        <v>5109</v>
      </c>
      <c r="B451" s="3" t="s">
        <v>7162</v>
      </c>
      <c r="C451" s="74" t="s">
        <v>6413</v>
      </c>
      <c r="D451" s="74" t="s">
        <v>6804</v>
      </c>
      <c r="E451" s="74" t="s">
        <v>6544</v>
      </c>
      <c r="F451" s="41">
        <v>1.0364904912836539</v>
      </c>
      <c r="G451" s="110">
        <v>7436.6666666666661</v>
      </c>
      <c r="H451" s="4">
        <v>4498.3945453723818</v>
      </c>
      <c r="I451" s="46">
        <v>11025.876080709011</v>
      </c>
      <c r="J451" s="110">
        <v>11428.215715726772</v>
      </c>
      <c r="K451" s="46">
        <v>11463.66471424904</v>
      </c>
      <c r="L451" s="110">
        <f>$L$1*gp_need_index[[#This Row],[Normalised weighted population (base year)]]</f>
        <v>4479.2224646341456</v>
      </c>
      <c r="M451" s="4">
        <f>$M$1*gp_need_index[[#This Row],[Normalised travel time adjusted wp (base year)]]</f>
        <v>6806.5921932783385</v>
      </c>
      <c r="N451" s="115">
        <v>11285.814657912484</v>
      </c>
      <c r="O451" s="43">
        <f>gp_need_index[[#This Row],[Combined weighted population (base year)]]/gp_need_index[[#This Row],[Registered population (base year)]]</f>
        <v>1.517590496357573</v>
      </c>
      <c r="P451" s="77">
        <v>7509.6462859790154</v>
      </c>
      <c r="Q451" s="4">
        <v>4586.9498245153645</v>
      </c>
      <c r="R451" s="46">
        <v>11130.294257856134</v>
      </c>
      <c r="S451" s="110">
        <v>11536.444163456936</v>
      </c>
      <c r="T451" s="46">
        <v>11572.078366615468</v>
      </c>
      <c r="U451" s="110">
        <f>$L$1*gp_need_index[[#This Row],[Normalised weighted population 2025/26]]</f>
        <v>4521.6419731947262</v>
      </c>
      <c r="V451" s="4">
        <f>$M$1*gp_need_index[[#This Row],[Normalised travel time adjusted wp 2025/26]]</f>
        <v>6870.963189660054</v>
      </c>
      <c r="W451" s="115">
        <v>11392.605162854779</v>
      </c>
      <c r="X451" s="43">
        <f>gp_need_index[[#This Row],[Combined weighted population 2025/26]]/gp_need_index[[#This Row],[Registered population 2025/26]]</f>
        <v>1.5170628188075241</v>
      </c>
    </row>
    <row r="452" spans="1:24" ht="13">
      <c r="A452" s="8" t="s">
        <v>4995</v>
      </c>
      <c r="B452" s="3" t="s">
        <v>12096</v>
      </c>
      <c r="C452" s="74" t="s">
        <v>6413</v>
      </c>
      <c r="D452" s="74" t="s">
        <v>6804</v>
      </c>
      <c r="E452" s="74" t="s">
        <v>6539</v>
      </c>
      <c r="F452" s="41">
        <v>1.0364904912836539</v>
      </c>
      <c r="G452" s="110">
        <v>3168.6666666666665</v>
      </c>
      <c r="H452" s="4">
        <v>1075.0856602646411</v>
      </c>
      <c r="I452" s="46">
        <v>2635.1092921405575</v>
      </c>
      <c r="J452" s="110">
        <v>2731.2657247968878</v>
      </c>
      <c r="K452" s="46">
        <v>2739.7377940201704</v>
      </c>
      <c r="L452" s="110">
        <f>$L$1*gp_need_index[[#This Row],[Normalised weighted population (base year)]]</f>
        <v>1070.5036635386498</v>
      </c>
      <c r="M452" s="4">
        <f>$M$1*gp_need_index[[#This Row],[Normalised travel time adjusted wp (base year)]]</f>
        <v>1626.7291782555346</v>
      </c>
      <c r="N452" s="115">
        <v>2697.2328417941844</v>
      </c>
      <c r="O452" s="43">
        <f>gp_need_index[[#This Row],[Combined weighted population (base year)]]/gp_need_index[[#This Row],[Registered population (base year)]]</f>
        <v>0.85122012680228842</v>
      </c>
      <c r="P452" s="77">
        <v>3195.4854308726462</v>
      </c>
      <c r="Q452" s="4">
        <v>1095.3366728000422</v>
      </c>
      <c r="R452" s="46">
        <v>2657.8488856641547</v>
      </c>
      <c r="S452" s="110">
        <v>2754.8350972597518</v>
      </c>
      <c r="T452" s="46">
        <v>2763.344335646651</v>
      </c>
      <c r="U452" s="110">
        <f>$L$1*gp_need_index[[#This Row],[Normalised weighted population 2025/26]]</f>
        <v>1079.7415415450746</v>
      </c>
      <c r="V452" s="4">
        <f>$M$1*gp_need_index[[#This Row],[Normalised travel time adjusted wp 2025/26]]</f>
        <v>1640.7456473298073</v>
      </c>
      <c r="W452" s="115">
        <v>2720.4871888748821</v>
      </c>
      <c r="X452" s="43">
        <f>gp_need_index[[#This Row],[Combined weighted population 2025/26]]/gp_need_index[[#This Row],[Registered population 2025/26]]</f>
        <v>0.85135333824130499</v>
      </c>
    </row>
    <row r="453" spans="1:24" ht="13">
      <c r="A453" s="8" t="s">
        <v>5002</v>
      </c>
      <c r="B453" s="3" t="s">
        <v>12095</v>
      </c>
      <c r="C453" s="74" t="s">
        <v>6413</v>
      </c>
      <c r="D453" s="74" t="s">
        <v>6804</v>
      </c>
      <c r="E453" s="74" t="s">
        <v>6539</v>
      </c>
      <c r="F453" s="41">
        <v>1.0364904912836539</v>
      </c>
      <c r="G453" s="110">
        <v>6762.5</v>
      </c>
      <c r="H453" s="4">
        <v>2332.2087573261379</v>
      </c>
      <c r="I453" s="46">
        <v>5716.4049291931697</v>
      </c>
      <c r="J453" s="110">
        <v>5924.9993534357291</v>
      </c>
      <c r="K453" s="46">
        <v>5943.3780136350933</v>
      </c>
      <c r="L453" s="110">
        <f>$L$1*gp_need_index[[#This Row],[Normalised weighted population (base year)]]</f>
        <v>2322.2689234269801</v>
      </c>
      <c r="M453" s="4">
        <f>$M$1*gp_need_index[[#This Row],[Normalised travel time adjusted wp (base year)]]</f>
        <v>3528.9020917566859</v>
      </c>
      <c r="N453" s="115">
        <v>5851.171015183666</v>
      </c>
      <c r="O453" s="43">
        <f>gp_need_index[[#This Row],[Combined weighted population (base year)]]/gp_need_index[[#This Row],[Registered population (base year)]]</f>
        <v>0.86523785806782494</v>
      </c>
      <c r="P453" s="77">
        <v>6814.0087743047279</v>
      </c>
      <c r="Q453" s="4">
        <v>2370.6671350550209</v>
      </c>
      <c r="R453" s="46">
        <v>5752.4550758256864</v>
      </c>
      <c r="S453" s="110">
        <v>5962.3649876297141</v>
      </c>
      <c r="T453" s="46">
        <v>5980.7817651275427</v>
      </c>
      <c r="U453" s="110">
        <f>$L$1*gp_need_index[[#This Row],[Normalised weighted population 2025/26]]</f>
        <v>2336.9141657159121</v>
      </c>
      <c r="V453" s="4">
        <f>$M$1*gp_need_index[[#This Row],[Normalised travel time adjusted wp 2025/26]]</f>
        <v>3551.1107038588329</v>
      </c>
      <c r="W453" s="115">
        <v>5888.024869574745</v>
      </c>
      <c r="X453" s="43">
        <f>gp_need_index[[#This Row],[Combined weighted population 2025/26]]/gp_need_index[[#This Row],[Registered population 2025/26]]</f>
        <v>0.86410585377849525</v>
      </c>
    </row>
    <row r="454" spans="1:24" ht="13">
      <c r="A454" s="8" t="s">
        <v>4992</v>
      </c>
      <c r="B454" s="3" t="s">
        <v>12094</v>
      </c>
      <c r="C454" s="74" t="s">
        <v>6413</v>
      </c>
      <c r="D454" s="74" t="s">
        <v>6804</v>
      </c>
      <c r="E454" s="74" t="s">
        <v>6539</v>
      </c>
      <c r="F454" s="41">
        <v>1.0364904912836539</v>
      </c>
      <c r="G454" s="110">
        <v>2822.25</v>
      </c>
      <c r="H454" s="4">
        <v>1021.8649809218615</v>
      </c>
      <c r="I454" s="46">
        <v>2504.6617270268439</v>
      </c>
      <c r="J454" s="110">
        <v>2596.0580639454183</v>
      </c>
      <c r="K454" s="46">
        <v>2604.1107347001257</v>
      </c>
      <c r="L454" s="110">
        <f>$L$1*gp_need_index[[#This Row],[Normalised weighted population (base year)]]</f>
        <v>1017.509809822438</v>
      </c>
      <c r="M454" s="4">
        <f>$M$1*gp_need_index[[#This Row],[Normalised travel time adjusted wp (base year)]]</f>
        <v>1546.2001235268444</v>
      </c>
      <c r="N454" s="115">
        <v>2563.7099333492824</v>
      </c>
      <c r="O454" s="43">
        <f>gp_need_index[[#This Row],[Combined weighted population (base year)]]/gp_need_index[[#This Row],[Registered population (base year)]]</f>
        <v>0.90839221661769243</v>
      </c>
      <c r="P454" s="77">
        <v>2847.4157410140524</v>
      </c>
      <c r="Q454" s="4">
        <v>1038.8729025116336</v>
      </c>
      <c r="R454" s="46">
        <v>2520.8388022184781</v>
      </c>
      <c r="S454" s="110">
        <v>2612.8254485583279</v>
      </c>
      <c r="T454" s="46">
        <v>2620.8960421946786</v>
      </c>
      <c r="U454" s="110">
        <f>$L$1*gp_need_index[[#This Row],[Normalised weighted population 2025/26]]</f>
        <v>1024.0816883815687</v>
      </c>
      <c r="V454" s="4">
        <f>$M$1*gp_need_index[[#This Row],[Normalised travel time adjusted wp 2025/26]]</f>
        <v>1556.1664602788424</v>
      </c>
      <c r="W454" s="115">
        <v>2580.2481486604111</v>
      </c>
      <c r="X454" s="43">
        <f>gp_need_index[[#This Row],[Combined weighted population 2025/26]]/gp_need_index[[#This Row],[Registered population 2025/26]]</f>
        <v>0.90617190580730067</v>
      </c>
    </row>
    <row r="455" spans="1:24" ht="13">
      <c r="A455" s="8" t="s">
        <v>5000</v>
      </c>
      <c r="B455" s="3" t="s">
        <v>12093</v>
      </c>
      <c r="C455" s="74" t="s">
        <v>6413</v>
      </c>
      <c r="D455" s="74" t="s">
        <v>6804</v>
      </c>
      <c r="E455" s="74" t="s">
        <v>6539</v>
      </c>
      <c r="F455" s="41">
        <v>1.0364904912836539</v>
      </c>
      <c r="G455" s="110">
        <v>2350.083333333333</v>
      </c>
      <c r="H455" s="4">
        <v>714.21610010215124</v>
      </c>
      <c r="I455" s="46">
        <v>1750.593047173832</v>
      </c>
      <c r="J455" s="110">
        <v>1814.4730475029539</v>
      </c>
      <c r="K455" s="46">
        <v>1820.101332265825</v>
      </c>
      <c r="L455" s="110">
        <f>$L$1*gp_need_index[[#This Row],[Normalised weighted population (base year)]]</f>
        <v>711.17212327939944</v>
      </c>
      <c r="M455" s="4">
        <f>$M$1*gp_need_index[[#This Row],[Normalised travel time adjusted wp (base year)]]</f>
        <v>1080.6917183976298</v>
      </c>
      <c r="N455" s="115">
        <v>1791.8638416770291</v>
      </c>
      <c r="O455" s="43">
        <f>gp_need_index[[#This Row],[Combined weighted population (base year)]]/gp_need_index[[#This Row],[Registered population (base year)]]</f>
        <v>0.76246821389753383</v>
      </c>
      <c r="P455" s="77">
        <v>2370.3322146886621</v>
      </c>
      <c r="Q455" s="4">
        <v>727.69235169067167</v>
      </c>
      <c r="R455" s="46">
        <v>1765.755090718538</v>
      </c>
      <c r="S455" s="110">
        <v>1830.1883614654703</v>
      </c>
      <c r="T455" s="46">
        <v>1835.8415161955409</v>
      </c>
      <c r="U455" s="110">
        <f>$L$1*gp_need_index[[#This Row],[Normalised weighted population 2025/26]]</f>
        <v>717.33164888607951</v>
      </c>
      <c r="V455" s="4">
        <f>$M$1*gp_need_index[[#This Row],[Normalised travel time adjusted wp 2025/26]]</f>
        <v>1090.0375092705606</v>
      </c>
      <c r="W455" s="115">
        <v>1807.36915815664</v>
      </c>
      <c r="X455" s="43">
        <f>gp_need_index[[#This Row],[Combined weighted population 2025/26]]/gp_need_index[[#This Row],[Registered population 2025/26]]</f>
        <v>0.76249613744292544</v>
      </c>
    </row>
    <row r="456" spans="1:24" ht="13">
      <c r="A456" s="8" t="s">
        <v>5111</v>
      </c>
      <c r="B456" s="3" t="s">
        <v>12092</v>
      </c>
      <c r="C456" s="74" t="s">
        <v>6413</v>
      </c>
      <c r="D456" s="74" t="s">
        <v>6804</v>
      </c>
      <c r="E456" s="74" t="s">
        <v>6544</v>
      </c>
      <c r="F456" s="41">
        <v>1.0364904912836539</v>
      </c>
      <c r="G456" s="110">
        <v>2327.666666666667</v>
      </c>
      <c r="H456" s="4">
        <v>1145.3001401895972</v>
      </c>
      <c r="I456" s="46">
        <v>2807.2098375496771</v>
      </c>
      <c r="J456" s="110">
        <v>2909.6463036581708</v>
      </c>
      <c r="K456" s="46">
        <v>2918.6716887300295</v>
      </c>
      <c r="L456" s="110">
        <f>$L$1*gp_need_index[[#This Row],[Normalised weighted population (base year)]]</f>
        <v>1140.4188905491412</v>
      </c>
      <c r="M456" s="4">
        <f>$M$1*gp_need_index[[#This Row],[Normalised travel time adjusted wp (base year)]]</f>
        <v>1732.9718224015344</v>
      </c>
      <c r="N456" s="115">
        <v>2873.3907129506756</v>
      </c>
      <c r="O456" s="43">
        <f>gp_need_index[[#This Row],[Combined weighted population (base year)]]/gp_need_index[[#This Row],[Registered population (base year)]]</f>
        <v>1.2344511154019799</v>
      </c>
      <c r="P456" s="77">
        <v>2350.2945747505637</v>
      </c>
      <c r="Q456" s="4">
        <v>1168.4691356871385</v>
      </c>
      <c r="R456" s="46">
        <v>2835.3057715853188</v>
      </c>
      <c r="S456" s="110">
        <v>2938.7674721298463</v>
      </c>
      <c r="T456" s="46">
        <v>2947.8448477625629</v>
      </c>
      <c r="U456" s="110">
        <f>$L$1*gp_need_index[[#This Row],[Normalised weighted population 2025/26]]</f>
        <v>1151.832762605758</v>
      </c>
      <c r="V456" s="4">
        <f>$M$1*gp_need_index[[#This Row],[Normalised travel time adjusted wp 2025/26]]</f>
        <v>1750.2934906004737</v>
      </c>
      <c r="W456" s="115">
        <v>2902.1262532062319</v>
      </c>
      <c r="X456" s="43">
        <f>gp_need_index[[#This Row],[Combined weighted population 2025/26]]/gp_need_index[[#This Row],[Registered population 2025/26]]</f>
        <v>1.2347925593600257</v>
      </c>
    </row>
    <row r="457" spans="1:24" ht="13">
      <c r="A457" s="8" t="s">
        <v>5017</v>
      </c>
      <c r="B457" s="3" t="s">
        <v>12571</v>
      </c>
      <c r="C457" s="74" t="s">
        <v>6413</v>
      </c>
      <c r="D457" s="74" t="s">
        <v>6804</v>
      </c>
      <c r="E457" s="74" t="s">
        <v>6536</v>
      </c>
      <c r="F457" s="41">
        <v>1.0364904912836539</v>
      </c>
      <c r="G457" s="110">
        <v>14135.999999999998</v>
      </c>
      <c r="H457" s="4">
        <v>4155.3199843261536</v>
      </c>
      <c r="I457" s="46">
        <v>10184.976609045125</v>
      </c>
      <c r="J457" s="110">
        <v>10556.631409221705</v>
      </c>
      <c r="K457" s="46">
        <v>10589.3768544018</v>
      </c>
      <c r="L457" s="110">
        <f>$L$1*gp_need_index[[#This Row],[Normalised weighted population (base year)]]</f>
        <v>4137.6100815087893</v>
      </c>
      <c r="M457" s="4">
        <f>$M$1*gp_need_index[[#This Row],[Normalised travel time adjusted wp (base year)]]</f>
        <v>6287.4806290577444</v>
      </c>
      <c r="N457" s="115">
        <v>10425.090710566534</v>
      </c>
      <c r="O457" s="43">
        <f>gp_need_index[[#This Row],[Combined weighted population (base year)]]/gp_need_index[[#This Row],[Registered population (base year)]]</f>
        <v>0.73748519457884376</v>
      </c>
      <c r="P457" s="77">
        <v>14247.640419450039</v>
      </c>
      <c r="Q457" s="4">
        <v>4220.7106127491525</v>
      </c>
      <c r="R457" s="46">
        <v>10241.609979267167</v>
      </c>
      <c r="S457" s="110">
        <v>10615.331358946198</v>
      </c>
      <c r="T457" s="46">
        <v>10648.120394187925</v>
      </c>
      <c r="U457" s="110">
        <f>$L$1*gp_need_index[[#This Row],[Normalised weighted population 2025/26]]</f>
        <v>4160.617184281361</v>
      </c>
      <c r="V457" s="4">
        <f>$M$1*gp_need_index[[#This Row],[Normalised travel time adjusted wp 2025/26]]</f>
        <v>6322.3598172824995</v>
      </c>
      <c r="W457" s="115">
        <v>10482.977001563861</v>
      </c>
      <c r="X457" s="43">
        <f>gp_need_index[[#This Row],[Combined weighted population 2025/26]]/gp_need_index[[#This Row],[Registered population 2025/26]]</f>
        <v>0.73576934095368651</v>
      </c>
    </row>
    <row r="458" spans="1:24" ht="13">
      <c r="A458" s="8" t="s">
        <v>4996</v>
      </c>
      <c r="B458" s="3" t="s">
        <v>12091</v>
      </c>
      <c r="C458" s="74" t="s">
        <v>6413</v>
      </c>
      <c r="D458" s="74" t="s">
        <v>6804</v>
      </c>
      <c r="E458" s="74" t="s">
        <v>6539</v>
      </c>
      <c r="F458" s="41">
        <v>1.0364904912836539</v>
      </c>
      <c r="G458" s="110">
        <v>2808.666666666667</v>
      </c>
      <c r="H458" s="4">
        <v>1264.6645088931455</v>
      </c>
      <c r="I458" s="46">
        <v>3099.7801589171722</v>
      </c>
      <c r="J458" s="110">
        <v>3212.8926597873824</v>
      </c>
      <c r="K458" s="46">
        <v>3222.8586798540387</v>
      </c>
      <c r="L458" s="110">
        <f>$L$1*gp_need_index[[#This Row],[Normalised weighted population (base year)]]</f>
        <v>1259.2745303515292</v>
      </c>
      <c r="M458" s="4">
        <f>$M$1*gp_need_index[[#This Row],[Normalised travel time adjusted wp (base year)]]</f>
        <v>1913.5839434545828</v>
      </c>
      <c r="N458" s="115">
        <v>3172.8584738061118</v>
      </c>
      <c r="O458" s="43">
        <f>gp_need_index[[#This Row],[Combined weighted population (base year)]]/gp_need_index[[#This Row],[Registered population (base year)]]</f>
        <v>1.1296671518417203</v>
      </c>
      <c r="P458" s="77">
        <v>2832.6864043620817</v>
      </c>
      <c r="Q458" s="4">
        <v>1289.6467339770331</v>
      </c>
      <c r="R458" s="46">
        <v>3129.3448123479484</v>
      </c>
      <c r="S458" s="110">
        <v>3243.5361419464789</v>
      </c>
      <c r="T458" s="46">
        <v>3253.5548985231612</v>
      </c>
      <c r="U458" s="110">
        <f>$L$1*gp_need_index[[#This Row],[Normalised weighted population 2025/26]]</f>
        <v>1271.2850643750296</v>
      </c>
      <c r="V458" s="4">
        <f>$M$1*gp_need_index[[#This Row],[Normalised travel time adjusted wp 2025/26]]</f>
        <v>1931.8099337957617</v>
      </c>
      <c r="W458" s="115">
        <v>3203.0949981707913</v>
      </c>
      <c r="X458" s="43">
        <f>gp_need_index[[#This Row],[Combined weighted population 2025/26]]/gp_need_index[[#This Row],[Registered population 2025/26]]</f>
        <v>1.1307623015517403</v>
      </c>
    </row>
    <row r="459" spans="1:24" ht="13">
      <c r="A459" s="8" t="s">
        <v>4809</v>
      </c>
      <c r="B459" s="3" t="s">
        <v>12090</v>
      </c>
      <c r="C459" s="74" t="s">
        <v>6413</v>
      </c>
      <c r="D459" s="74" t="s">
        <v>6804</v>
      </c>
      <c r="E459" s="74" t="s">
        <v>6750</v>
      </c>
      <c r="F459" s="41">
        <v>1.0364904912836539</v>
      </c>
      <c r="G459" s="110">
        <v>7655.1666666666661</v>
      </c>
      <c r="H459" s="4">
        <v>4130.617550245589</v>
      </c>
      <c r="I459" s="46">
        <v>10124.429235017122</v>
      </c>
      <c r="J459" s="110">
        <v>10493.874631769484</v>
      </c>
      <c r="K459" s="46">
        <v>10526.425412710951</v>
      </c>
      <c r="L459" s="110">
        <f>$L$1*gp_need_index[[#This Row],[Normalised weighted population (base year)]]</f>
        <v>4113.0129287804593</v>
      </c>
      <c r="M459" s="4">
        <f>$M$1*gp_need_index[[#This Row],[Normalised travel time adjusted wp (base year)]]</f>
        <v>6250.102983928613</v>
      </c>
      <c r="N459" s="115">
        <v>10363.115912709072</v>
      </c>
      <c r="O459" s="43">
        <f>gp_need_index[[#This Row],[Combined weighted population (base year)]]/gp_need_index[[#This Row],[Registered population (base year)]]</f>
        <v>1.3537413832978693</v>
      </c>
      <c r="P459" s="77">
        <v>7732.2984337767602</v>
      </c>
      <c r="Q459" s="4">
        <v>4216.1600704389721</v>
      </c>
      <c r="R459" s="46">
        <v>10230.568028323112</v>
      </c>
      <c r="S459" s="110">
        <v>10603.886481787466</v>
      </c>
      <c r="T459" s="46">
        <v>10636.640165661649</v>
      </c>
      <c r="U459" s="110">
        <f>$L$1*gp_need_index[[#This Row],[Normalised weighted population 2025/26]]</f>
        <v>4156.1314314613628</v>
      </c>
      <c r="V459" s="4">
        <f>$M$1*gp_need_index[[#This Row],[Normalised travel time adjusted wp 2025/26]]</f>
        <v>6315.5433902662007</v>
      </c>
      <c r="W459" s="115">
        <v>10471.674821727564</v>
      </c>
      <c r="X459" s="43">
        <f>gp_need_index[[#This Row],[Combined weighted population 2025/26]]/gp_need_index[[#This Row],[Registered population 2025/26]]</f>
        <v>1.3542771158423568</v>
      </c>
    </row>
    <row r="460" spans="1:24" ht="13">
      <c r="A460" s="8" t="s">
        <v>5036</v>
      </c>
      <c r="B460" s="3" t="s">
        <v>12089</v>
      </c>
      <c r="C460" s="74" t="s">
        <v>6413</v>
      </c>
      <c r="D460" s="74" t="s">
        <v>6804</v>
      </c>
      <c r="E460" s="74" t="s">
        <v>6749</v>
      </c>
      <c r="F460" s="41">
        <v>1.0364904912836539</v>
      </c>
      <c r="G460" s="110">
        <v>10911.666666666668</v>
      </c>
      <c r="H460" s="4">
        <v>5345.6300907875338</v>
      </c>
      <c r="I460" s="46">
        <v>13102.508986226214</v>
      </c>
      <c r="J460" s="110">
        <v>13580.625976182098</v>
      </c>
      <c r="K460" s="46">
        <v>13622.751501472863</v>
      </c>
      <c r="L460" s="110">
        <f>$L$1*gp_need_index[[#This Row],[Normalised weighted population (base year)]]</f>
        <v>5322.8471066220491</v>
      </c>
      <c r="M460" s="4">
        <f>$M$1*gp_need_index[[#This Row],[Normalised travel time adjusted wp (base year)]]</f>
        <v>8088.5577459049182</v>
      </c>
      <c r="N460" s="115">
        <v>13411.404852526968</v>
      </c>
      <c r="O460" s="43">
        <f>gp_need_index[[#This Row],[Combined weighted population (base year)]]/gp_need_index[[#This Row],[Registered population (base year)]]</f>
        <v>1.2290885766788118</v>
      </c>
      <c r="P460" s="77">
        <v>11020.658038367241</v>
      </c>
      <c r="Q460" s="4">
        <v>5457.5117374468446</v>
      </c>
      <c r="R460" s="46">
        <v>13242.724223586849</v>
      </c>
      <c r="S460" s="110">
        <v>13725.957736439477</v>
      </c>
      <c r="T460" s="46">
        <v>13768.35499157248</v>
      </c>
      <c r="U460" s="110">
        <f>$L$1*gp_need_index[[#This Row],[Normalised weighted population 2025/26]]</f>
        <v>5379.8090420249528</v>
      </c>
      <c r="V460" s="4">
        <f>$M$1*gp_need_index[[#This Row],[Normalised travel time adjusted wp 2025/26]]</f>
        <v>8175.0103423241299</v>
      </c>
      <c r="W460" s="115">
        <v>13554.819384349083</v>
      </c>
      <c r="X460" s="43">
        <f>gp_need_index[[#This Row],[Combined weighted population 2025/26]]/gp_need_index[[#This Row],[Registered population 2025/26]]</f>
        <v>1.2299464639188904</v>
      </c>
    </row>
    <row r="461" spans="1:24" ht="13">
      <c r="A461" s="8" t="s">
        <v>4804</v>
      </c>
      <c r="B461" s="3" t="s">
        <v>12088</v>
      </c>
      <c r="C461" s="74" t="s">
        <v>6413</v>
      </c>
      <c r="D461" s="74" t="s">
        <v>6804</v>
      </c>
      <c r="E461" s="74" t="s">
        <v>6748</v>
      </c>
      <c r="F461" s="41">
        <v>1.0364904912836539</v>
      </c>
      <c r="G461" s="110">
        <v>58387.916666666657</v>
      </c>
      <c r="H461" s="4">
        <v>18849.053831155332</v>
      </c>
      <c r="I461" s="46">
        <v>46200.334293649197</v>
      </c>
      <c r="J461" s="110">
        <v>47886.2071894935</v>
      </c>
      <c r="K461" s="46">
        <v>48034.744645394108</v>
      </c>
      <c r="L461" s="110">
        <f>$L$1*gp_need_index[[#This Row],[Normalised weighted population (base year)]]</f>
        <v>18768.71948559153</v>
      </c>
      <c r="M461" s="4">
        <f>$M$1*gp_need_index[[#This Row],[Normalised travel time adjusted wp (base year)]]</f>
        <v>28520.802558283474</v>
      </c>
      <c r="N461" s="115">
        <v>47289.522043875004</v>
      </c>
      <c r="O461" s="43">
        <f>gp_need_index[[#This Row],[Combined weighted population (base year)]]/gp_need_index[[#This Row],[Registered population (base year)]]</f>
        <v>0.80991966734912357</v>
      </c>
      <c r="P461" s="77">
        <v>58896.559552775005</v>
      </c>
      <c r="Q461" s="4">
        <v>19208.60778008544</v>
      </c>
      <c r="R461" s="46">
        <v>46609.940168395988</v>
      </c>
      <c r="S461" s="110">
        <v>48310.75978384247</v>
      </c>
      <c r="T461" s="46">
        <v>48459.983877895087</v>
      </c>
      <c r="U461" s="110">
        <f>$L$1*gp_need_index[[#This Row],[Normalised weighted population 2025/26]]</f>
        <v>18935.120397626266</v>
      </c>
      <c r="V461" s="4">
        <f>$M$1*gp_need_index[[#This Row],[Normalised travel time adjusted wp 2025/26]]</f>
        <v>28773.289883442169</v>
      </c>
      <c r="W461" s="115">
        <v>47708.410281068434</v>
      </c>
      <c r="X461" s="43">
        <f>gp_need_index[[#This Row],[Combined weighted population 2025/26]]/gp_need_index[[#This Row],[Registered population 2025/26]]</f>
        <v>0.81003730342378844</v>
      </c>
    </row>
    <row r="462" spans="1:24" ht="13">
      <c r="A462" s="8" t="s">
        <v>5283</v>
      </c>
      <c r="B462" s="3" t="s">
        <v>12087</v>
      </c>
      <c r="C462" s="74" t="s">
        <v>6398</v>
      </c>
      <c r="D462" s="74" t="s">
        <v>6804</v>
      </c>
      <c r="E462" s="74" t="s">
        <v>6751</v>
      </c>
      <c r="F462" s="41">
        <v>0.98547029306761269</v>
      </c>
      <c r="G462" s="110">
        <v>9621.5833333333321</v>
      </c>
      <c r="H462" s="4">
        <v>5946.8338713752346</v>
      </c>
      <c r="I462" s="46">
        <v>14576.101023819487</v>
      </c>
      <c r="J462" s="110">
        <v>14364.314547726519</v>
      </c>
      <c r="K462" s="46">
        <v>14408.870983992858</v>
      </c>
      <c r="L462" s="110">
        <f>$L$1*gp_need_index[[#This Row],[Normalised weighted population (base year)]]</f>
        <v>5921.4885669629812</v>
      </c>
      <c r="M462" s="4">
        <f>$M$1*gp_need_index[[#This Row],[Normalised travel time adjusted wp (base year)]]</f>
        <v>8555.3190186813008</v>
      </c>
      <c r="N462" s="115">
        <v>14476.807585644281</v>
      </c>
      <c r="O462" s="43">
        <f>gp_need_index[[#This Row],[Combined weighted population (base year)]]/gp_need_index[[#This Row],[Registered population (base year)]]</f>
        <v>1.5046180118287131</v>
      </c>
      <c r="P462" s="77">
        <v>9730.1837376701387</v>
      </c>
      <c r="Q462" s="4">
        <v>6074.1987071087578</v>
      </c>
      <c r="R462" s="46">
        <v>14739.123290487019</v>
      </c>
      <c r="S462" s="110">
        <v>14524.968148635919</v>
      </c>
      <c r="T462" s="46">
        <v>14569.833417218348</v>
      </c>
      <c r="U462" s="110">
        <f>$L$1*gp_need_index[[#This Row],[Normalised weighted population 2025/26]]</f>
        <v>5987.7157759165057</v>
      </c>
      <c r="V462" s="4">
        <f>$M$1*gp_need_index[[#This Row],[Normalised travel time adjusted wp 2025/26]]</f>
        <v>8650.8910428736963</v>
      </c>
      <c r="W462" s="115">
        <v>14638.606818790202</v>
      </c>
      <c r="X462" s="43">
        <f>gp_need_index[[#This Row],[Combined weighted population 2025/26]]/gp_need_index[[#This Row],[Registered population 2025/26]]</f>
        <v>1.5044532779085391</v>
      </c>
    </row>
    <row r="463" spans="1:24" ht="13">
      <c r="A463" s="8" t="s">
        <v>5050</v>
      </c>
      <c r="B463" s="3" t="s">
        <v>12086</v>
      </c>
      <c r="C463" s="74" t="s">
        <v>6413</v>
      </c>
      <c r="D463" s="74" t="s">
        <v>6804</v>
      </c>
      <c r="E463" s="74" t="s">
        <v>6749</v>
      </c>
      <c r="F463" s="41">
        <v>1.0364904912836539</v>
      </c>
      <c r="G463" s="110">
        <v>8709.8333333333321</v>
      </c>
      <c r="H463" s="4">
        <v>5044.7923817961773</v>
      </c>
      <c r="I463" s="46">
        <v>12365.134959495859</v>
      </c>
      <c r="J463" s="110">
        <v>12816.344808956546</v>
      </c>
      <c r="K463" s="46">
        <v>12856.099622787053</v>
      </c>
      <c r="L463" s="110">
        <f>$L$1*gp_need_index[[#This Row],[Normalised weighted population (base year)]]</f>
        <v>5023.2915628093388</v>
      </c>
      <c r="M463" s="4">
        <f>$M$1*gp_need_index[[#This Row],[Normalised travel time adjusted wp (base year)]]</f>
        <v>7633.3554329884546</v>
      </c>
      <c r="N463" s="115">
        <v>12656.646995797793</v>
      </c>
      <c r="O463" s="43">
        <f>gp_need_index[[#This Row],[Combined weighted population (base year)]]/gp_need_index[[#This Row],[Registered population (base year)]]</f>
        <v>1.4531445679172348</v>
      </c>
      <c r="P463" s="77">
        <v>8799.8183792682576</v>
      </c>
      <c r="Q463" s="4">
        <v>5151.9999219697111</v>
      </c>
      <c r="R463" s="46">
        <v>12501.395773177734</v>
      </c>
      <c r="S463" s="110">
        <v>12957.577846672384</v>
      </c>
      <c r="T463" s="46">
        <v>12997.601701067088</v>
      </c>
      <c r="U463" s="110">
        <f>$L$1*gp_need_index[[#This Row],[Normalised weighted population 2025/26]]</f>
        <v>5078.6470278286706</v>
      </c>
      <c r="V463" s="4">
        <f>$M$1*gp_need_index[[#This Row],[Normalised travel time adjusted wp 2025/26]]</f>
        <v>7717.3728013747068</v>
      </c>
      <c r="W463" s="115">
        <v>12796.019829203378</v>
      </c>
      <c r="X463" s="43">
        <f>gp_need_index[[#This Row],[Combined weighted population 2025/26]]/gp_need_index[[#This Row],[Registered population 2025/26]]</f>
        <v>1.4541231736497977</v>
      </c>
    </row>
    <row r="464" spans="1:24" ht="13">
      <c r="A464" s="8" t="s">
        <v>5037</v>
      </c>
      <c r="B464" s="3" t="s">
        <v>12085</v>
      </c>
      <c r="C464" s="74" t="s">
        <v>6413</v>
      </c>
      <c r="D464" s="74" t="s">
        <v>6804</v>
      </c>
      <c r="E464" s="74" t="s">
        <v>6749</v>
      </c>
      <c r="F464" s="41">
        <v>1.0364904912836539</v>
      </c>
      <c r="G464" s="110">
        <v>7980.0833333333339</v>
      </c>
      <c r="H464" s="4">
        <v>3717.2279025637854</v>
      </c>
      <c r="I464" s="46">
        <v>9111.1826239397451</v>
      </c>
      <c r="J464" s="110">
        <v>9443.6541540623966</v>
      </c>
      <c r="K464" s="46">
        <v>9472.947272995345</v>
      </c>
      <c r="L464" s="110">
        <f>$L$1*gp_need_index[[#This Row],[Normalised weighted population (base year)]]</f>
        <v>3701.3851407180755</v>
      </c>
      <c r="M464" s="4">
        <f>$M$1*gp_need_index[[#This Row],[Normalised travel time adjusted wp (base year)]]</f>
        <v>5624.596545951169</v>
      </c>
      <c r="N464" s="115">
        <v>9325.9816866692454</v>
      </c>
      <c r="O464" s="43">
        <f>gp_need_index[[#This Row],[Combined weighted population (base year)]]/gp_need_index[[#This Row],[Registered population (base year)]]</f>
        <v>1.1686571802720411</v>
      </c>
      <c r="P464" s="77">
        <v>8057.5280679850839</v>
      </c>
      <c r="Q464" s="4">
        <v>3793.2920975466168</v>
      </c>
      <c r="R464" s="46">
        <v>9204.4733138442316</v>
      </c>
      <c r="S464" s="110">
        <v>9540.3490670736901</v>
      </c>
      <c r="T464" s="46">
        <v>9569.8176565318081</v>
      </c>
      <c r="U464" s="110">
        <f>$L$1*gp_need_index[[#This Row],[Normalised weighted population 2025/26]]</f>
        <v>3739.2841476452895</v>
      </c>
      <c r="V464" s="4">
        <f>$M$1*gp_need_index[[#This Row],[Normalised travel time adjusted wp 2025/26]]</f>
        <v>5682.1136849093245</v>
      </c>
      <c r="W464" s="115">
        <v>9421.3978325546141</v>
      </c>
      <c r="X464" s="43">
        <f>gp_need_index[[#This Row],[Combined weighted population 2025/26]]/gp_need_index[[#This Row],[Registered population 2025/26]]</f>
        <v>1.1692665235618085</v>
      </c>
    </row>
    <row r="465" spans="1:24" ht="13">
      <c r="A465" s="8" t="s">
        <v>4906</v>
      </c>
      <c r="B465" s="3" t="s">
        <v>12084</v>
      </c>
      <c r="C465" s="74" t="s">
        <v>6413</v>
      </c>
      <c r="D465" s="74" t="s">
        <v>6804</v>
      </c>
      <c r="E465" s="74" t="s">
        <v>6746</v>
      </c>
      <c r="F465" s="41">
        <v>1.0364904912836539</v>
      </c>
      <c r="G465" s="110">
        <v>5591.5</v>
      </c>
      <c r="H465" s="4">
        <v>2758.36804462092</v>
      </c>
      <c r="I465" s="46">
        <v>6760.9508099428476</v>
      </c>
      <c r="J465" s="110">
        <v>7007.66122654228</v>
      </c>
      <c r="K465" s="46">
        <v>7029.3981781927814</v>
      </c>
      <c r="L465" s="110">
        <f>$L$1*gp_need_index[[#This Row],[Normalised weighted population (base year)]]</f>
        <v>2746.6119271163661</v>
      </c>
      <c r="M465" s="4">
        <f>$M$1*gp_need_index[[#This Row],[Normalised travel time adjusted wp (base year)]]</f>
        <v>4173.7304741354055</v>
      </c>
      <c r="N465" s="115">
        <v>6920.3424012517717</v>
      </c>
      <c r="O465" s="43">
        <f>gp_need_index[[#This Row],[Combined weighted population (base year)]]/gp_need_index[[#This Row],[Registered population (base year)]]</f>
        <v>1.2376540107756007</v>
      </c>
      <c r="P465" s="77">
        <v>5644.8136283817112</v>
      </c>
      <c r="Q465" s="4">
        <v>2814.3564449992832</v>
      </c>
      <c r="R465" s="46">
        <v>6829.0730393253289</v>
      </c>
      <c r="S465" s="110">
        <v>7078.2692695422656</v>
      </c>
      <c r="T465" s="46">
        <v>7100.1328942075352</v>
      </c>
      <c r="U465" s="110">
        <f>$L$1*gp_need_index[[#This Row],[Normalised weighted population 2025/26]]</f>
        <v>2774.2863375629731</v>
      </c>
      <c r="V465" s="4">
        <f>$M$1*gp_need_index[[#This Row],[Normalised travel time adjusted wp 2025/26]]</f>
        <v>4215.7294664141427</v>
      </c>
      <c r="W465" s="115">
        <v>6990.0158039771159</v>
      </c>
      <c r="X465" s="43">
        <f>gp_need_index[[#This Row],[Combined weighted population 2025/26]]/gp_need_index[[#This Row],[Registered population 2025/26]]</f>
        <v>1.2383076331930298</v>
      </c>
    </row>
    <row r="466" spans="1:24" ht="13">
      <c r="A466" s="8" t="s">
        <v>5043</v>
      </c>
      <c r="B466" s="3" t="s">
        <v>12083</v>
      </c>
      <c r="C466" s="74" t="s">
        <v>6413</v>
      </c>
      <c r="D466" s="74" t="s">
        <v>6804</v>
      </c>
      <c r="E466" s="74" t="s">
        <v>6749</v>
      </c>
      <c r="F466" s="41">
        <v>1.0364904912836539</v>
      </c>
      <c r="G466" s="110">
        <v>15052.666666666664</v>
      </c>
      <c r="H466" s="4">
        <v>6617.7621965335356</v>
      </c>
      <c r="I466" s="46">
        <v>16220.592741390848</v>
      </c>
      <c r="J466" s="110">
        <v>16812.490139436271</v>
      </c>
      <c r="K466" s="46">
        <v>16864.640532195168</v>
      </c>
      <c r="L466" s="110">
        <f>$L$1*gp_need_index[[#This Row],[Normalised weighted population (base year)]]</f>
        <v>6589.5574070561634</v>
      </c>
      <c r="M466" s="4">
        <f>$M$1*gp_need_index[[#This Row],[Normalised travel time adjusted wp (base year)]]</f>
        <v>10013.441028696796</v>
      </c>
      <c r="N466" s="115">
        <v>16602.998435752961</v>
      </c>
      <c r="O466" s="43">
        <f>gp_need_index[[#This Row],[Combined weighted population (base year)]]/gp_need_index[[#This Row],[Registered population (base year)]]</f>
        <v>1.1029938284968088</v>
      </c>
      <c r="P466" s="77">
        <v>15195.81242870055</v>
      </c>
      <c r="Q466" s="4">
        <v>6754.9753920267494</v>
      </c>
      <c r="R466" s="46">
        <v>16391.036896894439</v>
      </c>
      <c r="S466" s="110">
        <v>16989.153885910615</v>
      </c>
      <c r="T466" s="46">
        <v>17041.630624191876</v>
      </c>
      <c r="U466" s="110">
        <f>$L$1*gp_need_index[[#This Row],[Normalised weighted population 2025/26]]</f>
        <v>6658.7997316305373</v>
      </c>
      <c r="V466" s="4">
        <f>$M$1*gp_need_index[[#This Row],[Normalised travel time adjusted wp 2025/26]]</f>
        <v>10118.529532984174</v>
      </c>
      <c r="W466" s="115">
        <v>16777.329264614709</v>
      </c>
      <c r="X466" s="43">
        <f>gp_need_index[[#This Row],[Combined weighted population 2025/26]]/gp_need_index[[#This Row],[Registered population 2025/26]]</f>
        <v>1.1040758329529736</v>
      </c>
    </row>
    <row r="467" spans="1:24" ht="13">
      <c r="A467" s="8" t="s">
        <v>5046</v>
      </c>
      <c r="B467" s="3" t="s">
        <v>12573</v>
      </c>
      <c r="C467" s="74" t="s">
        <v>6413</v>
      </c>
      <c r="D467" s="74" t="s">
        <v>6804</v>
      </c>
      <c r="E467" s="74" t="s">
        <v>6749</v>
      </c>
      <c r="F467" s="41">
        <v>1.0364904912836539</v>
      </c>
      <c r="G467" s="110">
        <v>20140.5</v>
      </c>
      <c r="H467" s="4">
        <v>7281.9359196321075</v>
      </c>
      <c r="I467" s="46">
        <v>17848.528462254075</v>
      </c>
      <c r="J467" s="110">
        <v>18499.830034532006</v>
      </c>
      <c r="K467" s="46">
        <v>18557.214359773076</v>
      </c>
      <c r="L467" s="110">
        <f>$L$1*gp_need_index[[#This Row],[Normalised weighted population (base year)]]</f>
        <v>7250.9004330882535</v>
      </c>
      <c r="M467" s="4">
        <f>$M$1*gp_need_index[[#This Row],[Normalised travel time adjusted wp (base year)]]</f>
        <v>11018.412832086959</v>
      </c>
      <c r="N467" s="115">
        <v>18269.313265175213</v>
      </c>
      <c r="O467" s="43">
        <f>gp_need_index[[#This Row],[Combined weighted population (base year)]]/gp_need_index[[#This Row],[Registered population (base year)]]</f>
        <v>0.90709333259726488</v>
      </c>
      <c r="P467" s="77">
        <v>20327.845572499486</v>
      </c>
      <c r="Q467" s="4">
        <v>7425.8529680770089</v>
      </c>
      <c r="R467" s="46">
        <v>18018.930185050383</v>
      </c>
      <c r="S467" s="110">
        <v>18676.449799908733</v>
      </c>
      <c r="T467" s="46">
        <v>18734.138321347444</v>
      </c>
      <c r="U467" s="110">
        <f>$L$1*gp_need_index[[#This Row],[Normalised weighted population 2025/26]]</f>
        <v>7320.1255195280519</v>
      </c>
      <c r="V467" s="4">
        <f>$M$1*gp_need_index[[#This Row],[Normalised travel time adjusted wp 2025/26]]</f>
        <v>11123.462071198001</v>
      </c>
      <c r="W467" s="115">
        <v>18443.587590726052</v>
      </c>
      <c r="X467" s="43">
        <f>gp_need_index[[#This Row],[Combined weighted population 2025/26]]/gp_need_index[[#This Row],[Registered population 2025/26]]</f>
        <v>0.90730655764511758</v>
      </c>
    </row>
    <row r="468" spans="1:24" ht="13">
      <c r="A468" s="8" t="s">
        <v>5035</v>
      </c>
      <c r="B468" s="3" t="s">
        <v>9099</v>
      </c>
      <c r="C468" s="74" t="s">
        <v>6413</v>
      </c>
      <c r="D468" s="74" t="s">
        <v>6804</v>
      </c>
      <c r="E468" s="74" t="s">
        <v>6749</v>
      </c>
      <c r="F468" s="41">
        <v>1.0364904912836539</v>
      </c>
      <c r="G468" s="110">
        <v>6844.3333333333321</v>
      </c>
      <c r="H468" s="4">
        <v>2908.7419257594747</v>
      </c>
      <c r="I468" s="46">
        <v>7129.5275904999471</v>
      </c>
      <c r="J468" s="110">
        <v>7389.687554897655</v>
      </c>
      <c r="K468" s="46">
        <v>7412.6095078717399</v>
      </c>
      <c r="L468" s="110">
        <f>$L$1*gp_need_index[[#This Row],[Normalised weighted population (base year)]]</f>
        <v>2896.3449173412778</v>
      </c>
      <c r="M468" s="4">
        <f>$M$1*gp_need_index[[#This Row],[Normalised travel time adjusted wp (base year)]]</f>
        <v>4401.2635806930739</v>
      </c>
      <c r="N468" s="115">
        <v>7297.6084980343512</v>
      </c>
      <c r="O468" s="43">
        <f>gp_need_index[[#This Row],[Combined weighted population (base year)]]/gp_need_index[[#This Row],[Registered population (base year)]]</f>
        <v>1.0662263426729195</v>
      </c>
      <c r="P468" s="77">
        <v>6909.1762263819246</v>
      </c>
      <c r="Q468" s="4">
        <v>2966.7757033659427</v>
      </c>
      <c r="R468" s="46">
        <v>7198.9203803880491</v>
      </c>
      <c r="S468" s="110">
        <v>7461.6125217803174</v>
      </c>
      <c r="T468" s="46">
        <v>7484.6602315186092</v>
      </c>
      <c r="U468" s="110">
        <f>$L$1*gp_need_index[[#This Row],[Normalised weighted population 2025/26]]</f>
        <v>2924.5354884192757</v>
      </c>
      <c r="V468" s="4">
        <f>$M$1*gp_need_index[[#This Row],[Normalised travel time adjusted wp 2025/26]]</f>
        <v>4444.0439572410078</v>
      </c>
      <c r="W468" s="115">
        <v>7368.5794456602835</v>
      </c>
      <c r="X468" s="43">
        <f>gp_need_index[[#This Row],[Combined weighted population 2025/26]]/gp_need_index[[#This Row],[Registered population 2025/26]]</f>
        <v>1.0664917501342892</v>
      </c>
    </row>
    <row r="469" spans="1:24" ht="13">
      <c r="A469" s="8" t="s">
        <v>5041</v>
      </c>
      <c r="B469" s="3" t="s">
        <v>12082</v>
      </c>
      <c r="C469" s="74" t="s">
        <v>6413</v>
      </c>
      <c r="D469" s="74" t="s">
        <v>6804</v>
      </c>
      <c r="E469" s="74" t="s">
        <v>6749</v>
      </c>
      <c r="F469" s="41">
        <v>1.0364904912836539</v>
      </c>
      <c r="G469" s="110">
        <v>8361.5833333333321</v>
      </c>
      <c r="H469" s="4">
        <v>3088.430824545303</v>
      </c>
      <c r="I469" s="46">
        <v>7569.95750635287</v>
      </c>
      <c r="J469" s="110">
        <v>7846.1889747560699</v>
      </c>
      <c r="K469" s="46">
        <v>7870.526942142249</v>
      </c>
      <c r="L469" s="110">
        <f>$L$1*gp_need_index[[#This Row],[Normalised weighted population (base year)]]</f>
        <v>3075.2679851088305</v>
      </c>
      <c r="M469" s="4">
        <f>$M$1*gp_need_index[[#This Row],[Normalised travel time adjusted wp (base year)]]</f>
        <v>4673.1537057939522</v>
      </c>
      <c r="N469" s="115">
        <v>7748.4216909027828</v>
      </c>
      <c r="O469" s="43">
        <f>gp_need_index[[#This Row],[Combined weighted population (base year)]]/gp_need_index[[#This Row],[Registered population (base year)]]</f>
        <v>0.92666919433952311</v>
      </c>
      <c r="P469" s="77">
        <v>8437.8279099619758</v>
      </c>
      <c r="Q469" s="4">
        <v>3148.7018092478156</v>
      </c>
      <c r="R469" s="46">
        <v>7640.3664761855061</v>
      </c>
      <c r="S469" s="110">
        <v>7919.1672024886748</v>
      </c>
      <c r="T469" s="46">
        <v>7943.6282243548176</v>
      </c>
      <c r="U469" s="110">
        <f>$L$1*gp_need_index[[#This Row],[Normalised weighted population 2025/26]]</f>
        <v>3103.8713756310476</v>
      </c>
      <c r="V469" s="4">
        <f>$M$1*gp_need_index[[#This Row],[Normalised travel time adjusted wp 2025/26]]</f>
        <v>4716.5578552722809</v>
      </c>
      <c r="W469" s="115">
        <v>7820.4292309033281</v>
      </c>
      <c r="X469" s="43">
        <f>gp_need_index[[#This Row],[Combined weighted population 2025/26]]/gp_need_index[[#This Row],[Registered population 2025/26]]</f>
        <v>0.92682966687081558</v>
      </c>
    </row>
    <row r="470" spans="1:24" ht="13">
      <c r="A470" s="8" t="s">
        <v>5059</v>
      </c>
      <c r="B470" s="3" t="s">
        <v>12081</v>
      </c>
      <c r="C470" s="74" t="s">
        <v>6413</v>
      </c>
      <c r="D470" s="74" t="s">
        <v>6804</v>
      </c>
      <c r="E470" s="74" t="s">
        <v>6541</v>
      </c>
      <c r="F470" s="41">
        <v>1.0364904912836539</v>
      </c>
      <c r="G470" s="110">
        <v>13587.583333333336</v>
      </c>
      <c r="H470" s="4">
        <v>9065.6437673596065</v>
      </c>
      <c r="I470" s="46">
        <v>22220.519734887883</v>
      </c>
      <c r="J470" s="110">
        <v>23031.357416592069</v>
      </c>
      <c r="K470" s="46">
        <v>23102.798013736476</v>
      </c>
      <c r="L470" s="110">
        <f>$L$1*gp_need_index[[#This Row],[Normalised weighted population (base year)]]</f>
        <v>9027.0061484271573</v>
      </c>
      <c r="M470" s="4">
        <f>$M$1*gp_need_index[[#This Row],[Normalised travel time adjusted wp (base year)]]</f>
        <v>13717.369490728881</v>
      </c>
      <c r="N470" s="115">
        <v>22744.375639156038</v>
      </c>
      <c r="O470" s="43">
        <f>gp_need_index[[#This Row],[Combined weighted population (base year)]]/gp_need_index[[#This Row],[Registered population (base year)]]</f>
        <v>1.6739088240481348</v>
      </c>
      <c r="P470" s="77">
        <v>13727.812464908431</v>
      </c>
      <c r="Q470" s="4">
        <v>9243.7554863814439</v>
      </c>
      <c r="R470" s="46">
        <v>22430.094626545851</v>
      </c>
      <c r="S470" s="110">
        <v>23248.579799007355</v>
      </c>
      <c r="T470" s="46">
        <v>23320.390887759411</v>
      </c>
      <c r="U470" s="110">
        <f>$L$1*gp_need_index[[#This Row],[Normalised weighted population 2025/26]]</f>
        <v>9112.1451936935973</v>
      </c>
      <c r="V470" s="4">
        <f>$M$1*gp_need_index[[#This Row],[Normalised travel time adjusted wp 2025/26]]</f>
        <v>13846.566043014347</v>
      </c>
      <c r="W470" s="115">
        <v>22958.711236707946</v>
      </c>
      <c r="X470" s="43">
        <f>gp_need_index[[#This Row],[Combined weighted population 2025/26]]/gp_need_index[[#This Row],[Registered population 2025/26]]</f>
        <v>1.6724231406421015</v>
      </c>
    </row>
    <row r="471" spans="1:24" ht="13">
      <c r="A471" s="8" t="s">
        <v>4823</v>
      </c>
      <c r="B471" s="3" t="s">
        <v>12080</v>
      </c>
      <c r="C471" s="74" t="s">
        <v>6413</v>
      </c>
      <c r="D471" s="74" t="s">
        <v>6804</v>
      </c>
      <c r="E471" s="74" t="s">
        <v>6747</v>
      </c>
      <c r="F471" s="41">
        <v>1.0364904912836539</v>
      </c>
      <c r="G471" s="110">
        <v>6515.75</v>
      </c>
      <c r="H471" s="4">
        <v>2712.3546733808253</v>
      </c>
      <c r="I471" s="46">
        <v>6648.1688553517679</v>
      </c>
      <c r="J471" s="110">
        <v>6890.7638030202406</v>
      </c>
      <c r="K471" s="46">
        <v>6912.1381524328453</v>
      </c>
      <c r="L471" s="110">
        <f>$L$1*gp_need_index[[#This Row],[Normalised weighted population (base year)]]</f>
        <v>2700.7946640787763</v>
      </c>
      <c r="M471" s="4">
        <f>$M$1*gp_need_index[[#This Row],[Normalised travel time adjusted wp (base year)]]</f>
        <v>4104.1069117043508</v>
      </c>
      <c r="N471" s="115">
        <v>6804.9015757831276</v>
      </c>
      <c r="O471" s="43">
        <f>gp_need_index[[#This Row],[Combined weighted population (base year)]]/gp_need_index[[#This Row],[Registered population (base year)]]</f>
        <v>1.0443773281330817</v>
      </c>
      <c r="P471" s="77">
        <v>6580.7146085674367</v>
      </c>
      <c r="Q471" s="4">
        <v>2769.2069914111967</v>
      </c>
      <c r="R471" s="46">
        <v>6719.5172946055973</v>
      </c>
      <c r="S471" s="110">
        <v>6964.7157818747646</v>
      </c>
      <c r="T471" s="46">
        <v>6986.228658251257</v>
      </c>
      <c r="U471" s="110">
        <f>$L$1*gp_need_index[[#This Row],[Normalised weighted population 2025/26]]</f>
        <v>2729.7797106712633</v>
      </c>
      <c r="V471" s="4">
        <f>$M$1*gp_need_index[[#This Row],[Normalised travel time adjusted wp 2025/26]]</f>
        <v>4148.0984162598534</v>
      </c>
      <c r="W471" s="115">
        <v>6877.8781269311166</v>
      </c>
      <c r="X471" s="43">
        <f>gp_need_index[[#This Row],[Combined weighted population 2025/26]]/gp_need_index[[#This Row],[Registered population 2025/26]]</f>
        <v>1.045156724769192</v>
      </c>
    </row>
    <row r="472" spans="1:24" ht="13">
      <c r="A472" s="8" t="s">
        <v>5070</v>
      </c>
      <c r="B472" s="3" t="s">
        <v>12079</v>
      </c>
      <c r="C472" s="74" t="s">
        <v>6413</v>
      </c>
      <c r="D472" s="74" t="s">
        <v>6804</v>
      </c>
      <c r="E472" s="74" t="s">
        <v>6750</v>
      </c>
      <c r="F472" s="41">
        <v>1.0364904912836539</v>
      </c>
      <c r="G472" s="110">
        <v>4052.75</v>
      </c>
      <c r="H472" s="4">
        <v>1205.0299812605299</v>
      </c>
      <c r="I472" s="46">
        <v>2953.6118081473965</v>
      </c>
      <c r="J472" s="110">
        <v>3061.3905540878964</v>
      </c>
      <c r="K472" s="46">
        <v>3070.886632209576</v>
      </c>
      <c r="L472" s="110">
        <f>$L$1*gp_need_index[[#This Row],[Normalised weighted population (base year)]]</f>
        <v>1199.8941640573705</v>
      </c>
      <c r="M472" s="4">
        <f>$M$1*gp_need_index[[#This Row],[Normalised travel time adjusted wp (base year)]]</f>
        <v>1823.3499930663118</v>
      </c>
      <c r="N472" s="115">
        <v>3023.2441571236823</v>
      </c>
      <c r="O472" s="43">
        <f>gp_need_index[[#This Row],[Combined weighted population (base year)]]/gp_need_index[[#This Row],[Registered population (base year)]]</f>
        <v>0.74597351357070685</v>
      </c>
      <c r="P472" s="77">
        <v>4087.4040598532074</v>
      </c>
      <c r="Q472" s="4">
        <v>1228.9443282571942</v>
      </c>
      <c r="R472" s="46">
        <v>2982.0496241140199</v>
      </c>
      <c r="S472" s="110">
        <v>3090.8660799301761</v>
      </c>
      <c r="T472" s="46">
        <v>3100.4132634702246</v>
      </c>
      <c r="U472" s="110">
        <f>$L$1*gp_need_index[[#This Row],[Normalised weighted population 2025/26]]</f>
        <v>1211.4469244176737</v>
      </c>
      <c r="V472" s="4">
        <f>$M$1*gp_need_index[[#This Row],[Normalised travel time adjusted wp 2025/26]]</f>
        <v>1840.8815366731944</v>
      </c>
      <c r="W472" s="115">
        <v>3052.3284610908681</v>
      </c>
      <c r="X472" s="43">
        <f>gp_need_index[[#This Row],[Combined weighted population 2025/26]]/gp_need_index[[#This Row],[Registered population 2025/26]]</f>
        <v>0.74676455187561952</v>
      </c>
    </row>
    <row r="473" spans="1:24" ht="13">
      <c r="A473" s="8" t="s">
        <v>4815</v>
      </c>
      <c r="B473" s="3" t="s">
        <v>12078</v>
      </c>
      <c r="C473" s="74" t="s">
        <v>6413</v>
      </c>
      <c r="D473" s="74" t="s">
        <v>6804</v>
      </c>
      <c r="E473" s="74" t="s">
        <v>6748</v>
      </c>
      <c r="F473" s="41">
        <v>1.0364904912836539</v>
      </c>
      <c r="G473" s="110">
        <v>9733.75</v>
      </c>
      <c r="H473" s="4">
        <v>3710.617319317897</v>
      </c>
      <c r="I473" s="46">
        <v>9094.979627302786</v>
      </c>
      <c r="J473" s="110">
        <v>9426.8599021178889</v>
      </c>
      <c r="K473" s="46">
        <v>9456.1009272308402</v>
      </c>
      <c r="L473" s="110">
        <f>$L$1*gp_need_index[[#This Row],[Normalised weighted population (base year)]]</f>
        <v>3694.8027316650987</v>
      </c>
      <c r="M473" s="4">
        <f>$M$1*gp_need_index[[#This Row],[Normalised travel time adjusted wp (base year)]]</f>
        <v>5614.5939675066493</v>
      </c>
      <c r="N473" s="115">
        <v>9309.396699171748</v>
      </c>
      <c r="O473" s="43">
        <f>gp_need_index[[#This Row],[Combined weighted population (base year)]]/gp_need_index[[#This Row],[Registered population (base year)]]</f>
        <v>0.95640392440444311</v>
      </c>
      <c r="P473" s="77">
        <v>9823.9741484890183</v>
      </c>
      <c r="Q473" s="4">
        <v>3785.233664127793</v>
      </c>
      <c r="R473" s="46">
        <v>9184.9194188507699</v>
      </c>
      <c r="S473" s="110">
        <v>9520.0816408454066</v>
      </c>
      <c r="T473" s="46">
        <v>9549.4876275141833</v>
      </c>
      <c r="U473" s="110">
        <f>$L$1*gp_need_index[[#This Row],[Normalised weighted population 2025/26]]</f>
        <v>3731.3404481982175</v>
      </c>
      <c r="V473" s="4">
        <f>$M$1*gp_need_index[[#This Row],[Normalised travel time adjusted wp 2025/26]]</f>
        <v>5670.0426569920055</v>
      </c>
      <c r="W473" s="115">
        <v>9401.3831051902234</v>
      </c>
      <c r="X473" s="43">
        <f>gp_need_index[[#This Row],[Combined weighted population 2025/26]]/gp_need_index[[#This Row],[Registered population 2025/26]]</f>
        <v>0.95698369754323998</v>
      </c>
    </row>
    <row r="474" spans="1:24" ht="13">
      <c r="A474" s="8" t="s">
        <v>5057</v>
      </c>
      <c r="B474" s="3" t="s">
        <v>12077</v>
      </c>
      <c r="C474" s="74" t="s">
        <v>6413</v>
      </c>
      <c r="D474" s="74" t="s">
        <v>6804</v>
      </c>
      <c r="E474" s="74" t="s">
        <v>6750</v>
      </c>
      <c r="F474" s="41">
        <v>1.0364904912836539</v>
      </c>
      <c r="G474" s="110">
        <v>5674.5833333333339</v>
      </c>
      <c r="H474" s="4">
        <v>3430.283150388022</v>
      </c>
      <c r="I474" s="46">
        <v>8407.8611950191917</v>
      </c>
      <c r="J474" s="110">
        <v>8714.6681806702109</v>
      </c>
      <c r="K474" s="46">
        <v>8741.7000697369804</v>
      </c>
      <c r="L474" s="110">
        <f>$L$1*gp_need_index[[#This Row],[Normalised weighted population (base year)]]</f>
        <v>3415.6633421762444</v>
      </c>
      <c r="M474" s="4">
        <f>$M$1*gp_need_index[[#This Row],[Normalised travel time adjusted wp (base year)]]</f>
        <v>5190.4158865265827</v>
      </c>
      <c r="N474" s="115">
        <v>8606.0792287028271</v>
      </c>
      <c r="O474" s="43">
        <f>gp_need_index[[#This Row],[Combined weighted population (base year)]]/gp_need_index[[#This Row],[Registered population (base year)]]</f>
        <v>1.5166010829640049</v>
      </c>
      <c r="P474" s="77">
        <v>5734.6497975887469</v>
      </c>
      <c r="Q474" s="4">
        <v>3503.0121818229527</v>
      </c>
      <c r="R474" s="46">
        <v>8500.1052691182522</v>
      </c>
      <c r="S474" s="110">
        <v>8810.2782863511529</v>
      </c>
      <c r="T474" s="46">
        <v>8837.4918056895913</v>
      </c>
      <c r="U474" s="110">
        <f>$L$1*gp_need_index[[#This Row],[Normalised weighted population 2025/26]]</f>
        <v>3453.1371652003213</v>
      </c>
      <c r="V474" s="4">
        <f>$M$1*gp_need_index[[#This Row],[Normalised travel time adjusted wp 2025/26]]</f>
        <v>5247.292574598695</v>
      </c>
      <c r="W474" s="115">
        <v>8700.4297397990158</v>
      </c>
      <c r="X474" s="43">
        <f>gp_need_index[[#This Row],[Combined weighted population 2025/26]]/gp_need_index[[#This Row],[Registered population 2025/26]]</f>
        <v>1.5171684491452806</v>
      </c>
    </row>
    <row r="475" spans="1:24" ht="13">
      <c r="A475" s="8" t="s">
        <v>5055</v>
      </c>
      <c r="B475" s="3" t="s">
        <v>12076</v>
      </c>
      <c r="C475" s="74" t="s">
        <v>6413</v>
      </c>
      <c r="D475" s="74" t="s">
        <v>6804</v>
      </c>
      <c r="E475" s="74" t="s">
        <v>6745</v>
      </c>
      <c r="F475" s="41">
        <v>1.0364904912836539</v>
      </c>
      <c r="G475" s="110">
        <v>6289.333333333333</v>
      </c>
      <c r="H475" s="4">
        <v>2586.6031683270062</v>
      </c>
      <c r="I475" s="46">
        <v>6339.9432211391331</v>
      </c>
      <c r="J475" s="110">
        <v>6571.2908639889711</v>
      </c>
      <c r="K475" s="46">
        <v>6591.6742454302557</v>
      </c>
      <c r="L475" s="110">
        <f>$L$1*gp_need_index[[#This Row],[Normalised weighted population (base year)]]</f>
        <v>2575.579109792177</v>
      </c>
      <c r="M475" s="4">
        <f>$M$1*gp_need_index[[#This Row],[Normalised travel time adjusted wp (base year)]]</f>
        <v>3913.830313251498</v>
      </c>
      <c r="N475" s="115">
        <v>6489.4094230436749</v>
      </c>
      <c r="O475" s="43">
        <f>gp_need_index[[#This Row],[Combined weighted population (base year)]]/gp_need_index[[#This Row],[Registered population (base year)]]</f>
        <v>1.0318119710160603</v>
      </c>
      <c r="P475" s="77">
        <v>6345.8857884526642</v>
      </c>
      <c r="Q475" s="4">
        <v>2638.2597039632442</v>
      </c>
      <c r="R475" s="46">
        <v>6401.7719742242534</v>
      </c>
      <c r="S475" s="110">
        <v>6635.3757786496235</v>
      </c>
      <c r="T475" s="46">
        <v>6655.8713772222382</v>
      </c>
      <c r="U475" s="110">
        <f>$L$1*gp_need_index[[#This Row],[Normalised weighted population 2025/26]]</f>
        <v>2600.6968181494958</v>
      </c>
      <c r="V475" s="4">
        <f>$M$1*gp_need_index[[#This Row],[Normalised travel time adjusted wp 2025/26]]</f>
        <v>3951.947591362662</v>
      </c>
      <c r="W475" s="115">
        <v>6552.6444095121578</v>
      </c>
      <c r="X475" s="43">
        <f>gp_need_index[[#This Row],[Combined weighted population 2025/26]]/gp_need_index[[#This Row],[Registered population 2025/26]]</f>
        <v>1.0325815225725814</v>
      </c>
    </row>
    <row r="476" spans="1:24" ht="13">
      <c r="A476" s="8" t="s">
        <v>4911</v>
      </c>
      <c r="B476" s="3" t="s">
        <v>12075</v>
      </c>
      <c r="C476" s="74" t="s">
        <v>6413</v>
      </c>
      <c r="D476" s="74" t="s">
        <v>6804</v>
      </c>
      <c r="E476" s="74" t="s">
        <v>6541</v>
      </c>
      <c r="F476" s="41">
        <v>1.0364904912836539</v>
      </c>
      <c r="G476" s="110">
        <v>9333.3333333333321</v>
      </c>
      <c r="H476" s="4">
        <v>4707.8029139193313</v>
      </c>
      <c r="I476" s="46">
        <v>11539.150471955405</v>
      </c>
      <c r="J476" s="110">
        <v>11960.219741673065</v>
      </c>
      <c r="K476" s="46">
        <v>11997.318954926901</v>
      </c>
      <c r="L476" s="110">
        <f>$L$1*gp_need_index[[#This Row],[Normalised weighted population (base year)]]</f>
        <v>4687.7383382901844</v>
      </c>
      <c r="M476" s="4">
        <f>$M$1*gp_need_index[[#This Row],[Normalised travel time adjusted wp (base year)]]</f>
        <v>7123.4513198360846</v>
      </c>
      <c r="N476" s="115">
        <v>11811.18965812627</v>
      </c>
      <c r="O476" s="43">
        <f>gp_need_index[[#This Row],[Combined weighted population (base year)]]/gp_need_index[[#This Row],[Registered population (base year)]]</f>
        <v>1.2654846062278149</v>
      </c>
      <c r="P476" s="77">
        <v>9419.5345043121124</v>
      </c>
      <c r="Q476" s="4">
        <v>4800.1498161801555</v>
      </c>
      <c r="R476" s="46">
        <v>11647.626850054767</v>
      </c>
      <c r="S476" s="110">
        <v>12072.654476101943</v>
      </c>
      <c r="T476" s="46">
        <v>12109.944945866178</v>
      </c>
      <c r="U476" s="110">
        <f>$L$1*gp_need_index[[#This Row],[Normalised weighted population 2025/26]]</f>
        <v>4731.8064763780885</v>
      </c>
      <c r="V476" s="4">
        <f>$M$1*gp_need_index[[#This Row],[Normalised travel time adjusted wp 2025/26]]</f>
        <v>7190.3234074098482</v>
      </c>
      <c r="W476" s="115">
        <v>11922.129883787937</v>
      </c>
      <c r="X476" s="43">
        <f>gp_need_index[[#This Row],[Combined weighted population 2025/26]]/gp_need_index[[#This Row],[Registered population 2025/26]]</f>
        <v>1.2656814281353475</v>
      </c>
    </row>
    <row r="477" spans="1:24" ht="13">
      <c r="A477" s="8" t="s">
        <v>4900</v>
      </c>
      <c r="B477" s="3" t="s">
        <v>12074</v>
      </c>
      <c r="C477" s="74" t="s">
        <v>6413</v>
      </c>
      <c r="D477" s="74" t="s">
        <v>6804</v>
      </c>
      <c r="E477" s="74" t="s">
        <v>6746</v>
      </c>
      <c r="F477" s="41">
        <v>1.0364904912836539</v>
      </c>
      <c r="G477" s="110">
        <v>21121.749999999996</v>
      </c>
      <c r="H477" s="4">
        <v>10080.207603729523</v>
      </c>
      <c r="I477" s="46">
        <v>24707.285851766457</v>
      </c>
      <c r="J477" s="110">
        <v>25608.866850783088</v>
      </c>
      <c r="K477" s="46">
        <v>25688.302582985893</v>
      </c>
      <c r="L477" s="110">
        <f>$L$1*gp_need_index[[#This Row],[Normalised weighted population (base year)]]</f>
        <v>10037.245931051057</v>
      </c>
      <c r="M477" s="4">
        <f>$M$1*gp_need_index[[#This Row],[Normalised travel time adjusted wp (base year)]]</f>
        <v>15252.522136537173</v>
      </c>
      <c r="N477" s="115">
        <v>25289.768067588229</v>
      </c>
      <c r="O477" s="43">
        <f>gp_need_index[[#This Row],[Combined weighted population (base year)]]/gp_need_index[[#This Row],[Registered population (base year)]]</f>
        <v>1.1973329893398148</v>
      </c>
      <c r="P477" s="77">
        <v>21322.272526935798</v>
      </c>
      <c r="Q477" s="4">
        <v>10283.271370840846</v>
      </c>
      <c r="R477" s="46">
        <v>24952.493632942478</v>
      </c>
      <c r="S477" s="110">
        <v>25863.022384360796</v>
      </c>
      <c r="T477" s="46">
        <v>25942.909061822233</v>
      </c>
      <c r="U477" s="110">
        <f>$L$1*gp_need_index[[#This Row],[Normalised weighted population 2025/26]]</f>
        <v>10136.860709405802</v>
      </c>
      <c r="V477" s="4">
        <f>$M$1*gp_need_index[[#This Row],[Normalised travel time adjusted wp 2025/26]]</f>
        <v>15403.695649929574</v>
      </c>
      <c r="W477" s="115">
        <v>25540.556359335376</v>
      </c>
      <c r="X477" s="43">
        <f>gp_need_index[[#This Row],[Combined weighted population 2025/26]]/gp_need_index[[#This Row],[Registered population 2025/26]]</f>
        <v>1.1978346270112974</v>
      </c>
    </row>
    <row r="478" spans="1:24" ht="13">
      <c r="A478" s="8" t="s">
        <v>4806</v>
      </c>
      <c r="B478" s="3" t="s">
        <v>12073</v>
      </c>
      <c r="C478" s="74" t="s">
        <v>6413</v>
      </c>
      <c r="D478" s="74" t="s">
        <v>6804</v>
      </c>
      <c r="E478" s="74" t="s">
        <v>6748</v>
      </c>
      <c r="F478" s="41">
        <v>1.0364904912836539</v>
      </c>
      <c r="G478" s="110">
        <v>32921.666666666664</v>
      </c>
      <c r="H478" s="4">
        <v>18281.33674521236</v>
      </c>
      <c r="I478" s="46">
        <v>44808.820460131006</v>
      </c>
      <c r="J478" s="110">
        <v>46443.916332562228</v>
      </c>
      <c r="K478" s="46">
        <v>46587.979969650885</v>
      </c>
      <c r="L478" s="110">
        <f>$L$1*gp_need_index[[#This Row],[Normalised weighted population (base year)]]</f>
        <v>18203.422000174563</v>
      </c>
      <c r="M478" s="4">
        <f>$M$1*gp_need_index[[#This Row],[Normalised travel time adjusted wp (base year)]]</f>
        <v>27661.780823708104</v>
      </c>
      <c r="N478" s="115">
        <v>45865.202823882668</v>
      </c>
      <c r="O478" s="43">
        <f>gp_need_index[[#This Row],[Combined weighted population (base year)]]/gp_need_index[[#This Row],[Registered population (base year)]]</f>
        <v>1.3931616308575712</v>
      </c>
      <c r="P478" s="77">
        <v>33252.099844792858</v>
      </c>
      <c r="Q478" s="4">
        <v>18650.174423983161</v>
      </c>
      <c r="R478" s="46">
        <v>45254.894263249807</v>
      </c>
      <c r="S478" s="110">
        <v>46906.267587905604</v>
      </c>
      <c r="T478" s="46">
        <v>47051.153433574626</v>
      </c>
      <c r="U478" s="110">
        <f>$L$1*gp_need_index[[#This Row],[Normalised weighted population 2025/26]]</f>
        <v>18384.637876825887</v>
      </c>
      <c r="V478" s="4">
        <f>$M$1*gp_need_index[[#This Row],[Normalised travel time adjusted wp 2025/26]]</f>
        <v>27936.791735337294</v>
      </c>
      <c r="W478" s="115">
        <v>46321.429612163178</v>
      </c>
      <c r="X478" s="43">
        <f>gp_need_index[[#This Row],[Combined weighted population 2025/26]]/gp_need_index[[#This Row],[Registered population 2025/26]]</f>
        <v>1.3930377277938111</v>
      </c>
    </row>
    <row r="479" spans="1:24" ht="13">
      <c r="A479" s="8" t="s">
        <v>5040</v>
      </c>
      <c r="B479" s="3" t="s">
        <v>12072</v>
      </c>
      <c r="C479" s="74" t="s">
        <v>6413</v>
      </c>
      <c r="D479" s="74" t="s">
        <v>6804</v>
      </c>
      <c r="E479" s="74" t="s">
        <v>6749</v>
      </c>
      <c r="F479" s="41">
        <v>1.0364904912836539</v>
      </c>
      <c r="G479" s="110">
        <v>14221.416666666666</v>
      </c>
      <c r="H479" s="4">
        <v>5828.4585364327386</v>
      </c>
      <c r="I479" s="46">
        <v>14285.954892588941</v>
      </c>
      <c r="J479" s="110">
        <v>14807.25640507563</v>
      </c>
      <c r="K479" s="46">
        <v>14853.186795565201</v>
      </c>
      <c r="L479" s="110">
        <f>$L$1*gp_need_index[[#This Row],[Normalised weighted population (base year)]]</f>
        <v>5803.6177456766445</v>
      </c>
      <c r="M479" s="4">
        <f>$M$1*gp_need_index[[#This Row],[Normalised travel time adjusted wp (base year)]]</f>
        <v>8819.1331313393021</v>
      </c>
      <c r="N479" s="115">
        <v>14622.750877015947</v>
      </c>
      <c r="O479" s="43">
        <f>gp_need_index[[#This Row],[Combined weighted population (base year)]]/gp_need_index[[#This Row],[Registered population (base year)]]</f>
        <v>1.0282204100868488</v>
      </c>
      <c r="P479" s="77">
        <v>14355.487147063926</v>
      </c>
      <c r="Q479" s="4">
        <v>5946.1490569450034</v>
      </c>
      <c r="R479" s="46">
        <v>14428.409125199914</v>
      </c>
      <c r="S479" s="110">
        <v>14954.908862620014</v>
      </c>
      <c r="T479" s="46">
        <v>15001.102148270022</v>
      </c>
      <c r="U479" s="110">
        <f>$L$1*gp_need_index[[#This Row],[Normalised weighted population 2025/26]]</f>
        <v>5861.4892648396144</v>
      </c>
      <c r="V479" s="4">
        <f>$M$1*gp_need_index[[#This Row],[Normalised travel time adjusted wp 2025/26]]</f>
        <v>8906.9584045030588</v>
      </c>
      <c r="W479" s="115">
        <v>14768.447669342673</v>
      </c>
      <c r="X479" s="43">
        <f>gp_need_index[[#This Row],[Combined weighted population 2025/26]]/gp_need_index[[#This Row],[Registered population 2025/26]]</f>
        <v>1.0287667369311955</v>
      </c>
    </row>
    <row r="480" spans="1:24" ht="13">
      <c r="A480" s="8" t="s">
        <v>5051</v>
      </c>
      <c r="B480" s="3" t="s">
        <v>12071</v>
      </c>
      <c r="C480" s="74" t="s">
        <v>6413</v>
      </c>
      <c r="D480" s="74" t="s">
        <v>6804</v>
      </c>
      <c r="E480" s="74" t="s">
        <v>6745</v>
      </c>
      <c r="F480" s="41">
        <v>1.0364904912836539</v>
      </c>
      <c r="G480" s="110">
        <v>3250.4999999999995</v>
      </c>
      <c r="H480" s="4">
        <v>1688.7139561726765</v>
      </c>
      <c r="I480" s="46">
        <v>4139.1546759005896</v>
      </c>
      <c r="J480" s="110">
        <v>4290.1944635232358</v>
      </c>
      <c r="K480" s="46">
        <v>4303.5021487280565</v>
      </c>
      <c r="L480" s="110">
        <f>$L$1*gp_need_index[[#This Row],[Normalised weighted population (base year)]]</f>
        <v>1681.5166861277812</v>
      </c>
      <c r="M480" s="4">
        <f>$M$1*gp_need_index[[#This Row],[Normalised travel time adjusted wp (base year)]]</f>
        <v>2555.2198934150188</v>
      </c>
      <c r="N480" s="115">
        <v>4236.7365795427995</v>
      </c>
      <c r="O480" s="43">
        <f>gp_need_index[[#This Row],[Combined weighted population (base year)]]/gp_need_index[[#This Row],[Registered population (base year)]]</f>
        <v>1.3034107305161668</v>
      </c>
      <c r="P480" s="77">
        <v>3285.4834508276163</v>
      </c>
      <c r="Q480" s="4">
        <v>1724.0678715944505</v>
      </c>
      <c r="R480" s="46">
        <v>4183.4734334355653</v>
      </c>
      <c r="S480" s="110">
        <v>4336.1304342937437</v>
      </c>
      <c r="T480" s="46">
        <v>4349.5240372643157</v>
      </c>
      <c r="U480" s="110">
        <f>$L$1*gp_need_index[[#This Row],[Normalised weighted population 2025/26]]</f>
        <v>1699.521021828838</v>
      </c>
      <c r="V480" s="4">
        <f>$M$1*gp_need_index[[#This Row],[Normalised travel time adjusted wp 2025/26]]</f>
        <v>2582.5455554122213</v>
      </c>
      <c r="W480" s="115">
        <v>4282.0665772410593</v>
      </c>
      <c r="X480" s="43">
        <f>gp_need_index[[#This Row],[Combined weighted population 2025/26]]/gp_need_index[[#This Row],[Registered population 2025/26]]</f>
        <v>1.3033292181588687</v>
      </c>
    </row>
    <row r="481" spans="1:24" ht="13">
      <c r="A481" s="8" t="s">
        <v>5042</v>
      </c>
      <c r="B481" s="3" t="s">
        <v>12070</v>
      </c>
      <c r="C481" s="74" t="s">
        <v>6413</v>
      </c>
      <c r="D481" s="74" t="s">
        <v>6804</v>
      </c>
      <c r="E481" s="74" t="s">
        <v>6749</v>
      </c>
      <c r="F481" s="41">
        <v>1.0364904912836539</v>
      </c>
      <c r="G481" s="110">
        <v>5863.8333333333339</v>
      </c>
      <c r="H481" s="4">
        <v>3226.229056412792</v>
      </c>
      <c r="I481" s="46">
        <v>7907.7105009795268</v>
      </c>
      <c r="J481" s="110">
        <v>8196.2667420891794</v>
      </c>
      <c r="K481" s="46">
        <v>8221.6906100713513</v>
      </c>
      <c r="L481" s="110">
        <f>$L$1*gp_need_index[[#This Row],[Normalised weighted population (base year)]]</f>
        <v>3212.4789232651292</v>
      </c>
      <c r="M481" s="4">
        <f>$M$1*gp_need_index[[#This Row],[Normalised travel time adjusted wp (base year)]]</f>
        <v>4881.6583978160606</v>
      </c>
      <c r="N481" s="115">
        <v>8094.1373210811898</v>
      </c>
      <c r="O481" s="43">
        <f>gp_need_index[[#This Row],[Combined weighted population (base year)]]/gp_need_index[[#This Row],[Registered population (base year)]]</f>
        <v>1.3803491438048812</v>
      </c>
      <c r="P481" s="77">
        <v>5923.6649206426791</v>
      </c>
      <c r="Q481" s="4">
        <v>3293.8393569714713</v>
      </c>
      <c r="R481" s="46">
        <v>7992.5446503164176</v>
      </c>
      <c r="S481" s="110">
        <v>8284.1965312130033</v>
      </c>
      <c r="T481" s="46">
        <v>8309.785069415575</v>
      </c>
      <c r="U481" s="110">
        <f>$L$1*gp_need_index[[#This Row],[Normalised weighted population 2025/26]]</f>
        <v>3246.9424910303037</v>
      </c>
      <c r="V481" s="4">
        <f>$M$1*gp_need_index[[#This Row],[Normalised travel time adjusted wp 2025/26]]</f>
        <v>4933.9648001917476</v>
      </c>
      <c r="W481" s="115">
        <v>8180.9072912220508</v>
      </c>
      <c r="X481" s="43">
        <f>gp_need_index[[#This Row],[Combined weighted population 2025/26]]/gp_need_index[[#This Row],[Registered population 2025/26]]</f>
        <v>1.3810550395437418</v>
      </c>
    </row>
    <row r="482" spans="1:24" ht="13">
      <c r="A482" s="8" t="s">
        <v>4807</v>
      </c>
      <c r="B482" s="3" t="s">
        <v>12069</v>
      </c>
      <c r="C482" s="74" t="s">
        <v>6413</v>
      </c>
      <c r="D482" s="74" t="s">
        <v>6804</v>
      </c>
      <c r="E482" s="74" t="s">
        <v>6747</v>
      </c>
      <c r="F482" s="41">
        <v>1.0364904912836539</v>
      </c>
      <c r="G482" s="110">
        <v>10888.666666666666</v>
      </c>
      <c r="H482" s="4">
        <v>3495.5769183310081</v>
      </c>
      <c r="I482" s="46">
        <v>8567.9007351085638</v>
      </c>
      <c r="J482" s="110">
        <v>8880.5476422022548</v>
      </c>
      <c r="K482" s="46">
        <v>8908.0940701028194</v>
      </c>
      <c r="L482" s="110">
        <f>$L$1*gp_need_index[[#This Row],[Normalised weighted population (base year)]]</f>
        <v>3480.6788291952075</v>
      </c>
      <c r="M482" s="4">
        <f>$M$1*gp_need_index[[#This Row],[Normalised travel time adjusted wp (base year)]]</f>
        <v>5289.212923262201</v>
      </c>
      <c r="N482" s="115">
        <v>8769.8917524574081</v>
      </c>
      <c r="O482" s="43">
        <f>gp_need_index[[#This Row],[Combined weighted population (base year)]]/gp_need_index[[#This Row],[Registered population (base year)]]</f>
        <v>0.80541465919831712</v>
      </c>
      <c r="P482" s="77">
        <v>10982.6511174392</v>
      </c>
      <c r="Q482" s="4">
        <v>3565.8587342455085</v>
      </c>
      <c r="R482" s="46">
        <v>8652.6032576107991</v>
      </c>
      <c r="S482" s="110">
        <v>8968.3410013635621</v>
      </c>
      <c r="T482" s="46">
        <v>8996.042750768278</v>
      </c>
      <c r="U482" s="110">
        <f>$L$1*gp_need_index[[#This Row],[Normalised weighted population 2025/26]]</f>
        <v>3515.0889240326596</v>
      </c>
      <c r="V482" s="4">
        <f>$M$1*gp_need_index[[#This Row],[Normalised travel time adjusted wp 2025/26]]</f>
        <v>5341.4327690225673</v>
      </c>
      <c r="W482" s="115">
        <v>8856.5216930552269</v>
      </c>
      <c r="X482" s="43">
        <f>gp_need_index[[#This Row],[Combined weighted population 2025/26]]/gp_need_index[[#This Row],[Registered population 2025/26]]</f>
        <v>0.80641018260081831</v>
      </c>
    </row>
    <row r="483" spans="1:24" ht="13">
      <c r="A483" s="8" t="s">
        <v>5049</v>
      </c>
      <c r="B483" s="3" t="s">
        <v>10609</v>
      </c>
      <c r="C483" s="74" t="s">
        <v>6413</v>
      </c>
      <c r="D483" s="74" t="s">
        <v>6804</v>
      </c>
      <c r="E483" s="74" t="s">
        <v>6749</v>
      </c>
      <c r="F483" s="41">
        <v>1.0364904912836539</v>
      </c>
      <c r="G483" s="110">
        <v>12135.25</v>
      </c>
      <c r="H483" s="4">
        <v>5445.6031750452112</v>
      </c>
      <c r="I483" s="46">
        <v>13347.54992856983</v>
      </c>
      <c r="J483" s="110">
        <v>13834.608582896442</v>
      </c>
      <c r="K483" s="46">
        <v>13877.521932750031</v>
      </c>
      <c r="L483" s="110">
        <f>$L$1*gp_need_index[[#This Row],[Normalised weighted population (base year)]]</f>
        <v>5422.3941073017504</v>
      </c>
      <c r="M483" s="4">
        <f>$M$1*gp_need_index[[#This Row],[Normalised travel time adjusted wp (base year)]]</f>
        <v>8239.8286066492892</v>
      </c>
      <c r="N483" s="115">
        <v>13662.22271395104</v>
      </c>
      <c r="O483" s="43">
        <f>gp_need_index[[#This Row],[Combined weighted population (base year)]]/gp_need_index[[#This Row],[Registered population (base year)]]</f>
        <v>1.1258295225851169</v>
      </c>
      <c r="P483" s="77">
        <v>12251.904690766456</v>
      </c>
      <c r="Q483" s="4">
        <v>5556.8518281075967</v>
      </c>
      <c r="R483" s="46">
        <v>13483.774264018259</v>
      </c>
      <c r="S483" s="110">
        <v>13975.803811270174</v>
      </c>
      <c r="T483" s="46">
        <v>14018.972800367535</v>
      </c>
      <c r="U483" s="110">
        <f>$L$1*gp_need_index[[#This Row],[Normalised weighted population 2025/26]]</f>
        <v>5477.7347531700671</v>
      </c>
      <c r="V483" s="4">
        <f>$M$1*gp_need_index[[#This Row],[Normalised travel time adjusted wp 2025/26]]</f>
        <v>8323.8155685203055</v>
      </c>
      <c r="W483" s="115">
        <v>13801.550321690373</v>
      </c>
      <c r="X483" s="43">
        <f>gp_need_index[[#This Row],[Combined weighted population 2025/26]]/gp_need_index[[#This Row],[Registered population 2025/26]]</f>
        <v>1.126482018105462</v>
      </c>
    </row>
    <row r="484" spans="1:24" ht="13">
      <c r="A484" s="8" t="s">
        <v>4817</v>
      </c>
      <c r="B484" s="3" t="s">
        <v>12068</v>
      </c>
      <c r="C484" s="74" t="s">
        <v>6413</v>
      </c>
      <c r="D484" s="74" t="s">
        <v>6804</v>
      </c>
      <c r="E484" s="74" t="s">
        <v>6746</v>
      </c>
      <c r="F484" s="41">
        <v>1.0364904912836539</v>
      </c>
      <c r="G484" s="110">
        <v>10972.666666666668</v>
      </c>
      <c r="H484" s="4">
        <v>7105.7966921007455</v>
      </c>
      <c r="I484" s="46">
        <v>17416.799036094584</v>
      </c>
      <c r="J484" s="110">
        <v>18052.346589510344</v>
      </c>
      <c r="K484" s="46">
        <v>18108.34287305042</v>
      </c>
      <c r="L484" s="110">
        <f>$L$1*gp_need_index[[#This Row],[Normalised weighted population (base year)]]</f>
        <v>7075.5119079368951</v>
      </c>
      <c r="M484" s="4">
        <f>$M$1*gp_need_index[[#This Row],[Normalised travel time adjusted wp (base year)]]</f>
        <v>10751.893770908029</v>
      </c>
      <c r="N484" s="115">
        <v>17827.405678844923</v>
      </c>
      <c r="O484" s="43">
        <f>gp_need_index[[#This Row],[Combined weighted population (base year)]]/gp_need_index[[#This Row],[Registered population (base year)]]</f>
        <v>1.6247104027138577</v>
      </c>
      <c r="P484" s="77">
        <v>11090.673181768565</v>
      </c>
      <c r="Q484" s="4">
        <v>7255.2655427901946</v>
      </c>
      <c r="R484" s="46">
        <v>17604.997547290845</v>
      </c>
      <c r="S484" s="110">
        <v>18247.412556839008</v>
      </c>
      <c r="T484" s="46">
        <v>18303.775851885122</v>
      </c>
      <c r="U484" s="110">
        <f>$L$1*gp_need_index[[#This Row],[Normalised weighted population 2025/26]]</f>
        <v>7151.9668755957355</v>
      </c>
      <c r="V484" s="4">
        <f>$M$1*gp_need_index[[#This Row],[Normalised travel time adjusted wp 2025/26]]</f>
        <v>10867.932805649858</v>
      </c>
      <c r="W484" s="115">
        <v>18019.899681245595</v>
      </c>
      <c r="X484" s="43">
        <f>gp_need_index[[#This Row],[Combined weighted population 2025/26]]/gp_need_index[[#This Row],[Registered population 2025/26]]</f>
        <v>1.624779613095773</v>
      </c>
    </row>
    <row r="485" spans="1:24" ht="13">
      <c r="A485" s="8" t="s">
        <v>5069</v>
      </c>
      <c r="B485" s="3" t="s">
        <v>12067</v>
      </c>
      <c r="C485" s="74" t="s">
        <v>6413</v>
      </c>
      <c r="D485" s="74" t="s">
        <v>6804</v>
      </c>
      <c r="E485" s="74" t="s">
        <v>6745</v>
      </c>
      <c r="F485" s="41">
        <v>1.0364904912836539</v>
      </c>
      <c r="G485" s="110">
        <v>6359.8333333333339</v>
      </c>
      <c r="H485" s="4">
        <v>3598.6993743966486</v>
      </c>
      <c r="I485" s="46">
        <v>8820.6610055227684</v>
      </c>
      <c r="J485" s="110">
        <v>9142.5312590608628</v>
      </c>
      <c r="K485" s="46">
        <v>9170.8903297289307</v>
      </c>
      <c r="L485" s="110">
        <f>$L$1*gp_need_index[[#This Row],[Normalised weighted population (base year)]]</f>
        <v>3583.361779114005</v>
      </c>
      <c r="M485" s="4">
        <f>$M$1*gp_need_index[[#This Row],[Normalised travel time adjusted wp (base year)]]</f>
        <v>5445.2491484817392</v>
      </c>
      <c r="N485" s="115">
        <v>9028.6109275957442</v>
      </c>
      <c r="O485" s="43">
        <f>gp_need_index[[#This Row],[Combined weighted population (base year)]]/gp_need_index[[#This Row],[Registered population (base year)]]</f>
        <v>1.4196301151910287</v>
      </c>
      <c r="P485" s="77">
        <v>6426.8319973585449</v>
      </c>
      <c r="Q485" s="4">
        <v>3673.5288442100332</v>
      </c>
      <c r="R485" s="46">
        <v>8913.8661997681193</v>
      </c>
      <c r="S485" s="110">
        <v>9239.1375566344141</v>
      </c>
      <c r="T485" s="46">
        <v>9267.6757526364017</v>
      </c>
      <c r="U485" s="110">
        <f>$L$1*gp_need_index[[#This Row],[Normalised weighted population 2025/26]]</f>
        <v>3621.2260537374796</v>
      </c>
      <c r="V485" s="4">
        <f>$M$1*gp_need_index[[#This Row],[Normalised travel time adjusted wp 2025/26]]</f>
        <v>5502.7158417605733</v>
      </c>
      <c r="W485" s="115">
        <v>9123.9418954980538</v>
      </c>
      <c r="X485" s="43">
        <f>gp_need_index[[#This Row],[Combined weighted population 2025/26]]/gp_need_index[[#This Row],[Registered population 2025/26]]</f>
        <v>1.4196639805191784</v>
      </c>
    </row>
    <row r="486" spans="1:24" ht="13">
      <c r="A486" s="8" t="s">
        <v>5066</v>
      </c>
      <c r="B486" s="3" t="s">
        <v>12066</v>
      </c>
      <c r="C486" s="74" t="s">
        <v>6413</v>
      </c>
      <c r="D486" s="74" t="s">
        <v>6804</v>
      </c>
      <c r="E486" s="74" t="s">
        <v>6745</v>
      </c>
      <c r="F486" s="41">
        <v>1.0364904912836539</v>
      </c>
      <c r="G486" s="110">
        <v>3570.75</v>
      </c>
      <c r="H486" s="4">
        <v>1698.7983288679525</v>
      </c>
      <c r="I486" s="46">
        <v>4163.8721706797396</v>
      </c>
      <c r="J486" s="110">
        <v>4315.8139118301779</v>
      </c>
      <c r="K486" s="46">
        <v>4329.2010655896502</v>
      </c>
      <c r="L486" s="110">
        <f>$L$1*gp_need_index[[#This Row],[Normalised weighted population (base year)]]</f>
        <v>1691.5580793988297</v>
      </c>
      <c r="M486" s="4">
        <f>$M$1*gp_need_index[[#This Row],[Normalised travel time adjusted wp (base year)]]</f>
        <v>2570.4787178176907</v>
      </c>
      <c r="N486" s="115">
        <v>4262.0367972165204</v>
      </c>
      <c r="O486" s="43">
        <f>gp_need_index[[#This Row],[Combined weighted population (base year)]]/gp_need_index[[#This Row],[Registered population (base year)]]</f>
        <v>1.1935970866670924</v>
      </c>
      <c r="P486" s="77">
        <v>3606.7444118117533</v>
      </c>
      <c r="Q486" s="4">
        <v>1733.8909244441702</v>
      </c>
      <c r="R486" s="46">
        <v>4207.3092007560435</v>
      </c>
      <c r="S486" s="110">
        <v>4360.8359804738684</v>
      </c>
      <c r="T486" s="46">
        <v>4374.3058948658154</v>
      </c>
      <c r="U486" s="110">
        <f>$L$1*gp_need_index[[#This Row],[Normalised weighted population 2025/26]]</f>
        <v>1709.2042164940201</v>
      </c>
      <c r="V486" s="4">
        <f>$M$1*gp_need_index[[#This Row],[Normalised travel time adjusted wp 2025/26]]</f>
        <v>2597.2598725777993</v>
      </c>
      <c r="W486" s="115">
        <v>4306.4640890718192</v>
      </c>
      <c r="X486" s="43">
        <f>gp_need_index[[#This Row],[Combined weighted population 2025/26]]/gp_need_index[[#This Row],[Registered population 2025/26]]</f>
        <v>1.1940031223084588</v>
      </c>
    </row>
    <row r="487" spans="1:24" ht="13">
      <c r="A487" s="8" t="s">
        <v>5045</v>
      </c>
      <c r="B487" s="3" t="s">
        <v>12574</v>
      </c>
      <c r="C487" s="74" t="s">
        <v>6413</v>
      </c>
      <c r="D487" s="74" t="s">
        <v>6804</v>
      </c>
      <c r="E487" s="74" t="s">
        <v>6749</v>
      </c>
      <c r="F487" s="41">
        <v>1.0364904912836539</v>
      </c>
      <c r="G487" s="110">
        <v>7679.5</v>
      </c>
      <c r="H487" s="4">
        <v>3760.4689100365408</v>
      </c>
      <c r="I487" s="46">
        <v>9217.1693232367361</v>
      </c>
      <c r="J487" s="110">
        <v>9553.508360086269</v>
      </c>
      <c r="K487" s="46">
        <v>9583.1422340140361</v>
      </c>
      <c r="L487" s="110">
        <f>$L$1*gp_need_index[[#This Row],[Normalised weighted population (base year)]]</f>
        <v>3744.4418557553604</v>
      </c>
      <c r="M487" s="4">
        <f>$M$1*gp_need_index[[#This Row],[Normalised travel time adjusted wp (base year)]]</f>
        <v>5690.0252007578765</v>
      </c>
      <c r="N487" s="115">
        <v>9434.4670565132365</v>
      </c>
      <c r="O487" s="43">
        <f>gp_need_index[[#This Row],[Combined weighted population (base year)]]/gp_need_index[[#This Row],[Registered population (base year)]]</f>
        <v>1.2285262134921853</v>
      </c>
      <c r="P487" s="77">
        <v>7753.4697637150712</v>
      </c>
      <c r="Q487" s="4">
        <v>3837.6813695453457</v>
      </c>
      <c r="R487" s="46">
        <v>9312.1844679094647</v>
      </c>
      <c r="S487" s="110">
        <v>9651.9906540674929</v>
      </c>
      <c r="T487" s="46">
        <v>9681.8040862635899</v>
      </c>
      <c r="U487" s="110">
        <f>$L$1*gp_need_index[[#This Row],[Normalised weighted population 2025/26]]</f>
        <v>3783.0414162241354</v>
      </c>
      <c r="V487" s="4">
        <f>$M$1*gp_need_index[[#This Row],[Normalised travel time adjusted wp 2025/26]]</f>
        <v>5748.6060307137168</v>
      </c>
      <c r="W487" s="115">
        <v>9531.6474469378518</v>
      </c>
      <c r="X487" s="43">
        <f>gp_need_index[[#This Row],[Combined weighted population 2025/26]]/gp_need_index[[#This Row],[Registered population 2025/26]]</f>
        <v>1.2293396037402959</v>
      </c>
    </row>
    <row r="488" spans="1:24" ht="13">
      <c r="A488" s="8" t="s">
        <v>4902</v>
      </c>
      <c r="B488" s="3" t="s">
        <v>12065</v>
      </c>
      <c r="C488" s="74" t="s">
        <v>6413</v>
      </c>
      <c r="D488" s="74" t="s">
        <v>6804</v>
      </c>
      <c r="E488" s="74" t="s">
        <v>6541</v>
      </c>
      <c r="F488" s="41">
        <v>1.0364904912836539</v>
      </c>
      <c r="G488" s="110">
        <v>8900.5833333333358</v>
      </c>
      <c r="H488" s="4">
        <v>8010.0943388614551</v>
      </c>
      <c r="I488" s="46">
        <v>19633.295097676699</v>
      </c>
      <c r="J488" s="110">
        <v>20349.723681307874</v>
      </c>
      <c r="K488" s="46">
        <v>20412.846161899008</v>
      </c>
      <c r="L488" s="110">
        <f>$L$1*gp_need_index[[#This Row],[Normalised weighted population (base year)]]</f>
        <v>7975.9554535688076</v>
      </c>
      <c r="M488" s="4">
        <f>$M$1*gp_need_index[[#This Row],[Normalised travel time adjusted wp (base year)]]</f>
        <v>12120.200894873718</v>
      </c>
      <c r="N488" s="115">
        <v>20096.156348442528</v>
      </c>
      <c r="O488" s="43">
        <f>gp_need_index[[#This Row],[Combined weighted population (base year)]]/gp_need_index[[#This Row],[Registered population (base year)]]</f>
        <v>2.2578471090968781</v>
      </c>
      <c r="P488" s="77">
        <v>9002.8810112754181</v>
      </c>
      <c r="Q488" s="4">
        <v>8179.338929505866</v>
      </c>
      <c r="R488" s="46">
        <v>19847.273810054587</v>
      </c>
      <c r="S488" s="110">
        <v>20571.510582024675</v>
      </c>
      <c r="T488" s="46">
        <v>20635.052638569254</v>
      </c>
      <c r="U488" s="110">
        <f>$L$1*gp_need_index[[#This Row],[Normalised weighted population 2025/26]]</f>
        <v>8062.8835351489597</v>
      </c>
      <c r="V488" s="4">
        <f>$M$1*gp_need_index[[#This Row],[Normalised travel time adjusted wp 2025/26]]</f>
        <v>12252.136790339993</v>
      </c>
      <c r="W488" s="115">
        <v>20315.020325488953</v>
      </c>
      <c r="X488" s="43">
        <f>gp_need_index[[#This Row],[Combined weighted population 2025/26]]/gp_need_index[[#This Row],[Registered population 2025/26]]</f>
        <v>2.2565021463735828</v>
      </c>
    </row>
    <row r="489" spans="1:24" ht="13">
      <c r="A489" s="8" t="s">
        <v>4907</v>
      </c>
      <c r="B489" s="3" t="s">
        <v>12575</v>
      </c>
      <c r="C489" s="74" t="s">
        <v>6413</v>
      </c>
      <c r="D489" s="74" t="s">
        <v>6804</v>
      </c>
      <c r="E489" s="74" t="s">
        <v>6541</v>
      </c>
      <c r="F489" s="41">
        <v>1.0364904912836539</v>
      </c>
      <c r="G489" s="110">
        <v>25350.25</v>
      </c>
      <c r="H489" s="4">
        <v>14350.079503164274</v>
      </c>
      <c r="I489" s="46">
        <v>35173.037125651645</v>
      </c>
      <c r="J489" s="110">
        <v>36456.518530304871</v>
      </c>
      <c r="K489" s="46">
        <v>36569.602418783579</v>
      </c>
      <c r="L489" s="110">
        <f>$L$1*gp_need_index[[#This Row],[Normalised weighted population (base year)]]</f>
        <v>14288.919709362328</v>
      </c>
      <c r="M489" s="4">
        <f>$M$1*gp_need_index[[#This Row],[Normalised travel time adjusted wp (base year)]]</f>
        <v>21713.333086721457</v>
      </c>
      <c r="N489" s="115">
        <v>36002.252796083783</v>
      </c>
      <c r="O489" s="43">
        <f>gp_need_index[[#This Row],[Combined weighted population (base year)]]/gp_need_index[[#This Row],[Registered population (base year)]]</f>
        <v>1.4201932050407307</v>
      </c>
      <c r="P489" s="77">
        <v>25591.41448190526</v>
      </c>
      <c r="Q489" s="4">
        <v>14631.109398227756</v>
      </c>
      <c r="R489" s="46">
        <v>35502.579960827265</v>
      </c>
      <c r="S489" s="110">
        <v>36798.086545435057</v>
      </c>
      <c r="T489" s="46">
        <v>36911.749860857577</v>
      </c>
      <c r="U489" s="110">
        <f>$L$1*gp_need_index[[#This Row],[Normalised weighted population 2025/26]]</f>
        <v>14422.795299798217</v>
      </c>
      <c r="V489" s="4">
        <f>$M$1*gp_need_index[[#This Row],[Normalised travel time adjusted wp 2025/26]]</f>
        <v>21916.484362183684</v>
      </c>
      <c r="W489" s="115">
        <v>36339.279661981898</v>
      </c>
      <c r="X489" s="43">
        <f>gp_need_index[[#This Row],[Combined weighted population 2025/26]]/gp_need_index[[#This Row],[Registered population 2025/26]]</f>
        <v>1.4199793328217967</v>
      </c>
    </row>
    <row r="490" spans="1:24" ht="13">
      <c r="A490" s="8" t="s">
        <v>4808</v>
      </c>
      <c r="B490" s="3" t="s">
        <v>12064</v>
      </c>
      <c r="C490" s="74" t="s">
        <v>6413</v>
      </c>
      <c r="D490" s="74" t="s">
        <v>6804</v>
      </c>
      <c r="E490" s="74" t="s">
        <v>6747</v>
      </c>
      <c r="F490" s="41">
        <v>1.0364904912836539</v>
      </c>
      <c r="G490" s="110">
        <v>16022.583333333332</v>
      </c>
      <c r="H490" s="4">
        <v>7134.5919091264259</v>
      </c>
      <c r="I490" s="46">
        <v>17487.378104124284</v>
      </c>
      <c r="J490" s="110">
        <v>18125.501122406789</v>
      </c>
      <c r="K490" s="46">
        <v>18181.724322815873</v>
      </c>
      <c r="L490" s="110">
        <f>$L$1*gp_need_index[[#This Row],[Normalised weighted population (base year)]]</f>
        <v>7104.1844002393154</v>
      </c>
      <c r="M490" s="4">
        <f>$M$1*gp_need_index[[#This Row],[Normalised travel time adjusted wp (base year)]]</f>
        <v>10795.464270879487</v>
      </c>
      <c r="N490" s="115">
        <v>17899.648671118804</v>
      </c>
      <c r="O490" s="43">
        <f>gp_need_index[[#This Row],[Combined weighted population (base year)]]/gp_need_index[[#This Row],[Registered population (base year)]]</f>
        <v>1.1171512295324082</v>
      </c>
      <c r="P490" s="77">
        <v>16173.870795664674</v>
      </c>
      <c r="Q490" s="4">
        <v>7278.7482265864855</v>
      </c>
      <c r="R490" s="46">
        <v>17661.978589293965</v>
      </c>
      <c r="S490" s="110">
        <v>18306.472865058677</v>
      </c>
      <c r="T490" s="46">
        <v>18363.018587808845</v>
      </c>
      <c r="U490" s="110">
        <f>$L$1*gp_need_index[[#This Row],[Normalised weighted population 2025/26]]</f>
        <v>7175.1152187777525</v>
      </c>
      <c r="V490" s="4">
        <f>$M$1*gp_need_index[[#This Row],[Normalised travel time adjusted wp 2025/26]]</f>
        <v>10903.108393378418</v>
      </c>
      <c r="W490" s="115">
        <v>18078.223612156169</v>
      </c>
      <c r="X490" s="43">
        <f>gp_need_index[[#This Row],[Combined weighted population 2025/26]]/gp_need_index[[#This Row],[Registered population 2025/26]]</f>
        <v>1.1177425515852364</v>
      </c>
    </row>
    <row r="491" spans="1:24" ht="13">
      <c r="A491" s="8" t="s">
        <v>5054</v>
      </c>
      <c r="B491" s="3" t="s">
        <v>12063</v>
      </c>
      <c r="C491" s="74" t="s">
        <v>6413</v>
      </c>
      <c r="D491" s="74" t="s">
        <v>6804</v>
      </c>
      <c r="E491" s="74" t="s">
        <v>6750</v>
      </c>
      <c r="F491" s="41">
        <v>1.0364904912836539</v>
      </c>
      <c r="G491" s="110">
        <v>8582.6666666666679</v>
      </c>
      <c r="H491" s="4">
        <v>4572.4431133035132</v>
      </c>
      <c r="I491" s="46">
        <v>11207.374240936537</v>
      </c>
      <c r="J491" s="110">
        <v>11616.33683298808</v>
      </c>
      <c r="K491" s="46">
        <v>11652.369361378323</v>
      </c>
      <c r="L491" s="110">
        <f>$L$1*gp_need_index[[#This Row],[Normalised weighted population (base year)]]</f>
        <v>4552.9554388332008</v>
      </c>
      <c r="M491" s="4">
        <f>$M$1*gp_need_index[[#This Row],[Normalised travel time adjusted wp (base year)]]</f>
        <v>6918.6362568480808</v>
      </c>
      <c r="N491" s="115">
        <v>11471.591695681282</v>
      </c>
      <c r="O491" s="43">
        <f>gp_need_index[[#This Row],[Combined weighted population (base year)]]/gp_need_index[[#This Row],[Registered population (base year)]]</f>
        <v>1.3365999334722636</v>
      </c>
      <c r="P491" s="77">
        <v>8667.5860561332229</v>
      </c>
      <c r="Q491" s="4">
        <v>4664.6047561606711</v>
      </c>
      <c r="R491" s="46">
        <v>11318.724973877162</v>
      </c>
      <c r="S491" s="110">
        <v>11731.750808878503</v>
      </c>
      <c r="T491" s="46">
        <v>11767.988282558052</v>
      </c>
      <c r="U491" s="110">
        <f>$L$1*gp_need_index[[#This Row],[Normalised weighted population 2025/26]]</f>
        <v>4598.1912732276915</v>
      </c>
      <c r="V491" s="4">
        <f>$M$1*gp_need_index[[#This Row],[Normalised travel time adjusted wp 2025/26]]</f>
        <v>6987.2854075266605</v>
      </c>
      <c r="W491" s="115">
        <v>11585.476680754353</v>
      </c>
      <c r="X491" s="43">
        <f>gp_need_index[[#This Row],[Combined weighted population 2025/26]]/gp_need_index[[#This Row],[Registered population 2025/26]]</f>
        <v>1.3366439751188184</v>
      </c>
    </row>
    <row r="492" spans="1:24" ht="13">
      <c r="A492" s="8" t="s">
        <v>5060</v>
      </c>
      <c r="B492" s="3" t="s">
        <v>12062</v>
      </c>
      <c r="C492" s="74" t="s">
        <v>6413</v>
      </c>
      <c r="D492" s="74" t="s">
        <v>6804</v>
      </c>
      <c r="E492" s="74" t="s">
        <v>6750</v>
      </c>
      <c r="F492" s="41">
        <v>1.0364904912836539</v>
      </c>
      <c r="G492" s="110">
        <v>9332.1666666666679</v>
      </c>
      <c r="H492" s="4">
        <v>5655.6755068194016</v>
      </c>
      <c r="I492" s="46">
        <v>13862.451739597183</v>
      </c>
      <c r="J492" s="110">
        <v>14368.299413971026</v>
      </c>
      <c r="K492" s="46">
        <v>14412.868210829878</v>
      </c>
      <c r="L492" s="110">
        <f>$L$1*gp_need_index[[#This Row],[Normalised weighted population (base year)]]</f>
        <v>5631.5711143850931</v>
      </c>
      <c r="M492" s="4">
        <f>$M$1*gp_need_index[[#This Row],[Normalised travel time adjusted wp (base year)]]</f>
        <v>8557.6923865057997</v>
      </c>
      <c r="N492" s="115">
        <v>14189.263500890893</v>
      </c>
      <c r="O492" s="43">
        <f>gp_need_index[[#This Row],[Combined weighted population (base year)]]/gp_need_index[[#This Row],[Registered population (base year)]]</f>
        <v>1.5204682907746565</v>
      </c>
      <c r="P492" s="77">
        <v>9436.0695057845915</v>
      </c>
      <c r="Q492" s="4">
        <v>5778.0149056409409</v>
      </c>
      <c r="R492" s="46">
        <v>14020.429389121846</v>
      </c>
      <c r="S492" s="110">
        <v>14532.041745538681</v>
      </c>
      <c r="T492" s="46">
        <v>14576.928863313595</v>
      </c>
      <c r="U492" s="110">
        <f>$L$1*gp_need_index[[#This Row],[Normalised weighted population 2025/26]]</f>
        <v>5695.7489657849492</v>
      </c>
      <c r="V492" s="4">
        <f>$M$1*gp_need_index[[#This Row],[Normalised travel time adjusted wp 2025/26]]</f>
        <v>8655.1039895363556</v>
      </c>
      <c r="W492" s="115">
        <v>14350.852955321305</v>
      </c>
      <c r="X492" s="43">
        <f>gp_need_index[[#This Row],[Combined weighted population 2025/26]]/gp_need_index[[#This Row],[Registered population 2025/26]]</f>
        <v>1.5208507044722175</v>
      </c>
    </row>
    <row r="493" spans="1:24" ht="13">
      <c r="A493" s="8" t="s">
        <v>5065</v>
      </c>
      <c r="B493" s="3" t="s">
        <v>12061</v>
      </c>
      <c r="C493" s="74" t="s">
        <v>6413</v>
      </c>
      <c r="D493" s="74" t="s">
        <v>6804</v>
      </c>
      <c r="E493" s="74" t="s">
        <v>6745</v>
      </c>
      <c r="F493" s="41">
        <v>1.0364904912836539</v>
      </c>
      <c r="G493" s="110">
        <v>4161.333333333333</v>
      </c>
      <c r="H493" s="4">
        <v>2375.6426520885402</v>
      </c>
      <c r="I493" s="46">
        <v>5822.8644085746437</v>
      </c>
      <c r="J493" s="110">
        <v>6035.3435915216351</v>
      </c>
      <c r="K493" s="46">
        <v>6054.0645267383907</v>
      </c>
      <c r="L493" s="110">
        <f>$L$1*gp_need_index[[#This Row],[Normalised weighted population (base year)]]</f>
        <v>2365.5177036715781</v>
      </c>
      <c r="M493" s="4">
        <f>$M$1*gp_need_index[[#This Row],[Normalised travel time adjusted wp (base year)]]</f>
        <v>3594.6226073832158</v>
      </c>
      <c r="N493" s="115">
        <v>5960.1403110547944</v>
      </c>
      <c r="O493" s="43">
        <f>gp_need_index[[#This Row],[Combined weighted population (base year)]]/gp_need_index[[#This Row],[Registered population (base year)]]</f>
        <v>1.432266976382921</v>
      </c>
      <c r="P493" s="77">
        <v>4209.0347082994394</v>
      </c>
      <c r="Q493" s="4">
        <v>2425.9506711002155</v>
      </c>
      <c r="R493" s="46">
        <v>5886.6013053111647</v>
      </c>
      <c r="S493" s="110">
        <v>6101.4062789329673</v>
      </c>
      <c r="T493" s="46">
        <v>6120.252532407234</v>
      </c>
      <c r="U493" s="110">
        <f>$L$1*gp_need_index[[#This Row],[Normalised weighted population 2025/26]]</f>
        <v>2391.4105885179615</v>
      </c>
      <c r="V493" s="4">
        <f>$M$1*gp_need_index[[#This Row],[Normalised travel time adjusted wp 2025/26]]</f>
        <v>3633.9219740259118</v>
      </c>
      <c r="W493" s="115">
        <v>6025.3325625438738</v>
      </c>
      <c r="X493" s="43">
        <f>gp_need_index[[#This Row],[Combined weighted population 2025/26]]/gp_need_index[[#This Row],[Registered population 2025/26]]</f>
        <v>1.4315236105473377</v>
      </c>
    </row>
    <row r="494" spans="1:24" ht="13">
      <c r="A494" s="8" t="s">
        <v>5068</v>
      </c>
      <c r="B494" s="3" t="s">
        <v>12060</v>
      </c>
      <c r="C494" s="74" t="s">
        <v>6413</v>
      </c>
      <c r="D494" s="74" t="s">
        <v>6804</v>
      </c>
      <c r="E494" s="74" t="s">
        <v>6541</v>
      </c>
      <c r="F494" s="41">
        <v>1.0364904912836539</v>
      </c>
      <c r="G494" s="110">
        <v>3127.1666666666665</v>
      </c>
      <c r="H494" s="4">
        <v>2085.320851580002</v>
      </c>
      <c r="I494" s="46">
        <v>5111.2656006780635</v>
      </c>
      <c r="J494" s="110">
        <v>5297.7781935280464</v>
      </c>
      <c r="K494" s="46">
        <v>5314.2112864994406</v>
      </c>
      <c r="L494" s="110">
        <f>$L$1*gp_need_index[[#This Row],[Normalised weighted population (base year)]]</f>
        <v>2076.4332497193009</v>
      </c>
      <c r="M494" s="4">
        <f>$M$1*gp_need_index[[#This Row],[Normalised travel time adjusted wp (base year)]]</f>
        <v>3155.3320825196743</v>
      </c>
      <c r="N494" s="115">
        <v>5231.7653322389751</v>
      </c>
      <c r="O494" s="43">
        <f>gp_need_index[[#This Row],[Combined weighted population (base year)]]/gp_need_index[[#This Row],[Registered population (base year)]]</f>
        <v>1.6730049562134974</v>
      </c>
      <c r="P494" s="77">
        <v>3157.2377319180769</v>
      </c>
      <c r="Q494" s="4">
        <v>2125.5892564912178</v>
      </c>
      <c r="R494" s="46">
        <v>5157.7703705500044</v>
      </c>
      <c r="S494" s="110">
        <v>5345.9799452996476</v>
      </c>
      <c r="T494" s="46">
        <v>5362.4928094675925</v>
      </c>
      <c r="U494" s="110">
        <f>$L$1*gp_need_index[[#This Row],[Normalised weighted population 2025/26]]</f>
        <v>2095.3256450626054</v>
      </c>
      <c r="V494" s="4">
        <f>$M$1*gp_need_index[[#This Row],[Normalised travel time adjusted wp 2025/26]]</f>
        <v>3183.999410595497</v>
      </c>
      <c r="W494" s="115">
        <v>5279.3250556581024</v>
      </c>
      <c r="X494" s="43">
        <f>gp_need_index[[#This Row],[Combined weighted population 2025/26]]/gp_need_index[[#This Row],[Registered population 2025/26]]</f>
        <v>1.6721341577439024</v>
      </c>
    </row>
    <row r="495" spans="1:24" ht="13">
      <c r="A495" s="8" t="s">
        <v>4813</v>
      </c>
      <c r="B495" s="3" t="s">
        <v>9080</v>
      </c>
      <c r="C495" s="74" t="s">
        <v>6413</v>
      </c>
      <c r="D495" s="74" t="s">
        <v>6804</v>
      </c>
      <c r="E495" s="74" t="s">
        <v>6748</v>
      </c>
      <c r="F495" s="41">
        <v>1.0364904912836539</v>
      </c>
      <c r="G495" s="110">
        <v>20220.583333333336</v>
      </c>
      <c r="H495" s="4">
        <v>3487.4983116573444</v>
      </c>
      <c r="I495" s="46">
        <v>8548.0995115408714</v>
      </c>
      <c r="J495" s="110">
        <v>8860.0238622585603</v>
      </c>
      <c r="K495" s="46">
        <v>8887.5066277762126</v>
      </c>
      <c r="L495" s="110">
        <f>$L$1*gp_need_index[[#This Row],[Normalised weighted population (base year)]]</f>
        <v>3472.6346534052377</v>
      </c>
      <c r="M495" s="4">
        <f>$M$1*gp_need_index[[#This Row],[Normalised travel time adjusted wp (base year)]]</f>
        <v>5276.9890552659863</v>
      </c>
      <c r="N495" s="115">
        <v>8749.6237086712244</v>
      </c>
      <c r="O495" s="43">
        <f>gp_need_index[[#This Row],[Combined weighted population (base year)]]/gp_need_index[[#This Row],[Registered population (base year)]]</f>
        <v>0.43270876830974492</v>
      </c>
      <c r="P495" s="77">
        <v>20464.259875380725</v>
      </c>
      <c r="Q495" s="4">
        <v>3552.0321979390751</v>
      </c>
      <c r="R495" s="46">
        <v>8619.0529848707229</v>
      </c>
      <c r="S495" s="110">
        <v>8933.5664626884991</v>
      </c>
      <c r="T495" s="46">
        <v>8961.160799188654</v>
      </c>
      <c r="U495" s="110">
        <f>$L$1*gp_need_index[[#This Row],[Normalised weighted population 2025/26]]</f>
        <v>3501.4592465129858</v>
      </c>
      <c r="V495" s="4">
        <f>$M$1*gp_need_index[[#This Row],[Normalised travel time adjusted wp 2025/26]]</f>
        <v>5320.7214846971401</v>
      </c>
      <c r="W495" s="115">
        <v>8822.1807312101264</v>
      </c>
      <c r="X495" s="43">
        <f>gp_need_index[[#This Row],[Combined weighted population 2025/26]]/gp_need_index[[#This Row],[Registered population 2025/26]]</f>
        <v>0.43110187150347623</v>
      </c>
    </row>
    <row r="496" spans="1:24" ht="13">
      <c r="A496" s="8" t="s">
        <v>5053</v>
      </c>
      <c r="B496" s="3" t="s">
        <v>12059</v>
      </c>
      <c r="C496" s="74" t="s">
        <v>6413</v>
      </c>
      <c r="D496" s="74" t="s">
        <v>6804</v>
      </c>
      <c r="E496" s="74" t="s">
        <v>6750</v>
      </c>
      <c r="F496" s="41">
        <v>1.0364904912836539</v>
      </c>
      <c r="G496" s="110">
        <v>7831</v>
      </c>
      <c r="H496" s="4">
        <v>3898.3454537001803</v>
      </c>
      <c r="I496" s="46">
        <v>9555.1142654907762</v>
      </c>
      <c r="J496" s="110">
        <v>9903.7850793099842</v>
      </c>
      <c r="K496" s="46">
        <v>9934.5054709594169</v>
      </c>
      <c r="L496" s="110">
        <f>$L$1*gp_need_index[[#This Row],[Normalised weighted population (base year)]]</f>
        <v>3881.730771944272</v>
      </c>
      <c r="M496" s="4">
        <f>$M$1*gp_need_index[[#This Row],[Normalised travel time adjusted wp (base year)]]</f>
        <v>5898.6483876018492</v>
      </c>
      <c r="N496" s="115">
        <v>9780.3791595461207</v>
      </c>
      <c r="O496" s="43">
        <f>gp_need_index[[#This Row],[Combined weighted population (base year)]]/gp_need_index[[#This Row],[Registered population (base year)]]</f>
        <v>1.2489310636631492</v>
      </c>
      <c r="P496" s="77">
        <v>7909.3202735513605</v>
      </c>
      <c r="Q496" s="4">
        <v>3978.1807325956529</v>
      </c>
      <c r="R496" s="46">
        <v>9653.1080257459635</v>
      </c>
      <c r="S496" s="110">
        <v>10005.354680019616</v>
      </c>
      <c r="T496" s="46">
        <v>10036.259596325661</v>
      </c>
      <c r="U496" s="110">
        <f>$L$1*gp_need_index[[#This Row],[Normalised weighted population 2025/26]]</f>
        <v>3921.540384270405</v>
      </c>
      <c r="V496" s="4">
        <f>$M$1*gp_need_index[[#This Row],[Normalised travel time adjusted wp 2025/26]]</f>
        <v>5959.0652658529079</v>
      </c>
      <c r="W496" s="115">
        <v>9880.6056501233124</v>
      </c>
      <c r="X496" s="43">
        <f>gp_need_index[[#This Row],[Combined weighted population 2025/26]]/gp_need_index[[#This Row],[Registered population 2025/26]]</f>
        <v>1.2492357507842866</v>
      </c>
    </row>
    <row r="497" spans="1:24" ht="13">
      <c r="A497" s="8" t="s">
        <v>5058</v>
      </c>
      <c r="B497" s="3" t="s">
        <v>12058</v>
      </c>
      <c r="C497" s="74" t="s">
        <v>6413</v>
      </c>
      <c r="D497" s="74" t="s">
        <v>6804</v>
      </c>
      <c r="E497" s="74" t="s">
        <v>6750</v>
      </c>
      <c r="F497" s="41">
        <v>1.0364904912836539</v>
      </c>
      <c r="G497" s="110">
        <v>21254.833333333332</v>
      </c>
      <c r="H497" s="4">
        <v>11102.965761885727</v>
      </c>
      <c r="I497" s="46">
        <v>27214.136817955106</v>
      </c>
      <c r="J497" s="110">
        <v>28207.19404030286</v>
      </c>
      <c r="K497" s="46">
        <v>28294.689481824498</v>
      </c>
      <c r="L497" s="110">
        <f>$L$1*gp_need_index[[#This Row],[Normalised weighted population (base year)]]</f>
        <v>11055.645111401718</v>
      </c>
      <c r="M497" s="4">
        <f>$M$1*gp_need_index[[#This Row],[Normalised travel time adjusted wp (base year)]]</f>
        <v>16800.07374071543</v>
      </c>
      <c r="N497" s="115">
        <v>27855.718852117148</v>
      </c>
      <c r="O497" s="43">
        <f>gp_need_index[[#This Row],[Combined weighted population (base year)]]/gp_need_index[[#This Row],[Registered population (base year)]]</f>
        <v>1.3105592697559214</v>
      </c>
      <c r="P497" s="77">
        <v>21468.535766069643</v>
      </c>
      <c r="Q497" s="4">
        <v>11329.990249473729</v>
      </c>
      <c r="R497" s="46">
        <v>27492.370799719225</v>
      </c>
      <c r="S497" s="110">
        <v>28495.580916753359</v>
      </c>
      <c r="T497" s="46">
        <v>28583.599140143582</v>
      </c>
      <c r="U497" s="110">
        <f>$L$1*gp_need_index[[#This Row],[Normalised weighted population 2025/26]]</f>
        <v>11168.676664851057</v>
      </c>
      <c r="V497" s="4">
        <f>$M$1*gp_need_index[[#This Row],[Normalised travel time adjusted wp 2025/26]]</f>
        <v>16971.614890417157</v>
      </c>
      <c r="W497" s="115">
        <v>28140.291555268213</v>
      </c>
      <c r="X497" s="43">
        <f>gp_need_index[[#This Row],[Combined weighted population 2025/26]]/gp_need_index[[#This Row],[Registered population 2025/26]]</f>
        <v>1.3107690185253842</v>
      </c>
    </row>
    <row r="498" spans="1:24" ht="13">
      <c r="A498" s="8" t="s">
        <v>5281</v>
      </c>
      <c r="B498" s="3" t="s">
        <v>12057</v>
      </c>
      <c r="C498" s="74" t="s">
        <v>6398</v>
      </c>
      <c r="D498" s="74" t="s">
        <v>6804</v>
      </c>
      <c r="E498" s="74" t="s">
        <v>6751</v>
      </c>
      <c r="F498" s="41">
        <v>0.98547029306761269</v>
      </c>
      <c r="G498" s="110">
        <v>14795.5</v>
      </c>
      <c r="H498" s="4">
        <v>6857.730885469171</v>
      </c>
      <c r="I498" s="46">
        <v>16808.772591061082</v>
      </c>
      <c r="J498" s="110">
        <v>16564.54605141982</v>
      </c>
      <c r="K498" s="46">
        <v>16615.927350399921</v>
      </c>
      <c r="L498" s="110">
        <f>$L$1*gp_need_index[[#This Row],[Normalised weighted population (base year)]]</f>
        <v>6828.5033535372368</v>
      </c>
      <c r="M498" s="4">
        <f>$M$1*gp_need_index[[#This Row],[Normalised travel time adjusted wp (base year)]]</f>
        <v>9865.7666816384153</v>
      </c>
      <c r="N498" s="115">
        <v>16694.27003517565</v>
      </c>
      <c r="O498" s="43">
        <f>gp_need_index[[#This Row],[Combined weighted population (base year)]]/gp_need_index[[#This Row],[Registered population (base year)]]</f>
        <v>1.1283342932091278</v>
      </c>
      <c r="P498" s="77">
        <v>14941.059624748341</v>
      </c>
      <c r="Q498" s="4">
        <v>6993.2284462997213</v>
      </c>
      <c r="R498" s="46">
        <v>16969.161075998869</v>
      </c>
      <c r="S498" s="110">
        <v>16722.604138676132</v>
      </c>
      <c r="T498" s="46">
        <v>16774.257548060701</v>
      </c>
      <c r="U498" s="110">
        <f>$L$1*gp_need_index[[#This Row],[Normalised weighted population 2025/26]]</f>
        <v>6893.6605981446673</v>
      </c>
      <c r="V498" s="4">
        <f>$M$1*gp_need_index[[#This Row],[Normalised travel time adjusted wp 2025/26]]</f>
        <v>9959.7758064882146</v>
      </c>
      <c r="W498" s="115">
        <v>16853.436404632881</v>
      </c>
      <c r="X498" s="43">
        <f>gp_need_index[[#This Row],[Combined weighted population 2025/26]]/gp_need_index[[#This Row],[Registered population 2025/26]]</f>
        <v>1.127994722457093</v>
      </c>
    </row>
    <row r="499" spans="1:24" ht="13">
      <c r="A499" s="8" t="s">
        <v>4910</v>
      </c>
      <c r="B499" s="3" t="s">
        <v>12056</v>
      </c>
      <c r="C499" s="74" t="s">
        <v>6413</v>
      </c>
      <c r="D499" s="74" t="s">
        <v>6804</v>
      </c>
      <c r="E499" s="74" t="s">
        <v>6541</v>
      </c>
      <c r="F499" s="41">
        <v>1.0364904912836539</v>
      </c>
      <c r="G499" s="110">
        <v>15576.416666666664</v>
      </c>
      <c r="H499" s="4">
        <v>11471.10147503788</v>
      </c>
      <c r="I499" s="46">
        <v>28116.462906331388</v>
      </c>
      <c r="J499" s="110">
        <v>29142.44645094205</v>
      </c>
      <c r="K499" s="46">
        <v>29232.842936874065</v>
      </c>
      <c r="L499" s="110">
        <f>$L$1*gp_need_index[[#This Row],[Normalised weighted population (base year)]]</f>
        <v>11422.211836430664</v>
      </c>
      <c r="M499" s="4">
        <f>$M$1*gp_need_index[[#This Row],[Normalised travel time adjusted wp (base year)]]</f>
        <v>17357.105732003547</v>
      </c>
      <c r="N499" s="115">
        <v>28779.317568434213</v>
      </c>
      <c r="O499" s="43">
        <f>gp_need_index[[#This Row],[Combined weighted population (base year)]]/gp_need_index[[#This Row],[Registered population (base year)]]</f>
        <v>1.8476211945473693</v>
      </c>
      <c r="P499" s="77">
        <v>15744.906261002623</v>
      </c>
      <c r="Q499" s="4">
        <v>11704.872906565664</v>
      </c>
      <c r="R499" s="46">
        <v>28402.028512410918</v>
      </c>
      <c r="S499" s="110">
        <v>29438.432486281137</v>
      </c>
      <c r="T499" s="46">
        <v>29529.363025104161</v>
      </c>
      <c r="U499" s="110">
        <f>$L$1*gp_need_index[[#This Row],[Normalised weighted population 2025/26]]</f>
        <v>11538.221835864291</v>
      </c>
      <c r="V499" s="4">
        <f>$M$1*gp_need_index[[#This Row],[Normalised travel time adjusted wp 2025/26]]</f>
        <v>17533.165601862485</v>
      </c>
      <c r="W499" s="115">
        <v>29071.387437726778</v>
      </c>
      <c r="X499" s="43">
        <f>gp_need_index[[#This Row],[Combined weighted population 2025/26]]/gp_need_index[[#This Row],[Registered population 2025/26]]</f>
        <v>1.8463995247613203</v>
      </c>
    </row>
    <row r="500" spans="1:24" ht="13">
      <c r="A500" s="8" t="s">
        <v>5034</v>
      </c>
      <c r="B500" s="3" t="s">
        <v>12055</v>
      </c>
      <c r="C500" s="74" t="s">
        <v>6413</v>
      </c>
      <c r="D500" s="74" t="s">
        <v>6804</v>
      </c>
      <c r="E500" s="74" t="s">
        <v>6749</v>
      </c>
      <c r="F500" s="41">
        <v>1.0364904912836539</v>
      </c>
      <c r="G500" s="110">
        <v>7283.6666666666661</v>
      </c>
      <c r="H500" s="4">
        <v>2683.6737287595201</v>
      </c>
      <c r="I500" s="46">
        <v>6577.8698768867725</v>
      </c>
      <c r="J500" s="110">
        <v>6817.8995802943191</v>
      </c>
      <c r="K500" s="46">
        <v>6839.0479133463659</v>
      </c>
      <c r="L500" s="110">
        <f>$L$1*gp_need_index[[#This Row],[Normalised weighted population (base year)]]</f>
        <v>2672.2359571536945</v>
      </c>
      <c r="M500" s="4">
        <f>$M$1*gp_need_index[[#This Row],[Normalised travel time adjusted wp (base year)]]</f>
        <v>4060.7093191218928</v>
      </c>
      <c r="N500" s="115">
        <v>6732.9452762755873</v>
      </c>
      <c r="O500" s="43">
        <f>gp_need_index[[#This Row],[Combined weighted population (base year)]]/gp_need_index[[#This Row],[Registered population (base year)]]</f>
        <v>0.92438953955547865</v>
      </c>
      <c r="P500" s="77">
        <v>7350.8618488326247</v>
      </c>
      <c r="Q500" s="4">
        <v>2737.2089534812894</v>
      </c>
      <c r="R500" s="46">
        <v>6641.8736334671112</v>
      </c>
      <c r="S500" s="110">
        <v>6884.2388653962735</v>
      </c>
      <c r="T500" s="46">
        <v>6905.5031616426377</v>
      </c>
      <c r="U500" s="110">
        <f>$L$1*gp_need_index[[#This Row],[Normalised weighted population 2025/26]]</f>
        <v>2698.2372528509336</v>
      </c>
      <c r="V500" s="4">
        <f>$M$1*gp_need_index[[#This Row],[Normalised travel time adjusted wp 2025/26]]</f>
        <v>4100.1673620366983</v>
      </c>
      <c r="W500" s="115">
        <v>6798.4046148876314</v>
      </c>
      <c r="X500" s="43">
        <f>gp_need_index[[#This Row],[Combined weighted population 2025/26]]/gp_need_index[[#This Row],[Registered population 2025/26]]</f>
        <v>0.92484456308579277</v>
      </c>
    </row>
    <row r="501" spans="1:24" ht="13">
      <c r="A501" s="8" t="s">
        <v>5048</v>
      </c>
      <c r="B501" s="3" t="s">
        <v>12054</v>
      </c>
      <c r="C501" s="74" t="s">
        <v>6413</v>
      </c>
      <c r="D501" s="74" t="s">
        <v>6804</v>
      </c>
      <c r="E501" s="74" t="s">
        <v>6749</v>
      </c>
      <c r="F501" s="41">
        <v>1.0364904912836539</v>
      </c>
      <c r="G501" s="110">
        <v>11051.583333333334</v>
      </c>
      <c r="H501" s="4">
        <v>5389.1635151155633</v>
      </c>
      <c r="I501" s="46">
        <v>13209.2124194552</v>
      </c>
      <c r="J501" s="110">
        <v>13691.223070111262</v>
      </c>
      <c r="K501" s="46">
        <v>13733.691654748891</v>
      </c>
      <c r="L501" s="110">
        <f>$L$1*gp_need_index[[#This Row],[Normalised weighted population (base year)]]</f>
        <v>5366.1949922389649</v>
      </c>
      <c r="M501" s="4">
        <f>$M$1*gp_need_index[[#This Row],[Normalised travel time adjusted wp (base year)]]</f>
        <v>8154.4288612971113</v>
      </c>
      <c r="N501" s="115">
        <v>13520.623853536075</v>
      </c>
      <c r="O501" s="43">
        <f>gp_need_index[[#This Row],[Combined weighted population (base year)]]/gp_need_index[[#This Row],[Registered population (base year)]]</f>
        <v>1.2234105689413499</v>
      </c>
      <c r="P501" s="77">
        <v>11157.799919959583</v>
      </c>
      <c r="Q501" s="4">
        <v>5496.4729251226636</v>
      </c>
      <c r="R501" s="46">
        <v>13337.264059438059</v>
      </c>
      <c r="S501" s="110">
        <v>13823.947377346774</v>
      </c>
      <c r="T501" s="46">
        <v>13866.647306572593</v>
      </c>
      <c r="U501" s="110">
        <f>$L$1*gp_need_index[[#This Row],[Normalised weighted population 2025/26]]</f>
        <v>5418.2155099960974</v>
      </c>
      <c r="V501" s="4">
        <f>$M$1*gp_need_index[[#This Row],[Normalised travel time adjusted wp 2025/26]]</f>
        <v>8233.3717582077807</v>
      </c>
      <c r="W501" s="115">
        <v>13651.587268203879</v>
      </c>
      <c r="X501" s="43">
        <f>gp_need_index[[#This Row],[Combined weighted population 2025/26]]/gp_need_index[[#This Row],[Registered population 2025/26]]</f>
        <v>1.223501708771753</v>
      </c>
    </row>
    <row r="502" spans="1:24" ht="13">
      <c r="A502" s="8" t="s">
        <v>5038</v>
      </c>
      <c r="B502" s="3" t="s">
        <v>12053</v>
      </c>
      <c r="C502" s="74" t="s">
        <v>6413</v>
      </c>
      <c r="D502" s="74" t="s">
        <v>6804</v>
      </c>
      <c r="E502" s="74" t="s">
        <v>6749</v>
      </c>
      <c r="F502" s="41">
        <v>1.0364904912836539</v>
      </c>
      <c r="G502" s="110">
        <v>12834.916666666666</v>
      </c>
      <c r="H502" s="4">
        <v>6046.736353211073</v>
      </c>
      <c r="I502" s="46">
        <v>14820.968914745239</v>
      </c>
      <c r="J502" s="110">
        <v>15361.793351744056</v>
      </c>
      <c r="K502" s="46">
        <v>15409.44385146957</v>
      </c>
      <c r="L502" s="110">
        <f>$L$1*gp_need_index[[#This Row],[Normalised weighted population (base year)]]</f>
        <v>6020.9652661271602</v>
      </c>
      <c r="M502" s="4">
        <f>$M$1*gp_need_index[[#This Row],[Normalised travel time adjusted wp (base year)]]</f>
        <v>9149.4127608079234</v>
      </c>
      <c r="N502" s="115">
        <v>15170.378026935083</v>
      </c>
      <c r="O502" s="43">
        <f>gp_need_index[[#This Row],[Combined weighted population (base year)]]/gp_need_index[[#This Row],[Registered population (base year)]]</f>
        <v>1.1819615522969309</v>
      </c>
      <c r="P502" s="77">
        <v>12957.874503552852</v>
      </c>
      <c r="Q502" s="4">
        <v>6169.0205068159903</v>
      </c>
      <c r="R502" s="46">
        <v>14969.209638316757</v>
      </c>
      <c r="S502" s="110">
        <v>15515.443452146943</v>
      </c>
      <c r="T502" s="46">
        <v>15563.368138145062</v>
      </c>
      <c r="U502" s="110">
        <f>$L$1*gp_need_index[[#This Row],[Normalised weighted population 2025/26]]</f>
        <v>6081.1875264114851</v>
      </c>
      <c r="V502" s="4">
        <f>$M$1*gp_need_index[[#This Row],[Normalised travel time adjusted wp 2025/26]]</f>
        <v>9240.8058601489283</v>
      </c>
      <c r="W502" s="115">
        <v>15321.993386560414</v>
      </c>
      <c r="X502" s="43">
        <f>gp_need_index[[#This Row],[Combined weighted population 2025/26]]/gp_need_index[[#This Row],[Registered population 2025/26]]</f>
        <v>1.1824465025000326</v>
      </c>
    </row>
    <row r="503" spans="1:24" ht="13">
      <c r="A503" s="8" t="s">
        <v>5641</v>
      </c>
      <c r="B503" s="3" t="s">
        <v>12052</v>
      </c>
      <c r="C503" s="74" t="s">
        <v>6436</v>
      </c>
      <c r="D503" s="74" t="s">
        <v>6802</v>
      </c>
      <c r="E503" s="74" t="s">
        <v>6751</v>
      </c>
      <c r="F503" s="41">
        <v>1.0065822493543584</v>
      </c>
      <c r="G503" s="110">
        <v>7422.5833333333339</v>
      </c>
      <c r="H503" s="4">
        <v>4410.7059730109386</v>
      </c>
      <c r="I503" s="46">
        <v>10810.945326458881</v>
      </c>
      <c r="J503" s="110">
        <v>10882.105664353969</v>
      </c>
      <c r="K503" s="46">
        <v>10915.860692891276</v>
      </c>
      <c r="L503" s="110">
        <f>$L$1*gp_need_index[[#This Row],[Normalised weighted population (base year)]]</f>
        <v>4391.907619470745</v>
      </c>
      <c r="M503" s="4">
        <f>$M$1*gp_need_index[[#This Row],[Normalised travel time adjusted wp (base year)]]</f>
        <v>6481.3315835026897</v>
      </c>
      <c r="N503" s="115">
        <v>10873.239202973435</v>
      </c>
      <c r="O503" s="43">
        <f>gp_need_index[[#This Row],[Combined weighted population (base year)]]/gp_need_index[[#This Row],[Registered population (base year)]]</f>
        <v>1.4648861069897183</v>
      </c>
      <c r="P503" s="77">
        <v>7502.3115905815921</v>
      </c>
      <c r="Q503" s="4">
        <v>4503.7198642071571</v>
      </c>
      <c r="R503" s="46">
        <v>10928.335661241681</v>
      </c>
      <c r="S503" s="110">
        <v>11000.2686915921</v>
      </c>
      <c r="T503" s="46">
        <v>11034.246735762443</v>
      </c>
      <c r="U503" s="110">
        <f>$L$1*gp_need_index[[#This Row],[Normalised weighted population 2025/26]]</f>
        <v>4439.5970203710522</v>
      </c>
      <c r="V503" s="4">
        <f>$M$1*gp_need_index[[#This Row],[Normalised travel time adjusted wp 2025/26]]</f>
        <v>6551.6237226471994</v>
      </c>
      <c r="W503" s="115">
        <v>10991.220743018252</v>
      </c>
      <c r="X503" s="43">
        <f>gp_need_index[[#This Row],[Combined weighted population 2025/26]]/gp_need_index[[#This Row],[Registered population 2025/26]]</f>
        <v>1.4650445546432167</v>
      </c>
    </row>
    <row r="504" spans="1:24" ht="13">
      <c r="A504" s="8" t="s">
        <v>4909</v>
      </c>
      <c r="B504" s="3" t="s">
        <v>12051</v>
      </c>
      <c r="C504" s="74" t="s">
        <v>6413</v>
      </c>
      <c r="D504" s="74" t="s">
        <v>6804</v>
      </c>
      <c r="E504" s="74" t="s">
        <v>6541</v>
      </c>
      <c r="F504" s="41">
        <v>1.0364904912836539</v>
      </c>
      <c r="G504" s="110">
        <v>9483.5</v>
      </c>
      <c r="H504" s="4">
        <v>5584.7777899978873</v>
      </c>
      <c r="I504" s="46">
        <v>13688.676533310892</v>
      </c>
      <c r="J504" s="110">
        <v>14188.183065034431</v>
      </c>
      <c r="K504" s="46">
        <v>14232.193161887428</v>
      </c>
      <c r="L504" s="110">
        <f>$L$1*gp_need_index[[#This Row],[Normalised weighted population (base year)]]</f>
        <v>5560.9755624220306</v>
      </c>
      <c r="M504" s="4">
        <f>$M$1*gp_need_index[[#This Row],[Normalised travel time adjusted wp (base year)]]</f>
        <v>8450.4159257660431</v>
      </c>
      <c r="N504" s="115">
        <v>14011.391488188074</v>
      </c>
      <c r="O504" s="43">
        <f>gp_need_index[[#This Row],[Combined weighted population (base year)]]/gp_need_index[[#This Row],[Registered population (base year)]]</f>
        <v>1.4774494108913454</v>
      </c>
      <c r="P504" s="77">
        <v>9585.145317933293</v>
      </c>
      <c r="Q504" s="4">
        <v>5699.1168518086533</v>
      </c>
      <c r="R504" s="46">
        <v>13828.982220715483</v>
      </c>
      <c r="S504" s="110">
        <v>14333.608575902306</v>
      </c>
      <c r="T504" s="46">
        <v>14377.882765830473</v>
      </c>
      <c r="U504" s="110">
        <f>$L$1*gp_need_index[[#This Row],[Normalised weighted population 2025/26]]</f>
        <v>5617.9742428296704</v>
      </c>
      <c r="V504" s="4">
        <f>$M$1*gp_need_index[[#This Row],[Normalised travel time adjusted wp 2025/26]]</f>
        <v>8536.9196525898005</v>
      </c>
      <c r="W504" s="115">
        <v>14154.893895419471</v>
      </c>
      <c r="X504" s="43">
        <f>gp_need_index[[#This Row],[Combined weighted population 2025/26]]/gp_need_index[[#This Row],[Registered population 2025/26]]</f>
        <v>1.47675318692732</v>
      </c>
    </row>
    <row r="505" spans="1:24" ht="13">
      <c r="A505" s="8" t="s">
        <v>4816</v>
      </c>
      <c r="B505" s="3" t="s">
        <v>12050</v>
      </c>
      <c r="C505" s="74" t="s">
        <v>6413</v>
      </c>
      <c r="D505" s="74" t="s">
        <v>6804</v>
      </c>
      <c r="E505" s="74" t="s">
        <v>6750</v>
      </c>
      <c r="F505" s="41">
        <v>1.0364904912836539</v>
      </c>
      <c r="G505" s="110">
        <v>3528.416666666667</v>
      </c>
      <c r="H505" s="4">
        <v>1291.6286996435203</v>
      </c>
      <c r="I505" s="46">
        <v>3165.8712549363236</v>
      </c>
      <c r="J505" s="110">
        <v>3281.395452369748</v>
      </c>
      <c r="K505" s="46">
        <v>3291.5739601469472</v>
      </c>
      <c r="L505" s="110">
        <f>$L$1*gp_need_index[[#This Row],[Normalised weighted population (base year)]]</f>
        <v>1286.1238001813638</v>
      </c>
      <c r="M505" s="4">
        <f>$M$1*gp_need_index[[#This Row],[Normalised travel time adjusted wp (base year)]]</f>
        <v>1954.3838885035063</v>
      </c>
      <c r="N505" s="115">
        <v>3240.5076886848701</v>
      </c>
      <c r="O505" s="43">
        <f>gp_need_index[[#This Row],[Combined weighted population (base year)]]/gp_need_index[[#This Row],[Registered population (base year)]]</f>
        <v>0.9184027836900035</v>
      </c>
      <c r="P505" s="77">
        <v>3561.8172686302078</v>
      </c>
      <c r="Q505" s="4">
        <v>1317.0715857860712</v>
      </c>
      <c r="R505" s="46">
        <v>3195.8915770370395</v>
      </c>
      <c r="S505" s="110">
        <v>3312.5112307724125</v>
      </c>
      <c r="T505" s="46">
        <v>3322.7430402008467</v>
      </c>
      <c r="U505" s="110">
        <f>$L$1*gp_need_index[[#This Row],[Normalised weighted population 2025/26]]</f>
        <v>1298.31944796162</v>
      </c>
      <c r="V505" s="4">
        <f>$M$1*gp_need_index[[#This Row],[Normalised travel time adjusted wp 2025/26]]</f>
        <v>1972.8906419941975</v>
      </c>
      <c r="W505" s="115">
        <v>3271.2100899558172</v>
      </c>
      <c r="X505" s="43">
        <f>gp_need_index[[#This Row],[Combined weighted population 2025/26]]/gp_need_index[[#This Row],[Registered population 2025/26]]</f>
        <v>0.91841041896398257</v>
      </c>
    </row>
    <row r="506" spans="1:24" ht="13">
      <c r="A506" s="8" t="s">
        <v>5071</v>
      </c>
      <c r="B506" s="3" t="s">
        <v>12049</v>
      </c>
      <c r="C506" s="74" t="s">
        <v>6413</v>
      </c>
      <c r="D506" s="74" t="s">
        <v>6804</v>
      </c>
      <c r="E506" s="74" t="s">
        <v>6750</v>
      </c>
      <c r="F506" s="41">
        <v>1.0364904912836539</v>
      </c>
      <c r="G506" s="110">
        <v>9774.9166666666679</v>
      </c>
      <c r="H506" s="4">
        <v>5072.0099622551343</v>
      </c>
      <c r="I506" s="46">
        <v>12431.847131211855</v>
      </c>
      <c r="J506" s="110">
        <v>12885.491340593058</v>
      </c>
      <c r="K506" s="46">
        <v>12925.460638937926</v>
      </c>
      <c r="L506" s="110">
        <f>$L$1*gp_need_index[[#This Row],[Normalised weighted population (base year)]]</f>
        <v>5050.3931424051434</v>
      </c>
      <c r="M506" s="4">
        <f>$M$1*gp_need_index[[#This Row],[Normalised travel time adjusted wp (base year)]]</f>
        <v>7674.5387860276933</v>
      </c>
      <c r="N506" s="115">
        <v>12724.931928432838</v>
      </c>
      <c r="O506" s="43">
        <f>gp_need_index[[#This Row],[Combined weighted population (base year)]]/gp_need_index[[#This Row],[Registered population (base year)]]</f>
        <v>1.3017944154783418</v>
      </c>
      <c r="P506" s="77">
        <v>9873.8739883799062</v>
      </c>
      <c r="Q506" s="4">
        <v>5175.8931945182521</v>
      </c>
      <c r="R506" s="46">
        <v>12559.373114204462</v>
      </c>
      <c r="S506" s="110">
        <v>13017.670809356496</v>
      </c>
      <c r="T506" s="46">
        <v>13057.880281157251</v>
      </c>
      <c r="U506" s="110">
        <f>$L$1*gp_need_index[[#This Row],[Normalised weighted population 2025/26]]</f>
        <v>5102.2001139023514</v>
      </c>
      <c r="V506" s="4">
        <f>$M$1*gp_need_index[[#This Row],[Normalised travel time adjusted wp 2025/26]]</f>
        <v>7753.1634253061302</v>
      </c>
      <c r="W506" s="115">
        <v>12855.363539208482</v>
      </c>
      <c r="X506" s="43">
        <f>gp_need_index[[#This Row],[Combined weighted population 2025/26]]/gp_need_index[[#This Row],[Registered population 2025/26]]</f>
        <v>1.3019574236350746</v>
      </c>
    </row>
    <row r="507" spans="1:24" ht="13">
      <c r="A507" s="8" t="s">
        <v>5044</v>
      </c>
      <c r="B507" s="3" t="s">
        <v>12048</v>
      </c>
      <c r="C507" s="74" t="s">
        <v>6413</v>
      </c>
      <c r="D507" s="74" t="s">
        <v>6804</v>
      </c>
      <c r="E507" s="74" t="s">
        <v>6749</v>
      </c>
      <c r="F507" s="41">
        <v>1.0364904912836539</v>
      </c>
      <c r="G507" s="110">
        <v>8155.9166666666661</v>
      </c>
      <c r="H507" s="4">
        <v>3564.1904848742315</v>
      </c>
      <c r="I507" s="46">
        <v>8736.0773311208723</v>
      </c>
      <c r="J507" s="110">
        <v>9054.8610848254648</v>
      </c>
      <c r="K507" s="46">
        <v>9082.9482127901229</v>
      </c>
      <c r="L507" s="110">
        <f>$L$1*gp_need_index[[#This Row],[Normalised weighted population (base year)]]</f>
        <v>3548.9999658894626</v>
      </c>
      <c r="M507" s="4">
        <f>$M$1*gp_need_index[[#This Row],[Normalised travel time adjusted wp (base year)]]</f>
        <v>5393.0331999577011</v>
      </c>
      <c r="N507" s="115">
        <v>8942.0331658471641</v>
      </c>
      <c r="O507" s="43">
        <f>gp_need_index[[#This Row],[Combined weighted population (base year)]]/gp_need_index[[#This Row],[Registered population (base year)]]</f>
        <v>1.0963860386648341</v>
      </c>
      <c r="P507" s="77">
        <v>8232.9925798183376</v>
      </c>
      <c r="Q507" s="4">
        <v>3634.756877474847</v>
      </c>
      <c r="R507" s="46">
        <v>8819.7855110254586</v>
      </c>
      <c r="S507" s="110">
        <v>9141.6238173392303</v>
      </c>
      <c r="T507" s="46">
        <v>9169.8608092312206</v>
      </c>
      <c r="U507" s="110">
        <f>$L$1*gp_need_index[[#This Row],[Normalised weighted population 2025/26]]</f>
        <v>3583.0061126262531</v>
      </c>
      <c r="V507" s="4">
        <f>$M$1*gp_need_index[[#This Row],[Normalised travel time adjusted wp 2025/26]]</f>
        <v>5444.6378669799506</v>
      </c>
      <c r="W507" s="115">
        <v>9027.6439796062041</v>
      </c>
      <c r="X507" s="43">
        <f>gp_need_index[[#This Row],[Combined weighted population 2025/26]]/gp_need_index[[#This Row],[Registered population 2025/26]]</f>
        <v>1.0965203590412322</v>
      </c>
    </row>
    <row r="508" spans="1:24" ht="13">
      <c r="A508" s="8" t="s">
        <v>4810</v>
      </c>
      <c r="B508" s="3" t="s">
        <v>12047</v>
      </c>
      <c r="C508" s="74" t="s">
        <v>6413</v>
      </c>
      <c r="D508" s="74" t="s">
        <v>6804</v>
      </c>
      <c r="E508" s="74" t="s">
        <v>6746</v>
      </c>
      <c r="F508" s="41">
        <v>1.0364904912836539</v>
      </c>
      <c r="G508" s="110">
        <v>3648.333333333333</v>
      </c>
      <c r="H508" s="4">
        <v>2436.5571195986913</v>
      </c>
      <c r="I508" s="46">
        <v>5972.1699804881237</v>
      </c>
      <c r="J508" s="110">
        <v>6190.0973971056246</v>
      </c>
      <c r="K508" s="46">
        <v>6209.2983606629305</v>
      </c>
      <c r="L508" s="110">
        <f>$L$1*gp_need_index[[#This Row],[Normalised weighted population (base year)]]</f>
        <v>2426.1725547613705</v>
      </c>
      <c r="M508" s="4">
        <f>$M$1*gp_need_index[[#This Row],[Normalised travel time adjusted wp (base year)]]</f>
        <v>3686.7932551177132</v>
      </c>
      <c r="N508" s="115">
        <v>6112.9658098790842</v>
      </c>
      <c r="O508" s="43">
        <f>gp_need_index[[#This Row],[Combined weighted population (base year)]]/gp_need_index[[#This Row],[Registered population (base year)]]</f>
        <v>1.6755502448275243</v>
      </c>
      <c r="P508" s="77">
        <v>3687.2999209657</v>
      </c>
      <c r="Q508" s="4">
        <v>2487.821370908352</v>
      </c>
      <c r="R508" s="46">
        <v>6036.7313745618785</v>
      </c>
      <c r="S508" s="110">
        <v>6257.0146681670885</v>
      </c>
      <c r="T508" s="46">
        <v>6276.3415706937476</v>
      </c>
      <c r="U508" s="110">
        <f>$L$1*gp_need_index[[#This Row],[Normalised weighted population 2025/26]]</f>
        <v>2452.400388682815</v>
      </c>
      <c r="V508" s="4">
        <f>$M$1*gp_need_index[[#This Row],[Normalised travel time adjusted wp 2025/26]]</f>
        <v>3726.6004024290669</v>
      </c>
      <c r="W508" s="115">
        <v>6179.0007911118819</v>
      </c>
      <c r="X508" s="43">
        <f>gp_need_index[[#This Row],[Combined weighted population 2025/26]]/gp_need_index[[#This Row],[Registered population 2025/26]]</f>
        <v>1.6757521556569253</v>
      </c>
    </row>
    <row r="509" spans="1:24" ht="13">
      <c r="A509" s="8" t="s">
        <v>5047</v>
      </c>
      <c r="B509" s="3" t="s">
        <v>12046</v>
      </c>
      <c r="C509" s="74" t="s">
        <v>6413</v>
      </c>
      <c r="D509" s="74" t="s">
        <v>6804</v>
      </c>
      <c r="E509" s="74" t="s">
        <v>6749</v>
      </c>
      <c r="F509" s="41">
        <v>1.0364904912836539</v>
      </c>
      <c r="G509" s="110">
        <v>7484.75</v>
      </c>
      <c r="H509" s="4">
        <v>3689.2669682997152</v>
      </c>
      <c r="I509" s="46">
        <v>9042.6484406468098</v>
      </c>
      <c r="J509" s="110">
        <v>9372.619124751378</v>
      </c>
      <c r="K509" s="46">
        <v>9401.6919012694016</v>
      </c>
      <c r="L509" s="110">
        <f>$L$1*gp_need_index[[#This Row],[Normalised weighted population (base year)]]</f>
        <v>3673.5433754783803</v>
      </c>
      <c r="M509" s="4">
        <f>$M$1*gp_need_index[[#This Row],[Normalised travel time adjusted wp (base year)]]</f>
        <v>5582.288412469552</v>
      </c>
      <c r="N509" s="115">
        <v>9255.8317879479328</v>
      </c>
      <c r="O509" s="43">
        <f>gp_need_index[[#This Row],[Combined weighted population (base year)]]/gp_need_index[[#This Row],[Registered population (base year)]]</f>
        <v>1.2366253766589308</v>
      </c>
      <c r="P509" s="77">
        <v>7561.7161915067772</v>
      </c>
      <c r="Q509" s="4">
        <v>3765.4411779889365</v>
      </c>
      <c r="R509" s="46">
        <v>9136.8926901425948</v>
      </c>
      <c r="S509" s="110">
        <v>9470.3023932119249</v>
      </c>
      <c r="T509" s="46">
        <v>9499.5546198660813</v>
      </c>
      <c r="U509" s="110">
        <f>$L$1*gp_need_index[[#This Row],[Normalised weighted population 2025/26]]</f>
        <v>3711.8297625567448</v>
      </c>
      <c r="V509" s="4">
        <f>$M$1*gp_need_index[[#This Row],[Normalised travel time adjusted wp 2025/26]]</f>
        <v>5640.3947539421169</v>
      </c>
      <c r="W509" s="115">
        <v>9352.2245164988617</v>
      </c>
      <c r="X509" s="43">
        <f>gp_need_index[[#This Row],[Combined weighted population 2025/26]]/gp_need_index[[#This Row],[Registered population 2025/26]]</f>
        <v>1.2367859728725552</v>
      </c>
    </row>
    <row r="510" spans="1:24" ht="13">
      <c r="A510" s="8" t="s">
        <v>4820</v>
      </c>
      <c r="B510" s="3" t="s">
        <v>12045</v>
      </c>
      <c r="C510" s="74" t="s">
        <v>6413</v>
      </c>
      <c r="D510" s="74" t="s">
        <v>6804</v>
      </c>
      <c r="E510" s="74" t="s">
        <v>6748</v>
      </c>
      <c r="F510" s="41">
        <v>1.0364904912836539</v>
      </c>
      <c r="G510" s="110">
        <v>7513.8333333333339</v>
      </c>
      <c r="H510" s="4">
        <v>3188.257818822497</v>
      </c>
      <c r="I510" s="46">
        <v>7814.6403720526532</v>
      </c>
      <c r="J510" s="110">
        <v>8099.8004384339301</v>
      </c>
      <c r="K510" s="46">
        <v>8124.9250791403174</v>
      </c>
      <c r="L510" s="110">
        <f>$L$1*gp_need_index[[#This Row],[Normalised weighted population (base year)]]</f>
        <v>3174.669518441051</v>
      </c>
      <c r="M510" s="4">
        <f>$M$1*gp_need_index[[#This Row],[Normalised travel time adjusted wp (base year)]]</f>
        <v>4824.2035154698478</v>
      </c>
      <c r="N510" s="115">
        <v>7998.8730339108988</v>
      </c>
      <c r="O510" s="43">
        <f>gp_need_index[[#This Row],[Combined weighted population (base year)]]/gp_need_index[[#This Row],[Registered population (base year)]]</f>
        <v>1.0645528958468911</v>
      </c>
      <c r="P510" s="77">
        <v>7587.2208271847667</v>
      </c>
      <c r="Q510" s="4">
        <v>3254.5627529831681</v>
      </c>
      <c r="R510" s="46">
        <v>7897.2394526221551</v>
      </c>
      <c r="S510" s="110">
        <v>8185.4136000329918</v>
      </c>
      <c r="T510" s="46">
        <v>8210.6970137978788</v>
      </c>
      <c r="U510" s="110">
        <f>$L$1*gp_need_index[[#This Row],[Normalised weighted population 2025/26]]</f>
        <v>3208.2250975657212</v>
      </c>
      <c r="V510" s="4">
        <f>$M$1*gp_need_index[[#This Row],[Normalised travel time adjusted wp 2025/26]]</f>
        <v>4875.1309104517404</v>
      </c>
      <c r="W510" s="115">
        <v>8083.3560080174611</v>
      </c>
      <c r="X510" s="43">
        <f>gp_need_index[[#This Row],[Combined weighted population 2025/26]]/gp_need_index[[#This Row],[Registered population 2025/26]]</f>
        <v>1.0653908976861539</v>
      </c>
    </row>
    <row r="511" spans="1:24" ht="13">
      <c r="A511" s="8" t="s">
        <v>5063</v>
      </c>
      <c r="B511" s="3" t="s">
        <v>12044</v>
      </c>
      <c r="C511" s="74" t="s">
        <v>6413</v>
      </c>
      <c r="D511" s="74" t="s">
        <v>6804</v>
      </c>
      <c r="E511" s="74" t="s">
        <v>6745</v>
      </c>
      <c r="F511" s="41">
        <v>1.0364904912836539</v>
      </c>
      <c r="G511" s="110">
        <v>5141.4166666666679</v>
      </c>
      <c r="H511" s="4">
        <v>2757.8863149854906</v>
      </c>
      <c r="I511" s="46">
        <v>6759.7700572963022</v>
      </c>
      <c r="J511" s="110">
        <v>7006.4373876515774</v>
      </c>
      <c r="K511" s="46">
        <v>7028.1705430959073</v>
      </c>
      <c r="L511" s="110">
        <f>$L$1*gp_need_index[[#This Row],[Normalised weighted population (base year)]]</f>
        <v>2746.1322506044166</v>
      </c>
      <c r="M511" s="4">
        <f>$M$1*gp_need_index[[#This Row],[Normalised travel time adjusted wp (base year)]]</f>
        <v>4173.0015613771502</v>
      </c>
      <c r="N511" s="115">
        <v>6919.1338119815664</v>
      </c>
      <c r="O511" s="43">
        <f>gp_need_index[[#This Row],[Combined weighted population (base year)]]/gp_need_index[[#This Row],[Registered population (base year)]]</f>
        <v>1.3457640686545338</v>
      </c>
      <c r="P511" s="77">
        <v>5194.6137049916288</v>
      </c>
      <c r="Q511" s="4">
        <v>2813.3545486026251</v>
      </c>
      <c r="R511" s="46">
        <v>6826.641924502339</v>
      </c>
      <c r="S511" s="110">
        <v>7075.7494421450174</v>
      </c>
      <c r="T511" s="46">
        <v>7097.6052834725333</v>
      </c>
      <c r="U511" s="110">
        <f>$L$1*gp_need_index[[#This Row],[Normalised weighted population 2025/26]]</f>
        <v>2773.2987059181469</v>
      </c>
      <c r="V511" s="4">
        <f>$M$1*gp_need_index[[#This Row],[Normalised travel time adjusted wp 2025/26]]</f>
        <v>4214.2286884408368</v>
      </c>
      <c r="W511" s="115">
        <v>6987.5273943589837</v>
      </c>
      <c r="X511" s="43">
        <f>gp_need_index[[#This Row],[Combined weighted population 2025/26]]/gp_need_index[[#This Row],[Registered population 2025/26]]</f>
        <v>1.3451486079984161</v>
      </c>
    </row>
    <row r="512" spans="1:24" ht="13">
      <c r="A512" s="8" t="s">
        <v>4811</v>
      </c>
      <c r="B512" s="3" t="s">
        <v>12043</v>
      </c>
      <c r="C512" s="74" t="s">
        <v>6413</v>
      </c>
      <c r="D512" s="74" t="s">
        <v>6804</v>
      </c>
      <c r="E512" s="74" t="s">
        <v>6747</v>
      </c>
      <c r="F512" s="41">
        <v>1.0364904912836539</v>
      </c>
      <c r="G512" s="110">
        <v>10694.166666666668</v>
      </c>
      <c r="H512" s="4">
        <v>4034.9112825160814</v>
      </c>
      <c r="I512" s="46">
        <v>9889.8465550211513</v>
      </c>
      <c r="J512" s="110">
        <v>10250.731914533824</v>
      </c>
      <c r="K512" s="46">
        <v>10282.528494991298</v>
      </c>
      <c r="L512" s="110">
        <f>$L$1*gp_need_index[[#This Row],[Normalised weighted population (base year)]]</f>
        <v>4017.7145595297447</v>
      </c>
      <c r="M512" s="4">
        <f>$M$1*gp_need_index[[#This Row],[Normalised travel time adjusted wp (base year)]]</f>
        <v>6105.2883110036655</v>
      </c>
      <c r="N512" s="115">
        <v>10123.00287053341</v>
      </c>
      <c r="O512" s="43">
        <f>gp_need_index[[#This Row],[Combined weighted population (base year)]]/gp_need_index[[#This Row],[Registered population (base year)]]</f>
        <v>0.94659108896127875</v>
      </c>
      <c r="P512" s="77">
        <v>10792.141244704519</v>
      </c>
      <c r="Q512" s="4">
        <v>4113.9962465501912</v>
      </c>
      <c r="R512" s="46">
        <v>9982.6661619646638</v>
      </c>
      <c r="S512" s="110">
        <v>10346.938554535462</v>
      </c>
      <c r="T512" s="46">
        <v>10378.898567976092</v>
      </c>
      <c r="U512" s="110">
        <f>$L$1*gp_need_index[[#This Row],[Normalised weighted population 2025/26]]</f>
        <v>4055.4221906999619</v>
      </c>
      <c r="V512" s="4">
        <f>$M$1*gp_need_index[[#This Row],[Normalised travel time adjusted wp 2025/26]]</f>
        <v>6162.5083887706487</v>
      </c>
      <c r="W512" s="115">
        <v>10217.930579470611</v>
      </c>
      <c r="X512" s="43">
        <f>gp_need_index[[#This Row],[Combined weighted population 2025/26]]/gp_need_index[[#This Row],[Registered population 2025/26]]</f>
        <v>0.94679362952966717</v>
      </c>
    </row>
    <row r="513" spans="1:24" ht="13">
      <c r="A513" s="8" t="s">
        <v>4805</v>
      </c>
      <c r="B513" s="3" t="s">
        <v>12042</v>
      </c>
      <c r="C513" s="74" t="s">
        <v>6413</v>
      </c>
      <c r="D513" s="74" t="s">
        <v>6804</v>
      </c>
      <c r="E513" s="74" t="s">
        <v>6747</v>
      </c>
      <c r="F513" s="41">
        <v>1.0364904912836539</v>
      </c>
      <c r="G513" s="110">
        <v>18623.916666666672</v>
      </c>
      <c r="H513" s="4">
        <v>7717.6071845403694</v>
      </c>
      <c r="I513" s="46">
        <v>18916.388857858077</v>
      </c>
      <c r="J513" s="110">
        <v>19606.657180593957</v>
      </c>
      <c r="K513" s="46">
        <v>19667.474755157677</v>
      </c>
      <c r="L513" s="110">
        <f>$L$1*gp_need_index[[#This Row],[Normalised weighted population (base year)]]</f>
        <v>7684.7148745049553</v>
      </c>
      <c r="M513" s="4">
        <f>$M$1*gp_need_index[[#This Row],[Normalised travel time adjusted wp (base year)]]</f>
        <v>11677.633938783989</v>
      </c>
      <c r="N513" s="115">
        <v>19362.348813288943</v>
      </c>
      <c r="O513" s="43">
        <f>gp_need_index[[#This Row],[Combined weighted population (base year)]]/gp_need_index[[#This Row],[Registered population (base year)]]</f>
        <v>1.0396496698218118</v>
      </c>
      <c r="P513" s="77">
        <v>18791.292544844648</v>
      </c>
      <c r="Q513" s="4">
        <v>7867.3153751725567</v>
      </c>
      <c r="R513" s="46">
        <v>19090.144539411467</v>
      </c>
      <c r="S513" s="110">
        <v>19786.753292330555</v>
      </c>
      <c r="T513" s="46">
        <v>19847.871361007219</v>
      </c>
      <c r="U513" s="110">
        <f>$L$1*gp_need_index[[#This Row],[Normalised weighted population 2025/26]]</f>
        <v>7755.3024946155665</v>
      </c>
      <c r="V513" s="4">
        <f>$M$1*gp_need_index[[#This Row],[Normalised travel time adjusted wp 2025/26]]</f>
        <v>11784.745072934937</v>
      </c>
      <c r="W513" s="115">
        <v>19540.047567550504</v>
      </c>
      <c r="X513" s="43">
        <f>gp_need_index[[#This Row],[Combined weighted population 2025/26]]/gp_need_index[[#This Row],[Registered population 2025/26]]</f>
        <v>1.0398458499285763</v>
      </c>
    </row>
    <row r="514" spans="1:24" ht="13">
      <c r="A514" s="8" t="s">
        <v>5052</v>
      </c>
      <c r="B514" s="3" t="s">
        <v>12041</v>
      </c>
      <c r="C514" s="74" t="s">
        <v>6413</v>
      </c>
      <c r="D514" s="74" t="s">
        <v>6804</v>
      </c>
      <c r="E514" s="74" t="s">
        <v>6750</v>
      </c>
      <c r="F514" s="41">
        <v>1.0364904912836539</v>
      </c>
      <c r="G514" s="110">
        <v>9674.25</v>
      </c>
      <c r="H514" s="4">
        <v>4996.3387908954364</v>
      </c>
      <c r="I514" s="46">
        <v>12246.371857782931</v>
      </c>
      <c r="J514" s="110">
        <v>12693.247983315743</v>
      </c>
      <c r="K514" s="46">
        <v>12732.620965082629</v>
      </c>
      <c r="L514" s="110">
        <f>$L$1*gp_need_index[[#This Row],[Normalised weighted population (base year)]]</f>
        <v>4975.0444802856282</v>
      </c>
      <c r="M514" s="4">
        <f>$M$1*gp_need_index[[#This Row],[Normalised travel time adjusted wp (base year)]]</f>
        <v>7560.0395354532857</v>
      </c>
      <c r="N514" s="115">
        <v>12535.084015738914</v>
      </c>
      <c r="O514" s="43">
        <f>gp_need_index[[#This Row],[Combined weighted population (base year)]]/gp_need_index[[#This Row],[Registered population (base year)]]</f>
        <v>1.295716362068265</v>
      </c>
      <c r="P514" s="77">
        <v>9770.136800185086</v>
      </c>
      <c r="Q514" s="4">
        <v>5096.2921364336516</v>
      </c>
      <c r="R514" s="46">
        <v>12366.220096706191</v>
      </c>
      <c r="S514" s="110">
        <v>12817.469543356794</v>
      </c>
      <c r="T514" s="46">
        <v>12857.060625948176</v>
      </c>
      <c r="U514" s="110">
        <f>$L$1*gp_need_index[[#This Row],[Normalised weighted population 2025/26]]</f>
        <v>5023.7323958945417</v>
      </c>
      <c r="V514" s="4">
        <f>$M$1*gp_need_index[[#This Row],[Normalised travel time adjusted wp 2025/26]]</f>
        <v>7633.9260320749827</v>
      </c>
      <c r="W514" s="115">
        <v>12657.658427969523</v>
      </c>
      <c r="X514" s="43">
        <f>gp_need_index[[#This Row],[Combined weighted population 2025/26]]/gp_need_index[[#This Row],[Registered population 2025/26]]</f>
        <v>1.2955456701209891</v>
      </c>
    </row>
    <row r="515" spans="1:24" ht="13">
      <c r="A515" s="8" t="s">
        <v>4822</v>
      </c>
      <c r="B515" s="3" t="s">
        <v>12040</v>
      </c>
      <c r="C515" s="74" t="s">
        <v>6413</v>
      </c>
      <c r="D515" s="74" t="s">
        <v>6804</v>
      </c>
      <c r="E515" s="74" t="s">
        <v>6746</v>
      </c>
      <c r="F515" s="41">
        <v>1.0364904912836539</v>
      </c>
      <c r="G515" s="110">
        <v>6084.8333333333321</v>
      </c>
      <c r="H515" s="4">
        <v>3903.9273828853115</v>
      </c>
      <c r="I515" s="46">
        <v>9568.7959598965863</v>
      </c>
      <c r="J515" s="110">
        <v>9917.9660254662558</v>
      </c>
      <c r="K515" s="46">
        <v>9948.7304047644902</v>
      </c>
      <c r="L515" s="110">
        <f>$L$1*gp_need_index[[#This Row],[Normalised weighted population (base year)]]</f>
        <v>3887.2889110425326</v>
      </c>
      <c r="M515" s="4">
        <f>$M$1*gp_need_index[[#This Row],[Normalised travel time adjusted wp (base year)]]</f>
        <v>5907.0944932583734</v>
      </c>
      <c r="N515" s="115">
        <v>9794.3834043009065</v>
      </c>
      <c r="O515" s="43">
        <f>gp_need_index[[#This Row],[Combined weighted population (base year)]]/gp_need_index[[#This Row],[Registered population (base year)]]</f>
        <v>1.6096387308829454</v>
      </c>
      <c r="P515" s="77">
        <v>6148.1814037193053</v>
      </c>
      <c r="Q515" s="4">
        <v>3983.9178413205327</v>
      </c>
      <c r="R515" s="46">
        <v>9667.0291957478548</v>
      </c>
      <c r="S515" s="110">
        <v>10019.783840354119</v>
      </c>
      <c r="T515" s="46">
        <v>10050.733325993961</v>
      </c>
      <c r="U515" s="110">
        <f>$L$1*gp_need_index[[#This Row],[Normalised weighted population 2025/26]]</f>
        <v>3927.1958094674615</v>
      </c>
      <c r="V515" s="4">
        <f>$M$1*gp_need_index[[#This Row],[Normalised travel time adjusted wp 2025/26]]</f>
        <v>5967.6590949488873</v>
      </c>
      <c r="W515" s="115">
        <v>9894.8549044163483</v>
      </c>
      <c r="X515" s="43">
        <f>gp_need_index[[#This Row],[Combined weighted population 2025/26]]/gp_need_index[[#This Row],[Registered population 2025/26]]</f>
        <v>1.6093954056772812</v>
      </c>
    </row>
    <row r="516" spans="1:24" ht="13">
      <c r="A516" s="8" t="s">
        <v>5062</v>
      </c>
      <c r="B516" s="3" t="s">
        <v>12039</v>
      </c>
      <c r="C516" s="74" t="s">
        <v>6413</v>
      </c>
      <c r="D516" s="74" t="s">
        <v>6804</v>
      </c>
      <c r="E516" s="74" t="s">
        <v>6745</v>
      </c>
      <c r="F516" s="41">
        <v>1.0364904912836539</v>
      </c>
      <c r="G516" s="110">
        <v>6117.4166666666661</v>
      </c>
      <c r="H516" s="4">
        <v>3746.7505018804395</v>
      </c>
      <c r="I516" s="46">
        <v>9183.5445562608475</v>
      </c>
      <c r="J516" s="110">
        <v>9518.6566088441305</v>
      </c>
      <c r="K516" s="46">
        <v>9548.1823766852594</v>
      </c>
      <c r="L516" s="110">
        <f>$L$1*gp_need_index[[#This Row],[Normalised weighted population (base year)]]</f>
        <v>3730.7819152205666</v>
      </c>
      <c r="M516" s="4">
        <f>$M$1*gp_need_index[[#This Row],[Normalised travel time adjusted wp (base year)]]</f>
        <v>5669.2676596134288</v>
      </c>
      <c r="N516" s="115">
        <v>9400.0495748339963</v>
      </c>
      <c r="O516" s="43">
        <f>gp_need_index[[#This Row],[Combined weighted population (base year)]]/gp_need_index[[#This Row],[Registered population (base year)]]</f>
        <v>1.5366044340340825</v>
      </c>
      <c r="P516" s="77">
        <v>6187.5926923547213</v>
      </c>
      <c r="Q516" s="4">
        <v>3825.3141283235659</v>
      </c>
      <c r="R516" s="46">
        <v>9282.1751939425667</v>
      </c>
      <c r="S516" s="110">
        <v>9620.8863269504764</v>
      </c>
      <c r="T516" s="46">
        <v>9650.6036829296827</v>
      </c>
      <c r="U516" s="110">
        <f>$L$1*gp_need_index[[#This Row],[Normalised weighted population 2025/26]]</f>
        <v>3770.8502567084697</v>
      </c>
      <c r="V516" s="4">
        <f>$M$1*gp_need_index[[#This Row],[Normalised travel time adjusted wp 2025/26]]</f>
        <v>5730.0806789127573</v>
      </c>
      <c r="W516" s="115">
        <v>9500.930935621227</v>
      </c>
      <c r="X516" s="43">
        <f>gp_need_index[[#This Row],[Combined weighted population 2025/26]]/gp_need_index[[#This Row],[Registered population 2025/26]]</f>
        <v>1.5354809871956192</v>
      </c>
    </row>
    <row r="517" spans="1:24" ht="13">
      <c r="A517" s="8" t="s">
        <v>4801</v>
      </c>
      <c r="B517" s="3" t="s">
        <v>12038</v>
      </c>
      <c r="C517" s="74" t="s">
        <v>6413</v>
      </c>
      <c r="D517" s="74" t="s">
        <v>6804</v>
      </c>
      <c r="E517" s="74" t="s">
        <v>6750</v>
      </c>
      <c r="F517" s="41">
        <v>1.0364904912836539</v>
      </c>
      <c r="G517" s="110">
        <v>3710.25</v>
      </c>
      <c r="H517" s="4">
        <v>2307.5209852024127</v>
      </c>
      <c r="I517" s="46">
        <v>5655.8934926352094</v>
      </c>
      <c r="J517" s="110">
        <v>5862.2798248294894</v>
      </c>
      <c r="K517" s="46">
        <v>5880.4639363318238</v>
      </c>
      <c r="L517" s="110">
        <f>$L$1*gp_need_index[[#This Row],[Normalised weighted population (base year)]]</f>
        <v>2297.6863701664802</v>
      </c>
      <c r="M517" s="4">
        <f>$M$1*gp_need_index[[#This Row],[Normalised travel time adjusted wp (base year)]]</f>
        <v>3491.5466318671911</v>
      </c>
      <c r="N517" s="115">
        <v>5789.2330020336713</v>
      </c>
      <c r="O517" s="43">
        <f>gp_need_index[[#This Row],[Combined weighted population (base year)]]/gp_need_index[[#This Row],[Registered population (base year)]]</f>
        <v>1.5603350184040621</v>
      </c>
      <c r="P517" s="77">
        <v>3750.4682861141523</v>
      </c>
      <c r="Q517" s="4">
        <v>2356.4269514729567</v>
      </c>
      <c r="R517" s="46">
        <v>5717.9010825146715</v>
      </c>
      <c r="S517" s="110">
        <v>5926.5501021269683</v>
      </c>
      <c r="T517" s="46">
        <v>5944.8562532577798</v>
      </c>
      <c r="U517" s="110">
        <f>$L$1*gp_need_index[[#This Row],[Normalised weighted population 2025/26]]</f>
        <v>2322.8767303276882</v>
      </c>
      <c r="V517" s="4">
        <f>$M$1*gp_need_index[[#This Row],[Normalised travel time adjusted wp 2025/26]]</f>
        <v>3529.7798018543185</v>
      </c>
      <c r="W517" s="115">
        <v>5852.6565321820071</v>
      </c>
      <c r="X517" s="43">
        <f>gp_need_index[[#This Row],[Combined weighted population 2025/26]]/gp_need_index[[#This Row],[Registered population 2025/26]]</f>
        <v>1.5605135374297285</v>
      </c>
    </row>
    <row r="518" spans="1:24" ht="13">
      <c r="A518" s="8" t="s">
        <v>4818</v>
      </c>
      <c r="B518" s="3" t="s">
        <v>12037</v>
      </c>
      <c r="C518" s="74" t="s">
        <v>6413</v>
      </c>
      <c r="D518" s="74" t="s">
        <v>6804</v>
      </c>
      <c r="E518" s="74" t="s">
        <v>6748</v>
      </c>
      <c r="F518" s="41">
        <v>1.0364904912836539</v>
      </c>
      <c r="G518" s="110">
        <v>18872.5</v>
      </c>
      <c r="H518" s="4">
        <v>8125.7936541343715</v>
      </c>
      <c r="I518" s="46">
        <v>19916.882119658661</v>
      </c>
      <c r="J518" s="110">
        <v>20643.658933043629</v>
      </c>
      <c r="K518" s="46">
        <v>20707.693166664598</v>
      </c>
      <c r="L518" s="110">
        <f>$L$1*gp_need_index[[#This Row],[Normalised weighted population (base year)]]</f>
        <v>8091.1616603357006</v>
      </c>
      <c r="M518" s="4">
        <f>$M$1*gp_need_index[[#This Row],[Normalised travel time adjusted wp (base year)]]</f>
        <v>12295.267365402506</v>
      </c>
      <c r="N518" s="115">
        <v>20386.429025738205</v>
      </c>
      <c r="O518" s="43">
        <f>gp_need_index[[#This Row],[Combined weighted population (base year)]]/gp_need_index[[#This Row],[Registered population (base year)]]</f>
        <v>1.0802187853086875</v>
      </c>
      <c r="P518" s="77">
        <v>19048.522334979221</v>
      </c>
      <c r="Q518" s="4">
        <v>8291.2264218669661</v>
      </c>
      <c r="R518" s="46">
        <v>20118.770286230723</v>
      </c>
      <c r="S518" s="110">
        <v>20852.914097998262</v>
      </c>
      <c r="T518" s="46">
        <v>20917.325364319757</v>
      </c>
      <c r="U518" s="110">
        <f>$L$1*gp_need_index[[#This Row],[Normalised weighted population 2025/26]]</f>
        <v>8173.1780012082008</v>
      </c>
      <c r="V518" s="4">
        <f>$M$1*gp_need_index[[#This Row],[Normalised travel time adjusted wp 2025/26]]</f>
        <v>12419.737237436168</v>
      </c>
      <c r="W518" s="115">
        <v>20592.915238644367</v>
      </c>
      <c r="X518" s="43">
        <f>gp_need_index[[#This Row],[Combined weighted population 2025/26]]/gp_need_index[[#This Row],[Registered population 2025/26]]</f>
        <v>1.0810767825716929</v>
      </c>
    </row>
    <row r="519" spans="1:24" ht="13">
      <c r="A519" s="8" t="s">
        <v>4812</v>
      </c>
      <c r="B519" s="3" t="s">
        <v>12036</v>
      </c>
      <c r="C519" s="74" t="s">
        <v>6413</v>
      </c>
      <c r="D519" s="74" t="s">
        <v>6804</v>
      </c>
      <c r="E519" s="74" t="s">
        <v>6748</v>
      </c>
      <c r="F519" s="41">
        <v>1.0364904912836539</v>
      </c>
      <c r="G519" s="110">
        <v>7271.8333333333339</v>
      </c>
      <c r="H519" s="4">
        <v>2936.2389925324483</v>
      </c>
      <c r="I519" s="46">
        <v>7196.9248024972085</v>
      </c>
      <c r="J519" s="110">
        <v>7459.5441242718452</v>
      </c>
      <c r="K519" s="46">
        <v>7482.6827642149301</v>
      </c>
      <c r="L519" s="110">
        <f>$L$1*gp_need_index[[#This Row],[Normalised weighted population (base year)]]</f>
        <v>2923.7247920852019</v>
      </c>
      <c r="M519" s="4">
        <f>$M$1*gp_need_index[[#This Row],[Normalised travel time adjusted wp (base year)]]</f>
        <v>4442.869828910566</v>
      </c>
      <c r="N519" s="115">
        <v>7366.5946209957674</v>
      </c>
      <c r="O519" s="43">
        <f>gp_need_index[[#This Row],[Combined weighted population (base year)]]/gp_need_index[[#This Row],[Registered population (base year)]]</f>
        <v>1.0130312788149389</v>
      </c>
      <c r="P519" s="77">
        <v>7338.679564159881</v>
      </c>
      <c r="Q519" s="4">
        <v>2994.1930197128117</v>
      </c>
      <c r="R519" s="46">
        <v>7265.4488601787834</v>
      </c>
      <c r="S519" s="110">
        <v>7530.56865848297</v>
      </c>
      <c r="T519" s="46">
        <v>7553.8293625329816</v>
      </c>
      <c r="U519" s="110">
        <f>$L$1*gp_need_index[[#This Row],[Normalised weighted population 2025/26]]</f>
        <v>2951.5624438317341</v>
      </c>
      <c r="V519" s="4">
        <f>$M$1*gp_need_index[[#This Row],[Normalised travel time adjusted wp 2025/26]]</f>
        <v>4485.113377789663</v>
      </c>
      <c r="W519" s="115">
        <v>7436.6758216213966</v>
      </c>
      <c r="X519" s="43">
        <f>gp_need_index[[#This Row],[Combined weighted population 2025/26]]/gp_need_index[[#This Row],[Registered population 2025/26]]</f>
        <v>1.0133533909751427</v>
      </c>
    </row>
    <row r="520" spans="1:24" ht="13">
      <c r="A520" s="8" t="s">
        <v>4825</v>
      </c>
      <c r="B520" s="3" t="s">
        <v>12035</v>
      </c>
      <c r="C520" s="74" t="s">
        <v>6413</v>
      </c>
      <c r="D520" s="74" t="s">
        <v>6804</v>
      </c>
      <c r="E520" s="74" t="s">
        <v>6748</v>
      </c>
      <c r="F520" s="41">
        <v>1.0364904912836539</v>
      </c>
      <c r="G520" s="110">
        <v>44751.583333333336</v>
      </c>
      <c r="H520" s="4">
        <v>14647.269394400233</v>
      </c>
      <c r="I520" s="46">
        <v>35901.470098828257</v>
      </c>
      <c r="J520" s="110">
        <v>37211.532380539909</v>
      </c>
      <c r="K520" s="46">
        <v>37326.958234337348</v>
      </c>
      <c r="L520" s="110">
        <f>$L$1*gp_need_index[[#This Row],[Normalised weighted population (base year)]]</f>
        <v>14584.842982356624</v>
      </c>
      <c r="M520" s="4">
        <f>$M$1*gp_need_index[[#This Row],[Normalised travel time adjusted wp (base year)]]</f>
        <v>22163.015828687443</v>
      </c>
      <c r="N520" s="115">
        <v>36747.858811044069</v>
      </c>
      <c r="O520" s="43">
        <f>gp_need_index[[#This Row],[Combined weighted population (base year)]]/gp_need_index[[#This Row],[Registered population (base year)]]</f>
        <v>0.82115214868101283</v>
      </c>
      <c r="P520" s="77">
        <v>45175.879813590262</v>
      </c>
      <c r="Q520" s="4">
        <v>14925.967538630535</v>
      </c>
      <c r="R520" s="46">
        <v>36218.057128130684</v>
      </c>
      <c r="S520" s="110">
        <v>37539.671826075617</v>
      </c>
      <c r="T520" s="46">
        <v>37655.62577803876</v>
      </c>
      <c r="U520" s="110">
        <f>$L$1*gp_need_index[[#This Row],[Normalised weighted population 2025/26]]</f>
        <v>14713.455323297429</v>
      </c>
      <c r="V520" s="4">
        <f>$M$1*gp_need_index[[#This Row],[Normalised travel time adjusted wp 2025/26]]</f>
        <v>22358.163365963315</v>
      </c>
      <c r="W520" s="115">
        <v>37071.618689260744</v>
      </c>
      <c r="X520" s="43">
        <f>gp_need_index[[#This Row],[Combined weighted population 2025/26]]/gp_need_index[[#This Row],[Registered population 2025/26]]</f>
        <v>0.82060645730043946</v>
      </c>
    </row>
    <row r="521" spans="1:24" ht="13">
      <c r="A521" s="8" t="s">
        <v>5064</v>
      </c>
      <c r="B521" s="3" t="s">
        <v>12576</v>
      </c>
      <c r="C521" s="74" t="s">
        <v>6413</v>
      </c>
      <c r="D521" s="74" t="s">
        <v>6804</v>
      </c>
      <c r="E521" s="74" t="s">
        <v>6541</v>
      </c>
      <c r="F521" s="41">
        <v>1.0364904912836539</v>
      </c>
      <c r="G521" s="110">
        <v>5064.5000000000009</v>
      </c>
      <c r="H521" s="4">
        <v>3183.2576407836523</v>
      </c>
      <c r="I521" s="46">
        <v>7802.3845899326743</v>
      </c>
      <c r="J521" s="110">
        <v>8087.0974368033276</v>
      </c>
      <c r="K521" s="46">
        <v>8112.1826742732655</v>
      </c>
      <c r="L521" s="110">
        <f>$L$1*gp_need_index[[#This Row],[Normalised weighted population (base year)]]</f>
        <v>3169.6906510756253</v>
      </c>
      <c r="M521" s="4">
        <f>$M$1*gp_need_index[[#This Row],[Normalised travel time adjusted wp (base year)]]</f>
        <v>4816.6376667073791</v>
      </c>
      <c r="N521" s="115">
        <v>7986.3283177830044</v>
      </c>
      <c r="O521" s="43">
        <f>gp_need_index[[#This Row],[Combined weighted population (base year)]]/gp_need_index[[#This Row],[Registered population (base year)]]</f>
        <v>1.5769233523117787</v>
      </c>
      <c r="P521" s="77">
        <v>5116.4700958134272</v>
      </c>
      <c r="Q521" s="4">
        <v>3245.7423177049805</v>
      </c>
      <c r="R521" s="46">
        <v>7875.8365500650125</v>
      </c>
      <c r="S521" s="110">
        <v>8163.2296950466425</v>
      </c>
      <c r="T521" s="46">
        <v>8188.44458633043</v>
      </c>
      <c r="U521" s="110">
        <f>$L$1*gp_need_index[[#This Row],[Normalised weighted population 2025/26]]</f>
        <v>3199.5302454523312</v>
      </c>
      <c r="V521" s="4">
        <f>$M$1*gp_need_index[[#This Row],[Normalised travel time adjusted wp 2025/26]]</f>
        <v>4861.9184515342031</v>
      </c>
      <c r="W521" s="115">
        <v>8061.4486969865338</v>
      </c>
      <c r="X521" s="43">
        <f>gp_need_index[[#This Row],[Combined weighted population 2025/26]]/gp_need_index[[#This Row],[Registered population 2025/26]]</f>
        <v>1.5755879631902565</v>
      </c>
    </row>
    <row r="522" spans="1:24" ht="13">
      <c r="A522" s="8" t="s">
        <v>4905</v>
      </c>
      <c r="B522" s="3" t="s">
        <v>12034</v>
      </c>
      <c r="C522" s="74" t="s">
        <v>6413</v>
      </c>
      <c r="D522" s="74" t="s">
        <v>6804</v>
      </c>
      <c r="E522" s="74" t="s">
        <v>6541</v>
      </c>
      <c r="F522" s="41">
        <v>1.0364904912836539</v>
      </c>
      <c r="G522" s="110">
        <v>10627.416666666668</v>
      </c>
      <c r="H522" s="4">
        <v>5970.7520396442205</v>
      </c>
      <c r="I522" s="46">
        <v>14634.726108113768</v>
      </c>
      <c r="J522" s="110">
        <v>15168.754453600555</v>
      </c>
      <c r="K522" s="46">
        <v>15215.806169072672</v>
      </c>
      <c r="L522" s="110">
        <f>$L$1*gp_need_index[[#This Row],[Normalised weighted population (base year)]]</f>
        <v>5945.3047964072293</v>
      </c>
      <c r="M522" s="4">
        <f>$M$1*gp_need_index[[#This Row],[Normalised travel time adjusted wp (base year)]]</f>
        <v>9034.4396897891074</v>
      </c>
      <c r="N522" s="115">
        <v>14979.744486196338</v>
      </c>
      <c r="O522" s="43">
        <f>gp_need_index[[#This Row],[Combined weighted population (base year)]]/gp_need_index[[#This Row],[Registered population (base year)]]</f>
        <v>1.4095377038505441</v>
      </c>
      <c r="P522" s="77">
        <v>10728.087419304464</v>
      </c>
      <c r="Q522" s="4">
        <v>6090.3047775650311</v>
      </c>
      <c r="R522" s="46">
        <v>14778.204882912118</v>
      </c>
      <c r="S522" s="110">
        <v>15317.468839380073</v>
      </c>
      <c r="T522" s="46">
        <v>15364.782013939173</v>
      </c>
      <c r="U522" s="110">
        <f>$L$1*gp_need_index[[#This Row],[Normalised weighted population 2025/26]]</f>
        <v>6003.5925321454697</v>
      </c>
      <c r="V522" s="4">
        <f>$M$1*gp_need_index[[#This Row],[Normalised travel time adjusted wp 2025/26]]</f>
        <v>9122.8946339916347</v>
      </c>
      <c r="W522" s="115">
        <v>15126.487166137103</v>
      </c>
      <c r="X522" s="43">
        <f>gp_need_index[[#This Row],[Combined weighted population 2025/26]]/gp_need_index[[#This Row],[Registered population 2025/26]]</f>
        <v>1.4099891783989398</v>
      </c>
    </row>
    <row r="523" spans="1:24" ht="13">
      <c r="A523" s="8" t="s">
        <v>5039</v>
      </c>
      <c r="B523" s="3" t="s">
        <v>12033</v>
      </c>
      <c r="C523" s="74" t="s">
        <v>6413</v>
      </c>
      <c r="D523" s="74" t="s">
        <v>6804</v>
      </c>
      <c r="E523" s="74" t="s">
        <v>6749</v>
      </c>
      <c r="F523" s="41">
        <v>1.0364904912836539</v>
      </c>
      <c r="G523" s="110">
        <v>7811.25</v>
      </c>
      <c r="H523" s="4">
        <v>3176.7631945244075</v>
      </c>
      <c r="I523" s="46">
        <v>7786.4662530804926</v>
      </c>
      <c r="J523" s="110">
        <v>8070.5982320189914</v>
      </c>
      <c r="K523" s="46">
        <v>8095.6322908709744</v>
      </c>
      <c r="L523" s="110">
        <f>$L$1*gp_need_index[[#This Row],[Normalised weighted population (base year)]]</f>
        <v>3163.2238840354389</v>
      </c>
      <c r="M523" s="4">
        <f>$M$1*gp_need_index[[#This Row],[Normalised travel time adjusted wp (base year)]]</f>
        <v>4806.8108169808884</v>
      </c>
      <c r="N523" s="115">
        <v>7970.0347010163277</v>
      </c>
      <c r="O523" s="43">
        <f>gp_need_index[[#This Row],[Combined weighted population (base year)]]/gp_need_index[[#This Row],[Registered population (base year)]]</f>
        <v>1.0203276941611557</v>
      </c>
      <c r="P523" s="77">
        <v>7884.316456555689</v>
      </c>
      <c r="Q523" s="4">
        <v>3240.4935370613648</v>
      </c>
      <c r="R523" s="46">
        <v>7863.1003145940795</v>
      </c>
      <c r="S523" s="110">
        <v>8150.0287080862709</v>
      </c>
      <c r="T523" s="46">
        <v>8175.2028236644273</v>
      </c>
      <c r="U523" s="110">
        <f>$L$1*gp_need_index[[#This Row],[Normalised weighted population 2025/26]]</f>
        <v>3194.3561956427125</v>
      </c>
      <c r="V523" s="4">
        <f>$M$1*gp_need_index[[#This Row],[Normalised travel time adjusted wp 2025/26]]</f>
        <v>4854.0561072809187</v>
      </c>
      <c r="W523" s="115">
        <v>8048.4123029236307</v>
      </c>
      <c r="X523" s="43">
        <f>gp_need_index[[#This Row],[Combined weighted population 2025/26]]/gp_need_index[[#This Row],[Registered population 2025/26]]</f>
        <v>1.0208129452023071</v>
      </c>
    </row>
    <row r="524" spans="1:24" ht="13">
      <c r="A524" s="8" t="s">
        <v>4814</v>
      </c>
      <c r="B524" s="3" t="s">
        <v>12032</v>
      </c>
      <c r="C524" s="74" t="s">
        <v>6413</v>
      </c>
      <c r="D524" s="74" t="s">
        <v>6804</v>
      </c>
      <c r="E524" s="74" t="s">
        <v>6747</v>
      </c>
      <c r="F524" s="41">
        <v>1.0364904912836539</v>
      </c>
      <c r="G524" s="110">
        <v>11354.083333333332</v>
      </c>
      <c r="H524" s="4">
        <v>3426.8103447302237</v>
      </c>
      <c r="I524" s="46">
        <v>8399.3491082182099</v>
      </c>
      <c r="J524" s="110">
        <v>8705.8454836400124</v>
      </c>
      <c r="K524" s="46">
        <v>8732.8500057247638</v>
      </c>
      <c r="L524" s="110">
        <f>$L$1*gp_need_index[[#This Row],[Normalised weighted population (base year)]]</f>
        <v>3412.2053375568585</v>
      </c>
      <c r="M524" s="4">
        <f>$M$1*gp_need_index[[#This Row],[Normalised travel time adjusted wp (base year)]]</f>
        <v>5185.1611291590989</v>
      </c>
      <c r="N524" s="115">
        <v>8597.3664667159574</v>
      </c>
      <c r="O524" s="43">
        <f>gp_need_index[[#This Row],[Combined weighted population (base year)]]/gp_need_index[[#This Row],[Registered population (base year)]]</f>
        <v>0.75720480591117367</v>
      </c>
      <c r="P524" s="77">
        <v>11453.078903403446</v>
      </c>
      <c r="Q524" s="4">
        <v>3488.2942379963242</v>
      </c>
      <c r="R524" s="46">
        <v>8464.3919842714367</v>
      </c>
      <c r="S524" s="110">
        <v>8773.2618061949233</v>
      </c>
      <c r="T524" s="46">
        <v>8800.3609876355295</v>
      </c>
      <c r="U524" s="110">
        <f>$L$1*gp_need_index[[#This Row],[Normalised weighted population 2025/26]]</f>
        <v>3438.6287717991277</v>
      </c>
      <c r="V524" s="4">
        <f>$M$1*gp_need_index[[#This Row],[Normalised travel time adjusted wp 2025/26]]</f>
        <v>5225.2460177081512</v>
      </c>
      <c r="W524" s="115">
        <v>8663.8747895072793</v>
      </c>
      <c r="X524" s="43">
        <f>gp_need_index[[#This Row],[Combined weighted population 2025/26]]/gp_need_index[[#This Row],[Registered population 2025/26]]</f>
        <v>0.75646687345641928</v>
      </c>
    </row>
    <row r="525" spans="1:24" ht="13">
      <c r="A525" s="8" t="s">
        <v>4803</v>
      </c>
      <c r="B525" s="3" t="s">
        <v>12031</v>
      </c>
      <c r="C525" s="74" t="s">
        <v>6413</v>
      </c>
      <c r="D525" s="74" t="s">
        <v>6804</v>
      </c>
      <c r="E525" s="74" t="s">
        <v>6748</v>
      </c>
      <c r="F525" s="41">
        <v>1.0364904912836539</v>
      </c>
      <c r="G525" s="110">
        <v>25353.25</v>
      </c>
      <c r="H525" s="4">
        <v>8588.1168912789526</v>
      </c>
      <c r="I525" s="46">
        <v>21050.068342114926</v>
      </c>
      <c r="J525" s="110">
        <v>21818.195677473188</v>
      </c>
      <c r="K525" s="46">
        <v>21885.873187730976</v>
      </c>
      <c r="L525" s="110">
        <f>$L$1*gp_need_index[[#This Row],[Normalised weighted population (base year)]]</f>
        <v>8551.5144837381577</v>
      </c>
      <c r="M525" s="4">
        <f>$M$1*gp_need_index[[#This Row],[Normalised travel time adjusted wp (base year)]]</f>
        <v>12994.815994358743</v>
      </c>
      <c r="N525" s="115">
        <v>21546.330478096901</v>
      </c>
      <c r="O525" s="43">
        <f>gp_need_index[[#This Row],[Combined weighted population (base year)]]/gp_need_index[[#This Row],[Registered population (base year)]]</f>
        <v>0.84984491053797451</v>
      </c>
      <c r="P525" s="77">
        <v>25589.738086198457</v>
      </c>
      <c r="Q525" s="4">
        <v>8752.2321550835914</v>
      </c>
      <c r="R525" s="46">
        <v>21237.406779230056</v>
      </c>
      <c r="S525" s="110">
        <v>22012.370186194963</v>
      </c>
      <c r="T525" s="46">
        <v>22080.362824143172</v>
      </c>
      <c r="U525" s="110">
        <f>$L$1*gp_need_index[[#This Row],[Normalised weighted population 2025/26]]</f>
        <v>8627.6200493978049</v>
      </c>
      <c r="V525" s="4">
        <f>$M$1*gp_need_index[[#This Row],[Normalised travel time adjusted wp 2025/26]]</f>
        <v>13110.294916141176</v>
      </c>
      <c r="W525" s="115">
        <v>21737.914965538981</v>
      </c>
      <c r="X525" s="43">
        <f>gp_need_index[[#This Row],[Combined weighted population 2025/26]]/gp_need_index[[#This Row],[Registered population 2025/26]]</f>
        <v>0.84947782162972141</v>
      </c>
    </row>
    <row r="526" spans="1:24" ht="13">
      <c r="A526" s="8" t="s">
        <v>4821</v>
      </c>
      <c r="B526" s="3" t="s">
        <v>12030</v>
      </c>
      <c r="C526" s="74" t="s">
        <v>6413</v>
      </c>
      <c r="D526" s="74" t="s">
        <v>6804</v>
      </c>
      <c r="E526" s="74" t="s">
        <v>6748</v>
      </c>
      <c r="F526" s="41">
        <v>1.0364904912836539</v>
      </c>
      <c r="G526" s="110">
        <v>8191.3333333333339</v>
      </c>
      <c r="H526" s="4">
        <v>3932.3440668157546</v>
      </c>
      <c r="I526" s="46">
        <v>9638.4472171354737</v>
      </c>
      <c r="J526" s="110">
        <v>9990.1588913003143</v>
      </c>
      <c r="K526" s="46">
        <v>10021.147204487961</v>
      </c>
      <c r="L526" s="110">
        <f>$L$1*gp_need_index[[#This Row],[Normalised weighted population (base year)]]</f>
        <v>3915.5844835513044</v>
      </c>
      <c r="M526" s="4">
        <f>$M$1*gp_need_index[[#This Row],[Normalised travel time adjusted wp (base year)]]</f>
        <v>5950.0922287946632</v>
      </c>
      <c r="N526" s="115">
        <v>9865.6767123459686</v>
      </c>
      <c r="O526" s="43">
        <f>gp_need_index[[#This Row],[Combined weighted population (base year)]]/gp_need_index[[#This Row],[Registered population (base year)]]</f>
        <v>1.2044042539691504</v>
      </c>
      <c r="P526" s="77">
        <v>8272.8393409809578</v>
      </c>
      <c r="Q526" s="4">
        <v>4007.7948186542699</v>
      </c>
      <c r="R526" s="46">
        <v>9724.9669962209027</v>
      </c>
      <c r="S526" s="110">
        <v>10079.835819630323</v>
      </c>
      <c r="T526" s="46">
        <v>10110.970796085125</v>
      </c>
      <c r="U526" s="110">
        <f>$L$1*gp_need_index[[#This Row],[Normalised weighted population 2025/26]]</f>
        <v>3950.7328323335555</v>
      </c>
      <c r="V526" s="4">
        <f>$M$1*gp_need_index[[#This Row],[Normalised travel time adjusted wp 2025/26]]</f>
        <v>6003.4253096704088</v>
      </c>
      <c r="W526" s="115">
        <v>9954.1581420039638</v>
      </c>
      <c r="X526" s="43">
        <f>gp_need_index[[#This Row],[Combined weighted population 2025/26]]/gp_need_index[[#This Row],[Registered population 2025/26]]</f>
        <v>1.2032335854383511</v>
      </c>
    </row>
    <row r="527" spans="1:24" ht="13">
      <c r="A527" s="8" t="s">
        <v>5061</v>
      </c>
      <c r="B527" s="3" t="s">
        <v>12029</v>
      </c>
      <c r="C527" s="74" t="s">
        <v>6413</v>
      </c>
      <c r="D527" s="74" t="s">
        <v>6804</v>
      </c>
      <c r="E527" s="74" t="s">
        <v>6541</v>
      </c>
      <c r="F527" s="41">
        <v>1.0364904912836539</v>
      </c>
      <c r="G527" s="110">
        <v>5205.4166666666661</v>
      </c>
      <c r="H527" s="4">
        <v>3475.689202160996</v>
      </c>
      <c r="I527" s="46">
        <v>8519.1545676021033</v>
      </c>
      <c r="J527" s="110">
        <v>8830.0227030952883</v>
      </c>
      <c r="K527" s="46">
        <v>8857.4124084998566</v>
      </c>
      <c r="L527" s="110">
        <f>$L$1*gp_need_index[[#This Row],[Normalised weighted population (base year)]]</f>
        <v>3460.8758741319111</v>
      </c>
      <c r="M527" s="4">
        <f>$M$1*gp_need_index[[#This Row],[Normalised travel time adjusted wp (base year)]]</f>
        <v>5259.1205042314605</v>
      </c>
      <c r="N527" s="115">
        <v>8719.9963783633721</v>
      </c>
      <c r="O527" s="43">
        <f>gp_need_index[[#This Row],[Combined weighted population (base year)]]/gp_need_index[[#This Row],[Registered population (base year)]]</f>
        <v>1.6751774039920031</v>
      </c>
      <c r="P527" s="77">
        <v>5261.0121496828388</v>
      </c>
      <c r="Q527" s="4">
        <v>3546.1303575939346</v>
      </c>
      <c r="R527" s="46">
        <v>8604.7320914192132</v>
      </c>
      <c r="S527" s="110">
        <v>8918.722992799323</v>
      </c>
      <c r="T527" s="46">
        <v>8946.2714802307273</v>
      </c>
      <c r="U527" s="110">
        <f>$L$1*gp_need_index[[#This Row],[Normalised weighted population 2025/26]]</f>
        <v>3495.6414351035264</v>
      </c>
      <c r="V527" s="4">
        <f>$M$1*gp_need_index[[#This Row],[Normalised travel time adjusted wp 2025/26]]</f>
        <v>5311.8808979643227</v>
      </c>
      <c r="W527" s="115">
        <v>8807.5223330678491</v>
      </c>
      <c r="X527" s="43">
        <f>gp_need_index[[#This Row],[Combined weighted population 2025/26]]/gp_need_index[[#This Row],[Registered population 2025/26]]</f>
        <v>1.6741117645202193</v>
      </c>
    </row>
    <row r="528" spans="1:24" ht="13">
      <c r="A528" s="8" t="s">
        <v>5067</v>
      </c>
      <c r="B528" s="3" t="s">
        <v>12028</v>
      </c>
      <c r="C528" s="74" t="s">
        <v>6413</v>
      </c>
      <c r="D528" s="74" t="s">
        <v>6804</v>
      </c>
      <c r="E528" s="74" t="s">
        <v>6745</v>
      </c>
      <c r="F528" s="41">
        <v>1.0364904912836539</v>
      </c>
      <c r="G528" s="110">
        <v>8157.0833333333321</v>
      </c>
      <c r="H528" s="4">
        <v>1528.1752728781039</v>
      </c>
      <c r="I528" s="46">
        <v>3745.6632623946143</v>
      </c>
      <c r="J528" s="110">
        <v>3882.3443550225275</v>
      </c>
      <c r="K528" s="46">
        <v>3894.3869365354703</v>
      </c>
      <c r="L528" s="110">
        <f>$L$1*gp_need_index[[#This Row],[Normalised weighted population (base year)]]</f>
        <v>1521.6622159600674</v>
      </c>
      <c r="M528" s="4">
        <f>$M$1*gp_need_index[[#This Row],[Normalised travel time adjusted wp (base year)]]</f>
        <v>2312.306263360907</v>
      </c>
      <c r="N528" s="115">
        <v>3833.9684793209744</v>
      </c>
      <c r="O528" s="43">
        <f>gp_need_index[[#This Row],[Combined weighted population (base year)]]/gp_need_index[[#This Row],[Registered population (base year)]]</f>
        <v>0.47001707873373549</v>
      </c>
      <c r="P528" s="77">
        <v>8212.6292971770654</v>
      </c>
      <c r="Q528" s="4">
        <v>1556.5983088255518</v>
      </c>
      <c r="R528" s="46">
        <v>3777.1063302049806</v>
      </c>
      <c r="S528" s="110">
        <v>3914.9347958247595</v>
      </c>
      <c r="T528" s="46">
        <v>3927.0273938463165</v>
      </c>
      <c r="U528" s="110">
        <f>$L$1*gp_need_index[[#This Row],[Normalised weighted population 2025/26]]</f>
        <v>1534.4358490629847</v>
      </c>
      <c r="V528" s="4">
        <f>$M$1*gp_need_index[[#This Row],[Normalised travel time adjusted wp 2025/26]]</f>
        <v>2331.6866523948684</v>
      </c>
      <c r="W528" s="115">
        <v>3866.1225014578531</v>
      </c>
      <c r="X528" s="43">
        <f>gp_need_index[[#This Row],[Combined weighted population 2025/26]]/gp_need_index[[#This Row],[Registered population 2025/26]]</f>
        <v>0.4707533192551086</v>
      </c>
    </row>
    <row r="529" spans="1:24" ht="13">
      <c r="A529" s="8" t="s">
        <v>4819</v>
      </c>
      <c r="B529" s="3" t="s">
        <v>12027</v>
      </c>
      <c r="C529" s="74" t="s">
        <v>6413</v>
      </c>
      <c r="D529" s="74" t="s">
        <v>6804</v>
      </c>
      <c r="E529" s="74" t="s">
        <v>6747</v>
      </c>
      <c r="F529" s="41">
        <v>1.0364904912836539</v>
      </c>
      <c r="G529" s="110">
        <v>9369.8333333333321</v>
      </c>
      <c r="H529" s="4">
        <v>3732.2988131602806</v>
      </c>
      <c r="I529" s="46">
        <v>9148.1224679183797</v>
      </c>
      <c r="J529" s="110">
        <v>9481.9419510957541</v>
      </c>
      <c r="K529" s="46">
        <v>9511.3538343305172</v>
      </c>
      <c r="L529" s="110">
        <f>$L$1*gp_need_index[[#This Row],[Normalised weighted population (base year)]]</f>
        <v>3716.3918193509571</v>
      </c>
      <c r="M529" s="4">
        <f>$M$1*gp_need_index[[#This Row],[Normalised travel time adjusted wp (base year)]]</f>
        <v>5647.4005800075483</v>
      </c>
      <c r="N529" s="115">
        <v>9363.7923993585064</v>
      </c>
      <c r="O529" s="43">
        <f>gp_need_index[[#This Row],[Combined weighted population (base year)]]/gp_need_index[[#This Row],[Registered population (base year)]]</f>
        <v>0.99935527839611249</v>
      </c>
      <c r="P529" s="77">
        <v>9458.6219323695514</v>
      </c>
      <c r="Q529" s="4">
        <v>3809.5257943298266</v>
      </c>
      <c r="R529" s="46">
        <v>9243.8645932352229</v>
      </c>
      <c r="S529" s="110">
        <v>9581.177753601949</v>
      </c>
      <c r="T529" s="46">
        <v>9610.7724562444964</v>
      </c>
      <c r="U529" s="110">
        <f>$L$1*gp_need_index[[#This Row],[Normalised weighted population 2025/26]]</f>
        <v>3755.2867130892737</v>
      </c>
      <c r="V529" s="4">
        <f>$M$1*gp_need_index[[#This Row],[Normalised travel time adjusted wp 2025/26]]</f>
        <v>5706.4307446760122</v>
      </c>
      <c r="W529" s="115">
        <v>9461.7174577652859</v>
      </c>
      <c r="X529" s="43">
        <f>gp_need_index[[#This Row],[Combined weighted population 2025/26]]/gp_need_index[[#This Row],[Registered population 2025/26]]</f>
        <v>1.0003272702321615</v>
      </c>
    </row>
    <row r="530" spans="1:24" ht="13">
      <c r="A530" s="8" t="s">
        <v>4908</v>
      </c>
      <c r="B530" s="3" t="s">
        <v>12026</v>
      </c>
      <c r="C530" s="74" t="s">
        <v>6413</v>
      </c>
      <c r="D530" s="74" t="s">
        <v>6804</v>
      </c>
      <c r="E530" s="74" t="s">
        <v>6541</v>
      </c>
      <c r="F530" s="41">
        <v>1.0364904912836539</v>
      </c>
      <c r="G530" s="110">
        <v>4494.75</v>
      </c>
      <c r="H530" s="4">
        <v>2679.8816397359992</v>
      </c>
      <c r="I530" s="46">
        <v>6568.5752044789533</v>
      </c>
      <c r="J530" s="110">
        <v>6808.2657407240176</v>
      </c>
      <c r="K530" s="46">
        <v>6829.3841907240476</v>
      </c>
      <c r="L530" s="110">
        <f>$L$1*gp_need_index[[#This Row],[Normalised weighted population (base year)]]</f>
        <v>2668.4600299488388</v>
      </c>
      <c r="M530" s="4">
        <f>$M$1*gp_need_index[[#This Row],[Normalised travel time adjusted wp (base year)]]</f>
        <v>4054.9714490254896</v>
      </c>
      <c r="N530" s="115">
        <v>6723.4314789743285</v>
      </c>
      <c r="O530" s="43">
        <f>gp_need_index[[#This Row],[Combined weighted population (base year)]]/gp_need_index[[#This Row],[Registered population (base year)]]</f>
        <v>1.4958410320872859</v>
      </c>
      <c r="P530" s="77">
        <v>4542.618768149403</v>
      </c>
      <c r="Q530" s="4">
        <v>2732.6885620761791</v>
      </c>
      <c r="R530" s="46">
        <v>6630.904844091946</v>
      </c>
      <c r="S530" s="110">
        <v>6872.8698195080215</v>
      </c>
      <c r="T530" s="46">
        <v>6894.0989986173236</v>
      </c>
      <c r="U530" s="110">
        <f>$L$1*gp_need_index[[#This Row],[Normalised weighted population 2025/26]]</f>
        <v>2693.7812216549146</v>
      </c>
      <c r="V530" s="4">
        <f>$M$1*gp_need_index[[#This Row],[Normalised travel time adjusted wp 2025/26]]</f>
        <v>4093.396099185431</v>
      </c>
      <c r="W530" s="115">
        <v>6787.1773208403456</v>
      </c>
      <c r="X530" s="43">
        <f>gp_need_index[[#This Row],[Combined weighted population 2025/26]]/gp_need_index[[#This Row],[Registered population 2025/26]]</f>
        <v>1.4941111432085556</v>
      </c>
    </row>
    <row r="531" spans="1:24" ht="13">
      <c r="A531" s="8" t="s">
        <v>4903</v>
      </c>
      <c r="B531" s="3" t="s">
        <v>12025</v>
      </c>
      <c r="C531" s="74" t="s">
        <v>6413</v>
      </c>
      <c r="D531" s="74" t="s">
        <v>6804</v>
      </c>
      <c r="E531" s="74" t="s">
        <v>6746</v>
      </c>
      <c r="F531" s="41">
        <v>1.0364904912836539</v>
      </c>
      <c r="G531" s="110">
        <v>4034.916666666667</v>
      </c>
      <c r="H531" s="4">
        <v>2018.6944224871572</v>
      </c>
      <c r="I531" s="46">
        <v>4947.9596159610119</v>
      </c>
      <c r="J531" s="110">
        <v>5128.5130931991089</v>
      </c>
      <c r="K531" s="46">
        <v>5144.4211454781771</v>
      </c>
      <c r="L531" s="110">
        <f>$L$1*gp_need_index[[#This Row],[Normalised weighted population (base year)]]</f>
        <v>2010.0907813295437</v>
      </c>
      <c r="M531" s="4">
        <f>$M$1*gp_need_index[[#This Row],[Normalised travel time adjusted wp (base year)]]</f>
        <v>3054.5185750437913</v>
      </c>
      <c r="N531" s="115">
        <v>5064.6093563733348</v>
      </c>
      <c r="O531" s="43">
        <f>gp_need_index[[#This Row],[Combined weighted population (base year)]]/gp_need_index[[#This Row],[Registered population (base year)]]</f>
        <v>1.2551955281290406</v>
      </c>
      <c r="P531" s="77">
        <v>4077.872990000018</v>
      </c>
      <c r="Q531" s="4">
        <v>2059.7528896460403</v>
      </c>
      <c r="R531" s="46">
        <v>4998.0175579208817</v>
      </c>
      <c r="S531" s="110">
        <v>5180.3976740537428</v>
      </c>
      <c r="T531" s="46">
        <v>5196.3990814669514</v>
      </c>
      <c r="U531" s="110">
        <f>$L$1*gp_need_index[[#This Row],[Normalised weighted population 2025/26]]</f>
        <v>2030.4266400421498</v>
      </c>
      <c r="V531" s="4">
        <f>$M$1*gp_need_index[[#This Row],[Normalised travel time adjusted wp 2025/26]]</f>
        <v>3085.3806616576958</v>
      </c>
      <c r="W531" s="115">
        <v>5115.807301699846</v>
      </c>
      <c r="X531" s="43">
        <f>gp_need_index[[#This Row],[Combined weighted population 2025/26]]/gp_need_index[[#This Row],[Registered population 2025/26]]</f>
        <v>1.2545283568774963</v>
      </c>
    </row>
    <row r="532" spans="1:24" ht="13">
      <c r="A532" s="8" t="s">
        <v>4802</v>
      </c>
      <c r="B532" s="3" t="s">
        <v>12024</v>
      </c>
      <c r="C532" s="74" t="s">
        <v>6413</v>
      </c>
      <c r="D532" s="74" t="s">
        <v>6804</v>
      </c>
      <c r="E532" s="74" t="s">
        <v>6746</v>
      </c>
      <c r="F532" s="41">
        <v>1.0364904912836539</v>
      </c>
      <c r="G532" s="110">
        <v>1680.5</v>
      </c>
      <c r="H532" s="4">
        <v>872.31972678429474</v>
      </c>
      <c r="I532" s="46">
        <v>2138.1159685461471</v>
      </c>
      <c r="J532" s="110">
        <v>2216.1368706598214</v>
      </c>
      <c r="K532" s="46">
        <v>2223.0110699755601</v>
      </c>
      <c r="L532" s="110">
        <f>$L$1*gp_need_index[[#This Row],[Normalised weighted population (base year)]]</f>
        <v>868.60191500438555</v>
      </c>
      <c r="M532" s="4">
        <f>$M$1*gp_need_index[[#This Row],[Normalised travel time adjusted wp (base year)]]</f>
        <v>1319.9208256378406</v>
      </c>
      <c r="N532" s="115">
        <v>2188.5227406422264</v>
      </c>
      <c r="O532" s="43">
        <f>gp_need_index[[#This Row],[Combined weighted population (base year)]]/gp_need_index[[#This Row],[Registered population (base year)]]</f>
        <v>1.3023045168951064</v>
      </c>
      <c r="P532" s="77">
        <v>1697.7367510388863</v>
      </c>
      <c r="Q532" s="4">
        <v>891.20020186325223</v>
      </c>
      <c r="R532" s="46">
        <v>2162.5090460732936</v>
      </c>
      <c r="S532" s="110">
        <v>2241.4200635698539</v>
      </c>
      <c r="T532" s="46">
        <v>2248.3434462670857</v>
      </c>
      <c r="U532" s="110">
        <f>$L$1*gp_need_index[[#This Row],[Normalised weighted population 2025/26]]</f>
        <v>878.51151493470968</v>
      </c>
      <c r="V532" s="4">
        <f>$M$1*gp_need_index[[#This Row],[Normalised travel time adjusted wp 2025/26]]</f>
        <v>1334.9620152574887</v>
      </c>
      <c r="W532" s="115">
        <v>2213.4735301921983</v>
      </c>
      <c r="X532" s="43">
        <f>gp_need_index[[#This Row],[Combined weighted population 2025/26]]/gp_need_index[[#This Row],[Registered population 2025/26]]</f>
        <v>1.3037790039225576</v>
      </c>
    </row>
    <row r="533" spans="1:24" ht="13">
      <c r="A533" s="8" t="s">
        <v>5056</v>
      </c>
      <c r="B533" s="3" t="s">
        <v>12023</v>
      </c>
      <c r="C533" s="74" t="s">
        <v>6413</v>
      </c>
      <c r="D533" s="74" t="s">
        <v>6804</v>
      </c>
      <c r="E533" s="74" t="s">
        <v>6745</v>
      </c>
      <c r="F533" s="41">
        <v>1.0364904912836539</v>
      </c>
      <c r="G533" s="110">
        <v>1533.3333333333333</v>
      </c>
      <c r="H533" s="4">
        <v>1013.384019330514</v>
      </c>
      <c r="I533" s="46">
        <v>2483.8743037343165</v>
      </c>
      <c r="J533" s="110">
        <v>2574.5120973644257</v>
      </c>
      <c r="K533" s="46">
        <v>2582.4979350319313</v>
      </c>
      <c r="L533" s="110">
        <f>$L$1*gp_need_index[[#This Row],[Normalised weighted population (base year)]]</f>
        <v>1009.0649939445726</v>
      </c>
      <c r="M533" s="4">
        <f>$M$1*gp_need_index[[#This Row],[Normalised travel time adjusted wp (base year)]]</f>
        <v>1533.3674459177753</v>
      </c>
      <c r="N533" s="115">
        <v>2542.432439862348</v>
      </c>
      <c r="O533" s="43">
        <f>gp_need_index[[#This Row],[Combined weighted population (base year)]]/gp_need_index[[#This Row],[Registered population (base year)]]</f>
        <v>1.6581081129537054</v>
      </c>
      <c r="P533" s="77">
        <v>1550.0315399638837</v>
      </c>
      <c r="Q533" s="4">
        <v>1034.7799408577023</v>
      </c>
      <c r="R533" s="46">
        <v>2510.9071767729806</v>
      </c>
      <c r="S533" s="110">
        <v>2602.5314132210792</v>
      </c>
      <c r="T533" s="46">
        <v>2610.5702102534387</v>
      </c>
      <c r="U533" s="110">
        <f>$L$1*gp_need_index[[#This Row],[Normalised weighted population 2025/26]]</f>
        <v>1020.0470012981871</v>
      </c>
      <c r="V533" s="4">
        <f>$M$1*gp_need_index[[#This Row],[Normalised travel time adjusted wp 2025/26]]</f>
        <v>1550.035460390736</v>
      </c>
      <c r="W533" s="115">
        <v>2570.0824616889231</v>
      </c>
      <c r="X533" s="43">
        <f>gp_need_index[[#This Row],[Combined weighted population 2025/26]]/gp_need_index[[#This Row],[Registered population 2025/26]]</f>
        <v>1.658083977922673</v>
      </c>
    </row>
    <row r="534" spans="1:24" ht="13">
      <c r="A534" s="8" t="s">
        <v>4904</v>
      </c>
      <c r="B534" s="3" t="s">
        <v>12022</v>
      </c>
      <c r="C534" s="74" t="s">
        <v>6413</v>
      </c>
      <c r="D534" s="74" t="s">
        <v>6804</v>
      </c>
      <c r="E534" s="74" t="s">
        <v>6541</v>
      </c>
      <c r="F534" s="41">
        <v>1.0364904912836539</v>
      </c>
      <c r="G534" s="110">
        <v>4127.083333333333</v>
      </c>
      <c r="H534" s="4">
        <v>3129.3153714055425</v>
      </c>
      <c r="I534" s="46">
        <v>7670.1683577466583</v>
      </c>
      <c r="J534" s="110">
        <v>7950.0565693491708</v>
      </c>
      <c r="K534" s="46">
        <v>7974.7167219564571</v>
      </c>
      <c r="L534" s="110">
        <f>$L$1*gp_need_index[[#This Row],[Normalised weighted population (base year)]]</f>
        <v>3115.9782827284921</v>
      </c>
      <c r="M534" s="4">
        <f>$M$1*gp_need_index[[#This Row],[Normalised travel time adjusted wp (base year)]]</f>
        <v>4735.0167626418452</v>
      </c>
      <c r="N534" s="115">
        <v>7850.9950453703368</v>
      </c>
      <c r="O534" s="43">
        <f>gp_need_index[[#This Row],[Combined weighted population (base year)]]/gp_need_index[[#This Row],[Registered population (base year)]]</f>
        <v>1.9023107631386986</v>
      </c>
      <c r="P534" s="77">
        <v>4174.2074817364701</v>
      </c>
      <c r="Q534" s="4">
        <v>3197.1146290757879</v>
      </c>
      <c r="R534" s="46">
        <v>7757.8408221349591</v>
      </c>
      <c r="S534" s="110">
        <v>8040.9282450350493</v>
      </c>
      <c r="T534" s="46">
        <v>8065.7653669945503</v>
      </c>
      <c r="U534" s="110">
        <f>$L$1*gp_need_index[[#This Row],[Normalised weighted population 2025/26]]</f>
        <v>3151.5949057653675</v>
      </c>
      <c r="V534" s="4">
        <f>$M$1*gp_need_index[[#This Row],[Normalised travel time adjusted wp 2025/26]]</f>
        <v>4789.0772234083352</v>
      </c>
      <c r="W534" s="115">
        <v>7940.6721291737031</v>
      </c>
      <c r="X534" s="43">
        <f>gp_need_index[[#This Row],[Combined weighted population 2025/26]]/gp_need_index[[#This Row],[Registered population 2025/26]]</f>
        <v>1.9023185033127257</v>
      </c>
    </row>
    <row r="535" spans="1:24" ht="13">
      <c r="A535" s="8" t="s">
        <v>5284</v>
      </c>
      <c r="B535" s="3" t="s">
        <v>12021</v>
      </c>
      <c r="C535" s="74" t="s">
        <v>6398</v>
      </c>
      <c r="D535" s="74" t="s">
        <v>6804</v>
      </c>
      <c r="E535" s="74" t="s">
        <v>6579</v>
      </c>
      <c r="F535" s="41">
        <v>0.98547029306761269</v>
      </c>
      <c r="G535" s="110">
        <v>5410.0833333333339</v>
      </c>
      <c r="H535" s="4">
        <v>2872.2199761111387</v>
      </c>
      <c r="I535" s="46">
        <v>7040.0097665325711</v>
      </c>
      <c r="J535" s="110">
        <v>6937.720487823708</v>
      </c>
      <c r="K535" s="46">
        <v>6959.2404914216741</v>
      </c>
      <c r="L535" s="110">
        <f>$L$1*gp_need_index[[#This Row],[Normalised weighted population (base year)]]</f>
        <v>2859.9786236186974</v>
      </c>
      <c r="M535" s="4">
        <f>$M$1*gp_need_index[[#This Row],[Normalised travel time adjusted wp (base year)]]</f>
        <v>4132.0740950473883</v>
      </c>
      <c r="N535" s="115">
        <v>6992.0527186660856</v>
      </c>
      <c r="O535" s="43">
        <f>gp_need_index[[#This Row],[Combined weighted population (base year)]]/gp_need_index[[#This Row],[Registered population (base year)]]</f>
        <v>1.2924112786924573</v>
      </c>
      <c r="P535" s="77">
        <v>5462.6708949448202</v>
      </c>
      <c r="Q535" s="4">
        <v>2928.5592256278737</v>
      </c>
      <c r="R535" s="46">
        <v>7106.1875930246169</v>
      </c>
      <c r="S535" s="110">
        <v>7002.936769891402</v>
      </c>
      <c r="T535" s="46">
        <v>7024.5677046949631</v>
      </c>
      <c r="U535" s="110">
        <f>$L$1*gp_need_index[[#This Row],[Normalised weighted population 2025/26]]</f>
        <v>2886.8631273909159</v>
      </c>
      <c r="V535" s="4">
        <f>$M$1*gp_need_index[[#This Row],[Normalised travel time adjusted wp 2025/26]]</f>
        <v>4170.862363106371</v>
      </c>
      <c r="W535" s="115">
        <v>7057.725490497287</v>
      </c>
      <c r="X535" s="43">
        <f>gp_need_index[[#This Row],[Combined weighted population 2025/26]]/gp_need_index[[#This Row],[Registered population 2025/26]]</f>
        <v>1.2919917062967379</v>
      </c>
    </row>
    <row r="536" spans="1:24" ht="13">
      <c r="A536" s="8" t="s">
        <v>5169</v>
      </c>
      <c r="B536" s="3" t="s">
        <v>12020</v>
      </c>
      <c r="C536" s="74" t="s">
        <v>6398</v>
      </c>
      <c r="D536" s="74" t="s">
        <v>6804</v>
      </c>
      <c r="E536" s="74" t="s">
        <v>6579</v>
      </c>
      <c r="F536" s="41">
        <v>0.98547029306761269</v>
      </c>
      <c r="G536" s="110">
        <v>7114.4166666666661</v>
      </c>
      <c r="H536" s="4">
        <v>2297.2211908858708</v>
      </c>
      <c r="I536" s="46">
        <v>5630.6479845666008</v>
      </c>
      <c r="J536" s="110">
        <v>5548.8363195114107</v>
      </c>
      <c r="K536" s="46">
        <v>5566.0481656458851</v>
      </c>
      <c r="L536" s="110">
        <f>$L$1*gp_need_index[[#This Row],[Normalised weighted population (base year)]]</f>
        <v>2287.4304733974373</v>
      </c>
      <c r="M536" s="4">
        <f>$M$1*gp_need_index[[#This Row],[Normalised travel time adjusted wp (base year)]]</f>
        <v>3304.8611361256408</v>
      </c>
      <c r="N536" s="115">
        <v>5592.2916095230776</v>
      </c>
      <c r="O536" s="43">
        <f>gp_need_index[[#This Row],[Combined weighted population (base year)]]/gp_need_index[[#This Row],[Registered population (base year)]]</f>
        <v>0.78605061687274591</v>
      </c>
      <c r="P536" s="77">
        <v>7170.8527841692649</v>
      </c>
      <c r="Q536" s="4">
        <v>2335.7280365665029</v>
      </c>
      <c r="R536" s="46">
        <v>5667.6748924447811</v>
      </c>
      <c r="S536" s="110">
        <v>5585.3252372695088</v>
      </c>
      <c r="T536" s="46">
        <v>5602.5774001882855</v>
      </c>
      <c r="U536" s="110">
        <f>$L$1*gp_need_index[[#This Row],[Normalised weighted population 2025/26]]</f>
        <v>2302.4725214260798</v>
      </c>
      <c r="V536" s="4">
        <f>$M$1*gp_need_index[[#This Row],[Normalised travel time adjusted wp 2025/26]]</f>
        <v>3326.5505006404351</v>
      </c>
      <c r="W536" s="115">
        <v>5629.0230220665144</v>
      </c>
      <c r="X536" s="43">
        <f>gp_need_index[[#This Row],[Combined weighted population 2025/26]]/gp_need_index[[#This Row],[Registered population 2025/26]]</f>
        <v>0.78498655480606561</v>
      </c>
    </row>
    <row r="537" spans="1:24" ht="13">
      <c r="A537" s="8" t="s">
        <v>5287</v>
      </c>
      <c r="B537" s="3" t="s">
        <v>12019</v>
      </c>
      <c r="C537" s="74" t="s">
        <v>6398</v>
      </c>
      <c r="D537" s="74" t="s">
        <v>6804</v>
      </c>
      <c r="E537" s="74" t="s">
        <v>6579</v>
      </c>
      <c r="F537" s="41">
        <v>0.98547029306761269</v>
      </c>
      <c r="G537" s="110">
        <v>19992.166666666664</v>
      </c>
      <c r="H537" s="4">
        <v>6867.8948611095893</v>
      </c>
      <c r="I537" s="46">
        <v>16833.685198163072</v>
      </c>
      <c r="J537" s="110">
        <v>16589.096685641696</v>
      </c>
      <c r="K537" s="46">
        <v>16640.554137839226</v>
      </c>
      <c r="L537" s="110">
        <f>$L$1*gp_need_index[[#This Row],[Normalised weighted population (base year)]]</f>
        <v>6838.6240104870349</v>
      </c>
      <c r="M537" s="4">
        <f>$M$1*gp_need_index[[#This Row],[Normalised travel time adjusted wp (base year)]]</f>
        <v>9880.3889253369362</v>
      </c>
      <c r="N537" s="115">
        <v>16719.012935823972</v>
      </c>
      <c r="O537" s="43">
        <f>gp_need_index[[#This Row],[Combined weighted population (base year)]]/gp_need_index[[#This Row],[Registered population (base year)]]</f>
        <v>0.83627818908192242</v>
      </c>
      <c r="P537" s="77">
        <v>20161.995730945266</v>
      </c>
      <c r="Q537" s="4">
        <v>6983.3545730456563</v>
      </c>
      <c r="R537" s="46">
        <v>16945.20199229685</v>
      </c>
      <c r="S537" s="110">
        <v>16698.99317343867</v>
      </c>
      <c r="T537" s="46">
        <v>16750.573652384701</v>
      </c>
      <c r="U537" s="110">
        <f>$L$1*gp_need_index[[#This Row],[Normalised weighted population 2025/26]]</f>
        <v>6883.9273066434234</v>
      </c>
      <c r="V537" s="4">
        <f>$M$1*gp_need_index[[#This Row],[Normalised travel time adjusted wp 2025/26]]</f>
        <v>9945.7134081685654</v>
      </c>
      <c r="W537" s="115">
        <v>16829.640714811991</v>
      </c>
      <c r="X537" s="43">
        <f>gp_need_index[[#This Row],[Combined weighted population 2025/26]]/gp_need_index[[#This Row],[Registered population 2025/26]]</f>
        <v>0.83472097402447754</v>
      </c>
    </row>
    <row r="538" spans="1:24" ht="13">
      <c r="A538" s="8" t="s">
        <v>5213</v>
      </c>
      <c r="B538" s="3" t="s">
        <v>12577</v>
      </c>
      <c r="C538" s="74" t="s">
        <v>6398</v>
      </c>
      <c r="D538" s="74" t="s">
        <v>6804</v>
      </c>
      <c r="E538" s="74" t="s">
        <v>6579</v>
      </c>
      <c r="F538" s="41">
        <v>0.98547029306761269</v>
      </c>
      <c r="G538" s="110">
        <v>15785.083333333332</v>
      </c>
      <c r="H538" s="4">
        <v>7801.556085621015</v>
      </c>
      <c r="I538" s="46">
        <v>19122.153419212329</v>
      </c>
      <c r="J538" s="110">
        <v>18844.314134115026</v>
      </c>
      <c r="K538" s="46">
        <v>18902.767009044059</v>
      </c>
      <c r="L538" s="110">
        <f>$L$1*gp_need_index[[#This Row],[Normalised weighted population (base year)]]</f>
        <v>7768.3059868026994</v>
      </c>
      <c r="M538" s="4">
        <f>$M$1*gp_need_index[[#This Row],[Normalised travel time adjusted wp (base year)]]</f>
        <v>11223.585961581142</v>
      </c>
      <c r="N538" s="115">
        <v>18991.89194838384</v>
      </c>
      <c r="O538" s="43">
        <f>gp_need_index[[#This Row],[Combined weighted population (base year)]]/gp_need_index[[#This Row],[Registered population (base year)]]</f>
        <v>1.2031543671536213</v>
      </c>
      <c r="P538" s="77">
        <v>15923.16812916715</v>
      </c>
      <c r="Q538" s="4">
        <v>7946.8209931341626</v>
      </c>
      <c r="R538" s="46">
        <v>19283.065970192296</v>
      </c>
      <c r="S538" s="110">
        <v>19002.888672887511</v>
      </c>
      <c r="T538" s="46">
        <v>19061.585511009747</v>
      </c>
      <c r="U538" s="110">
        <f>$L$1*gp_need_index[[#This Row],[Normalised weighted population 2025/26]]</f>
        <v>7833.6761313531279</v>
      </c>
      <c r="V538" s="4">
        <f>$M$1*gp_need_index[[#This Row],[Normalised travel time adjusted wp 2025/26]]</f>
        <v>11317.885018869876</v>
      </c>
      <c r="W538" s="115">
        <v>19151.561150223002</v>
      </c>
      <c r="X538" s="43">
        <f>gp_need_index[[#This Row],[Combined weighted population 2025/26]]/gp_need_index[[#This Row],[Registered population 2025/26]]</f>
        <v>1.2027481588379554</v>
      </c>
    </row>
    <row r="539" spans="1:24" ht="13">
      <c r="A539" s="8" t="s">
        <v>5219</v>
      </c>
      <c r="B539" s="3" t="s">
        <v>12018</v>
      </c>
      <c r="C539" s="74" t="s">
        <v>6398</v>
      </c>
      <c r="D539" s="74" t="s">
        <v>6804</v>
      </c>
      <c r="E539" s="74" t="s">
        <v>6579</v>
      </c>
      <c r="F539" s="41">
        <v>0.98547029306761269</v>
      </c>
      <c r="G539" s="110">
        <v>10022.75</v>
      </c>
      <c r="H539" s="4">
        <v>5038.3557865669527</v>
      </c>
      <c r="I539" s="46">
        <v>12349.358419518474</v>
      </c>
      <c r="J539" s="110">
        <v>12169.925860879861</v>
      </c>
      <c r="K539" s="46">
        <v>12207.675558172043</v>
      </c>
      <c r="L539" s="110">
        <f>$L$1*gp_need_index[[#This Row],[Normalised weighted population (base year)]]</f>
        <v>5016.8824002390702</v>
      </c>
      <c r="M539" s="4">
        <f>$M$1*gp_need_index[[#This Row],[Normalised travel time adjusted wp (base year)]]</f>
        <v>7248.3513102966599</v>
      </c>
      <c r="N539" s="115">
        <v>12265.233710535729</v>
      </c>
      <c r="O539" s="43">
        <f>gp_need_index[[#This Row],[Combined weighted population (base year)]]/gp_need_index[[#This Row],[Registered population (base year)]]</f>
        <v>1.2237393640004719</v>
      </c>
      <c r="P539" s="77">
        <v>10110.922036779248</v>
      </c>
      <c r="Q539" s="4">
        <v>5128.2572962032918</v>
      </c>
      <c r="R539" s="46">
        <v>12443.783978555079</v>
      </c>
      <c r="S539" s="110">
        <v>12262.979444216737</v>
      </c>
      <c r="T539" s="46">
        <v>12300.857796909528</v>
      </c>
      <c r="U539" s="110">
        <f>$L$1*gp_need_index[[#This Row],[Normalised weighted population 2025/26]]</f>
        <v>5055.2424436656784</v>
      </c>
      <c r="V539" s="4">
        <f>$M$1*gp_need_index[[#This Row],[Normalised travel time adjusted wp 2025/26]]</f>
        <v>7303.6786000031007</v>
      </c>
      <c r="W539" s="115">
        <v>12358.921043668779</v>
      </c>
      <c r="X539" s="43">
        <f>gp_need_index[[#This Row],[Combined weighted population 2025/26]]/gp_need_index[[#This Row],[Registered population 2025/26]]</f>
        <v>1.2223337296749262</v>
      </c>
    </row>
    <row r="540" spans="1:24" ht="13">
      <c r="A540" s="8" t="s">
        <v>5237</v>
      </c>
      <c r="B540" s="3" t="s">
        <v>7206</v>
      </c>
      <c r="C540" s="74" t="s">
        <v>6398</v>
      </c>
      <c r="D540" s="74" t="s">
        <v>6804</v>
      </c>
      <c r="E540" s="74" t="s">
        <v>6579</v>
      </c>
      <c r="F540" s="41">
        <v>0.98547029306761269</v>
      </c>
      <c r="G540" s="110">
        <v>10985.916666666668</v>
      </c>
      <c r="H540" s="4">
        <v>4581.9234232941208</v>
      </c>
      <c r="I540" s="46">
        <v>11230.611136257485</v>
      </c>
      <c r="J540" s="110">
        <v>11067.433647776059</v>
      </c>
      <c r="K540" s="46">
        <v>11101.76354220441</v>
      </c>
      <c r="L540" s="110">
        <f>$L$1*gp_need_index[[#This Row],[Normalised weighted population (base year)]]</f>
        <v>4562.3953439045126</v>
      </c>
      <c r="M540" s="4">
        <f>$M$1*gp_need_index[[#This Row],[Normalised travel time adjusted wp (base year)]]</f>
        <v>6591.7120695326203</v>
      </c>
      <c r="N540" s="115">
        <v>11154.107413437134</v>
      </c>
      <c r="O540" s="43">
        <f>gp_need_index[[#This Row],[Combined weighted population (base year)]]/gp_need_index[[#This Row],[Registered population (base year)]]</f>
        <v>1.0153096689037144</v>
      </c>
      <c r="P540" s="77">
        <v>11075.65634219845</v>
      </c>
      <c r="Q540" s="4">
        <v>4664.3516795636879</v>
      </c>
      <c r="R540" s="46">
        <v>11318.110880176127</v>
      </c>
      <c r="S540" s="110">
        <v>11153.662046058904</v>
      </c>
      <c r="T540" s="46">
        <v>11188.113897398838</v>
      </c>
      <c r="U540" s="110">
        <f>$L$1*gp_need_index[[#This Row],[Normalised weighted population 2025/26]]</f>
        <v>4597.9417998723829</v>
      </c>
      <c r="V540" s="4">
        <f>$M$1*gp_need_index[[#This Row],[Normalised travel time adjusted wp 2025/26]]</f>
        <v>6642.9829037905911</v>
      </c>
      <c r="W540" s="115">
        <v>11240.924703662975</v>
      </c>
      <c r="X540" s="43">
        <f>gp_need_index[[#This Row],[Combined weighted population 2025/26]]/gp_need_index[[#This Row],[Registered population 2025/26]]</f>
        <v>1.0149217668333432</v>
      </c>
    </row>
    <row r="541" spans="1:24" ht="13">
      <c r="A541" s="8" t="s">
        <v>5221</v>
      </c>
      <c r="B541" s="3" t="s">
        <v>12017</v>
      </c>
      <c r="C541" s="74" t="s">
        <v>6398</v>
      </c>
      <c r="D541" s="74" t="s">
        <v>6804</v>
      </c>
      <c r="E541" s="74" t="s">
        <v>6579</v>
      </c>
      <c r="F541" s="41">
        <v>0.98547029306761269</v>
      </c>
      <c r="G541" s="110">
        <v>13504.75</v>
      </c>
      <c r="H541" s="4">
        <v>6683.2734495570758</v>
      </c>
      <c r="I541" s="46">
        <v>16381.165352451075</v>
      </c>
      <c r="J541" s="110">
        <v>16143.151820668983</v>
      </c>
      <c r="K541" s="46">
        <v>16193.226003662236</v>
      </c>
      <c r="L541" s="110">
        <f>$L$1*gp_need_index[[#This Row],[Normalised weighted population (base year)]]</f>
        <v>6654.7894522379802</v>
      </c>
      <c r="M541" s="4">
        <f>$M$1*gp_need_index[[#This Row],[Normalised travel time adjusted wp (base year)]]</f>
        <v>9614.7862352880657</v>
      </c>
      <c r="N541" s="115">
        <v>16269.575687526045</v>
      </c>
      <c r="O541" s="43">
        <f>gp_need_index[[#This Row],[Combined weighted population (base year)]]/gp_need_index[[#This Row],[Registered population (base year)]]</f>
        <v>1.2047298681964527</v>
      </c>
      <c r="P541" s="77">
        <v>13633.003349041348</v>
      </c>
      <c r="Q541" s="4">
        <v>6810.6220022955895</v>
      </c>
      <c r="R541" s="46">
        <v>16526.06413077308</v>
      </c>
      <c r="S541" s="110">
        <v>16285.945262207109</v>
      </c>
      <c r="T541" s="46">
        <v>16336.249903210834</v>
      </c>
      <c r="U541" s="110">
        <f>$L$1*gp_need_index[[#This Row],[Normalised weighted population 2025/26]]</f>
        <v>6713.6540592956935</v>
      </c>
      <c r="V541" s="4">
        <f>$M$1*gp_need_index[[#This Row],[Normalised travel time adjusted wp 2025/26]]</f>
        <v>9699.7071905310841</v>
      </c>
      <c r="W541" s="115">
        <v>16413.361249826776</v>
      </c>
      <c r="X541" s="43">
        <f>gp_need_index[[#This Row],[Combined weighted population 2025/26]]/gp_need_index[[#This Row],[Registered population 2025/26]]</f>
        <v>1.2039431686181561</v>
      </c>
    </row>
    <row r="542" spans="1:24" ht="13">
      <c r="A542" s="8" t="s">
        <v>5228</v>
      </c>
      <c r="B542" s="3" t="s">
        <v>12016</v>
      </c>
      <c r="C542" s="74" t="s">
        <v>6398</v>
      </c>
      <c r="D542" s="74" t="s">
        <v>6804</v>
      </c>
      <c r="E542" s="74" t="s">
        <v>6579</v>
      </c>
      <c r="F542" s="41">
        <v>0.98547029306761269</v>
      </c>
      <c r="G542" s="110">
        <v>8611.6666666666661</v>
      </c>
      <c r="H542" s="4">
        <v>3368.8176607170922</v>
      </c>
      <c r="I542" s="46">
        <v>8257.2050296881735</v>
      </c>
      <c r="J542" s="110">
        <v>8137.2302605261702</v>
      </c>
      <c r="K542" s="46">
        <v>8162.4710041956996</v>
      </c>
      <c r="L542" s="110">
        <f>$L$1*gp_need_index[[#This Row],[Normalised weighted population (base year)]]</f>
        <v>3354.4598173727136</v>
      </c>
      <c r="M542" s="4">
        <f>$M$1*gp_need_index[[#This Row],[Normalised travel time adjusted wp (base year)]]</f>
        <v>4846.496543636812</v>
      </c>
      <c r="N542" s="115">
        <v>8200.9563610095247</v>
      </c>
      <c r="O542" s="43">
        <f>gp_need_index[[#This Row],[Combined weighted population (base year)]]/gp_need_index[[#This Row],[Registered population (base year)]]</f>
        <v>0.95230768658906817</v>
      </c>
      <c r="P542" s="77">
        <v>8683.7038086779321</v>
      </c>
      <c r="Q542" s="4">
        <v>3425.9388258226572</v>
      </c>
      <c r="R542" s="46">
        <v>8313.0857540716879</v>
      </c>
      <c r="S542" s="110">
        <v>8192.2990543612232</v>
      </c>
      <c r="T542" s="46">
        <v>8217.603736176723</v>
      </c>
      <c r="U542" s="110">
        <f>$L$1*gp_need_index[[#This Row],[Normalised weighted population 2025/26]]</f>
        <v>3377.1611604829086</v>
      </c>
      <c r="V542" s="4">
        <f>$M$1*gp_need_index[[#This Row],[Normalised travel time adjusted wp 2025/26]]</f>
        <v>4879.2318017283797</v>
      </c>
      <c r="W542" s="115">
        <v>8256.3929622112882</v>
      </c>
      <c r="X542" s="43">
        <f>gp_need_index[[#This Row],[Combined weighted population 2025/26]]/gp_need_index[[#This Row],[Registered population 2025/26]]</f>
        <v>0.95079163731498795</v>
      </c>
    </row>
    <row r="543" spans="1:24" ht="13">
      <c r="A543" s="8" t="s">
        <v>5176</v>
      </c>
      <c r="B543" s="3" t="s">
        <v>12015</v>
      </c>
      <c r="C543" s="74" t="s">
        <v>6398</v>
      </c>
      <c r="D543" s="74" t="s">
        <v>6804</v>
      </c>
      <c r="E543" s="74" t="s">
        <v>6579</v>
      </c>
      <c r="F543" s="41">
        <v>0.98547029306761269</v>
      </c>
      <c r="G543" s="110">
        <v>8602.3333333333339</v>
      </c>
      <c r="H543" s="4">
        <v>2789.9097626575522</v>
      </c>
      <c r="I543" s="46">
        <v>6838.2617418623995</v>
      </c>
      <c r="J543" s="110">
        <v>6738.9038028261821</v>
      </c>
      <c r="K543" s="46">
        <v>6759.8071001466333</v>
      </c>
      <c r="L543" s="110">
        <f>$L$1*gp_need_index[[#This Row],[Normalised weighted population (base year)]]</f>
        <v>2778.0192148893293</v>
      </c>
      <c r="M543" s="4">
        <f>$M$1*gp_need_index[[#This Row],[Normalised travel time adjusted wp (base year)]]</f>
        <v>4013.659801017624</v>
      </c>
      <c r="N543" s="115">
        <v>6791.6790159069533</v>
      </c>
      <c r="O543" s="43">
        <f>gp_need_index[[#This Row],[Combined weighted population (base year)]]/gp_need_index[[#This Row],[Registered population (base year)]]</f>
        <v>0.78951590838613006</v>
      </c>
      <c r="P543" s="77">
        <v>8668.5762345754483</v>
      </c>
      <c r="Q543" s="4">
        <v>2836.7462755190595</v>
      </c>
      <c r="R543" s="46">
        <v>6883.4022584366294</v>
      </c>
      <c r="S543" s="110">
        <v>6783.3884409238126</v>
      </c>
      <c r="T543" s="46">
        <v>6804.3412265813549</v>
      </c>
      <c r="U543" s="110">
        <f>$L$1*gp_need_index[[#This Row],[Normalised weighted population 2025/26]]</f>
        <v>2796.3573872417505</v>
      </c>
      <c r="V543" s="4">
        <f>$M$1*gp_need_index[[#This Row],[Normalised travel time adjusted wp 2025/26]]</f>
        <v>4040.1020989110953</v>
      </c>
      <c r="W543" s="115">
        <v>6836.4594861528458</v>
      </c>
      <c r="X543" s="43">
        <f>gp_need_index[[#This Row],[Combined weighted population 2025/26]]/gp_need_index[[#This Row],[Registered population 2025/26]]</f>
        <v>0.78864848172932611</v>
      </c>
    </row>
    <row r="544" spans="1:24" ht="13">
      <c r="A544" s="8" t="s">
        <v>5234</v>
      </c>
      <c r="B544" s="3" t="s">
        <v>12014</v>
      </c>
      <c r="C544" s="74" t="s">
        <v>6398</v>
      </c>
      <c r="D544" s="74" t="s">
        <v>6804</v>
      </c>
      <c r="E544" s="74" t="s">
        <v>6579</v>
      </c>
      <c r="F544" s="41">
        <v>0.98547029306761269</v>
      </c>
      <c r="G544" s="110">
        <v>12514.583333333336</v>
      </c>
      <c r="H544" s="4">
        <v>5462.9382979597931</v>
      </c>
      <c r="I544" s="46">
        <v>13390.03951350334</v>
      </c>
      <c r="J544" s="110">
        <v>13195.48616355905</v>
      </c>
      <c r="K544" s="46">
        <v>13236.417029859456</v>
      </c>
      <c r="L544" s="110">
        <f>$L$1*gp_need_index[[#This Row],[Normalised weighted population (base year)]]</f>
        <v>5439.6553482184836</v>
      </c>
      <c r="M544" s="4">
        <f>$M$1*gp_need_index[[#This Row],[Normalised travel time adjusted wp (base year)]]</f>
        <v>7859.1702625803591</v>
      </c>
      <c r="N544" s="115">
        <v>13298.825610798844</v>
      </c>
      <c r="O544" s="43">
        <f>gp_need_index[[#This Row],[Combined weighted population (base year)]]/gp_need_index[[#This Row],[Registered population (base year)]]</f>
        <v>1.0626662715471022</v>
      </c>
      <c r="P544" s="77">
        <v>12622.943578058792</v>
      </c>
      <c r="Q544" s="4">
        <v>5562.891770563253</v>
      </c>
      <c r="R544" s="46">
        <v>13498.430264062707</v>
      </c>
      <c r="S544" s="110">
        <v>13302.302028278607</v>
      </c>
      <c r="T544" s="46">
        <v>13343.390679706692</v>
      </c>
      <c r="U544" s="110">
        <f>$L$1*gp_need_index[[#This Row],[Normalised weighted population 2025/26]]</f>
        <v>5483.6887004265236</v>
      </c>
      <c r="V544" s="4">
        <f>$M$1*gp_need_index[[#This Row],[Normalised travel time adjusted wp 2025/26]]</f>
        <v>7922.6862522822948</v>
      </c>
      <c r="W544" s="115">
        <v>13406.374952708818</v>
      </c>
      <c r="X544" s="43">
        <f>gp_need_index[[#This Row],[Combined weighted population 2025/26]]/gp_need_index[[#This Row],[Registered population 2025/26]]</f>
        <v>1.0620640795710905</v>
      </c>
    </row>
    <row r="545" spans="1:24" ht="13">
      <c r="A545" s="8" t="s">
        <v>5285</v>
      </c>
      <c r="B545" s="3" t="s">
        <v>12013</v>
      </c>
      <c r="C545" s="74" t="s">
        <v>6398</v>
      </c>
      <c r="D545" s="74" t="s">
        <v>6804</v>
      </c>
      <c r="E545" s="74" t="s">
        <v>6579</v>
      </c>
      <c r="F545" s="41">
        <v>0.98547029306761269</v>
      </c>
      <c r="G545" s="110">
        <v>6947.3333333333321</v>
      </c>
      <c r="H545" s="4">
        <v>2769.7619224926107</v>
      </c>
      <c r="I545" s="46">
        <v>6788.877992457602</v>
      </c>
      <c r="J545" s="110">
        <v>6690.2375848274587</v>
      </c>
      <c r="K545" s="46">
        <v>6710.9899251890256</v>
      </c>
      <c r="L545" s="110">
        <f>$L$1*gp_need_index[[#This Row],[Normalised weighted population (base year)]]</f>
        <v>2757.9572444751279</v>
      </c>
      <c r="M545" s="4">
        <f>$M$1*gp_need_index[[#This Row],[Normalised travel time adjusted wp (base year)]]</f>
        <v>3984.6744276447148</v>
      </c>
      <c r="N545" s="115">
        <v>6742.6316721198427</v>
      </c>
      <c r="O545" s="43">
        <f>gp_need_index[[#This Row],[Combined weighted population (base year)]]/gp_need_index[[#This Row],[Registered population (base year)]]</f>
        <v>0.9705352181345136</v>
      </c>
      <c r="P545" s="77">
        <v>7009.5408093225069</v>
      </c>
      <c r="Q545" s="4">
        <v>2823.6353952990789</v>
      </c>
      <c r="R545" s="46">
        <v>6851.588534630896</v>
      </c>
      <c r="S545" s="110">
        <v>6752.0369612014038</v>
      </c>
      <c r="T545" s="46">
        <v>6772.8929072277806</v>
      </c>
      <c r="U545" s="110">
        <f>$L$1*gp_need_index[[#This Row],[Normalised weighted population 2025/26]]</f>
        <v>2783.4331764750768</v>
      </c>
      <c r="V545" s="4">
        <f>$M$1*gp_need_index[[#This Row],[Normalised travel time adjusted wp 2025/26]]</f>
        <v>4021.4295460809608</v>
      </c>
      <c r="W545" s="115">
        <v>6804.8627225560376</v>
      </c>
      <c r="X545" s="43">
        <f>gp_need_index[[#This Row],[Combined weighted population 2025/26]]/gp_need_index[[#This Row],[Registered population 2025/26]]</f>
        <v>0.97080007202550944</v>
      </c>
    </row>
    <row r="546" spans="1:24" ht="13">
      <c r="A546" s="8" t="s">
        <v>5226</v>
      </c>
      <c r="B546" s="3" t="s">
        <v>7209</v>
      </c>
      <c r="C546" s="74" t="s">
        <v>6398</v>
      </c>
      <c r="D546" s="74" t="s">
        <v>6804</v>
      </c>
      <c r="E546" s="74" t="s">
        <v>6579</v>
      </c>
      <c r="F546" s="41">
        <v>0.98547029306761269</v>
      </c>
      <c r="G546" s="110">
        <v>18345.833333333336</v>
      </c>
      <c r="H546" s="4">
        <v>7731.5665313005475</v>
      </c>
      <c r="I546" s="46">
        <v>18950.604182012718</v>
      </c>
      <c r="J546" s="110">
        <v>18675.257457056399</v>
      </c>
      <c r="K546" s="46">
        <v>18733.185937797898</v>
      </c>
      <c r="L546" s="110">
        <f>$L$1*gp_need_index[[#This Row],[Normalised weighted population (base year)]]</f>
        <v>7698.6147267676115</v>
      </c>
      <c r="M546" s="4">
        <f>$M$1*gp_need_index[[#This Row],[Normalised travel time adjusted wp (base year)]]</f>
        <v>11122.896590036878</v>
      </c>
      <c r="N546" s="115">
        <v>18821.511316804492</v>
      </c>
      <c r="O546" s="43">
        <f>gp_need_index[[#This Row],[Combined weighted population (base year)]]/gp_need_index[[#This Row],[Registered population (base year)]]</f>
        <v>1.0259283933756707</v>
      </c>
      <c r="P546" s="77">
        <v>18504.688922651105</v>
      </c>
      <c r="Q546" s="4">
        <v>7873.8037258687373</v>
      </c>
      <c r="R546" s="46">
        <v>19105.888607966717</v>
      </c>
      <c r="S546" s="110">
        <v>18828.285645810123</v>
      </c>
      <c r="T546" s="46">
        <v>18886.443163527318</v>
      </c>
      <c r="U546" s="110">
        <f>$L$1*gp_need_index[[#This Row],[Normalised weighted population 2025/26]]</f>
        <v>7761.69846578749</v>
      </c>
      <c r="V546" s="4">
        <f>$M$1*gp_need_index[[#This Row],[Normalised travel time adjusted wp 2025/26]]</f>
        <v>11213.893619539733</v>
      </c>
      <c r="W546" s="115">
        <v>18975.592085327222</v>
      </c>
      <c r="X546" s="43">
        <f>gp_need_index[[#This Row],[Combined weighted population 2025/26]]/gp_need_index[[#This Row],[Registered population 2025/26]]</f>
        <v>1.0254477751365869</v>
      </c>
    </row>
    <row r="547" spans="1:24" ht="13">
      <c r="A547" s="8" t="s">
        <v>5215</v>
      </c>
      <c r="B547" s="3" t="s">
        <v>12012</v>
      </c>
      <c r="C547" s="74" t="s">
        <v>6398</v>
      </c>
      <c r="D547" s="74" t="s">
        <v>6804</v>
      </c>
      <c r="E547" s="74" t="s">
        <v>6579</v>
      </c>
      <c r="F547" s="41">
        <v>0.98547029306761269</v>
      </c>
      <c r="G547" s="110">
        <v>9544.1666666666642</v>
      </c>
      <c r="H547" s="4">
        <v>5036.9406591685593</v>
      </c>
      <c r="I547" s="46">
        <v>12345.88984441335</v>
      </c>
      <c r="J547" s="110">
        <v>12166.507683154487</v>
      </c>
      <c r="K547" s="46">
        <v>12204.246777656159</v>
      </c>
      <c r="L547" s="110">
        <f>$L$1*gp_need_index[[#This Row],[Normalised weighted population (base year)]]</f>
        <v>5015.4733040894835</v>
      </c>
      <c r="M547" s="4">
        <f>$M$1*gp_need_index[[#This Row],[Normalised travel time adjusted wp (base year)]]</f>
        <v>7246.3154595217438</v>
      </c>
      <c r="N547" s="115">
        <v>12261.788763611228</v>
      </c>
      <c r="O547" s="43">
        <f>gp_need_index[[#This Row],[Combined weighted population (base year)]]/gp_need_index[[#This Row],[Registered population (base year)]]</f>
        <v>1.2847416848278597</v>
      </c>
      <c r="P547" s="77">
        <v>9638.0150069837582</v>
      </c>
      <c r="Q547" s="4">
        <v>5135.9921847635514</v>
      </c>
      <c r="R547" s="46">
        <v>12462.552787681198</v>
      </c>
      <c r="S547" s="110">
        <v>12281.475548046783</v>
      </c>
      <c r="T547" s="46">
        <v>12319.411032201589</v>
      </c>
      <c r="U547" s="110">
        <f>$L$1*gp_need_index[[#This Row],[Normalised weighted population 2025/26]]</f>
        <v>5062.8672048054514</v>
      </c>
      <c r="V547" s="4">
        <f>$M$1*gp_need_index[[#This Row],[Normalised travel time adjusted wp 2025/26]]</f>
        <v>7314.6946502494093</v>
      </c>
      <c r="W547" s="115">
        <v>12377.561855054861</v>
      </c>
      <c r="X547" s="43">
        <f>gp_need_index[[#This Row],[Combined weighted population 2025/26]]/gp_need_index[[#This Row],[Registered population 2025/26]]</f>
        <v>1.2842438869503743</v>
      </c>
    </row>
    <row r="548" spans="1:24" ht="13">
      <c r="A548" s="8" t="s">
        <v>5171</v>
      </c>
      <c r="B548" s="3" t="s">
        <v>12011</v>
      </c>
      <c r="C548" s="74" t="s">
        <v>6398</v>
      </c>
      <c r="D548" s="74" t="s">
        <v>6804</v>
      </c>
      <c r="E548" s="74" t="s">
        <v>6579</v>
      </c>
      <c r="F548" s="41">
        <v>0.98547029306761269</v>
      </c>
      <c r="G548" s="110">
        <v>4464.3333333333321</v>
      </c>
      <c r="H548" s="4">
        <v>1413.5364517583439</v>
      </c>
      <c r="I548" s="46">
        <v>3464.6755849119122</v>
      </c>
      <c r="J548" s="110">
        <v>3414.3348640473446</v>
      </c>
      <c r="K548" s="46">
        <v>3424.9257344474881</v>
      </c>
      <c r="L548" s="110">
        <f>$L$1*gp_need_index[[#This Row],[Normalised weighted population (base year)]]</f>
        <v>1407.5119835383587</v>
      </c>
      <c r="M548" s="4">
        <f>$M$1*gp_need_index[[#This Row],[Normalised travel time adjusted wp (base year)]]</f>
        <v>2033.5619845608401</v>
      </c>
      <c r="N548" s="115">
        <v>3441.0739680991987</v>
      </c>
      <c r="O548" s="43">
        <f>gp_need_index[[#This Row],[Combined weighted population (base year)]]/gp_need_index[[#This Row],[Registered population (base year)]]</f>
        <v>0.77079234706918531</v>
      </c>
      <c r="P548" s="77">
        <v>4499.9829089325594</v>
      </c>
      <c r="Q548" s="4">
        <v>1436.3376827674754</v>
      </c>
      <c r="R548" s="46">
        <v>3485.2923346590806</v>
      </c>
      <c r="S548" s="110">
        <v>3434.6520584627883</v>
      </c>
      <c r="T548" s="46">
        <v>3445.2611410792347</v>
      </c>
      <c r="U548" s="110">
        <f>$L$1*gp_need_index[[#This Row],[Normalised weighted population 2025/26]]</f>
        <v>1415.8874639028468</v>
      </c>
      <c r="V548" s="4">
        <f>$M$1*gp_need_index[[#This Row],[Normalised travel time adjusted wp 2025/26]]</f>
        <v>2045.6362054559033</v>
      </c>
      <c r="W548" s="115">
        <v>3461.5236693587503</v>
      </c>
      <c r="X548" s="43">
        <f>gp_need_index[[#This Row],[Combined weighted population 2025/26]]/gp_need_index[[#This Row],[Registered population 2025/26]]</f>
        <v>0.76923040362832362</v>
      </c>
    </row>
    <row r="549" spans="1:24" ht="13">
      <c r="A549" s="8" t="s">
        <v>5177</v>
      </c>
      <c r="B549" s="3" t="s">
        <v>7144</v>
      </c>
      <c r="C549" s="74" t="s">
        <v>6398</v>
      </c>
      <c r="D549" s="74" t="s">
        <v>6804</v>
      </c>
      <c r="E549" s="74" t="s">
        <v>6579</v>
      </c>
      <c r="F549" s="41">
        <v>0.98547029306761269</v>
      </c>
      <c r="G549" s="110">
        <v>5752.25</v>
      </c>
      <c r="H549" s="4">
        <v>1383.6272922498754</v>
      </c>
      <c r="I549" s="46">
        <v>3391.3661668312366</v>
      </c>
      <c r="J549" s="110">
        <v>3342.0906103267648</v>
      </c>
      <c r="K549" s="46">
        <v>3352.4573874382368</v>
      </c>
      <c r="L549" s="110">
        <f>$L$1*gp_need_index[[#This Row],[Normalised weighted population (base year)]]</f>
        <v>1377.7302963569894</v>
      </c>
      <c r="M549" s="4">
        <f>$M$1*gp_need_index[[#This Row],[Normalised travel time adjusted wp (base year)]]</f>
        <v>1990.5336426380479</v>
      </c>
      <c r="N549" s="115">
        <v>3368.2639389950373</v>
      </c>
      <c r="O549" s="43">
        <f>gp_need_index[[#This Row],[Combined weighted population (base year)]]/gp_need_index[[#This Row],[Registered population (base year)]]</f>
        <v>0.58555590229823762</v>
      </c>
      <c r="P549" s="77">
        <v>5796.6673476304841</v>
      </c>
      <c r="Q549" s="4">
        <v>1404.8485307661258</v>
      </c>
      <c r="R549" s="46">
        <v>3408.8834919391998</v>
      </c>
      <c r="S549" s="110">
        <v>3359.3534138346699</v>
      </c>
      <c r="T549" s="46">
        <v>3369.7299111620769</v>
      </c>
      <c r="U549" s="110">
        <f>$L$1*gp_need_index[[#This Row],[Normalised weighted population 2025/26]]</f>
        <v>1384.846646619729</v>
      </c>
      <c r="V549" s="4">
        <f>$M$1*gp_need_index[[#This Row],[Normalised travel time adjusted wp 2025/26]]</f>
        <v>2000.7892657801633</v>
      </c>
      <c r="W549" s="115">
        <v>3385.6359123998923</v>
      </c>
      <c r="X549" s="43">
        <f>gp_need_index[[#This Row],[Combined weighted population 2025/26]]/gp_need_index[[#This Row],[Registered population 2025/26]]</f>
        <v>0.58406593122578365</v>
      </c>
    </row>
    <row r="550" spans="1:24" ht="13">
      <c r="A550" s="8" t="s">
        <v>5216</v>
      </c>
      <c r="B550" s="3" t="s">
        <v>12010</v>
      </c>
      <c r="C550" s="74" t="s">
        <v>6398</v>
      </c>
      <c r="D550" s="74" t="s">
        <v>6804</v>
      </c>
      <c r="E550" s="74" t="s">
        <v>6579</v>
      </c>
      <c r="F550" s="41">
        <v>0.98547029306761269</v>
      </c>
      <c r="G550" s="110">
        <v>10912.583333333332</v>
      </c>
      <c r="H550" s="4">
        <v>5585.0723289446223</v>
      </c>
      <c r="I550" s="46">
        <v>13689.398468635793</v>
      </c>
      <c r="J550" s="110">
        <v>13490.495520805844</v>
      </c>
      <c r="K550" s="46">
        <v>13532.341471886695</v>
      </c>
      <c r="L550" s="110">
        <f>$L$1*gp_need_index[[#This Row],[Normalised weighted population (base year)]]</f>
        <v>5561.2688460488034</v>
      </c>
      <c r="M550" s="4">
        <f>$M$1*gp_need_index[[#This Row],[Normalised travel time adjusted wp (base year)]]</f>
        <v>8034.8764653620237</v>
      </c>
      <c r="N550" s="115">
        <v>13596.145311410826</v>
      </c>
      <c r="O550" s="43">
        <f>gp_need_index[[#This Row],[Combined weighted population (base year)]]/gp_need_index[[#This Row],[Registered population (base year)]]</f>
        <v>1.245914454543531</v>
      </c>
      <c r="P550" s="77">
        <v>11008.446309217859</v>
      </c>
      <c r="Q550" s="4">
        <v>5689.2835981535345</v>
      </c>
      <c r="R550" s="46">
        <v>13805.121701006141</v>
      </c>
      <c r="S550" s="110">
        <v>13604.537328524582</v>
      </c>
      <c r="T550" s="46">
        <v>13646.559535729302</v>
      </c>
      <c r="U550" s="110">
        <f>$L$1*gp_need_index[[#This Row],[Normalised weighted population 2025/26]]</f>
        <v>5608.2809925956217</v>
      </c>
      <c r="V550" s="4">
        <f>$M$1*gp_need_index[[#This Row],[Normalised travel time adjusted wp 2025/26]]</f>
        <v>8102.6938519536016</v>
      </c>
      <c r="W550" s="115">
        <v>13710.974844549222</v>
      </c>
      <c r="X550" s="43">
        <f>gp_need_index[[#This Row],[Combined weighted population 2025/26]]/gp_need_index[[#This Row],[Registered population 2025/26]]</f>
        <v>1.245495909179156</v>
      </c>
    </row>
    <row r="551" spans="1:24" ht="13">
      <c r="A551" s="8" t="s">
        <v>5214</v>
      </c>
      <c r="B551" s="3" t="s">
        <v>12009</v>
      </c>
      <c r="C551" s="74" t="s">
        <v>6398</v>
      </c>
      <c r="D551" s="74" t="s">
        <v>6804</v>
      </c>
      <c r="E551" s="74" t="s">
        <v>6579</v>
      </c>
      <c r="F551" s="41">
        <v>0.98547029306761269</v>
      </c>
      <c r="G551" s="110">
        <v>10148.083333333332</v>
      </c>
      <c r="H551" s="4">
        <v>5389.2329119751566</v>
      </c>
      <c r="I551" s="46">
        <v>13209.382515956639</v>
      </c>
      <c r="J551" s="110">
        <v>13017.454059241987</v>
      </c>
      <c r="K551" s="46">
        <v>13057.832690621402</v>
      </c>
      <c r="L551" s="110">
        <f>$L$1*gp_need_index[[#This Row],[Normalised weighted population (base year)]]</f>
        <v>5366.2640933303273</v>
      </c>
      <c r="M551" s="4">
        <f>$M$1*gp_need_index[[#This Row],[Normalised travel time adjusted wp (base year)]]</f>
        <v>7753.1351682541435</v>
      </c>
      <c r="N551" s="115">
        <v>13119.399261584471</v>
      </c>
      <c r="O551" s="43">
        <f>gp_need_index[[#This Row],[Combined weighted population (base year)]]/gp_need_index[[#This Row],[Registered population (base year)]]</f>
        <v>1.2927957753846266</v>
      </c>
      <c r="P551" s="77">
        <v>10236.416533404998</v>
      </c>
      <c r="Q551" s="4">
        <v>5490.4886936175299</v>
      </c>
      <c r="R551" s="46">
        <v>13322.743242749966</v>
      </c>
      <c r="S551" s="110">
        <v>13129.167687897365</v>
      </c>
      <c r="T551" s="46">
        <v>13169.72155545518</v>
      </c>
      <c r="U551" s="110">
        <f>$L$1*gp_need_index[[#This Row],[Normalised weighted population 2025/26]]</f>
        <v>5412.3164804914995</v>
      </c>
      <c r="V551" s="4">
        <f>$M$1*gp_need_index[[#This Row],[Normalised travel time adjusted wp 2025/26]]</f>
        <v>7819.5695845491127</v>
      </c>
      <c r="W551" s="115">
        <v>13231.886065040613</v>
      </c>
      <c r="X551" s="43">
        <f>gp_need_index[[#This Row],[Combined weighted population 2025/26]]/gp_need_index[[#This Row],[Registered population 2025/26]]</f>
        <v>1.2926287262598541</v>
      </c>
    </row>
    <row r="552" spans="1:24" ht="13">
      <c r="A552" s="8" t="s">
        <v>5233</v>
      </c>
      <c r="B552" s="3" t="s">
        <v>12008</v>
      </c>
      <c r="C552" s="74" t="s">
        <v>6398</v>
      </c>
      <c r="D552" s="74" t="s">
        <v>6804</v>
      </c>
      <c r="E552" s="74" t="s">
        <v>6579</v>
      </c>
      <c r="F552" s="41">
        <v>0.98547029306761269</v>
      </c>
      <c r="G552" s="110">
        <v>3947.166666666667</v>
      </c>
      <c r="H552" s="4">
        <v>1506.7297142274565</v>
      </c>
      <c r="I552" s="46">
        <v>3693.0987152481521</v>
      </c>
      <c r="J552" s="110">
        <v>3639.4390732432203</v>
      </c>
      <c r="K552" s="46">
        <v>3650.7281907693923</v>
      </c>
      <c r="L552" s="110">
        <f>$L$1*gp_need_index[[#This Row],[Normalised weighted population (base year)]]</f>
        <v>1500.308057914187</v>
      </c>
      <c r="M552" s="4">
        <f>$M$1*gp_need_index[[#This Row],[Normalised travel time adjusted wp (base year)]]</f>
        <v>2167.6330058908134</v>
      </c>
      <c r="N552" s="115">
        <v>3667.9410638050003</v>
      </c>
      <c r="O552" s="43">
        <f>gp_need_index[[#This Row],[Combined weighted population (base year)]]/gp_need_index[[#This Row],[Registered population (base year)]]</f>
        <v>0.92925923163577251</v>
      </c>
      <c r="P552" s="77">
        <v>3984.3555960575468</v>
      </c>
      <c r="Q552" s="4">
        <v>1534.3267537197785</v>
      </c>
      <c r="R552" s="46">
        <v>3723.0641079459861</v>
      </c>
      <c r="S552" s="110">
        <v>3668.969077567041</v>
      </c>
      <c r="T552" s="46">
        <v>3680.3019274157436</v>
      </c>
      <c r="U552" s="110">
        <f>$L$1*gp_need_index[[#This Row],[Normalised weighted population 2025/26]]</f>
        <v>1512.4813908222682</v>
      </c>
      <c r="V552" s="4">
        <f>$M$1*gp_need_index[[#This Row],[Normalised travel time adjusted wp 2025/26]]</f>
        <v>2185.1925184900365</v>
      </c>
      <c r="W552" s="115">
        <v>3697.6739093123047</v>
      </c>
      <c r="X552" s="43">
        <f>gp_need_index[[#This Row],[Combined weighted population 2025/26]]/gp_need_index[[#This Row],[Registered population 2025/26]]</f>
        <v>0.92804816743040985</v>
      </c>
    </row>
    <row r="553" spans="1:24" ht="13">
      <c r="A553" s="8" t="s">
        <v>5232</v>
      </c>
      <c r="B553" s="3" t="s">
        <v>12007</v>
      </c>
      <c r="C553" s="74" t="s">
        <v>6398</v>
      </c>
      <c r="D553" s="74" t="s">
        <v>6804</v>
      </c>
      <c r="E553" s="74" t="s">
        <v>6579</v>
      </c>
      <c r="F553" s="41">
        <v>0.98547029306761269</v>
      </c>
      <c r="G553" s="110">
        <v>4073.9166666666661</v>
      </c>
      <c r="H553" s="4">
        <v>1296.5427501895988</v>
      </c>
      <c r="I553" s="46">
        <v>3177.9159326160839</v>
      </c>
      <c r="J553" s="110">
        <v>3131.7417454594079</v>
      </c>
      <c r="K553" s="46">
        <v>3141.4560448101056</v>
      </c>
      <c r="L553" s="110">
        <f>$L$1*gp_need_index[[#This Row],[Normalised weighted population (base year)]]</f>
        <v>1291.0169071279267</v>
      </c>
      <c r="M553" s="4">
        <f>$M$1*gp_need_index[[#This Row],[Normalised travel time adjusted wp (base year)]]</f>
        <v>1865.2508358477614</v>
      </c>
      <c r="N553" s="115">
        <v>3156.2677429756882</v>
      </c>
      <c r="O553" s="43">
        <f>gp_need_index[[#This Row],[Combined weighted population (base year)]]/gp_need_index[[#This Row],[Registered population (base year)]]</f>
        <v>0.77475019771530806</v>
      </c>
      <c r="P553" s="77">
        <v>4108.2247260928561</v>
      </c>
      <c r="Q553" s="4">
        <v>1319.8482272540364</v>
      </c>
      <c r="R553" s="46">
        <v>3202.6291341870751</v>
      </c>
      <c r="S553" s="110">
        <v>3156.0958714542116</v>
      </c>
      <c r="T553" s="46">
        <v>3165.8445392306699</v>
      </c>
      <c r="U553" s="110">
        <f>$L$1*gp_need_index[[#This Row],[Normalised weighted population 2025/26]]</f>
        <v>1301.0565562986162</v>
      </c>
      <c r="V553" s="4">
        <f>$M$1*gp_need_index[[#This Row],[Normalised travel time adjusted wp 2025/26]]</f>
        <v>1879.7315922085513</v>
      </c>
      <c r="W553" s="115">
        <v>3180.7881485071675</v>
      </c>
      <c r="X553" s="43">
        <f>gp_need_index[[#This Row],[Combined weighted population 2025/26]]/gp_need_index[[#This Row],[Registered population 2025/26]]</f>
        <v>0.77424882049533572</v>
      </c>
    </row>
    <row r="554" spans="1:24" ht="13">
      <c r="A554" s="8" t="s">
        <v>5286</v>
      </c>
      <c r="B554" s="3" t="s">
        <v>12578</v>
      </c>
      <c r="C554" s="74" t="s">
        <v>6398</v>
      </c>
      <c r="D554" s="74" t="s">
        <v>6804</v>
      </c>
      <c r="E554" s="74" t="s">
        <v>6579</v>
      </c>
      <c r="F554" s="41">
        <v>0.98547029306761269</v>
      </c>
      <c r="G554" s="110">
        <v>86783.666666666672</v>
      </c>
      <c r="H554" s="4">
        <v>41799.11084822179</v>
      </c>
      <c r="I554" s="46">
        <v>102452.5109675905</v>
      </c>
      <c r="J554" s="110">
        <v>100963.9060087442</v>
      </c>
      <c r="K554" s="46">
        <v>101277.08432493411</v>
      </c>
      <c r="L554" s="110">
        <f>$L$1*gp_need_index[[#This Row],[Normalised weighted population (base year)]]</f>
        <v>41620.963751544157</v>
      </c>
      <c r="M554" s="4">
        <f>$M$1*gp_need_index[[#This Row],[Normalised travel time adjusted wp (base year)]]</f>
        <v>60133.6334154332</v>
      </c>
      <c r="N554" s="115">
        <v>101754.59716697736</v>
      </c>
      <c r="O554" s="43">
        <f>gp_need_index[[#This Row],[Combined weighted population (base year)]]/gp_need_index[[#This Row],[Registered population (base year)]]</f>
        <v>1.1725086191369807</v>
      </c>
      <c r="P554" s="77">
        <v>87560.660066167184</v>
      </c>
      <c r="Q554" s="4">
        <v>42583.302585615762</v>
      </c>
      <c r="R554" s="46">
        <v>103328.94546089922</v>
      </c>
      <c r="S554" s="110">
        <v>101827.60616571973</v>
      </c>
      <c r="T554" s="46">
        <v>102142.13511015393</v>
      </c>
      <c r="U554" s="110">
        <f>$L$1*gp_need_index[[#This Row],[Normalised weighted population 2025/26]]</f>
        <v>41977.012109286654</v>
      </c>
      <c r="V554" s="4">
        <f>$M$1*gp_need_index[[#This Row],[Normalised travel time adjusted wp 2025/26]]</f>
        <v>60647.260433340292</v>
      </c>
      <c r="W554" s="115">
        <v>102624.27254262695</v>
      </c>
      <c r="X554" s="43">
        <f>gp_need_index[[#This Row],[Combined weighted population 2025/26]]/gp_need_index[[#This Row],[Registered population 2025/26]]</f>
        <v>1.1720363056317369</v>
      </c>
    </row>
    <row r="555" spans="1:24" ht="13">
      <c r="A555" s="8" t="s">
        <v>5184</v>
      </c>
      <c r="B555" s="3" t="s">
        <v>12006</v>
      </c>
      <c r="C555" s="74" t="s">
        <v>6398</v>
      </c>
      <c r="D555" s="74" t="s">
        <v>6804</v>
      </c>
      <c r="E555" s="74" t="s">
        <v>6579</v>
      </c>
      <c r="F555" s="41">
        <v>0.98547029306761269</v>
      </c>
      <c r="G555" s="110">
        <v>7085.1666666666661</v>
      </c>
      <c r="H555" s="4">
        <v>2313.3056412864016</v>
      </c>
      <c r="I555" s="46">
        <v>5670.0720846880549</v>
      </c>
      <c r="J555" s="110">
        <v>5587.687599012027</v>
      </c>
      <c r="K555" s="46">
        <v>5605.019957305517</v>
      </c>
      <c r="L555" s="110">
        <f>$L$1*gp_need_index[[#This Row],[Normalised weighted population (base year)]]</f>
        <v>2303.4463721450174</v>
      </c>
      <c r="M555" s="4">
        <f>$M$1*gp_need_index[[#This Row],[Normalised travel time adjusted wp (base year)]]</f>
        <v>3328.0007777219971</v>
      </c>
      <c r="N555" s="115">
        <v>5631.4471498670146</v>
      </c>
      <c r="O555" s="43">
        <f>gp_need_index[[#This Row],[Combined weighted population (base year)]]/gp_need_index[[#This Row],[Registered population (base year)]]</f>
        <v>0.79482211425753546</v>
      </c>
      <c r="P555" s="77">
        <v>7141.8202410035656</v>
      </c>
      <c r="Q555" s="4">
        <v>2351.1247845874523</v>
      </c>
      <c r="R555" s="46">
        <v>5705.0353046235514</v>
      </c>
      <c r="S555" s="110">
        <v>5622.1428136084478</v>
      </c>
      <c r="T555" s="46">
        <v>5639.508700043456</v>
      </c>
      <c r="U555" s="110">
        <f>$L$1*gp_need_index[[#This Row],[Normalised weighted population 2025/26]]</f>
        <v>2317.6500543762213</v>
      </c>
      <c r="V555" s="4">
        <f>$M$1*gp_need_index[[#This Row],[Normalised travel time adjusted wp 2025/26]]</f>
        <v>3348.478592882122</v>
      </c>
      <c r="W555" s="115">
        <v>5666.1286472583433</v>
      </c>
      <c r="X555" s="43">
        <f>gp_need_index[[#This Row],[Combined weighted population 2025/26]]/gp_need_index[[#This Row],[Registered population 2025/26]]</f>
        <v>0.79337318163333403</v>
      </c>
    </row>
    <row r="556" spans="1:24" ht="13">
      <c r="A556" s="8" t="s">
        <v>5235</v>
      </c>
      <c r="B556" s="3" t="s">
        <v>12005</v>
      </c>
      <c r="C556" s="74" t="s">
        <v>6398</v>
      </c>
      <c r="D556" s="74" t="s">
        <v>6804</v>
      </c>
      <c r="E556" s="74" t="s">
        <v>6579</v>
      </c>
      <c r="F556" s="41">
        <v>0.98547029306761269</v>
      </c>
      <c r="G556" s="110">
        <v>11052.916666666668</v>
      </c>
      <c r="H556" s="4">
        <v>3511.2413876263427</v>
      </c>
      <c r="I556" s="46">
        <v>8606.295432500794</v>
      </c>
      <c r="J556" s="110">
        <v>8481.2484820930149</v>
      </c>
      <c r="K556" s="46">
        <v>8507.5563303509862</v>
      </c>
      <c r="L556" s="110">
        <f>$L$1*gp_need_index[[#This Row],[Normalised weighted population (base year)]]</f>
        <v>3496.2765367898905</v>
      </c>
      <c r="M556" s="4">
        <f>$M$1*gp_need_index[[#This Row],[Normalised travel time adjusted wp (base year)]]</f>
        <v>5051.3921983486871</v>
      </c>
      <c r="N556" s="115">
        <v>8547.6687351385772</v>
      </c>
      <c r="O556" s="43">
        <f>gp_need_index[[#This Row],[Combined weighted population (base year)]]/gp_need_index[[#This Row],[Registered population (base year)]]</f>
        <v>0.77334055733149554</v>
      </c>
      <c r="P556" s="77">
        <v>11142.768498887133</v>
      </c>
      <c r="Q556" s="4">
        <v>3569.4248624510542</v>
      </c>
      <c r="R556" s="46">
        <v>8661.2565147440746</v>
      </c>
      <c r="S556" s="110">
        <v>8535.4109959186135</v>
      </c>
      <c r="T556" s="46">
        <v>8561.7754948197198</v>
      </c>
      <c r="U556" s="110">
        <f>$L$1*gp_need_index[[#This Row],[Normalised weighted population 2025/26]]</f>
        <v>3518.6042785913273</v>
      </c>
      <c r="V556" s="4">
        <f>$M$1*gp_need_index[[#This Row],[Normalised travel time adjusted wp 2025/26]]</f>
        <v>5083.5850224409896</v>
      </c>
      <c r="W556" s="115">
        <v>8602.1893010323165</v>
      </c>
      <c r="X556" s="43">
        <f>gp_need_index[[#This Row],[Combined weighted population 2025/26]]/gp_need_index[[#This Row],[Registered population 2025/26]]</f>
        <v>0.77199748894464126</v>
      </c>
    </row>
    <row r="557" spans="1:24" ht="13">
      <c r="A557" s="8" t="s">
        <v>5231</v>
      </c>
      <c r="B557" s="3" t="s">
        <v>12004</v>
      </c>
      <c r="C557" s="74" t="s">
        <v>6398</v>
      </c>
      <c r="D557" s="74" t="s">
        <v>6804</v>
      </c>
      <c r="E557" s="74" t="s">
        <v>6579</v>
      </c>
      <c r="F557" s="41">
        <v>0.98547029306761269</v>
      </c>
      <c r="G557" s="110">
        <v>10094.5</v>
      </c>
      <c r="H557" s="4">
        <v>4711.847313861369</v>
      </c>
      <c r="I557" s="46">
        <v>11549.063575871025</v>
      </c>
      <c r="J557" s="110">
        <v>11381.25906677011</v>
      </c>
      <c r="K557" s="46">
        <v>11416.562411218209</v>
      </c>
      <c r="L557" s="110">
        <f>$L$1*gp_need_index[[#This Row],[Normalised weighted population (base year)]]</f>
        <v>4691.7655010687313</v>
      </c>
      <c r="M557" s="4">
        <f>$M$1*gp_need_index[[#This Row],[Normalised travel time adjusted wp (base year)]]</f>
        <v>6778.6250312854918</v>
      </c>
      <c r="N557" s="115">
        <v>11470.390532354224</v>
      </c>
      <c r="O557" s="43">
        <f>gp_need_index[[#This Row],[Combined weighted population (base year)]]/gp_need_index[[#This Row],[Registered population (base year)]]</f>
        <v>1.1363010087031773</v>
      </c>
      <c r="P557" s="77">
        <v>10189.837406593921</v>
      </c>
      <c r="Q557" s="4">
        <v>4803.1025418022746</v>
      </c>
      <c r="R557" s="46">
        <v>11654.791677727668</v>
      </c>
      <c r="S557" s="110">
        <v>11485.450970292259</v>
      </c>
      <c r="T557" s="46">
        <v>11520.927663755499</v>
      </c>
      <c r="U557" s="110">
        <f>$L$1*gp_need_index[[#This Row],[Normalised weighted population 2025/26]]</f>
        <v>4734.7171618268248</v>
      </c>
      <c r="V557" s="4">
        <f>$M$1*gp_need_index[[#This Row],[Normalised travel time adjusted wp 2025/26]]</f>
        <v>6840.5922756944174</v>
      </c>
      <c r="W557" s="115">
        <v>11575.309437521242</v>
      </c>
      <c r="X557" s="43">
        <f>gp_need_index[[#This Row],[Combined weighted population 2025/26]]/gp_need_index[[#This Row],[Registered population 2025/26]]</f>
        <v>1.1359660586959681</v>
      </c>
    </row>
    <row r="558" spans="1:24" ht="13">
      <c r="A558" s="8" t="s">
        <v>5218</v>
      </c>
      <c r="B558" s="3" t="s">
        <v>12003</v>
      </c>
      <c r="C558" s="74" t="s">
        <v>6398</v>
      </c>
      <c r="D558" s="74" t="s">
        <v>6804</v>
      </c>
      <c r="E558" s="74" t="s">
        <v>6579</v>
      </c>
      <c r="F558" s="41">
        <v>0.98547029306761269</v>
      </c>
      <c r="G558" s="110">
        <v>18787.083333333332</v>
      </c>
      <c r="H558" s="4">
        <v>6988.8815736908273</v>
      </c>
      <c r="I558" s="46">
        <v>17130.231996554819</v>
      </c>
      <c r="J558" s="110">
        <v>16881.334745961074</v>
      </c>
      <c r="K558" s="46">
        <v>16933.69868669768</v>
      </c>
      <c r="L558" s="110">
        <f>$L$1*gp_need_index[[#This Row],[Normalised weighted population (base year)]]</f>
        <v>6959.0950797652076</v>
      </c>
      <c r="M558" s="4">
        <f>$M$1*gp_need_index[[#This Row],[Normalised travel time adjusted wp (base year)]]</f>
        <v>10054.444556542019</v>
      </c>
      <c r="N558" s="115">
        <v>17013.539636307229</v>
      </c>
      <c r="O558" s="43">
        <f>gp_need_index[[#This Row],[Combined weighted population (base year)]]/gp_need_index[[#This Row],[Registered population (base year)]]</f>
        <v>0.90559770957744357</v>
      </c>
      <c r="P558" s="77">
        <v>18946.664405521966</v>
      </c>
      <c r="Q558" s="4">
        <v>7115.5287164055071</v>
      </c>
      <c r="R558" s="46">
        <v>17265.924294732464</v>
      </c>
      <c r="S558" s="110">
        <v>17015.055474813216</v>
      </c>
      <c r="T558" s="46">
        <v>17067.612218897651</v>
      </c>
      <c r="U558" s="110">
        <f>$L$1*gp_need_index[[#This Row],[Normalised weighted population 2025/26]]</f>
        <v>7014.2195874076024</v>
      </c>
      <c r="V558" s="4">
        <f>$M$1*gp_need_index[[#This Row],[Normalised travel time adjusted wp 2025/26]]</f>
        <v>10133.956198374468</v>
      </c>
      <c r="W558" s="115">
        <v>17148.17578578207</v>
      </c>
      <c r="X558" s="43">
        <f>gp_need_index[[#This Row],[Combined weighted population 2025/26]]/gp_need_index[[#This Row],[Registered population 2025/26]]</f>
        <v>0.90507624026867073</v>
      </c>
    </row>
    <row r="559" spans="1:24" ht="13">
      <c r="A559" s="8" t="s">
        <v>5225</v>
      </c>
      <c r="B559" s="3" t="s">
        <v>12002</v>
      </c>
      <c r="C559" s="74" t="s">
        <v>6398</v>
      </c>
      <c r="D559" s="74" t="s">
        <v>6804</v>
      </c>
      <c r="E559" s="74" t="s">
        <v>6579</v>
      </c>
      <c r="F559" s="41">
        <v>0.98547029306761269</v>
      </c>
      <c r="G559" s="110">
        <v>24150.833333333332</v>
      </c>
      <c r="H559" s="4">
        <v>11665.792765190065</v>
      </c>
      <c r="I559" s="46">
        <v>28593.664720791985</v>
      </c>
      <c r="J559" s="110">
        <v>28178.207152275936</v>
      </c>
      <c r="K559" s="46">
        <v>28265.612679835816</v>
      </c>
      <c r="L559" s="110">
        <f>$L$1*gp_need_index[[#This Row],[Normalised weighted population (base year)]]</f>
        <v>11616.073355628749</v>
      </c>
      <c r="M559" s="4">
        <f>$M$1*gp_need_index[[#This Row],[Normalised travel time adjusted wp (base year)]]</f>
        <v>16782.809284858162</v>
      </c>
      <c r="N559" s="115">
        <v>28398.882640486911</v>
      </c>
      <c r="O559" s="43">
        <f>gp_need_index[[#This Row],[Combined weighted population (base year)]]/gp_need_index[[#This Row],[Registered population (base year)]]</f>
        <v>1.1758965932364065</v>
      </c>
      <c r="P559" s="77">
        <v>24365.099227936873</v>
      </c>
      <c r="Q559" s="4">
        <v>11882.899417660057</v>
      </c>
      <c r="R559" s="46">
        <v>28834.012190015117</v>
      </c>
      <c r="S559" s="110">
        <v>28415.062443209314</v>
      </c>
      <c r="T559" s="46">
        <v>28502.831958106377</v>
      </c>
      <c r="U559" s="110">
        <f>$L$1*gp_need_index[[#This Row],[Normalised weighted population 2025/26]]</f>
        <v>11713.713649749758</v>
      </c>
      <c r="V559" s="4">
        <f>$M$1*gp_need_index[[#This Row],[Normalised travel time adjusted wp 2025/26]]</f>
        <v>16923.659085320709</v>
      </c>
      <c r="W559" s="115">
        <v>28637.372735070465</v>
      </c>
      <c r="X559" s="43">
        <f>gp_need_index[[#This Row],[Combined weighted population 2025/26]]/gp_need_index[[#This Row],[Registered population 2025/26]]</f>
        <v>1.175343981453399</v>
      </c>
    </row>
    <row r="560" spans="1:24" ht="13">
      <c r="A560" s="8" t="s">
        <v>5230</v>
      </c>
      <c r="B560" s="3" t="s">
        <v>12001</v>
      </c>
      <c r="C560" s="74" t="s">
        <v>6398</v>
      </c>
      <c r="D560" s="74" t="s">
        <v>6804</v>
      </c>
      <c r="E560" s="74" t="s">
        <v>6579</v>
      </c>
      <c r="F560" s="41">
        <v>0.98547029306761269</v>
      </c>
      <c r="G560" s="110">
        <v>14773.999999999998</v>
      </c>
      <c r="H560" s="4">
        <v>5421.9441150579169</v>
      </c>
      <c r="I560" s="46">
        <v>13289.559936590507</v>
      </c>
      <c r="J560" s="110">
        <v>13096.466525451451</v>
      </c>
      <c r="K560" s="46">
        <v>13137.090244329</v>
      </c>
      <c r="L560" s="110">
        <f>$L$1*gp_need_index[[#This Row],[Normalised weighted population (base year)]]</f>
        <v>5398.8358818241222</v>
      </c>
      <c r="M560" s="4">
        <f>$M$1*gp_need_index[[#This Row],[Normalised travel time adjusted wp (base year)]]</f>
        <v>7800.1946260952227</v>
      </c>
      <c r="N560" s="115">
        <v>13199.030507919346</v>
      </c>
      <c r="O560" s="43">
        <f>gp_need_index[[#This Row],[Combined weighted population (base year)]]/gp_need_index[[#This Row],[Registered population (base year)]]</f>
        <v>0.89339586489233436</v>
      </c>
      <c r="P560" s="77">
        <v>14896.13680698821</v>
      </c>
      <c r="Q560" s="4">
        <v>5514.8061094162349</v>
      </c>
      <c r="R560" s="46">
        <v>13381.749772968296</v>
      </c>
      <c r="S560" s="110">
        <v>13187.316870524526</v>
      </c>
      <c r="T560" s="46">
        <v>13228.050351467358</v>
      </c>
      <c r="U560" s="110">
        <f>$L$1*gp_need_index[[#This Row],[Normalised weighted population 2025/26]]</f>
        <v>5436.2876709691882</v>
      </c>
      <c r="V560" s="4">
        <f>$M$1*gp_need_index[[#This Row],[Normalised travel time adjusted wp 2025/26]]</f>
        <v>7854.2025171650093</v>
      </c>
      <c r="W560" s="115">
        <v>13290.490188134198</v>
      </c>
      <c r="X560" s="43">
        <f>gp_need_index[[#This Row],[Combined weighted population 2025/26]]/gp_need_index[[#This Row],[Registered population 2025/26]]</f>
        <v>0.89221053487500479</v>
      </c>
    </row>
    <row r="561" spans="1:24" ht="13">
      <c r="A561" s="8" t="s">
        <v>5239</v>
      </c>
      <c r="B561" s="3" t="s">
        <v>12000</v>
      </c>
      <c r="C561" s="74" t="s">
        <v>6398</v>
      </c>
      <c r="D561" s="74" t="s">
        <v>6804</v>
      </c>
      <c r="E561" s="74" t="s">
        <v>6579</v>
      </c>
      <c r="F561" s="41">
        <v>0.98547029306761269</v>
      </c>
      <c r="G561" s="110">
        <v>8524.5</v>
      </c>
      <c r="H561" s="4">
        <v>3629.8628388192351</v>
      </c>
      <c r="I561" s="46">
        <v>8897.044811679234</v>
      </c>
      <c r="J561" s="110">
        <v>8767.7733580012173</v>
      </c>
      <c r="K561" s="46">
        <v>8794.9699731634282</v>
      </c>
      <c r="L561" s="110">
        <f>$L$1*gp_need_index[[#This Row],[Normalised weighted population (base year)]]</f>
        <v>3614.392425383367</v>
      </c>
      <c r="M561" s="4">
        <f>$M$1*gp_need_index[[#This Row],[Normalised travel time adjusted wp (base year)]]</f>
        <v>5222.0450834576886</v>
      </c>
      <c r="N561" s="115">
        <v>8836.4375088410561</v>
      </c>
      <c r="O561" s="43">
        <f>gp_need_index[[#This Row],[Combined weighted population (base year)]]/gp_need_index[[#This Row],[Registered population (base year)]]</f>
        <v>1.0365930563482968</v>
      </c>
      <c r="P561" s="77">
        <v>8594.5498147862927</v>
      </c>
      <c r="Q561" s="4">
        <v>3693.8294708157955</v>
      </c>
      <c r="R561" s="46">
        <v>8963.1259380223673</v>
      </c>
      <c r="S561" s="110">
        <v>8832.8943449448234</v>
      </c>
      <c r="T561" s="46">
        <v>8860.1777216166938</v>
      </c>
      <c r="U561" s="110">
        <f>$L$1*gp_need_index[[#This Row],[Normalised weighted population 2025/26]]</f>
        <v>3641.23764506821</v>
      </c>
      <c r="V561" s="4">
        <f>$M$1*gp_need_index[[#This Row],[Normalised travel time adjusted wp 2025/26]]</f>
        <v>5260.7624188497093</v>
      </c>
      <c r="W561" s="115">
        <v>8902.0000639179198</v>
      </c>
      <c r="X561" s="43">
        <f>gp_need_index[[#This Row],[Combined weighted population 2025/26]]/gp_need_index[[#This Row],[Registered population 2025/26]]</f>
        <v>1.0357726996477095</v>
      </c>
    </row>
    <row r="562" spans="1:24" ht="13">
      <c r="A562" s="8" t="s">
        <v>5227</v>
      </c>
      <c r="B562" s="3" t="s">
        <v>11999</v>
      </c>
      <c r="C562" s="74" t="s">
        <v>6398</v>
      </c>
      <c r="D562" s="74" t="s">
        <v>6804</v>
      </c>
      <c r="E562" s="74" t="s">
        <v>6579</v>
      </c>
      <c r="F562" s="41">
        <v>0.98547029306761269</v>
      </c>
      <c r="G562" s="110">
        <v>12792.583333333334</v>
      </c>
      <c r="H562" s="4">
        <v>6509.7489070989077</v>
      </c>
      <c r="I562" s="46">
        <v>15955.844700203328</v>
      </c>
      <c r="J562" s="110">
        <v>15724.010952850689</v>
      </c>
      <c r="K562" s="46">
        <v>15772.785009527328</v>
      </c>
      <c r="L562" s="110">
        <f>$L$1*gp_need_index[[#This Row],[Normalised weighted population (base year)]]</f>
        <v>6482.0044684166814</v>
      </c>
      <c r="M562" s="4">
        <f>$M$1*gp_need_index[[#This Row],[Normalised travel time adjusted wp (base year)]]</f>
        <v>9365.1478814328857</v>
      </c>
      <c r="N562" s="115">
        <v>15847.152349849566</v>
      </c>
      <c r="O562" s="43">
        <f>gp_need_index[[#This Row],[Combined weighted population (base year)]]/gp_need_index[[#This Row],[Registered population (base year)]]</f>
        <v>1.2387765580199124</v>
      </c>
      <c r="P562" s="77">
        <v>12903.855558945073</v>
      </c>
      <c r="Q562" s="4">
        <v>6626.3124974536222</v>
      </c>
      <c r="R562" s="46">
        <v>16078.834685958389</v>
      </c>
      <c r="S562" s="110">
        <v>15845.21393015711</v>
      </c>
      <c r="T562" s="46">
        <v>15894.157223625834</v>
      </c>
      <c r="U562" s="110">
        <f>$L$1*gp_need_index[[#This Row],[Normalised weighted population 2025/26]]</f>
        <v>6531.968707365726</v>
      </c>
      <c r="V562" s="4">
        <f>$M$1*gp_need_index[[#This Row],[Normalised travel time adjusted wp 2025/26]]</f>
        <v>9437.2130704938445</v>
      </c>
      <c r="W562" s="115">
        <v>15969.181777859571</v>
      </c>
      <c r="X562" s="43">
        <f>gp_need_index[[#This Row],[Combined weighted population 2025/26]]/gp_need_index[[#This Row],[Registered population 2025/26]]</f>
        <v>1.2375511880857644</v>
      </c>
    </row>
    <row r="563" spans="1:24" ht="13">
      <c r="A563" s="8" t="s">
        <v>5183</v>
      </c>
      <c r="B563" s="3" t="s">
        <v>11998</v>
      </c>
      <c r="C563" s="74" t="s">
        <v>6398</v>
      </c>
      <c r="D563" s="74" t="s">
        <v>6804</v>
      </c>
      <c r="E563" s="74" t="s">
        <v>6579</v>
      </c>
      <c r="F563" s="41">
        <v>0.98547029306761269</v>
      </c>
      <c r="G563" s="110">
        <v>11453.333333333332</v>
      </c>
      <c r="H563" s="4">
        <v>1308.8605315372481</v>
      </c>
      <c r="I563" s="46">
        <v>3208.1076664354673</v>
      </c>
      <c r="J563" s="110">
        <v>3161.4948022346152</v>
      </c>
      <c r="K563" s="46">
        <v>3171.3013921135889</v>
      </c>
      <c r="L563" s="110">
        <f>$L$1*gp_need_index[[#This Row],[Normalised weighted population (base year)]]</f>
        <v>1303.2821903018094</v>
      </c>
      <c r="M563" s="4">
        <f>$M$1*gp_need_index[[#This Row],[Normalised travel time adjusted wp (base year)]]</f>
        <v>1882.9716182524551</v>
      </c>
      <c r="N563" s="115">
        <v>3186.2538085542647</v>
      </c>
      <c r="O563" s="43">
        <f>gp_need_index[[#This Row],[Combined weighted population (base year)]]/gp_need_index[[#This Row],[Registered population (base year)]]</f>
        <v>0.27819445359903361</v>
      </c>
      <c r="P563" s="77">
        <v>11564.810981031198</v>
      </c>
      <c r="Q563" s="4">
        <v>1323.8349043629316</v>
      </c>
      <c r="R563" s="46">
        <v>3212.3028587819917</v>
      </c>
      <c r="S563" s="110">
        <v>3165.6290396658196</v>
      </c>
      <c r="T563" s="46">
        <v>3175.4071538512394</v>
      </c>
      <c r="U563" s="110">
        <f>$L$1*gp_need_index[[#This Row],[Normalised weighted population 2025/26]]</f>
        <v>1304.9864720898925</v>
      </c>
      <c r="V563" s="4">
        <f>$M$1*gp_need_index[[#This Row],[Normalised travel time adjusted wp 2025/26]]</f>
        <v>1885.4094290649273</v>
      </c>
      <c r="W563" s="115">
        <v>3190.3959011548195</v>
      </c>
      <c r="X563" s="43">
        <f>gp_need_index[[#This Row],[Combined weighted population 2025/26]]/gp_need_index[[#This Row],[Registered population 2025/26]]</f>
        <v>0.27587099403420962</v>
      </c>
    </row>
    <row r="564" spans="1:24" ht="13">
      <c r="A564" s="8" t="s">
        <v>5190</v>
      </c>
      <c r="B564" s="3" t="s">
        <v>11997</v>
      </c>
      <c r="C564" s="74" t="s">
        <v>6398</v>
      </c>
      <c r="D564" s="74" t="s">
        <v>6804</v>
      </c>
      <c r="E564" s="74" t="s">
        <v>6579</v>
      </c>
      <c r="F564" s="41">
        <v>0.98547029306761269</v>
      </c>
      <c r="G564" s="110">
        <v>24703.666666666664</v>
      </c>
      <c r="H564" s="4">
        <v>7948.6731407342513</v>
      </c>
      <c r="I564" s="46">
        <v>19482.747493981977</v>
      </c>
      <c r="J564" s="110">
        <v>19199.668882656715</v>
      </c>
      <c r="K564" s="46">
        <v>19259.224026764881</v>
      </c>
      <c r="L564" s="110">
        <f>$L$1*gp_need_index[[#This Row],[Normalised weighted population (base year)]]</f>
        <v>7914.7960315392002</v>
      </c>
      <c r="M564" s="4">
        <f>$M$1*gp_need_index[[#This Row],[Normalised travel time adjusted wp (base year)]]</f>
        <v>11435.233599098145</v>
      </c>
      <c r="N564" s="115">
        <v>19350.029630637346</v>
      </c>
      <c r="O564" s="43">
        <f>gp_need_index[[#This Row],[Combined weighted population (base year)]]/gp_need_index[[#This Row],[Registered population (base year)]]</f>
        <v>0.78328573210335906</v>
      </c>
      <c r="P564" s="77">
        <v>24897.541835616463</v>
      </c>
      <c r="Q564" s="4">
        <v>8079.1043119501219</v>
      </c>
      <c r="R564" s="46">
        <v>19604.05318831234</v>
      </c>
      <c r="S564" s="110">
        <v>19319.21204079923</v>
      </c>
      <c r="T564" s="46">
        <v>19378.885950452019</v>
      </c>
      <c r="U564" s="110">
        <f>$L$1*gp_need_index[[#This Row],[Normalised weighted population 2025/26]]</f>
        <v>7964.0760331604106</v>
      </c>
      <c r="V564" s="4">
        <f>$M$1*gp_need_index[[#This Row],[Normalised travel time adjusted wp 2025/26]]</f>
        <v>11506.283297070308</v>
      </c>
      <c r="W564" s="115">
        <v>19470.35933023072</v>
      </c>
      <c r="X564" s="43">
        <f>gp_need_index[[#This Row],[Combined weighted population 2025/26]]/gp_need_index[[#This Row],[Registered population 2025/26]]</f>
        <v>0.7820193438686367</v>
      </c>
    </row>
    <row r="565" spans="1:24" ht="13">
      <c r="A565" s="8" t="s">
        <v>5222</v>
      </c>
      <c r="B565" s="3" t="s">
        <v>11996</v>
      </c>
      <c r="C565" s="74" t="s">
        <v>6398</v>
      </c>
      <c r="D565" s="74" t="s">
        <v>6804</v>
      </c>
      <c r="E565" s="74" t="s">
        <v>6579</v>
      </c>
      <c r="F565" s="41">
        <v>0.98547029306761269</v>
      </c>
      <c r="G565" s="110">
        <v>6300.9166666666679</v>
      </c>
      <c r="H565" s="4">
        <v>2671.0980566668422</v>
      </c>
      <c r="I565" s="46">
        <v>6547.0460350189805</v>
      </c>
      <c r="J565" s="110">
        <v>6451.9193748573061</v>
      </c>
      <c r="K565" s="46">
        <v>6471.9324797963709</v>
      </c>
      <c r="L565" s="110">
        <f>$L$1*gp_need_index[[#This Row],[Normalised weighted population (base year)]]</f>
        <v>2659.7138823607347</v>
      </c>
      <c r="M565" s="4">
        <f>$M$1*gp_need_index[[#This Row],[Normalised travel time adjusted wp (base year)]]</f>
        <v>3842.7332088360226</v>
      </c>
      <c r="N565" s="115">
        <v>6502.4470911967574</v>
      </c>
      <c r="O565" s="43">
        <f>gp_need_index[[#This Row],[Combined weighted population (base year)]]/gp_need_index[[#This Row],[Registered population (base year)]]</f>
        <v>1.0319843024739928</v>
      </c>
      <c r="P565" s="77">
        <v>6355.4071756453814</v>
      </c>
      <c r="Q565" s="4">
        <v>2718.0738181008237</v>
      </c>
      <c r="R565" s="46">
        <v>6595.4419750456027</v>
      </c>
      <c r="S565" s="110">
        <v>6499.6121360586239</v>
      </c>
      <c r="T565" s="46">
        <v>6519.6883827795691</v>
      </c>
      <c r="U565" s="110">
        <f>$L$1*gp_need_index[[#This Row],[Normalised weighted population 2025/26]]</f>
        <v>2679.374558771166</v>
      </c>
      <c r="V565" s="4">
        <f>$M$1*gp_need_index[[#This Row],[Normalised travel time adjusted wp 2025/26]]</f>
        <v>3871.0884481535472</v>
      </c>
      <c r="W565" s="115">
        <v>6550.4630069247132</v>
      </c>
      <c r="X565" s="43">
        <f>gp_need_index[[#This Row],[Combined weighted population 2025/26]]/gp_need_index[[#This Row],[Registered population 2025/26]]</f>
        <v>1.0306913193582321</v>
      </c>
    </row>
    <row r="566" spans="1:24" ht="13">
      <c r="A566" s="8" t="s">
        <v>5217</v>
      </c>
      <c r="B566" s="3" t="s">
        <v>11995</v>
      </c>
      <c r="C566" s="74" t="s">
        <v>6398</v>
      </c>
      <c r="D566" s="74" t="s">
        <v>6804</v>
      </c>
      <c r="E566" s="74" t="s">
        <v>6579</v>
      </c>
      <c r="F566" s="41">
        <v>0.98547029306761269</v>
      </c>
      <c r="G566" s="110">
        <v>32217.583333333332</v>
      </c>
      <c r="H566" s="4">
        <v>11920.482214083962</v>
      </c>
      <c r="I566" s="46">
        <v>29217.926171014718</v>
      </c>
      <c r="J566" s="110">
        <v>28793.398266577744</v>
      </c>
      <c r="K566" s="46">
        <v>28882.712045560616</v>
      </c>
      <c r="L566" s="110">
        <f>$L$1*gp_need_index[[#This Row],[Normalised weighted population (base year)]]</f>
        <v>11869.677322440513</v>
      </c>
      <c r="M566" s="4">
        <f>$M$1*gp_need_index[[#This Row],[Normalised travel time adjusted wp (base year)]]</f>
        <v>17149.214254814979</v>
      </c>
      <c r="N566" s="115">
        <v>29018.89157725549</v>
      </c>
      <c r="O566" s="43">
        <f>gp_need_index[[#This Row],[Combined weighted population (base year)]]/gp_need_index[[#This Row],[Registered population (base year)]]</f>
        <v>0.90071596236802853</v>
      </c>
      <c r="P566" s="77">
        <v>32480.672645037841</v>
      </c>
      <c r="Q566" s="4">
        <v>12128.636851765321</v>
      </c>
      <c r="R566" s="46">
        <v>29430.297315512671</v>
      </c>
      <c r="S566" s="110">
        <v>29002.683720585246</v>
      </c>
      <c r="T566" s="46">
        <v>29092.268302211851</v>
      </c>
      <c r="U566" s="110">
        <f>$L$1*gp_need_index[[#This Row],[Normalised weighted population 2025/26]]</f>
        <v>11955.952335356687</v>
      </c>
      <c r="V566" s="4">
        <f>$M$1*gp_need_index[[#This Row],[Normalised travel time adjusted wp 2025/26]]</f>
        <v>17273.639036604174</v>
      </c>
      <c r="W566" s="115">
        <v>29229.591371960862</v>
      </c>
      <c r="X566" s="43">
        <f>gp_need_index[[#This Row],[Combined weighted population 2025/26]]/gp_need_index[[#This Row],[Registered population 2025/26]]</f>
        <v>0.89990720609126129</v>
      </c>
    </row>
    <row r="567" spans="1:24" ht="13">
      <c r="A567" s="8" t="s">
        <v>5212</v>
      </c>
      <c r="B567" s="3" t="s">
        <v>11994</v>
      </c>
      <c r="C567" s="74" t="s">
        <v>6398</v>
      </c>
      <c r="D567" s="74" t="s">
        <v>6804</v>
      </c>
      <c r="E567" s="74" t="s">
        <v>6579</v>
      </c>
      <c r="F567" s="41">
        <v>0.98547029306761269</v>
      </c>
      <c r="G567" s="110">
        <v>8260.6666666666661</v>
      </c>
      <c r="H567" s="4">
        <v>4524.6282348684335</v>
      </c>
      <c r="I567" s="46">
        <v>11090.176667641927</v>
      </c>
      <c r="J567" s="110">
        <v>10929.03965083269</v>
      </c>
      <c r="K567" s="46">
        <v>10962.94026314779</v>
      </c>
      <c r="L567" s="110">
        <f>$L$1*gp_need_index[[#This Row],[Normalised weighted population (base year)]]</f>
        <v>4505.3443465935288</v>
      </c>
      <c r="M567" s="4">
        <f>$M$1*gp_need_index[[#This Row],[Normalised travel time adjusted wp (base year)]]</f>
        <v>6509.2852478289469</v>
      </c>
      <c r="N567" s="115">
        <v>11014.629594422477</v>
      </c>
      <c r="O567" s="43">
        <f>gp_need_index[[#This Row],[Combined weighted population (base year)]]/gp_need_index[[#This Row],[Registered population (base year)]]</f>
        <v>1.3333826480214443</v>
      </c>
      <c r="P567" s="77">
        <v>8335.0747974922015</v>
      </c>
      <c r="Q567" s="4">
        <v>4611.3857608142207</v>
      </c>
      <c r="R567" s="46">
        <v>11189.588379631541</v>
      </c>
      <c r="S567" s="110">
        <v>11027.006939781448</v>
      </c>
      <c r="T567" s="46">
        <v>11061.067574059678</v>
      </c>
      <c r="U567" s="110">
        <f>$L$1*gp_need_index[[#This Row],[Normalised weighted population 2025/26]]</f>
        <v>4545.7299967071467</v>
      </c>
      <c r="V567" s="4">
        <f>$M$1*gp_need_index[[#This Row],[Normalised travel time adjusted wp 2025/26]]</f>
        <v>6567.5486919412006</v>
      </c>
      <c r="W567" s="115">
        <v>11113.278688648348</v>
      </c>
      <c r="X567" s="43">
        <f>gp_need_index[[#This Row],[Combined weighted population 2025/26]]/gp_need_index[[#This Row],[Registered population 2025/26]]</f>
        <v>1.3333148122428407</v>
      </c>
    </row>
    <row r="568" spans="1:24" ht="13">
      <c r="A568" s="8" t="s">
        <v>5170</v>
      </c>
      <c r="B568" s="3" t="s">
        <v>11993</v>
      </c>
      <c r="C568" s="74" t="s">
        <v>6398</v>
      </c>
      <c r="D568" s="74" t="s">
        <v>6804</v>
      </c>
      <c r="E568" s="74" t="s">
        <v>6579</v>
      </c>
      <c r="F568" s="41">
        <v>0.98547029306761269</v>
      </c>
      <c r="G568" s="110">
        <v>8769.4166666666679</v>
      </c>
      <c r="H568" s="4">
        <v>1826.1428015554516</v>
      </c>
      <c r="I568" s="46">
        <v>4476.0022787112857</v>
      </c>
      <c r="J568" s="110">
        <v>4410.9672773729126</v>
      </c>
      <c r="K568" s="46">
        <v>4424.649585826558</v>
      </c>
      <c r="L568" s="110">
        <f>$L$1*gp_need_index[[#This Row],[Normalised weighted population (base year)]]</f>
        <v>1818.3598121182565</v>
      </c>
      <c r="M568" s="4">
        <f>$M$1*gp_need_index[[#This Row],[Normalised travel time adjusted wp (base year)]]</f>
        <v>2627.1516203230276</v>
      </c>
      <c r="N568" s="115">
        <v>4445.5114324412843</v>
      </c>
      <c r="O568" s="43">
        <f>gp_need_index[[#This Row],[Combined weighted population (base year)]]/gp_need_index[[#This Row],[Registered population (base year)]]</f>
        <v>0.50693353975744682</v>
      </c>
      <c r="P568" s="77">
        <v>8836.9928234958388</v>
      </c>
      <c r="Q568" s="4">
        <v>1854.9695087942221</v>
      </c>
      <c r="R568" s="46">
        <v>4501.1079828875036</v>
      </c>
      <c r="S568" s="110">
        <v>4435.7082030251195</v>
      </c>
      <c r="T568" s="46">
        <v>4449.4093855575366</v>
      </c>
      <c r="U568" s="110">
        <f>$L$1*gp_need_index[[#This Row],[Normalised weighted population 2025/26]]</f>
        <v>1828.5589140593099</v>
      </c>
      <c r="V568" s="4">
        <f>$M$1*gp_need_index[[#This Row],[Normalised travel time adjusted wp 2025/26]]</f>
        <v>2641.8528405485754</v>
      </c>
      <c r="W568" s="115">
        <v>4470.4117546078851</v>
      </c>
      <c r="X568" s="43">
        <f>gp_need_index[[#This Row],[Combined weighted population 2025/26]]/gp_need_index[[#This Row],[Registered population 2025/26]]</f>
        <v>0.50587477481275456</v>
      </c>
    </row>
    <row r="569" spans="1:24" ht="13">
      <c r="A569" s="8" t="s">
        <v>5220</v>
      </c>
      <c r="B569" s="3" t="s">
        <v>7325</v>
      </c>
      <c r="C569" s="74" t="s">
        <v>6398</v>
      </c>
      <c r="D569" s="74" t="s">
        <v>6804</v>
      </c>
      <c r="E569" s="74" t="s">
        <v>6579</v>
      </c>
      <c r="F569" s="41">
        <v>0.98547029306761269</v>
      </c>
      <c r="G569" s="110">
        <v>8807.5833333333339</v>
      </c>
      <c r="H569" s="4">
        <v>3427.8621438610298</v>
      </c>
      <c r="I569" s="46">
        <v>8401.9271406164571</v>
      </c>
      <c r="J569" s="110">
        <v>8279.84960159603</v>
      </c>
      <c r="K569" s="46">
        <v>8305.5327339057985</v>
      </c>
      <c r="L569" s="110">
        <f>$L$1*gp_need_index[[#This Row],[Normalised weighted population (base year)]]</f>
        <v>3413.2526539377295</v>
      </c>
      <c r="M569" s="4">
        <f>$M$1*gp_need_index[[#This Row],[Normalised travel time adjusted wp (base year)]]</f>
        <v>4931.43996067441</v>
      </c>
      <c r="N569" s="115">
        <v>8344.6926146121405</v>
      </c>
      <c r="O569" s="43">
        <f>gp_need_index[[#This Row],[Combined weighted population (base year)]]/gp_need_index[[#This Row],[Registered population (base year)]]</f>
        <v>0.94744407163661692</v>
      </c>
      <c r="P569" s="77">
        <v>8880.7448566830644</v>
      </c>
      <c r="Q569" s="4">
        <v>3486.2869887284951</v>
      </c>
      <c r="R569" s="46">
        <v>8459.5213674444549</v>
      </c>
      <c r="S569" s="110">
        <v>8336.607001187218</v>
      </c>
      <c r="T569" s="46">
        <v>8362.3574268230605</v>
      </c>
      <c r="U569" s="110">
        <f>$L$1*gp_need_index[[#This Row],[Normalised weighted population 2025/26]]</f>
        <v>3436.6501012473873</v>
      </c>
      <c r="V569" s="4">
        <f>$M$1*gp_need_index[[#This Row],[Normalised travel time adjusted wp 2025/26]]</f>
        <v>4965.1798266629285</v>
      </c>
      <c r="W569" s="115">
        <v>8401.8299279103157</v>
      </c>
      <c r="X569" s="43">
        <f>gp_need_index[[#This Row],[Combined weighted population 2025/26]]/gp_need_index[[#This Row],[Registered population 2025/26]]</f>
        <v>0.94607266209068619</v>
      </c>
    </row>
    <row r="570" spans="1:24" ht="13">
      <c r="A570" s="8" t="s">
        <v>5229</v>
      </c>
      <c r="B570" s="3" t="s">
        <v>11992</v>
      </c>
      <c r="C570" s="74" t="s">
        <v>6398</v>
      </c>
      <c r="D570" s="74" t="s">
        <v>6804</v>
      </c>
      <c r="E570" s="74" t="s">
        <v>6579</v>
      </c>
      <c r="F570" s="41">
        <v>0.98547029306761269</v>
      </c>
      <c r="G570" s="110">
        <v>20297</v>
      </c>
      <c r="H570" s="4">
        <v>8274.4529498990396</v>
      </c>
      <c r="I570" s="46">
        <v>20281.256332906116</v>
      </c>
      <c r="J570" s="110">
        <v>19986.575622168366</v>
      </c>
      <c r="K570" s="46">
        <v>20048.571659635567</v>
      </c>
      <c r="L570" s="110">
        <f>$L$1*gp_need_index[[#This Row],[Normalised weighted population (base year)]]</f>
        <v>8239.187372720311</v>
      </c>
      <c r="M570" s="4">
        <f>$M$1*gp_need_index[[#This Row],[Normalised travel time adjusted wp (base year)]]</f>
        <v>11903.911597766592</v>
      </c>
      <c r="N570" s="115">
        <v>20143.098970486903</v>
      </c>
      <c r="O570" s="43">
        <f>gp_need_index[[#This Row],[Combined weighted population (base year)]]/gp_need_index[[#This Row],[Registered population (base year)]]</f>
        <v>0.99241754793747361</v>
      </c>
      <c r="P570" s="77">
        <v>20473.700741836306</v>
      </c>
      <c r="Q570" s="4">
        <v>8423.5709799601191</v>
      </c>
      <c r="R570" s="46">
        <v>20439.906102264718</v>
      </c>
      <c r="S570" s="110">
        <v>20142.920256873298</v>
      </c>
      <c r="T570" s="46">
        <v>20205.138467482178</v>
      </c>
      <c r="U570" s="110">
        <f>$L$1*gp_need_index[[#This Row],[Normalised weighted population 2025/26]]</f>
        <v>8303.6382703830732</v>
      </c>
      <c r="V570" s="4">
        <f>$M$1*gp_need_index[[#This Row],[Normalised travel time adjusted wp 2025/26]]</f>
        <v>11996.873703566027</v>
      </c>
      <c r="W570" s="115">
        <v>20300.511973949098</v>
      </c>
      <c r="X570" s="43">
        <f>gp_need_index[[#This Row],[Combined weighted population 2025/26]]/gp_need_index[[#This Row],[Registered population 2025/26]]</f>
        <v>0.99154091533958433</v>
      </c>
    </row>
    <row r="571" spans="1:24" ht="13">
      <c r="A571" s="8" t="s">
        <v>5236</v>
      </c>
      <c r="B571" s="3" t="s">
        <v>11991</v>
      </c>
      <c r="C571" s="74" t="s">
        <v>6398</v>
      </c>
      <c r="D571" s="74" t="s">
        <v>6804</v>
      </c>
      <c r="E571" s="74" t="s">
        <v>6579</v>
      </c>
      <c r="F571" s="41">
        <v>0.98547029306761269</v>
      </c>
      <c r="G571" s="110">
        <v>11349.916666666664</v>
      </c>
      <c r="H571" s="4">
        <v>4752.4472652591667</v>
      </c>
      <c r="I571" s="46">
        <v>11648.576864107477</v>
      </c>
      <c r="J571" s="110">
        <v>11479.326456092609</v>
      </c>
      <c r="K571" s="46">
        <v>11514.933994198374</v>
      </c>
      <c r="L571" s="110">
        <f>$L$1*gp_need_index[[#This Row],[Normalised weighted population (base year)]]</f>
        <v>4732.1924161669522</v>
      </c>
      <c r="M571" s="4">
        <f>$M$1*gp_need_index[[#This Row],[Normalised travel time adjusted wp (base year)]]</f>
        <v>6837.0335128176639</v>
      </c>
      <c r="N571" s="115">
        <v>11569.225928984615</v>
      </c>
      <c r="O571" s="43">
        <f>gp_need_index[[#This Row],[Combined weighted population (base year)]]/gp_need_index[[#This Row],[Registered population (base year)]]</f>
        <v>1.0193225438352367</v>
      </c>
      <c r="P571" s="77">
        <v>11446.164151288292</v>
      </c>
      <c r="Q571" s="4">
        <v>4838.7286693861979</v>
      </c>
      <c r="R571" s="46">
        <v>11741.238946271505</v>
      </c>
      <c r="S571" s="110">
        <v>11570.642185359049</v>
      </c>
      <c r="T571" s="46">
        <v>11606.382020655423</v>
      </c>
      <c r="U571" s="110">
        <f>$L$1*gp_need_index[[#This Row],[Normalised weighted population 2025/26]]</f>
        <v>4769.8360534625926</v>
      </c>
      <c r="V571" s="4">
        <f>$M$1*gp_need_index[[#This Row],[Normalised travel time adjusted wp 2025/26]]</f>
        <v>6891.3311077394319</v>
      </c>
      <c r="W571" s="115">
        <v>11661.167161202025</v>
      </c>
      <c r="X571" s="43">
        <f>gp_need_index[[#This Row],[Combined weighted population 2025/26]]/gp_need_index[[#This Row],[Registered population 2025/26]]</f>
        <v>1.0187838482020664</v>
      </c>
    </row>
    <row r="572" spans="1:24" ht="13">
      <c r="A572" s="8" t="s">
        <v>5238</v>
      </c>
      <c r="B572" s="3" t="s">
        <v>11990</v>
      </c>
      <c r="C572" s="74" t="s">
        <v>6398</v>
      </c>
      <c r="D572" s="74" t="s">
        <v>6804</v>
      </c>
      <c r="E572" s="74" t="s">
        <v>6579</v>
      </c>
      <c r="F572" s="41">
        <v>0.98547029306761269</v>
      </c>
      <c r="G572" s="110">
        <v>7742.3333333333339</v>
      </c>
      <c r="H572" s="4">
        <v>3470.6661622000529</v>
      </c>
      <c r="I572" s="46">
        <v>8506.8427493302315</v>
      </c>
      <c r="J572" s="110">
        <v>8383.2408172625601</v>
      </c>
      <c r="K572" s="46">
        <v>8409.2446571213059</v>
      </c>
      <c r="L572" s="110">
        <f>$L$1*gp_need_index[[#This Row],[Normalised weighted population (base year)]]</f>
        <v>3455.8742422815089</v>
      </c>
      <c r="M572" s="4">
        <f>$M$1*gp_need_index[[#This Row],[Normalised travel time adjusted wp (base year)]]</f>
        <v>4993.0192884465405</v>
      </c>
      <c r="N572" s="115">
        <v>8448.8935307280499</v>
      </c>
      <c r="O572" s="43">
        <f>gp_need_index[[#This Row],[Combined weighted population (base year)]]/gp_need_index[[#This Row],[Registered population (base year)]]</f>
        <v>1.091259335780951</v>
      </c>
      <c r="P572" s="77">
        <v>7814.3147365726936</v>
      </c>
      <c r="Q572" s="4">
        <v>3537.3323399888818</v>
      </c>
      <c r="R572" s="46">
        <v>8583.3835856416554</v>
      </c>
      <c r="S572" s="110">
        <v>8458.6695376540192</v>
      </c>
      <c r="T572" s="46">
        <v>8484.7969946489939</v>
      </c>
      <c r="U572" s="110">
        <f>$L$1*gp_need_index[[#This Row],[Normalised weighted population 2025/26]]</f>
        <v>3486.9686814860142</v>
      </c>
      <c r="V572" s="4">
        <f>$M$1*gp_need_index[[#This Row],[Normalised travel time adjusted wp 2025/26]]</f>
        <v>5037.8787608420207</v>
      </c>
      <c r="W572" s="115">
        <v>8524.847442328035</v>
      </c>
      <c r="X572" s="43">
        <f>gp_need_index[[#This Row],[Combined weighted population 2025/26]]/gp_need_index[[#This Row],[Registered population 2025/26]]</f>
        <v>1.0909270652268321</v>
      </c>
    </row>
    <row r="573" spans="1:24" ht="13">
      <c r="A573" s="8" t="s">
        <v>5172</v>
      </c>
      <c r="B573" s="3" t="s">
        <v>11989</v>
      </c>
      <c r="C573" s="74" t="s">
        <v>6398</v>
      </c>
      <c r="D573" s="74" t="s">
        <v>6804</v>
      </c>
      <c r="E573" s="74" t="s">
        <v>6579</v>
      </c>
      <c r="F573" s="41">
        <v>0.98547029306761269</v>
      </c>
      <c r="G573" s="110">
        <v>4321.6666666666679</v>
      </c>
      <c r="H573" s="4">
        <v>1231.1541170216315</v>
      </c>
      <c r="I573" s="46">
        <v>3017.6438713006473</v>
      </c>
      <c r="J573" s="110">
        <v>2973.7983902243341</v>
      </c>
      <c r="K573" s="46">
        <v>2983.0227676217187</v>
      </c>
      <c r="L573" s="110">
        <f>$L$1*gp_need_index[[#This Row],[Normalised weighted population (base year)]]</f>
        <v>1225.9069591979512</v>
      </c>
      <c r="M573" s="4">
        <f>$M$1*gp_need_index[[#This Row],[Normalised travel time adjusted wp (base year)]]</f>
        <v>1771.180507157359</v>
      </c>
      <c r="N573" s="115">
        <v>2997.0874663553104</v>
      </c>
      <c r="O573" s="43">
        <f>gp_need_index[[#This Row],[Combined weighted population (base year)]]/gp_need_index[[#This Row],[Registered population (base year)]]</f>
        <v>0.69350269179066171</v>
      </c>
      <c r="P573" s="77">
        <v>4355.8491570776787</v>
      </c>
      <c r="Q573" s="4">
        <v>1250.7940737475635</v>
      </c>
      <c r="R573" s="46">
        <v>3035.0683197769422</v>
      </c>
      <c r="S573" s="110">
        <v>2990.9696665708102</v>
      </c>
      <c r="T573" s="46">
        <v>3000.2082863074879</v>
      </c>
      <c r="U573" s="110">
        <f>$L$1*gp_need_index[[#This Row],[Normalised weighted population 2025/26]]</f>
        <v>1232.9855786634316</v>
      </c>
      <c r="V573" s="4">
        <f>$M$1*gp_need_index[[#This Row],[Normalised travel time adjusted wp 2025/26]]</f>
        <v>1781.3844707449016</v>
      </c>
      <c r="W573" s="115">
        <v>3014.3700494083332</v>
      </c>
      <c r="X573" s="43">
        <f>gp_need_index[[#This Row],[Combined weighted population 2025/26]]/gp_need_index[[#This Row],[Registered population 2025/26]]</f>
        <v>0.69202810765620304</v>
      </c>
    </row>
    <row r="574" spans="1:24" ht="13">
      <c r="A574" s="8" t="s">
        <v>5175</v>
      </c>
      <c r="B574" s="3" t="s">
        <v>12579</v>
      </c>
      <c r="C574" s="74" t="s">
        <v>6398</v>
      </c>
      <c r="D574" s="74" t="s">
        <v>6804</v>
      </c>
      <c r="E574" s="74" t="s">
        <v>6579</v>
      </c>
      <c r="F574" s="41">
        <v>0.98547029306761269</v>
      </c>
      <c r="G574" s="110">
        <v>11329.083333333332</v>
      </c>
      <c r="H574" s="4">
        <v>3051.7369086945369</v>
      </c>
      <c r="I574" s="46">
        <v>7480.0181813324098</v>
      </c>
      <c r="J574" s="110">
        <v>7371.3357093087216</v>
      </c>
      <c r="K574" s="46">
        <v>7394.2007369881376</v>
      </c>
      <c r="L574" s="110">
        <f>$L$1*gp_need_index[[#This Row],[Normalised weighted population (base year)]]</f>
        <v>3038.7304581008389</v>
      </c>
      <c r="M574" s="4">
        <f>$M$1*gp_need_index[[#This Row],[Normalised travel time adjusted wp (base year)]]</f>
        <v>4390.3333067093599</v>
      </c>
      <c r="N574" s="115">
        <v>7429.0637648101983</v>
      </c>
      <c r="O574" s="43">
        <f>gp_need_index[[#This Row],[Combined weighted population (base year)]]/gp_need_index[[#This Row],[Registered population (base year)]]</f>
        <v>0.65575153313170664</v>
      </c>
      <c r="P574" s="77">
        <v>11417.528163219362</v>
      </c>
      <c r="Q574" s="4">
        <v>3101.9648678988419</v>
      </c>
      <c r="R574" s="46">
        <v>7526.9586714726647</v>
      </c>
      <c r="S574" s="110">
        <v>7417.5941678839754</v>
      </c>
      <c r="T574" s="46">
        <v>7440.5059120731585</v>
      </c>
      <c r="U574" s="110">
        <f>$L$1*gp_need_index[[#This Row],[Normalised weighted population 2025/26]]</f>
        <v>3057.799863234553</v>
      </c>
      <c r="V574" s="4">
        <f>$M$1*gp_need_index[[#This Row],[Normalised travel time adjusted wp 2025/26]]</f>
        <v>4417.8271711147208</v>
      </c>
      <c r="W574" s="115">
        <v>7475.6270343492743</v>
      </c>
      <c r="X574" s="43">
        <f>gp_need_index[[#This Row],[Combined weighted population 2025/26]]/gp_need_index[[#This Row],[Registered population 2025/26]]</f>
        <v>0.65475004111935531</v>
      </c>
    </row>
    <row r="575" spans="1:24" ht="13">
      <c r="A575" s="8" t="s">
        <v>5188</v>
      </c>
      <c r="B575" s="3" t="s">
        <v>11988</v>
      </c>
      <c r="C575" s="74" t="s">
        <v>6398</v>
      </c>
      <c r="D575" s="74" t="s">
        <v>6804</v>
      </c>
      <c r="E575" s="74" t="s">
        <v>6579</v>
      </c>
      <c r="F575" s="41">
        <v>0.98547029306761269</v>
      </c>
      <c r="G575" s="110">
        <v>9778.25</v>
      </c>
      <c r="H575" s="4">
        <v>2805.8650831420114</v>
      </c>
      <c r="I575" s="46">
        <v>6877.3693356306294</v>
      </c>
      <c r="J575" s="110">
        <v>6777.4431747181288</v>
      </c>
      <c r="K575" s="46">
        <v>6798.4660166964013</v>
      </c>
      <c r="L575" s="110">
        <f>$L$1*gp_need_index[[#This Row],[Normalised weighted population (base year)]]</f>
        <v>2793.9065340703351</v>
      </c>
      <c r="M575" s="4">
        <f>$M$1*gp_need_index[[#This Row],[Normalised travel time adjusted wp (base year)]]</f>
        <v>4036.6136718911484</v>
      </c>
      <c r="N575" s="115">
        <v>6830.520205961484</v>
      </c>
      <c r="O575" s="43">
        <f>gp_need_index[[#This Row],[Combined weighted population (base year)]]/gp_need_index[[#This Row],[Registered population (base year)]]</f>
        <v>0.6985421937423858</v>
      </c>
      <c r="P575" s="77">
        <v>9854.6175988726718</v>
      </c>
      <c r="Q575" s="4">
        <v>2851.8314793366003</v>
      </c>
      <c r="R575" s="46">
        <v>6920.0067044960988</v>
      </c>
      <c r="S575" s="110">
        <v>6819.4610351096153</v>
      </c>
      <c r="T575" s="46">
        <v>6840.5252431544595</v>
      </c>
      <c r="U575" s="110">
        <f>$L$1*gp_need_index[[#This Row],[Normalised weighted population 2025/26]]</f>
        <v>2811.2278116774041</v>
      </c>
      <c r="V575" s="4">
        <f>$M$1*gp_need_index[[#This Row],[Normalised travel time adjusted wp 2025/26]]</f>
        <v>4061.5864890138355</v>
      </c>
      <c r="W575" s="115">
        <v>6872.8143006912396</v>
      </c>
      <c r="X575" s="43">
        <f>gp_need_index[[#This Row],[Combined weighted population 2025/26]]/gp_need_index[[#This Row],[Registered population 2025/26]]</f>
        <v>0.69742069966037668</v>
      </c>
    </row>
    <row r="576" spans="1:24" ht="13">
      <c r="A576" s="8" t="s">
        <v>5280</v>
      </c>
      <c r="B576" s="3" t="s">
        <v>11987</v>
      </c>
      <c r="C576" s="74" t="s">
        <v>6398</v>
      </c>
      <c r="D576" s="74" t="s">
        <v>6804</v>
      </c>
      <c r="E576" s="74" t="s">
        <v>6579</v>
      </c>
      <c r="F576" s="41">
        <v>0.98547029306761269</v>
      </c>
      <c r="G576" s="110">
        <v>3426.25</v>
      </c>
      <c r="H576" s="4">
        <v>2461.4344533989206</v>
      </c>
      <c r="I576" s="46">
        <v>6033.1460458227957</v>
      </c>
      <c r="J576" s="110">
        <v>5945.4862018966987</v>
      </c>
      <c r="K576" s="46">
        <v>5963.928409921803</v>
      </c>
      <c r="L576" s="110">
        <f>$L$1*gp_need_index[[#This Row],[Normalised weighted population (base year)]]</f>
        <v>2450.9438617897458</v>
      </c>
      <c r="M576" s="4">
        <f>$M$1*gp_need_index[[#This Row],[Normalised travel time adjusted wp (base year)]]</f>
        <v>3541.1039635333464</v>
      </c>
      <c r="N576" s="115">
        <v>5992.0478253230922</v>
      </c>
      <c r="O576" s="43">
        <f>gp_need_index[[#This Row],[Combined weighted population (base year)]]/gp_need_index[[#This Row],[Registered population (base year)]]</f>
        <v>1.7488647428888995</v>
      </c>
      <c r="P576" s="77">
        <v>3464.2474908494714</v>
      </c>
      <c r="Q576" s="4">
        <v>2510.568203055901</v>
      </c>
      <c r="R576" s="46">
        <v>6091.9268628323507</v>
      </c>
      <c r="S576" s="110">
        <v>6003.4129508618589</v>
      </c>
      <c r="T576" s="46">
        <v>6021.9565188542574</v>
      </c>
      <c r="U576" s="110">
        <f>$L$1*gp_need_index[[#This Row],[Normalised weighted population 2025/26]]</f>
        <v>2474.8233570889365</v>
      </c>
      <c r="V576" s="4">
        <f>$M$1*gp_need_index[[#This Row],[Normalised travel time adjusted wp 2025/26]]</f>
        <v>3575.5583621131832</v>
      </c>
      <c r="W576" s="115">
        <v>6050.3817192021197</v>
      </c>
      <c r="X576" s="43">
        <f>gp_need_index[[#This Row],[Combined weighted population 2025/26]]/gp_need_index[[#This Row],[Registered population 2025/26]]</f>
        <v>1.7465212099261707</v>
      </c>
    </row>
    <row r="577" spans="1:24" ht="13">
      <c r="A577" s="8" t="s">
        <v>5186</v>
      </c>
      <c r="B577" s="3" t="s">
        <v>11986</v>
      </c>
      <c r="C577" s="74" t="s">
        <v>6398</v>
      </c>
      <c r="D577" s="74" t="s">
        <v>6804</v>
      </c>
      <c r="E577" s="74" t="s">
        <v>6579</v>
      </c>
      <c r="F577" s="41">
        <v>0.98547029306761269</v>
      </c>
      <c r="G577" s="110">
        <v>4402.2499999999991</v>
      </c>
      <c r="H577" s="4">
        <v>1318.7670635947886</v>
      </c>
      <c r="I577" s="46">
        <v>3232.3892615144005</v>
      </c>
      <c r="J577" s="110">
        <v>3185.4235928532003</v>
      </c>
      <c r="K577" s="46">
        <v>3195.3044070629335</v>
      </c>
      <c r="L577" s="110">
        <f>$L$1*gp_need_index[[#This Row],[Normalised weighted population (base year)]]</f>
        <v>1313.1465008888838</v>
      </c>
      <c r="M577" s="4">
        <f>$M$1*gp_need_index[[#This Row],[Normalised travel time adjusted wp (base year)]]</f>
        <v>1897.2234947894822</v>
      </c>
      <c r="N577" s="115">
        <v>3210.3699956783657</v>
      </c>
      <c r="O577" s="43">
        <f>gp_need_index[[#This Row],[Combined weighted population (base year)]]/gp_need_index[[#This Row],[Registered population (base year)]]</f>
        <v>0.72925662915063127</v>
      </c>
      <c r="P577" s="77">
        <v>4438.1275491684501</v>
      </c>
      <c r="Q577" s="4">
        <v>1341.0249914145477</v>
      </c>
      <c r="R577" s="46">
        <v>3254.0148317754756</v>
      </c>
      <c r="S577" s="110">
        <v>3206.7349499161364</v>
      </c>
      <c r="T577" s="46">
        <v>3216.6400335850572</v>
      </c>
      <c r="U577" s="110">
        <f>$L$1*gp_need_index[[#This Row],[Normalised weighted population 2025/26]]</f>
        <v>1321.9318109553926</v>
      </c>
      <c r="V577" s="4">
        <f>$M$1*gp_need_index[[#This Row],[Normalised travel time adjusted wp 2025/26]]</f>
        <v>1909.8915998452485</v>
      </c>
      <c r="W577" s="115">
        <v>3231.8234108006409</v>
      </c>
      <c r="X577" s="43">
        <f>gp_need_index[[#This Row],[Combined weighted population 2025/26]]/gp_need_index[[#This Row],[Registered population 2025/26]]</f>
        <v>0.72819525238885296</v>
      </c>
    </row>
    <row r="578" spans="1:24" ht="13">
      <c r="A578" s="8" t="s">
        <v>5174</v>
      </c>
      <c r="B578" s="3" t="s">
        <v>11985</v>
      </c>
      <c r="C578" s="74" t="s">
        <v>6398</v>
      </c>
      <c r="D578" s="74" t="s">
        <v>6804</v>
      </c>
      <c r="E578" s="74" t="s">
        <v>6579</v>
      </c>
      <c r="F578" s="41">
        <v>0.98547029306761269</v>
      </c>
      <c r="G578" s="110">
        <v>4261.6666666666679</v>
      </c>
      <c r="H578" s="4">
        <v>1139.4090378518511</v>
      </c>
      <c r="I578" s="46">
        <v>2792.7703383684448</v>
      </c>
      <c r="J578" s="110">
        <v>2752.192203822487</v>
      </c>
      <c r="K578" s="46">
        <v>2760.7291845544873</v>
      </c>
      <c r="L578" s="110">
        <f>$L$1*gp_need_index[[#This Row],[Normalised weighted population (base year)]]</f>
        <v>1134.5528959889625</v>
      </c>
      <c r="M578" s="4">
        <f>$M$1*gp_need_index[[#This Row],[Normalised travel time adjusted wp (base year)]]</f>
        <v>1639.1928919542913</v>
      </c>
      <c r="N578" s="115">
        <v>2773.7457879432541</v>
      </c>
      <c r="O578" s="43">
        <f>gp_need_index[[#This Row],[Combined weighted population (base year)]]/gp_need_index[[#This Row],[Registered population (base year)]]</f>
        <v>0.65085939490260147</v>
      </c>
      <c r="P578" s="77">
        <v>4296.5985539100629</v>
      </c>
      <c r="Q578" s="4">
        <v>1157.6360990895475</v>
      </c>
      <c r="R578" s="46">
        <v>2809.0192653774484</v>
      </c>
      <c r="S578" s="110">
        <v>2768.2050386840842</v>
      </c>
      <c r="T578" s="46">
        <v>2776.7555746495254</v>
      </c>
      <c r="U578" s="110">
        <f>$L$1*gp_need_index[[#This Row],[Normalised weighted population 2025/26]]</f>
        <v>1141.1539640902331</v>
      </c>
      <c r="V578" s="4">
        <f>$M$1*gp_need_index[[#This Row],[Normalised travel time adjusted wp 2025/26]]</f>
        <v>1648.7086187682244</v>
      </c>
      <c r="W578" s="115">
        <v>2789.8625828584572</v>
      </c>
      <c r="X578" s="43">
        <f>gp_need_index[[#This Row],[Combined weighted population 2025/26]]/gp_need_index[[#This Row],[Registered population 2025/26]]</f>
        <v>0.64931888512590485</v>
      </c>
    </row>
    <row r="579" spans="1:24" ht="13">
      <c r="A579" s="8" t="s">
        <v>5282</v>
      </c>
      <c r="B579" s="3" t="s">
        <v>11984</v>
      </c>
      <c r="C579" s="74" t="s">
        <v>6398</v>
      </c>
      <c r="D579" s="74" t="s">
        <v>6804</v>
      </c>
      <c r="E579" s="74" t="s">
        <v>6579</v>
      </c>
      <c r="F579" s="41">
        <v>0.98547029306761269</v>
      </c>
      <c r="G579" s="110">
        <v>17301.916666666668</v>
      </c>
      <c r="H579" s="4">
        <v>10514.952602775891</v>
      </c>
      <c r="I579" s="46">
        <v>25772.875905694553</v>
      </c>
      <c r="J579" s="110">
        <v>25398.403571980023</v>
      </c>
      <c r="K579" s="46">
        <v>25477.186471523306</v>
      </c>
      <c r="L579" s="110">
        <f>$L$1*gp_need_index[[#This Row],[Normalised weighted population (base year)]]</f>
        <v>10470.138054335152</v>
      </c>
      <c r="M579" s="4">
        <f>$M$1*gp_need_index[[#This Row],[Normalised travel time adjusted wp (base year)]]</f>
        <v>15127.17118533826</v>
      </c>
      <c r="N579" s="115">
        <v>25597.309239673414</v>
      </c>
      <c r="O579" s="43">
        <f>gp_need_index[[#This Row],[Combined weighted population (base year)]]/gp_need_index[[#This Row],[Registered population (base year)]]</f>
        <v>1.4794493426840039</v>
      </c>
      <c r="P579" s="77">
        <v>17474.932630777974</v>
      </c>
      <c r="Q579" s="4">
        <v>10729.251795768228</v>
      </c>
      <c r="R579" s="46">
        <v>26034.671017171862</v>
      </c>
      <c r="S579" s="110">
        <v>25656.394877211238</v>
      </c>
      <c r="T579" s="46">
        <v>25735.643315847643</v>
      </c>
      <c r="U579" s="110">
        <f>$L$1*gp_need_index[[#This Row],[Normalised weighted population 2025/26]]</f>
        <v>10576.491375910407</v>
      </c>
      <c r="V579" s="4">
        <f>$M$1*gp_need_index[[#This Row],[Normalised travel time adjusted wp 2025/26]]</f>
        <v>15280.630867100475</v>
      </c>
      <c r="W579" s="115">
        <v>25857.122243010883</v>
      </c>
      <c r="X579" s="43">
        <f>gp_need_index[[#This Row],[Combined weighted population 2025/26]]/gp_need_index[[#This Row],[Registered population 2025/26]]</f>
        <v>1.4796693520563082</v>
      </c>
    </row>
    <row r="580" spans="1:24" ht="13">
      <c r="A580" s="8" t="s">
        <v>5168</v>
      </c>
      <c r="B580" s="3" t="s">
        <v>11983</v>
      </c>
      <c r="C580" s="74" t="s">
        <v>6398</v>
      </c>
      <c r="D580" s="74" t="s">
        <v>6804</v>
      </c>
      <c r="E580" s="74" t="s">
        <v>6579</v>
      </c>
      <c r="F580" s="41">
        <v>0.98547029306761269</v>
      </c>
      <c r="G580" s="110">
        <v>6502.75</v>
      </c>
      <c r="H580" s="4">
        <v>1740.6472035793388</v>
      </c>
      <c r="I580" s="46">
        <v>4266.4466563169626</v>
      </c>
      <c r="J580" s="110">
        <v>4204.4564367580133</v>
      </c>
      <c r="K580" s="46">
        <v>4217.498172556584</v>
      </c>
      <c r="L580" s="110">
        <f>$L$1*gp_need_index[[#This Row],[Normalised weighted population (base year)]]</f>
        <v>1733.2285949208033</v>
      </c>
      <c r="M580" s="4">
        <f>$M$1*gp_need_index[[#This Row],[Normalised travel time adjusted wp (base year)]]</f>
        <v>2504.1547229488929</v>
      </c>
      <c r="N580" s="115">
        <v>4237.3833178696959</v>
      </c>
      <c r="O580" s="43">
        <f>gp_need_index[[#This Row],[Combined weighted population (base year)]]/gp_need_index[[#This Row],[Registered population (base year)]]</f>
        <v>0.65162943644914784</v>
      </c>
      <c r="P580" s="77">
        <v>6551.9255986620528</v>
      </c>
      <c r="Q580" s="4">
        <v>1768.1165581133423</v>
      </c>
      <c r="R580" s="46">
        <v>4290.3581523411458</v>
      </c>
      <c r="S580" s="110">
        <v>4228.02050575265</v>
      </c>
      <c r="T580" s="46">
        <v>4241.0801747048617</v>
      </c>
      <c r="U580" s="110">
        <f>$L$1*gp_need_index[[#This Row],[Normalised weighted population 2025/26]]</f>
        <v>1742.942554099242</v>
      </c>
      <c r="V580" s="4">
        <f>$M$1*gp_need_index[[#This Row],[Normalised travel time adjusted wp 2025/26]]</f>
        <v>2518.1566216196406</v>
      </c>
      <c r="W580" s="115">
        <v>4261.0991757188822</v>
      </c>
      <c r="X580" s="43">
        <f>gp_need_index[[#This Row],[Combined weighted population 2025/26]]/gp_need_index[[#This Row],[Registered population 2025/26]]</f>
        <v>0.6503582971987697</v>
      </c>
    </row>
    <row r="581" spans="1:24" ht="13">
      <c r="A581" s="8" t="s">
        <v>5173</v>
      </c>
      <c r="B581" s="3" t="s">
        <v>11982</v>
      </c>
      <c r="C581" s="74" t="s">
        <v>6398</v>
      </c>
      <c r="D581" s="74" t="s">
        <v>6804</v>
      </c>
      <c r="E581" s="74" t="s">
        <v>6579</v>
      </c>
      <c r="F581" s="41">
        <v>0.98547029306761269</v>
      </c>
      <c r="G581" s="110">
        <v>3722.3333333333335</v>
      </c>
      <c r="H581" s="4">
        <v>1236.7851576184778</v>
      </c>
      <c r="I581" s="46">
        <v>3031.4459411724733</v>
      </c>
      <c r="J581" s="110">
        <v>2987.3999200658623</v>
      </c>
      <c r="K581" s="46">
        <v>2996.6664878299011</v>
      </c>
      <c r="L581" s="110">
        <f>$L$1*gp_need_index[[#This Row],[Normalised weighted population (base year)]]</f>
        <v>1231.5140003959291</v>
      </c>
      <c r="M581" s="4">
        <f>$M$1*gp_need_index[[#This Row],[Normalised travel time adjusted wp (base year)]]</f>
        <v>1779.2815151483599</v>
      </c>
      <c r="N581" s="115">
        <v>3010.7955155442887</v>
      </c>
      <c r="O581" s="43">
        <f>gp_need_index[[#This Row],[Combined weighted population (base year)]]/gp_need_index[[#This Row],[Registered population (base year)]]</f>
        <v>0.80884629234645522</v>
      </c>
      <c r="P581" s="77">
        <v>3753.1256597666061</v>
      </c>
      <c r="Q581" s="4">
        <v>1257.7619761242725</v>
      </c>
      <c r="R581" s="46">
        <v>3051.9760268109908</v>
      </c>
      <c r="S581" s="110">
        <v>3007.6317095767554</v>
      </c>
      <c r="T581" s="46">
        <v>3016.9217956593102</v>
      </c>
      <c r="U581" s="110">
        <f>$L$1*gp_need_index[[#This Row],[Normalised weighted population 2025/26]]</f>
        <v>1239.8542737782684</v>
      </c>
      <c r="V581" s="4">
        <f>$M$1*gp_need_index[[#This Row],[Normalised travel time adjusted wp 2025/26]]</f>
        <v>1791.3081770911797</v>
      </c>
      <c r="W581" s="115">
        <v>3031.1624508694481</v>
      </c>
      <c r="X581" s="43">
        <f>gp_need_index[[#This Row],[Combined weighted population 2025/26]]/gp_need_index[[#This Row],[Registered population 2025/26]]</f>
        <v>0.80763681412626764</v>
      </c>
    </row>
    <row r="582" spans="1:24" ht="13">
      <c r="A582" s="8" t="s">
        <v>5178</v>
      </c>
      <c r="B582" s="3" t="s">
        <v>7170</v>
      </c>
      <c r="C582" s="74" t="s">
        <v>6398</v>
      </c>
      <c r="D582" s="74" t="s">
        <v>6804</v>
      </c>
      <c r="E582" s="74" t="s">
        <v>6579</v>
      </c>
      <c r="F582" s="41">
        <v>0.98547029306761269</v>
      </c>
      <c r="G582" s="110">
        <v>9814.25</v>
      </c>
      <c r="H582" s="4">
        <v>2374.5147361023282</v>
      </c>
      <c r="I582" s="46">
        <v>5820.0998085005531</v>
      </c>
      <c r="J582" s="110">
        <v>5735.5354639657962</v>
      </c>
      <c r="K582" s="46">
        <v>5753.3264291736677</v>
      </c>
      <c r="L582" s="110">
        <f>$L$1*gp_need_index[[#This Row],[Normalised weighted population (base year)]]</f>
        <v>2364.3945948440391</v>
      </c>
      <c r="M582" s="4">
        <f>$M$1*gp_need_index[[#This Row],[Normalised travel time adjusted wp (base year)]]</f>
        <v>3416.0582792970104</v>
      </c>
      <c r="N582" s="115">
        <v>5780.4528741410495</v>
      </c>
      <c r="O582" s="43">
        <f>gp_need_index[[#This Row],[Combined weighted population (base year)]]/gp_need_index[[#This Row],[Registered population (base year)]]</f>
        <v>0.58898569673088108</v>
      </c>
      <c r="P582" s="77">
        <v>9891.8441772876977</v>
      </c>
      <c r="Q582" s="4">
        <v>2412.1890725855219</v>
      </c>
      <c r="R582" s="46">
        <v>5853.2086049793706</v>
      </c>
      <c r="S582" s="110">
        <v>5768.1631993348929</v>
      </c>
      <c r="T582" s="46">
        <v>5785.9801190360049</v>
      </c>
      <c r="U582" s="110">
        <f>$L$1*gp_need_index[[#This Row],[Normalised weighted population 2025/26]]</f>
        <v>2377.8449242218912</v>
      </c>
      <c r="V582" s="4">
        <f>$M$1*gp_need_index[[#This Row],[Normalised travel time adjusted wp 2025/26]]</f>
        <v>3435.4465252060563</v>
      </c>
      <c r="W582" s="115">
        <v>5813.2914494279476</v>
      </c>
      <c r="X582" s="43">
        <f>gp_need_index[[#This Row],[Combined weighted population 2025/26]]/gp_need_index[[#This Row],[Registered population 2025/26]]</f>
        <v>0.58768530369449545</v>
      </c>
    </row>
    <row r="583" spans="1:24" ht="13">
      <c r="A583" s="8" t="s">
        <v>5180</v>
      </c>
      <c r="B583" s="3" t="s">
        <v>11981</v>
      </c>
      <c r="C583" s="74" t="s">
        <v>6398</v>
      </c>
      <c r="D583" s="74" t="s">
        <v>6804</v>
      </c>
      <c r="E583" s="74" t="s">
        <v>6579</v>
      </c>
      <c r="F583" s="41">
        <v>0.98547029306761269</v>
      </c>
      <c r="G583" s="110">
        <v>3160.5833333333339</v>
      </c>
      <c r="H583" s="4">
        <v>1042.4844345238446</v>
      </c>
      <c r="I583" s="46">
        <v>2555.2014335764334</v>
      </c>
      <c r="J583" s="110">
        <v>2518.075105593352</v>
      </c>
      <c r="K583" s="46">
        <v>2525.8858822637908</v>
      </c>
      <c r="L583" s="110">
        <f>$L$1*gp_need_index[[#This Row],[Normalised weighted population (base year)]]</f>
        <v>1038.0413836652651</v>
      </c>
      <c r="M583" s="4">
        <f>$M$1*gp_need_index[[#This Row],[Normalised travel time adjusted wp (base year)]]</f>
        <v>1499.7538357833018</v>
      </c>
      <c r="N583" s="115">
        <v>2537.795219448567</v>
      </c>
      <c r="O583" s="43">
        <f>gp_need_index[[#This Row],[Combined weighted population (base year)]]/gp_need_index[[#This Row],[Registered population (base year)]]</f>
        <v>0.80295152881542953</v>
      </c>
      <c r="P583" s="77">
        <v>3185.2724468613942</v>
      </c>
      <c r="Q583" s="4">
        <v>1059.4754111191478</v>
      </c>
      <c r="R583" s="46">
        <v>2570.8310611322486</v>
      </c>
      <c r="S583" s="110">
        <v>2533.4776392413187</v>
      </c>
      <c r="T583" s="46">
        <v>2541.3031403762602</v>
      </c>
      <c r="U583" s="110">
        <f>$L$1*gp_need_index[[#This Row],[Normalised weighted population 2025/26]]</f>
        <v>1044.3908635931559</v>
      </c>
      <c r="V583" s="4">
        <f>$M$1*gp_need_index[[#This Row],[Normalised travel time adjusted wp 2025/26]]</f>
        <v>1508.9078882897099</v>
      </c>
      <c r="W583" s="115">
        <v>2553.2987518828659</v>
      </c>
      <c r="X583" s="43">
        <f>gp_need_index[[#This Row],[Combined weighted population 2025/26]]/gp_need_index[[#This Row],[Registered population 2025/26]]</f>
        <v>0.80159508942437774</v>
      </c>
    </row>
    <row r="584" spans="1:24" ht="13">
      <c r="A584" s="8" t="s">
        <v>5224</v>
      </c>
      <c r="B584" s="3" t="s">
        <v>11980</v>
      </c>
      <c r="C584" s="74" t="s">
        <v>6398</v>
      </c>
      <c r="D584" s="74" t="s">
        <v>6804</v>
      </c>
      <c r="E584" s="74" t="s">
        <v>6579</v>
      </c>
      <c r="F584" s="41">
        <v>0.98547029306761269</v>
      </c>
      <c r="G584" s="110">
        <v>9152.0833333333321</v>
      </c>
      <c r="H584" s="4">
        <v>2674.2826803233525</v>
      </c>
      <c r="I584" s="46">
        <v>6554.8517678079143</v>
      </c>
      <c r="J584" s="110">
        <v>6459.6116926364248</v>
      </c>
      <c r="K584" s="46">
        <v>6479.6486582522884</v>
      </c>
      <c r="L584" s="110">
        <f>$L$1*gp_need_index[[#This Row],[Normalised weighted population (base year)]]</f>
        <v>2662.8849332056011</v>
      </c>
      <c r="M584" s="4">
        <f>$M$1*gp_need_index[[#This Row],[Normalised travel time adjusted wp (base year)]]</f>
        <v>3847.3147175724657</v>
      </c>
      <c r="N584" s="115">
        <v>6510.1996507780668</v>
      </c>
      <c r="O584" s="43">
        <f>gp_need_index[[#This Row],[Combined weighted population (base year)]]/gp_need_index[[#This Row],[Registered population (base year)]]</f>
        <v>0.71133526801126168</v>
      </c>
      <c r="P584" s="77">
        <v>9224.3796159918675</v>
      </c>
      <c r="Q584" s="4">
        <v>2718.47897792495</v>
      </c>
      <c r="R584" s="46">
        <v>6596.4251007035036</v>
      </c>
      <c r="S584" s="110">
        <v>6500.580977188838</v>
      </c>
      <c r="T584" s="46">
        <v>6520.6602165027498</v>
      </c>
      <c r="U584" s="110">
        <f>$L$1*gp_need_index[[#This Row],[Normalised weighted population 2025/26]]</f>
        <v>2679.773950030436</v>
      </c>
      <c r="V584" s="4">
        <f>$M$1*gp_need_index[[#This Row],[Normalised travel time adjusted wp 2025/26]]</f>
        <v>3871.6654779252872</v>
      </c>
      <c r="W584" s="115">
        <v>6551.4394279557237</v>
      </c>
      <c r="X584" s="43">
        <f>gp_need_index[[#This Row],[Combined weighted population 2025/26]]/gp_need_index[[#This Row],[Registered population 2025/26]]</f>
        <v>0.71023089906206871</v>
      </c>
    </row>
    <row r="585" spans="1:24" ht="13">
      <c r="A585" s="8" t="s">
        <v>5181</v>
      </c>
      <c r="B585" s="3" t="s">
        <v>12580</v>
      </c>
      <c r="C585" s="74" t="s">
        <v>6398</v>
      </c>
      <c r="D585" s="74" t="s">
        <v>6804</v>
      </c>
      <c r="E585" s="74" t="s">
        <v>6579</v>
      </c>
      <c r="F585" s="41">
        <v>0.98547029306761269</v>
      </c>
      <c r="G585" s="110">
        <v>4282.333333333333</v>
      </c>
      <c r="H585" s="4">
        <v>1190.9042714425545</v>
      </c>
      <c r="I585" s="46">
        <v>2918.9887166346089</v>
      </c>
      <c r="J585" s="110">
        <v>2876.5766660429626</v>
      </c>
      <c r="K585" s="46">
        <v>2885.49947293778</v>
      </c>
      <c r="L585" s="110">
        <f>$L$1*gp_need_index[[#This Row],[Normalised weighted population (base year)]]</f>
        <v>1185.82865777343</v>
      </c>
      <c r="M585" s="4">
        <f>$M$1*gp_need_index[[#This Row],[Normalised travel time adjusted wp (base year)]]</f>
        <v>1713.2756998549094</v>
      </c>
      <c r="N585" s="115">
        <v>2899.1043576283391</v>
      </c>
      <c r="O585" s="43">
        <f>gp_need_index[[#This Row],[Combined weighted population (base year)]]/gp_need_index[[#This Row],[Registered population (base year)]]</f>
        <v>0.67699175471978035</v>
      </c>
      <c r="P585" s="77">
        <v>4316.4438274255708</v>
      </c>
      <c r="Q585" s="4">
        <v>1209.7087809271766</v>
      </c>
      <c r="R585" s="46">
        <v>2935.3743147723408</v>
      </c>
      <c r="S585" s="110">
        <v>2892.7241862418414</v>
      </c>
      <c r="T585" s="46">
        <v>2901.6593416392607</v>
      </c>
      <c r="U585" s="110">
        <f>$L$1*gp_need_index[[#This Row],[Normalised weighted population 2025/26]]</f>
        <v>1192.4852480287302</v>
      </c>
      <c r="V585" s="4">
        <f>$M$1*gp_need_index[[#This Row],[Normalised travel time adjusted wp 2025/26]]</f>
        <v>1722.8706800719408</v>
      </c>
      <c r="W585" s="115">
        <v>2915.355928100671</v>
      </c>
      <c r="X585" s="43">
        <f>gp_need_index[[#This Row],[Combined weighted population 2025/26]]/gp_need_index[[#This Row],[Registered population 2025/26]]</f>
        <v>0.67540689619942496</v>
      </c>
    </row>
    <row r="586" spans="1:24" ht="13">
      <c r="A586" s="8" t="s">
        <v>5182</v>
      </c>
      <c r="B586" s="3" t="s">
        <v>11979</v>
      </c>
      <c r="C586" s="74" t="s">
        <v>6398</v>
      </c>
      <c r="D586" s="74" t="s">
        <v>6804</v>
      </c>
      <c r="E586" s="74" t="s">
        <v>6579</v>
      </c>
      <c r="F586" s="41">
        <v>0.98547029306761269</v>
      </c>
      <c r="G586" s="110">
        <v>7775.6666666666661</v>
      </c>
      <c r="H586" s="4">
        <v>2106.3035985746237</v>
      </c>
      <c r="I586" s="46">
        <v>5162.6957644536196</v>
      </c>
      <c r="J586" s="110">
        <v>5087.6833080150309</v>
      </c>
      <c r="K586" s="46">
        <v>5103.4647110401247</v>
      </c>
      <c r="L586" s="110">
        <f>$L$1*gp_need_index[[#This Row],[Normalised weighted population (base year)]]</f>
        <v>2097.3265686045311</v>
      </c>
      <c r="M586" s="4">
        <f>$M$1*gp_need_index[[#This Row],[Normalised travel time adjusted wp (base year)]]</f>
        <v>3030.2005446530338</v>
      </c>
      <c r="N586" s="115">
        <v>5127.5271132575654</v>
      </c>
      <c r="O586" s="43">
        <f>gp_need_index[[#This Row],[Combined weighted population (base year)]]/gp_need_index[[#This Row],[Registered population (base year)]]</f>
        <v>0.65943247480484835</v>
      </c>
      <c r="P586" s="77">
        <v>7837.407276478486</v>
      </c>
      <c r="Q586" s="4">
        <v>2140.7762128788754</v>
      </c>
      <c r="R586" s="46">
        <v>5194.6217205631292</v>
      </c>
      <c r="S586" s="110">
        <v>5119.1453893387334</v>
      </c>
      <c r="T586" s="46">
        <v>5134.9575983883451</v>
      </c>
      <c r="U586" s="110">
        <f>$L$1*gp_need_index[[#This Row],[Normalised weighted population 2025/26]]</f>
        <v>2110.2963733405772</v>
      </c>
      <c r="V586" s="4">
        <f>$M$1*gp_need_index[[#This Row],[Normalised travel time adjusted wp 2025/26]]</f>
        <v>3048.8995598904339</v>
      </c>
      <c r="W586" s="115">
        <v>5159.1959332310107</v>
      </c>
      <c r="X586" s="43">
        <f>gp_need_index[[#This Row],[Combined weighted population 2025/26]]/gp_need_index[[#This Row],[Registered population 2025/26]]</f>
        <v>0.65827840141914218</v>
      </c>
    </row>
    <row r="587" spans="1:24" ht="13">
      <c r="A587" s="8" t="s">
        <v>5185</v>
      </c>
      <c r="B587" s="3" t="s">
        <v>12581</v>
      </c>
      <c r="C587" s="74" t="s">
        <v>6398</v>
      </c>
      <c r="D587" s="74" t="s">
        <v>6804</v>
      </c>
      <c r="E587" s="74" t="s">
        <v>6579</v>
      </c>
      <c r="F587" s="41">
        <v>0.98547029306761269</v>
      </c>
      <c r="G587" s="110">
        <v>5820.3333333333321</v>
      </c>
      <c r="H587" s="4">
        <v>675.28058963862247</v>
      </c>
      <c r="I587" s="46">
        <v>1655.1594187581904</v>
      </c>
      <c r="J587" s="110">
        <v>1631.1104374772533</v>
      </c>
      <c r="K587" s="46">
        <v>1636.1699527092085</v>
      </c>
      <c r="L587" s="110">
        <f>$L$1*gp_need_index[[#This Row],[Normalised weighted population (base year)]]</f>
        <v>672.40255529660737</v>
      </c>
      <c r="M587" s="4">
        <f>$M$1*gp_need_index[[#This Row],[Normalised travel time adjusted wp (base year)]]</f>
        <v>971.48179963292228</v>
      </c>
      <c r="N587" s="115">
        <v>1643.8843549295298</v>
      </c>
      <c r="O587" s="43">
        <f>gp_need_index[[#This Row],[Combined weighted population (base year)]]/gp_need_index[[#This Row],[Registered population (base year)]]</f>
        <v>0.28243818021811984</v>
      </c>
      <c r="P587" s="77">
        <v>5875.146617203759</v>
      </c>
      <c r="Q587" s="4">
        <v>683.41237565982408</v>
      </c>
      <c r="R587" s="46">
        <v>1658.309144761145</v>
      </c>
      <c r="S587" s="110">
        <v>1634.2143988844678</v>
      </c>
      <c r="T587" s="46">
        <v>1639.2622218591509</v>
      </c>
      <c r="U587" s="110">
        <f>$L$1*gp_need_index[[#This Row],[Normalised weighted population 2025/26]]</f>
        <v>673.6821201462941</v>
      </c>
      <c r="V587" s="4">
        <f>$M$1*gp_need_index[[#This Row],[Normalised travel time adjusted wp 2025/26]]</f>
        <v>973.3178455728696</v>
      </c>
      <c r="W587" s="115">
        <v>1646.9999657191638</v>
      </c>
      <c r="X587" s="43">
        <f>gp_need_index[[#This Row],[Combined weighted population 2025/26]]/gp_need_index[[#This Row],[Registered population 2025/26]]</f>
        <v>0.28033342366237723</v>
      </c>
    </row>
    <row r="588" spans="1:24" ht="13">
      <c r="A588" s="8" t="s">
        <v>5187</v>
      </c>
      <c r="B588" s="3" t="s">
        <v>11978</v>
      </c>
      <c r="C588" s="74" t="s">
        <v>6398</v>
      </c>
      <c r="D588" s="74" t="s">
        <v>6804</v>
      </c>
      <c r="E588" s="74" t="s">
        <v>6579</v>
      </c>
      <c r="F588" s="41">
        <v>0.98547029306761269</v>
      </c>
      <c r="G588" s="110">
        <v>3759.75</v>
      </c>
      <c r="H588" s="4">
        <v>1036.6120885730752</v>
      </c>
      <c r="I588" s="46">
        <v>2540.807907596627</v>
      </c>
      <c r="J588" s="110">
        <v>2503.8907133277557</v>
      </c>
      <c r="K588" s="46">
        <v>2511.6574916599616</v>
      </c>
      <c r="L588" s="110">
        <f>$L$1*gp_need_index[[#This Row],[Normalised weighted population (base year)]]</f>
        <v>1032.1940655526623</v>
      </c>
      <c r="M588" s="4">
        <f>$M$1*gp_need_index[[#This Row],[Normalised travel time adjusted wp (base year)]]</f>
        <v>1491.3056776400722</v>
      </c>
      <c r="N588" s="115">
        <v>2523.4997431927345</v>
      </c>
      <c r="O588" s="43">
        <f>gp_need_index[[#This Row],[Combined weighted population (base year)]]/gp_need_index[[#This Row],[Registered population (base year)]]</f>
        <v>0.67118817559484922</v>
      </c>
      <c r="P588" s="77">
        <v>3790.5623757599815</v>
      </c>
      <c r="Q588" s="4">
        <v>1054.4402838508502</v>
      </c>
      <c r="R588" s="46">
        <v>2558.6132583949297</v>
      </c>
      <c r="S588" s="110">
        <v>2521.4373575971308</v>
      </c>
      <c r="T588" s="46">
        <v>2529.2256682567308</v>
      </c>
      <c r="U588" s="110">
        <f>$L$1*gp_need_index[[#This Row],[Normalised weighted population 2025/26]]</f>
        <v>1039.42742521521</v>
      </c>
      <c r="V588" s="4">
        <f>$M$1*gp_need_index[[#This Row],[Normalised travel time adjusted wp 2025/26]]</f>
        <v>1501.7368457398397</v>
      </c>
      <c r="W588" s="115">
        <v>2541.1642709550497</v>
      </c>
      <c r="X588" s="43">
        <f>gp_need_index[[#This Row],[Combined weighted population 2025/26]]/gp_need_index[[#This Row],[Registered population 2025/26]]</f>
        <v>0.67039241649349302</v>
      </c>
    </row>
    <row r="589" spans="1:24" ht="13">
      <c r="A589" s="8" t="s">
        <v>5189</v>
      </c>
      <c r="B589" s="3" t="s">
        <v>11977</v>
      </c>
      <c r="C589" s="74" t="s">
        <v>6398</v>
      </c>
      <c r="D589" s="74" t="s">
        <v>6804</v>
      </c>
      <c r="E589" s="74" t="s">
        <v>6579</v>
      </c>
      <c r="F589" s="41">
        <v>0.98547029306761269</v>
      </c>
      <c r="G589" s="110">
        <v>6115.25</v>
      </c>
      <c r="H589" s="4">
        <v>1619.2671308656923</v>
      </c>
      <c r="I589" s="46">
        <v>3968.9357050410495</v>
      </c>
      <c r="J589" s="110">
        <v>3911.2682324133152</v>
      </c>
      <c r="K589" s="46">
        <v>3923.4005324363375</v>
      </c>
      <c r="L589" s="110">
        <f>$L$1*gp_need_index[[#This Row],[Normalised weighted population (base year)]]</f>
        <v>1612.3658420043882</v>
      </c>
      <c r="M589" s="4">
        <f>$M$1*gp_need_index[[#This Row],[Normalised travel time adjusted wp (base year)]]</f>
        <v>2329.533190375992</v>
      </c>
      <c r="N589" s="115">
        <v>3941.89903238038</v>
      </c>
      <c r="O589" s="43">
        <f>gp_need_index[[#This Row],[Combined weighted population (base year)]]/gp_need_index[[#This Row],[Registered population (base year)]]</f>
        <v>0.64460145249668943</v>
      </c>
      <c r="P589" s="77">
        <v>6164.7113631926977</v>
      </c>
      <c r="Q589" s="4">
        <v>1645.2219803491623</v>
      </c>
      <c r="R589" s="46">
        <v>3992.1528382346578</v>
      </c>
      <c r="S589" s="110">
        <v>3934.1480274658102</v>
      </c>
      <c r="T589" s="46">
        <v>3946.2999720407702</v>
      </c>
      <c r="U589" s="110">
        <f>$L$1*gp_need_index[[#This Row],[Normalised weighted population 2025/26]]</f>
        <v>1621.797718782612</v>
      </c>
      <c r="V589" s="4">
        <f>$M$1*gp_need_index[[#This Row],[Normalised travel time adjusted wp 2025/26]]</f>
        <v>2343.1298150791067</v>
      </c>
      <c r="W589" s="115">
        <v>3964.927533861719</v>
      </c>
      <c r="X589" s="43">
        <f>gp_need_index[[#This Row],[Combined weighted population 2025/26]]/gp_need_index[[#This Row],[Registered population 2025/26]]</f>
        <v>0.6431651540954364</v>
      </c>
    </row>
    <row r="590" spans="1:24" ht="13">
      <c r="A590" s="8" t="s">
        <v>5179</v>
      </c>
      <c r="B590" s="3" t="s">
        <v>11976</v>
      </c>
      <c r="C590" s="74" t="s">
        <v>6398</v>
      </c>
      <c r="D590" s="74" t="s">
        <v>6804</v>
      </c>
      <c r="E590" s="74" t="s">
        <v>6579</v>
      </c>
      <c r="F590" s="41">
        <v>0.98547029306761269</v>
      </c>
      <c r="G590" s="110">
        <v>2981.916666666667</v>
      </c>
      <c r="H590" s="4">
        <v>831.12824464082814</v>
      </c>
      <c r="I590" s="46">
        <v>2037.152797549548</v>
      </c>
      <c r="J590" s="110">
        <v>2007.5535644246602</v>
      </c>
      <c r="K590" s="46">
        <v>2013.7807625375492</v>
      </c>
      <c r="L590" s="110">
        <f>$L$1*gp_need_index[[#This Row],[Normalised weighted population (base year)]]</f>
        <v>827.58599025443277</v>
      </c>
      <c r="M590" s="4">
        <f>$M$1*gp_need_index[[#This Row],[Normalised travel time adjusted wp (base year)]]</f>
        <v>1195.689577367415</v>
      </c>
      <c r="N590" s="115">
        <v>2023.2755676218478</v>
      </c>
      <c r="O590" s="43">
        <f>gp_need_index[[#This Row],[Combined weighted population (base year)]]/gp_need_index[[#This Row],[Registered population (base year)]]</f>
        <v>0.67851512761540878</v>
      </c>
      <c r="P590" s="77">
        <v>3005.286311432706</v>
      </c>
      <c r="Q590" s="4">
        <v>846.20420521866799</v>
      </c>
      <c r="R590" s="46">
        <v>2053.3256666512953</v>
      </c>
      <c r="S590" s="110">
        <v>2023.4914464781032</v>
      </c>
      <c r="T590" s="46">
        <v>2029.7416830563509</v>
      </c>
      <c r="U590" s="110">
        <f>$L$1*gp_need_index[[#This Row],[Normalised weighted population 2025/26]]</f>
        <v>834.15616010468875</v>
      </c>
      <c r="V590" s="4">
        <f>$M$1*gp_need_index[[#This Row],[Normalised travel time adjusted wp 2025/26]]</f>
        <v>1205.1664313847673</v>
      </c>
      <c r="W590" s="115">
        <v>2039.322591489456</v>
      </c>
      <c r="X590" s="43">
        <f>gp_need_index[[#This Row],[Combined weighted population 2025/26]]/gp_need_index[[#This Row],[Registered population 2025/26]]</f>
        <v>0.6785784714526093</v>
      </c>
    </row>
    <row r="591" spans="1:24" ht="13">
      <c r="A591" s="8" t="s">
        <v>5197</v>
      </c>
      <c r="B591" s="3" t="s">
        <v>9691</v>
      </c>
      <c r="C591" s="74" t="s">
        <v>6398</v>
      </c>
      <c r="D591" s="74" t="s">
        <v>6804</v>
      </c>
      <c r="E591" s="74" t="s">
        <v>6555</v>
      </c>
      <c r="F591" s="41">
        <v>0.98547029306761269</v>
      </c>
      <c r="G591" s="110">
        <v>10221.083333333332</v>
      </c>
      <c r="H591" s="4">
        <v>3902.3783900101766</v>
      </c>
      <c r="I591" s="46">
        <v>9564.9992712515887</v>
      </c>
      <c r="J591" s="110">
        <v>9426.0226350318044</v>
      </c>
      <c r="K591" s="46">
        <v>9455.2610630394502</v>
      </c>
      <c r="L591" s="110">
        <f>$L$1*gp_need_index[[#This Row],[Normalised weighted population (base year)]]</f>
        <v>3885.7465199485814</v>
      </c>
      <c r="M591" s="4">
        <f>$M$1*gp_need_index[[#This Row],[Normalised travel time adjusted wp (base year)]]</f>
        <v>5614.0952951195004</v>
      </c>
      <c r="N591" s="115">
        <v>9499.8418150680809</v>
      </c>
      <c r="O591" s="43">
        <f>gp_need_index[[#This Row],[Combined weighted population (base year)]]/gp_need_index[[#This Row],[Registered population (base year)]]</f>
        <v>0.92943590275669563</v>
      </c>
      <c r="P591" s="77">
        <v>10306.952520024133</v>
      </c>
      <c r="Q591" s="4">
        <v>3971.9106650587682</v>
      </c>
      <c r="R591" s="46">
        <v>9637.8936241562242</v>
      </c>
      <c r="S591" s="110">
        <v>9497.8578543517106</v>
      </c>
      <c r="T591" s="46">
        <v>9527.1951953518856</v>
      </c>
      <c r="U591" s="110">
        <f>$L$1*gp_need_index[[#This Row],[Normalised weighted population 2025/26]]</f>
        <v>3915.359588396419</v>
      </c>
      <c r="V591" s="4">
        <f>$M$1*gp_need_index[[#This Row],[Normalised travel time adjusted wp 2025/26]]</f>
        <v>5656.8064451428854</v>
      </c>
      <c r="W591" s="115">
        <v>9572.1660335393044</v>
      </c>
      <c r="X591" s="43">
        <f>gp_need_index[[#This Row],[Combined weighted population 2025/26]]/gp_need_index[[#This Row],[Registered population 2025/26]]</f>
        <v>0.92870962730668438</v>
      </c>
    </row>
    <row r="592" spans="1:24" ht="13">
      <c r="A592" s="8" t="s">
        <v>5196</v>
      </c>
      <c r="B592" s="3" t="s">
        <v>11975</v>
      </c>
      <c r="C592" s="74" t="s">
        <v>6398</v>
      </c>
      <c r="D592" s="74" t="s">
        <v>6804</v>
      </c>
      <c r="E592" s="74" t="s">
        <v>6555</v>
      </c>
      <c r="F592" s="41">
        <v>0.98547029306761269</v>
      </c>
      <c r="G592" s="110">
        <v>7982.4166666666661</v>
      </c>
      <c r="H592" s="4">
        <v>4152.8865433315132</v>
      </c>
      <c r="I592" s="46">
        <v>10179.01207690238</v>
      </c>
      <c r="J592" s="110">
        <v>10031.114014563756</v>
      </c>
      <c r="K592" s="46">
        <v>10062.229365789552</v>
      </c>
      <c r="L592" s="110">
        <f>$L$1*gp_need_index[[#This Row],[Normalised weighted population (base year)]]</f>
        <v>4135.1870117981152</v>
      </c>
      <c r="M592" s="4">
        <f>$M$1*gp_need_index[[#This Row],[Normalised travel time adjusted wp (base year)]]</f>
        <v>5974.4849099632629</v>
      </c>
      <c r="N592" s="115">
        <v>10109.671921761379</v>
      </c>
      <c r="O592" s="43">
        <f>gp_need_index[[#This Row],[Combined weighted population (base year)]]/gp_need_index[[#This Row],[Registered population (base year)]]</f>
        <v>1.2664926354919308</v>
      </c>
      <c r="P592" s="77">
        <v>8054.7667119829039</v>
      </c>
      <c r="Q592" s="4">
        <v>4233.3783379751258</v>
      </c>
      <c r="R592" s="46">
        <v>10272.34838163407</v>
      </c>
      <c r="S592" s="110">
        <v>10123.094170141545</v>
      </c>
      <c r="T592" s="46">
        <v>10154.36276461838</v>
      </c>
      <c r="U592" s="110">
        <f>$L$1*gp_need_index[[#This Row],[Normalised weighted population 2025/26]]</f>
        <v>4173.1045495846674</v>
      </c>
      <c r="V592" s="4">
        <f>$M$1*gp_need_index[[#This Row],[Normalised travel time adjusted wp 2025/26]]</f>
        <v>6029.189447198115</v>
      </c>
      <c r="W592" s="115">
        <v>10202.293996782782</v>
      </c>
      <c r="X592" s="43">
        <f>gp_need_index[[#This Row],[Combined weighted population 2025/26]]/gp_need_index[[#This Row],[Registered population 2025/26]]</f>
        <v>1.2666157024268683</v>
      </c>
    </row>
    <row r="593" spans="1:24" ht="13">
      <c r="A593" s="8" t="s">
        <v>5209</v>
      </c>
      <c r="B593" s="3" t="s">
        <v>11974</v>
      </c>
      <c r="C593" s="74" t="s">
        <v>6398</v>
      </c>
      <c r="D593" s="74" t="s">
        <v>6804</v>
      </c>
      <c r="E593" s="74" t="s">
        <v>6555</v>
      </c>
      <c r="F593" s="41">
        <v>0.98547029306761269</v>
      </c>
      <c r="G593" s="110">
        <v>18503.083333333336</v>
      </c>
      <c r="H593" s="4">
        <v>7963.3593203449946</v>
      </c>
      <c r="I593" s="46">
        <v>19518.744335711581</v>
      </c>
      <c r="J593" s="110">
        <v>19235.142700825498</v>
      </c>
      <c r="K593" s="46">
        <v>19294.807880599699</v>
      </c>
      <c r="L593" s="110">
        <f>$L$1*gp_need_index[[#This Row],[Normalised weighted population (base year)]]</f>
        <v>7929.4196189032209</v>
      </c>
      <c r="M593" s="4">
        <f>$M$1*gp_need_index[[#This Row],[Normalised travel time adjusted wp (base year)]]</f>
        <v>11456.361640414441</v>
      </c>
      <c r="N593" s="115">
        <v>19385.781259317664</v>
      </c>
      <c r="O593" s="43">
        <f>gp_need_index[[#This Row],[Combined weighted population (base year)]]/gp_need_index[[#This Row],[Registered population (base year)]]</f>
        <v>1.0477054504961423</v>
      </c>
      <c r="P593" s="77">
        <v>18664.990954583016</v>
      </c>
      <c r="Q593" s="4">
        <v>8111.2187938508678</v>
      </c>
      <c r="R593" s="46">
        <v>19681.979402282137</v>
      </c>
      <c r="S593" s="110">
        <v>19396.006009717694</v>
      </c>
      <c r="T593" s="46">
        <v>19455.9171234735</v>
      </c>
      <c r="U593" s="110">
        <f>$L$1*gp_need_index[[#This Row],[Normalised weighted population 2025/26]]</f>
        <v>7995.7332770512703</v>
      </c>
      <c r="V593" s="4">
        <f>$M$1*gp_need_index[[#This Row],[Normalised travel time adjusted wp 2025/26]]</f>
        <v>11552.020833364035</v>
      </c>
      <c r="W593" s="115">
        <v>19547.754110415306</v>
      </c>
      <c r="X593" s="43">
        <f>gp_need_index[[#This Row],[Combined weighted population 2025/26]]/gp_need_index[[#This Row],[Registered population 2025/26]]</f>
        <v>1.0472951290456176</v>
      </c>
    </row>
    <row r="594" spans="1:24" ht="13">
      <c r="A594" s="8" t="s">
        <v>5192</v>
      </c>
      <c r="B594" s="3" t="s">
        <v>11973</v>
      </c>
      <c r="C594" s="74" t="s">
        <v>6398</v>
      </c>
      <c r="D594" s="74" t="s">
        <v>6804</v>
      </c>
      <c r="E594" s="74" t="s">
        <v>6555</v>
      </c>
      <c r="F594" s="41">
        <v>0.98547029306761269</v>
      </c>
      <c r="G594" s="110">
        <v>14312.916666666668</v>
      </c>
      <c r="H594" s="4">
        <v>7419.5733794144307</v>
      </c>
      <c r="I594" s="46">
        <v>18185.887393383102</v>
      </c>
      <c r="J594" s="110">
        <v>17921.65177925185</v>
      </c>
      <c r="K594" s="46">
        <v>17977.242662662025</v>
      </c>
      <c r="L594" s="110">
        <f>$L$1*gp_need_index[[#This Row],[Normalised weighted population (base year)]]</f>
        <v>7387.9512843672692</v>
      </c>
      <c r="M594" s="4">
        <f>$M$1*gp_need_index[[#This Row],[Normalised travel time adjusted wp (base year)]]</f>
        <v>10674.052549029164</v>
      </c>
      <c r="N594" s="115">
        <v>18062.003833396433</v>
      </c>
      <c r="O594" s="43">
        <f>gp_need_index[[#This Row],[Combined weighted population (base year)]]/gp_need_index[[#This Row],[Registered population (base year)]]</f>
        <v>1.2619373293397991</v>
      </c>
      <c r="P594" s="77">
        <v>14438.513738316073</v>
      </c>
      <c r="Q594" s="4">
        <v>7557.3837544820299</v>
      </c>
      <c r="R594" s="46">
        <v>18338.09137334827</v>
      </c>
      <c r="S594" s="110">
        <v>18071.64427999418</v>
      </c>
      <c r="T594" s="46">
        <v>18127.46465536789</v>
      </c>
      <c r="U594" s="110">
        <f>$L$1*gp_need_index[[#This Row],[Normalised weighted population 2025/26]]</f>
        <v>7449.7836032937912</v>
      </c>
      <c r="V594" s="4">
        <f>$M$1*gp_need_index[[#This Row],[Normalised travel time adjusted wp 2025/26]]</f>
        <v>10763.247397997444</v>
      </c>
      <c r="W594" s="115">
        <v>18213.031001291234</v>
      </c>
      <c r="X594" s="43">
        <f>gp_need_index[[#This Row],[Combined weighted population 2025/26]]/gp_need_index[[#This Row],[Registered population 2025/26]]</f>
        <v>1.2614200693634117</v>
      </c>
    </row>
    <row r="595" spans="1:24" ht="13">
      <c r="A595" s="8" t="s">
        <v>5191</v>
      </c>
      <c r="B595" s="3" t="s">
        <v>11972</v>
      </c>
      <c r="C595" s="74" t="s">
        <v>6398</v>
      </c>
      <c r="D595" s="74" t="s">
        <v>6804</v>
      </c>
      <c r="E595" s="74" t="s">
        <v>6555</v>
      </c>
      <c r="F595" s="41">
        <v>0.98547029306761269</v>
      </c>
      <c r="G595" s="110">
        <v>10619.916666666668</v>
      </c>
      <c r="H595" s="4">
        <v>3996.0241997633784</v>
      </c>
      <c r="I595" s="46">
        <v>9794.5316262733686</v>
      </c>
      <c r="J595" s="110">
        <v>9652.2199522036171</v>
      </c>
      <c r="K595" s="46">
        <v>9682.1600180313399</v>
      </c>
      <c r="L595" s="110">
        <f>$L$1*gp_need_index[[#This Row],[Normalised weighted population (base year)]]</f>
        <v>3978.9932128597015</v>
      </c>
      <c r="M595" s="4">
        <f>$M$1*gp_need_index[[#This Row],[Normalised travel time adjusted wp (base year)]]</f>
        <v>5748.8173664821725</v>
      </c>
      <c r="N595" s="115">
        <v>9727.8105793418745</v>
      </c>
      <c r="O595" s="43">
        <f>gp_need_index[[#This Row],[Combined weighted population (base year)]]/gp_need_index[[#This Row],[Registered population (base year)]]</f>
        <v>0.91599688440824611</v>
      </c>
      <c r="P595" s="77">
        <v>10713.386813246427</v>
      </c>
      <c r="Q595" s="4">
        <v>4074.1005932638705</v>
      </c>
      <c r="R595" s="46">
        <v>9885.8588329825834</v>
      </c>
      <c r="S595" s="110">
        <v>9742.2202013643946</v>
      </c>
      <c r="T595" s="46">
        <v>9772.3123379839471</v>
      </c>
      <c r="U595" s="110">
        <f>$L$1*gp_need_index[[#This Row],[Normalised weighted population 2025/26]]</f>
        <v>4016.0945618073761</v>
      </c>
      <c r="V595" s="4">
        <f>$M$1*gp_need_index[[#This Row],[Normalised travel time adjusted wp 2025/26]]</f>
        <v>5802.3456310023848</v>
      </c>
      <c r="W595" s="115">
        <v>9818.4401928097614</v>
      </c>
      <c r="X595" s="43">
        <f>gp_need_index[[#This Row],[Combined weighted population 2025/26]]/gp_need_index[[#This Row],[Registered population 2025/26]]</f>
        <v>0.91646464035722852</v>
      </c>
    </row>
    <row r="596" spans="1:24" ht="13">
      <c r="A596" s="8" t="s">
        <v>5203</v>
      </c>
      <c r="B596" s="3" t="s">
        <v>12582</v>
      </c>
      <c r="C596" s="74" t="s">
        <v>6398</v>
      </c>
      <c r="D596" s="74" t="s">
        <v>6804</v>
      </c>
      <c r="E596" s="74" t="s">
        <v>6555</v>
      </c>
      <c r="F596" s="41">
        <v>0.98547029306761269</v>
      </c>
      <c r="G596" s="110">
        <v>15868.333333333332</v>
      </c>
      <c r="H596" s="4">
        <v>7030.7091791228904</v>
      </c>
      <c r="I596" s="46">
        <v>17232.754349717718</v>
      </c>
      <c r="J596" s="110">
        <v>16982.367479378496</v>
      </c>
      <c r="K596" s="46">
        <v>17035.044811925927</v>
      </c>
      <c r="L596" s="110">
        <f>$L$1*gp_need_index[[#This Row],[Normalised weighted population (base year)]]</f>
        <v>7000.744416657164</v>
      </c>
      <c r="M596" s="4">
        <f>$M$1*gp_need_index[[#This Row],[Normalised travel time adjusted wp (base year)]]</f>
        <v>10114.619183242343</v>
      </c>
      <c r="N596" s="115">
        <v>17115.363599899509</v>
      </c>
      <c r="O596" s="43">
        <f>gp_need_index[[#This Row],[Combined weighted population (base year)]]/gp_need_index[[#This Row],[Registered population (base year)]]</f>
        <v>1.0785860896901278</v>
      </c>
      <c r="P596" s="77">
        <v>16013.422977708531</v>
      </c>
      <c r="Q596" s="4">
        <v>7167.2664615001086</v>
      </c>
      <c r="R596" s="46">
        <v>17391.466615702087</v>
      </c>
      <c r="S596" s="110">
        <v>17138.773702651539</v>
      </c>
      <c r="T596" s="46">
        <v>17191.712592256961</v>
      </c>
      <c r="U596" s="110">
        <f>$L$1*gp_need_index[[#This Row],[Normalised weighted population 2025/26]]</f>
        <v>7065.2207033491568</v>
      </c>
      <c r="V596" s="4">
        <f>$M$1*gp_need_index[[#This Row],[Normalised travel time adjusted wp 2025/26]]</f>
        <v>10207.641241817902</v>
      </c>
      <c r="W596" s="115">
        <v>17272.86194516706</v>
      </c>
      <c r="X596" s="43">
        <f>gp_need_index[[#This Row],[Combined weighted population 2025/26]]/gp_need_index[[#This Row],[Registered population 2025/26]]</f>
        <v>1.0786489540188708</v>
      </c>
    </row>
    <row r="597" spans="1:24" ht="13">
      <c r="A597" s="8" t="s">
        <v>5194</v>
      </c>
      <c r="B597" s="3" t="s">
        <v>11971</v>
      </c>
      <c r="C597" s="74" t="s">
        <v>6398</v>
      </c>
      <c r="D597" s="74" t="s">
        <v>6804</v>
      </c>
      <c r="E597" s="74" t="s">
        <v>6555</v>
      </c>
      <c r="F597" s="41">
        <v>0.98547029306761269</v>
      </c>
      <c r="G597" s="110">
        <v>11553.583333333332</v>
      </c>
      <c r="H597" s="4">
        <v>4647.4747061575763</v>
      </c>
      <c r="I597" s="46">
        <v>11391.281863223285</v>
      </c>
      <c r="J597" s="110">
        <v>11225.769876166432</v>
      </c>
      <c r="K597" s="46">
        <v>11260.590911195017</v>
      </c>
      <c r="L597" s="110">
        <f>$L$1*gp_need_index[[#This Row],[Normalised weighted population (base year)]]</f>
        <v>4627.6672483197517</v>
      </c>
      <c r="M597" s="4">
        <f>$M$1*gp_need_index[[#This Row],[Normalised travel time adjusted wp (base year)]]</f>
        <v>6686.0163916493211</v>
      </c>
      <c r="N597" s="115">
        <v>11313.683639969073</v>
      </c>
      <c r="O597" s="43">
        <f>gp_need_index[[#This Row],[Combined weighted population (base year)]]/gp_need_index[[#This Row],[Registered population (base year)]]</f>
        <v>0.97923590574085162</v>
      </c>
      <c r="P597" s="77">
        <v>11653.23870516952</v>
      </c>
      <c r="Q597" s="4">
        <v>4736.9479944710738</v>
      </c>
      <c r="R597" s="46">
        <v>11494.266795951937</v>
      </c>
      <c r="S597" s="110">
        <v>11327.258468004085</v>
      </c>
      <c r="T597" s="46">
        <v>11362.246530509223</v>
      </c>
      <c r="U597" s="110">
        <f>$L$1*gp_need_index[[#This Row],[Normalised weighted population 2025/26]]</f>
        <v>4669.5045064950091</v>
      </c>
      <c r="V597" s="4">
        <f>$M$1*gp_need_index[[#This Row],[Normalised travel time adjusted wp 2025/26]]</f>
        <v>6746.3747815773604</v>
      </c>
      <c r="W597" s="115">
        <v>11415.87928807237</v>
      </c>
      <c r="X597" s="43">
        <f>gp_need_index[[#This Row],[Combined weighted population 2025/26]]/gp_need_index[[#This Row],[Registered population 2025/26]]</f>
        <v>0.97963146356970665</v>
      </c>
    </row>
    <row r="598" spans="1:24" ht="13">
      <c r="A598" s="8" t="s">
        <v>5199</v>
      </c>
      <c r="B598" s="3" t="s">
        <v>11970</v>
      </c>
      <c r="C598" s="74" t="s">
        <v>6398</v>
      </c>
      <c r="D598" s="74" t="s">
        <v>6804</v>
      </c>
      <c r="E598" s="74" t="s">
        <v>6555</v>
      </c>
      <c r="F598" s="41">
        <v>0.98547029306761269</v>
      </c>
      <c r="G598" s="110">
        <v>10538.833333333332</v>
      </c>
      <c r="H598" s="4">
        <v>4838.950750085939</v>
      </c>
      <c r="I598" s="46">
        <v>11860.60288686501</v>
      </c>
      <c r="J598" s="110">
        <v>11688.271802877434</v>
      </c>
      <c r="K598" s="46">
        <v>11724.527465193807</v>
      </c>
      <c r="L598" s="110">
        <f>$L$1*gp_need_index[[#This Row],[Normalised weighted population (base year)]]</f>
        <v>4818.3272246185179</v>
      </c>
      <c r="M598" s="4">
        <f>$M$1*gp_need_index[[#This Row],[Normalised travel time adjusted wp (base year)]]</f>
        <v>6961.4803907576979</v>
      </c>
      <c r="N598" s="115">
        <v>11779.807615376216</v>
      </c>
      <c r="O598" s="43">
        <f>gp_need_index[[#This Row],[Combined weighted population (base year)]]/gp_need_index[[#This Row],[Registered population (base year)]]</f>
        <v>1.1177525294111825</v>
      </c>
      <c r="P598" s="77">
        <v>10627.459583454825</v>
      </c>
      <c r="Q598" s="4">
        <v>4927.723317188188</v>
      </c>
      <c r="R598" s="46">
        <v>11957.185633134399</v>
      </c>
      <c r="S598" s="110">
        <v>11783.451230148805</v>
      </c>
      <c r="T598" s="46">
        <v>11819.848398036449</v>
      </c>
      <c r="U598" s="110">
        <f>$L$1*gp_need_index[[#This Row],[Normalised weighted population 2025/26]]</f>
        <v>4857.5636175925702</v>
      </c>
      <c r="V598" s="4">
        <f>$M$1*gp_need_index[[#This Row],[Normalised travel time adjusted wp 2025/26]]</f>
        <v>7018.0775377883747</v>
      </c>
      <c r="W598" s="115">
        <v>11875.641155380945</v>
      </c>
      <c r="X598" s="43">
        <f>gp_need_index[[#This Row],[Combined weighted population 2025/26]]/gp_need_index[[#This Row],[Registered population 2025/26]]</f>
        <v>1.1174487244222815</v>
      </c>
    </row>
    <row r="599" spans="1:24" ht="13">
      <c r="A599" s="8" t="s">
        <v>5207</v>
      </c>
      <c r="B599" s="3" t="s">
        <v>10609</v>
      </c>
      <c r="C599" s="74" t="s">
        <v>6398</v>
      </c>
      <c r="D599" s="74" t="s">
        <v>6804</v>
      </c>
      <c r="E599" s="74" t="s">
        <v>6555</v>
      </c>
      <c r="F599" s="41">
        <v>0.98547029306761269</v>
      </c>
      <c r="G599" s="110">
        <v>11209</v>
      </c>
      <c r="H599" s="4">
        <v>5998.2058809882228</v>
      </c>
      <c r="I599" s="46">
        <v>14702.017371595717</v>
      </c>
      <c r="J599" s="110">
        <v>14488.401367871564</v>
      </c>
      <c r="K599" s="46">
        <v>14533.342707049553</v>
      </c>
      <c r="L599" s="110">
        <f>$L$1*gp_need_index[[#This Row],[Normalised weighted population (base year)]]</f>
        <v>5972.6416299482225</v>
      </c>
      <c r="M599" s="4">
        <f>$M$1*gp_need_index[[#This Row],[Normalised travel time adjusted wp (base year)]]</f>
        <v>8629.224552344418</v>
      </c>
      <c r="N599" s="115">
        <v>14601.866182292641</v>
      </c>
      <c r="O599" s="43">
        <f>gp_need_index[[#This Row],[Combined weighted population (base year)]]/gp_need_index[[#This Row],[Registered population (base year)]]</f>
        <v>1.3026912465244571</v>
      </c>
      <c r="P599" s="77">
        <v>11315.760685176821</v>
      </c>
      <c r="Q599" s="4">
        <v>6118.2510858283231</v>
      </c>
      <c r="R599" s="46">
        <v>14846.01696856624</v>
      </c>
      <c r="S599" s="110">
        <v>14630.308692899724</v>
      </c>
      <c r="T599" s="46">
        <v>14675.499341322071</v>
      </c>
      <c r="U599" s="110">
        <f>$L$1*gp_need_index[[#This Row],[Normalised weighted population 2025/26]]</f>
        <v>6031.140947818948</v>
      </c>
      <c r="V599" s="4">
        <f>$M$1*gp_need_index[[#This Row],[Normalised travel time adjusted wp 2025/26]]</f>
        <v>8713.6305657076082</v>
      </c>
      <c r="W599" s="115">
        <v>14744.771513526557</v>
      </c>
      <c r="X599" s="43">
        <f>gp_need_index[[#This Row],[Combined weighted population 2025/26]]/gp_need_index[[#This Row],[Registered population 2025/26]]</f>
        <v>1.3030296348385662</v>
      </c>
    </row>
    <row r="600" spans="1:24" ht="13">
      <c r="A600" s="8" t="s">
        <v>5208</v>
      </c>
      <c r="B600" s="3" t="s">
        <v>11969</v>
      </c>
      <c r="C600" s="74" t="s">
        <v>6398</v>
      </c>
      <c r="D600" s="74" t="s">
        <v>6804</v>
      </c>
      <c r="E600" s="74" t="s">
        <v>6555</v>
      </c>
      <c r="F600" s="41">
        <v>0.98547029306761269</v>
      </c>
      <c r="G600" s="110">
        <v>28982.416666666664</v>
      </c>
      <c r="H600" s="4">
        <v>12959.806636277403</v>
      </c>
      <c r="I600" s="46">
        <v>31765.382195864298</v>
      </c>
      <c r="J600" s="110">
        <v>31303.840501963117</v>
      </c>
      <c r="K600" s="46">
        <v>31400.941381339093</v>
      </c>
      <c r="L600" s="110">
        <f>$L$1*gp_need_index[[#This Row],[Normalised weighted population (base year)]]</f>
        <v>12904.572161693966</v>
      </c>
      <c r="M600" s="4">
        <f>$M$1*gp_need_index[[#This Row],[Normalised travel time adjusted wp (base year)]]</f>
        <v>18644.421988559057</v>
      </c>
      <c r="N600" s="115">
        <v>31548.994150253024</v>
      </c>
      <c r="O600" s="43">
        <f>gp_need_index[[#This Row],[Combined weighted population (base year)]]/gp_need_index[[#This Row],[Registered population (base year)]]</f>
        <v>1.0885563655062016</v>
      </c>
      <c r="P600" s="77">
        <v>29234.042709829897</v>
      </c>
      <c r="Q600" s="4">
        <v>13199.510298605925</v>
      </c>
      <c r="R600" s="46">
        <v>32028.785860680022</v>
      </c>
      <c r="S600" s="110">
        <v>31563.416988724151</v>
      </c>
      <c r="T600" s="46">
        <v>31660.911259698594</v>
      </c>
      <c r="U600" s="110">
        <f>$L$1*gp_need_index[[#This Row],[Normalised weighted population 2025/26]]</f>
        <v>13011.578952272161</v>
      </c>
      <c r="V600" s="4">
        <f>$M$1*gp_need_index[[#This Row],[Normalised travel time adjusted wp 2025/26]]</f>
        <v>18798.780039726575</v>
      </c>
      <c r="W600" s="115">
        <v>31810.358991998735</v>
      </c>
      <c r="X600" s="43">
        <f>gp_need_index[[#This Row],[Combined weighted population 2025/26]]/gp_need_index[[#This Row],[Registered population 2025/26]]</f>
        <v>1.0881272668217918</v>
      </c>
    </row>
    <row r="601" spans="1:24" ht="13">
      <c r="A601" s="8" t="s">
        <v>5206</v>
      </c>
      <c r="B601" s="3" t="s">
        <v>11968</v>
      </c>
      <c r="C601" s="74" t="s">
        <v>6398</v>
      </c>
      <c r="D601" s="74" t="s">
        <v>6804</v>
      </c>
      <c r="E601" s="74" t="s">
        <v>6555</v>
      </c>
      <c r="F601" s="41">
        <v>0.98547029306761269</v>
      </c>
      <c r="G601" s="110">
        <v>9021.75</v>
      </c>
      <c r="H601" s="4">
        <v>4673.7679675842546</v>
      </c>
      <c r="I601" s="46">
        <v>11455.728465077378</v>
      </c>
      <c r="J601" s="110">
        <v>11289.280087782796</v>
      </c>
      <c r="K601" s="46">
        <v>11324.298124115323</v>
      </c>
      <c r="L601" s="110">
        <f>$L$1*gp_need_index[[#This Row],[Normalised weighted population (base year)]]</f>
        <v>4653.8484483152106</v>
      </c>
      <c r="M601" s="4">
        <f>$M$1*gp_need_index[[#This Row],[Normalised travel time adjusted wp (base year)]]</f>
        <v>6723.8427786667198</v>
      </c>
      <c r="N601" s="115">
        <v>11377.69122698193</v>
      </c>
      <c r="O601" s="43">
        <f>gp_need_index[[#This Row],[Combined weighted population (base year)]]/gp_need_index[[#This Row],[Registered population (base year)]]</f>
        <v>1.2611401587255167</v>
      </c>
      <c r="P601" s="77">
        <v>9102.4628664446391</v>
      </c>
      <c r="Q601" s="4">
        <v>4765.2927390372124</v>
      </c>
      <c r="R601" s="46">
        <v>11563.045692550882</v>
      </c>
      <c r="S601" s="110">
        <v>11395.038027392315</v>
      </c>
      <c r="T601" s="46">
        <v>11430.235449952856</v>
      </c>
      <c r="U601" s="110">
        <f>$L$1*gp_need_index[[#This Row],[Normalised weighted population 2025/26]]</f>
        <v>4697.4456856343031</v>
      </c>
      <c r="V601" s="4">
        <f>$M$1*gp_need_index[[#This Row],[Normalised travel time adjusted wp 2025/26]]</f>
        <v>6786.7434472571276</v>
      </c>
      <c r="W601" s="115">
        <v>11484.189132891432</v>
      </c>
      <c r="X601" s="43">
        <f>gp_need_index[[#This Row],[Combined weighted population 2025/26]]/gp_need_index[[#This Row],[Registered population 2025/26]]</f>
        <v>1.2616573449837185</v>
      </c>
    </row>
    <row r="602" spans="1:24" ht="13">
      <c r="A602" s="8" t="s">
        <v>5211</v>
      </c>
      <c r="B602" s="3" t="s">
        <v>11967</v>
      </c>
      <c r="C602" s="74" t="s">
        <v>6398</v>
      </c>
      <c r="D602" s="74" t="s">
        <v>6804</v>
      </c>
      <c r="E602" s="74" t="s">
        <v>6555</v>
      </c>
      <c r="F602" s="41">
        <v>0.98547029306761269</v>
      </c>
      <c r="G602" s="110">
        <v>5180.1666666666661</v>
      </c>
      <c r="H602" s="4">
        <v>3137.0400201008374</v>
      </c>
      <c r="I602" s="46">
        <v>7689.1020058342747</v>
      </c>
      <c r="J602" s="110">
        <v>7577.381607116271</v>
      </c>
      <c r="K602" s="46">
        <v>7600.8857652521456</v>
      </c>
      <c r="L602" s="110">
        <f>$L$1*gp_need_index[[#This Row],[Normalised weighted population (base year)]]</f>
        <v>3123.6700091029529</v>
      </c>
      <c r="M602" s="4">
        <f>$M$1*gp_need_index[[#This Row],[Normalised travel time adjusted wp (base year)]]</f>
        <v>4513.0532863072167</v>
      </c>
      <c r="N602" s="115">
        <v>7636.7232954101692</v>
      </c>
      <c r="O602" s="43">
        <f>gp_need_index[[#This Row],[Combined weighted population (base year)]]/gp_need_index[[#This Row],[Registered population (base year)]]</f>
        <v>1.4742234732621544</v>
      </c>
      <c r="P602" s="77">
        <v>5231.8835126203085</v>
      </c>
      <c r="Q602" s="4">
        <v>3199.924074536973</v>
      </c>
      <c r="R602" s="46">
        <v>7764.6579786072762</v>
      </c>
      <c r="S602" s="110">
        <v>7651.8397737478899</v>
      </c>
      <c r="T602" s="46">
        <v>7675.4750645854228</v>
      </c>
      <c r="U602" s="110">
        <f>$L$1*gp_need_index[[#This Row],[Normalised weighted population 2025/26]]</f>
        <v>3154.3643510404831</v>
      </c>
      <c r="V602" s="4">
        <f>$M$1*gp_need_index[[#This Row],[Normalised travel time adjusted wp 2025/26]]</f>
        <v>4557.3409513078277</v>
      </c>
      <c r="W602" s="115">
        <v>7711.7053023483113</v>
      </c>
      <c r="X602" s="43">
        <f>gp_need_index[[#This Row],[Combined weighted population 2025/26]]/gp_need_index[[#This Row],[Registered population 2025/26]]</f>
        <v>1.4739826075535123</v>
      </c>
    </row>
    <row r="603" spans="1:24" ht="13">
      <c r="A603" s="8" t="s">
        <v>5193</v>
      </c>
      <c r="B603" s="3" t="s">
        <v>11966</v>
      </c>
      <c r="C603" s="74" t="s">
        <v>6398</v>
      </c>
      <c r="D603" s="74" t="s">
        <v>6804</v>
      </c>
      <c r="E603" s="74" t="s">
        <v>6555</v>
      </c>
      <c r="F603" s="41">
        <v>0.98547029306761269</v>
      </c>
      <c r="G603" s="110">
        <v>11079.083333333332</v>
      </c>
      <c r="H603" s="4">
        <v>5014.7289003673086</v>
      </c>
      <c r="I603" s="46">
        <v>12291.447287717401</v>
      </c>
      <c r="J603" s="110">
        <v>12112.856160851981</v>
      </c>
      <c r="K603" s="46">
        <v>12150.428834559531</v>
      </c>
      <c r="L603" s="110">
        <f>$L$1*gp_need_index[[#This Row],[Normalised weighted population (base year)]]</f>
        <v>4993.3562114249589</v>
      </c>
      <c r="M603" s="4">
        <f>$M$1*gp_need_index[[#This Row],[Normalised travel time adjusted wp (base year)]]</f>
        <v>7214.3608620635259</v>
      </c>
      <c r="N603" s="115">
        <v>12207.717073488486</v>
      </c>
      <c r="O603" s="43">
        <f>gp_need_index[[#This Row],[Combined weighted population (base year)]]/gp_need_index[[#This Row],[Registered population (base year)]]</f>
        <v>1.1018706788457366</v>
      </c>
      <c r="P603" s="77">
        <v>11175.965961838378</v>
      </c>
      <c r="Q603" s="4">
        <v>5109.2570695302038</v>
      </c>
      <c r="R603" s="46">
        <v>12397.679677891667</v>
      </c>
      <c r="S603" s="110">
        <v>12217.545025530288</v>
      </c>
      <c r="T603" s="46">
        <v>12255.283038679723</v>
      </c>
      <c r="U603" s="110">
        <f>$L$1*gp_need_index[[#This Row],[Normalised weighted population 2025/26]]</f>
        <v>5036.5127374966496</v>
      </c>
      <c r="V603" s="4">
        <f>$M$1*gp_need_index[[#This Row],[Normalised travel time adjusted wp 2025/26]]</f>
        <v>7276.6184232350251</v>
      </c>
      <c r="W603" s="115">
        <v>12313.131160731675</v>
      </c>
      <c r="X603" s="43">
        <f>gp_need_index[[#This Row],[Combined weighted population 2025/26]]/gp_need_index[[#This Row],[Registered population 2025/26]]</f>
        <v>1.1017509540362129</v>
      </c>
    </row>
    <row r="604" spans="1:24" ht="13">
      <c r="A604" s="8" t="s">
        <v>5200</v>
      </c>
      <c r="B604" s="3" t="s">
        <v>11965</v>
      </c>
      <c r="C604" s="74" t="s">
        <v>6398</v>
      </c>
      <c r="D604" s="74" t="s">
        <v>6804</v>
      </c>
      <c r="E604" s="74" t="s">
        <v>6555</v>
      </c>
      <c r="F604" s="41">
        <v>0.98547029306761269</v>
      </c>
      <c r="G604" s="110">
        <v>16633.25</v>
      </c>
      <c r="H604" s="4">
        <v>6176.0141206137587</v>
      </c>
      <c r="I604" s="46">
        <v>15137.837661805028</v>
      </c>
      <c r="J604" s="110">
        <v>14917.889316988945</v>
      </c>
      <c r="K604" s="46">
        <v>14964.162877928609</v>
      </c>
      <c r="L604" s="110">
        <f>$L$1*gp_need_index[[#This Row],[Normalised weighted population (base year)]]</f>
        <v>6149.6920538927106</v>
      </c>
      <c r="M604" s="4">
        <f>$M$1*gp_need_index[[#This Row],[Normalised travel time adjusted wp (base year)]]</f>
        <v>8885.0255797564714</v>
      </c>
      <c r="N604" s="115">
        <v>15034.717633649183</v>
      </c>
      <c r="O604" s="43">
        <f>gp_need_index[[#This Row],[Combined weighted population (base year)]]/gp_need_index[[#This Row],[Registered population (base year)]]</f>
        <v>0.90389536823225669</v>
      </c>
      <c r="P604" s="77">
        <v>16771.880915807153</v>
      </c>
      <c r="Q604" s="4">
        <v>6289.1450654629816</v>
      </c>
      <c r="R604" s="46">
        <v>15260.693464494727</v>
      </c>
      <c r="S604" s="110">
        <v>15038.960060870621</v>
      </c>
      <c r="T604" s="46">
        <v>15085.41296702689</v>
      </c>
      <c r="U604" s="110">
        <f>$L$1*gp_need_index[[#This Row],[Normalised weighted population 2025/26]]</f>
        <v>6199.6017814545103</v>
      </c>
      <c r="V604" s="4">
        <f>$M$1*gp_need_index[[#This Row],[Normalised travel time adjusted wp 2025/26]]</f>
        <v>8957.0182566588974</v>
      </c>
      <c r="W604" s="115">
        <v>15156.620038113408</v>
      </c>
      <c r="X604" s="43">
        <f>gp_need_index[[#This Row],[Combined weighted population 2025/26]]/gp_need_index[[#This Row],[Registered population 2025/26]]</f>
        <v>0.9036923237290938</v>
      </c>
    </row>
    <row r="605" spans="1:24" ht="13">
      <c r="A605" s="8" t="s">
        <v>5198</v>
      </c>
      <c r="B605" s="3" t="s">
        <v>11964</v>
      </c>
      <c r="C605" s="74" t="s">
        <v>6398</v>
      </c>
      <c r="D605" s="74" t="s">
        <v>6804</v>
      </c>
      <c r="E605" s="74" t="s">
        <v>6555</v>
      </c>
      <c r="F605" s="41">
        <v>0.98547029306761269</v>
      </c>
      <c r="G605" s="110">
        <v>8836.5</v>
      </c>
      <c r="H605" s="4">
        <v>4551.8233740576688</v>
      </c>
      <c r="I605" s="46">
        <v>11156.833834254092</v>
      </c>
      <c r="J605" s="110">
        <v>10994.728308349037</v>
      </c>
      <c r="K605" s="46">
        <v>11028.832679254379</v>
      </c>
      <c r="L605" s="110">
        <f>$L$1*gp_need_index[[#This Row],[Normalised weighted population (base year)]]</f>
        <v>4532.4235805639219</v>
      </c>
      <c r="M605" s="4">
        <f>$M$1*gp_need_index[[#This Row],[Normalised travel time adjusted wp (base year)]]</f>
        <v>6548.4091071049334</v>
      </c>
      <c r="N605" s="115">
        <v>11080.832687668855</v>
      </c>
      <c r="O605" s="43">
        <f>gp_need_index[[#This Row],[Combined weighted population (base year)]]/gp_need_index[[#This Row],[Registered population (base year)]]</f>
        <v>1.2539843476114814</v>
      </c>
      <c r="P605" s="77">
        <v>8915.738710366626</v>
      </c>
      <c r="Q605" s="4">
        <v>4636.5413279715167</v>
      </c>
      <c r="R605" s="46">
        <v>11250.628695177951</v>
      </c>
      <c r="S605" s="110">
        <v>11087.160357431909</v>
      </c>
      <c r="T605" s="46">
        <v>11121.406795851766</v>
      </c>
      <c r="U605" s="110">
        <f>$L$1*gp_need_index[[#This Row],[Normalised weighted population 2025/26]]</f>
        <v>4570.5274051527404</v>
      </c>
      <c r="V605" s="4">
        <f>$M$1*gp_need_index[[#This Row],[Normalised travel time adjusted wp 2025/26]]</f>
        <v>6603.3753221014513</v>
      </c>
      <c r="W605" s="115">
        <v>11173.902727254192</v>
      </c>
      <c r="X605" s="43">
        <f>gp_need_index[[#This Row],[Combined weighted population 2025/26]]/gp_need_index[[#This Row],[Registered population 2025/26]]</f>
        <v>1.2532783979258975</v>
      </c>
    </row>
    <row r="606" spans="1:24" ht="13">
      <c r="A606" s="8" t="s">
        <v>5202</v>
      </c>
      <c r="B606" s="3" t="s">
        <v>11963</v>
      </c>
      <c r="C606" s="74" t="s">
        <v>6398</v>
      </c>
      <c r="D606" s="74" t="s">
        <v>6804</v>
      </c>
      <c r="E606" s="74" t="s">
        <v>6555</v>
      </c>
      <c r="F606" s="41">
        <v>0.98547029306761269</v>
      </c>
      <c r="G606" s="110">
        <v>8977.1666666666661</v>
      </c>
      <c r="H606" s="4">
        <v>3530.764226465627</v>
      </c>
      <c r="I606" s="46">
        <v>8654.1472604395058</v>
      </c>
      <c r="J606" s="110">
        <v>8528.4050369955967</v>
      </c>
      <c r="K606" s="46">
        <v>8554.8591594127756</v>
      </c>
      <c r="L606" s="110">
        <f>$L$1*gp_need_index[[#This Row],[Normalised weighted population (base year)]]</f>
        <v>3515.7161696234116</v>
      </c>
      <c r="M606" s="4">
        <f>$M$1*gp_need_index[[#This Row],[Normalised travel time adjusted wp (base year)]]</f>
        <v>5079.4784233943092</v>
      </c>
      <c r="N606" s="115">
        <v>8595.1945930177208</v>
      </c>
      <c r="O606" s="43">
        <f>gp_need_index[[#This Row],[Combined weighted population (base year)]]/gp_need_index[[#This Row],[Registered population (base year)]]</f>
        <v>0.95745070935719001</v>
      </c>
      <c r="P606" s="77">
        <v>9051.6517718759642</v>
      </c>
      <c r="Q606" s="4">
        <v>3593.3590421219806</v>
      </c>
      <c r="R606" s="46">
        <v>8719.3331174428949</v>
      </c>
      <c r="S606" s="110">
        <v>8592.64376260059</v>
      </c>
      <c r="T606" s="46">
        <v>8619.1850442266314</v>
      </c>
      <c r="U606" s="110">
        <f>$L$1*gp_need_index[[#This Row],[Normalised weighted population 2025/26]]</f>
        <v>3542.1976893619535</v>
      </c>
      <c r="V606" s="4">
        <f>$M$1*gp_need_index[[#This Row],[Normalised travel time adjusted wp 2025/26]]</f>
        <v>5117.6721490757218</v>
      </c>
      <c r="W606" s="115">
        <v>8659.8698384376748</v>
      </c>
      <c r="X606" s="43">
        <f>gp_need_index[[#This Row],[Combined weighted population 2025/26]]/gp_need_index[[#This Row],[Registered population 2025/26]]</f>
        <v>0.95671707846123955</v>
      </c>
    </row>
    <row r="607" spans="1:24" ht="13">
      <c r="A607" s="8" t="s">
        <v>5205</v>
      </c>
      <c r="B607" s="3" t="s">
        <v>10308</v>
      </c>
      <c r="C607" s="74" t="s">
        <v>6398</v>
      </c>
      <c r="D607" s="74" t="s">
        <v>6804</v>
      </c>
      <c r="E607" s="74" t="s">
        <v>6555</v>
      </c>
      <c r="F607" s="41">
        <v>0.98547029306761269</v>
      </c>
      <c r="G607" s="110">
        <v>9843.8333333333321</v>
      </c>
      <c r="H607" s="4">
        <v>3869.2613191499254</v>
      </c>
      <c r="I607" s="46">
        <v>9483.8270406305928</v>
      </c>
      <c r="J607" s="110">
        <v>9346.02981313278</v>
      </c>
      <c r="K607" s="46">
        <v>9375.0201126927441</v>
      </c>
      <c r="L607" s="110">
        <f>$L$1*gp_need_index[[#This Row],[Normalised weighted population (base year)]]</f>
        <v>3852.7705934788323</v>
      </c>
      <c r="M607" s="4">
        <f>$M$1*gp_need_index[[#This Row],[Normalised travel time adjusted wp (base year)]]</f>
        <v>5566.4519419837225</v>
      </c>
      <c r="N607" s="115">
        <v>9419.2225354625552</v>
      </c>
      <c r="O607" s="43">
        <f>gp_need_index[[#This Row],[Combined weighted population (base year)]]/gp_need_index[[#This Row],[Registered population (base year)]]</f>
        <v>0.95686529998095826</v>
      </c>
      <c r="P607" s="77">
        <v>9920.2422976365669</v>
      </c>
      <c r="Q607" s="4">
        <v>3938.0077291963003</v>
      </c>
      <c r="R607" s="46">
        <v>9555.6277030559522</v>
      </c>
      <c r="S607" s="110">
        <v>9416.7872329755482</v>
      </c>
      <c r="T607" s="46">
        <v>9445.8741599875502</v>
      </c>
      <c r="U607" s="110">
        <f>$L$1*gp_need_index[[#This Row],[Normalised weighted population 2025/26]]</f>
        <v>3881.9393541067498</v>
      </c>
      <c r="V607" s="4">
        <f>$M$1*gp_need_index[[#This Row],[Normalised travel time adjusted wp 2025/26]]</f>
        <v>5608.5217876395836</v>
      </c>
      <c r="W607" s="115">
        <v>9490.4611417463329</v>
      </c>
      <c r="X607" s="43">
        <f>gp_need_index[[#This Row],[Combined weighted population 2025/26]]/gp_need_index[[#This Row],[Registered population 2025/26]]</f>
        <v>0.9566763448920369</v>
      </c>
    </row>
    <row r="608" spans="1:24" ht="13">
      <c r="A608" s="8" t="s">
        <v>5201</v>
      </c>
      <c r="B608" s="3" t="s">
        <v>11962</v>
      </c>
      <c r="C608" s="74" t="s">
        <v>6398</v>
      </c>
      <c r="D608" s="74" t="s">
        <v>6804</v>
      </c>
      <c r="E608" s="74" t="s">
        <v>6555</v>
      </c>
      <c r="F608" s="41">
        <v>0.98547029306761269</v>
      </c>
      <c r="G608" s="110">
        <v>8670.4166666666679</v>
      </c>
      <c r="H608" s="4">
        <v>3390.075221227276</v>
      </c>
      <c r="I608" s="46">
        <v>8309.308780392872</v>
      </c>
      <c r="J608" s="110">
        <v>8188.5769590030513</v>
      </c>
      <c r="K608" s="46">
        <v>8213.9769741707496</v>
      </c>
      <c r="L608" s="110">
        <f>$L$1*gp_need_index[[#This Row],[Normalised weighted population (base year)]]</f>
        <v>3375.6267785229948</v>
      </c>
      <c r="M608" s="4">
        <f>$M$1*gp_need_index[[#This Row],[Normalised travel time adjusted wp (base year)]]</f>
        <v>4877.0783987309896</v>
      </c>
      <c r="N608" s="115">
        <v>8252.7051772539853</v>
      </c>
      <c r="O608" s="43">
        <f>gp_need_index[[#This Row],[Combined weighted population (base year)]]/gp_need_index[[#This Row],[Registered population (base year)]]</f>
        <v>0.95182336611127694</v>
      </c>
      <c r="P608" s="77">
        <v>8740.7245827250881</v>
      </c>
      <c r="Q608" s="4">
        <v>3452.0022248417363</v>
      </c>
      <c r="R608" s="46">
        <v>8376.3289356063633</v>
      </c>
      <c r="S608" s="110">
        <v>8254.6233310027274</v>
      </c>
      <c r="T608" s="46">
        <v>8280.1205223908546</v>
      </c>
      <c r="U608" s="110">
        <f>$L$1*gp_need_index[[#This Row],[Normalised weighted population 2025/26]]</f>
        <v>3402.8534753059171</v>
      </c>
      <c r="V608" s="4">
        <f>$M$1*gp_need_index[[#This Row],[Normalised travel time adjusted wp 2025/26]]</f>
        <v>4916.3513686034503</v>
      </c>
      <c r="W608" s="115">
        <v>8319.2048439093669</v>
      </c>
      <c r="X608" s="43">
        <f>gp_need_index[[#This Row],[Combined weighted population 2025/26]]/gp_need_index[[#This Row],[Registered population 2025/26]]</f>
        <v>0.95177519497081509</v>
      </c>
    </row>
    <row r="609" spans="1:24" ht="13">
      <c r="A609" s="8" t="s">
        <v>5204</v>
      </c>
      <c r="B609" s="3" t="s">
        <v>11961</v>
      </c>
      <c r="C609" s="74" t="s">
        <v>6398</v>
      </c>
      <c r="D609" s="74" t="s">
        <v>6804</v>
      </c>
      <c r="E609" s="74" t="s">
        <v>6555</v>
      </c>
      <c r="F609" s="41">
        <v>0.98547029306761269</v>
      </c>
      <c r="G609" s="110">
        <v>4859.5833333333339</v>
      </c>
      <c r="H609" s="4">
        <v>1784.8310209281976</v>
      </c>
      <c r="I609" s="46">
        <v>4374.7442478126568</v>
      </c>
      <c r="J609" s="110">
        <v>4311.1804959877918</v>
      </c>
      <c r="K609" s="46">
        <v>4324.5532774291842</v>
      </c>
      <c r="L609" s="110">
        <f>$L$1*gp_need_index[[#This Row],[Normalised weighted population (base year)]]</f>
        <v>1777.2241015945997</v>
      </c>
      <c r="M609" s="4">
        <f>$M$1*gp_need_index[[#This Row],[Normalised travel time adjusted wp (base year)]]</f>
        <v>2567.7190768653768</v>
      </c>
      <c r="N609" s="115">
        <v>4344.9431784599765</v>
      </c>
      <c r="O609" s="43">
        <f>gp_need_index[[#This Row],[Combined weighted population (base year)]]/gp_need_index[[#This Row],[Registered population (base year)]]</f>
        <v>0.89409788461836082</v>
      </c>
      <c r="P609" s="77">
        <v>4898.1931859956248</v>
      </c>
      <c r="Q609" s="4">
        <v>1817.4273018461506</v>
      </c>
      <c r="R609" s="46">
        <v>4410.0113224906318</v>
      </c>
      <c r="S609" s="110">
        <v>4345.9351504063334</v>
      </c>
      <c r="T609" s="46">
        <v>4359.3590385532498</v>
      </c>
      <c r="U609" s="110">
        <f>$L$1*gp_need_index[[#This Row],[Normalised weighted population 2025/26]]</f>
        <v>1791.5512237210582</v>
      </c>
      <c r="V609" s="4">
        <f>$M$1*gp_need_index[[#This Row],[Normalised travel time adjusted wp 2025/26]]</f>
        <v>2588.3851228335307</v>
      </c>
      <c r="W609" s="115">
        <v>4379.9363465545885</v>
      </c>
      <c r="X609" s="43">
        <f>gp_need_index[[#This Row],[Combined weighted population 2025/26]]/gp_need_index[[#This Row],[Registered population 2025/26]]</f>
        <v>0.89419428353238917</v>
      </c>
    </row>
    <row r="610" spans="1:24" ht="13">
      <c r="A610" s="8" t="s">
        <v>4977</v>
      </c>
      <c r="B610" s="3" t="s">
        <v>9758</v>
      </c>
      <c r="C610" s="74" t="s">
        <v>6398</v>
      </c>
      <c r="D610" s="74" t="s">
        <v>6804</v>
      </c>
      <c r="E610" s="74" t="s">
        <v>6447</v>
      </c>
      <c r="F610" s="41">
        <v>0.98547029306761269</v>
      </c>
      <c r="G610" s="110">
        <v>6982.5</v>
      </c>
      <c r="H610" s="4">
        <v>3596.8016012925755</v>
      </c>
      <c r="I610" s="46">
        <v>8816.0094324195743</v>
      </c>
      <c r="J610" s="110">
        <v>8687.9153990533559</v>
      </c>
      <c r="K610" s="46">
        <v>8714.8643040971092</v>
      </c>
      <c r="L610" s="110">
        <f>$L$1*gp_need_index[[#This Row],[Normalised weighted population (base year)]]</f>
        <v>3581.4720942864956</v>
      </c>
      <c r="M610" s="4">
        <f>$M$1*gp_need_index[[#This Row],[Normalised travel time adjusted wp (base year)]]</f>
        <v>5174.4820540691535</v>
      </c>
      <c r="N610" s="115">
        <v>8755.9541483556495</v>
      </c>
      <c r="O610" s="43">
        <f>gp_need_index[[#This Row],[Combined weighted population (base year)]]/gp_need_index[[#This Row],[Registered population (base year)]]</f>
        <v>1.2539855565135194</v>
      </c>
      <c r="P610" s="77">
        <v>7043.6609543377053</v>
      </c>
      <c r="Q610" s="4">
        <v>3665.7907373238777</v>
      </c>
      <c r="R610" s="46">
        <v>8895.0895813317584</v>
      </c>
      <c r="S610" s="110">
        <v>8765.8465365776756</v>
      </c>
      <c r="T610" s="46">
        <v>8792.9228134542518</v>
      </c>
      <c r="U610" s="110">
        <f>$L$1*gp_need_index[[#This Row],[Normalised weighted population 2025/26]]</f>
        <v>3613.5981200935339</v>
      </c>
      <c r="V610" s="4">
        <f>$M$1*gp_need_index[[#This Row],[Normalised travel time adjusted wp 2025/26]]</f>
        <v>5220.8295750105908</v>
      </c>
      <c r="W610" s="115">
        <v>8834.4276951041247</v>
      </c>
      <c r="X610" s="43">
        <f>gp_need_index[[#This Row],[Combined weighted population 2025/26]]/gp_need_index[[#This Row],[Registered population 2025/26]]</f>
        <v>1.2542380663089141</v>
      </c>
    </row>
    <row r="611" spans="1:24" ht="13">
      <c r="A611" s="8" t="s">
        <v>5073</v>
      </c>
      <c r="B611" s="3" t="s">
        <v>11960</v>
      </c>
      <c r="C611" s="74" t="s">
        <v>6398</v>
      </c>
      <c r="D611" s="74" t="s">
        <v>6804</v>
      </c>
      <c r="E611" s="74" t="s">
        <v>6447</v>
      </c>
      <c r="F611" s="41">
        <v>0.98547029306761269</v>
      </c>
      <c r="G611" s="110">
        <v>4510.9166666666661</v>
      </c>
      <c r="H611" s="4">
        <v>1812.4392866514211</v>
      </c>
      <c r="I611" s="46">
        <v>4442.414016126043</v>
      </c>
      <c r="J611" s="110">
        <v>4377.8670423994017</v>
      </c>
      <c r="K611" s="46">
        <v>4391.4466777665521</v>
      </c>
      <c r="L611" s="110">
        <f>$L$1*gp_need_index[[#This Row],[Normalised weighted population (base year)]]</f>
        <v>1804.7147013607469</v>
      </c>
      <c r="M611" s="4">
        <f>$M$1*gp_need_index[[#This Row],[Normalised travel time adjusted wp (base year)]]</f>
        <v>2607.4372741319303</v>
      </c>
      <c r="N611" s="115">
        <v>4412.1519754926776</v>
      </c>
      <c r="O611" s="43">
        <f>gp_need_index[[#This Row],[Combined weighted population (base year)]]/gp_need_index[[#This Row],[Registered population (base year)]]</f>
        <v>0.97810540551462444</v>
      </c>
      <c r="P611" s="77">
        <v>4549.662652023103</v>
      </c>
      <c r="Q611" s="4">
        <v>1847.7652220454522</v>
      </c>
      <c r="R611" s="46">
        <v>4483.6266860563892</v>
      </c>
      <c r="S611" s="110">
        <v>4418.4809043137593</v>
      </c>
      <c r="T611" s="46">
        <v>4432.1288745171905</v>
      </c>
      <c r="U611" s="110">
        <f>$L$1*gp_need_index[[#This Row],[Normalised weighted population 2025/26]]</f>
        <v>1821.4572001543384</v>
      </c>
      <c r="V611" s="4">
        <f>$M$1*gp_need_index[[#This Row],[Normalised travel time adjusted wp 2025/26]]</f>
        <v>2631.5924749085302</v>
      </c>
      <c r="W611" s="115">
        <v>4453.0496750628681</v>
      </c>
      <c r="X611" s="43">
        <f>gp_need_index[[#This Row],[Combined weighted population 2025/26]]/gp_need_index[[#This Row],[Registered population 2025/26]]</f>
        <v>0.97876480426141621</v>
      </c>
    </row>
    <row r="612" spans="1:24" ht="13">
      <c r="A612" s="8" t="s">
        <v>4981</v>
      </c>
      <c r="B612" s="3" t="s">
        <v>11959</v>
      </c>
      <c r="C612" s="74" t="s">
        <v>6398</v>
      </c>
      <c r="D612" s="74" t="s">
        <v>6804</v>
      </c>
      <c r="E612" s="74" t="s">
        <v>6447</v>
      </c>
      <c r="F612" s="41">
        <v>0.98547029306761269</v>
      </c>
      <c r="G612" s="110">
        <v>6017.8333333333339</v>
      </c>
      <c r="H612" s="4">
        <v>2568.5483228704256</v>
      </c>
      <c r="I612" s="46">
        <v>6295.6895464886074</v>
      </c>
      <c r="J612" s="110">
        <v>6204.2150224408333</v>
      </c>
      <c r="K612" s="46">
        <v>6223.4597772331044</v>
      </c>
      <c r="L612" s="110">
        <f>$L$1*gp_need_index[[#This Row],[Normalised weighted population (base year)]]</f>
        <v>2557.6012137786292</v>
      </c>
      <c r="M612" s="4">
        <f>$M$1*gp_need_index[[#This Row],[Normalised travel time adjusted wp (base year)]]</f>
        <v>3695.201647187354</v>
      </c>
      <c r="N612" s="115">
        <v>6252.8028609659832</v>
      </c>
      <c r="O612" s="43">
        <f>gp_need_index[[#This Row],[Combined weighted population (base year)]]/gp_need_index[[#This Row],[Registered population (base year)]]</f>
        <v>1.0390455359292075</v>
      </c>
      <c r="P612" s="77">
        <v>6068.2744230020389</v>
      </c>
      <c r="Q612" s="4">
        <v>2614.6000486946464</v>
      </c>
      <c r="R612" s="46">
        <v>6344.3615086090658</v>
      </c>
      <c r="S612" s="110">
        <v>6252.1797952158577</v>
      </c>
      <c r="T612" s="46">
        <v>6271.4917636048785</v>
      </c>
      <c r="U612" s="110">
        <f>$L$1*gp_need_index[[#This Row],[Normalised weighted population 2025/26]]</f>
        <v>2577.3740231710021</v>
      </c>
      <c r="V612" s="4">
        <f>$M$1*gp_need_index[[#This Row],[Normalised travel time adjusted wp 2025/26]]</f>
        <v>3723.7208120107457</v>
      </c>
      <c r="W612" s="115">
        <v>6301.0948351817478</v>
      </c>
      <c r="X612" s="43">
        <f>gp_need_index[[#This Row],[Combined weighted population 2025/26]]/gp_need_index[[#This Row],[Registered population 2025/26]]</f>
        <v>1.0383668232433909</v>
      </c>
    </row>
    <row r="613" spans="1:24" ht="13">
      <c r="A613" s="8" t="s">
        <v>5087</v>
      </c>
      <c r="B613" s="3" t="s">
        <v>12583</v>
      </c>
      <c r="C613" s="74" t="s">
        <v>6398</v>
      </c>
      <c r="D613" s="74" t="s">
        <v>6804</v>
      </c>
      <c r="E613" s="74" t="s">
        <v>6447</v>
      </c>
      <c r="F613" s="41">
        <v>0.98547029306761269</v>
      </c>
      <c r="G613" s="110">
        <v>6765.5833333333321</v>
      </c>
      <c r="H613" s="4">
        <v>2630.6374561429379</v>
      </c>
      <c r="I613" s="46">
        <v>6447.8743054101205</v>
      </c>
      <c r="J613" s="110">
        <v>6354.1885814156412</v>
      </c>
      <c r="K613" s="46">
        <v>6373.898536778388</v>
      </c>
      <c r="L613" s="110">
        <f>$L$1*gp_need_index[[#This Row],[Normalised weighted population (base year)]]</f>
        <v>2619.425724225362</v>
      </c>
      <c r="M613" s="4">
        <f>$M$1*gp_need_index[[#This Row],[Normalised travel time adjusted wp (base year)]]</f>
        <v>3784.5252022469003</v>
      </c>
      <c r="N613" s="115">
        <v>6403.9509264722619</v>
      </c>
      <c r="O613" s="43">
        <f>gp_need_index[[#This Row],[Combined weighted population (base year)]]/gp_need_index[[#This Row],[Registered population (base year)]]</f>
        <v>0.94654822961394258</v>
      </c>
      <c r="P613" s="77">
        <v>6829.2823614853878</v>
      </c>
      <c r="Q613" s="4">
        <v>2683.0001025198608</v>
      </c>
      <c r="R613" s="46">
        <v>6510.3351415140805</v>
      </c>
      <c r="S613" s="110">
        <v>6415.7418798762583</v>
      </c>
      <c r="T613" s="46">
        <v>6435.5590649916157</v>
      </c>
      <c r="U613" s="110">
        <f>$L$1*gp_need_index[[#This Row],[Normalised weighted population 2025/26]]</f>
        <v>2644.8002140335857</v>
      </c>
      <c r="V613" s="4">
        <f>$M$1*gp_need_index[[#This Row],[Normalised travel time adjusted wp 2025/26]]</f>
        <v>3821.1363628514059</v>
      </c>
      <c r="W613" s="115">
        <v>6465.9365768849912</v>
      </c>
      <c r="X613" s="43">
        <f>gp_need_index[[#This Row],[Combined weighted population 2025/26]]/gp_need_index[[#This Row],[Registered population 2025/26]]</f>
        <v>0.94679590543077674</v>
      </c>
    </row>
    <row r="614" spans="1:24" ht="13">
      <c r="A614" s="8" t="s">
        <v>5072</v>
      </c>
      <c r="B614" s="3" t="s">
        <v>11958</v>
      </c>
      <c r="C614" s="74" t="s">
        <v>6398</v>
      </c>
      <c r="D614" s="74" t="s">
        <v>6804</v>
      </c>
      <c r="E614" s="74" t="s">
        <v>6447</v>
      </c>
      <c r="F614" s="41">
        <v>0.98547029306761269</v>
      </c>
      <c r="G614" s="110">
        <v>15259.166666666668</v>
      </c>
      <c r="H614" s="4">
        <v>6470.5256782884926</v>
      </c>
      <c r="I614" s="46">
        <v>15859.70585422464</v>
      </c>
      <c r="J614" s="110">
        <v>15629.268976128888</v>
      </c>
      <c r="K614" s="46">
        <v>15677.749154191722</v>
      </c>
      <c r="L614" s="110">
        <f>$L$1*gp_need_index[[#This Row],[Normalised weighted population (base year)]]</f>
        <v>6442.9484083376847</v>
      </c>
      <c r="M614" s="4">
        <f>$M$1*gp_need_index[[#This Row],[Normalised travel time adjusted wp (base year)]]</f>
        <v>9308.720000198291</v>
      </c>
      <c r="N614" s="115">
        <v>15751.668408535976</v>
      </c>
      <c r="O614" s="43">
        <f>gp_need_index[[#This Row],[Combined weighted population (base year)]]/gp_need_index[[#This Row],[Registered population (base year)]]</f>
        <v>1.0322757954367958</v>
      </c>
      <c r="P614" s="77">
        <v>15397.858348695021</v>
      </c>
      <c r="Q614" s="4">
        <v>6594.5715514391204</v>
      </c>
      <c r="R614" s="46">
        <v>16001.814861744057</v>
      </c>
      <c r="S614" s="110">
        <v>15769.313181416595</v>
      </c>
      <c r="T614" s="46">
        <v>15818.022029794425</v>
      </c>
      <c r="U614" s="110">
        <f>$L$1*gp_need_index[[#This Row],[Normalised weighted population 2025/26]]</f>
        <v>6500.6796810500209</v>
      </c>
      <c r="V614" s="4">
        <f>$M$1*gp_need_index[[#This Row],[Normalised travel time adjusted wp 2025/26]]</f>
        <v>9392.0075250697464</v>
      </c>
      <c r="W614" s="115">
        <v>15892.687206119768</v>
      </c>
      <c r="X614" s="43">
        <f>gp_need_index[[#This Row],[Combined weighted population 2025/26]]/gp_need_index[[#This Row],[Registered population 2025/26]]</f>
        <v>1.0321362131160716</v>
      </c>
    </row>
    <row r="615" spans="1:24" ht="13">
      <c r="A615" s="8" t="s">
        <v>4969</v>
      </c>
      <c r="B615" s="3" t="s">
        <v>11957</v>
      </c>
      <c r="C615" s="74" t="s">
        <v>6398</v>
      </c>
      <c r="D615" s="74" t="s">
        <v>6804</v>
      </c>
      <c r="E615" s="74" t="s">
        <v>6447</v>
      </c>
      <c r="F615" s="41">
        <v>0.98547029306761269</v>
      </c>
      <c r="G615" s="110">
        <v>6131.75</v>
      </c>
      <c r="H615" s="4">
        <v>2532.7264591521225</v>
      </c>
      <c r="I615" s="46">
        <v>6207.8876815445083</v>
      </c>
      <c r="J615" s="110">
        <v>6117.6888928624894</v>
      </c>
      <c r="K615" s="46">
        <v>6136.6652536450683</v>
      </c>
      <c r="L615" s="110">
        <f>$L$1*gp_need_index[[#This Row],[Normalised weighted population (base year)]]</f>
        <v>2521.9320222318029</v>
      </c>
      <c r="M615" s="4">
        <f>$M$1*gp_need_index[[#This Row],[Normalised travel time adjusted wp (base year)]]</f>
        <v>3643.6670863466725</v>
      </c>
      <c r="N615" s="115">
        <v>6165.5991085784754</v>
      </c>
      <c r="O615" s="43">
        <f>gp_need_index[[#This Row],[Combined weighted population (base year)]]/gp_need_index[[#This Row],[Registered population (base year)]]</f>
        <v>1.0055203014764913</v>
      </c>
      <c r="P615" s="77">
        <v>6182.0551897290861</v>
      </c>
      <c r="Q615" s="4">
        <v>2578.9053735989773</v>
      </c>
      <c r="R615" s="46">
        <v>6257.7479086237336</v>
      </c>
      <c r="S615" s="110">
        <v>6166.824665454671</v>
      </c>
      <c r="T615" s="46">
        <v>6185.8729857046783</v>
      </c>
      <c r="U615" s="110">
        <f>$L$1*gp_need_index[[#This Row],[Normalised weighted population 2025/26]]</f>
        <v>2542.1875599859209</v>
      </c>
      <c r="V615" s="4">
        <f>$M$1*gp_need_index[[#This Row],[Normalised travel time adjusted wp 2025/26]]</f>
        <v>3672.8843544049014</v>
      </c>
      <c r="W615" s="115">
        <v>6215.0719143908227</v>
      </c>
      <c r="X615" s="43">
        <f>gp_need_index[[#This Row],[Combined weighted population 2025/26]]/gp_need_index[[#This Row],[Registered population 2025/26]]</f>
        <v>1.0053407359928768</v>
      </c>
    </row>
    <row r="616" spans="1:24" ht="13">
      <c r="A616" s="8" t="s">
        <v>4976</v>
      </c>
      <c r="B616" s="3" t="s">
        <v>11956</v>
      </c>
      <c r="C616" s="74" t="s">
        <v>6398</v>
      </c>
      <c r="D616" s="74" t="s">
        <v>6804</v>
      </c>
      <c r="E616" s="74" t="s">
        <v>6447</v>
      </c>
      <c r="F616" s="41">
        <v>0.98547029306761269</v>
      </c>
      <c r="G616" s="110">
        <v>8648.5</v>
      </c>
      <c r="H616" s="4">
        <v>4027.2993585836425</v>
      </c>
      <c r="I616" s="46">
        <v>9871.1892031218613</v>
      </c>
      <c r="J616" s="110">
        <v>9727.7637169263544</v>
      </c>
      <c r="K616" s="46">
        <v>9757.938110742858</v>
      </c>
      <c r="L616" s="110">
        <f>$L$1*gp_need_index[[#This Row],[Normalised weighted population (base year)]]</f>
        <v>4010.1350774871248</v>
      </c>
      <c r="M616" s="4">
        <f>$M$1*gp_need_index[[#This Row],[Normalised travel time adjusted wp (base year)]]</f>
        <v>5793.810881830771</v>
      </c>
      <c r="N616" s="115">
        <v>9803.9459593178963</v>
      </c>
      <c r="O616" s="43">
        <f>gp_need_index[[#This Row],[Combined weighted population (base year)]]/gp_need_index[[#This Row],[Registered population (base year)]]</f>
        <v>1.1336007353087698</v>
      </c>
      <c r="P616" s="77">
        <v>8726.5270108690129</v>
      </c>
      <c r="Q616" s="4">
        <v>4101.2069943496226</v>
      </c>
      <c r="R616" s="46">
        <v>9951.6328727907839</v>
      </c>
      <c r="S616" s="110">
        <v>9807.0385636504216</v>
      </c>
      <c r="T616" s="46">
        <v>9837.3309136682583</v>
      </c>
      <c r="U616" s="110">
        <f>$L$1*gp_need_index[[#This Row],[Normalised weighted population 2025/26]]</f>
        <v>4042.815028692914</v>
      </c>
      <c r="V616" s="4">
        <f>$M$1*gp_need_index[[#This Row],[Normalised travel time adjusted wp 2025/26]]</f>
        <v>5840.9506443818173</v>
      </c>
      <c r="W616" s="115">
        <v>9883.7656730747312</v>
      </c>
      <c r="X616" s="43">
        <f>gp_need_index[[#This Row],[Combined weighted population 2025/26]]/gp_need_index[[#This Row],[Registered population 2025/26]]</f>
        <v>1.1326115945970672</v>
      </c>
    </row>
    <row r="617" spans="1:24" ht="13">
      <c r="A617" s="8" t="s">
        <v>5103</v>
      </c>
      <c r="B617" s="3" t="s">
        <v>11955</v>
      </c>
      <c r="C617" s="74" t="s">
        <v>6398</v>
      </c>
      <c r="D617" s="74" t="s">
        <v>6804</v>
      </c>
      <c r="E617" s="74" t="s">
        <v>6447</v>
      </c>
      <c r="F617" s="41">
        <v>0.98547029306761269</v>
      </c>
      <c r="G617" s="110">
        <v>6798.833333333333</v>
      </c>
      <c r="H617" s="4">
        <v>3203.838941664093</v>
      </c>
      <c r="I617" s="46">
        <v>7852.8307815236221</v>
      </c>
      <c r="J617" s="110">
        <v>7738.7314516784536</v>
      </c>
      <c r="K617" s="46">
        <v>7762.7360983020963</v>
      </c>
      <c r="L617" s="110">
        <f>$L$1*gp_need_index[[#This Row],[Normalised weighted population (base year)]]</f>
        <v>3190.1842348031582</v>
      </c>
      <c r="M617" s="4">
        <f>$M$1*gp_need_index[[#This Row],[Normalised travel time adjusted wp (base year)]]</f>
        <v>4609.1525042168232</v>
      </c>
      <c r="N617" s="115">
        <v>7799.3367390199819</v>
      </c>
      <c r="O617" s="43">
        <f>gp_need_index[[#This Row],[Combined weighted population (base year)]]/gp_need_index[[#This Row],[Registered population (base year)]]</f>
        <v>1.1471581014909396</v>
      </c>
      <c r="P617" s="77">
        <v>6855.0803605417423</v>
      </c>
      <c r="Q617" s="4">
        <v>3264.5357339494767</v>
      </c>
      <c r="R617" s="46">
        <v>7921.4390224953095</v>
      </c>
      <c r="S617" s="110">
        <v>7806.3428350156764</v>
      </c>
      <c r="T617" s="46">
        <v>7830.4553607269563</v>
      </c>
      <c r="U617" s="110">
        <f>$L$1*gp_need_index[[#This Row],[Normalised weighted population 2025/26]]</f>
        <v>3218.0560857082387</v>
      </c>
      <c r="V617" s="4">
        <f>$M$1*gp_need_index[[#This Row],[Normalised travel time adjusted wp 2025/26]]</f>
        <v>4649.3610600709289</v>
      </c>
      <c r="W617" s="115">
        <v>7867.4171457791672</v>
      </c>
      <c r="X617" s="43">
        <f>gp_need_index[[#This Row],[Combined weighted population 2025/26]]/gp_need_index[[#This Row],[Registered population 2025/26]]</f>
        <v>1.147676866206339</v>
      </c>
    </row>
    <row r="618" spans="1:24" ht="13">
      <c r="A618" s="8" t="s">
        <v>4984</v>
      </c>
      <c r="B618" s="3" t="s">
        <v>11954</v>
      </c>
      <c r="C618" s="74" t="s">
        <v>6398</v>
      </c>
      <c r="D618" s="74" t="s">
        <v>6804</v>
      </c>
      <c r="E618" s="74" t="s">
        <v>6447</v>
      </c>
      <c r="F618" s="41">
        <v>0.98547029306761269</v>
      </c>
      <c r="G618" s="110">
        <v>10829.25</v>
      </c>
      <c r="H618" s="4">
        <v>4728.2830930018108</v>
      </c>
      <c r="I618" s="46">
        <v>11589.348807027292</v>
      </c>
      <c r="J618" s="110">
        <v>11420.958965323973</v>
      </c>
      <c r="K618" s="46">
        <v>11456.385454248883</v>
      </c>
      <c r="L618" s="110">
        <f>$L$1*gp_need_index[[#This Row],[Normalised weighted population (base year)]]</f>
        <v>4708.1312311991323</v>
      </c>
      <c r="M618" s="4">
        <f>$M$1*gp_need_index[[#This Row],[Normalised travel time adjusted wp (base year)]]</f>
        <v>6802.2701064479088</v>
      </c>
      <c r="N618" s="115">
        <v>11510.401337647041</v>
      </c>
      <c r="O618" s="43">
        <f>gp_need_index[[#This Row],[Combined weighted population (base year)]]/gp_need_index[[#This Row],[Registered population (base year)]]</f>
        <v>1.0628992162566235</v>
      </c>
      <c r="P618" s="77">
        <v>10918.766666763981</v>
      </c>
      <c r="Q618" s="4">
        <v>4815.5811572639504</v>
      </c>
      <c r="R618" s="46">
        <v>11685.071202756864</v>
      </c>
      <c r="S618" s="110">
        <v>11515.290542696728</v>
      </c>
      <c r="T618" s="46">
        <v>11550.859405754876</v>
      </c>
      <c r="U618" s="110">
        <f>$L$1*gp_need_index[[#This Row],[Normalised weighted population 2025/26]]</f>
        <v>4747.0181098636467</v>
      </c>
      <c r="V618" s="4">
        <f>$M$1*gp_need_index[[#This Row],[Normalised travel time adjusted wp 2025/26]]</f>
        <v>6858.3643552608182</v>
      </c>
      <c r="W618" s="115">
        <v>11605.382465124465</v>
      </c>
      <c r="X618" s="43">
        <f>gp_need_index[[#This Row],[Combined weighted population 2025/26]]/gp_need_index[[#This Row],[Registered population 2025/26]]</f>
        <v>1.0628840068952565</v>
      </c>
    </row>
    <row r="619" spans="1:24" ht="13">
      <c r="A619" s="8" t="s">
        <v>4979</v>
      </c>
      <c r="B619" s="3" t="s">
        <v>11953</v>
      </c>
      <c r="C619" s="74" t="s">
        <v>6398</v>
      </c>
      <c r="D619" s="74" t="s">
        <v>6804</v>
      </c>
      <c r="E619" s="74" t="s">
        <v>6447</v>
      </c>
      <c r="F619" s="41">
        <v>0.98547029306761269</v>
      </c>
      <c r="G619" s="110">
        <v>9518</v>
      </c>
      <c r="H619" s="4">
        <v>4940.6858177119129</v>
      </c>
      <c r="I619" s="46">
        <v>12109.962572279996</v>
      </c>
      <c r="J619" s="110">
        <v>11934.008365142588</v>
      </c>
      <c r="K619" s="46">
        <v>11971.026273749136</v>
      </c>
      <c r="L619" s="110">
        <f>$L$1*gp_need_index[[#This Row],[Normalised weighted population (base year)]]</f>
        <v>4919.6286991234883</v>
      </c>
      <c r="M619" s="4">
        <f>$M$1*gp_need_index[[#This Row],[Normalised travel time adjusted wp (base year)]]</f>
        <v>7107.8399457331343</v>
      </c>
      <c r="N619" s="115">
        <v>12027.468644856623</v>
      </c>
      <c r="O619" s="43">
        <f>gp_need_index[[#This Row],[Combined weighted population (base year)]]/gp_need_index[[#This Row],[Registered population (base year)]]</f>
        <v>1.2636550372826878</v>
      </c>
      <c r="P619" s="77">
        <v>9602.699807738034</v>
      </c>
      <c r="Q619" s="4">
        <v>5032.6084146419626</v>
      </c>
      <c r="R619" s="46">
        <v>12211.690705695939</v>
      </c>
      <c r="S619" s="110">
        <v>12034.258418593219</v>
      </c>
      <c r="T619" s="46">
        <v>12071.430289169144</v>
      </c>
      <c r="U619" s="110">
        <f>$L$1*gp_need_index[[#This Row],[Normalised weighted population 2025/26]]</f>
        <v>4960.9553871024345</v>
      </c>
      <c r="V619" s="4">
        <f>$M$1*gp_need_index[[#This Row],[Normalised travel time adjusted wp 2025/26]]</f>
        <v>7167.4551913432206</v>
      </c>
      <c r="W619" s="115">
        <v>12128.410578445655</v>
      </c>
      <c r="X619" s="43">
        <f>gp_need_index[[#This Row],[Combined weighted population 2025/26]]/gp_need_index[[#This Row],[Registered population 2025/26]]</f>
        <v>1.2630209025874533</v>
      </c>
    </row>
    <row r="620" spans="1:24" ht="13">
      <c r="A620" s="8" t="s">
        <v>4974</v>
      </c>
      <c r="B620" s="3" t="s">
        <v>11952</v>
      </c>
      <c r="C620" s="74" t="s">
        <v>6398</v>
      </c>
      <c r="D620" s="74" t="s">
        <v>6804</v>
      </c>
      <c r="E620" s="74" t="s">
        <v>6447</v>
      </c>
      <c r="F620" s="41">
        <v>0.98547029306761269</v>
      </c>
      <c r="G620" s="110">
        <v>8830.5833333333321</v>
      </c>
      <c r="H620" s="4">
        <v>4793.6170832511934</v>
      </c>
      <c r="I620" s="46">
        <v>11749.48693477089</v>
      </c>
      <c r="J620" s="110">
        <v>11578.770333002756</v>
      </c>
      <c r="K620" s="46">
        <v>11614.686334470898</v>
      </c>
      <c r="L620" s="110">
        <f>$L$1*gp_need_index[[#This Row],[Normalised weighted population (base year)]]</f>
        <v>4773.1867690977087</v>
      </c>
      <c r="M620" s="4">
        <f>$M$1*gp_need_index[[#This Row],[Normalised travel time adjusted wp (base year)]]</f>
        <v>6896.2618239629001</v>
      </c>
      <c r="N620" s="115">
        <v>11669.44859306061</v>
      </c>
      <c r="O620" s="43">
        <f>gp_need_index[[#This Row],[Combined weighted population (base year)]]/gp_need_index[[#This Row],[Registered population (base year)]]</f>
        <v>1.3214810565244588</v>
      </c>
      <c r="P620" s="77">
        <v>8909.1631034422571</v>
      </c>
      <c r="Q620" s="4">
        <v>4883.8503432825792</v>
      </c>
      <c r="R620" s="46">
        <v>11850.727283202859</v>
      </c>
      <c r="S620" s="110">
        <v>11678.539688842275</v>
      </c>
      <c r="T620" s="46">
        <v>11714.61280201049</v>
      </c>
      <c r="U620" s="110">
        <f>$L$1*gp_need_index[[#This Row],[Normalised weighted population 2025/26]]</f>
        <v>4814.3152961829419</v>
      </c>
      <c r="V620" s="4">
        <f>$M$1*gp_need_index[[#This Row],[Normalised travel time adjusted wp 2025/26]]</f>
        <v>6955.5935237998156</v>
      </c>
      <c r="W620" s="115">
        <v>11769.908819982757</v>
      </c>
      <c r="X620" s="43">
        <f>gp_need_index[[#This Row],[Combined weighted population 2025/26]]/gp_need_index[[#This Row],[Registered population 2025/26]]</f>
        <v>1.3211015090110074</v>
      </c>
    </row>
    <row r="621" spans="1:24" ht="13">
      <c r="A621" s="8" t="s">
        <v>5084</v>
      </c>
      <c r="B621" s="3" t="s">
        <v>11951</v>
      </c>
      <c r="C621" s="74" t="s">
        <v>6398</v>
      </c>
      <c r="D621" s="74" t="s">
        <v>6804</v>
      </c>
      <c r="E621" s="74" t="s">
        <v>6447</v>
      </c>
      <c r="F621" s="41">
        <v>0.98547029306761269</v>
      </c>
      <c r="G621" s="110">
        <v>10359.166666666668</v>
      </c>
      <c r="H621" s="4">
        <v>4121.3498208618657</v>
      </c>
      <c r="I621" s="46">
        <v>10101.713389462933</v>
      </c>
      <c r="J621" s="110">
        <v>9954.9384543990636</v>
      </c>
      <c r="K621" s="46">
        <v>9985.8175178799556</v>
      </c>
      <c r="L621" s="110">
        <f>$L$1*gp_need_index[[#This Row],[Normalised weighted population (base year)]]</f>
        <v>4103.784698301115</v>
      </c>
      <c r="M621" s="4">
        <f>$M$1*gp_need_index[[#This Row],[Normalised travel time adjusted wp (base year)]]</f>
        <v>5929.1151001842882</v>
      </c>
      <c r="N621" s="115">
        <v>10032.899798485403</v>
      </c>
      <c r="O621" s="43">
        <f>gp_need_index[[#This Row],[Combined weighted population (base year)]]/gp_need_index[[#This Row],[Registered population (base year)]]</f>
        <v>0.96850452563610989</v>
      </c>
      <c r="P621" s="77">
        <v>10446.984691210168</v>
      </c>
      <c r="Q621" s="4">
        <v>4196.22109198002</v>
      </c>
      <c r="R621" s="46">
        <v>10182.185834067775</v>
      </c>
      <c r="S621" s="110">
        <v>10034.241657967665</v>
      </c>
      <c r="T621" s="46">
        <v>10065.235801458988</v>
      </c>
      <c r="U621" s="110">
        <f>$L$1*gp_need_index[[#This Row],[Normalised weighted population 2025/26]]</f>
        <v>4136.4763392210316</v>
      </c>
      <c r="V621" s="4">
        <f>$M$1*gp_need_index[[#This Row],[Normalised travel time adjusted wp 2025/26]]</f>
        <v>5976.2699919651595</v>
      </c>
      <c r="W621" s="115">
        <v>10112.74633118619</v>
      </c>
      <c r="X621" s="43">
        <f>gp_need_index[[#This Row],[Combined weighted population 2025/26]]/gp_need_index[[#This Row],[Registered population 2025/26]]</f>
        <v>0.96800623625827675</v>
      </c>
    </row>
    <row r="622" spans="1:24" ht="13">
      <c r="A622" s="8" t="s">
        <v>4985</v>
      </c>
      <c r="B622" s="3" t="s">
        <v>8583</v>
      </c>
      <c r="C622" s="74" t="s">
        <v>6398</v>
      </c>
      <c r="D622" s="74" t="s">
        <v>6804</v>
      </c>
      <c r="E622" s="74" t="s">
        <v>6447</v>
      </c>
      <c r="F622" s="41">
        <v>0.98547029306761269</v>
      </c>
      <c r="G622" s="110">
        <v>9218.6666666666661</v>
      </c>
      <c r="H622" s="4">
        <v>4058.3762612823311</v>
      </c>
      <c r="I622" s="46">
        <v>9947.3608405075793</v>
      </c>
      <c r="J622" s="110">
        <v>9802.8286027442991</v>
      </c>
      <c r="K622" s="46">
        <v>9833.2358391228117</v>
      </c>
      <c r="L622" s="110">
        <f>$L$1*gp_need_index[[#This Row],[Normalised weighted population (base year)]]</f>
        <v>4041.0795309571781</v>
      </c>
      <c r="M622" s="4">
        <f>$M$1*gp_need_index[[#This Row],[Normalised travel time adjusted wp (base year)]]</f>
        <v>5838.5191791281904</v>
      </c>
      <c r="N622" s="115">
        <v>9879.598710085369</v>
      </c>
      <c r="O622" s="43">
        <f>gp_need_index[[#This Row],[Combined weighted population (base year)]]/gp_need_index[[#This Row],[Registered population (base year)]]</f>
        <v>1.0716949714440305</v>
      </c>
      <c r="P622" s="77">
        <v>9296.1353030229329</v>
      </c>
      <c r="Q622" s="4">
        <v>4133.0081494408478</v>
      </c>
      <c r="R622" s="46">
        <v>10028.79879512403</v>
      </c>
      <c r="S622" s="110">
        <v>9883.0832877469984</v>
      </c>
      <c r="T622" s="46">
        <v>9913.6105275722311</v>
      </c>
      <c r="U622" s="110">
        <f>$L$1*gp_need_index[[#This Row],[Normalised weighted population 2025/26]]</f>
        <v>4074.1634068434751</v>
      </c>
      <c r="V622" s="4">
        <f>$M$1*gp_need_index[[#This Row],[Normalised travel time adjusted wp 2025/26]]</f>
        <v>5886.2419397439116</v>
      </c>
      <c r="W622" s="115">
        <v>9960.4053465873876</v>
      </c>
      <c r="X622" s="43">
        <f>gp_need_index[[#This Row],[Combined weighted population 2025/26]]/gp_need_index[[#This Row],[Registered population 2025/26]]</f>
        <v>1.0714565808168095</v>
      </c>
    </row>
    <row r="623" spans="1:24" ht="13">
      <c r="A623" s="8" t="s">
        <v>4965</v>
      </c>
      <c r="B623" s="3" t="s">
        <v>11950</v>
      </c>
      <c r="C623" s="74" t="s">
        <v>6398</v>
      </c>
      <c r="D623" s="74" t="s">
        <v>6804</v>
      </c>
      <c r="E623" s="74" t="s">
        <v>6447</v>
      </c>
      <c r="F623" s="41">
        <v>0.98547029306761269</v>
      </c>
      <c r="G623" s="110">
        <v>17274.083333333336</v>
      </c>
      <c r="H623" s="4">
        <v>8650.5761332982784</v>
      </c>
      <c r="I623" s="46">
        <v>21203.160263166748</v>
      </c>
      <c r="J623" s="110">
        <v>20895.084558502494</v>
      </c>
      <c r="K623" s="46">
        <v>20959.898685227254</v>
      </c>
      <c r="L623" s="110">
        <f>$L$1*gp_need_index[[#This Row],[Normalised weighted population (base year)]]</f>
        <v>8613.7075255345444</v>
      </c>
      <c r="M623" s="4">
        <f>$M$1*gp_need_index[[#This Row],[Normalised travel time adjusted wp (base year)]]</f>
        <v>12445.015299988949</v>
      </c>
      <c r="N623" s="115">
        <v>21058.722825523495</v>
      </c>
      <c r="O623" s="43">
        <f>gp_need_index[[#This Row],[Combined weighted population (base year)]]/gp_need_index[[#This Row],[Registered population (base year)]]</f>
        <v>1.2190935066804409</v>
      </c>
      <c r="P623" s="77">
        <v>17432.284429761232</v>
      </c>
      <c r="Q623" s="4">
        <v>8820.1676076787116</v>
      </c>
      <c r="R623" s="46">
        <v>21402.253051121465</v>
      </c>
      <c r="S623" s="110">
        <v>21091.284586595877</v>
      </c>
      <c r="T623" s="46">
        <v>21156.432140658839</v>
      </c>
      <c r="U623" s="110">
        <f>$L$1*gp_need_index[[#This Row],[Normalised weighted population 2025/26]]</f>
        <v>8694.5882539071117</v>
      </c>
      <c r="V623" s="4">
        <f>$M$1*gp_need_index[[#This Row],[Normalised travel time adjusted wp 2025/26]]</f>
        <v>12561.707746671891</v>
      </c>
      <c r="W623" s="115">
        <v>21256.296000579001</v>
      </c>
      <c r="X623" s="43">
        <f>gp_need_index[[#This Row],[Combined weighted population 2025/26]]/gp_need_index[[#This Row],[Registered population 2025/26]]</f>
        <v>1.2193637664774006</v>
      </c>
    </row>
    <row r="624" spans="1:24" ht="13">
      <c r="A624" s="8" t="s">
        <v>4967</v>
      </c>
      <c r="B624" s="3" t="s">
        <v>11949</v>
      </c>
      <c r="C624" s="74" t="s">
        <v>6398</v>
      </c>
      <c r="D624" s="74" t="s">
        <v>6804</v>
      </c>
      <c r="E624" s="74" t="s">
        <v>6447</v>
      </c>
      <c r="F624" s="41">
        <v>0.98547029306761269</v>
      </c>
      <c r="G624" s="110">
        <v>6741</v>
      </c>
      <c r="H624" s="4">
        <v>2667.4410164285459</v>
      </c>
      <c r="I624" s="46">
        <v>6538.0823765219502</v>
      </c>
      <c r="J624" s="110">
        <v>6443.0859556912801</v>
      </c>
      <c r="K624" s="46">
        <v>6463.0716603895062</v>
      </c>
      <c r="L624" s="110">
        <f>$L$1*gp_need_index[[#This Row],[Normalised weighted population (base year)]]</f>
        <v>2656.0724283654868</v>
      </c>
      <c r="M624" s="4">
        <f>$M$1*gp_need_index[[#This Row],[Normalised travel time adjusted wp (base year)]]</f>
        <v>3837.4720654142466</v>
      </c>
      <c r="N624" s="115">
        <v>6493.5444937797329</v>
      </c>
      <c r="O624" s="43">
        <f>gp_need_index[[#This Row],[Combined weighted population (base year)]]/gp_need_index[[#This Row],[Registered population (base year)]]</f>
        <v>0.96329097964393007</v>
      </c>
      <c r="P624" s="77">
        <v>6797.3230641877208</v>
      </c>
      <c r="Q624" s="4">
        <v>2713.7954105510589</v>
      </c>
      <c r="R624" s="46">
        <v>6585.0603626875582</v>
      </c>
      <c r="S624" s="110">
        <v>6489.3813654856276</v>
      </c>
      <c r="T624" s="46">
        <v>6509.4260110171681</v>
      </c>
      <c r="U624" s="110">
        <f>$L$1*gp_need_index[[#This Row],[Normalised weighted population 2025/26]]</f>
        <v>2675.157066124515</v>
      </c>
      <c r="V624" s="4">
        <f>$M$1*gp_need_index[[#This Row],[Normalised travel time adjusted wp 2025/26]]</f>
        <v>3864.9951279750831</v>
      </c>
      <c r="W624" s="115">
        <v>6540.1521940995981</v>
      </c>
      <c r="X624" s="43">
        <f>gp_need_index[[#This Row],[Combined weighted population 2025/26]]/gp_need_index[[#This Row],[Registered population 2025/26]]</f>
        <v>0.962165860345369</v>
      </c>
    </row>
    <row r="625" spans="1:24" ht="13">
      <c r="A625" s="8" t="s">
        <v>4963</v>
      </c>
      <c r="B625" s="3" t="s">
        <v>11948</v>
      </c>
      <c r="C625" s="74" t="s">
        <v>6398</v>
      </c>
      <c r="D625" s="74" t="s">
        <v>6804</v>
      </c>
      <c r="E625" s="74" t="s">
        <v>6447</v>
      </c>
      <c r="F625" s="41">
        <v>0.98547029306761269</v>
      </c>
      <c r="G625" s="110">
        <v>9058.1666666666679</v>
      </c>
      <c r="H625" s="4">
        <v>4791.1117746835489</v>
      </c>
      <c r="I625" s="46">
        <v>11743.346250237291</v>
      </c>
      <c r="J625" s="110">
        <v>11572.718870815794</v>
      </c>
      <c r="K625" s="46">
        <v>11608.616101350708</v>
      </c>
      <c r="L625" s="110">
        <f>$L$1*gp_need_index[[#This Row],[Normalised weighted population (base year)]]</f>
        <v>4770.6921381123984</v>
      </c>
      <c r="M625" s="4">
        <f>$M$1*gp_need_index[[#This Row],[Normalised travel time adjusted wp (base year)]]</f>
        <v>6892.6576011949473</v>
      </c>
      <c r="N625" s="115">
        <v>11663.349739307345</v>
      </c>
      <c r="O625" s="43">
        <f>gp_need_index[[#This Row],[Combined weighted population (base year)]]/gp_need_index[[#This Row],[Registered population (base year)]]</f>
        <v>1.2876059989299538</v>
      </c>
      <c r="P625" s="77">
        <v>9139.654581397841</v>
      </c>
      <c r="Q625" s="4">
        <v>4881.61198739885</v>
      </c>
      <c r="R625" s="46">
        <v>11845.295883123757</v>
      </c>
      <c r="S625" s="110">
        <v>11673.187205414555</v>
      </c>
      <c r="T625" s="46">
        <v>11709.243785630402</v>
      </c>
      <c r="U625" s="110">
        <f>$L$1*gp_need_index[[#This Row],[Normalised weighted population 2025/26]]</f>
        <v>4812.1088094538472</v>
      </c>
      <c r="V625" s="4">
        <f>$M$1*gp_need_index[[#This Row],[Normalised travel time adjusted wp 2025/26]]</f>
        <v>6952.4056509956799</v>
      </c>
      <c r="W625" s="115">
        <v>11764.514460449527</v>
      </c>
      <c r="X625" s="43">
        <f>gp_need_index[[#This Row],[Combined weighted population 2025/26]]/gp_need_index[[#This Row],[Registered population 2025/26]]</f>
        <v>1.2871946478583696</v>
      </c>
    </row>
    <row r="626" spans="1:24" ht="13">
      <c r="A626" s="8" t="s">
        <v>5074</v>
      </c>
      <c r="B626" s="3" t="s">
        <v>11947</v>
      </c>
      <c r="C626" s="74" t="s">
        <v>6398</v>
      </c>
      <c r="D626" s="74" t="s">
        <v>6804</v>
      </c>
      <c r="E626" s="74" t="s">
        <v>6447</v>
      </c>
      <c r="F626" s="41">
        <v>0.98547029306761269</v>
      </c>
      <c r="G626" s="110">
        <v>7846.083333333333</v>
      </c>
      <c r="H626" s="4">
        <v>4029.8188717752996</v>
      </c>
      <c r="I626" s="46">
        <v>9877.3647041711192</v>
      </c>
      <c r="J626" s="110">
        <v>9733.8494897552064</v>
      </c>
      <c r="K626" s="46">
        <v>9764.042760932567</v>
      </c>
      <c r="L626" s="110">
        <f>$L$1*gp_need_index[[#This Row],[Normalised weighted population (base year)]]</f>
        <v>4012.6438525565823</v>
      </c>
      <c r="M626" s="4">
        <f>$M$1*gp_need_index[[#This Row],[Normalised travel time adjusted wp (base year)]]</f>
        <v>5797.4355398576508</v>
      </c>
      <c r="N626" s="115">
        <v>9810.0793924142326</v>
      </c>
      <c r="O626" s="43">
        <f>gp_need_index[[#This Row],[Combined weighted population (base year)]]/gp_need_index[[#This Row],[Registered population (base year)]]</f>
        <v>1.2503154727833505</v>
      </c>
      <c r="P626" s="77">
        <v>7921.295863541869</v>
      </c>
      <c r="Q626" s="4">
        <v>4106.2724986473113</v>
      </c>
      <c r="R626" s="46">
        <v>9963.9243857906367</v>
      </c>
      <c r="S626" s="110">
        <v>9819.1514845686324</v>
      </c>
      <c r="T626" s="46">
        <v>9849.4812494327361</v>
      </c>
      <c r="U626" s="110">
        <f>$L$1*gp_need_index[[#This Row],[Normalised weighted population 2025/26]]</f>
        <v>4047.8084115996576</v>
      </c>
      <c r="V626" s="4">
        <f>$M$1*gp_need_index[[#This Row],[Normalised travel time adjusted wp 2025/26]]</f>
        <v>5848.1649499831847</v>
      </c>
      <c r="W626" s="115">
        <v>9895.9733615828427</v>
      </c>
      <c r="X626" s="43">
        <f>gp_need_index[[#This Row],[Combined weighted population 2025/26]]/gp_need_index[[#This Row],[Registered population 2025/26]]</f>
        <v>1.2492871787720388</v>
      </c>
    </row>
    <row r="627" spans="1:24" ht="13">
      <c r="A627" s="8" t="s">
        <v>5088</v>
      </c>
      <c r="B627" s="3" t="s">
        <v>11946</v>
      </c>
      <c r="C627" s="74" t="s">
        <v>6398</v>
      </c>
      <c r="D627" s="74" t="s">
        <v>6804</v>
      </c>
      <c r="E627" s="74" t="s">
        <v>6447</v>
      </c>
      <c r="F627" s="41">
        <v>0.98547029306761269</v>
      </c>
      <c r="G627" s="110">
        <v>6342.4166666666679</v>
      </c>
      <c r="H627" s="4">
        <v>3283.5084518474873</v>
      </c>
      <c r="I627" s="46">
        <v>8048.1062598821291</v>
      </c>
      <c r="J627" s="110">
        <v>7931.1696345653299</v>
      </c>
      <c r="K627" s="46">
        <v>7955.7712020933795</v>
      </c>
      <c r="L627" s="110">
        <f>$L$1*gp_need_index[[#This Row],[Normalised weighted population (base year)]]</f>
        <v>3269.5141948945793</v>
      </c>
      <c r="M627" s="4">
        <f>$M$1*gp_need_index[[#This Row],[Normalised travel time adjusted wp (base year)]]</f>
        <v>4723.7677920192718</v>
      </c>
      <c r="N627" s="115">
        <v>7993.2819869138511</v>
      </c>
      <c r="O627" s="43">
        <f>gp_need_index[[#This Row],[Combined weighted population (base year)]]/gp_need_index[[#This Row],[Registered population (base year)]]</f>
        <v>1.2602896351675386</v>
      </c>
      <c r="P627" s="77">
        <v>6397.7730088925346</v>
      </c>
      <c r="Q627" s="4">
        <v>3345.6746995806288</v>
      </c>
      <c r="R627" s="46">
        <v>8118.3237929425677</v>
      </c>
      <c r="S627" s="110">
        <v>8000.3669274488857</v>
      </c>
      <c r="T627" s="46">
        <v>8025.0787620832143</v>
      </c>
      <c r="U627" s="110">
        <f>$L$1*gp_need_index[[#This Row],[Normalised weighted population 2025/26]]</f>
        <v>3298.0398149172638</v>
      </c>
      <c r="V627" s="4">
        <f>$M$1*gp_need_index[[#This Row],[Normalised travel time adjusted wp 2025/26]]</f>
        <v>4764.9194052704515</v>
      </c>
      <c r="W627" s="115">
        <v>8062.9592201877149</v>
      </c>
      <c r="X627" s="43">
        <f>gp_need_index[[#This Row],[Combined weighted population 2025/26]]/gp_need_index[[#This Row],[Registered population 2025/26]]</f>
        <v>1.260275913037344</v>
      </c>
    </row>
    <row r="628" spans="1:24" ht="13">
      <c r="A628" s="8" t="s">
        <v>5104</v>
      </c>
      <c r="B628" s="3" t="s">
        <v>11945</v>
      </c>
      <c r="C628" s="74" t="s">
        <v>6398</v>
      </c>
      <c r="D628" s="74" t="s">
        <v>6804</v>
      </c>
      <c r="E628" s="74" t="s">
        <v>6447</v>
      </c>
      <c r="F628" s="41">
        <v>0.98547029306761269</v>
      </c>
      <c r="G628" s="110">
        <v>9563.75</v>
      </c>
      <c r="H628" s="4">
        <v>4660.7363237964046</v>
      </c>
      <c r="I628" s="46">
        <v>11423.787005055694</v>
      </c>
      <c r="J628" s="110">
        <v>11257.80272781422</v>
      </c>
      <c r="K628" s="46">
        <v>11292.72312503013</v>
      </c>
      <c r="L628" s="110">
        <f>$L$1*gp_need_index[[#This Row],[Normalised weighted population (base year)]]</f>
        <v>4640.8723451706574</v>
      </c>
      <c r="M628" s="4">
        <f>$M$1*gp_need_index[[#This Row],[Normalised travel time adjusted wp (base year)]]</f>
        <v>6705.0950092898902</v>
      </c>
      <c r="N628" s="115">
        <v>11345.967354460547</v>
      </c>
      <c r="O628" s="43">
        <f>gp_need_index[[#This Row],[Combined weighted population (base year)]]/gp_need_index[[#This Row],[Registered population (base year)]]</f>
        <v>1.1863513114061479</v>
      </c>
      <c r="P628" s="77">
        <v>9648.9539145896015</v>
      </c>
      <c r="Q628" s="4">
        <v>4746.3085111738928</v>
      </c>
      <c r="R628" s="46">
        <v>11516.980213210423</v>
      </c>
      <c r="S628" s="110">
        <v>11349.641865966372</v>
      </c>
      <c r="T628" s="46">
        <v>11384.699067154024</v>
      </c>
      <c r="U628" s="110">
        <f>$L$1*gp_need_index[[#This Row],[Normalised weighted population 2025/26]]</f>
        <v>4678.7317504879666</v>
      </c>
      <c r="V628" s="4">
        <f>$M$1*gp_need_index[[#This Row],[Normalised travel time adjusted wp 2025/26]]</f>
        <v>6759.7060560393438</v>
      </c>
      <c r="W628" s="115">
        <v>11438.43780652731</v>
      </c>
      <c r="X628" s="43">
        <f>gp_need_index[[#This Row],[Combined weighted population 2025/26]]/gp_need_index[[#This Row],[Registered population 2025/26]]</f>
        <v>1.1854588495061562</v>
      </c>
    </row>
    <row r="629" spans="1:24" ht="13">
      <c r="A629" s="8" t="s">
        <v>4975</v>
      </c>
      <c r="B629" s="3" t="s">
        <v>11944</v>
      </c>
      <c r="C629" s="74" t="s">
        <v>6398</v>
      </c>
      <c r="D629" s="74" t="s">
        <v>6804</v>
      </c>
      <c r="E629" s="74" t="s">
        <v>6447</v>
      </c>
      <c r="F629" s="41">
        <v>0.98547029306761269</v>
      </c>
      <c r="G629" s="110">
        <v>12195</v>
      </c>
      <c r="H629" s="4">
        <v>5535.7493704885674</v>
      </c>
      <c r="I629" s="46">
        <v>13568.504486930726</v>
      </c>
      <c r="J629" s="110">
        <v>13371.358093224841</v>
      </c>
      <c r="K629" s="46">
        <v>13412.834493835231</v>
      </c>
      <c r="L629" s="110">
        <f>$L$1*gp_need_index[[#This Row],[Normalised weighted population (base year)]]</f>
        <v>5512.1561011994545</v>
      </c>
      <c r="M629" s="4">
        <f>$M$1*gp_need_index[[#This Row],[Normalised travel time adjusted wp (base year)]]</f>
        <v>7963.9187669188459</v>
      </c>
      <c r="N629" s="115">
        <v>13476.074868118299</v>
      </c>
      <c r="O629" s="43">
        <f>gp_need_index[[#This Row],[Combined weighted population (base year)]]/gp_need_index[[#This Row],[Registered population (base year)]]</f>
        <v>1.1050491896775974</v>
      </c>
      <c r="P629" s="77">
        <v>12301.95998768256</v>
      </c>
      <c r="Q629" s="4">
        <v>5640.179717221492</v>
      </c>
      <c r="R629" s="46">
        <v>13685.97048617154</v>
      </c>
      <c r="S629" s="110">
        <v>13487.117345922165</v>
      </c>
      <c r="T629" s="46">
        <v>13528.776861862953</v>
      </c>
      <c r="U629" s="110">
        <f>$L$1*gp_need_index[[#This Row],[Normalised weighted population 2025/26]]</f>
        <v>5559.8762405134376</v>
      </c>
      <c r="V629" s="4">
        <f>$M$1*gp_need_index[[#This Row],[Normalised travel time adjusted wp 2025/26]]</f>
        <v>8032.7599653278303</v>
      </c>
      <c r="W629" s="115">
        <v>13592.636205841267</v>
      </c>
      <c r="X629" s="43">
        <f>gp_need_index[[#This Row],[Combined weighted population 2025/26]]/gp_need_index[[#This Row],[Registered population 2025/26]]</f>
        <v>1.1049163076006594</v>
      </c>
    </row>
    <row r="630" spans="1:24" ht="13">
      <c r="A630" s="8" t="s">
        <v>5082</v>
      </c>
      <c r="B630" s="3" t="s">
        <v>11943</v>
      </c>
      <c r="C630" s="74" t="s">
        <v>6398</v>
      </c>
      <c r="D630" s="74" t="s">
        <v>6804</v>
      </c>
      <c r="E630" s="74" t="s">
        <v>6447</v>
      </c>
      <c r="F630" s="41">
        <v>0.98547029306761269</v>
      </c>
      <c r="G630" s="110">
        <v>8046.75</v>
      </c>
      <c r="H630" s="4">
        <v>3204.7142792760533</v>
      </c>
      <c r="I630" s="46">
        <v>7854.9762945374114</v>
      </c>
      <c r="J630" s="110">
        <v>7740.8457910169336</v>
      </c>
      <c r="K630" s="46">
        <v>7764.856996075765</v>
      </c>
      <c r="L630" s="110">
        <f>$L$1*gp_need_index[[#This Row],[Normalised weighted population (base year)]]</f>
        <v>3191.055841741163</v>
      </c>
      <c r="M630" s="4">
        <f>$M$1*gp_need_index[[#This Row],[Normalised travel time adjusted wp (base year)]]</f>
        <v>4610.4117949051715</v>
      </c>
      <c r="N630" s="115">
        <v>7801.4676366463345</v>
      </c>
      <c r="O630" s="43">
        <f>gp_need_index[[#This Row],[Combined weighted population (base year)]]/gp_need_index[[#This Row],[Registered population (base year)]]</f>
        <v>0.96951783473406461</v>
      </c>
      <c r="P630" s="77">
        <v>8120.1642465511013</v>
      </c>
      <c r="Q630" s="4">
        <v>3267.3121119642183</v>
      </c>
      <c r="R630" s="46">
        <v>7928.1759403726219</v>
      </c>
      <c r="S630" s="110">
        <v>7812.9818674506032</v>
      </c>
      <c r="T630" s="46">
        <v>7837.1149000552732</v>
      </c>
      <c r="U630" s="110">
        <f>$L$1*gp_need_index[[#This Row],[Normalised weighted population 2025/26]]</f>
        <v>3220.7929343429923</v>
      </c>
      <c r="V630" s="4">
        <f>$M$1*gp_need_index[[#This Row],[Normalised travel time adjusted wp 2025/26]]</f>
        <v>4653.3151855214583</v>
      </c>
      <c r="W630" s="115">
        <v>7874.1081198644506</v>
      </c>
      <c r="X630" s="43">
        <f>gp_need_index[[#This Row],[Combined weighted population 2025/26]]/gp_need_index[[#This Row],[Registered population 2025/26]]</f>
        <v>0.96969813427220286</v>
      </c>
    </row>
    <row r="631" spans="1:24" ht="13">
      <c r="A631" s="8" t="s">
        <v>5092</v>
      </c>
      <c r="B631" s="3" t="s">
        <v>12584</v>
      </c>
      <c r="C631" s="74" t="s">
        <v>6398</v>
      </c>
      <c r="D631" s="74" t="s">
        <v>6804</v>
      </c>
      <c r="E631" s="74" t="s">
        <v>6447</v>
      </c>
      <c r="F631" s="41">
        <v>0.98547029306761269</v>
      </c>
      <c r="G631" s="110">
        <v>10592.083333333332</v>
      </c>
      <c r="H631" s="4">
        <v>4494.774622709313</v>
      </c>
      <c r="I631" s="46">
        <v>11017.003399955429</v>
      </c>
      <c r="J631" s="110">
        <v>10856.929569280963</v>
      </c>
      <c r="K631" s="46">
        <v>10890.606504493884</v>
      </c>
      <c r="L631" s="110">
        <f>$L$1*gp_need_index[[#This Row],[Normalised weighted population (base year)]]</f>
        <v>4475.6179700196535</v>
      </c>
      <c r="M631" s="4">
        <f>$M$1*gp_need_index[[#This Row],[Normalised travel time adjusted wp (base year)]]</f>
        <v>6466.3368182266595</v>
      </c>
      <c r="N631" s="115">
        <v>10941.954788246312</v>
      </c>
      <c r="O631" s="43">
        <f>gp_need_index[[#This Row],[Combined weighted population (base year)]]/gp_need_index[[#This Row],[Registered population (base year)]]</f>
        <v>1.0330314107152021</v>
      </c>
      <c r="P631" s="77">
        <v>10683.709946837156</v>
      </c>
      <c r="Q631" s="4">
        <v>4578.2663830681431</v>
      </c>
      <c r="R631" s="46">
        <v>11109.223772636982</v>
      </c>
      <c r="S631" s="110">
        <v>10947.810006974256</v>
      </c>
      <c r="T631" s="46">
        <v>10981.62601478412</v>
      </c>
      <c r="U631" s="110">
        <f>$L$1*gp_need_index[[#This Row],[Normalised weighted population 2025/26]]</f>
        <v>4513.0821644281923</v>
      </c>
      <c r="V631" s="4">
        <f>$M$1*gp_need_index[[#This Row],[Normalised travel time adjusted wp 2025/26]]</f>
        <v>6520.3799801317246</v>
      </c>
      <c r="W631" s="115">
        <v>11033.462144559917</v>
      </c>
      <c r="X631" s="43">
        <f>gp_need_index[[#This Row],[Combined weighted population 2025/26]]/gp_need_index[[#This Row],[Registered population 2025/26]]</f>
        <v>1.0327369611738948</v>
      </c>
    </row>
    <row r="632" spans="1:24" ht="13">
      <c r="A632" s="8" t="s">
        <v>5105</v>
      </c>
      <c r="B632" s="3" t="s">
        <v>11942</v>
      </c>
      <c r="C632" s="74" t="s">
        <v>6398</v>
      </c>
      <c r="D632" s="74" t="s">
        <v>6804</v>
      </c>
      <c r="E632" s="74" t="s">
        <v>6447</v>
      </c>
      <c r="F632" s="41">
        <v>0.98547029306761269</v>
      </c>
      <c r="G632" s="110">
        <v>16536.666666666668</v>
      </c>
      <c r="H632" s="4">
        <v>6978.0084140659219</v>
      </c>
      <c r="I632" s="46">
        <v>17103.581130468985</v>
      </c>
      <c r="J632" s="110">
        <v>16855.071109148961</v>
      </c>
      <c r="K632" s="46">
        <v>16907.353583132954</v>
      </c>
      <c r="L632" s="110">
        <f>$L$1*gp_need_index[[#This Row],[Normalised weighted population (base year)]]</f>
        <v>6948.2682613609559</v>
      </c>
      <c r="M632" s="4">
        <f>$M$1*gp_need_index[[#This Row],[Normalised travel time adjusted wp (base year)]]</f>
        <v>10038.802056458091</v>
      </c>
      <c r="N632" s="115">
        <v>16987.070317819045</v>
      </c>
      <c r="O632" s="43">
        <f>gp_need_index[[#This Row],[Combined weighted population (base year)]]/gp_need_index[[#This Row],[Registered population (base year)]]</f>
        <v>1.0272366650565841</v>
      </c>
      <c r="P632" s="77">
        <v>16674.918664957811</v>
      </c>
      <c r="Q632" s="4">
        <v>7106.2261563666098</v>
      </c>
      <c r="R632" s="46">
        <v>17243.351510083517</v>
      </c>
      <c r="S632" s="110">
        <v>16992.810666109865</v>
      </c>
      <c r="T632" s="46">
        <v>17045.298699591505</v>
      </c>
      <c r="U632" s="110">
        <f>$L$1*gp_need_index[[#This Row],[Normalised weighted population 2025/26]]</f>
        <v>7005.0494749059926</v>
      </c>
      <c r="V632" s="4">
        <f>$M$1*gp_need_index[[#This Row],[Normalised travel time adjusted wp 2025/26]]</f>
        <v>10120.707465957774</v>
      </c>
      <c r="W632" s="115">
        <v>17125.756940863765</v>
      </c>
      <c r="X632" s="43">
        <f>gp_need_index[[#This Row],[Combined weighted population 2025/26]]/gp_need_index[[#This Row],[Registered population 2025/26]]</f>
        <v>1.0270369100422292</v>
      </c>
    </row>
    <row r="633" spans="1:24" ht="13">
      <c r="A633" s="8" t="s">
        <v>4968</v>
      </c>
      <c r="B633" s="3" t="s">
        <v>11941</v>
      </c>
      <c r="C633" s="74" t="s">
        <v>6398</v>
      </c>
      <c r="D633" s="74" t="s">
        <v>6804</v>
      </c>
      <c r="E633" s="74" t="s">
        <v>6447</v>
      </c>
      <c r="F633" s="41">
        <v>0.98547029306761269</v>
      </c>
      <c r="G633" s="110">
        <v>9211.0833333333339</v>
      </c>
      <c r="H633" s="4">
        <v>3655.958079871366</v>
      </c>
      <c r="I633" s="46">
        <v>8961.0060519028193</v>
      </c>
      <c r="J633" s="110">
        <v>8830.8052601493218</v>
      </c>
      <c r="K633" s="46">
        <v>8858.1973929550313</v>
      </c>
      <c r="L633" s="110">
        <f>$L$1*gp_need_index[[#This Row],[Normalised weighted population (base year)]]</f>
        <v>3640.3764489637338</v>
      </c>
      <c r="M633" s="4">
        <f>$M$1*gp_need_index[[#This Row],[Normalised travel time adjusted wp (base year)]]</f>
        <v>5259.586591577664</v>
      </c>
      <c r="N633" s="115">
        <v>8899.9630405413973</v>
      </c>
      <c r="O633" s="43">
        <f>gp_need_index[[#This Row],[Combined weighted population (base year)]]/gp_need_index[[#This Row],[Registered population (base year)]]</f>
        <v>0.96622326804209391</v>
      </c>
      <c r="P633" s="77">
        <v>9288.6169783413898</v>
      </c>
      <c r="Q633" s="4">
        <v>3724.5543938123128</v>
      </c>
      <c r="R633" s="46">
        <v>9037.6803689807093</v>
      </c>
      <c r="S633" s="110">
        <v>8906.36552187083</v>
      </c>
      <c r="T633" s="46">
        <v>8933.875839080687</v>
      </c>
      <c r="U633" s="110">
        <f>$L$1*gp_need_index[[#This Row],[Normalised weighted population 2025/26]]</f>
        <v>3671.5251142490847</v>
      </c>
      <c r="V633" s="4">
        <f>$M$1*gp_need_index[[#This Row],[Normalised travel time adjusted wp 2025/26]]</f>
        <v>5304.5209414071787</v>
      </c>
      <c r="W633" s="115">
        <v>8976.046055656263</v>
      </c>
      <c r="X633" s="43">
        <f>gp_need_index[[#This Row],[Combined weighted population 2025/26]]/gp_need_index[[#This Row],[Registered population 2025/26]]</f>
        <v>0.96634903523162163</v>
      </c>
    </row>
    <row r="634" spans="1:24" ht="13">
      <c r="A634" s="8" t="s">
        <v>5093</v>
      </c>
      <c r="B634" s="3" t="s">
        <v>11940</v>
      </c>
      <c r="C634" s="74" t="s">
        <v>6398</v>
      </c>
      <c r="D634" s="74" t="s">
        <v>6804</v>
      </c>
      <c r="E634" s="74" t="s">
        <v>6447</v>
      </c>
      <c r="F634" s="41">
        <v>0.98547029306761269</v>
      </c>
      <c r="G634" s="110">
        <v>6859.5833333333339</v>
      </c>
      <c r="H634" s="4">
        <v>3404.4631941405046</v>
      </c>
      <c r="I634" s="46">
        <v>8344.5746968868025</v>
      </c>
      <c r="J634" s="110">
        <v>8223.3304720656233</v>
      </c>
      <c r="K634" s="46">
        <v>8248.8382885965293</v>
      </c>
      <c r="L634" s="110">
        <f>$L$1*gp_need_index[[#This Row],[Normalised weighted population (base year)]]</f>
        <v>3389.9534301413546</v>
      </c>
      <c r="M634" s="4">
        <f>$M$1*gp_need_index[[#This Row],[Normalised travel time adjusted wp (base year)]]</f>
        <v>4897.7774296720281</v>
      </c>
      <c r="N634" s="115">
        <v>8287.7308598133823</v>
      </c>
      <c r="O634" s="43">
        <f>gp_need_index[[#This Row],[Combined weighted population (base year)]]/gp_need_index[[#This Row],[Registered population (base year)]]</f>
        <v>1.2081974162395746</v>
      </c>
      <c r="P634" s="77">
        <v>6925.6647599413991</v>
      </c>
      <c r="Q634" s="4">
        <v>3472.6994009272794</v>
      </c>
      <c r="R634" s="46">
        <v>8426.5509064043745</v>
      </c>
      <c r="S634" s="110">
        <v>8304.1155912834765</v>
      </c>
      <c r="T634" s="46">
        <v>8329.765656228883</v>
      </c>
      <c r="U634" s="110">
        <f>$L$1*gp_need_index[[#This Row],[Normalised weighted population 2025/26]]</f>
        <v>3423.2559701435143</v>
      </c>
      <c r="V634" s="4">
        <f>$M$1*gp_need_index[[#This Row],[Normalised travel time adjusted wp 2025/26]]</f>
        <v>4945.8283455422616</v>
      </c>
      <c r="W634" s="115">
        <v>8369.0843156857754</v>
      </c>
      <c r="X634" s="43">
        <f>gp_need_index[[#This Row],[Combined weighted population 2025/26]]/gp_need_index[[#This Row],[Registered population 2025/26]]</f>
        <v>1.2084160301973077</v>
      </c>
    </row>
    <row r="635" spans="1:24" ht="13">
      <c r="A635" s="8" t="s">
        <v>5107</v>
      </c>
      <c r="B635" s="3" t="s">
        <v>11939</v>
      </c>
      <c r="C635" s="74" t="s">
        <v>6398</v>
      </c>
      <c r="D635" s="74" t="s">
        <v>6804</v>
      </c>
      <c r="E635" s="74" t="s">
        <v>6447</v>
      </c>
      <c r="F635" s="41">
        <v>0.98547029306761269</v>
      </c>
      <c r="G635" s="110">
        <v>6048.9166666666661</v>
      </c>
      <c r="H635" s="4">
        <v>2686.4417226963255</v>
      </c>
      <c r="I635" s="46">
        <v>6584.6544214240603</v>
      </c>
      <c r="J635" s="110">
        <v>6488.9813224297204</v>
      </c>
      <c r="K635" s="46">
        <v>6509.1093892278723</v>
      </c>
      <c r="L635" s="110">
        <f>$L$1*gp_need_index[[#This Row],[Normalised weighted population (base year)]]</f>
        <v>2674.9921539476072</v>
      </c>
      <c r="M635" s="4">
        <f>$M$1*gp_need_index[[#This Row],[Normalised travel time adjusted wp (base year)]]</f>
        <v>3864.8071326478503</v>
      </c>
      <c r="N635" s="115">
        <v>6539.7992865954575</v>
      </c>
      <c r="O635" s="43">
        <f>gp_need_index[[#This Row],[Combined weighted population (base year)]]/gp_need_index[[#This Row],[Registered population (base year)]]</f>
        <v>1.0811521545062546</v>
      </c>
      <c r="P635" s="77">
        <v>6102.978417288743</v>
      </c>
      <c r="Q635" s="4">
        <v>2738.1045288918949</v>
      </c>
      <c r="R635" s="46">
        <v>6644.0467590149128</v>
      </c>
      <c r="S635" s="110">
        <v>6547.510706761348</v>
      </c>
      <c r="T635" s="46">
        <v>6567.7349043911909</v>
      </c>
      <c r="U635" s="110">
        <f>$L$1*gp_need_index[[#This Row],[Normalised weighted population 2025/26]]</f>
        <v>2699.1200772814759</v>
      </c>
      <c r="V635" s="4">
        <f>$M$1*gp_need_index[[#This Row],[Normalised travel time adjusted wp 2025/26]]</f>
        <v>3899.6162433279255</v>
      </c>
      <c r="W635" s="115">
        <v>6598.7363206094014</v>
      </c>
      <c r="X635" s="43">
        <f>gp_need_index[[#This Row],[Combined weighted population 2025/26]]/gp_need_index[[#This Row],[Registered population 2025/26]]</f>
        <v>1.0812321246157872</v>
      </c>
    </row>
    <row r="636" spans="1:24" ht="13">
      <c r="A636" s="8" t="s">
        <v>5090</v>
      </c>
      <c r="B636" s="3" t="s">
        <v>11938</v>
      </c>
      <c r="C636" s="74" t="s">
        <v>6398</v>
      </c>
      <c r="D636" s="74" t="s">
        <v>6804</v>
      </c>
      <c r="E636" s="74" t="s">
        <v>6447</v>
      </c>
      <c r="F636" s="41">
        <v>0.98547029306761269</v>
      </c>
      <c r="G636" s="110">
        <v>5470.4166666666661</v>
      </c>
      <c r="H636" s="4">
        <v>2458.034979325661</v>
      </c>
      <c r="I636" s="46">
        <v>6024.8136998061709</v>
      </c>
      <c r="J636" s="110">
        <v>5937.274922425755</v>
      </c>
      <c r="K636" s="46">
        <v>5955.6916600151353</v>
      </c>
      <c r="L636" s="110">
        <f>$L$1*gp_need_index[[#This Row],[Normalised weighted population (base year)]]</f>
        <v>2447.5588762169377</v>
      </c>
      <c r="M636" s="4">
        <f>$M$1*gp_need_index[[#This Row],[Normalised travel time adjusted wp (base year)]]</f>
        <v>3536.2133636239628</v>
      </c>
      <c r="N636" s="115">
        <v>5983.7722398409005</v>
      </c>
      <c r="O636" s="43">
        <f>gp_need_index[[#This Row],[Combined weighted population (base year)]]/gp_need_index[[#This Row],[Registered population (base year)]]</f>
        <v>1.0938421338729654</v>
      </c>
      <c r="P636" s="77">
        <v>5518.1896934052638</v>
      </c>
      <c r="Q636" s="4">
        <v>2505.4925256139709</v>
      </c>
      <c r="R636" s="46">
        <v>6079.6106645637956</v>
      </c>
      <c r="S636" s="110">
        <v>5991.2757033446669</v>
      </c>
      <c r="T636" s="46">
        <v>6009.7817813498841</v>
      </c>
      <c r="U636" s="110">
        <f>$L$1*gp_need_index[[#This Row],[Normalised weighted population 2025/26]]</f>
        <v>2469.8199458806494</v>
      </c>
      <c r="V636" s="4">
        <f>$M$1*gp_need_index[[#This Row],[Normalised travel time adjusted wp 2025/26]]</f>
        <v>3568.3295678909067</v>
      </c>
      <c r="W636" s="115">
        <v>6038.1495137715556</v>
      </c>
      <c r="X636" s="43">
        <f>gp_need_index[[#This Row],[Combined weighted population 2025/26]]/gp_need_index[[#This Row],[Registered population 2025/26]]</f>
        <v>1.0942265216050275</v>
      </c>
    </row>
    <row r="637" spans="1:24" ht="13">
      <c r="A637" s="8" t="s">
        <v>5080</v>
      </c>
      <c r="B637" s="3" t="s">
        <v>11937</v>
      </c>
      <c r="C637" s="74" t="s">
        <v>6398</v>
      </c>
      <c r="D637" s="74" t="s">
        <v>6804</v>
      </c>
      <c r="E637" s="74" t="s">
        <v>6447</v>
      </c>
      <c r="F637" s="41">
        <v>0.98547029306761269</v>
      </c>
      <c r="G637" s="110">
        <v>8165</v>
      </c>
      <c r="H637" s="4">
        <v>3869.0300517217579</v>
      </c>
      <c r="I637" s="46">
        <v>9483.2601881727314</v>
      </c>
      <c r="J637" s="110">
        <v>9345.4711968750053</v>
      </c>
      <c r="K637" s="46">
        <v>9374.4597636721846</v>
      </c>
      <c r="L637" s="110">
        <f>$L$1*gp_need_index[[#This Row],[Normalised weighted population (base year)]]</f>
        <v>3852.5403117084948</v>
      </c>
      <c r="M637" s="4">
        <f>$M$1*gp_need_index[[#This Row],[Normalised travel time adjusted wp (base year)]]</f>
        <v>5566.1192327355084</v>
      </c>
      <c r="N637" s="115">
        <v>9418.6595444440027</v>
      </c>
      <c r="O637" s="43">
        <f>gp_need_index[[#This Row],[Combined weighted population (base year)]]/gp_need_index[[#This Row],[Registered population (base year)]]</f>
        <v>1.1535406668026948</v>
      </c>
      <c r="P637" s="77">
        <v>8234.6188508416453</v>
      </c>
      <c r="Q637" s="4">
        <v>3941.3903155878925</v>
      </c>
      <c r="R637" s="46">
        <v>9563.8355935564796</v>
      </c>
      <c r="S637" s="110">
        <v>9424.8758652325687</v>
      </c>
      <c r="T637" s="46">
        <v>9453.9877767164799</v>
      </c>
      <c r="U637" s="110">
        <f>$L$1*gp_need_index[[#This Row],[Normalised weighted population 2025/26]]</f>
        <v>3885.2737800741829</v>
      </c>
      <c r="V637" s="4">
        <f>$M$1*gp_need_index[[#This Row],[Normalised travel time adjusted wp 2025/26]]</f>
        <v>5613.3392767814057</v>
      </c>
      <c r="W637" s="115">
        <v>9498.6130568555891</v>
      </c>
      <c r="X637" s="43">
        <f>gp_need_index[[#This Row],[Combined weighted population 2025/26]]/gp_need_index[[#This Row],[Registered population 2025/26]]</f>
        <v>1.1534975970241481</v>
      </c>
    </row>
    <row r="638" spans="1:24" ht="13">
      <c r="A638" s="8" t="s">
        <v>5096</v>
      </c>
      <c r="B638" s="3" t="s">
        <v>12585</v>
      </c>
      <c r="C638" s="74" t="s">
        <v>6398</v>
      </c>
      <c r="D638" s="74" t="s">
        <v>6804</v>
      </c>
      <c r="E638" s="74" t="s">
        <v>6447</v>
      </c>
      <c r="F638" s="41">
        <v>0.98547029306761269</v>
      </c>
      <c r="G638" s="110">
        <v>5864.9166666666679</v>
      </c>
      <c r="H638" s="4">
        <v>2851.111278809949</v>
      </c>
      <c r="I638" s="46">
        <v>6988.2708898465453</v>
      </c>
      <c r="J638" s="110">
        <v>6886.7333618529419</v>
      </c>
      <c r="K638" s="46">
        <v>6908.0952093049136</v>
      </c>
      <c r="L638" s="110">
        <f>$L$1*gp_need_index[[#This Row],[Normalised weighted population (base year)]]</f>
        <v>2838.9598912249558</v>
      </c>
      <c r="M638" s="4">
        <f>$M$1*gp_need_index[[#This Row],[Normalised travel time adjusted wp (base year)]]</f>
        <v>4101.7063996675461</v>
      </c>
      <c r="N638" s="115">
        <v>6940.6662908925018</v>
      </c>
      <c r="O638" s="43">
        <f>gp_need_index[[#This Row],[Combined weighted population (base year)]]/gp_need_index[[#This Row],[Registered population (base year)]]</f>
        <v>1.1834211269087371</v>
      </c>
      <c r="P638" s="77">
        <v>5914.8245957343424</v>
      </c>
      <c r="Q638" s="4">
        <v>2904.5293975007376</v>
      </c>
      <c r="R638" s="46">
        <v>7047.8788980850577</v>
      </c>
      <c r="S638" s="110">
        <v>6945.4752832009253</v>
      </c>
      <c r="T638" s="46">
        <v>6966.9287288005771</v>
      </c>
      <c r="U638" s="110">
        <f>$L$1*gp_need_index[[#This Row],[Normalised weighted population 2025/26]]</f>
        <v>2863.1754299830218</v>
      </c>
      <c r="V638" s="4">
        <f>$M$1*gp_need_index[[#This Row],[Normalised travel time adjusted wp 2025/26]]</f>
        <v>4136.639013668766</v>
      </c>
      <c r="W638" s="115">
        <v>6999.8144436517878</v>
      </c>
      <c r="X638" s="43">
        <f>gp_need_index[[#This Row],[Combined weighted population 2025/26]]/gp_need_index[[#This Row],[Registered population 2025/26]]</f>
        <v>1.183435675962381</v>
      </c>
    </row>
    <row r="639" spans="1:24" ht="13">
      <c r="A639" s="8" t="s">
        <v>4978</v>
      </c>
      <c r="B639" s="3" t="s">
        <v>11936</v>
      </c>
      <c r="C639" s="74" t="s">
        <v>6398</v>
      </c>
      <c r="D639" s="74" t="s">
        <v>6804</v>
      </c>
      <c r="E639" s="74" t="s">
        <v>6447</v>
      </c>
      <c r="F639" s="41">
        <v>0.98547029306761269</v>
      </c>
      <c r="G639" s="110">
        <v>5863.5</v>
      </c>
      <c r="H639" s="4">
        <v>2926.7100428940921</v>
      </c>
      <c r="I639" s="46">
        <v>7173.5686880363473</v>
      </c>
      <c r="J639" s="110">
        <v>7069.3388373398293</v>
      </c>
      <c r="K639" s="46">
        <v>7091.2671057792677</v>
      </c>
      <c r="L639" s="110">
        <f>$L$1*gp_need_index[[#This Row],[Normalised weighted population (base year)]]</f>
        <v>2914.2364546674894</v>
      </c>
      <c r="M639" s="4">
        <f>$M$1*gp_need_index[[#This Row],[Normalised travel time adjusted wp (base year)]]</f>
        <v>4210.4653726180213</v>
      </c>
      <c r="N639" s="115">
        <v>7124.7018272855112</v>
      </c>
      <c r="O639" s="43">
        <f>gp_need_index[[#This Row],[Combined weighted population (base year)]]/gp_need_index[[#This Row],[Registered population (base year)]]</f>
        <v>1.2150936859018524</v>
      </c>
      <c r="P639" s="77">
        <v>5914.3667987996378</v>
      </c>
      <c r="Q639" s="4">
        <v>2981.0723510199346</v>
      </c>
      <c r="R639" s="46">
        <v>7233.6113845144419</v>
      </c>
      <c r="S639" s="110">
        <v>7128.509131034667</v>
      </c>
      <c r="T639" s="46">
        <v>7150.5279384759906</v>
      </c>
      <c r="U639" s="110">
        <f>$L$1*gp_need_index[[#This Row],[Normalised weighted population 2025/26]]</f>
        <v>2938.6285839580078</v>
      </c>
      <c r="V639" s="4">
        <f>$M$1*gp_need_index[[#This Row],[Normalised travel time adjusted wp 2025/26]]</f>
        <v>4245.6517053706975</v>
      </c>
      <c r="W639" s="115">
        <v>7184.2802893287053</v>
      </c>
      <c r="X639" s="43">
        <f>gp_need_index[[#This Row],[Combined weighted population 2025/26]]/gp_need_index[[#This Row],[Registered population 2025/26]]</f>
        <v>1.21471672855779</v>
      </c>
    </row>
    <row r="640" spans="1:24" ht="13">
      <c r="A640" s="8" t="s">
        <v>4970</v>
      </c>
      <c r="B640" s="3" t="s">
        <v>11935</v>
      </c>
      <c r="C640" s="74" t="s">
        <v>6398</v>
      </c>
      <c r="D640" s="74" t="s">
        <v>6804</v>
      </c>
      <c r="E640" s="74" t="s">
        <v>6447</v>
      </c>
      <c r="F640" s="41">
        <v>0.98547029306761269</v>
      </c>
      <c r="G640" s="110">
        <v>15720</v>
      </c>
      <c r="H640" s="4">
        <v>4813.902309502153</v>
      </c>
      <c r="I640" s="46">
        <v>11799.207426972338</v>
      </c>
      <c r="J640" s="110">
        <v>11627.768401023983</v>
      </c>
      <c r="K640" s="46">
        <v>11663.836388811258</v>
      </c>
      <c r="L640" s="110">
        <f>$L$1*gp_need_index[[#This Row],[Normalised weighted population (base year)]]</f>
        <v>4793.3855400607754</v>
      </c>
      <c r="M640" s="4">
        <f>$M$1*gp_need_index[[#This Row],[Normalised travel time adjusted wp (base year)]]</f>
        <v>6925.4448456676837</v>
      </c>
      <c r="N640" s="115">
        <v>11718.830385728459</v>
      </c>
      <c r="O640" s="43">
        <f>gp_need_index[[#This Row],[Combined weighted population (base year)]]/gp_need_index[[#This Row],[Registered population (base year)]]</f>
        <v>0.74547267084786639</v>
      </c>
      <c r="P640" s="77">
        <v>15844.839478797634</v>
      </c>
      <c r="Q640" s="4">
        <v>4895.3624478504689</v>
      </c>
      <c r="R640" s="46">
        <v>11878.661556798572</v>
      </c>
      <c r="S640" s="110">
        <v>11706.068085629273</v>
      </c>
      <c r="T640" s="46">
        <v>11742.226229546119</v>
      </c>
      <c r="U640" s="110">
        <f>$L$1*gp_need_index[[#This Row],[Normalised weighted population 2025/26]]</f>
        <v>4825.6634942678156</v>
      </c>
      <c r="V640" s="4">
        <f>$M$1*gp_need_index[[#This Row],[Normalised travel time adjusted wp 2025/26]]</f>
        <v>6971.9890958074338</v>
      </c>
      <c r="W640" s="115">
        <v>11797.652590075249</v>
      </c>
      <c r="X640" s="43">
        <f>gp_need_index[[#This Row],[Combined weighted population 2025/26]]/gp_need_index[[#This Row],[Registered population 2025/26]]</f>
        <v>0.74457381571217407</v>
      </c>
    </row>
    <row r="641" spans="1:24" ht="13">
      <c r="A641" s="8" t="s">
        <v>5076</v>
      </c>
      <c r="B641" s="3" t="s">
        <v>11934</v>
      </c>
      <c r="C641" s="74" t="s">
        <v>6398</v>
      </c>
      <c r="D641" s="74" t="s">
        <v>6804</v>
      </c>
      <c r="E641" s="74" t="s">
        <v>6447</v>
      </c>
      <c r="F641" s="41">
        <v>0.98547029306761269</v>
      </c>
      <c r="G641" s="110">
        <v>8900.9166666666679</v>
      </c>
      <c r="H641" s="4">
        <v>3487.1247400507791</v>
      </c>
      <c r="I641" s="46">
        <v>8547.1838617018639</v>
      </c>
      <c r="J641" s="110">
        <v>8422.9957850941046</v>
      </c>
      <c r="K641" s="46">
        <v>8449.1229402481658</v>
      </c>
      <c r="L641" s="110">
        <f>$L$1*gp_need_index[[#This Row],[Normalised weighted population (base year)]]</f>
        <v>3472.2626739544803</v>
      </c>
      <c r="M641" s="4">
        <f>$M$1*gp_need_index[[#This Row],[Normalised travel time adjusted wp (base year)]]</f>
        <v>5016.6971626149334</v>
      </c>
      <c r="N641" s="115">
        <v>8488.9598365694146</v>
      </c>
      <c r="O641" s="43">
        <f>gp_need_index[[#This Row],[Combined weighted population (base year)]]/gp_need_index[[#This Row],[Registered population (base year)]]</f>
        <v>0.9537174826453545</v>
      </c>
      <c r="P641" s="77">
        <v>8973.8976990303872</v>
      </c>
      <c r="Q641" s="4">
        <v>3549.8045278946447</v>
      </c>
      <c r="R641" s="46">
        <v>8613.6475141216415</v>
      </c>
      <c r="S641" s="110">
        <v>8488.493740122567</v>
      </c>
      <c r="T641" s="46">
        <v>8514.713319237213</v>
      </c>
      <c r="U641" s="110">
        <f>$L$1*gp_need_index[[#This Row],[Normalised weighted population 2025/26]]</f>
        <v>3499.2632934808662</v>
      </c>
      <c r="V641" s="4">
        <f>$M$1*gp_need_index[[#This Row],[Normalised travel time adjusted wp 2025/26]]</f>
        <v>5055.641686265044</v>
      </c>
      <c r="W641" s="115">
        <v>8554.9049797459102</v>
      </c>
      <c r="X641" s="43">
        <f>gp_need_index[[#This Row],[Combined weighted population 2025/26]]/gp_need_index[[#This Row],[Registered population 2025/26]]</f>
        <v>0.95330984001191055</v>
      </c>
    </row>
    <row r="642" spans="1:24" ht="13">
      <c r="A642" s="8" t="s">
        <v>5079</v>
      </c>
      <c r="B642" s="3" t="s">
        <v>11933</v>
      </c>
      <c r="C642" s="74" t="s">
        <v>6398</v>
      </c>
      <c r="D642" s="74" t="s">
        <v>6804</v>
      </c>
      <c r="E642" s="74" t="s">
        <v>6447</v>
      </c>
      <c r="F642" s="41">
        <v>0.98547029306761269</v>
      </c>
      <c r="G642" s="110">
        <v>3073.416666666667</v>
      </c>
      <c r="H642" s="4">
        <v>750.89368503692344</v>
      </c>
      <c r="I642" s="46">
        <v>1840.492343989959</v>
      </c>
      <c r="J642" s="110">
        <v>1813.7505296204822</v>
      </c>
      <c r="K642" s="46">
        <v>1819.3765732167542</v>
      </c>
      <c r="L642" s="110">
        <f>$L$1*gp_need_index[[#This Row],[Normalised weighted population (base year)]]</f>
        <v>747.69338897348246</v>
      </c>
      <c r="M642" s="4">
        <f>$M$1*gp_need_index[[#This Row],[Normalised travel time adjusted wp (base year)]]</f>
        <v>1080.2613901031114</v>
      </c>
      <c r="N642" s="115">
        <v>1827.9547790765937</v>
      </c>
      <c r="O642" s="43">
        <f>gp_need_index[[#This Row],[Combined weighted population (base year)]]/gp_need_index[[#This Row],[Registered population (base year)]]</f>
        <v>0.59476308529918176</v>
      </c>
      <c r="P642" s="77">
        <v>3097.4286830762107</v>
      </c>
      <c r="Q642" s="4">
        <v>763.58153896519354</v>
      </c>
      <c r="R642" s="46">
        <v>1852.8406770717609</v>
      </c>
      <c r="S642" s="110">
        <v>1825.9194450415021</v>
      </c>
      <c r="T642" s="46">
        <v>1831.5594137817682</v>
      </c>
      <c r="U642" s="110">
        <f>$L$1*gp_need_index[[#This Row],[Normalised weighted population 2025/26]]</f>
        <v>752.70985483396544</v>
      </c>
      <c r="V642" s="4">
        <f>$M$1*gp_need_index[[#This Row],[Normalised travel time adjusted wp 2025/26]]</f>
        <v>1087.4949955468144</v>
      </c>
      <c r="W642" s="115">
        <v>1840.2048503807798</v>
      </c>
      <c r="X642" s="43">
        <f>gp_need_index[[#This Row],[Combined weighted population 2025/26]]/gp_need_index[[#This Row],[Registered population 2025/26]]</f>
        <v>0.59410725432850986</v>
      </c>
    </row>
    <row r="643" spans="1:24" ht="13">
      <c r="A643" s="8" t="s">
        <v>5091</v>
      </c>
      <c r="B643" s="3" t="s">
        <v>11932</v>
      </c>
      <c r="C643" s="74" t="s">
        <v>6398</v>
      </c>
      <c r="D643" s="74" t="s">
        <v>6804</v>
      </c>
      <c r="E643" s="74" t="s">
        <v>6447</v>
      </c>
      <c r="F643" s="41">
        <v>0.98547029306761269</v>
      </c>
      <c r="G643" s="110">
        <v>4346.25</v>
      </c>
      <c r="H643" s="4">
        <v>1396.7237385595445</v>
      </c>
      <c r="I643" s="46">
        <v>3423.4664623147928</v>
      </c>
      <c r="J643" s="110">
        <v>3373.724497924502</v>
      </c>
      <c r="K643" s="46">
        <v>3384.1893996831282</v>
      </c>
      <c r="L643" s="110">
        <f>$L$1*gp_need_index[[#This Row],[Normalised weighted population (base year)]]</f>
        <v>1390.7709258361203</v>
      </c>
      <c r="M643" s="4">
        <f>$M$1*gp_need_index[[#This Row],[Normalised travel time adjusted wp (base year)]]</f>
        <v>2009.3746391436962</v>
      </c>
      <c r="N643" s="115">
        <v>3400.1455649798163</v>
      </c>
      <c r="O643" s="43">
        <f>gp_need_index[[#This Row],[Combined weighted population (base year)]]/gp_need_index[[#This Row],[Registered population (base year)]]</f>
        <v>0.78231706988319039</v>
      </c>
      <c r="P643" s="77">
        <v>4379.4944185085551</v>
      </c>
      <c r="Q643" s="4">
        <v>1421.8456425260817</v>
      </c>
      <c r="R643" s="46">
        <v>3450.1272078418401</v>
      </c>
      <c r="S643" s="110">
        <v>3399.9978706324423</v>
      </c>
      <c r="T643" s="46">
        <v>3410.4999120885495</v>
      </c>
      <c r="U643" s="110">
        <f>$L$1*gp_need_index[[#This Row],[Normalised weighted population 2025/26]]</f>
        <v>1401.6017577277994</v>
      </c>
      <c r="V643" s="4">
        <f>$M$1*gp_need_index[[#This Row],[Normalised travel time adjusted wp 2025/26]]</f>
        <v>2024.9966006022598</v>
      </c>
      <c r="W643" s="115">
        <v>3426.5983583300595</v>
      </c>
      <c r="X643" s="43">
        <f>gp_need_index[[#This Row],[Combined weighted population 2025/26]]/gp_need_index[[#This Row],[Registered population 2025/26]]</f>
        <v>0.78241870656316392</v>
      </c>
    </row>
    <row r="644" spans="1:24" ht="13">
      <c r="A644" s="8" t="s">
        <v>5078</v>
      </c>
      <c r="B644" s="3" t="s">
        <v>11862</v>
      </c>
      <c r="C644" s="74" t="s">
        <v>6398</v>
      </c>
      <c r="D644" s="74" t="s">
        <v>6804</v>
      </c>
      <c r="E644" s="74" t="s">
        <v>6447</v>
      </c>
      <c r="F644" s="41">
        <v>0.98547029306761269</v>
      </c>
      <c r="G644" s="110">
        <v>7719.5</v>
      </c>
      <c r="H644" s="4">
        <v>3110.8300092775653</v>
      </c>
      <c r="I644" s="46">
        <v>7624.8594569656498</v>
      </c>
      <c r="J644" s="110">
        <v>7514.0724836552972</v>
      </c>
      <c r="K644" s="46">
        <v>7537.3802642393439</v>
      </c>
      <c r="L644" s="110">
        <f>$L$1*gp_need_index[[#This Row],[Normalised weighted population (base year)]]</f>
        <v>3097.5717048982501</v>
      </c>
      <c r="M644" s="4">
        <f>$M$1*gp_need_index[[#This Row],[Normalised travel time adjusted wp (base year)]]</f>
        <v>4475.3466664610614</v>
      </c>
      <c r="N644" s="115">
        <v>7572.918371359312</v>
      </c>
      <c r="O644" s="43">
        <f>gp_need_index[[#This Row],[Combined weighted population (base year)]]/gp_need_index[[#This Row],[Registered population (base year)]]</f>
        <v>0.98101151257974117</v>
      </c>
      <c r="P644" s="77">
        <v>7785.6903443362362</v>
      </c>
      <c r="Q644" s="4">
        <v>3168.0641495758045</v>
      </c>
      <c r="R644" s="46">
        <v>7687.3494504093496</v>
      </c>
      <c r="S644" s="110">
        <v>7575.6545158080535</v>
      </c>
      <c r="T644" s="46">
        <v>7599.0544827519634</v>
      </c>
      <c r="U644" s="110">
        <f>$L$1*gp_need_index[[#This Row],[Normalised weighted population 2025/26]]</f>
        <v>3122.9580397707768</v>
      </c>
      <c r="V644" s="4">
        <f>$M$1*gp_need_index[[#This Row],[Normalised travel time adjusted wp 2025/26]]</f>
        <v>4511.9659557301165</v>
      </c>
      <c r="W644" s="115">
        <v>7634.9239955008934</v>
      </c>
      <c r="X644" s="43">
        <f>gp_need_index[[#This Row],[Combined weighted population 2025/26]]/gp_need_index[[#This Row],[Registered population 2025/26]]</f>
        <v>0.98063545528175045</v>
      </c>
    </row>
    <row r="645" spans="1:24" ht="13">
      <c r="A645" s="8" t="s">
        <v>5101</v>
      </c>
      <c r="B645" s="3" t="s">
        <v>11931</v>
      </c>
      <c r="C645" s="74" t="s">
        <v>6398</v>
      </c>
      <c r="D645" s="74" t="s">
        <v>6804</v>
      </c>
      <c r="E645" s="74" t="s">
        <v>6447</v>
      </c>
      <c r="F645" s="41">
        <v>0.98547029306761269</v>
      </c>
      <c r="G645" s="110">
        <v>9907.5833333333321</v>
      </c>
      <c r="H645" s="4">
        <v>4663.3493715267341</v>
      </c>
      <c r="I645" s="46">
        <v>11430.19176572686</v>
      </c>
      <c r="J645" s="110">
        <v>11264.114429189862</v>
      </c>
      <c r="K645" s="46">
        <v>11299.054404570754</v>
      </c>
      <c r="L645" s="110">
        <f>$L$1*gp_need_index[[#This Row],[Normalised weighted population (base year)]]</f>
        <v>4643.4742561361809</v>
      </c>
      <c r="M645" s="4">
        <f>$M$1*gp_need_index[[#This Row],[Normalised travel time adjusted wp (base year)]]</f>
        <v>6708.8542293097416</v>
      </c>
      <c r="N645" s="115">
        <v>11352.328485445923</v>
      </c>
      <c r="O645" s="43">
        <f>gp_need_index[[#This Row],[Combined weighted population (base year)]]/gp_need_index[[#This Row],[Registered population (base year)]]</f>
        <v>1.1458221549600147</v>
      </c>
      <c r="P645" s="77">
        <v>9995.2616010089005</v>
      </c>
      <c r="Q645" s="4">
        <v>4748.6899430071044</v>
      </c>
      <c r="R645" s="46">
        <v>11522.758788968327</v>
      </c>
      <c r="S645" s="110">
        <v>11355.336480712027</v>
      </c>
      <c r="T645" s="46">
        <v>11390.411271640147</v>
      </c>
      <c r="U645" s="110">
        <f>$L$1*gp_need_index[[#This Row],[Normalised weighted population 2025/26]]</f>
        <v>4681.0792760867425</v>
      </c>
      <c r="V645" s="4">
        <f>$M$1*gp_need_index[[#This Row],[Normalised travel time adjusted wp 2025/26]]</f>
        <v>6763.0976980169153</v>
      </c>
      <c r="W645" s="115">
        <v>11444.176974103659</v>
      </c>
      <c r="X645" s="43">
        <f>gp_need_index[[#This Row],[Combined weighted population 2025/26]]/gp_need_index[[#This Row],[Registered population 2025/26]]</f>
        <v>1.1449602252479822</v>
      </c>
    </row>
    <row r="646" spans="1:24" ht="13">
      <c r="A646" s="8" t="s">
        <v>4973</v>
      </c>
      <c r="B646" s="3" t="s">
        <v>11930</v>
      </c>
      <c r="C646" s="74" t="s">
        <v>6398</v>
      </c>
      <c r="D646" s="74" t="s">
        <v>6804</v>
      </c>
      <c r="E646" s="74" t="s">
        <v>6447</v>
      </c>
      <c r="F646" s="41">
        <v>0.98547029306761269</v>
      </c>
      <c r="G646" s="110">
        <v>12320.333333333332</v>
      </c>
      <c r="H646" s="4">
        <v>3194.1278915898069</v>
      </c>
      <c r="I646" s="46">
        <v>7829.0283263026167</v>
      </c>
      <c r="J646" s="110">
        <v>7715.2748391560808</v>
      </c>
      <c r="K646" s="46">
        <v>7739.2067260906051</v>
      </c>
      <c r="L646" s="110">
        <f>$L$1*gp_need_index[[#This Row],[Normalised weighted population (base year)]]</f>
        <v>3180.5145730584636</v>
      </c>
      <c r="M646" s="4">
        <f>$M$1*gp_need_index[[#This Row],[Normalised travel time adjusted wp (base year)]]</f>
        <v>4595.1818547605108</v>
      </c>
      <c r="N646" s="115">
        <v>7775.6964278189744</v>
      </c>
      <c r="O646" s="43">
        <f>gp_need_index[[#This Row],[Combined weighted population (base year)]]/gp_need_index[[#This Row],[Registered population (base year)]]</f>
        <v>0.6311271146196511</v>
      </c>
      <c r="P646" s="77">
        <v>12417.77566674558</v>
      </c>
      <c r="Q646" s="4">
        <v>3246.7510729002088</v>
      </c>
      <c r="R646" s="46">
        <v>7878.2843078532105</v>
      </c>
      <c r="S646" s="110">
        <v>7763.8151457300773</v>
      </c>
      <c r="T646" s="46">
        <v>7787.7963103132315</v>
      </c>
      <c r="U646" s="110">
        <f>$L$1*gp_need_index[[#This Row],[Normalised weighted population 2025/26]]</f>
        <v>3200.5246382418586</v>
      </c>
      <c r="V646" s="4">
        <f>$M$1*gp_need_index[[#This Row],[Normalised travel time adjusted wp 2025/26]]</f>
        <v>4624.0320953151986</v>
      </c>
      <c r="W646" s="115">
        <v>7824.5567335570577</v>
      </c>
      <c r="X646" s="43">
        <f>gp_need_index[[#This Row],[Combined weighted population 2025/26]]/gp_need_index[[#This Row],[Registered population 2025/26]]</f>
        <v>0.63010936447426569</v>
      </c>
    </row>
    <row r="647" spans="1:24" ht="13">
      <c r="A647" s="8" t="s">
        <v>5098</v>
      </c>
      <c r="B647" s="3" t="s">
        <v>11929</v>
      </c>
      <c r="C647" s="74" t="s">
        <v>6398</v>
      </c>
      <c r="D647" s="74" t="s">
        <v>6804</v>
      </c>
      <c r="E647" s="74" t="s">
        <v>6447</v>
      </c>
      <c r="F647" s="41">
        <v>0.98547029306761269</v>
      </c>
      <c r="G647" s="110">
        <v>3008.5</v>
      </c>
      <c r="H647" s="4">
        <v>1076.9391745354758</v>
      </c>
      <c r="I647" s="46">
        <v>2639.6523837831242</v>
      </c>
      <c r="J647" s="110">
        <v>2601.299008243378</v>
      </c>
      <c r="K647" s="46">
        <v>2609.3679357989108</v>
      </c>
      <c r="L647" s="110">
        <f>$L$1*gp_need_index[[#This Row],[Normalised weighted population (base year)]]</f>
        <v>1072.3492781633126</v>
      </c>
      <c r="M647" s="4">
        <f>$M$1*gp_need_index[[#This Row],[Normalised travel time adjusted wp (base year)]]</f>
        <v>1549.3216056051722</v>
      </c>
      <c r="N647" s="115">
        <v>2621.6708837684846</v>
      </c>
      <c r="O647" s="43">
        <f>gp_need_index[[#This Row],[Combined weighted population (base year)]]/gp_need_index[[#This Row],[Registered population (base year)]]</f>
        <v>0.87142126766444561</v>
      </c>
      <c r="P647" s="77">
        <v>3033.9024249876625</v>
      </c>
      <c r="Q647" s="4">
        <v>1096.1792375122766</v>
      </c>
      <c r="R647" s="46">
        <v>2659.8933800530694</v>
      </c>
      <c r="S647" s="110">
        <v>2621.2459087695011</v>
      </c>
      <c r="T647" s="46">
        <v>2629.3425118404402</v>
      </c>
      <c r="U647" s="110">
        <f>$L$1*gp_need_index[[#This Row],[Normalised weighted population 2025/26]]</f>
        <v>1080.5721100303913</v>
      </c>
      <c r="V647" s="4">
        <f>$M$1*gp_need_index[[#This Row],[Normalised travel time adjusted wp 2025/26]]</f>
        <v>1561.181582038304</v>
      </c>
      <c r="W647" s="115">
        <v>2641.7536920686953</v>
      </c>
      <c r="X647" s="43">
        <f>gp_need_index[[#This Row],[Combined weighted population 2025/26]]/gp_need_index[[#This Row],[Registered population 2025/26]]</f>
        <v>0.87074444791329708</v>
      </c>
    </row>
    <row r="648" spans="1:24" ht="13">
      <c r="A648" s="8" t="s">
        <v>5097</v>
      </c>
      <c r="B648" s="3" t="s">
        <v>11928</v>
      </c>
      <c r="C648" s="74" t="s">
        <v>6398</v>
      </c>
      <c r="D648" s="74" t="s">
        <v>6804</v>
      </c>
      <c r="E648" s="74" t="s">
        <v>6447</v>
      </c>
      <c r="F648" s="41">
        <v>0.98547029306761269</v>
      </c>
      <c r="G648" s="110">
        <v>7941.3333333333321</v>
      </c>
      <c r="H648" s="4">
        <v>2604.1346712332402</v>
      </c>
      <c r="I648" s="46">
        <v>6382.9141470112481</v>
      </c>
      <c r="J648" s="110">
        <v>6290.1722750805857</v>
      </c>
      <c r="K648" s="46">
        <v>6309.683659292321</v>
      </c>
      <c r="L648" s="110">
        <f>$L$1*gp_need_index[[#This Row],[Normalised weighted population (base year)]]</f>
        <v>2593.0358937323904</v>
      </c>
      <c r="M648" s="4">
        <f>$M$1*gp_need_index[[#This Row],[Normalised travel time adjusted wp (base year)]]</f>
        <v>3746.397387565989</v>
      </c>
      <c r="N648" s="115">
        <v>6339.4332812983794</v>
      </c>
      <c r="O648" s="43">
        <f>gp_need_index[[#This Row],[Combined weighted population (base year)]]/gp_need_index[[#This Row],[Registered population (base year)]]</f>
        <v>0.79828323723535688</v>
      </c>
      <c r="P648" s="77">
        <v>8006.6508714730444</v>
      </c>
      <c r="Q648" s="4">
        <v>2650.0523278921523</v>
      </c>
      <c r="R648" s="46">
        <v>6430.3869317499448</v>
      </c>
      <c r="S648" s="110">
        <v>6336.9552941697648</v>
      </c>
      <c r="T648" s="46">
        <v>6356.5291203123361</v>
      </c>
      <c r="U648" s="110">
        <f>$L$1*gp_need_index[[#This Row],[Normalised weighted population 2025/26]]</f>
        <v>2612.3215416304606</v>
      </c>
      <c r="V648" s="4">
        <f>$M$1*gp_need_index[[#This Row],[Normalised travel time adjusted wp 2025/26]]</f>
        <v>3774.2120486902827</v>
      </c>
      <c r="W648" s="115">
        <v>6386.5335903207433</v>
      </c>
      <c r="X648" s="43">
        <f>gp_need_index[[#This Row],[Combined weighted population 2025/26]]/gp_need_index[[#This Row],[Registered population 2025/26]]</f>
        <v>0.79765356237467167</v>
      </c>
    </row>
    <row r="649" spans="1:24" ht="13">
      <c r="A649" s="8" t="s">
        <v>5083</v>
      </c>
      <c r="B649" s="3" t="s">
        <v>11927</v>
      </c>
      <c r="C649" s="74" t="s">
        <v>6398</v>
      </c>
      <c r="D649" s="74" t="s">
        <v>6804</v>
      </c>
      <c r="E649" s="74" t="s">
        <v>6447</v>
      </c>
      <c r="F649" s="41">
        <v>0.98547029306761269</v>
      </c>
      <c r="G649" s="110">
        <v>2476.9166666666661</v>
      </c>
      <c r="H649" s="4">
        <v>1644.9783613370619</v>
      </c>
      <c r="I649" s="46">
        <v>4031.9557087780504</v>
      </c>
      <c r="J649" s="110">
        <v>3973.3725739651395</v>
      </c>
      <c r="K649" s="46">
        <v>3985.6975144463631</v>
      </c>
      <c r="L649" s="110">
        <f>$L$1*gp_need_index[[#This Row],[Normalised weighted population (base year)]]</f>
        <v>1637.9674916505314</v>
      </c>
      <c r="M649" s="4">
        <f>$M$1*gp_need_index[[#This Row],[Normalised travel time adjusted wp (base year)]]</f>
        <v>2366.5222477135799</v>
      </c>
      <c r="N649" s="115">
        <v>4004.4897393641113</v>
      </c>
      <c r="O649" s="43">
        <f>gp_need_index[[#This Row],[Combined weighted population (base year)]]/gp_need_index[[#This Row],[Registered population (base year)]]</f>
        <v>1.6167236440591242</v>
      </c>
      <c r="P649" s="77">
        <v>2500.8361068946997</v>
      </c>
      <c r="Q649" s="4">
        <v>1677.1491484354128</v>
      </c>
      <c r="R649" s="46">
        <v>4069.6245327626325</v>
      </c>
      <c r="S649" s="110">
        <v>4010.4940809767377</v>
      </c>
      <c r="T649" s="46">
        <v>4022.8818461167366</v>
      </c>
      <c r="U649" s="110">
        <f>$L$1*gp_need_index[[#This Row],[Normalised weighted population 2025/26]]</f>
        <v>1653.2703157865014</v>
      </c>
      <c r="V649" s="4">
        <f>$M$1*gp_need_index[[#This Row],[Normalised travel time adjusted wp 2025/26]]</f>
        <v>2388.6005785064585</v>
      </c>
      <c r="W649" s="115">
        <v>4041.8708942929597</v>
      </c>
      <c r="X649" s="43">
        <f>gp_need_index[[#This Row],[Combined weighted population 2025/26]]/gp_need_index[[#This Row],[Registered population 2025/26]]</f>
        <v>1.6162078287136419</v>
      </c>
    </row>
    <row r="650" spans="1:24" ht="13">
      <c r="A650" s="8" t="s">
        <v>5089</v>
      </c>
      <c r="B650" s="3" t="s">
        <v>11926</v>
      </c>
      <c r="C650" s="74" t="s">
        <v>6398</v>
      </c>
      <c r="D650" s="74" t="s">
        <v>6804</v>
      </c>
      <c r="E650" s="74" t="s">
        <v>6447</v>
      </c>
      <c r="F650" s="41">
        <v>0.98547029306761269</v>
      </c>
      <c r="G650" s="110">
        <v>9461.75</v>
      </c>
      <c r="H650" s="4">
        <v>4224.7128424459179</v>
      </c>
      <c r="I650" s="46">
        <v>10355.063302597124</v>
      </c>
      <c r="J650" s="110">
        <v>10204.607267544068</v>
      </c>
      <c r="K650" s="46">
        <v>10236.260774700893</v>
      </c>
      <c r="L650" s="110">
        <f>$L$1*gp_need_index[[#This Row],[Normalised weighted population (base year)]]</f>
        <v>4206.707188452192</v>
      </c>
      <c r="M650" s="4">
        <f>$M$1*gp_need_index[[#This Row],[Normalised travel time adjusted wp (base year)]]</f>
        <v>6077.8166855174441</v>
      </c>
      <c r="N650" s="115">
        <v>10284.523873969636</v>
      </c>
      <c r="O650" s="43">
        <f>gp_need_index[[#This Row],[Combined weighted population (base year)]]/gp_need_index[[#This Row],[Registered population (base year)]]</f>
        <v>1.0869578961576492</v>
      </c>
      <c r="P650" s="77">
        <v>9544.0025051633711</v>
      </c>
      <c r="Q650" s="4">
        <v>4305.4685166883501</v>
      </c>
      <c r="R650" s="46">
        <v>10447.276151258058</v>
      </c>
      <c r="S650" s="110">
        <v>10295.480290538559</v>
      </c>
      <c r="T650" s="46">
        <v>10327.281357755599</v>
      </c>
      <c r="U650" s="110">
        <f>$L$1*gp_need_index[[#This Row],[Normalised weighted population 2025/26]]</f>
        <v>4244.168326254442</v>
      </c>
      <c r="V650" s="4">
        <f>$M$1*gp_need_index[[#This Row],[Normalised travel time adjusted wp 2025/26]]</f>
        <v>6131.860484380275</v>
      </c>
      <c r="W650" s="115">
        <v>10376.028810634718</v>
      </c>
      <c r="X650" s="43">
        <f>gp_need_index[[#This Row],[Combined weighted population 2025/26]]/gp_need_index[[#This Row],[Registered population 2025/26]]</f>
        <v>1.0871779219484923</v>
      </c>
    </row>
    <row r="651" spans="1:24" ht="13">
      <c r="A651" s="8" t="s">
        <v>5100</v>
      </c>
      <c r="B651" s="3" t="s">
        <v>6865</v>
      </c>
      <c r="C651" s="74" t="s">
        <v>6398</v>
      </c>
      <c r="D651" s="74" t="s">
        <v>6804</v>
      </c>
      <c r="E651" s="74" t="s">
        <v>6447</v>
      </c>
      <c r="F651" s="41">
        <v>0.98547029306761269</v>
      </c>
      <c r="G651" s="110">
        <v>15101.416666666668</v>
      </c>
      <c r="H651" s="4">
        <v>1674.0705958698791</v>
      </c>
      <c r="I651" s="46">
        <v>4103.2627872555813</v>
      </c>
      <c r="J651" s="110">
        <v>4043.643581490187</v>
      </c>
      <c r="K651" s="46">
        <v>4056.1864944794447</v>
      </c>
      <c r="L651" s="110">
        <f>$L$1*gp_need_index[[#This Row],[Normalised weighted population (base year)]]</f>
        <v>1666.9357355765458</v>
      </c>
      <c r="M651" s="4">
        <f>$M$1*gp_need_index[[#This Row],[Normalised travel time adjusted wp (base year)]]</f>
        <v>2408.3753333685504</v>
      </c>
      <c r="N651" s="115">
        <v>4075.3110689450959</v>
      </c>
      <c r="O651" s="43">
        <f>gp_need_index[[#This Row],[Combined weighted population (base year)]]/gp_need_index[[#This Row],[Registered population (base year)]]</f>
        <v>0.26986283200439887</v>
      </c>
      <c r="P651" s="77">
        <v>15262.270316401349</v>
      </c>
      <c r="Q651" s="4">
        <v>1694.3419675372022</v>
      </c>
      <c r="R651" s="46">
        <v>4111.3431351119016</v>
      </c>
      <c r="S651" s="110">
        <v>4051.6065242602431</v>
      </c>
      <c r="T651" s="46">
        <v>4064.1212790632217</v>
      </c>
      <c r="U651" s="110">
        <f>$L$1*gp_need_index[[#This Row],[Normalised weighted population 2025/26]]</f>
        <v>1670.2183478039237</v>
      </c>
      <c r="V651" s="4">
        <f>$M$1*gp_need_index[[#This Row],[Normalised travel time adjusted wp 2025/26]]</f>
        <v>2413.0866402803927</v>
      </c>
      <c r="W651" s="115">
        <v>4083.3049880843164</v>
      </c>
      <c r="X651" s="43">
        <f>gp_need_index[[#This Row],[Combined weighted population 2025/26]]/gp_need_index[[#This Row],[Registered population 2025/26]]</f>
        <v>0.26754243657290355</v>
      </c>
    </row>
    <row r="652" spans="1:24" ht="13">
      <c r="A652" s="8" t="s">
        <v>4962</v>
      </c>
      <c r="B652" s="3" t="s">
        <v>11925</v>
      </c>
      <c r="C652" s="74" t="s">
        <v>6398</v>
      </c>
      <c r="D652" s="74" t="s">
        <v>6804</v>
      </c>
      <c r="E652" s="74" t="s">
        <v>6447</v>
      </c>
      <c r="F652" s="41">
        <v>0.98547029306761269</v>
      </c>
      <c r="G652" s="110">
        <v>4668.416666666667</v>
      </c>
      <c r="H652" s="4">
        <v>1980.8996986004122</v>
      </c>
      <c r="I652" s="46">
        <v>4855.3221343269133</v>
      </c>
      <c r="J652" s="110">
        <v>4784.7757266528097</v>
      </c>
      <c r="K652" s="46">
        <v>4799.6175455231069</v>
      </c>
      <c r="L652" s="110">
        <f>$L$1*gp_need_index[[#This Row],[Normalised weighted population (base year)]]</f>
        <v>1972.4571379106251</v>
      </c>
      <c r="M652" s="4">
        <f>$M$1*gp_need_index[[#This Row],[Normalised travel time adjusted wp (base year)]]</f>
        <v>2849.7901962775086</v>
      </c>
      <c r="N652" s="115">
        <v>4822.2473341881341</v>
      </c>
      <c r="O652" s="43">
        <f>gp_need_index[[#This Row],[Combined weighted population (base year)]]/gp_need_index[[#This Row],[Registered population (base year)]]</f>
        <v>1.0329513577097447</v>
      </c>
      <c r="P652" s="77">
        <v>4709.1484641600427</v>
      </c>
      <c r="Q652" s="4">
        <v>2016.9204526616736</v>
      </c>
      <c r="R652" s="46">
        <v>4894.0840845549619</v>
      </c>
      <c r="S652" s="110">
        <v>4822.9744771039177</v>
      </c>
      <c r="T652" s="46">
        <v>4837.8718622869483</v>
      </c>
      <c r="U652" s="110">
        <f>$L$1*gp_need_index[[#This Row],[Normalised weighted population 2025/26]]</f>
        <v>1988.204040647749</v>
      </c>
      <c r="V652" s="4">
        <f>$M$1*gp_need_index[[#This Row],[Normalised travel time adjusted wp 2025/26]]</f>
        <v>2872.5038345715798</v>
      </c>
      <c r="W652" s="115">
        <v>4860.7078752193283</v>
      </c>
      <c r="X652" s="43">
        <f>gp_need_index[[#This Row],[Combined weighted population 2025/26]]/gp_need_index[[#This Row],[Registered population 2025/26]]</f>
        <v>1.0321840375627909</v>
      </c>
    </row>
    <row r="653" spans="1:24" ht="13">
      <c r="A653" s="8" t="s">
        <v>5094</v>
      </c>
      <c r="B653" s="3" t="s">
        <v>9957</v>
      </c>
      <c r="C653" s="74" t="s">
        <v>6398</v>
      </c>
      <c r="D653" s="74" t="s">
        <v>6804</v>
      </c>
      <c r="E653" s="74" t="s">
        <v>6447</v>
      </c>
      <c r="F653" s="41">
        <v>0.98547029306761269</v>
      </c>
      <c r="G653" s="110">
        <v>10673.666666666668</v>
      </c>
      <c r="H653" s="4">
        <v>3321.9952146006572</v>
      </c>
      <c r="I653" s="46">
        <v>8142.4399766301713</v>
      </c>
      <c r="J653" s="110">
        <v>8024.1327100551807</v>
      </c>
      <c r="K653" s="46">
        <v>8049.0226382519159</v>
      </c>
      <c r="L653" s="110">
        <f>$L$1*gp_need_index[[#This Row],[Normalised weighted population (base year)]]</f>
        <v>3307.8369277220913</v>
      </c>
      <c r="M653" s="4">
        <f>$M$1*gp_need_index[[#This Row],[Normalised travel time adjusted wp (base year)]]</f>
        <v>4779.1361679435731</v>
      </c>
      <c r="N653" s="115">
        <v>8086.973095665664</v>
      </c>
      <c r="O653" s="43">
        <f>gp_need_index[[#This Row],[Combined weighted population (base year)]]/gp_need_index[[#This Row],[Registered population (base year)]]</f>
        <v>0.75765651563027359</v>
      </c>
      <c r="P653" s="77">
        <v>10761.327257042241</v>
      </c>
      <c r="Q653" s="4">
        <v>3384.985267927987</v>
      </c>
      <c r="R653" s="46">
        <v>8213.7114056021164</v>
      </c>
      <c r="S653" s="110">
        <v>8094.3685860515106</v>
      </c>
      <c r="T653" s="46">
        <v>8119.3707765487397</v>
      </c>
      <c r="U653" s="110">
        <f>$L$1*gp_need_index[[#This Row],[Normalised weighted population 2025/26]]</f>
        <v>3336.7906891647999</v>
      </c>
      <c r="V653" s="4">
        <f>$M$1*gp_need_index[[#This Row],[Normalised travel time adjusted wp 2025/26]]</f>
        <v>4820.9056283106102</v>
      </c>
      <c r="W653" s="115">
        <v>8157.6963174754101</v>
      </c>
      <c r="X653" s="43">
        <f>gp_need_index[[#This Row],[Combined weighted population 2025/26]]/gp_need_index[[#This Row],[Registered population 2025/26]]</f>
        <v>0.75805670830584504</v>
      </c>
    </row>
    <row r="654" spans="1:24" ht="13">
      <c r="A654" s="8" t="s">
        <v>5077</v>
      </c>
      <c r="B654" s="3" t="s">
        <v>11924</v>
      </c>
      <c r="C654" s="74" t="s">
        <v>6398</v>
      </c>
      <c r="D654" s="74" t="s">
        <v>6804</v>
      </c>
      <c r="E654" s="74" t="s">
        <v>6447</v>
      </c>
      <c r="F654" s="41">
        <v>0.98547029306761269</v>
      </c>
      <c r="G654" s="110">
        <v>3808.833333333333</v>
      </c>
      <c r="H654" s="4">
        <v>1780.5219445074727</v>
      </c>
      <c r="I654" s="46">
        <v>4364.1824035462187</v>
      </c>
      <c r="J654" s="110">
        <v>4300.7721122232106</v>
      </c>
      <c r="K654" s="46">
        <v>4314.112608066408</v>
      </c>
      <c r="L654" s="110">
        <f>$L$1*gp_need_index[[#This Row],[Normalised weighted population (base year)]]</f>
        <v>1772.9333903839986</v>
      </c>
      <c r="M654" s="4">
        <f>$M$1*gp_need_index[[#This Row],[Normalised travel time adjusted wp (base year)]]</f>
        <v>2561.5198918448186</v>
      </c>
      <c r="N654" s="115">
        <v>4334.4532822288174</v>
      </c>
      <c r="O654" s="43">
        <f>gp_need_index[[#This Row],[Combined weighted population (base year)]]/gp_need_index[[#This Row],[Registered population (base year)]]</f>
        <v>1.1380002491302195</v>
      </c>
      <c r="P654" s="77">
        <v>3842.1886714166585</v>
      </c>
      <c r="Q654" s="4">
        <v>1814.3891659289086</v>
      </c>
      <c r="R654" s="46">
        <v>4402.6392456099265</v>
      </c>
      <c r="S654" s="110">
        <v>4338.6701876421876</v>
      </c>
      <c r="T654" s="46">
        <v>4352.0716354985416</v>
      </c>
      <c r="U654" s="110">
        <f>$L$1*gp_need_index[[#This Row],[Normalised weighted population 2025/26]]</f>
        <v>1788.5563440277485</v>
      </c>
      <c r="V654" s="4">
        <f>$M$1*gp_need_index[[#This Row],[Normalised travel time adjusted wp 2025/26]]</f>
        <v>2584.0582010351468</v>
      </c>
      <c r="W654" s="115">
        <v>4372.6145450628956</v>
      </c>
      <c r="X654" s="43">
        <f>gp_need_index[[#This Row],[Combined weighted population 2025/26]]/gp_need_index[[#This Row],[Registered population 2025/26]]</f>
        <v>1.1380530523116303</v>
      </c>
    </row>
    <row r="655" spans="1:24" ht="13">
      <c r="A655" s="8" t="s">
        <v>4960</v>
      </c>
      <c r="B655" s="3" t="s">
        <v>11923</v>
      </c>
      <c r="C655" s="74" t="s">
        <v>6398</v>
      </c>
      <c r="D655" s="74" t="s">
        <v>6804</v>
      </c>
      <c r="E655" s="74" t="s">
        <v>6447</v>
      </c>
      <c r="F655" s="41">
        <v>0.98547029306761269</v>
      </c>
      <c r="G655" s="110">
        <v>4278</v>
      </c>
      <c r="H655" s="4">
        <v>1758.8152554923395</v>
      </c>
      <c r="I655" s="46">
        <v>4310.9778078200488</v>
      </c>
      <c r="J655" s="110">
        <v>4248.3405636803982</v>
      </c>
      <c r="K655" s="46">
        <v>4261.5184229464558</v>
      </c>
      <c r="L655" s="110">
        <f>$L$1*gp_need_index[[#This Row],[Normalised weighted population (base year)]]</f>
        <v>1751.3192149067868</v>
      </c>
      <c r="M655" s="4">
        <f>$M$1*gp_need_index[[#This Row],[Normalised travel time adjusted wp (base year)]]</f>
        <v>2530.2919050907808</v>
      </c>
      <c r="N655" s="115">
        <v>4281.6111199975676</v>
      </c>
      <c r="O655" s="43">
        <f>gp_need_index[[#This Row],[Combined weighted population (base year)]]/gp_need_index[[#This Row],[Registered population (base year)]]</f>
        <v>1.0008441140714277</v>
      </c>
      <c r="P655" s="77">
        <v>4313.7651340702014</v>
      </c>
      <c r="Q655" s="4">
        <v>1790.5814988230929</v>
      </c>
      <c r="R655" s="46">
        <v>4344.8696273192345</v>
      </c>
      <c r="S655" s="110">
        <v>4281.7399449748555</v>
      </c>
      <c r="T655" s="46">
        <v>4294.9655445538438</v>
      </c>
      <c r="U655" s="110">
        <f>$L$1*gp_need_index[[#This Row],[Normalised weighted population 2025/26]]</f>
        <v>1765.0876445677807</v>
      </c>
      <c r="V655" s="4">
        <f>$M$1*gp_need_index[[#This Row],[Normalised travel time adjusted wp 2025/26]]</f>
        <v>2550.1512539548053</v>
      </c>
      <c r="W655" s="115">
        <v>4315.2388985225862</v>
      </c>
      <c r="X655" s="43">
        <f>gp_need_index[[#This Row],[Combined weighted population 2025/26]]/gp_need_index[[#This Row],[Registered population 2025/26]]</f>
        <v>1.0003416422560294</v>
      </c>
    </row>
    <row r="656" spans="1:24" ht="13">
      <c r="A656" s="8" t="s">
        <v>5075</v>
      </c>
      <c r="B656" s="3" t="s">
        <v>7990</v>
      </c>
      <c r="C656" s="74" t="s">
        <v>6398</v>
      </c>
      <c r="D656" s="74" t="s">
        <v>6804</v>
      </c>
      <c r="E656" s="74" t="s">
        <v>6447</v>
      </c>
      <c r="F656" s="41">
        <v>0.98547029306761269</v>
      </c>
      <c r="G656" s="110">
        <v>6865.3333333333339</v>
      </c>
      <c r="H656" s="4">
        <v>2166.1751297054861</v>
      </c>
      <c r="I656" s="46">
        <v>5309.4450271856531</v>
      </c>
      <c r="J656" s="110">
        <v>5232.3003469670248</v>
      </c>
      <c r="K656" s="46">
        <v>5248.5303352592873</v>
      </c>
      <c r="L656" s="110">
        <f>$L$1*gp_need_index[[#This Row],[Normalised weighted population (base year)]]</f>
        <v>2156.9429282920737</v>
      </c>
      <c r="M656" s="4">
        <f>$M$1*gp_need_index[[#This Row],[Normalised travel time adjusted wp (base year)]]</f>
        <v>3116.3337812694085</v>
      </c>
      <c r="N656" s="115">
        <v>5273.2767095614818</v>
      </c>
      <c r="O656" s="43">
        <f>gp_need_index[[#This Row],[Combined weighted population (base year)]]/gp_need_index[[#This Row],[Registered population (base year)]]</f>
        <v>0.76810206490019639</v>
      </c>
      <c r="P656" s="77">
        <v>6920.4128380154434</v>
      </c>
      <c r="Q656" s="4">
        <v>2205.3516609210974</v>
      </c>
      <c r="R656" s="46">
        <v>5351.3148970834918</v>
      </c>
      <c r="S656" s="110">
        <v>5273.5618599259506</v>
      </c>
      <c r="T656" s="46">
        <v>5289.8510363847545</v>
      </c>
      <c r="U656" s="110">
        <f>$L$1*gp_need_index[[#This Row],[Normalised weighted population 2025/26]]</f>
        <v>2173.9524122065391</v>
      </c>
      <c r="V656" s="4">
        <f>$M$1*gp_need_index[[#This Row],[Normalised travel time adjusted wp 2025/26]]</f>
        <v>3140.8680963171787</v>
      </c>
      <c r="W656" s="115">
        <v>5314.8205085237178</v>
      </c>
      <c r="X656" s="43">
        <f>gp_need_index[[#This Row],[Combined weighted population 2025/26]]/gp_need_index[[#This Row],[Registered population 2025/26]]</f>
        <v>0.76799182836725688</v>
      </c>
    </row>
    <row r="657" spans="1:24" ht="13">
      <c r="A657" s="8" t="s">
        <v>4971</v>
      </c>
      <c r="B657" s="3" t="s">
        <v>11922</v>
      </c>
      <c r="C657" s="74" t="s">
        <v>6398</v>
      </c>
      <c r="D657" s="74" t="s">
        <v>6804</v>
      </c>
      <c r="E657" s="74" t="s">
        <v>6447</v>
      </c>
      <c r="F657" s="41">
        <v>0.98547029306761269</v>
      </c>
      <c r="G657" s="110">
        <v>3077.416666666667</v>
      </c>
      <c r="H657" s="4">
        <v>1103.3532798231988</v>
      </c>
      <c r="I657" s="46">
        <v>2704.395182296616</v>
      </c>
      <c r="J657" s="110">
        <v>2665.1011128684859</v>
      </c>
      <c r="K657" s="46">
        <v>2673.3679471461905</v>
      </c>
      <c r="L657" s="110">
        <f>$L$1*gp_need_index[[#This Row],[Normalised weighted population (base year)]]</f>
        <v>1098.6508069853439</v>
      </c>
      <c r="M657" s="4">
        <f>$M$1*gp_need_index[[#This Row],[Normalised travel time adjusted wp (base year)]]</f>
        <v>1587.3218427426602</v>
      </c>
      <c r="N657" s="115">
        <v>2685.9726497280044</v>
      </c>
      <c r="O657" s="43">
        <f>gp_need_index[[#This Row],[Combined weighted population (base year)]]/gp_need_index[[#This Row],[Registered population (base year)]]</f>
        <v>0.87280109931858563</v>
      </c>
      <c r="P657" s="77">
        <v>3104.4472780391779</v>
      </c>
      <c r="Q657" s="4">
        <v>1122.5835434434512</v>
      </c>
      <c r="R657" s="46">
        <v>2723.9637767070117</v>
      </c>
      <c r="S657" s="110">
        <v>2684.3853813370197</v>
      </c>
      <c r="T657" s="46">
        <v>2692.6770119884604</v>
      </c>
      <c r="U657" s="110">
        <f>$L$1*gp_need_index[[#This Row],[Normalised weighted population 2025/26]]</f>
        <v>1106.6004780176274</v>
      </c>
      <c r="V657" s="4">
        <f>$M$1*gp_need_index[[#This Row],[Normalised travel time adjusted wp 2025/26]]</f>
        <v>1598.7866695053915</v>
      </c>
      <c r="W657" s="115">
        <v>2705.3871475230189</v>
      </c>
      <c r="X657" s="43">
        <f>gp_need_index[[#This Row],[Combined weighted population 2025/26]]/gp_need_index[[#This Row],[Registered population 2025/26]]</f>
        <v>0.87145533656212959</v>
      </c>
    </row>
    <row r="658" spans="1:24" ht="13">
      <c r="A658" s="8" t="s">
        <v>4964</v>
      </c>
      <c r="B658" s="3" t="s">
        <v>11921</v>
      </c>
      <c r="C658" s="74" t="s">
        <v>6398</v>
      </c>
      <c r="D658" s="74" t="s">
        <v>6804</v>
      </c>
      <c r="E658" s="74" t="s">
        <v>6447</v>
      </c>
      <c r="F658" s="41">
        <v>0.98547029306761269</v>
      </c>
      <c r="G658" s="110">
        <v>2604.1666666666665</v>
      </c>
      <c r="H658" s="4">
        <v>1149.3007879547888</v>
      </c>
      <c r="I658" s="46">
        <v>2817.0157018545201</v>
      </c>
      <c r="J658" s="110">
        <v>2776.0852892826406</v>
      </c>
      <c r="K658" s="46">
        <v>2784.6963835921442</v>
      </c>
      <c r="L658" s="110">
        <f>$L$1*gp_need_index[[#This Row],[Normalised weighted population (base year)]]</f>
        <v>1144.4024876218721</v>
      </c>
      <c r="M658" s="4">
        <f>$M$1*gp_need_index[[#This Row],[Normalised travel time adjusted wp (base year)]]</f>
        <v>1653.4235026648166</v>
      </c>
      <c r="N658" s="115">
        <v>2797.8259902866885</v>
      </c>
      <c r="O658" s="43">
        <f>gp_need_index[[#This Row],[Combined weighted population (base year)]]/gp_need_index[[#This Row],[Registered population (base year)]]</f>
        <v>1.0743651802700884</v>
      </c>
      <c r="P658" s="77">
        <v>2626.6548428251845</v>
      </c>
      <c r="Q658" s="4">
        <v>1171.1813691096743</v>
      </c>
      <c r="R658" s="46">
        <v>2841.8870417634821</v>
      </c>
      <c r="S658" s="110">
        <v>2800.5952559117095</v>
      </c>
      <c r="T658" s="46">
        <v>2809.2458399998377</v>
      </c>
      <c r="U658" s="110">
        <f>$L$1*gp_need_index[[#This Row],[Normalised weighted population 2025/26]]</f>
        <v>1154.5063799230643</v>
      </c>
      <c r="V658" s="4">
        <f>$M$1*gp_need_index[[#This Row],[Normalised travel time adjusted wp 2025/26]]</f>
        <v>1667.9998307849276</v>
      </c>
      <c r="W658" s="115">
        <v>2822.5062107079921</v>
      </c>
      <c r="X658" s="43">
        <f>gp_need_index[[#This Row],[Combined weighted population 2025/26]]/gp_need_index[[#This Row],[Registered population 2025/26]]</f>
        <v>1.0745630391514072</v>
      </c>
    </row>
    <row r="659" spans="1:24" ht="13">
      <c r="A659" s="8" t="s">
        <v>5086</v>
      </c>
      <c r="B659" s="3" t="s">
        <v>11920</v>
      </c>
      <c r="C659" s="74" t="s">
        <v>6398</v>
      </c>
      <c r="D659" s="74" t="s">
        <v>6804</v>
      </c>
      <c r="E659" s="74" t="s">
        <v>6447</v>
      </c>
      <c r="F659" s="41">
        <v>0.98547029306761269</v>
      </c>
      <c r="G659" s="110">
        <v>3423.5</v>
      </c>
      <c r="H659" s="4">
        <v>1457.8265334545445</v>
      </c>
      <c r="I659" s="46">
        <v>3573.2336376707904</v>
      </c>
      <c r="J659" s="110">
        <v>3521.3156001144857</v>
      </c>
      <c r="K659" s="46">
        <v>3532.2383123392051</v>
      </c>
      <c r="L659" s="110">
        <f>$L$1*gp_need_index[[#This Row],[Normalised weighted population (base year)]]</f>
        <v>1451.6133016626629</v>
      </c>
      <c r="M659" s="4">
        <f>$M$1*gp_need_index[[#This Row],[Normalised travel time adjusted wp (base year)]]</f>
        <v>2097.2792140093275</v>
      </c>
      <c r="N659" s="115">
        <v>3548.8925156719906</v>
      </c>
      <c r="O659" s="43">
        <f>gp_need_index[[#This Row],[Combined weighted population (base year)]]/gp_need_index[[#This Row],[Registered population (base year)]]</f>
        <v>1.0366269945003623</v>
      </c>
      <c r="P659" s="77">
        <v>3453.3932514580692</v>
      </c>
      <c r="Q659" s="4">
        <v>1485.3452281812197</v>
      </c>
      <c r="R659" s="46">
        <v>3604.2097900877225</v>
      </c>
      <c r="S659" s="110">
        <v>3551.8416781149067</v>
      </c>
      <c r="T659" s="46">
        <v>3562.8127404415295</v>
      </c>
      <c r="U659" s="110">
        <f>$L$1*gp_need_index[[#This Row],[Normalised weighted population 2025/26]]</f>
        <v>1464.197252067893</v>
      </c>
      <c r="V659" s="4">
        <f>$M$1*gp_need_index[[#This Row],[Normalised travel time adjusted wp 2025/26]]</f>
        <v>2115.4328907630238</v>
      </c>
      <c r="W659" s="115">
        <v>3579.6301428309171</v>
      </c>
      <c r="X659" s="43">
        <f>gp_need_index[[#This Row],[Combined weighted population 2025/26]]/gp_need_index[[#This Row],[Registered population 2025/26]]</f>
        <v>1.0365544501251194</v>
      </c>
    </row>
    <row r="660" spans="1:24" ht="13">
      <c r="A660" s="8" t="s">
        <v>5081</v>
      </c>
      <c r="B660" s="3" t="s">
        <v>11919</v>
      </c>
      <c r="C660" s="74" t="s">
        <v>6398</v>
      </c>
      <c r="D660" s="74" t="s">
        <v>6804</v>
      </c>
      <c r="E660" s="74" t="s">
        <v>6447</v>
      </c>
      <c r="F660" s="41">
        <v>0.98547029306761269</v>
      </c>
      <c r="G660" s="110">
        <v>3644.4166666666665</v>
      </c>
      <c r="H660" s="4">
        <v>920.65288976820796</v>
      </c>
      <c r="I660" s="46">
        <v>2256.5838931077142</v>
      </c>
      <c r="J660" s="110">
        <v>2223.7963904725134</v>
      </c>
      <c r="K660" s="46">
        <v>2230.6943487295666</v>
      </c>
      <c r="L660" s="110">
        <f>$L$1*gp_need_index[[#This Row],[Normalised weighted population (base year)]]</f>
        <v>916.72908287299367</v>
      </c>
      <c r="M660" s="4">
        <f>$M$1*gp_need_index[[#This Row],[Normalised travel time adjusted wp (base year)]]</f>
        <v>1324.4828000578357</v>
      </c>
      <c r="N660" s="115">
        <v>2241.2118829308292</v>
      </c>
      <c r="O660" s="43">
        <f>gp_need_index[[#This Row],[Combined weighted population (base year)]]/gp_need_index[[#This Row],[Registered population (base year)]]</f>
        <v>0.61497136247616102</v>
      </c>
      <c r="P660" s="77">
        <v>3671.8693207694923</v>
      </c>
      <c r="Q660" s="4">
        <v>935.90068480984348</v>
      </c>
      <c r="R660" s="46">
        <v>2270.9753576088483</v>
      </c>
      <c r="S660" s="110">
        <v>2237.9787512121184</v>
      </c>
      <c r="T660" s="46">
        <v>2244.8915042541503</v>
      </c>
      <c r="U660" s="110">
        <f>$L$1*gp_need_index[[#This Row],[Normalised weighted population 2025/26]]</f>
        <v>922.57556351730727</v>
      </c>
      <c r="V660" s="4">
        <f>$M$1*gp_need_index[[#This Row],[Normalised travel time adjusted wp 2025/26]]</f>
        <v>1332.9124122603171</v>
      </c>
      <c r="W660" s="115">
        <v>2255.4879757776243</v>
      </c>
      <c r="X660" s="43">
        <f>gp_need_index[[#This Row],[Combined weighted population 2025/26]]/gp_need_index[[#This Row],[Registered population 2025/26]]</f>
        <v>0.61426150517387013</v>
      </c>
    </row>
    <row r="661" spans="1:24" ht="13">
      <c r="A661" s="8" t="s">
        <v>5085</v>
      </c>
      <c r="B661" s="3" t="s">
        <v>11918</v>
      </c>
      <c r="C661" s="74" t="s">
        <v>6398</v>
      </c>
      <c r="D661" s="74" t="s">
        <v>6804</v>
      </c>
      <c r="E661" s="74" t="s">
        <v>6447</v>
      </c>
      <c r="F661" s="41">
        <v>0.98547029306761269</v>
      </c>
      <c r="G661" s="110">
        <v>4218.9166666666661</v>
      </c>
      <c r="H661" s="4">
        <v>2210.7934156073529</v>
      </c>
      <c r="I661" s="46">
        <v>5418.8075311469202</v>
      </c>
      <c r="J661" s="110">
        <v>5340.0738457963425</v>
      </c>
      <c r="K661" s="46">
        <v>5356.6381349712428</v>
      </c>
      <c r="L661" s="110">
        <f>$L$1*gp_need_index[[#This Row],[Normalised weighted population (base year)]]</f>
        <v>2201.3710518213243</v>
      </c>
      <c r="M661" s="4">
        <f>$M$1*gp_need_index[[#This Row],[Normalised travel time adjusted wp (base year)]]</f>
        <v>3180.5231765364615</v>
      </c>
      <c r="N661" s="115">
        <v>5381.8942283577853</v>
      </c>
      <c r="O661" s="43">
        <f>gp_need_index[[#This Row],[Combined weighted population (base year)]]/gp_need_index[[#This Row],[Registered population (base year)]]</f>
        <v>1.2756578651765547</v>
      </c>
      <c r="P661" s="77">
        <v>4255.3926274290543</v>
      </c>
      <c r="Q661" s="4">
        <v>2252.2989975190271</v>
      </c>
      <c r="R661" s="46">
        <v>5465.2332286433502</v>
      </c>
      <c r="S661" s="110">
        <v>5385.8249915140177</v>
      </c>
      <c r="T661" s="46">
        <v>5402.4609305611493</v>
      </c>
      <c r="U661" s="110">
        <f>$L$1*gp_need_index[[#This Row],[Normalised weighted population 2025/26]]</f>
        <v>2220.231324296738</v>
      </c>
      <c r="V661" s="4">
        <f>$M$1*gp_need_index[[#This Row],[Normalised travel time adjusted wp 2025/26]]</f>
        <v>3207.7306263800324</v>
      </c>
      <c r="W661" s="115">
        <v>5427.9619506767704</v>
      </c>
      <c r="X661" s="43">
        <f>gp_need_index[[#This Row],[Combined weighted population 2025/26]]/gp_need_index[[#This Row],[Registered population 2025/26]]</f>
        <v>1.2755490329352142</v>
      </c>
    </row>
    <row r="662" spans="1:24" ht="13">
      <c r="A662" s="8" t="s">
        <v>4966</v>
      </c>
      <c r="B662" s="3" t="s">
        <v>11917</v>
      </c>
      <c r="C662" s="74" t="s">
        <v>6398</v>
      </c>
      <c r="D662" s="74" t="s">
        <v>6804</v>
      </c>
      <c r="E662" s="74" t="s">
        <v>6447</v>
      </c>
      <c r="F662" s="41">
        <v>0.98547029306761269</v>
      </c>
      <c r="G662" s="110">
        <v>3405.166666666667</v>
      </c>
      <c r="H662" s="4">
        <v>1379.5512277728528</v>
      </c>
      <c r="I662" s="46">
        <v>3381.3754509508649</v>
      </c>
      <c r="J662" s="110">
        <v>3332.2450566201796</v>
      </c>
      <c r="K662" s="46">
        <v>3342.5812939669604</v>
      </c>
      <c r="L662" s="110">
        <f>$L$1*gp_need_index[[#This Row],[Normalised weighted population (base year)]]</f>
        <v>1373.6716039971654</v>
      </c>
      <c r="M662" s="4">
        <f>$M$1*gp_need_index[[#This Row],[Normalised travel time adjusted wp (base year)]]</f>
        <v>1984.6696765855411</v>
      </c>
      <c r="N662" s="115">
        <v>3358.3412805827065</v>
      </c>
      <c r="O662" s="43">
        <f>gp_need_index[[#This Row],[Combined weighted population (base year)]]/gp_need_index[[#This Row],[Registered population (base year)]]</f>
        <v>0.98624872416897058</v>
      </c>
      <c r="P662" s="77">
        <v>3434.689237470875</v>
      </c>
      <c r="Q662" s="4">
        <v>1404.7676120106078</v>
      </c>
      <c r="R662" s="46">
        <v>3408.687141511497</v>
      </c>
      <c r="S662" s="110">
        <v>3359.1599163211381</v>
      </c>
      <c r="T662" s="46">
        <v>3369.5358159661391</v>
      </c>
      <c r="U662" s="110">
        <f>$L$1*gp_need_index[[#This Row],[Normalised weighted population 2025/26]]</f>
        <v>1384.7668799653363</v>
      </c>
      <c r="V662" s="4">
        <f>$M$1*gp_need_index[[#This Row],[Normalised travel time adjusted wp 2025/26]]</f>
        <v>2000.6740210588325</v>
      </c>
      <c r="W662" s="115">
        <v>3385.4409010241689</v>
      </c>
      <c r="X662" s="43">
        <f>gp_need_index[[#This Row],[Combined weighted population 2025/26]]/gp_need_index[[#This Row],[Registered population 2025/26]]</f>
        <v>0.98566148695217326</v>
      </c>
    </row>
    <row r="663" spans="1:24" ht="13">
      <c r="A663" s="8" t="s">
        <v>5106</v>
      </c>
      <c r="B663" s="3" t="s">
        <v>11916</v>
      </c>
      <c r="C663" s="74" t="s">
        <v>6398</v>
      </c>
      <c r="D663" s="74" t="s">
        <v>6804</v>
      </c>
      <c r="E663" s="74" t="s">
        <v>6447</v>
      </c>
      <c r="F663" s="41">
        <v>0.98547029306761269</v>
      </c>
      <c r="G663" s="110">
        <v>4509.1666666666679</v>
      </c>
      <c r="H663" s="4">
        <v>2555.605387573376</v>
      </c>
      <c r="I663" s="46">
        <v>6263.9655171117911</v>
      </c>
      <c r="J663" s="110">
        <v>6172.9519339135768</v>
      </c>
      <c r="K663" s="46">
        <v>6192.0997142343667</v>
      </c>
      <c r="L663" s="110">
        <f>$L$1*gp_need_index[[#This Row],[Normalised weighted population (base year)]]</f>
        <v>2544.7134410508038</v>
      </c>
      <c r="M663" s="4">
        <f>$M$1*gp_need_index[[#This Row],[Normalised travel time adjusted wp (base year)]]</f>
        <v>3676.5814968856266</v>
      </c>
      <c r="N663" s="115">
        <v>6221.2949379364309</v>
      </c>
      <c r="O663" s="43">
        <f>gp_need_index[[#This Row],[Combined weighted population (base year)]]/gp_need_index[[#This Row],[Registered population (base year)]]</f>
        <v>1.379699487252581</v>
      </c>
      <c r="P663" s="77">
        <v>4548.3754312679021</v>
      </c>
      <c r="Q663" s="4">
        <v>2602.8329218898989</v>
      </c>
      <c r="R663" s="46">
        <v>6315.8084201914962</v>
      </c>
      <c r="S663" s="110">
        <v>6224.04157480501</v>
      </c>
      <c r="T663" s="46">
        <v>6243.2666287992288</v>
      </c>
      <c r="U663" s="110">
        <f>$L$1*gp_need_index[[#This Row],[Normalised weighted population 2025/26]]</f>
        <v>2565.7744337924828</v>
      </c>
      <c r="V663" s="4">
        <f>$M$1*gp_need_index[[#This Row],[Normalised travel time adjusted wp 2025/26]]</f>
        <v>3706.9620366094059</v>
      </c>
      <c r="W663" s="115">
        <v>6272.7364704018892</v>
      </c>
      <c r="X663" s="43">
        <f>gp_need_index[[#This Row],[Combined weighted population 2025/26]]/gp_need_index[[#This Row],[Registered population 2025/26]]</f>
        <v>1.3791158107309769</v>
      </c>
    </row>
    <row r="664" spans="1:24" ht="13">
      <c r="A664" s="8" t="s">
        <v>4972</v>
      </c>
      <c r="B664" s="3" t="s">
        <v>11915</v>
      </c>
      <c r="C664" s="74" t="s">
        <v>6398</v>
      </c>
      <c r="D664" s="74" t="s">
        <v>6804</v>
      </c>
      <c r="E664" s="74" t="s">
        <v>6447</v>
      </c>
      <c r="F664" s="41">
        <v>0.98547029306761269</v>
      </c>
      <c r="G664" s="110">
        <v>2494.3333333333335</v>
      </c>
      <c r="H664" s="4">
        <v>524.03854153852456</v>
      </c>
      <c r="I664" s="46">
        <v>1284.4547009473013</v>
      </c>
      <c r="J664" s="110">
        <v>1265.7919505746097</v>
      </c>
      <c r="K664" s="46">
        <v>1269.7182902676618</v>
      </c>
      <c r="L664" s="110">
        <f>$L$1*gp_need_index[[#This Row],[Normalised weighted population (base year)]]</f>
        <v>521.80509822291776</v>
      </c>
      <c r="M664" s="4">
        <f>$M$1*gp_need_index[[#This Row],[Normalised travel time adjusted wp (base year)]]</f>
        <v>753.89980583226918</v>
      </c>
      <c r="N664" s="115">
        <v>1275.7049040551869</v>
      </c>
      <c r="O664" s="43">
        <f>gp_need_index[[#This Row],[Combined weighted population (base year)]]/gp_need_index[[#This Row],[Registered population (base year)]]</f>
        <v>0.51144122840646278</v>
      </c>
      <c r="P664" s="77">
        <v>2513.5264140543868</v>
      </c>
      <c r="Q664" s="4">
        <v>531.4843451707693</v>
      </c>
      <c r="R664" s="46">
        <v>1289.6537746234565</v>
      </c>
      <c r="S664" s="110">
        <v>1270.9154832339307</v>
      </c>
      <c r="T664" s="46">
        <v>1274.8411348372501</v>
      </c>
      <c r="U664" s="110">
        <f>$L$1*gp_need_index[[#This Row],[Normalised weighted population 2025/26]]</f>
        <v>523.91720318719058</v>
      </c>
      <c r="V664" s="4">
        <f>$M$1*gp_need_index[[#This Row],[Normalised travel time adjusted wp 2025/26]]</f>
        <v>756.94151323770268</v>
      </c>
      <c r="W664" s="115">
        <v>1280.8587164248934</v>
      </c>
      <c r="X664" s="43">
        <f>gp_need_index[[#This Row],[Combined weighted population 2025/26]]/gp_need_index[[#This Row],[Registered population 2025/26]]</f>
        <v>0.50958633625768557</v>
      </c>
    </row>
    <row r="665" spans="1:24" ht="13">
      <c r="A665" s="8" t="s">
        <v>4961</v>
      </c>
      <c r="B665" s="3" t="s">
        <v>11914</v>
      </c>
      <c r="C665" s="74" t="s">
        <v>6398</v>
      </c>
      <c r="D665" s="74" t="s">
        <v>6804</v>
      </c>
      <c r="E665" s="74" t="s">
        <v>6447</v>
      </c>
      <c r="F665" s="41">
        <v>0.98547029306761269</v>
      </c>
      <c r="G665" s="110">
        <v>6243.4166666666679</v>
      </c>
      <c r="H665" s="4">
        <v>3031.8336698927901</v>
      </c>
      <c r="I665" s="46">
        <v>7431.2339667822271</v>
      </c>
      <c r="J665" s="110">
        <v>7323.2603150988789</v>
      </c>
      <c r="K665" s="46">
        <v>7345.9762184862184</v>
      </c>
      <c r="L665" s="110">
        <f>$L$1*gp_need_index[[#This Row],[Normalised weighted population (base year)]]</f>
        <v>3018.9120465629994</v>
      </c>
      <c r="M665" s="4">
        <f>$M$1*gp_need_index[[#This Row],[Normalised travel time adjusted wp (base year)]]</f>
        <v>4361.6998252405783</v>
      </c>
      <c r="N665" s="115">
        <v>7380.6118718035777</v>
      </c>
      <c r="O665" s="43">
        <f>gp_need_index[[#This Row],[Combined weighted population (base year)]]/gp_need_index[[#This Row],[Registered population (base year)]]</f>
        <v>1.1821430902102603</v>
      </c>
      <c r="P665" s="77">
        <v>6298.0786654855083</v>
      </c>
      <c r="Q665" s="4">
        <v>3086.9195828838692</v>
      </c>
      <c r="R665" s="46">
        <v>7490.4510889142148</v>
      </c>
      <c r="S665" s="110">
        <v>7381.6170298009101</v>
      </c>
      <c r="T665" s="46">
        <v>7404.4176464511957</v>
      </c>
      <c r="U665" s="110">
        <f>$L$1*gp_need_index[[#This Row],[Normalised weighted population 2025/26]]</f>
        <v>3042.9687892474799</v>
      </c>
      <c r="V665" s="4">
        <f>$M$1*gp_need_index[[#This Row],[Normalised travel time adjusted wp 2025/26]]</f>
        <v>4396.3996334839248</v>
      </c>
      <c r="W665" s="115">
        <v>7439.3684227314043</v>
      </c>
      <c r="X665" s="43">
        <f>gp_need_index[[#This Row],[Combined weighted population 2025/26]]/gp_need_index[[#This Row],[Registered population 2025/26]]</f>
        <v>1.1812123693373899</v>
      </c>
    </row>
    <row r="666" spans="1:24" ht="13">
      <c r="A666" s="8" t="s">
        <v>4980</v>
      </c>
      <c r="B666" s="3" t="s">
        <v>11913</v>
      </c>
      <c r="C666" s="74" t="s">
        <v>6398</v>
      </c>
      <c r="D666" s="74" t="s">
        <v>6804</v>
      </c>
      <c r="E666" s="74" t="s">
        <v>6447</v>
      </c>
      <c r="F666" s="41">
        <v>0.98547029306761269</v>
      </c>
      <c r="G666" s="110">
        <v>4893.8333333333339</v>
      </c>
      <c r="H666" s="4">
        <v>1067.4411488687492</v>
      </c>
      <c r="I666" s="46">
        <v>2616.3720661150232</v>
      </c>
      <c r="J666" s="110">
        <v>2578.3569467682873</v>
      </c>
      <c r="K666" s="46">
        <v>2586.35471071232</v>
      </c>
      <c r="L666" s="110">
        <f>$L$1*gp_need_index[[#This Row],[Normalised weighted population (base year)]]</f>
        <v>1062.8917329197902</v>
      </c>
      <c r="M666" s="4">
        <f>$M$1*gp_need_index[[#This Row],[Normalised travel time adjusted wp (base year)]]</f>
        <v>1535.6574203623986</v>
      </c>
      <c r="N666" s="115">
        <v>2598.5491532821889</v>
      </c>
      <c r="O666" s="43">
        <f>gp_need_index[[#This Row],[Combined weighted population (base year)]]/gp_need_index[[#This Row],[Registered population (base year)]]</f>
        <v>0.53098439940377795</v>
      </c>
      <c r="P666" s="77">
        <v>4929.5430115597892</v>
      </c>
      <c r="Q666" s="4">
        <v>1082.7979068852981</v>
      </c>
      <c r="R666" s="46">
        <v>2627.4234047671134</v>
      </c>
      <c r="S666" s="110">
        <v>2589.2477127085522</v>
      </c>
      <c r="T666" s="46">
        <v>2597.2454785465461</v>
      </c>
      <c r="U666" s="110">
        <f>$L$1*gp_need_index[[#This Row],[Normalised weighted population 2025/26]]</f>
        <v>1067.3812994623827</v>
      </c>
      <c r="V666" s="4">
        <f>$M$1*gp_need_index[[#This Row],[Normalised travel time adjusted wp 2025/26]]</f>
        <v>1542.1238529707346</v>
      </c>
      <c r="W666" s="115">
        <v>2609.5051524331175</v>
      </c>
      <c r="X666" s="43">
        <f>gp_need_index[[#This Row],[Combined weighted population 2025/26]]/gp_need_index[[#This Row],[Registered population 2025/26]]</f>
        <v>0.52936045923807185</v>
      </c>
    </row>
    <row r="667" spans="1:24" ht="13">
      <c r="A667" s="8" t="s">
        <v>4982</v>
      </c>
      <c r="B667" s="3" t="s">
        <v>11912</v>
      </c>
      <c r="C667" s="74" t="s">
        <v>6398</v>
      </c>
      <c r="D667" s="74" t="s">
        <v>6804</v>
      </c>
      <c r="E667" s="74" t="s">
        <v>6447</v>
      </c>
      <c r="F667" s="41">
        <v>0.98547029306761269</v>
      </c>
      <c r="G667" s="110">
        <v>7666.8333333333339</v>
      </c>
      <c r="H667" s="4">
        <v>2079.2351823723575</v>
      </c>
      <c r="I667" s="46">
        <v>5096.3492046450165</v>
      </c>
      <c r="J667" s="110">
        <v>5022.3007442764192</v>
      </c>
      <c r="K667" s="46">
        <v>5037.8793381786363</v>
      </c>
      <c r="L667" s="110">
        <f>$L$1*gp_need_index[[#This Row],[Normalised weighted population (base year)]]</f>
        <v>2070.3735175299012</v>
      </c>
      <c r="M667" s="4">
        <f>$M$1*gp_need_index[[#This Row],[Normalised travel time adjusted wp (base year)]]</f>
        <v>2991.2589934091825</v>
      </c>
      <c r="N667" s="115">
        <v>5061.6325109390837</v>
      </c>
      <c r="O667" s="43">
        <f>gp_need_index[[#This Row],[Combined weighted population (base year)]]/gp_need_index[[#This Row],[Registered population (base year)]]</f>
        <v>0.66019858406631382</v>
      </c>
      <c r="P667" s="77">
        <v>7726.8430678944042</v>
      </c>
      <c r="Q667" s="4">
        <v>2113.9585713544448</v>
      </c>
      <c r="R667" s="46">
        <v>5129.5483596396416</v>
      </c>
      <c r="S667" s="110">
        <v>5055.0175252785693</v>
      </c>
      <c r="T667" s="46">
        <v>5070.6316537668181</v>
      </c>
      <c r="U667" s="110">
        <f>$L$1*gp_need_index[[#This Row],[Normalised weighted population 2025/26]]</f>
        <v>2083.8605547295097</v>
      </c>
      <c r="V667" s="4">
        <f>$M$1*gp_need_index[[#This Row],[Normalised travel time adjusted wp 2025/26]]</f>
        <v>3010.7057986980017</v>
      </c>
      <c r="W667" s="115">
        <v>5094.5663534275118</v>
      </c>
      <c r="X667" s="43">
        <f>gp_need_index[[#This Row],[Combined weighted population 2025/26]]/gp_need_index[[#This Row],[Registered population 2025/26]]</f>
        <v>0.65933348311366724</v>
      </c>
    </row>
    <row r="668" spans="1:24" ht="13">
      <c r="A668" s="8" t="s">
        <v>4959</v>
      </c>
      <c r="B668" s="3" t="s">
        <v>11911</v>
      </c>
      <c r="C668" s="74" t="s">
        <v>6398</v>
      </c>
      <c r="D668" s="74" t="s">
        <v>6804</v>
      </c>
      <c r="E668" s="74" t="s">
        <v>6447</v>
      </c>
      <c r="F668" s="41">
        <v>0.98547029306761269</v>
      </c>
      <c r="G668" s="110">
        <v>2628.2500000000005</v>
      </c>
      <c r="H668" s="4">
        <v>1093.0873548303741</v>
      </c>
      <c r="I668" s="46">
        <v>2679.232690282397</v>
      </c>
      <c r="J668" s="110">
        <v>2640.304224488922</v>
      </c>
      <c r="K668" s="46">
        <v>2648.4941416973838</v>
      </c>
      <c r="L668" s="110">
        <f>$L$1*gp_need_index[[#This Row],[Normalised weighted population (base year)]]</f>
        <v>1088.4286351895387</v>
      </c>
      <c r="M668" s="4">
        <f>$M$1*gp_need_index[[#This Row],[Normalised travel time adjusted wp (base year)]]</f>
        <v>1572.5529312117317</v>
      </c>
      <c r="N668" s="115">
        <v>2660.9815664012704</v>
      </c>
      <c r="O668" s="43">
        <f>gp_need_index[[#This Row],[Combined weighted population (base year)]]/gp_need_index[[#This Row],[Registered population (base year)]]</f>
        <v>1.0124537492252526</v>
      </c>
      <c r="P668" s="77">
        <v>2649.8195069362341</v>
      </c>
      <c r="Q668" s="4">
        <v>1113.2504894593912</v>
      </c>
      <c r="R668" s="46">
        <v>2701.3169980978691</v>
      </c>
      <c r="S668" s="110">
        <v>2662.0676537840309</v>
      </c>
      <c r="T668" s="46">
        <v>2670.2903485981901</v>
      </c>
      <c r="U668" s="110">
        <f>$L$1*gp_need_index[[#This Row],[Normalised weighted population 2025/26]]</f>
        <v>1097.4003057360662</v>
      </c>
      <c r="V668" s="4">
        <f>$M$1*gp_need_index[[#This Row],[Normalised travel time adjusted wp 2025/26]]</f>
        <v>1585.4945075254302</v>
      </c>
      <c r="W668" s="115">
        <v>2682.8948132614964</v>
      </c>
      <c r="X668" s="43">
        <f>gp_need_index[[#This Row],[Combined weighted population 2025/26]]/gp_need_index[[#This Row],[Registered population 2025/26]]</f>
        <v>1.0124820978329594</v>
      </c>
    </row>
    <row r="669" spans="1:24" ht="13">
      <c r="A669" s="8" t="s">
        <v>5095</v>
      </c>
      <c r="B669" s="3" t="s">
        <v>11910</v>
      </c>
      <c r="C669" s="74" t="s">
        <v>6398</v>
      </c>
      <c r="D669" s="74" t="s">
        <v>6804</v>
      </c>
      <c r="E669" s="74" t="s">
        <v>6447</v>
      </c>
      <c r="F669" s="41">
        <v>0.98547029306761269</v>
      </c>
      <c r="G669" s="110">
        <v>1965.5</v>
      </c>
      <c r="H669" s="4">
        <v>199.14455299571316</v>
      </c>
      <c r="I669" s="46">
        <v>488.11706961936926</v>
      </c>
      <c r="J669" s="110">
        <v>481.02487164910411</v>
      </c>
      <c r="K669" s="46">
        <v>482.51695496188216</v>
      </c>
      <c r="L669" s="110">
        <f>$L$1*gp_need_index[[#This Row],[Normalised weighted population (base year)]]</f>
        <v>198.29580231141813</v>
      </c>
      <c r="M669" s="4">
        <f>$M$1*gp_need_index[[#This Row],[Normalised travel time adjusted wp (base year)]]</f>
        <v>286.4961790696554</v>
      </c>
      <c r="N669" s="115">
        <v>484.79198138107353</v>
      </c>
      <c r="O669" s="43">
        <f>gp_need_index[[#This Row],[Combined weighted population (base year)]]/gp_need_index[[#This Row],[Registered population (base year)]]</f>
        <v>0.24665071553348947</v>
      </c>
      <c r="P669" s="77">
        <v>1984.6460656151507</v>
      </c>
      <c r="Q669" s="4">
        <v>201.48741657245751</v>
      </c>
      <c r="R669" s="46">
        <v>488.9118742308533</v>
      </c>
      <c r="S669" s="110">
        <v>481.8081279825148</v>
      </c>
      <c r="T669" s="46">
        <v>483.29635507161606</v>
      </c>
      <c r="U669" s="110">
        <f>$L$1*gp_need_index[[#This Row],[Normalised weighted population 2025/26]]</f>
        <v>198.61868882353693</v>
      </c>
      <c r="V669" s="4">
        <f>$M$1*gp_need_index[[#This Row],[Normalised travel time adjusted wp 2025/26]]</f>
        <v>286.95895069065028</v>
      </c>
      <c r="W669" s="115">
        <v>485.57763951418724</v>
      </c>
      <c r="X669" s="43">
        <f>gp_need_index[[#This Row],[Combined weighted population 2025/26]]/gp_need_index[[#This Row],[Registered population 2025/26]]</f>
        <v>0.24466712121976272</v>
      </c>
    </row>
    <row r="670" spans="1:24" ht="13">
      <c r="A670" s="8" t="s">
        <v>5102</v>
      </c>
      <c r="B670" s="3" t="s">
        <v>7259</v>
      </c>
      <c r="C670" s="74" t="s">
        <v>6398</v>
      </c>
      <c r="D670" s="74" t="s">
        <v>6804</v>
      </c>
      <c r="E670" s="74" t="s">
        <v>6447</v>
      </c>
      <c r="F670" s="41">
        <v>0.98547029306761269</v>
      </c>
      <c r="G670" s="110">
        <v>6567.5833333333339</v>
      </c>
      <c r="H670" s="4">
        <v>2704.0683461232684</v>
      </c>
      <c r="I670" s="46">
        <v>6627.8584942697216</v>
      </c>
      <c r="J670" s="110">
        <v>6531.5576527586491</v>
      </c>
      <c r="K670" s="46">
        <v>6551.8177863910696</v>
      </c>
      <c r="L670" s="110">
        <f>$L$1*gp_need_index[[#This Row],[Normalised weighted population (base year)]]</f>
        <v>2692.5436530064949</v>
      </c>
      <c r="M670" s="4">
        <f>$M$1*gp_need_index[[#This Row],[Normalised travel time adjusted wp (base year)]]</f>
        <v>3890.1653972137287</v>
      </c>
      <c r="N670" s="115">
        <v>6582.7090502202236</v>
      </c>
      <c r="O670" s="43">
        <f>gp_need_index[[#This Row],[Combined weighted population (base year)]]/gp_need_index[[#This Row],[Registered population (base year)]]</f>
        <v>1.0023030871660388</v>
      </c>
      <c r="P670" s="77">
        <v>6624.6013280097304</v>
      </c>
      <c r="Q670" s="4">
        <v>2752.893484135061</v>
      </c>
      <c r="R670" s="46">
        <v>6679.9323540007035</v>
      </c>
      <c r="S670" s="110">
        <v>6582.8748945689013</v>
      </c>
      <c r="T670" s="46">
        <v>6603.2083264337489</v>
      </c>
      <c r="U670" s="110">
        <f>$L$1*gp_need_index[[#This Row],[Normalised weighted population 2025/26]]</f>
        <v>2713.6984710563115</v>
      </c>
      <c r="V670" s="4">
        <f>$M$1*gp_need_index[[#This Row],[Normalised travel time adjusted wp 2025/26]]</f>
        <v>3920.6787153700134</v>
      </c>
      <c r="W670" s="115">
        <v>6634.3771864263254</v>
      </c>
      <c r="X670" s="43">
        <f>gp_need_index[[#This Row],[Combined weighted population 2025/26]]/gp_need_index[[#This Row],[Registered population 2025/26]]</f>
        <v>1.0014756900728896</v>
      </c>
    </row>
    <row r="671" spans="1:24" ht="13">
      <c r="A671" s="8" t="s">
        <v>771</v>
      </c>
      <c r="B671" s="3" t="s">
        <v>11909</v>
      </c>
      <c r="C671" s="74" t="s">
        <v>6398</v>
      </c>
      <c r="D671" s="74" t="s">
        <v>6804</v>
      </c>
      <c r="E671" s="74" t="s">
        <v>6561</v>
      </c>
      <c r="F671" s="41">
        <v>0.98547029306761269</v>
      </c>
      <c r="G671" s="110">
        <v>15446.666666666668</v>
      </c>
      <c r="H671" s="4">
        <v>5017.4485428399994</v>
      </c>
      <c r="I671" s="46">
        <v>12298.11331947279</v>
      </c>
      <c r="J671" s="110">
        <v>12119.425337119561</v>
      </c>
      <c r="K671" s="46">
        <v>12157.018387649319</v>
      </c>
      <c r="L671" s="110">
        <f>$L$1*gp_need_index[[#This Row],[Normalised weighted population (base year)]]</f>
        <v>4996.0642628278711</v>
      </c>
      <c r="M671" s="4">
        <f>$M$1*gp_need_index[[#This Row],[Normalised travel time adjusted wp (base year)]]</f>
        <v>7218.2734329329787</v>
      </c>
      <c r="N671" s="115">
        <v>12214.337695760849</v>
      </c>
      <c r="O671" s="43">
        <f>gp_need_index[[#This Row],[Combined weighted population (base year)]]/gp_need_index[[#This Row],[Registered population (base year)]]</f>
        <v>0.79074262165046494</v>
      </c>
      <c r="P671" s="77">
        <v>15568.561593459901</v>
      </c>
      <c r="Q671" s="4">
        <v>5103.1977920115351</v>
      </c>
      <c r="R671" s="46">
        <v>12382.976761061762</v>
      </c>
      <c r="S671" s="110">
        <v>12203.055737772971</v>
      </c>
      <c r="T671" s="46">
        <v>12240.748995864758</v>
      </c>
      <c r="U671" s="110">
        <f>$L$1*gp_need_index[[#This Row],[Normalised weighted population 2025/26]]</f>
        <v>5030.5397304650014</v>
      </c>
      <c r="V671" s="4">
        <f>$M$1*gp_need_index[[#This Row],[Normalised travel time adjusted wp 2025/26]]</f>
        <v>7267.9887829910849</v>
      </c>
      <c r="W671" s="115">
        <v>12298.528513456087</v>
      </c>
      <c r="X671" s="43">
        <f>gp_need_index[[#This Row],[Combined weighted population 2025/26]]/gp_need_index[[#This Row],[Registered population 2025/26]]</f>
        <v>0.7899592033359395</v>
      </c>
    </row>
    <row r="672" spans="1:24" ht="13">
      <c r="A672" s="8" t="s">
        <v>766</v>
      </c>
      <c r="B672" s="3" t="s">
        <v>11908</v>
      </c>
      <c r="C672" s="74" t="s">
        <v>6398</v>
      </c>
      <c r="D672" s="74" t="s">
        <v>6804</v>
      </c>
      <c r="E672" s="74" t="s">
        <v>6561</v>
      </c>
      <c r="F672" s="41">
        <v>0.98547029306761269</v>
      </c>
      <c r="G672" s="110">
        <v>17198.583333333336</v>
      </c>
      <c r="H672" s="4">
        <v>5792.6935338092189</v>
      </c>
      <c r="I672" s="46">
        <v>14198.292398119926</v>
      </c>
      <c r="J672" s="110">
        <v>13991.995370634901</v>
      </c>
      <c r="K672" s="46">
        <v>14035.396916034035</v>
      </c>
      <c r="L672" s="110">
        <f>$L$1*gp_need_index[[#This Row],[Normalised weighted population (base year)]]</f>
        <v>5768.005172883587</v>
      </c>
      <c r="M672" s="4">
        <f>$M$1*gp_need_index[[#This Row],[Normalised travel time adjusted wp (base year)]]</f>
        <v>8333.5674463241066</v>
      </c>
      <c r="N672" s="115">
        <v>14101.572619207695</v>
      </c>
      <c r="O672" s="43">
        <f>gp_need_index[[#This Row],[Combined weighted population (base year)]]/gp_need_index[[#This Row],[Registered population (base year)]]</f>
        <v>0.81992640590791055</v>
      </c>
      <c r="P672" s="77">
        <v>17336.28725671873</v>
      </c>
      <c r="Q672" s="4">
        <v>5892.5722114185755</v>
      </c>
      <c r="R672" s="46">
        <v>14298.404202772002</v>
      </c>
      <c r="S672" s="110">
        <v>14090.65258010491</v>
      </c>
      <c r="T672" s="46">
        <v>14134.176318404294</v>
      </c>
      <c r="U672" s="110">
        <f>$L$1*gp_need_index[[#This Row],[Normalised weighted population 2025/26]]</f>
        <v>5808.6752331209964</v>
      </c>
      <c r="V672" s="4">
        <f>$M$1*gp_need_index[[#This Row],[Normalised travel time adjusted wp 2025/26]]</f>
        <v>8392.2180720872948</v>
      </c>
      <c r="W672" s="115">
        <v>14200.89330520829</v>
      </c>
      <c r="X672" s="43">
        <f>gp_need_index[[#This Row],[Combined weighted population 2025/26]]/gp_need_index[[#This Row],[Registered population 2025/26]]</f>
        <v>0.81914270886949525</v>
      </c>
    </row>
    <row r="673" spans="1:24" ht="13">
      <c r="A673" s="8" t="s">
        <v>706</v>
      </c>
      <c r="B673" s="3" t="s">
        <v>7534</v>
      </c>
      <c r="C673" s="74" t="s">
        <v>6398</v>
      </c>
      <c r="D673" s="74" t="s">
        <v>6804</v>
      </c>
      <c r="E673" s="74" t="s">
        <v>6561</v>
      </c>
      <c r="F673" s="41">
        <v>0.98547029306761269</v>
      </c>
      <c r="G673" s="110">
        <v>8402.6666666666661</v>
      </c>
      <c r="H673" s="4">
        <v>3774.5556918436928</v>
      </c>
      <c r="I673" s="46">
        <v>9251.696999503245</v>
      </c>
      <c r="J673" s="110">
        <v>9117.2725534732162</v>
      </c>
      <c r="K673" s="46">
        <v>9145.5532745686724</v>
      </c>
      <c r="L673" s="110">
        <f>$L$1*gp_need_index[[#This Row],[Normalised weighted population (base year)]]</f>
        <v>3758.4685999389953</v>
      </c>
      <c r="M673" s="4">
        <f>$M$1*gp_need_index[[#This Row],[Normalised travel time adjusted wp (base year)]]</f>
        <v>5430.2051807669377</v>
      </c>
      <c r="N673" s="115">
        <v>9188.6737807059326</v>
      </c>
      <c r="O673" s="43">
        <f>gp_need_index[[#This Row],[Combined weighted population (base year)]]/gp_need_index[[#This Row],[Registered population (base year)]]</f>
        <v>1.0935425794239051</v>
      </c>
      <c r="P673" s="77">
        <v>8479.8256270323236</v>
      </c>
      <c r="Q673" s="4">
        <v>3845.4245215240671</v>
      </c>
      <c r="R673" s="46">
        <v>9330.9733283294881</v>
      </c>
      <c r="S673" s="110">
        <v>9195.3970204749385</v>
      </c>
      <c r="T673" s="46">
        <v>9223.8001090617054</v>
      </c>
      <c r="U673" s="110">
        <f>$L$1*gp_need_index[[#This Row],[Normalised weighted population 2025/26]]</f>
        <v>3790.6743231298728</v>
      </c>
      <c r="V673" s="4">
        <f>$M$1*gp_need_index[[#This Row],[Normalised travel time adjusted wp 2025/26]]</f>
        <v>5476.6645204357801</v>
      </c>
      <c r="W673" s="115">
        <v>9267.3388435656525</v>
      </c>
      <c r="X673" s="43">
        <f>gp_need_index[[#This Row],[Combined weighted population 2025/26]]/gp_need_index[[#This Row],[Registered population 2025/26]]</f>
        <v>1.0928690342432117</v>
      </c>
    </row>
    <row r="674" spans="1:24" ht="13">
      <c r="A674" s="8" t="s">
        <v>777</v>
      </c>
      <c r="B674" s="3" t="s">
        <v>11907</v>
      </c>
      <c r="C674" s="74" t="s">
        <v>6398</v>
      </c>
      <c r="D674" s="74" t="s">
        <v>6804</v>
      </c>
      <c r="E674" s="74" t="s">
        <v>6561</v>
      </c>
      <c r="F674" s="41">
        <v>0.98547029306761269</v>
      </c>
      <c r="G674" s="110">
        <v>5640.3333333333339</v>
      </c>
      <c r="H674" s="4">
        <v>2070.0800396053965</v>
      </c>
      <c r="I674" s="46">
        <v>5073.9093166735274</v>
      </c>
      <c r="J674" s="110">
        <v>5000.1869013007517</v>
      </c>
      <c r="K674" s="46">
        <v>5015.696900629112</v>
      </c>
      <c r="L674" s="110">
        <f>$L$1*gp_need_index[[#This Row],[Normalised weighted population (base year)]]</f>
        <v>2061.2573938250807</v>
      </c>
      <c r="M674" s="4">
        <f>$M$1*gp_need_index[[#This Row],[Normalised travel time adjusted wp (base year)]]</f>
        <v>2978.0880912573775</v>
      </c>
      <c r="N674" s="115">
        <v>5039.3454850824583</v>
      </c>
      <c r="O674" s="43">
        <f>gp_need_index[[#This Row],[Combined weighted population (base year)]]/gp_need_index[[#This Row],[Registered population (base year)]]</f>
        <v>0.89344816826708662</v>
      </c>
      <c r="P674" s="77">
        <v>5686.6335022375206</v>
      </c>
      <c r="Q674" s="4">
        <v>2105.2817039015613</v>
      </c>
      <c r="R674" s="46">
        <v>5108.4938263044723</v>
      </c>
      <c r="S674" s="110">
        <v>5034.2689081423587</v>
      </c>
      <c r="T674" s="46">
        <v>5049.8189475206682</v>
      </c>
      <c r="U674" s="110">
        <f>$L$1*gp_need_index[[#This Row],[Normalised weighted population 2025/26]]</f>
        <v>2075.3072263584172</v>
      </c>
      <c r="V674" s="4">
        <f>$M$1*gp_need_index[[#This Row],[Normalised travel time adjusted wp 2025/26]]</f>
        <v>2998.348179438608</v>
      </c>
      <c r="W674" s="115">
        <v>5073.6554057970252</v>
      </c>
      <c r="X674" s="43">
        <f>gp_need_index[[#This Row],[Combined weighted population 2025/26]]/gp_need_index[[#This Row],[Registered population 2025/26]]</f>
        <v>0.89220720902809958</v>
      </c>
    </row>
    <row r="675" spans="1:24" ht="13">
      <c r="A675" s="8" t="s">
        <v>719</v>
      </c>
      <c r="B675" s="3" t="s">
        <v>12586</v>
      </c>
      <c r="C675" s="74" t="s">
        <v>6398</v>
      </c>
      <c r="D675" s="74" t="s">
        <v>6804</v>
      </c>
      <c r="E675" s="74" t="s">
        <v>6561</v>
      </c>
      <c r="F675" s="41">
        <v>0.98547029306761269</v>
      </c>
      <c r="G675" s="110">
        <v>15214.166666666664</v>
      </c>
      <c r="H675" s="4">
        <v>7260.4352532834546</v>
      </c>
      <c r="I675" s="46">
        <v>17795.828842329276</v>
      </c>
      <c r="J675" s="110">
        <v>17537.260664631307</v>
      </c>
      <c r="K675" s="46">
        <v>17591.659211425416</v>
      </c>
      <c r="L675" s="110">
        <f>$L$1*gp_need_index[[#This Row],[Normalised weighted population (base year)]]</f>
        <v>7229.4914022124358</v>
      </c>
      <c r="M675" s="4">
        <f>$M$1*gp_need_index[[#This Row],[Normalised travel time adjusted wp (base year)]]</f>
        <v>10445.110986757001</v>
      </c>
      <c r="N675" s="115">
        <v>17674.602388969437</v>
      </c>
      <c r="O675" s="43">
        <f>gp_need_index[[#This Row],[Combined weighted population (base year)]]/gp_need_index[[#This Row],[Registered population (base year)]]</f>
        <v>1.1617200452847307</v>
      </c>
      <c r="P675" s="77">
        <v>15349.096839407588</v>
      </c>
      <c r="Q675" s="4">
        <v>7404.4025235139898</v>
      </c>
      <c r="R675" s="46">
        <v>17966.880398355046</v>
      </c>
      <c r="S675" s="110">
        <v>17705.826891677694</v>
      </c>
      <c r="T675" s="46">
        <v>17760.517316526835</v>
      </c>
      <c r="U675" s="110">
        <f>$L$1*gp_need_index[[#This Row],[Normalised weighted population 2025/26]]</f>
        <v>7298.9804810623036</v>
      </c>
      <c r="V675" s="4">
        <f>$M$1*gp_need_index[[#This Row],[Normalised travel time adjusted wp 2025/26]]</f>
        <v>10545.371094550148</v>
      </c>
      <c r="W675" s="115">
        <v>17844.351575612451</v>
      </c>
      <c r="X675" s="43">
        <f>gp_need_index[[#This Row],[Combined weighted population 2025/26]]/gp_need_index[[#This Row],[Registered population 2025/26]]</f>
        <v>1.1625668768861042</v>
      </c>
    </row>
    <row r="676" spans="1:24" ht="13">
      <c r="A676" s="8" t="s">
        <v>772</v>
      </c>
      <c r="B676" s="3" t="s">
        <v>12587</v>
      </c>
      <c r="C676" s="74" t="s">
        <v>6398</v>
      </c>
      <c r="D676" s="74" t="s">
        <v>6804</v>
      </c>
      <c r="E676" s="74" t="s">
        <v>6561</v>
      </c>
      <c r="F676" s="41">
        <v>0.98547029306761269</v>
      </c>
      <c r="G676" s="110">
        <v>9020.8333333333321</v>
      </c>
      <c r="H676" s="4">
        <v>4477.6672653202795</v>
      </c>
      <c r="I676" s="46">
        <v>10975.072084074316</v>
      </c>
      <c r="J676" s="110">
        <v>10815.607503130892</v>
      </c>
      <c r="K676" s="46">
        <v>10849.156262091428</v>
      </c>
      <c r="L676" s="110">
        <f>$L$1*gp_need_index[[#This Row],[Normalised weighted population (base year)]]</f>
        <v>4458.5835238956879</v>
      </c>
      <c r="M676" s="4">
        <f>$M$1*gp_need_index[[#This Row],[Normalised travel time adjusted wp (base year)]]</f>
        <v>6441.7255875793289</v>
      </c>
      <c r="N676" s="115">
        <v>10900.309111475017</v>
      </c>
      <c r="O676" s="43">
        <f>gp_need_index[[#This Row],[Combined weighted population (base year)]]/gp_need_index[[#This Row],[Registered population (base year)]]</f>
        <v>1.2083483541588935</v>
      </c>
      <c r="P676" s="77">
        <v>9094.9413095458858</v>
      </c>
      <c r="Q676" s="4">
        <v>4559.3127740405525</v>
      </c>
      <c r="R676" s="46">
        <v>11063.232590305326</v>
      </c>
      <c r="S676" s="110">
        <v>10902.487063043354</v>
      </c>
      <c r="T676" s="46">
        <v>10936.163075637285</v>
      </c>
      <c r="U676" s="110">
        <f>$L$1*gp_need_index[[#This Row],[Normalised weighted population 2025/26]]</f>
        <v>4494.3984121742133</v>
      </c>
      <c r="V676" s="4">
        <f>$M$1*gp_need_index[[#This Row],[Normalised travel time adjusted wp 2025/26]]</f>
        <v>6493.3861963467107</v>
      </c>
      <c r="W676" s="115">
        <v>10987.784608520924</v>
      </c>
      <c r="X676" s="43">
        <f>gp_need_index[[#This Row],[Combined weighted population 2025/26]]/gp_need_index[[#This Row],[Registered population 2025/26]]</f>
        <v>1.2081204522989437</v>
      </c>
    </row>
    <row r="677" spans="1:24" ht="13">
      <c r="A677" s="8" t="s">
        <v>750</v>
      </c>
      <c r="B677" s="3" t="s">
        <v>11906</v>
      </c>
      <c r="C677" s="74" t="s">
        <v>6398</v>
      </c>
      <c r="D677" s="74" t="s">
        <v>6804</v>
      </c>
      <c r="E677" s="74" t="s">
        <v>6561</v>
      </c>
      <c r="F677" s="41">
        <v>0.98547029306761269</v>
      </c>
      <c r="G677" s="110">
        <v>19464.583333333328</v>
      </c>
      <c r="H677" s="4">
        <v>7613.2307486627406</v>
      </c>
      <c r="I677" s="46">
        <v>18660.554996215884</v>
      </c>
      <c r="J677" s="110">
        <v>18389.422600925172</v>
      </c>
      <c r="K677" s="46">
        <v>18446.464455123678</v>
      </c>
      <c r="L677" s="110">
        <f>$L$1*gp_need_index[[#This Row],[Normalised weighted population (base year)]]</f>
        <v>7580.7832892147162</v>
      </c>
      <c r="M677" s="4">
        <f>$M$1*gp_need_index[[#This Row],[Normalised travel time adjusted wp (base year)]]</f>
        <v>10952.654677501721</v>
      </c>
      <c r="N677" s="115">
        <v>18533.437966716439</v>
      </c>
      <c r="O677" s="43">
        <f>gp_need_index[[#This Row],[Combined weighted population (base year)]]/gp_need_index[[#This Row],[Registered population (base year)]]</f>
        <v>0.95216207042961498</v>
      </c>
      <c r="P677" s="77">
        <v>19631.488030034361</v>
      </c>
      <c r="Q677" s="4">
        <v>7759.5902303623379</v>
      </c>
      <c r="R677" s="46">
        <v>18828.74805447508</v>
      </c>
      <c r="S677" s="110">
        <v>18555.171863339798</v>
      </c>
      <c r="T677" s="46">
        <v>18612.485776921087</v>
      </c>
      <c r="U677" s="110">
        <f>$L$1*gp_need_index[[#This Row],[Normalised weighted population 2025/26]]</f>
        <v>7649.1111136375048</v>
      </c>
      <c r="V677" s="4">
        <f>$M$1*gp_need_index[[#This Row],[Normalised travel time adjusted wp 2025/26]]</f>
        <v>11051.230434995692</v>
      </c>
      <c r="W677" s="115">
        <v>18700.341548633198</v>
      </c>
      <c r="X677" s="43">
        <f>gp_need_index[[#This Row],[Combined weighted population 2025/26]]/gp_need_index[[#This Row],[Registered population 2025/26]]</f>
        <v>0.95256872632494316</v>
      </c>
    </row>
    <row r="678" spans="1:24" ht="13">
      <c r="A678" s="8" t="s">
        <v>761</v>
      </c>
      <c r="B678" s="3" t="s">
        <v>11905</v>
      </c>
      <c r="C678" s="74" t="s">
        <v>6398</v>
      </c>
      <c r="D678" s="74" t="s">
        <v>6804</v>
      </c>
      <c r="E678" s="74" t="s">
        <v>6561</v>
      </c>
      <c r="F678" s="41">
        <v>0.98547029306761269</v>
      </c>
      <c r="G678" s="110">
        <v>8236.5</v>
      </c>
      <c r="H678" s="4">
        <v>4494.0694466657151</v>
      </c>
      <c r="I678" s="46">
        <v>11015.27496471184</v>
      </c>
      <c r="J678" s="110">
        <v>10855.226247694914</v>
      </c>
      <c r="K678" s="46">
        <v>10888.897899402004</v>
      </c>
      <c r="L678" s="110">
        <f>$L$1*gp_need_index[[#This Row],[Normalised weighted population (base year)]]</f>
        <v>4474.9157994243124</v>
      </c>
      <c r="M678" s="4">
        <f>$M$1*gp_need_index[[#This Row],[Normalised travel time adjusted wp (base year)]]</f>
        <v>6465.322327802377</v>
      </c>
      <c r="N678" s="115">
        <v>10940.23812722669</v>
      </c>
      <c r="O678" s="43">
        <f>gp_need_index[[#This Row],[Combined weighted population (base year)]]/gp_need_index[[#This Row],[Registered population (base year)]]</f>
        <v>1.3282629912252402</v>
      </c>
      <c r="P678" s="77">
        <v>8314.1358442639321</v>
      </c>
      <c r="Q678" s="4">
        <v>4582.9513378045012</v>
      </c>
      <c r="R678" s="46">
        <v>11120.591877106255</v>
      </c>
      <c r="S678" s="110">
        <v>10959.012936217214</v>
      </c>
      <c r="T678" s="46">
        <v>10992.863548056792</v>
      </c>
      <c r="U678" s="110">
        <f>$L$1*gp_need_index[[#This Row],[Normalised weighted population 2025/26]]</f>
        <v>4517.7004159436583</v>
      </c>
      <c r="V678" s="4">
        <f>$M$1*gp_need_index[[#This Row],[Normalised travel time adjusted wp 2025/26]]</f>
        <v>6527.0523059674933</v>
      </c>
      <c r="W678" s="115">
        <v>11044.752721911151</v>
      </c>
      <c r="X678" s="43">
        <f>gp_need_index[[#This Row],[Combined weighted population 2025/26]]/gp_need_index[[#This Row],[Registered population 2025/26]]</f>
        <v>1.3284306305304259</v>
      </c>
    </row>
    <row r="679" spans="1:24" ht="13">
      <c r="A679" s="8" t="s">
        <v>779</v>
      </c>
      <c r="B679" s="3" t="s">
        <v>11904</v>
      </c>
      <c r="C679" s="74" t="s">
        <v>6398</v>
      </c>
      <c r="D679" s="74" t="s">
        <v>6804</v>
      </c>
      <c r="E679" s="74" t="s">
        <v>6561</v>
      </c>
      <c r="F679" s="41">
        <v>0.98547029306761269</v>
      </c>
      <c r="G679" s="110">
        <v>9881.4166666666679</v>
      </c>
      <c r="H679" s="4">
        <v>4748.0275059258156</v>
      </c>
      <c r="I679" s="46">
        <v>11637.743728368814</v>
      </c>
      <c r="J679" s="110">
        <v>11468.650722641387</v>
      </c>
      <c r="K679" s="46">
        <v>11504.225145861265</v>
      </c>
      <c r="L679" s="110">
        <f>$L$1*gp_need_index[[#This Row],[Normalised weighted population (base year)]]</f>
        <v>4727.791493772409</v>
      </c>
      <c r="M679" s="4">
        <f>$M$1*gp_need_index[[#This Row],[Normalised travel time adjusted wp (base year)]]</f>
        <v>6830.6750955656507</v>
      </c>
      <c r="N679" s="115">
        <v>11558.466589338059</v>
      </c>
      <c r="O679" s="43">
        <f>gp_need_index[[#This Row],[Combined weighted population (base year)]]/gp_need_index[[#This Row],[Registered population (base year)]]</f>
        <v>1.1697175596621325</v>
      </c>
      <c r="P679" s="77">
        <v>9979.5364553206637</v>
      </c>
      <c r="Q679" s="4">
        <v>4848.0361330051555</v>
      </c>
      <c r="R679" s="46">
        <v>11763.823629522152</v>
      </c>
      <c r="S679" s="110">
        <v>11592.898719780902</v>
      </c>
      <c r="T679" s="46">
        <v>11628.707301898909</v>
      </c>
      <c r="U679" s="110">
        <f>$L$1*gp_need_index[[#This Row],[Normalised weighted population 2025/26]]</f>
        <v>4779.010999728308</v>
      </c>
      <c r="V679" s="4">
        <f>$M$1*gp_need_index[[#This Row],[Normalised travel time adjusted wp 2025/26]]</f>
        <v>6904.5868238487637</v>
      </c>
      <c r="W679" s="115">
        <v>11683.597823577071</v>
      </c>
      <c r="X679" s="43">
        <f>gp_need_index[[#This Row],[Combined weighted population 2025/26]]/gp_need_index[[#This Row],[Registered population 2025/26]]</f>
        <v>1.1707555632353921</v>
      </c>
    </row>
    <row r="680" spans="1:24" ht="13">
      <c r="A680" s="8" t="s">
        <v>769</v>
      </c>
      <c r="B680" s="3" t="s">
        <v>11903</v>
      </c>
      <c r="C680" s="74" t="s">
        <v>6398</v>
      </c>
      <c r="D680" s="74" t="s">
        <v>6804</v>
      </c>
      <c r="E680" s="74" t="s">
        <v>6561</v>
      </c>
      <c r="F680" s="41">
        <v>0.98547029306761269</v>
      </c>
      <c r="G680" s="110">
        <v>9965.5</v>
      </c>
      <c r="H680" s="4">
        <v>3762.8866377652794</v>
      </c>
      <c r="I680" s="46">
        <v>9223.0953410782331</v>
      </c>
      <c r="J680" s="110">
        <v>9089.0864687629</v>
      </c>
      <c r="K680" s="46">
        <v>9117.2797598955258</v>
      </c>
      <c r="L680" s="110">
        <f>$L$1*gp_need_index[[#This Row],[Normalised weighted population (base year)]]</f>
        <v>3746.8492791698045</v>
      </c>
      <c r="M680" s="4">
        <f>$M$1*gp_need_index[[#This Row],[Normalised travel time adjusted wp (base year)]]</f>
        <v>5413.4176796451038</v>
      </c>
      <c r="N680" s="115">
        <v>9160.2669588149074</v>
      </c>
      <c r="O680" s="43">
        <f>gp_need_index[[#This Row],[Combined weighted population (base year)]]/gp_need_index[[#This Row],[Registered population (base year)]]</f>
        <v>0.91919792873562867</v>
      </c>
      <c r="P680" s="77">
        <v>10051.644987383344</v>
      </c>
      <c r="Q680" s="4">
        <v>3833.1702595632091</v>
      </c>
      <c r="R680" s="46">
        <v>9301.2382000295802</v>
      </c>
      <c r="S680" s="110">
        <v>9166.0939348748252</v>
      </c>
      <c r="T680" s="46">
        <v>9194.4065109873281</v>
      </c>
      <c r="U680" s="110">
        <f>$L$1*gp_need_index[[#This Row],[Normalised weighted population 2025/26]]</f>
        <v>3778.5945343044968</v>
      </c>
      <c r="V680" s="4">
        <f>$M$1*gp_need_index[[#This Row],[Normalised travel time adjusted wp 2025/26]]</f>
        <v>5459.2119657621652</v>
      </c>
      <c r="W680" s="115">
        <v>9237.8065000666611</v>
      </c>
      <c r="X680" s="43">
        <f>gp_need_index[[#This Row],[Combined weighted population 2025/26]]/gp_need_index[[#This Row],[Registered population 2025/26]]</f>
        <v>0.9190342985314145</v>
      </c>
    </row>
    <row r="681" spans="1:24" ht="13">
      <c r="A681" s="8" t="s">
        <v>776</v>
      </c>
      <c r="B681" s="3" t="s">
        <v>11902</v>
      </c>
      <c r="C681" s="74" t="s">
        <v>6398</v>
      </c>
      <c r="D681" s="74" t="s">
        <v>6804</v>
      </c>
      <c r="E681" s="74" t="s">
        <v>6561</v>
      </c>
      <c r="F681" s="41">
        <v>0.98547029306761269</v>
      </c>
      <c r="G681" s="110">
        <v>19299.166666666664</v>
      </c>
      <c r="H681" s="4">
        <v>5917.3621285783647</v>
      </c>
      <c r="I681" s="46">
        <v>14503.863744344946</v>
      </c>
      <c r="J681" s="110">
        <v>14293.126854752336</v>
      </c>
      <c r="K681" s="46">
        <v>14337.46247505879</v>
      </c>
      <c r="L681" s="110">
        <f>$L$1*gp_need_index[[#This Row],[Normalised weighted population (base year)]]</f>
        <v>5892.1424322306548</v>
      </c>
      <c r="M681" s="4">
        <f>$M$1*gp_need_index[[#This Row],[Normalised travel time adjusted wp (base year)]]</f>
        <v>8512.9199594310667</v>
      </c>
      <c r="N681" s="115">
        <v>14405.062391661722</v>
      </c>
      <c r="O681" s="43">
        <f>gp_need_index[[#This Row],[Combined weighted population (base year)]]/gp_need_index[[#This Row],[Registered population (base year)]]</f>
        <v>0.74640851807047237</v>
      </c>
      <c r="P681" s="77">
        <v>19456.104601309366</v>
      </c>
      <c r="Q681" s="4">
        <v>6018.0952868305849</v>
      </c>
      <c r="R681" s="46">
        <v>14602.98760109473</v>
      </c>
      <c r="S681" s="110">
        <v>14390.810470913539</v>
      </c>
      <c r="T681" s="46">
        <v>14435.26134820906</v>
      </c>
      <c r="U681" s="110">
        <f>$L$1*gp_need_index[[#This Row],[Normalised weighted population 2025/26]]</f>
        <v>5932.4111421893704</v>
      </c>
      <c r="V681" s="4">
        <f>$M$1*gp_need_index[[#This Row],[Normalised travel time adjusted wp 2025/26]]</f>
        <v>8570.9883924399837</v>
      </c>
      <c r="W681" s="115">
        <v>14503.399534629354</v>
      </c>
      <c r="X681" s="43">
        <f>gp_need_index[[#This Row],[Combined weighted population 2025/26]]/gp_need_index[[#This Row],[Registered population 2025/26]]</f>
        <v>0.74544210322827409</v>
      </c>
    </row>
    <row r="682" spans="1:24" ht="13">
      <c r="A682" s="8" t="s">
        <v>727</v>
      </c>
      <c r="B682" s="3" t="s">
        <v>11901</v>
      </c>
      <c r="C682" s="74" t="s">
        <v>6398</v>
      </c>
      <c r="D682" s="74" t="s">
        <v>6804</v>
      </c>
      <c r="E682" s="74" t="s">
        <v>6561</v>
      </c>
      <c r="F682" s="41">
        <v>0.98547029306761269</v>
      </c>
      <c r="G682" s="110">
        <v>20662.75</v>
      </c>
      <c r="H682" s="4">
        <v>5814.5743929655382</v>
      </c>
      <c r="I682" s="46">
        <v>14251.923896905466</v>
      </c>
      <c r="J682" s="110">
        <v>14044.847619460743</v>
      </c>
      <c r="K682" s="46">
        <v>14088.41310640046</v>
      </c>
      <c r="L682" s="110">
        <f>$L$1*gp_need_index[[#This Row],[Normalised weighted population (base year)]]</f>
        <v>5789.7927761918172</v>
      </c>
      <c r="M682" s="4">
        <f>$M$1*gp_need_index[[#This Row],[Normalised travel time adjusted wp (base year)]]</f>
        <v>8365.0460002124564</v>
      </c>
      <c r="N682" s="115">
        <v>14154.838776404275</v>
      </c>
      <c r="O682" s="43">
        <f>gp_need_index[[#This Row],[Combined weighted population (base year)]]/gp_need_index[[#This Row],[Registered population (base year)]]</f>
        <v>0.6850413800875621</v>
      </c>
      <c r="P682" s="77">
        <v>20822.548233987996</v>
      </c>
      <c r="Q682" s="4">
        <v>5919.231334447215</v>
      </c>
      <c r="R682" s="46">
        <v>14363.092916474359</v>
      </c>
      <c r="S682" s="110">
        <v>14154.401385755338</v>
      </c>
      <c r="T682" s="46">
        <v>14198.122033766196</v>
      </c>
      <c r="U682" s="110">
        <f>$L$1*gp_need_index[[#This Row],[Normalised weighted population 2025/26]]</f>
        <v>5834.9547901832093</v>
      </c>
      <c r="V682" s="4">
        <f>$M$1*gp_need_index[[#This Row],[Normalised travel time adjusted wp 2025/26]]</f>
        <v>8430.1860707880005</v>
      </c>
      <c r="W682" s="115">
        <v>14265.140860971209</v>
      </c>
      <c r="X682" s="43">
        <f>gp_need_index[[#This Row],[Combined weighted population 2025/26]]/gp_need_index[[#This Row],[Registered population 2025/26]]</f>
        <v>0.68508141754171392</v>
      </c>
    </row>
    <row r="683" spans="1:24" ht="13">
      <c r="A683" s="8" t="s">
        <v>775</v>
      </c>
      <c r="B683" s="3" t="s">
        <v>11900</v>
      </c>
      <c r="C683" s="74" t="s">
        <v>6398</v>
      </c>
      <c r="D683" s="74" t="s">
        <v>6804</v>
      </c>
      <c r="E683" s="74" t="s">
        <v>6561</v>
      </c>
      <c r="F683" s="41">
        <v>0.98547029306761269</v>
      </c>
      <c r="G683" s="110">
        <v>13396.166666666668</v>
      </c>
      <c r="H683" s="4">
        <v>5825.3347775396214</v>
      </c>
      <c r="I683" s="46">
        <v>14278.298343543693</v>
      </c>
      <c r="J683" s="110">
        <v>14070.838853118812</v>
      </c>
      <c r="K683" s="46">
        <v>14114.48496184818</v>
      </c>
      <c r="L683" s="110">
        <f>$L$1*gp_need_index[[#This Row],[Normalised weighted population (base year)]]</f>
        <v>5800.5073001905885</v>
      </c>
      <c r="M683" s="4">
        <f>$M$1*gp_need_index[[#This Row],[Normalised travel time adjusted wp (base year)]]</f>
        <v>8380.5262582432188</v>
      </c>
      <c r="N683" s="115">
        <v>14181.033558433806</v>
      </c>
      <c r="O683" s="43">
        <f>gp_need_index[[#This Row],[Combined weighted population (base year)]]/gp_need_index[[#This Row],[Registered population (base year)]]</f>
        <v>1.0585889166129967</v>
      </c>
      <c r="P683" s="77">
        <v>13509.773924902556</v>
      </c>
      <c r="Q683" s="4">
        <v>5937.3480029947368</v>
      </c>
      <c r="R683" s="46">
        <v>14407.053251690642</v>
      </c>
      <c r="S683" s="110">
        <v>14197.72299018428</v>
      </c>
      <c r="T683" s="46">
        <v>14241.577451598254</v>
      </c>
      <c r="U683" s="110">
        <f>$L$1*gp_need_index[[#This Row],[Normalised weighted population 2025/26]]</f>
        <v>5852.8135181076177</v>
      </c>
      <c r="V683" s="4">
        <f>$M$1*gp_need_index[[#This Row],[Normalised travel time adjusted wp 2025/26]]</f>
        <v>8455.9878815652883</v>
      </c>
      <c r="W683" s="115">
        <v>14308.801399672906</v>
      </c>
      <c r="X683" s="43">
        <f>gp_need_index[[#This Row],[Combined weighted population 2025/26]]/gp_need_index[[#This Row],[Registered population 2025/26]]</f>
        <v>1.0591444001366672</v>
      </c>
    </row>
    <row r="684" spans="1:24" ht="13">
      <c r="A684" s="8" t="s">
        <v>758</v>
      </c>
      <c r="B684" s="3" t="s">
        <v>11899</v>
      </c>
      <c r="C684" s="74" t="s">
        <v>6398</v>
      </c>
      <c r="D684" s="74" t="s">
        <v>6804</v>
      </c>
      <c r="E684" s="74" t="s">
        <v>6561</v>
      </c>
      <c r="F684" s="41">
        <v>0.98547029306761269</v>
      </c>
      <c r="G684" s="110">
        <v>14112</v>
      </c>
      <c r="H684" s="4">
        <v>6175.5711546315961</v>
      </c>
      <c r="I684" s="46">
        <v>15136.751921553026</v>
      </c>
      <c r="J684" s="110">
        <v>14916.819352224611</v>
      </c>
      <c r="K684" s="46">
        <v>14963.089594257781</v>
      </c>
      <c r="L684" s="110">
        <f>$L$1*gp_need_index[[#This Row],[Normalised weighted population (base year)]]</f>
        <v>6149.2509758239994</v>
      </c>
      <c r="M684" s="4">
        <f>$M$1*gp_need_index[[#This Row],[Normalised travel time adjusted wp (base year)]]</f>
        <v>8884.3883137130961</v>
      </c>
      <c r="N684" s="115">
        <v>15033.639289537095</v>
      </c>
      <c r="O684" s="43">
        <f>gp_need_index[[#This Row],[Combined weighted population (base year)]]/gp_need_index[[#This Row],[Registered population (base year)]]</f>
        <v>1.0653089065715062</v>
      </c>
      <c r="P684" s="77">
        <v>14230.447511201164</v>
      </c>
      <c r="Q684" s="4">
        <v>6285.2814468240913</v>
      </c>
      <c r="R684" s="46">
        <v>15251.318342900602</v>
      </c>
      <c r="S684" s="110">
        <v>15029.721157045713</v>
      </c>
      <c r="T684" s="46">
        <v>15076.145525727939</v>
      </c>
      <c r="U684" s="110">
        <f>$L$1*gp_need_index[[#This Row],[Normalised weighted population 2025/26]]</f>
        <v>6195.7931720573351</v>
      </c>
      <c r="V684" s="4">
        <f>$M$1*gp_need_index[[#This Row],[Normalised travel time adjusted wp 2025/26]]</f>
        <v>8951.5156800248569</v>
      </c>
      <c r="W684" s="115">
        <v>15147.308852082191</v>
      </c>
      <c r="X684" s="43">
        <f>gp_need_index[[#This Row],[Combined weighted population 2025/26]]/gp_need_index[[#This Row],[Registered population 2025/26]]</f>
        <v>1.064429550803609</v>
      </c>
    </row>
    <row r="685" spans="1:24" ht="13">
      <c r="A685" s="8" t="s">
        <v>722</v>
      </c>
      <c r="B685" s="3" t="s">
        <v>11898</v>
      </c>
      <c r="C685" s="74" t="s">
        <v>6398</v>
      </c>
      <c r="D685" s="74" t="s">
        <v>6804</v>
      </c>
      <c r="E685" s="74" t="s">
        <v>6561</v>
      </c>
      <c r="F685" s="41">
        <v>0.98547029306761269</v>
      </c>
      <c r="G685" s="110">
        <v>18211</v>
      </c>
      <c r="H685" s="4">
        <v>8121.8578031711586</v>
      </c>
      <c r="I685" s="46">
        <v>19907.235076795965</v>
      </c>
      <c r="J685" s="110">
        <v>19617.98878529598</v>
      </c>
      <c r="K685" s="46">
        <v>19678.841509182075</v>
      </c>
      <c r="L685" s="110">
        <f>$L$1*gp_need_index[[#This Row],[Normalised weighted population (base year)]]</f>
        <v>8087.2425839020843</v>
      </c>
      <c r="M685" s="4">
        <f>$M$1*gp_need_index[[#This Row],[Normalised travel time adjusted wp (base year)]]</f>
        <v>11684.382989906289</v>
      </c>
      <c r="N685" s="115">
        <v>19771.625573808375</v>
      </c>
      <c r="O685" s="43">
        <f>gp_need_index[[#This Row],[Combined weighted population (base year)]]/gp_need_index[[#This Row],[Registered population (base year)]]</f>
        <v>1.0856968630941943</v>
      </c>
      <c r="P685" s="77">
        <v>18363.431101641087</v>
      </c>
      <c r="Q685" s="4">
        <v>8272.2696363541818</v>
      </c>
      <c r="R685" s="46">
        <v>20072.771396115844</v>
      </c>
      <c r="S685" s="110">
        <v>19781.119910409474</v>
      </c>
      <c r="T685" s="46">
        <v>19842.220578483924</v>
      </c>
      <c r="U685" s="110">
        <f>$L$1*gp_need_index[[#This Row],[Normalised weighted population 2025/26]]</f>
        <v>8154.4911176950354</v>
      </c>
      <c r="V685" s="4">
        <f>$M$1*gp_need_index[[#This Row],[Normalised travel time adjusted wp 2025/26]]</f>
        <v>11781.389900468912</v>
      </c>
      <c r="W685" s="115">
        <v>19935.881018163949</v>
      </c>
      <c r="X685" s="43">
        <f>gp_need_index[[#This Row],[Combined weighted population 2025/26]]/gp_need_index[[#This Row],[Registered population 2025/26]]</f>
        <v>1.0856294179349923</v>
      </c>
    </row>
    <row r="686" spans="1:24" ht="13">
      <c r="A686" s="8" t="s">
        <v>695</v>
      </c>
      <c r="B686" s="3" t="s">
        <v>11897</v>
      </c>
      <c r="C686" s="74" t="s">
        <v>6398</v>
      </c>
      <c r="D686" s="74" t="s">
        <v>6804</v>
      </c>
      <c r="E686" s="74" t="s">
        <v>6561</v>
      </c>
      <c r="F686" s="41">
        <v>0.98547029306761269</v>
      </c>
      <c r="G686" s="110">
        <v>16486.083333333336</v>
      </c>
      <c r="H686" s="4">
        <v>4648.3364652061073</v>
      </c>
      <c r="I686" s="46">
        <v>11393.394094239193</v>
      </c>
      <c r="J686" s="110">
        <v>11227.851417084705</v>
      </c>
      <c r="K686" s="46">
        <v>11262.678908811586</v>
      </c>
      <c r="L686" s="110">
        <f>$L$1*gp_need_index[[#This Row],[Normalised weighted population (base year)]]</f>
        <v>4628.525334565933</v>
      </c>
      <c r="M686" s="4">
        <f>$M$1*gp_need_index[[#This Row],[Normalised travel time adjusted wp (base year)]]</f>
        <v>6687.2561477509507</v>
      </c>
      <c r="N686" s="115">
        <v>11315.781482316885</v>
      </c>
      <c r="O686" s="43">
        <f>gp_need_index[[#This Row],[Combined weighted population (base year)]]/gp_need_index[[#This Row],[Registered population (base year)]]</f>
        <v>0.68638385804088597</v>
      </c>
      <c r="P686" s="77">
        <v>16642.256124652959</v>
      </c>
      <c r="Q686" s="4">
        <v>4732.2218316919907</v>
      </c>
      <c r="R686" s="46">
        <v>11482.798699623398</v>
      </c>
      <c r="S686" s="110">
        <v>11315.956999754271</v>
      </c>
      <c r="T686" s="46">
        <v>11350.9101538587</v>
      </c>
      <c r="U686" s="110">
        <f>$L$1*gp_need_index[[#This Row],[Normalised weighted population 2025/26]]</f>
        <v>4664.845633646687</v>
      </c>
      <c r="V686" s="4">
        <f>$M$1*gp_need_index[[#This Row],[Normalised travel time adjusted wp 2025/26]]</f>
        <v>6739.6437671301574</v>
      </c>
      <c r="W686" s="115">
        <v>11404.489400776845</v>
      </c>
      <c r="X686" s="43">
        <f>gp_need_index[[#This Row],[Combined weighted population 2025/26]]/gp_need_index[[#This Row],[Registered population 2025/26]]</f>
        <v>0.68527303722256971</v>
      </c>
    </row>
    <row r="687" spans="1:24" ht="13">
      <c r="A687" s="8" t="s">
        <v>698</v>
      </c>
      <c r="B687" s="3" t="s">
        <v>11896</v>
      </c>
      <c r="C687" s="74" t="s">
        <v>6398</v>
      </c>
      <c r="D687" s="74" t="s">
        <v>6804</v>
      </c>
      <c r="E687" s="74" t="s">
        <v>6561</v>
      </c>
      <c r="F687" s="41">
        <v>0.98547029306761269</v>
      </c>
      <c r="G687" s="110">
        <v>7705.333333333333</v>
      </c>
      <c r="H687" s="4">
        <v>3730.3153933918593</v>
      </c>
      <c r="I687" s="46">
        <v>9143.2609689186665</v>
      </c>
      <c r="J687" s="110">
        <v>9010.4120666339422</v>
      </c>
      <c r="K687" s="46">
        <v>9038.3613189039697</v>
      </c>
      <c r="L687" s="110">
        <f>$L$1*gp_need_index[[#This Row],[Normalised weighted population (base year)]]</f>
        <v>3714.4168528837204</v>
      </c>
      <c r="M687" s="4">
        <f>$M$1*gp_need_index[[#This Row],[Normalised travel time adjusted wp (base year)]]</f>
        <v>5366.5595711999804</v>
      </c>
      <c r="N687" s="115">
        <v>9080.9764240837012</v>
      </c>
      <c r="O687" s="43">
        <f>gp_need_index[[#This Row],[Combined weighted population (base year)]]/gp_need_index[[#This Row],[Registered population (base year)]]</f>
        <v>1.1785312888151542</v>
      </c>
      <c r="P687" s="77">
        <v>7777.2876427933661</v>
      </c>
      <c r="Q687" s="4">
        <v>3802.2524642023523</v>
      </c>
      <c r="R687" s="46">
        <v>9226.2157617348967</v>
      </c>
      <c r="S687" s="110">
        <v>9092.1615506219168</v>
      </c>
      <c r="T687" s="46">
        <v>9120.2457616018764</v>
      </c>
      <c r="U687" s="110">
        <f>$L$1*gp_need_index[[#This Row],[Normalised weighted population 2025/26]]</f>
        <v>3748.1169388280596</v>
      </c>
      <c r="V687" s="4">
        <f>$M$1*gp_need_index[[#This Row],[Normalised travel time adjusted wp 2025/26]]</f>
        <v>5415.1787538358558</v>
      </c>
      <c r="W687" s="115">
        <v>9163.2956926639163</v>
      </c>
      <c r="X687" s="43">
        <f>gp_need_index[[#This Row],[Combined weighted population 2025/26]]/gp_need_index[[#This Row],[Registered population 2025/26]]</f>
        <v>1.1782122654489784</v>
      </c>
    </row>
    <row r="688" spans="1:24" ht="13">
      <c r="A688" s="8" t="s">
        <v>757</v>
      </c>
      <c r="B688" s="3" t="s">
        <v>12588</v>
      </c>
      <c r="C688" s="74" t="s">
        <v>6398</v>
      </c>
      <c r="D688" s="74" t="s">
        <v>6804</v>
      </c>
      <c r="E688" s="74" t="s">
        <v>6561</v>
      </c>
      <c r="F688" s="41">
        <v>0.98547029306761269</v>
      </c>
      <c r="G688" s="110">
        <v>18945.916666666668</v>
      </c>
      <c r="H688" s="4">
        <v>6603.6704819489551</v>
      </c>
      <c r="I688" s="46">
        <v>16186.052974545777</v>
      </c>
      <c r="J688" s="110">
        <v>15950.874368433531</v>
      </c>
      <c r="K688" s="46">
        <v>16000.352129090197</v>
      </c>
      <c r="L688" s="110">
        <f>$L$1*gp_need_index[[#This Row],[Normalised weighted population (base year)]]</f>
        <v>6575.5257511185137</v>
      </c>
      <c r="M688" s="4">
        <f>$M$1*gp_need_index[[#This Row],[Normalised travel time adjusted wp (base year)]]</f>
        <v>9500.2666779149695</v>
      </c>
      <c r="N688" s="115">
        <v>16075.792429033483</v>
      </c>
      <c r="O688" s="43">
        <f>gp_need_index[[#This Row],[Combined weighted population (base year)]]/gp_need_index[[#This Row],[Registered population (base year)]]</f>
        <v>0.848509613542064</v>
      </c>
      <c r="P688" s="77">
        <v>19105.877452825072</v>
      </c>
      <c r="Q688" s="4">
        <v>6729.0884055946235</v>
      </c>
      <c r="R688" s="46">
        <v>16328.22178282915</v>
      </c>
      <c r="S688" s="110">
        <v>16090.977505597621</v>
      </c>
      <c r="T688" s="46">
        <v>16140.679922852854</v>
      </c>
      <c r="U688" s="110">
        <f>$L$1*gp_need_index[[#This Row],[Normalised weighted population 2025/26]]</f>
        <v>6633.2813176759246</v>
      </c>
      <c r="V688" s="4">
        <f>$M$1*gp_need_index[[#This Row],[Normalised travel time adjusted wp 2025/26]]</f>
        <v>9583.5868106416037</v>
      </c>
      <c r="W688" s="115">
        <v>16216.868128317528</v>
      </c>
      <c r="X688" s="43">
        <f>gp_need_index[[#This Row],[Combined weighted population 2025/26]]/gp_need_index[[#This Row],[Registered population 2025/26]]</f>
        <v>0.84878949780553714</v>
      </c>
    </row>
    <row r="689" spans="1:24" ht="13">
      <c r="A689" s="8" t="s">
        <v>728</v>
      </c>
      <c r="B689" s="3" t="s">
        <v>11895</v>
      </c>
      <c r="C689" s="74" t="s">
        <v>6398</v>
      </c>
      <c r="D689" s="74" t="s">
        <v>6804</v>
      </c>
      <c r="E689" s="74" t="s">
        <v>6561</v>
      </c>
      <c r="F689" s="41">
        <v>0.98547029306761269</v>
      </c>
      <c r="G689" s="110">
        <v>11194.25</v>
      </c>
      <c r="H689" s="4">
        <v>4936.6652186742822</v>
      </c>
      <c r="I689" s="46">
        <v>12100.107806026836</v>
      </c>
      <c r="J689" s="110">
        <v>11924.296785754974</v>
      </c>
      <c r="K689" s="46">
        <v>11961.284570169615</v>
      </c>
      <c r="L689" s="110">
        <f>$L$1*gp_need_index[[#This Row],[Normalised weighted population (base year)]]</f>
        <v>4915.6252358103002</v>
      </c>
      <c r="M689" s="4">
        <f>$M$1*gp_need_index[[#This Row],[Normalised travel time adjusted wp (base year)]]</f>
        <v>7102.0557741626617</v>
      </c>
      <c r="N689" s="115">
        <v>12017.681009972963</v>
      </c>
      <c r="O689" s="43">
        <f>gp_need_index[[#This Row],[Combined weighted population (base year)]]/gp_need_index[[#This Row],[Registered population (base year)]]</f>
        <v>1.0735583902425765</v>
      </c>
      <c r="P689" s="77">
        <v>11290.993496696665</v>
      </c>
      <c r="Q689" s="4">
        <v>5034.0619886421318</v>
      </c>
      <c r="R689" s="46">
        <v>12215.217822182147</v>
      </c>
      <c r="S689" s="110">
        <v>12037.734287110567</v>
      </c>
      <c r="T689" s="46">
        <v>12074.916894080061</v>
      </c>
      <c r="U689" s="110">
        <f>$L$1*gp_need_index[[#This Row],[Normalised weighted population 2025/26]]</f>
        <v>4962.388265477337</v>
      </c>
      <c r="V689" s="4">
        <f>$M$1*gp_need_index[[#This Row],[Normalised travel time adjusted wp 2025/26]]</f>
        <v>7169.5253755608546</v>
      </c>
      <c r="W689" s="115">
        <v>12131.913641038191</v>
      </c>
      <c r="X689" s="43">
        <f>gp_need_index[[#This Row],[Combined weighted population 2025/26]]/gp_need_index[[#This Row],[Registered population 2025/26]]</f>
        <v>1.0744770727737598</v>
      </c>
    </row>
    <row r="690" spans="1:24" ht="13">
      <c r="A690" s="8" t="s">
        <v>764</v>
      </c>
      <c r="B690" s="3" t="s">
        <v>11894</v>
      </c>
      <c r="C690" s="74" t="s">
        <v>6398</v>
      </c>
      <c r="D690" s="74" t="s">
        <v>6804</v>
      </c>
      <c r="E690" s="74" t="s">
        <v>6561</v>
      </c>
      <c r="F690" s="41">
        <v>0.98547029306761269</v>
      </c>
      <c r="G690" s="110">
        <v>14186.083333333334</v>
      </c>
      <c r="H690" s="4">
        <v>5414.5640573069841</v>
      </c>
      <c r="I690" s="46">
        <v>13271.470904734915</v>
      </c>
      <c r="J690" s="110">
        <v>13078.640321927413</v>
      </c>
      <c r="K690" s="46">
        <v>13119.208745990958</v>
      </c>
      <c r="L690" s="110">
        <f>$L$1*gp_need_index[[#This Row],[Normalised weighted population (base year)]]</f>
        <v>5391.4872777533019</v>
      </c>
      <c r="M690" s="4">
        <f>$M$1*gp_need_index[[#This Row],[Normalised travel time adjusted wp (base year)]]</f>
        <v>7789.5774220836165</v>
      </c>
      <c r="N690" s="115">
        <v>13181.064699836919</v>
      </c>
      <c r="O690" s="43">
        <f>gp_need_index[[#This Row],[Combined weighted population (base year)]]/gp_need_index[[#This Row],[Registered population (base year)]]</f>
        <v>0.9291546080844667</v>
      </c>
      <c r="P690" s="77">
        <v>14303.117536440939</v>
      </c>
      <c r="Q690" s="4">
        <v>5516.2706177661084</v>
      </c>
      <c r="R690" s="46">
        <v>13385.3034217983</v>
      </c>
      <c r="S690" s="110">
        <v>13190.818885878491</v>
      </c>
      <c r="T690" s="46">
        <v>13231.563183978222</v>
      </c>
      <c r="U690" s="110">
        <f>$L$1*gp_need_index[[#This Row],[Normalised weighted population 2025/26]]</f>
        <v>5437.7313280132412</v>
      </c>
      <c r="V690" s="4">
        <f>$M$1*gp_need_index[[#This Row],[Normalised travel time adjusted wp 2025/26]]</f>
        <v>7856.2882741145313</v>
      </c>
      <c r="W690" s="115">
        <v>13294.019602127773</v>
      </c>
      <c r="X690" s="43">
        <f>gp_need_index[[#This Row],[Combined weighted population 2025/26]]/gp_need_index[[#This Row],[Registered population 2025/26]]</f>
        <v>0.92944909165835876</v>
      </c>
    </row>
    <row r="691" spans="1:24" ht="13">
      <c r="A691" s="8" t="s">
        <v>717</v>
      </c>
      <c r="B691" s="3" t="s">
        <v>11893</v>
      </c>
      <c r="C691" s="74" t="s">
        <v>6398</v>
      </c>
      <c r="D691" s="74" t="s">
        <v>6804</v>
      </c>
      <c r="E691" s="74" t="s">
        <v>6561</v>
      </c>
      <c r="F691" s="41">
        <v>0.98547029306761269</v>
      </c>
      <c r="G691" s="110">
        <v>9159.8333333333339</v>
      </c>
      <c r="H691" s="4">
        <v>4527.7652531383246</v>
      </c>
      <c r="I691" s="46">
        <v>11097.865716336491</v>
      </c>
      <c r="J691" s="110">
        <v>10936.616979903134</v>
      </c>
      <c r="K691" s="46">
        <v>10970.541096213406</v>
      </c>
      <c r="L691" s="110">
        <f>$L$1*gp_need_index[[#This Row],[Normalised weighted population (base year)]]</f>
        <v>4508.4679949451211</v>
      </c>
      <c r="M691" s="4">
        <f>$M$1*gp_need_index[[#This Row],[Normalised travel time adjusted wp (base year)]]</f>
        <v>6513.798269824656</v>
      </c>
      <c r="N691" s="115">
        <v>11022.266264769776</v>
      </c>
      <c r="O691" s="43">
        <f>gp_need_index[[#This Row],[Combined weighted population (base year)]]/gp_need_index[[#This Row],[Registered population (base year)]]</f>
        <v>1.203326071955797</v>
      </c>
      <c r="P691" s="77">
        <v>9239.0054855015842</v>
      </c>
      <c r="Q691" s="4">
        <v>4611.4838646036324</v>
      </c>
      <c r="R691" s="46">
        <v>11189.826429770683</v>
      </c>
      <c r="S691" s="110">
        <v>11027.241531121834</v>
      </c>
      <c r="T691" s="46">
        <v>11061.302890014627</v>
      </c>
      <c r="U691" s="110">
        <f>$L$1*gp_need_index[[#This Row],[Normalised weighted population 2025/26]]</f>
        <v>4545.8267037191927</v>
      </c>
      <c r="V691" s="4">
        <f>$M$1*gp_need_index[[#This Row],[Normalised travel time adjusted wp 2025/26]]</f>
        <v>6567.6884116365891</v>
      </c>
      <c r="W691" s="115">
        <v>11113.515115355782</v>
      </c>
      <c r="X691" s="43">
        <f>gp_need_index[[#This Row],[Combined weighted population 2025/26]]/gp_need_index[[#This Row],[Registered population 2025/26]]</f>
        <v>1.2028908449936297</v>
      </c>
    </row>
    <row r="692" spans="1:24" ht="13">
      <c r="A692" s="8" t="s">
        <v>741</v>
      </c>
      <c r="B692" s="3" t="s">
        <v>11892</v>
      </c>
      <c r="C692" s="74" t="s">
        <v>6398</v>
      </c>
      <c r="D692" s="74" t="s">
        <v>6804</v>
      </c>
      <c r="E692" s="74" t="s">
        <v>6561</v>
      </c>
      <c r="F692" s="41">
        <v>0.98547029306761269</v>
      </c>
      <c r="G692" s="110">
        <v>10958.416666666664</v>
      </c>
      <c r="H692" s="4">
        <v>2173.1115623746682</v>
      </c>
      <c r="I692" s="46">
        <v>5326.4467032905786</v>
      </c>
      <c r="J692" s="110">
        <v>5249.0549937007863</v>
      </c>
      <c r="K692" s="46">
        <v>5265.3369529622778</v>
      </c>
      <c r="L692" s="110">
        <f>$L$1*gp_need_index[[#This Row],[Normalised weighted population (base year)]]</f>
        <v>2163.8497980036659</v>
      </c>
      <c r="M692" s="4">
        <f>$M$1*gp_need_index[[#This Row],[Normalised travel time adjusted wp (base year)]]</f>
        <v>3126.3127710343829</v>
      </c>
      <c r="N692" s="115">
        <v>5290.1625690380488</v>
      </c>
      <c r="O692" s="43">
        <f>gp_need_index[[#This Row],[Combined weighted population (base year)]]/gp_need_index[[#This Row],[Registered population (base year)]]</f>
        <v>0.48274880668935294</v>
      </c>
      <c r="P692" s="77">
        <v>11071.533805174935</v>
      </c>
      <c r="Q692" s="4">
        <v>2208.6322910967701</v>
      </c>
      <c r="R692" s="46">
        <v>5359.2753894811376</v>
      </c>
      <c r="S692" s="110">
        <v>5281.4066887020208</v>
      </c>
      <c r="T692" s="46">
        <v>5297.7200965633592</v>
      </c>
      <c r="U692" s="110">
        <f>$L$1*gp_need_index[[#This Row],[Normalised weighted population 2025/26]]</f>
        <v>2177.18633358531</v>
      </c>
      <c r="V692" s="4">
        <f>$M$1*gp_need_index[[#This Row],[Normalised travel time adjusted wp 2025/26]]</f>
        <v>3145.5403791268423</v>
      </c>
      <c r="W692" s="115">
        <v>5322.7267127121522</v>
      </c>
      <c r="X692" s="43">
        <f>gp_need_index[[#This Row],[Combined weighted population 2025/26]]/gp_need_index[[#This Row],[Registered population 2025/26]]</f>
        <v>0.48075784316571041</v>
      </c>
    </row>
    <row r="693" spans="1:24" ht="13">
      <c r="A693" s="8" t="s">
        <v>749</v>
      </c>
      <c r="B693" s="3" t="s">
        <v>12589</v>
      </c>
      <c r="C693" s="74" t="s">
        <v>6398</v>
      </c>
      <c r="D693" s="74" t="s">
        <v>6804</v>
      </c>
      <c r="E693" s="74" t="s">
        <v>6561</v>
      </c>
      <c r="F693" s="41">
        <v>0.98547029306761269</v>
      </c>
      <c r="G693" s="110">
        <v>5239.5</v>
      </c>
      <c r="H693" s="4">
        <v>2027.6692601531472</v>
      </c>
      <c r="I693" s="46">
        <v>4969.9575636624832</v>
      </c>
      <c r="J693" s="110">
        <v>4897.7455367960656</v>
      </c>
      <c r="K693" s="46">
        <v>4912.9377749034902</v>
      </c>
      <c r="L693" s="110">
        <f>$L$1*gp_need_index[[#This Row],[Normalised weighted population (base year)]]</f>
        <v>2019.0273683906546</v>
      </c>
      <c r="M693" s="4">
        <f>$M$1*gp_need_index[[#This Row],[Normalised travel time adjusted wp (base year)]]</f>
        <v>2917.0744904249368</v>
      </c>
      <c r="N693" s="115">
        <v>4936.1018588155912</v>
      </c>
      <c r="O693" s="43">
        <f>gp_need_index[[#This Row],[Combined weighted population (base year)]]/gp_need_index[[#This Row],[Registered population (base year)]]</f>
        <v>0.9420940660016397</v>
      </c>
      <c r="P693" s="77">
        <v>5283.7969760393626</v>
      </c>
      <c r="Q693" s="4">
        <v>2066.0362311255763</v>
      </c>
      <c r="R693" s="46">
        <v>5013.2641689075672</v>
      </c>
      <c r="S693" s="110">
        <v>4940.4229097587022</v>
      </c>
      <c r="T693" s="46">
        <v>4955.6830740832575</v>
      </c>
      <c r="U693" s="110">
        <f>$L$1*gp_need_index[[#This Row],[Normalised weighted population 2025/26]]</f>
        <v>2036.6205208676911</v>
      </c>
      <c r="V693" s="4">
        <f>$M$1*gp_need_index[[#This Row],[Normalised travel time adjusted wp 2025/26]]</f>
        <v>2942.4546656960006</v>
      </c>
      <c r="W693" s="115">
        <v>4979.0751865636921</v>
      </c>
      <c r="X693" s="43">
        <f>gp_need_index[[#This Row],[Combined weighted population 2025/26]]/gp_need_index[[#This Row],[Registered population 2025/26]]</f>
        <v>0.94232901247767387</v>
      </c>
    </row>
    <row r="694" spans="1:24" ht="13">
      <c r="A694" s="8" t="s">
        <v>739</v>
      </c>
      <c r="B694" s="3" t="s">
        <v>10002</v>
      </c>
      <c r="C694" s="74" t="s">
        <v>6398</v>
      </c>
      <c r="D694" s="74" t="s">
        <v>6804</v>
      </c>
      <c r="E694" s="74" t="s">
        <v>6561</v>
      </c>
      <c r="F694" s="41">
        <v>0.98547029306761269</v>
      </c>
      <c r="G694" s="110">
        <v>5706.3333333333339</v>
      </c>
      <c r="H694" s="4">
        <v>2268.5184292094427</v>
      </c>
      <c r="I694" s="46">
        <v>5560.2955309909175</v>
      </c>
      <c r="J694" s="110">
        <v>5479.5060664681569</v>
      </c>
      <c r="K694" s="46">
        <v>5496.502858205793</v>
      </c>
      <c r="L694" s="110">
        <f>$L$1*gp_need_index[[#This Row],[Normalised weighted population (base year)]]</f>
        <v>2258.8500424011486</v>
      </c>
      <c r="M694" s="4">
        <f>$M$1*gp_need_index[[#This Row],[Normalised travel time adjusted wp (base year)]]</f>
        <v>3263.568359469979</v>
      </c>
      <c r="N694" s="115">
        <v>5522.4184018711276</v>
      </c>
      <c r="O694" s="43">
        <f>gp_need_index[[#This Row],[Combined weighted population (base year)]]/gp_need_index[[#This Row],[Registered population (base year)]]</f>
        <v>0.96777003362424097</v>
      </c>
      <c r="P694" s="77">
        <v>5756.7407296213314</v>
      </c>
      <c r="Q694" s="4">
        <v>2312.9194504676093</v>
      </c>
      <c r="R694" s="46">
        <v>5612.3295573967453</v>
      </c>
      <c r="S694" s="110">
        <v>5530.7840537197953</v>
      </c>
      <c r="T694" s="46">
        <v>5547.8677477769734</v>
      </c>
      <c r="U694" s="110">
        <f>$L$1*gp_need_index[[#This Row],[Normalised weighted population 2025/26]]</f>
        <v>2279.988678306021</v>
      </c>
      <c r="V694" s="4">
        <f>$M$1*gp_need_index[[#This Row],[Normalised travel time adjusted wp 2025/26]]</f>
        <v>3294.0664475664698</v>
      </c>
      <c r="W694" s="115">
        <v>5574.0551258724909</v>
      </c>
      <c r="X694" s="43">
        <f>gp_need_index[[#This Row],[Combined weighted population 2025/26]]/gp_need_index[[#This Row],[Registered population 2025/26]]</f>
        <v>0.96826579268911117</v>
      </c>
    </row>
    <row r="695" spans="1:24" ht="13">
      <c r="A695" s="8" t="s">
        <v>714</v>
      </c>
      <c r="B695" s="3" t="s">
        <v>11891</v>
      </c>
      <c r="C695" s="74" t="s">
        <v>6398</v>
      </c>
      <c r="D695" s="74" t="s">
        <v>6804</v>
      </c>
      <c r="E695" s="74" t="s">
        <v>6561</v>
      </c>
      <c r="F695" s="41">
        <v>0.98547029306761269</v>
      </c>
      <c r="G695" s="110">
        <v>11645.916666666668</v>
      </c>
      <c r="H695" s="4">
        <v>4592.4550333421557</v>
      </c>
      <c r="I695" s="46">
        <v>11256.42484071332</v>
      </c>
      <c r="J695" s="110">
        <v>11092.872286671311</v>
      </c>
      <c r="K695" s="46">
        <v>11127.281088804506</v>
      </c>
      <c r="L695" s="110">
        <f>$L$1*gp_need_index[[#This Row],[Normalised weighted population (base year)]]</f>
        <v>4572.8820684103594</v>
      </c>
      <c r="M695" s="4">
        <f>$M$1*gp_need_index[[#This Row],[Normalised travel time adjusted wp (base year)]]</f>
        <v>6606.8632046895955</v>
      </c>
      <c r="N695" s="115">
        <v>11179.745273099954</v>
      </c>
      <c r="O695" s="43">
        <f>gp_need_index[[#This Row],[Combined weighted population (base year)]]/gp_need_index[[#This Row],[Registered population (base year)]]</f>
        <v>0.95997125800315874</v>
      </c>
      <c r="P695" s="77">
        <v>11768.265860071027</v>
      </c>
      <c r="Q695" s="4">
        <v>4680.2233249489791</v>
      </c>
      <c r="R695" s="46">
        <v>11356.623637074073</v>
      </c>
      <c r="S695" s="110">
        <v>11191.615223885965</v>
      </c>
      <c r="T695" s="46">
        <v>11226.184306430769</v>
      </c>
      <c r="U695" s="110">
        <f>$L$1*gp_need_index[[#This Row],[Normalised weighted population 2025/26]]</f>
        <v>4613.5874687162486</v>
      </c>
      <c r="V695" s="4">
        <f>$M$1*gp_need_index[[#This Row],[Normalised travel time adjusted wp 2025/26]]</f>
        <v>6665.5873462067721</v>
      </c>
      <c r="W695" s="115">
        <v>11279.174814923021</v>
      </c>
      <c r="X695" s="43">
        <f>gp_need_index[[#This Row],[Combined weighted population 2025/26]]/gp_need_index[[#This Row],[Registered population 2025/26]]</f>
        <v>0.95843983718897263</v>
      </c>
    </row>
    <row r="696" spans="1:24" ht="13">
      <c r="A696" s="8" t="s">
        <v>756</v>
      </c>
      <c r="B696" s="3" t="s">
        <v>11890</v>
      </c>
      <c r="C696" s="74" t="s">
        <v>6398</v>
      </c>
      <c r="D696" s="74" t="s">
        <v>6804</v>
      </c>
      <c r="E696" s="74" t="s">
        <v>6561</v>
      </c>
      <c r="F696" s="41">
        <v>0.98547029306761269</v>
      </c>
      <c r="G696" s="110">
        <v>18871.75</v>
      </c>
      <c r="H696" s="4">
        <v>9346.2392644730808</v>
      </c>
      <c r="I696" s="46">
        <v>22908.278700619514</v>
      </c>
      <c r="J696" s="110">
        <v>22575.428124774062</v>
      </c>
      <c r="K696" s="46">
        <v>22645.45448218114</v>
      </c>
      <c r="L696" s="110">
        <f>$L$1*gp_need_index[[#This Row],[Normalised weighted population (base year)]]</f>
        <v>9306.405752323355</v>
      </c>
      <c r="M696" s="4">
        <f>$M$1*gp_need_index[[#This Row],[Normalised travel time adjusted wp (base year)]]</f>
        <v>13445.820122431187</v>
      </c>
      <c r="N696" s="115">
        <v>22752.225874754542</v>
      </c>
      <c r="O696" s="43">
        <f>gp_need_index[[#This Row],[Combined weighted population (base year)]]/gp_need_index[[#This Row],[Registered population (base year)]]</f>
        <v>1.2056235311910417</v>
      </c>
      <c r="P696" s="77">
        <v>19052.095894342958</v>
      </c>
      <c r="Q696" s="4">
        <v>9537.3000239092253</v>
      </c>
      <c r="R696" s="46">
        <v>23142.384319144723</v>
      </c>
      <c r="S696" s="110">
        <v>22806.132257270874</v>
      </c>
      <c r="T696" s="46">
        <v>22876.576697394823</v>
      </c>
      <c r="U696" s="110">
        <f>$L$1*gp_need_index[[#This Row],[Normalised weighted population 2025/26]]</f>
        <v>9401.5103170689945</v>
      </c>
      <c r="V696" s="4">
        <f>$M$1*gp_need_index[[#This Row],[Normalised travel time adjusted wp 2025/26]]</f>
        <v>13583.049769754287</v>
      </c>
      <c r="W696" s="115">
        <v>22984.56008682328</v>
      </c>
      <c r="X696" s="43">
        <f>gp_need_index[[#This Row],[Combined weighted population 2025/26]]/gp_need_index[[#This Row],[Registered population 2025/26]]</f>
        <v>1.2064058576173746</v>
      </c>
    </row>
    <row r="697" spans="1:24" ht="13">
      <c r="A697" s="8" t="s">
        <v>730</v>
      </c>
      <c r="B697" s="3" t="s">
        <v>12590</v>
      </c>
      <c r="C697" s="74" t="s">
        <v>6398</v>
      </c>
      <c r="D697" s="74" t="s">
        <v>6804</v>
      </c>
      <c r="E697" s="74" t="s">
        <v>6561</v>
      </c>
      <c r="F697" s="41">
        <v>0.98547029306761269</v>
      </c>
      <c r="G697" s="110">
        <v>11892.75</v>
      </c>
      <c r="H697" s="4">
        <v>7032.3440775842018</v>
      </c>
      <c r="I697" s="46">
        <v>17236.76159889454</v>
      </c>
      <c r="J697" s="110">
        <v>16986.316504399176</v>
      </c>
      <c r="K697" s="46">
        <v>17039.006086363803</v>
      </c>
      <c r="L697" s="110">
        <f>$L$1*gp_need_index[[#This Row],[Normalised weighted population (base year)]]</f>
        <v>7002.3723472091506</v>
      </c>
      <c r="M697" s="4">
        <f>$M$1*gp_need_index[[#This Row],[Normalised travel time adjusted wp (base year)]]</f>
        <v>10116.971204200419</v>
      </c>
      <c r="N697" s="115">
        <v>17119.343551409569</v>
      </c>
      <c r="O697" s="43">
        <f>gp_need_index[[#This Row],[Combined weighted population (base year)]]/gp_need_index[[#This Row],[Registered population (base year)]]</f>
        <v>1.4394772909049269</v>
      </c>
      <c r="P697" s="77">
        <v>12015.728290688206</v>
      </c>
      <c r="Q697" s="4">
        <v>7181.9745139862025</v>
      </c>
      <c r="R697" s="46">
        <v>17427.155899080615</v>
      </c>
      <c r="S697" s="110">
        <v>17173.944431201948</v>
      </c>
      <c r="T697" s="46">
        <v>17226.991957478142</v>
      </c>
      <c r="U697" s="110">
        <f>$L$1*gp_need_index[[#This Row],[Normalised weighted population 2025/26]]</f>
        <v>7079.7193462402638</v>
      </c>
      <c r="V697" s="4">
        <f>$M$1*gp_need_index[[#This Row],[Normalised travel time adjusted wp 2025/26]]</f>
        <v>10228.588491923694</v>
      </c>
      <c r="W697" s="115">
        <v>17308.307838163957</v>
      </c>
      <c r="X697" s="43">
        <f>gp_need_index[[#This Row],[Combined weighted population 2025/26]]/gp_need_index[[#This Row],[Registered population 2025/26]]</f>
        <v>1.4404709743293151</v>
      </c>
    </row>
    <row r="698" spans="1:24" ht="13">
      <c r="A698" s="8" t="s">
        <v>699</v>
      </c>
      <c r="B698" s="3" t="s">
        <v>11889</v>
      </c>
      <c r="C698" s="74" t="s">
        <v>6398</v>
      </c>
      <c r="D698" s="74" t="s">
        <v>6804</v>
      </c>
      <c r="E698" s="74" t="s">
        <v>6561</v>
      </c>
      <c r="F698" s="41">
        <v>0.98547029306761269</v>
      </c>
      <c r="G698" s="110">
        <v>6762.9166666666679</v>
      </c>
      <c r="H698" s="4">
        <v>3313.9027671674162</v>
      </c>
      <c r="I698" s="46">
        <v>8122.6048284037097</v>
      </c>
      <c r="J698" s="110">
        <v>8004.5857607194093</v>
      </c>
      <c r="K698" s="46">
        <v>8029.4150565483842</v>
      </c>
      <c r="L698" s="110">
        <f>$L$1*gp_need_index[[#This Row],[Normalised weighted population (base year)]]</f>
        <v>3299.7789701616248</v>
      </c>
      <c r="M698" s="4">
        <f>$M$1*gp_need_index[[#This Row],[Normalised travel time adjusted wp (base year)]]</f>
        <v>4767.4940957198069</v>
      </c>
      <c r="N698" s="115">
        <v>8067.2730658814316</v>
      </c>
      <c r="O698" s="43">
        <f>gp_need_index[[#This Row],[Combined weighted population (base year)]]/gp_need_index[[#This Row],[Registered population (base year)]]</f>
        <v>1.1928689149230136</v>
      </c>
      <c r="P698" s="77">
        <v>6827.7449470387419</v>
      </c>
      <c r="Q698" s="4">
        <v>3383.5888581244603</v>
      </c>
      <c r="R698" s="46">
        <v>8210.3229987931445</v>
      </c>
      <c r="S698" s="110">
        <v>8091.0294118004404</v>
      </c>
      <c r="T698" s="46">
        <v>8116.0212881305006</v>
      </c>
      <c r="U698" s="110">
        <f>$L$1*gp_need_index[[#This Row],[Normalised weighted population 2025/26]]</f>
        <v>3335.4141610969195</v>
      </c>
      <c r="V698" s="4">
        <f>$M$1*gp_need_index[[#This Row],[Normalised travel time adjusted wp 2025/26]]</f>
        <v>4818.9168575041222</v>
      </c>
      <c r="W698" s="115">
        <v>8154.3310186010422</v>
      </c>
      <c r="X698" s="43">
        <f>gp_need_index[[#This Row],[Combined weighted population 2025/26]]/gp_need_index[[#This Row],[Registered population 2025/26]]</f>
        <v>1.1942934426889589</v>
      </c>
    </row>
    <row r="699" spans="1:24" ht="13">
      <c r="A699" s="8" t="s">
        <v>715</v>
      </c>
      <c r="B699" s="3" t="s">
        <v>11888</v>
      </c>
      <c r="C699" s="74" t="s">
        <v>6398</v>
      </c>
      <c r="D699" s="74" t="s">
        <v>6804</v>
      </c>
      <c r="E699" s="74" t="s">
        <v>6561</v>
      </c>
      <c r="F699" s="41">
        <v>0.98547029306761269</v>
      </c>
      <c r="G699" s="110">
        <v>9375.5833333333321</v>
      </c>
      <c r="H699" s="4">
        <v>4694.3938890302989</v>
      </c>
      <c r="I699" s="46">
        <v>11506.284024759992</v>
      </c>
      <c r="J699" s="110">
        <v>11339.10108999942</v>
      </c>
      <c r="K699" s="46">
        <v>11374.273665297424</v>
      </c>
      <c r="L699" s="110">
        <f>$L$1*gp_need_index[[#This Row],[Normalised weighted population (base year)]]</f>
        <v>4674.3864624362577</v>
      </c>
      <c r="M699" s="4">
        <f>$M$1*gp_need_index[[#This Row],[Normalised travel time adjusted wp (base year)]]</f>
        <v>6753.5159361555407</v>
      </c>
      <c r="N699" s="115">
        <v>11427.902398591799</v>
      </c>
      <c r="O699" s="43">
        <f>gp_need_index[[#This Row],[Combined weighted population (base year)]]/gp_need_index[[#This Row],[Registered population (base year)]]</f>
        <v>1.2189004131574179</v>
      </c>
      <c r="P699" s="77">
        <v>9457.5493616208641</v>
      </c>
      <c r="Q699" s="4">
        <v>4782.9500190970621</v>
      </c>
      <c r="R699" s="46">
        <v>11605.891315541814</v>
      </c>
      <c r="S699" s="110">
        <v>11437.261116037853</v>
      </c>
      <c r="T699" s="46">
        <v>11472.588958864593</v>
      </c>
      <c r="U699" s="110">
        <f>$L$1*gp_need_index[[#This Row],[Normalised weighted population 2025/26]]</f>
        <v>4714.8515657301259</v>
      </c>
      <c r="V699" s="4">
        <f>$M$1*gp_need_index[[#This Row],[Normalised travel time adjusted wp 2025/26]]</f>
        <v>6811.8909956461039</v>
      </c>
      <c r="W699" s="115">
        <v>11526.74256137623</v>
      </c>
      <c r="X699" s="43">
        <f>gp_need_index[[#This Row],[Combined weighted population 2025/26]]/gp_need_index[[#This Row],[Registered population 2025/26]]</f>
        <v>1.218787459693548</v>
      </c>
    </row>
    <row r="700" spans="1:24" ht="13">
      <c r="A700" s="8" t="s">
        <v>744</v>
      </c>
      <c r="B700" s="3" t="s">
        <v>11887</v>
      </c>
      <c r="C700" s="74" t="s">
        <v>6398</v>
      </c>
      <c r="D700" s="74" t="s">
        <v>6804</v>
      </c>
      <c r="E700" s="74" t="s">
        <v>6561</v>
      </c>
      <c r="F700" s="41">
        <v>0.98547029306761269</v>
      </c>
      <c r="G700" s="110">
        <v>11321.5</v>
      </c>
      <c r="H700" s="4">
        <v>5217.8357587393884</v>
      </c>
      <c r="I700" s="46">
        <v>12789.276241795347</v>
      </c>
      <c r="J700" s="110">
        <v>12603.451806124716</v>
      </c>
      <c r="K700" s="46">
        <v>12642.546250573814</v>
      </c>
      <c r="L700" s="110">
        <f>$L$1*gp_need_index[[#This Row],[Normalised weighted population (base year)]]</f>
        <v>5195.597431834889</v>
      </c>
      <c r="M700" s="4">
        <f>$M$1*gp_need_index[[#This Row],[Normalised travel time adjusted wp (base year)]]</f>
        <v>7506.5573494447044</v>
      </c>
      <c r="N700" s="115">
        <v>12702.154781279594</v>
      </c>
      <c r="O700" s="43">
        <f>gp_need_index[[#This Row],[Combined weighted population (base year)]]/gp_need_index[[#This Row],[Registered population (base year)]]</f>
        <v>1.1219498106504964</v>
      </c>
      <c r="P700" s="77">
        <v>11429.012668373431</v>
      </c>
      <c r="Q700" s="4">
        <v>5326.1436473679487</v>
      </c>
      <c r="R700" s="46">
        <v>12923.957820070511</v>
      </c>
      <c r="S700" s="110">
        <v>12736.176500538351</v>
      </c>
      <c r="T700" s="46">
        <v>12775.516482117831</v>
      </c>
      <c r="U700" s="110">
        <f>$L$1*gp_need_index[[#This Row],[Normalised weighted population 2025/26]]</f>
        <v>5250.3113381554931</v>
      </c>
      <c r="V700" s="4">
        <f>$M$1*gp_need_index[[#This Row],[Normalised travel time adjusted wp 2025/26]]</f>
        <v>7585.5089031167981</v>
      </c>
      <c r="W700" s="115">
        <v>12835.820241272291</v>
      </c>
      <c r="X700" s="43">
        <f>gp_need_index[[#This Row],[Combined weighted population 2025/26]]/gp_need_index[[#This Row],[Registered population 2025/26]]</f>
        <v>1.1230909102753734</v>
      </c>
    </row>
    <row r="701" spans="1:24" ht="13">
      <c r="A701" s="8" t="s">
        <v>718</v>
      </c>
      <c r="B701" s="3" t="s">
        <v>11886</v>
      </c>
      <c r="C701" s="74" t="s">
        <v>6398</v>
      </c>
      <c r="D701" s="74" t="s">
        <v>6804</v>
      </c>
      <c r="E701" s="74" t="s">
        <v>6561</v>
      </c>
      <c r="F701" s="41">
        <v>0.98547029306761269</v>
      </c>
      <c r="G701" s="110">
        <v>11370.416666666668</v>
      </c>
      <c r="H701" s="4">
        <v>4932.1269049421307</v>
      </c>
      <c r="I701" s="46">
        <v>12088.984085259042</v>
      </c>
      <c r="J701" s="110">
        <v>11913.334689389934</v>
      </c>
      <c r="K701" s="46">
        <v>11950.28847065417</v>
      </c>
      <c r="L701" s="110">
        <f>$L$1*gp_need_index[[#This Row],[Normalised weighted population (base year)]]</f>
        <v>4911.1062642937795</v>
      </c>
      <c r="M701" s="4">
        <f>$M$1*gp_need_index[[#This Row],[Normalised travel time adjusted wp (base year)]]</f>
        <v>7095.5268004894078</v>
      </c>
      <c r="N701" s="115">
        <v>12006.633064783187</v>
      </c>
      <c r="O701" s="43">
        <f>gp_need_index[[#This Row],[Combined weighted population (base year)]]/gp_need_index[[#This Row],[Registered population (base year)]]</f>
        <v>1.0559536573520336</v>
      </c>
      <c r="P701" s="77">
        <v>11475.509616601103</v>
      </c>
      <c r="Q701" s="4">
        <v>5027.4312725231357</v>
      </c>
      <c r="R701" s="46">
        <v>12199.128302050425</v>
      </c>
      <c r="S701" s="110">
        <v>12021.87854299104</v>
      </c>
      <c r="T701" s="46">
        <v>12059.01217414102</v>
      </c>
      <c r="U701" s="110">
        <f>$L$1*gp_need_index[[#This Row],[Normalised weighted population 2025/26]]</f>
        <v>4955.8519558460976</v>
      </c>
      <c r="V701" s="4">
        <f>$M$1*gp_need_index[[#This Row],[Normalised travel time adjusted wp 2025/26]]</f>
        <v>7160.0818908400579</v>
      </c>
      <c r="W701" s="115">
        <v>12115.933846686155</v>
      </c>
      <c r="X701" s="43">
        <f>gp_need_index[[#This Row],[Combined weighted population 2025/26]]/gp_need_index[[#This Row],[Registered population 2025/26]]</f>
        <v>1.0558079119343493</v>
      </c>
    </row>
    <row r="702" spans="1:24" ht="13">
      <c r="A702" s="8" t="s">
        <v>733</v>
      </c>
      <c r="B702" s="3" t="s">
        <v>11885</v>
      </c>
      <c r="C702" s="74" t="s">
        <v>6398</v>
      </c>
      <c r="D702" s="74" t="s">
        <v>6804</v>
      </c>
      <c r="E702" s="74" t="s">
        <v>6561</v>
      </c>
      <c r="F702" s="41">
        <v>0.98547029306761269</v>
      </c>
      <c r="G702" s="110">
        <v>9691.3333333333339</v>
      </c>
      <c r="H702" s="4">
        <v>3370.6605638273259</v>
      </c>
      <c r="I702" s="46">
        <v>8261.7221126423774</v>
      </c>
      <c r="J702" s="110">
        <v>8141.6817115888598</v>
      </c>
      <c r="K702" s="46">
        <v>8166.9362631428457</v>
      </c>
      <c r="L702" s="110">
        <f>$L$1*gp_need_index[[#This Row],[Normalised weighted population (base year)]]</f>
        <v>3356.2948660613602</v>
      </c>
      <c r="M702" s="4">
        <f>$M$1*gp_need_index[[#This Row],[Normalised travel time adjusted wp (base year)]]</f>
        <v>4849.1478072116115</v>
      </c>
      <c r="N702" s="115">
        <v>8205.4426732729717</v>
      </c>
      <c r="O702" s="43">
        <f>gp_need_index[[#This Row],[Combined weighted population (base year)]]/gp_need_index[[#This Row],[Registered population (base year)]]</f>
        <v>0.84667840750563783</v>
      </c>
      <c r="P702" s="77">
        <v>9775.7803949770241</v>
      </c>
      <c r="Q702" s="4">
        <v>3432.6844915694783</v>
      </c>
      <c r="R702" s="46">
        <v>8329.4542009916822</v>
      </c>
      <c r="S702" s="110">
        <v>8208.4296725445311</v>
      </c>
      <c r="T702" s="46">
        <v>8233.7841792209038</v>
      </c>
      <c r="U702" s="110">
        <f>$L$1*gp_need_index[[#This Row],[Normalised weighted population 2025/26]]</f>
        <v>3383.8107831177472</v>
      </c>
      <c r="V702" s="4">
        <f>$M$1*gp_need_index[[#This Row],[Normalised travel time adjusted wp 2025/26]]</f>
        <v>4888.8389980354568</v>
      </c>
      <c r="W702" s="115">
        <v>8272.6497811532045</v>
      </c>
      <c r="X702" s="43">
        <f>gp_need_index[[#This Row],[Combined weighted population 2025/26]]/gp_need_index[[#This Row],[Registered population 2025/26]]</f>
        <v>0.84623932278632652</v>
      </c>
    </row>
    <row r="703" spans="1:24" ht="13">
      <c r="A703" s="8" t="s">
        <v>734</v>
      </c>
      <c r="B703" s="3" t="s">
        <v>11884</v>
      </c>
      <c r="C703" s="74" t="s">
        <v>6398</v>
      </c>
      <c r="D703" s="74" t="s">
        <v>6804</v>
      </c>
      <c r="E703" s="74" t="s">
        <v>6561</v>
      </c>
      <c r="F703" s="41">
        <v>0.98547029306761269</v>
      </c>
      <c r="G703" s="110">
        <v>7896.5</v>
      </c>
      <c r="H703" s="4">
        <v>2641.3433151647114</v>
      </c>
      <c r="I703" s="46">
        <v>6474.1151061493638</v>
      </c>
      <c r="J703" s="110">
        <v>6380.048111010472</v>
      </c>
      <c r="K703" s="46">
        <v>6399.8382796321557</v>
      </c>
      <c r="L703" s="110">
        <f>$L$1*gp_need_index[[#This Row],[Normalised weighted population (base year)]]</f>
        <v>2630.085955058797</v>
      </c>
      <c r="M703" s="4">
        <f>$M$1*gp_need_index[[#This Row],[Normalised travel time adjusted wp (base year)]]</f>
        <v>3799.9270179493992</v>
      </c>
      <c r="N703" s="115">
        <v>6430.0129730081962</v>
      </c>
      <c r="O703" s="43">
        <f>gp_need_index[[#This Row],[Combined weighted population (base year)]]/gp_need_index[[#This Row],[Registered population (base year)]]</f>
        <v>0.81428645260662269</v>
      </c>
      <c r="P703" s="77">
        <v>7964.9324917238819</v>
      </c>
      <c r="Q703" s="4">
        <v>2686.9333082607682</v>
      </c>
      <c r="R703" s="46">
        <v>6519.8791171292087</v>
      </c>
      <c r="S703" s="110">
        <v>6425.1471843227291</v>
      </c>
      <c r="T703" s="46">
        <v>6444.9934208966361</v>
      </c>
      <c r="U703" s="110">
        <f>$L$1*gp_need_index[[#This Row],[Normalised weighted population 2025/26]]</f>
        <v>2648.6774197689192</v>
      </c>
      <c r="V703" s="4">
        <f>$M$1*gp_need_index[[#This Row],[Normalised travel time adjusted wp 2025/26]]</f>
        <v>3826.7380456336928</v>
      </c>
      <c r="W703" s="115">
        <v>6475.4154654026115</v>
      </c>
      <c r="X703" s="43">
        <f>gp_need_index[[#This Row],[Combined weighted population 2025/26]]/gp_need_index[[#This Row],[Registered population 2025/26]]</f>
        <v>0.81299062762063812</v>
      </c>
    </row>
    <row r="704" spans="1:24" ht="13">
      <c r="A704" s="8" t="s">
        <v>760</v>
      </c>
      <c r="B704" s="3" t="s">
        <v>11883</v>
      </c>
      <c r="C704" s="74" t="s">
        <v>6398</v>
      </c>
      <c r="D704" s="74" t="s">
        <v>6804</v>
      </c>
      <c r="E704" s="74" t="s">
        <v>6561</v>
      </c>
      <c r="F704" s="41">
        <v>0.98547029306761269</v>
      </c>
      <c r="G704" s="110">
        <v>15460.833333333334</v>
      </c>
      <c r="H704" s="4">
        <v>6402.8139531344987</v>
      </c>
      <c r="I704" s="46">
        <v>15693.739733816861</v>
      </c>
      <c r="J704" s="110">
        <v>15465.71429481134</v>
      </c>
      <c r="K704" s="46">
        <v>15513.687145238739</v>
      </c>
      <c r="L704" s="110">
        <f>$L$1*gp_need_index[[#This Row],[Normalised weighted population (base year)]]</f>
        <v>6375.5252694000583</v>
      </c>
      <c r="M704" s="4">
        <f>$M$1*gp_need_index[[#This Row],[Normalised travel time adjusted wp (base year)]]</f>
        <v>9211.3075917592232</v>
      </c>
      <c r="N704" s="115">
        <v>15586.832861159281</v>
      </c>
      <c r="O704" s="43">
        <f>gp_need_index[[#This Row],[Combined weighted population (base year)]]/gp_need_index[[#This Row],[Registered population (base year)]]</f>
        <v>1.0081495948574968</v>
      </c>
      <c r="P704" s="77">
        <v>15583.421079964413</v>
      </c>
      <c r="Q704" s="4">
        <v>6519.8644666592845</v>
      </c>
      <c r="R704" s="46">
        <v>15820.537135028564</v>
      </c>
      <c r="S704" s="110">
        <v>15590.669366943648</v>
      </c>
      <c r="T704" s="46">
        <v>15638.826413580166</v>
      </c>
      <c r="U704" s="110">
        <f>$L$1*gp_need_index[[#This Row],[Normalised weighted population 2025/26]]</f>
        <v>6427.0362571716678</v>
      </c>
      <c r="V704" s="4">
        <f>$M$1*gp_need_index[[#This Row],[Normalised travel time adjusted wp 2025/26]]</f>
        <v>9285.609482838312</v>
      </c>
      <c r="W704" s="115">
        <v>15712.645740009979</v>
      </c>
      <c r="X704" s="43">
        <f>gp_need_index[[#This Row],[Combined weighted population 2025/26]]/gp_need_index[[#This Row],[Registered population 2025/26]]</f>
        <v>1.0082924448606287</v>
      </c>
    </row>
    <row r="705" spans="1:24" ht="13">
      <c r="A705" s="8" t="s">
        <v>740</v>
      </c>
      <c r="B705" s="3" t="s">
        <v>11882</v>
      </c>
      <c r="C705" s="74" t="s">
        <v>6398</v>
      </c>
      <c r="D705" s="74" t="s">
        <v>6804</v>
      </c>
      <c r="E705" s="74" t="s">
        <v>6561</v>
      </c>
      <c r="F705" s="41">
        <v>0.98547029306761269</v>
      </c>
      <c r="G705" s="110">
        <v>9801.25</v>
      </c>
      <c r="H705" s="4">
        <v>3810.9115676720849</v>
      </c>
      <c r="I705" s="46">
        <v>9340.8077650544492</v>
      </c>
      <c r="J705" s="110">
        <v>9205.0885657164399</v>
      </c>
      <c r="K705" s="46">
        <v>9233.6416818878806</v>
      </c>
      <c r="L705" s="110">
        <f>$L$1*gp_need_index[[#This Row],[Normalised weighted population (base year)]]</f>
        <v>3794.6695276454157</v>
      </c>
      <c r="M705" s="4">
        <f>$M$1*gp_need_index[[#This Row],[Normalised travel time adjusted wp (base year)]]</f>
        <v>5482.5079897309843</v>
      </c>
      <c r="N705" s="115">
        <v>9277.1775173763999</v>
      </c>
      <c r="O705" s="43">
        <f>gp_need_index[[#This Row],[Combined weighted population (base year)]]/gp_need_index[[#This Row],[Registered population (base year)]]</f>
        <v>0.94653003620725928</v>
      </c>
      <c r="P705" s="77">
        <v>9877.9999575141628</v>
      </c>
      <c r="Q705" s="4">
        <v>3880.7951185322718</v>
      </c>
      <c r="R705" s="46">
        <v>9416.800548560519</v>
      </c>
      <c r="S705" s="110">
        <v>9279.9771963491912</v>
      </c>
      <c r="T705" s="46">
        <v>9308.6415393682237</v>
      </c>
      <c r="U705" s="110">
        <f>$L$1*gp_need_index[[#This Row],[Normalised weighted population 2025/26]]</f>
        <v>3825.541322370736</v>
      </c>
      <c r="V705" s="4">
        <f>$M$1*gp_need_index[[#This Row],[Normalised travel time adjusted wp 2025/26]]</f>
        <v>5527.0394251094249</v>
      </c>
      <c r="W705" s="115">
        <v>9352.5807474801604</v>
      </c>
      <c r="X705" s="43">
        <f>gp_need_index[[#This Row],[Combined weighted population 2025/26]]/gp_need_index[[#This Row],[Registered population 2025/26]]</f>
        <v>0.94680915040556179</v>
      </c>
    </row>
    <row r="706" spans="1:24" ht="13">
      <c r="A706" s="8" t="s">
        <v>765</v>
      </c>
      <c r="B706" s="3" t="s">
        <v>11881</v>
      </c>
      <c r="C706" s="74" t="s">
        <v>6398</v>
      </c>
      <c r="D706" s="74" t="s">
        <v>6804</v>
      </c>
      <c r="E706" s="74" t="s">
        <v>6561</v>
      </c>
      <c r="F706" s="41">
        <v>0.98547029306761269</v>
      </c>
      <c r="G706" s="110">
        <v>27997.583333333332</v>
      </c>
      <c r="H706" s="4">
        <v>11817.092365205603</v>
      </c>
      <c r="I706" s="46">
        <v>28964.510502327154</v>
      </c>
      <c r="J706" s="110">
        <v>28543.664653288284</v>
      </c>
      <c r="K706" s="46">
        <v>28632.203787592698</v>
      </c>
      <c r="L706" s="110">
        <f>$L$1*gp_need_index[[#This Row],[Normalised weighted population (base year)]]</f>
        <v>11766.728119332598</v>
      </c>
      <c r="M706" s="4">
        <f>$M$1*gp_need_index[[#This Row],[Normalised travel time adjusted wp (base year)]]</f>
        <v>17000.474074816801</v>
      </c>
      <c r="N706" s="115">
        <v>28767.202194149399</v>
      </c>
      <c r="O706" s="43">
        <f>gp_need_index[[#This Row],[Combined weighted population (base year)]]/gp_need_index[[#This Row],[Registered population (base year)]]</f>
        <v>1.0274887604281107</v>
      </c>
      <c r="P706" s="77">
        <v>28246.947630076102</v>
      </c>
      <c r="Q706" s="4">
        <v>12046.568796014091</v>
      </c>
      <c r="R706" s="46">
        <v>29231.158095632967</v>
      </c>
      <c r="S706" s="110">
        <v>28806.437935209138</v>
      </c>
      <c r="T706" s="46">
        <v>28895.416345463873</v>
      </c>
      <c r="U706" s="110">
        <f>$L$1*gp_need_index[[#This Row],[Normalised weighted population 2025/26]]</f>
        <v>11875.052744181748</v>
      </c>
      <c r="V706" s="4">
        <f>$M$1*gp_need_index[[#This Row],[Normalised travel time adjusted wp 2025/26]]</f>
        <v>17156.757478618019</v>
      </c>
      <c r="W706" s="115">
        <v>29031.810222799766</v>
      </c>
      <c r="X706" s="43">
        <f>gp_need_index[[#This Row],[Combined weighted population 2025/26]]/gp_need_index[[#This Row],[Registered population 2025/26]]</f>
        <v>1.0277857488533726</v>
      </c>
    </row>
    <row r="707" spans="1:24" ht="13">
      <c r="A707" s="8" t="s">
        <v>780</v>
      </c>
      <c r="B707" s="3" t="s">
        <v>11880</v>
      </c>
      <c r="C707" s="74" t="s">
        <v>6398</v>
      </c>
      <c r="D707" s="74" t="s">
        <v>6804</v>
      </c>
      <c r="E707" s="74" t="s">
        <v>6561</v>
      </c>
      <c r="F707" s="41">
        <v>0.98547029306761269</v>
      </c>
      <c r="G707" s="110">
        <v>14423.5</v>
      </c>
      <c r="H707" s="4">
        <v>6834.880849470459</v>
      </c>
      <c r="I707" s="46">
        <v>16752.765572819269</v>
      </c>
      <c r="J707" s="110">
        <v>16509.352798739219</v>
      </c>
      <c r="K707" s="46">
        <v>16560.56289465653</v>
      </c>
      <c r="L707" s="110">
        <f>$L$1*gp_need_index[[#This Row],[Normalised weighted population (base year)]]</f>
        <v>6805.7507040017663</v>
      </c>
      <c r="M707" s="4">
        <f>$M$1*gp_need_index[[#This Row],[Normalised travel time adjusted wp (base year)]]</f>
        <v>9832.8938367287356</v>
      </c>
      <c r="N707" s="115">
        <v>16638.6445407305</v>
      </c>
      <c r="O707" s="43">
        <f>gp_need_index[[#This Row],[Combined weighted population (base year)]]/gp_need_index[[#This Row],[Registered population (base year)]]</f>
        <v>1.153578849844386</v>
      </c>
      <c r="P707" s="77">
        <v>14560.091081882929</v>
      </c>
      <c r="Q707" s="4">
        <v>6973.4323622701268</v>
      </c>
      <c r="R707" s="46">
        <v>16921.125616961355</v>
      </c>
      <c r="S707" s="110">
        <v>16675.266620780796</v>
      </c>
      <c r="T707" s="46">
        <v>16726.77381225751</v>
      </c>
      <c r="U707" s="110">
        <f>$L$1*gp_need_index[[#This Row],[Normalised weighted population 2025/26]]</f>
        <v>6874.14636583833</v>
      </c>
      <c r="V707" s="4">
        <f>$M$1*gp_need_index[[#This Row],[Normalised travel time adjusted wp 2025/26]]</f>
        <v>9931.5821674136205</v>
      </c>
      <c r="W707" s="115">
        <v>16805.72853325195</v>
      </c>
      <c r="X707" s="43">
        <f>gp_need_index[[#This Row],[Combined weighted population 2025/26]]/gp_need_index[[#This Row],[Registered population 2025/26]]</f>
        <v>1.1542323766204499</v>
      </c>
    </row>
    <row r="708" spans="1:24" ht="13">
      <c r="A708" s="8" t="s">
        <v>712</v>
      </c>
      <c r="B708" s="3" t="s">
        <v>11879</v>
      </c>
      <c r="C708" s="74" t="s">
        <v>6398</v>
      </c>
      <c r="D708" s="74" t="s">
        <v>6804</v>
      </c>
      <c r="E708" s="74" t="s">
        <v>6561</v>
      </c>
      <c r="F708" s="41">
        <v>0.98547029306761269</v>
      </c>
      <c r="G708" s="110">
        <v>10208.083333333332</v>
      </c>
      <c r="H708" s="4">
        <v>2652.5065657620594</v>
      </c>
      <c r="I708" s="46">
        <v>6501.4770052675458</v>
      </c>
      <c r="J708" s="110">
        <v>6407.0124497533534</v>
      </c>
      <c r="K708" s="46">
        <v>6426.8862586237019</v>
      </c>
      <c r="L708" s="110">
        <f>$L$1*gp_need_index[[#This Row],[Normalised weighted population (base year)]]</f>
        <v>2641.2016280727216</v>
      </c>
      <c r="M708" s="4">
        <f>$M$1*gp_need_index[[#This Row],[Normalised travel time adjusted wp (base year)]]</f>
        <v>3815.9868528483539</v>
      </c>
      <c r="N708" s="115">
        <v>6457.1884809210751</v>
      </c>
      <c r="O708" s="43">
        <f>gp_need_index[[#This Row],[Combined weighted population (base year)]]/gp_need_index[[#This Row],[Registered population (base year)]]</f>
        <v>0.63255640359398935</v>
      </c>
      <c r="P708" s="77">
        <v>10297.513161331459</v>
      </c>
      <c r="Q708" s="4">
        <v>2698.8724048576582</v>
      </c>
      <c r="R708" s="46">
        <v>6548.8494925159494</v>
      </c>
      <c r="S708" s="110">
        <v>6453.696628645379</v>
      </c>
      <c r="T708" s="46">
        <v>6473.6310498179919</v>
      </c>
      <c r="U708" s="110">
        <f>$L$1*gp_need_index[[#This Row],[Normalised weighted population 2025/26]]</f>
        <v>2660.4465304764312</v>
      </c>
      <c r="V708" s="4">
        <f>$M$1*gp_need_index[[#This Row],[Normalised travel time adjusted wp 2025/26]]</f>
        <v>3843.7417409012119</v>
      </c>
      <c r="W708" s="115">
        <v>6504.1882713776431</v>
      </c>
      <c r="X708" s="43">
        <f>gp_need_index[[#This Row],[Combined weighted population 2025/26]]/gp_need_index[[#This Row],[Registered population 2025/26]]</f>
        <v>0.63162708990766248</v>
      </c>
    </row>
    <row r="709" spans="1:24" ht="13">
      <c r="A709" s="8" t="s">
        <v>702</v>
      </c>
      <c r="B709" s="3" t="s">
        <v>11878</v>
      </c>
      <c r="C709" s="74" t="s">
        <v>6398</v>
      </c>
      <c r="D709" s="74" t="s">
        <v>6804</v>
      </c>
      <c r="E709" s="74" t="s">
        <v>6561</v>
      </c>
      <c r="F709" s="41">
        <v>0.98547029306761269</v>
      </c>
      <c r="G709" s="110">
        <v>20576.416666666668</v>
      </c>
      <c r="H709" s="4">
        <v>7681.5168986882918</v>
      </c>
      <c r="I709" s="46">
        <v>18827.929071703544</v>
      </c>
      <c r="J709" s="110">
        <v>18554.364780147916</v>
      </c>
      <c r="K709" s="46">
        <v>18611.918265839297</v>
      </c>
      <c r="L709" s="110">
        <f>$L$1*gp_need_index[[#This Row],[Normalised weighted population (base year)]]</f>
        <v>7648.7784048349067</v>
      </c>
      <c r="M709" s="4">
        <f>$M$1*gp_need_index[[#This Row],[Normalised travel time adjusted wp (base year)]]</f>
        <v>11050.893473247839</v>
      </c>
      <c r="N709" s="115">
        <v>18699.671878082747</v>
      </c>
      <c r="O709" s="43">
        <f>gp_need_index[[#This Row],[Combined weighted population (base year)]]/gp_need_index[[#This Row],[Registered population (base year)]]</f>
        <v>0.90879146651301024</v>
      </c>
      <c r="P709" s="77">
        <v>20747.853021014649</v>
      </c>
      <c r="Q709" s="4">
        <v>7825.5954206571259</v>
      </c>
      <c r="R709" s="46">
        <v>18988.910519431716</v>
      </c>
      <c r="S709" s="110">
        <v>18713.007214619047</v>
      </c>
      <c r="T709" s="46">
        <v>18770.808655976951</v>
      </c>
      <c r="U709" s="110">
        <f>$L$1*gp_need_index[[#This Row],[Normalised weighted population 2025/26]]</f>
        <v>7714.1765384412647</v>
      </c>
      <c r="V709" s="4">
        <f>$M$1*gp_need_index[[#This Row],[Normalised travel time adjusted wp 2025/26]]</f>
        <v>11145.235214397477</v>
      </c>
      <c r="W709" s="115">
        <v>18859.411752838743</v>
      </c>
      <c r="X709" s="43">
        <f>gp_need_index[[#This Row],[Combined weighted population 2025/26]]/gp_need_index[[#This Row],[Registered population 2025/26]]</f>
        <v>0.90898136466153001</v>
      </c>
    </row>
    <row r="710" spans="1:24" ht="13">
      <c r="A710" s="8" t="s">
        <v>693</v>
      </c>
      <c r="B710" s="3" t="s">
        <v>11877</v>
      </c>
      <c r="C710" s="74" t="s">
        <v>6398</v>
      </c>
      <c r="D710" s="74" t="s">
        <v>6804</v>
      </c>
      <c r="E710" s="74" t="s">
        <v>6561</v>
      </c>
      <c r="F710" s="41">
        <v>0.98547029306761269</v>
      </c>
      <c r="G710" s="110">
        <v>14811.916666666666</v>
      </c>
      <c r="H710" s="4">
        <v>5591.8836590360534</v>
      </c>
      <c r="I710" s="46">
        <v>13706.093509672195</v>
      </c>
      <c r="J710" s="110">
        <v>13506.947987788762</v>
      </c>
      <c r="K710" s="46">
        <v>13548.844972512334</v>
      </c>
      <c r="L710" s="110">
        <f>$L$1*gp_need_index[[#This Row],[Normalised weighted population (base year)]]</f>
        <v>5568.0511463676949</v>
      </c>
      <c r="M710" s="4">
        <f>$M$1*gp_need_index[[#This Row],[Normalised travel time adjusted wp (base year)]]</f>
        <v>8044.6754782710987</v>
      </c>
      <c r="N710" s="115">
        <v>13612.726624638794</v>
      </c>
      <c r="O710" s="43">
        <f>gp_need_index[[#This Row],[Combined weighted population (base year)]]/gp_need_index[[#This Row],[Registered population (base year)]]</f>
        <v>0.91903883413504628</v>
      </c>
      <c r="P710" s="77">
        <v>14938.824886907623</v>
      </c>
      <c r="Q710" s="4">
        <v>5702.2627449221654</v>
      </c>
      <c r="R710" s="46">
        <v>13836.615771854415</v>
      </c>
      <c r="S710" s="110">
        <v>13635.573799753322</v>
      </c>
      <c r="T710" s="46">
        <v>13677.69187357911</v>
      </c>
      <c r="U710" s="110">
        <f>$L$1*gp_need_index[[#This Row],[Normalised weighted population 2025/26]]</f>
        <v>5621.0753454990772</v>
      </c>
      <c r="V710" s="4">
        <f>$M$1*gp_need_index[[#This Row],[Normalised travel time adjusted wp 2025/26]]</f>
        <v>8121.1787896283413</v>
      </c>
      <c r="W710" s="115">
        <v>13742.254135127419</v>
      </c>
      <c r="X710" s="43">
        <f>gp_need_index[[#This Row],[Combined weighted population 2025/26]]/gp_need_index[[#This Row],[Registered population 2025/26]]</f>
        <v>0.91990194939436787</v>
      </c>
    </row>
    <row r="711" spans="1:24" ht="13">
      <c r="A711" s="8" t="s">
        <v>726</v>
      </c>
      <c r="B711" s="3" t="s">
        <v>11876</v>
      </c>
      <c r="C711" s="74" t="s">
        <v>6398</v>
      </c>
      <c r="D711" s="74" t="s">
        <v>6804</v>
      </c>
      <c r="E711" s="74" t="s">
        <v>6561</v>
      </c>
      <c r="F711" s="41">
        <v>0.98547029306761269</v>
      </c>
      <c r="G711" s="110">
        <v>11595.083333333336</v>
      </c>
      <c r="H711" s="4">
        <v>5400.3136725285676</v>
      </c>
      <c r="I711" s="46">
        <v>13236.542226273201</v>
      </c>
      <c r="J711" s="110">
        <v>13044.219146927282</v>
      </c>
      <c r="K711" s="46">
        <v>13084.68080050171</v>
      </c>
      <c r="L711" s="110">
        <f>$L$1*gp_need_index[[#This Row],[Normalised weighted population (base year)]]</f>
        <v>5377.2976278714732</v>
      </c>
      <c r="M711" s="4">
        <f>$M$1*gp_need_index[[#This Row],[Normalised travel time adjusted wp (base year)]]</f>
        <v>7769.0763301487723</v>
      </c>
      <c r="N711" s="115">
        <v>13146.373958020245</v>
      </c>
      <c r="O711" s="43">
        <f>gp_need_index[[#This Row],[Combined weighted population (base year)]]/gp_need_index[[#This Row],[Registered population (base year)]]</f>
        <v>1.1337886568031199</v>
      </c>
      <c r="P711" s="77">
        <v>11703.09415977549</v>
      </c>
      <c r="Q711" s="4">
        <v>5510.4851726889019</v>
      </c>
      <c r="R711" s="46">
        <v>13371.26496299986</v>
      </c>
      <c r="S711" s="110">
        <v>13176.984401772173</v>
      </c>
      <c r="T711" s="46">
        <v>13217.685967396434</v>
      </c>
      <c r="U711" s="110">
        <f>$L$1*gp_need_index[[#This Row],[Normalised weighted population 2025/26]]</f>
        <v>5432.0282546648259</v>
      </c>
      <c r="V711" s="4">
        <f>$M$1*gp_need_index[[#This Row],[Normalised travel time adjusted wp 2025/26]]</f>
        <v>7848.0486268111154</v>
      </c>
      <c r="W711" s="115">
        <v>13280.076881475941</v>
      </c>
      <c r="X711" s="43">
        <f>gp_need_index[[#This Row],[Combined weighted population 2025/26]]/gp_need_index[[#This Row],[Registered population 2025/26]]</f>
        <v>1.1347492124878114</v>
      </c>
    </row>
    <row r="712" spans="1:24" ht="13">
      <c r="A712" s="8" t="s">
        <v>700</v>
      </c>
      <c r="B712" s="3" t="s">
        <v>11875</v>
      </c>
      <c r="C712" s="74" t="s">
        <v>6398</v>
      </c>
      <c r="D712" s="74" t="s">
        <v>6804</v>
      </c>
      <c r="E712" s="74" t="s">
        <v>6561</v>
      </c>
      <c r="F712" s="41">
        <v>0.98547029306761269</v>
      </c>
      <c r="G712" s="110">
        <v>6315</v>
      </c>
      <c r="H712" s="4">
        <v>3341.33431348574</v>
      </c>
      <c r="I712" s="46">
        <v>8189.8414452360894</v>
      </c>
      <c r="J712" s="110">
        <v>8070.84544921409</v>
      </c>
      <c r="K712" s="46">
        <v>8095.8802749051147</v>
      </c>
      <c r="L712" s="110">
        <f>$L$1*gp_need_index[[#This Row],[Normalised weighted population (base year)]]</f>
        <v>3327.0936036979583</v>
      </c>
      <c r="M712" s="4">
        <f>$M$1*gp_need_index[[#This Row],[Normalised travel time adjusted wp (base year)]]</f>
        <v>4806.9580583939014</v>
      </c>
      <c r="N712" s="115">
        <v>8134.0516620918597</v>
      </c>
      <c r="O712" s="43">
        <f>gp_need_index[[#This Row],[Combined weighted population (base year)]]/gp_need_index[[#This Row],[Registered population (base year)]]</f>
        <v>1.2880525197295107</v>
      </c>
      <c r="P712" s="77">
        <v>6369.7121247745326</v>
      </c>
      <c r="Q712" s="4">
        <v>3401.2642931106939</v>
      </c>
      <c r="R712" s="46">
        <v>8253.2126749524359</v>
      </c>
      <c r="S712" s="110">
        <v>8133.2959135347128</v>
      </c>
      <c r="T712" s="46">
        <v>8158.4183442269532</v>
      </c>
      <c r="U712" s="110">
        <f>$L$1*gp_need_index[[#This Row],[Normalised weighted population 2025/26]]</f>
        <v>3352.8379376337975</v>
      </c>
      <c r="V712" s="4">
        <f>$M$1*gp_need_index[[#This Row],[Normalised travel time adjusted wp 2025/26]]</f>
        <v>4844.0902621907926</v>
      </c>
      <c r="W712" s="115">
        <v>8196.9281998245897</v>
      </c>
      <c r="X712" s="43">
        <f>gp_need_index[[#This Row],[Combined weighted population 2025/26]]/gp_need_index[[#This Row],[Registered population 2025/26]]</f>
        <v>1.2868600714219458</v>
      </c>
    </row>
    <row r="713" spans="1:24" ht="13">
      <c r="A713" s="8" t="s">
        <v>713</v>
      </c>
      <c r="B713" s="3" t="s">
        <v>9076</v>
      </c>
      <c r="C713" s="74" t="s">
        <v>6398</v>
      </c>
      <c r="D713" s="74" t="s">
        <v>6804</v>
      </c>
      <c r="E713" s="74" t="s">
        <v>6561</v>
      </c>
      <c r="F713" s="41">
        <v>0.98547029306761269</v>
      </c>
      <c r="G713" s="110">
        <v>6479.4166666666679</v>
      </c>
      <c r="H713" s="4">
        <v>3868.0523898085521</v>
      </c>
      <c r="I713" s="46">
        <v>9480.8638712211814</v>
      </c>
      <c r="J713" s="110">
        <v>9343.109697706479</v>
      </c>
      <c r="K713" s="46">
        <v>9372.0909394073678</v>
      </c>
      <c r="L713" s="110">
        <f>$L$1*gp_need_index[[#This Row],[Normalised weighted population (base year)]]</f>
        <v>3851.5668165736688</v>
      </c>
      <c r="M713" s="4">
        <f>$M$1*gp_need_index[[#This Row],[Normalised travel time adjusted wp (base year)]]</f>
        <v>5564.712734800506</v>
      </c>
      <c r="N713" s="115">
        <v>9416.2795513741748</v>
      </c>
      <c r="O713" s="43">
        <f>gp_need_index[[#This Row],[Combined weighted population (base year)]]/gp_need_index[[#This Row],[Registered population (base year)]]</f>
        <v>1.4532603837342621</v>
      </c>
      <c r="P713" s="77">
        <v>6539.0626141368612</v>
      </c>
      <c r="Q713" s="4">
        <v>3942.5641171363923</v>
      </c>
      <c r="R713" s="46">
        <v>9566.6838384980983</v>
      </c>
      <c r="S713" s="110">
        <v>9427.6827260099144</v>
      </c>
      <c r="T713" s="46">
        <v>9456.8033074310915</v>
      </c>
      <c r="U713" s="110">
        <f>$L$1*gp_need_index[[#This Row],[Normalised weighted population 2025/26]]</f>
        <v>3886.4308693280341</v>
      </c>
      <c r="V713" s="4">
        <f>$M$1*gp_need_index[[#This Row],[Normalised travel time adjusted wp 2025/26]]</f>
        <v>5615.011008279117</v>
      </c>
      <c r="W713" s="115">
        <v>9501.4418776071507</v>
      </c>
      <c r="X713" s="43">
        <f>gp_need_index[[#This Row],[Combined weighted population 2025/26]]/gp_need_index[[#This Row],[Registered population 2025/26]]</f>
        <v>1.4530281231847961</v>
      </c>
    </row>
    <row r="714" spans="1:24" ht="13">
      <c r="A714" s="8" t="s">
        <v>743</v>
      </c>
      <c r="B714" s="3" t="s">
        <v>11874</v>
      </c>
      <c r="C714" s="74" t="s">
        <v>6398</v>
      </c>
      <c r="D714" s="74" t="s">
        <v>6804</v>
      </c>
      <c r="E714" s="74" t="s">
        <v>6561</v>
      </c>
      <c r="F714" s="41">
        <v>0.98547029306761269</v>
      </c>
      <c r="G714" s="110">
        <v>365</v>
      </c>
      <c r="H714" s="4">
        <v>208.2643100562143</v>
      </c>
      <c r="I714" s="46">
        <v>510.47022477751307</v>
      </c>
      <c r="J714" s="110">
        <v>503.0532420137859</v>
      </c>
      <c r="K714" s="46">
        <v>504.6136547743036</v>
      </c>
      <c r="L714" s="110">
        <f>$L$1*gp_need_index[[#This Row],[Normalised weighted population (base year)]]</f>
        <v>207.37669112305548</v>
      </c>
      <c r="M714" s="4">
        <f>$M$1*gp_need_index[[#This Row],[Normalised travel time adjusted wp (base year)]]</f>
        <v>299.61617413139993</v>
      </c>
      <c r="N714" s="115">
        <v>506.99286525445541</v>
      </c>
      <c r="O714" s="43">
        <f>gp_need_index[[#This Row],[Combined weighted population (base year)]]/gp_need_index[[#This Row],[Registered population (base year)]]</f>
        <v>1.3890215486423436</v>
      </c>
      <c r="P714" s="77">
        <v>368.38595792092497</v>
      </c>
      <c r="Q714" s="4">
        <v>212.29563803935272</v>
      </c>
      <c r="R714" s="46">
        <v>515.13816619674185</v>
      </c>
      <c r="S714" s="110">
        <v>507.65335961221575</v>
      </c>
      <c r="T714" s="46">
        <v>509.22141842602548</v>
      </c>
      <c r="U714" s="110">
        <f>$L$1*gp_need_index[[#This Row],[Normalised weighted population 2025/26]]</f>
        <v>209.27302552002809</v>
      </c>
      <c r="V714" s="4">
        <f>$M$1*gp_need_index[[#This Row],[Normalised travel time adjusted wp 2025/26]]</f>
        <v>302.35205038755896</v>
      </c>
      <c r="W714" s="115">
        <v>511.62507590758707</v>
      </c>
      <c r="X714" s="43">
        <f>gp_need_index[[#This Row],[Combined weighted population 2025/26]]/gp_need_index[[#This Row],[Registered population 2025/26]]</f>
        <v>1.3888289303834127</v>
      </c>
    </row>
    <row r="715" spans="1:24" ht="13">
      <c r="A715" s="8" t="s">
        <v>748</v>
      </c>
      <c r="B715" s="3" t="s">
        <v>11873</v>
      </c>
      <c r="C715" s="74" t="s">
        <v>6398</v>
      </c>
      <c r="D715" s="74" t="s">
        <v>6804</v>
      </c>
      <c r="E715" s="74" t="s">
        <v>6561</v>
      </c>
      <c r="F715" s="41">
        <v>0.98547029306761269</v>
      </c>
      <c r="G715" s="110">
        <v>19284.916666666672</v>
      </c>
      <c r="H715" s="4">
        <v>7521.8162446086417</v>
      </c>
      <c r="I715" s="46">
        <v>18436.491725750457</v>
      </c>
      <c r="J715" s="110">
        <v>18168.614904113918</v>
      </c>
      <c r="K715" s="46">
        <v>18224.971838469057</v>
      </c>
      <c r="L715" s="110">
        <f>$L$1*gp_need_index[[#This Row],[Normalised weighted population (base year)]]</f>
        <v>7489.7583922159101</v>
      </c>
      <c r="M715" s="4">
        <f>$M$1*gp_need_index[[#This Row],[Normalised travel time adjusted wp (base year)]]</f>
        <v>10821.142638989621</v>
      </c>
      <c r="N715" s="115">
        <v>18310.901031205532</v>
      </c>
      <c r="O715" s="43">
        <f>gp_need_index[[#This Row],[Combined weighted population (base year)]]/gp_need_index[[#This Row],[Registered population (base year)]]</f>
        <v>0.94949339671533595</v>
      </c>
      <c r="P715" s="77">
        <v>19451.791233470594</v>
      </c>
      <c r="Q715" s="4">
        <v>7667.108474055879</v>
      </c>
      <c r="R715" s="46">
        <v>18604.339852825964</v>
      </c>
      <c r="S715" s="110">
        <v>18334.024247093868</v>
      </c>
      <c r="T715" s="46">
        <v>18390.655071590369</v>
      </c>
      <c r="U715" s="110">
        <f>$L$1*gp_need_index[[#This Row],[Normalised weighted population 2025/26]]</f>
        <v>7557.9460895870779</v>
      </c>
      <c r="V715" s="4">
        <f>$M$1*gp_need_index[[#This Row],[Normalised travel time adjusted wp 2025/26]]</f>
        <v>10919.51765511504</v>
      </c>
      <c r="W715" s="115">
        <v>18477.463744702116</v>
      </c>
      <c r="X715" s="43">
        <f>gp_need_index[[#This Row],[Combined weighted population 2025/26]]/gp_need_index[[#This Row],[Registered population 2025/26]]</f>
        <v>0.94991065465004798</v>
      </c>
    </row>
    <row r="716" spans="1:24" ht="13">
      <c r="A716" s="8" t="s">
        <v>709</v>
      </c>
      <c r="B716" s="3" t="s">
        <v>11872</v>
      </c>
      <c r="C716" s="74" t="s">
        <v>6398</v>
      </c>
      <c r="D716" s="74" t="s">
        <v>6804</v>
      </c>
      <c r="E716" s="74" t="s">
        <v>6561</v>
      </c>
      <c r="F716" s="41">
        <v>0.98547029306761269</v>
      </c>
      <c r="G716" s="110">
        <v>15963.166666666666</v>
      </c>
      <c r="H716" s="4">
        <v>5248.1767870477706</v>
      </c>
      <c r="I716" s="46">
        <v>12863.644200166995</v>
      </c>
      <c r="J716" s="110">
        <v>12676.739219856065</v>
      </c>
      <c r="K716" s="46">
        <v>12716.060993355095</v>
      </c>
      <c r="L716" s="110">
        <f>$L$1*gp_need_index[[#This Row],[Normalised weighted population (base year)]]</f>
        <v>5225.8091471987209</v>
      </c>
      <c r="M716" s="4">
        <f>$M$1*gp_need_index[[#This Row],[Normalised travel time adjusted wp (base year)]]</f>
        <v>7550.2069926241638</v>
      </c>
      <c r="N716" s="115">
        <v>12776.016139822885</v>
      </c>
      <c r="O716" s="43">
        <f>gp_need_index[[#This Row],[Combined weighted population (base year)]]/gp_need_index[[#This Row],[Registered population (base year)]]</f>
        <v>0.80034346609316565</v>
      </c>
      <c r="P716" s="77">
        <v>16100.176471240004</v>
      </c>
      <c r="Q716" s="4">
        <v>5344.2139343788713</v>
      </c>
      <c r="R716" s="46">
        <v>12967.805609876394</v>
      </c>
      <c r="S716" s="110">
        <v>12779.387194808722</v>
      </c>
      <c r="T716" s="46">
        <v>12818.860647207845</v>
      </c>
      <c r="U716" s="110">
        <f>$L$1*gp_need_index[[#This Row],[Normalised weighted population 2025/26]]</f>
        <v>5268.1243449120893</v>
      </c>
      <c r="V716" s="4">
        <f>$M$1*gp_need_index[[#This Row],[Normalised travel time adjusted wp 2025/26]]</f>
        <v>7611.2446571779874</v>
      </c>
      <c r="W716" s="115">
        <v>12879.369002090076</v>
      </c>
      <c r="X716" s="43">
        <f>gp_need_index[[#This Row],[Combined weighted population 2025/26]]/gp_need_index[[#This Row],[Registered population 2025/26]]</f>
        <v>0.79995203935166137</v>
      </c>
    </row>
    <row r="717" spans="1:24" ht="13">
      <c r="A717" s="8" t="s">
        <v>752</v>
      </c>
      <c r="B717" s="3" t="s">
        <v>11871</v>
      </c>
      <c r="C717" s="74" t="s">
        <v>6398</v>
      </c>
      <c r="D717" s="74" t="s">
        <v>6804</v>
      </c>
      <c r="E717" s="74" t="s">
        <v>6561</v>
      </c>
      <c r="F717" s="41">
        <v>0.98547029306761269</v>
      </c>
      <c r="G717" s="110">
        <v>10777.583333333332</v>
      </c>
      <c r="H717" s="4">
        <v>4406.7488467441126</v>
      </c>
      <c r="I717" s="46">
        <v>10801.246136355909</v>
      </c>
      <c r="J717" s="110">
        <v>10644.307195490077</v>
      </c>
      <c r="K717" s="46">
        <v>10677.32460078146</v>
      </c>
      <c r="L717" s="110">
        <f>$L$1*gp_need_index[[#This Row],[Normalised weighted population (base year)]]</f>
        <v>4387.9673584084967</v>
      </c>
      <c r="M717" s="4">
        <f>$M$1*gp_need_index[[#This Row],[Normalised travel time adjusted wp (base year)]]</f>
        <v>6339.6999200825539</v>
      </c>
      <c r="N717" s="115">
        <v>10727.667278491052</v>
      </c>
      <c r="O717" s="43">
        <f>gp_need_index[[#This Row],[Combined weighted population (base year)]]/gp_need_index[[#This Row],[Registered population (base year)]]</f>
        <v>0.99536852991079194</v>
      </c>
      <c r="P717" s="77">
        <v>10870.242096792608</v>
      </c>
      <c r="Q717" s="4">
        <v>4485.3192045209853</v>
      </c>
      <c r="R717" s="46">
        <v>10883.6862177812</v>
      </c>
      <c r="S717" s="110">
        <v>10725.549446692776</v>
      </c>
      <c r="T717" s="46">
        <v>10758.678927714405</v>
      </c>
      <c r="U717" s="110">
        <f>$L$1*gp_need_index[[#This Row],[Normalised weighted population 2025/26]]</f>
        <v>4421.4583447032282</v>
      </c>
      <c r="V717" s="4">
        <f>$M$1*gp_need_index[[#This Row],[Normalised travel time adjusted wp 2025/26]]</f>
        <v>6388.0043445745678</v>
      </c>
      <c r="W717" s="115">
        <v>10809.462689277796</v>
      </c>
      <c r="X717" s="43">
        <f>gp_need_index[[#This Row],[Combined weighted population 2025/26]]/gp_need_index[[#This Row],[Registered population 2025/26]]</f>
        <v>0.99440864269869889</v>
      </c>
    </row>
    <row r="718" spans="1:24" ht="13">
      <c r="A718" s="8" t="s">
        <v>707</v>
      </c>
      <c r="B718" s="3" t="s">
        <v>11870</v>
      </c>
      <c r="C718" s="74" t="s">
        <v>6398</v>
      </c>
      <c r="D718" s="74" t="s">
        <v>6804</v>
      </c>
      <c r="E718" s="74" t="s">
        <v>6561</v>
      </c>
      <c r="F718" s="41">
        <v>0.98547029306761269</v>
      </c>
      <c r="G718" s="110">
        <v>5225.9166666666661</v>
      </c>
      <c r="H718" s="4">
        <v>1323.5095165034818</v>
      </c>
      <c r="I718" s="46">
        <v>3244.0133415194859</v>
      </c>
      <c r="J718" s="110">
        <v>3196.8787783824532</v>
      </c>
      <c r="K718" s="46">
        <v>3206.7951252479397</v>
      </c>
      <c r="L718" s="110">
        <f>$L$1*gp_need_index[[#This Row],[Normalised weighted population (base year)]]</f>
        <v>1317.8687415442616</v>
      </c>
      <c r="M718" s="4">
        <f>$M$1*gp_need_index[[#This Row],[Normalised travel time adjusted wp (base year)]]</f>
        <v>1904.0461500784152</v>
      </c>
      <c r="N718" s="115">
        <v>3221.9148916226768</v>
      </c>
      <c r="O718" s="43">
        <f>gp_need_index[[#This Row],[Combined weighted population (base year)]]/gp_need_index[[#This Row],[Registered population (base year)]]</f>
        <v>0.61652626651579667</v>
      </c>
      <c r="P718" s="77">
        <v>5268.7627804077993</v>
      </c>
      <c r="Q718" s="4">
        <v>1345.023923654973</v>
      </c>
      <c r="R718" s="46">
        <v>3263.7182936087133</v>
      </c>
      <c r="S718" s="110">
        <v>3216.2974232927077</v>
      </c>
      <c r="T718" s="46">
        <v>3226.2320438894867</v>
      </c>
      <c r="U718" s="110">
        <f>$L$1*gp_need_index[[#This Row],[Normalised weighted population 2025/26]]</f>
        <v>1325.8738073926829</v>
      </c>
      <c r="V718" s="4">
        <f>$M$1*gp_need_index[[#This Row],[Normalised travel time adjusted wp 2025/26]]</f>
        <v>1915.5868904947406</v>
      </c>
      <c r="W718" s="115">
        <v>3241.4606978874235</v>
      </c>
      <c r="X718" s="43">
        <f>gp_need_index[[#This Row],[Combined weighted population 2025/26]]/gp_need_index[[#This Row],[Registered population 2025/26]]</f>
        <v>0.61522236490528359</v>
      </c>
    </row>
    <row r="719" spans="1:24" ht="13">
      <c r="A719" s="8" t="s">
        <v>731</v>
      </c>
      <c r="B719" s="3" t="s">
        <v>10335</v>
      </c>
      <c r="C719" s="74" t="s">
        <v>6398</v>
      </c>
      <c r="D719" s="74" t="s">
        <v>6804</v>
      </c>
      <c r="E719" s="74" t="s">
        <v>6561</v>
      </c>
      <c r="F719" s="41">
        <v>0.98547029306761269</v>
      </c>
      <c r="G719" s="110">
        <v>8406.0833333333339</v>
      </c>
      <c r="H719" s="4">
        <v>4869.5755247877587</v>
      </c>
      <c r="I719" s="46">
        <v>11935.666327267156</v>
      </c>
      <c r="J719" s="110">
        <v>11762.2445934892</v>
      </c>
      <c r="K719" s="46">
        <v>11798.729710815029</v>
      </c>
      <c r="L719" s="110">
        <f>$L$1*gp_need_index[[#This Row],[Normalised weighted population (base year)]]</f>
        <v>4848.8214770535042</v>
      </c>
      <c r="M719" s="4">
        <f>$M$1*gp_need_index[[#This Row],[Normalised travel time adjusted wp (base year)]]</f>
        <v>7005.5382412233821</v>
      </c>
      <c r="N719" s="115">
        <v>11854.359718276886</v>
      </c>
      <c r="O719" s="43">
        <f>gp_need_index[[#This Row],[Combined weighted population (base year)]]/gp_need_index[[#This Row],[Registered population (base year)]]</f>
        <v>1.4102120152996602</v>
      </c>
      <c r="P719" s="77">
        <v>8480.3259052951871</v>
      </c>
      <c r="Q719" s="4">
        <v>4958.8220191354721</v>
      </c>
      <c r="R719" s="46">
        <v>12032.647043647474</v>
      </c>
      <c r="S719" s="110">
        <v>11857.81620848242</v>
      </c>
      <c r="T719" s="46">
        <v>11894.443077715494</v>
      </c>
      <c r="U719" s="110">
        <f>$L$1*gp_need_index[[#This Row],[Normalised weighted population 2025/26]]</f>
        <v>4888.2195439524294</v>
      </c>
      <c r="V719" s="4">
        <f>$M$1*gp_need_index[[#This Row],[Normalised travel time adjusted wp 2025/26]]</f>
        <v>7062.3683973886546</v>
      </c>
      <c r="W719" s="115">
        <v>11950.587941341084</v>
      </c>
      <c r="X719" s="43">
        <f>gp_need_index[[#This Row],[Combined weighted population 2025/26]]/gp_need_index[[#This Row],[Registered population 2025/26]]</f>
        <v>1.4092132867062379</v>
      </c>
    </row>
    <row r="720" spans="1:24" ht="13">
      <c r="A720" s="8" t="s">
        <v>697</v>
      </c>
      <c r="B720" s="3" t="s">
        <v>11869</v>
      </c>
      <c r="C720" s="74" t="s">
        <v>6398</v>
      </c>
      <c r="D720" s="74" t="s">
        <v>6804</v>
      </c>
      <c r="E720" s="74" t="s">
        <v>6561</v>
      </c>
      <c r="F720" s="41">
        <v>0.98547029306761269</v>
      </c>
      <c r="G720" s="110">
        <v>16629.166666666668</v>
      </c>
      <c r="H720" s="4">
        <v>6561.1173066962683</v>
      </c>
      <c r="I720" s="46">
        <v>16081.752199581633</v>
      </c>
      <c r="J720" s="110">
        <v>15848.089053162437</v>
      </c>
      <c r="K720" s="46">
        <v>15897.247985702819</v>
      </c>
      <c r="L720" s="110">
        <f>$L$1*gp_need_index[[#This Row],[Normalised weighted population (base year)]]</f>
        <v>6533.1539367721198</v>
      </c>
      <c r="M720" s="4">
        <f>$M$1*gp_need_index[[#This Row],[Normalised travel time adjusted wp (base year)]]</f>
        <v>9439.0482216037981</v>
      </c>
      <c r="N720" s="115">
        <v>15972.202158375918</v>
      </c>
      <c r="O720" s="43">
        <f>gp_need_index[[#This Row],[Combined weighted population (base year)]]/gp_need_index[[#This Row],[Registered population (base year)]]</f>
        <v>0.96049323929095964</v>
      </c>
      <c r="P720" s="77">
        <v>16770.334501465371</v>
      </c>
      <c r="Q720" s="4">
        <v>6690.3721533800044</v>
      </c>
      <c r="R720" s="46">
        <v>16234.276286105604</v>
      </c>
      <c r="S720" s="110">
        <v>15998.397009409084</v>
      </c>
      <c r="T720" s="46">
        <v>16047.813460541398</v>
      </c>
      <c r="U720" s="110">
        <f>$L$1*gp_need_index[[#This Row],[Normalised weighted population 2025/26]]</f>
        <v>6595.1162978357715</v>
      </c>
      <c r="V720" s="4">
        <f>$M$1*gp_need_index[[#This Row],[Normalised travel time adjusted wp 2025/26]]</f>
        <v>9528.4470143249127</v>
      </c>
      <c r="W720" s="115">
        <v>16123.563312160684</v>
      </c>
      <c r="X720" s="43">
        <f>gp_need_index[[#This Row],[Combined weighted population 2025/26]]/gp_need_index[[#This Row],[Registered population 2025/26]]</f>
        <v>0.96143361426403429</v>
      </c>
    </row>
    <row r="721" spans="1:24" ht="13">
      <c r="A721" s="8" t="s">
        <v>711</v>
      </c>
      <c r="B721" s="3" t="s">
        <v>11868</v>
      </c>
      <c r="C721" s="74" t="s">
        <v>6398</v>
      </c>
      <c r="D721" s="74" t="s">
        <v>6804</v>
      </c>
      <c r="E721" s="74" t="s">
        <v>6561</v>
      </c>
      <c r="F721" s="41">
        <v>0.98547029306761269</v>
      </c>
      <c r="G721" s="110">
        <v>14168.25</v>
      </c>
      <c r="H721" s="4">
        <v>4921.1504068135991</v>
      </c>
      <c r="I721" s="46">
        <v>12062.079929355283</v>
      </c>
      <c r="J721" s="110">
        <v>11886.82144298672</v>
      </c>
      <c r="K721" s="46">
        <v>11923.692983238365</v>
      </c>
      <c r="L721" s="110">
        <f>$L$1*gp_need_index[[#This Row],[Normalised weighted population (base year)]]</f>
        <v>4900.1765478128382</v>
      </c>
      <c r="M721" s="4">
        <f>$M$1*gp_need_index[[#This Row],[Normalised travel time adjusted wp (base year)]]</f>
        <v>7079.7356340925189</v>
      </c>
      <c r="N721" s="115">
        <v>11979.912181905358</v>
      </c>
      <c r="O721" s="43">
        <f>gp_need_index[[#This Row],[Combined weighted population (base year)]]/gp_need_index[[#This Row],[Registered population (base year)]]</f>
        <v>0.84554635765922803</v>
      </c>
      <c r="P721" s="77">
        <v>14289.958008965383</v>
      </c>
      <c r="Q721" s="4">
        <v>5016.7228931836189</v>
      </c>
      <c r="R721" s="46">
        <v>12173.144278323685</v>
      </c>
      <c r="S721" s="110">
        <v>11996.272059513974</v>
      </c>
      <c r="T721" s="46">
        <v>12033.32659639353</v>
      </c>
      <c r="U721" s="110">
        <f>$L$1*gp_need_index[[#This Row],[Normalised weighted population 2025/26]]</f>
        <v>4945.2960397495954</v>
      </c>
      <c r="V721" s="4">
        <f>$M$1*gp_need_index[[#This Row],[Normalised travel time adjusted wp 2025/26]]</f>
        <v>7144.8309865844058</v>
      </c>
      <c r="W721" s="115">
        <v>12090.127026334001</v>
      </c>
      <c r="X721" s="43">
        <f>gp_need_index[[#This Row],[Combined weighted population 2025/26]]/gp_need_index[[#This Row],[Registered population 2025/26]]</f>
        <v>0.84605756145320865</v>
      </c>
    </row>
    <row r="722" spans="1:24" ht="13">
      <c r="A722" s="8" t="s">
        <v>754</v>
      </c>
      <c r="B722" s="3" t="s">
        <v>11867</v>
      </c>
      <c r="C722" s="74" t="s">
        <v>6398</v>
      </c>
      <c r="D722" s="74" t="s">
        <v>6804</v>
      </c>
      <c r="E722" s="74" t="s">
        <v>6561</v>
      </c>
      <c r="F722" s="41">
        <v>0.98547029306761269</v>
      </c>
      <c r="G722" s="110">
        <v>17161.25</v>
      </c>
      <c r="H722" s="4">
        <v>7091.1640378473603</v>
      </c>
      <c r="I722" s="46">
        <v>17380.933388716974</v>
      </c>
      <c r="J722" s="110">
        <v>17128.393520367572</v>
      </c>
      <c r="K722" s="46">
        <v>17181.523808742928</v>
      </c>
      <c r="L722" s="110">
        <f>$L$1*gp_need_index[[#This Row],[Normalised weighted population (base year)]]</f>
        <v>7060.9416178060719</v>
      </c>
      <c r="M722" s="4">
        <f>$M$1*gp_need_index[[#This Row],[Normalised travel time adjusted wp (base year)]]</f>
        <v>10201.591614926825</v>
      </c>
      <c r="N722" s="115">
        <v>17262.533232732898</v>
      </c>
      <c r="O722" s="43">
        <f>gp_need_index[[#This Row],[Combined weighted population (base year)]]/gp_need_index[[#This Row],[Registered population (base year)]]</f>
        <v>1.0059018563760156</v>
      </c>
      <c r="P722" s="77">
        <v>17308.081394367644</v>
      </c>
      <c r="Q722" s="4">
        <v>7222.3032332113935</v>
      </c>
      <c r="R722" s="46">
        <v>17525.014068276145</v>
      </c>
      <c r="S722" s="110">
        <v>17270.380749878128</v>
      </c>
      <c r="T722" s="46">
        <v>17323.726152286934</v>
      </c>
      <c r="U722" s="110">
        <f>$L$1*gp_need_index[[#This Row],[Normalised weighted population 2025/26]]</f>
        <v>7119.473875186538</v>
      </c>
      <c r="V722" s="4">
        <f>$M$1*gp_need_index[[#This Row],[Normalised travel time adjusted wp 2025/26]]</f>
        <v>10286.024768334515</v>
      </c>
      <c r="W722" s="115">
        <v>17405.498643521052</v>
      </c>
      <c r="X722" s="43">
        <f>gp_need_index[[#This Row],[Combined weighted population 2025/26]]/gp_need_index[[#This Row],[Registered population 2025/26]]</f>
        <v>1.0056284256431283</v>
      </c>
    </row>
    <row r="723" spans="1:24" ht="13">
      <c r="A723" s="8" t="s">
        <v>737</v>
      </c>
      <c r="B723" s="3" t="s">
        <v>11866</v>
      </c>
      <c r="C723" s="74" t="s">
        <v>6398</v>
      </c>
      <c r="D723" s="74" t="s">
        <v>6804</v>
      </c>
      <c r="E723" s="74" t="s">
        <v>6561</v>
      </c>
      <c r="F723" s="41">
        <v>0.98547029306761269</v>
      </c>
      <c r="G723" s="110">
        <v>7751.416666666667</v>
      </c>
      <c r="H723" s="4">
        <v>3688.6249435427821</v>
      </c>
      <c r="I723" s="46">
        <v>9041.0747935735508</v>
      </c>
      <c r="J723" s="110">
        <v>8909.7106264691338</v>
      </c>
      <c r="K723" s="46">
        <v>8937.3475145615503</v>
      </c>
      <c r="L723" s="110">
        <f>$L$1*gp_need_index[[#This Row],[Normalised weighted population (base year)]]</f>
        <v>3672.9040870199983</v>
      </c>
      <c r="M723" s="4">
        <f>$M$1*gp_need_index[[#This Row],[Normalised travel time adjusted wp (base year)]]</f>
        <v>5306.5822612219727</v>
      </c>
      <c r="N723" s="115">
        <v>8979.4863482419714</v>
      </c>
      <c r="O723" s="43">
        <f>gp_need_index[[#This Row],[Combined weighted population (base year)]]/gp_need_index[[#This Row],[Registered population (base year)]]</f>
        <v>1.1584316434512363</v>
      </c>
      <c r="P723" s="77">
        <v>7822.2304250669667</v>
      </c>
      <c r="Q723" s="4">
        <v>3757.1470942829806</v>
      </c>
      <c r="R723" s="46">
        <v>9116.7669866188317</v>
      </c>
      <c r="S723" s="110">
        <v>8984.3030341323956</v>
      </c>
      <c r="T723" s="46">
        <v>9012.0540876650084</v>
      </c>
      <c r="U723" s="110">
        <f>$L$1*gp_need_index[[#This Row],[Normalised weighted population 2025/26]]</f>
        <v>3703.6537679527487</v>
      </c>
      <c r="V723" s="4">
        <f>$M$1*gp_need_index[[#This Row],[Normalised travel time adjusted wp 2025/26]]</f>
        <v>5350.9395579458142</v>
      </c>
      <c r="W723" s="115">
        <v>9054.5933258985624</v>
      </c>
      <c r="X723" s="43">
        <f>gp_need_index[[#This Row],[Combined weighted population 2025/26]]/gp_need_index[[#This Row],[Registered population 2025/26]]</f>
        <v>1.1575462283599305</v>
      </c>
    </row>
    <row r="724" spans="1:24" ht="13">
      <c r="A724" s="8" t="s">
        <v>746</v>
      </c>
      <c r="B724" s="3" t="s">
        <v>11865</v>
      </c>
      <c r="C724" s="74" t="s">
        <v>6398</v>
      </c>
      <c r="D724" s="74" t="s">
        <v>6804</v>
      </c>
      <c r="E724" s="74" t="s">
        <v>6561</v>
      </c>
      <c r="F724" s="41">
        <v>0.98547029306761269</v>
      </c>
      <c r="G724" s="110">
        <v>14383.416666666666</v>
      </c>
      <c r="H724" s="4">
        <v>3799.3002567331041</v>
      </c>
      <c r="I724" s="46">
        <v>9312.3476390569449</v>
      </c>
      <c r="J724" s="110">
        <v>9177.041957008938</v>
      </c>
      <c r="K724" s="46">
        <v>9205.5080758559179</v>
      </c>
      <c r="L724" s="110">
        <f>$L$1*gp_need_index[[#This Row],[Normalised weighted population (base year)]]</f>
        <v>3783.1077039153834</v>
      </c>
      <c r="M724" s="4">
        <f>$M$1*gp_need_index[[#This Row],[Normalised travel time adjusted wp (base year)]]</f>
        <v>5465.8035598685246</v>
      </c>
      <c r="N724" s="115">
        <v>9248.911263783908</v>
      </c>
      <c r="O724" s="43">
        <f>gp_need_index[[#This Row],[Combined weighted population (base year)]]/gp_need_index[[#This Row],[Registered population (base year)]]</f>
        <v>0.64302602630000349</v>
      </c>
      <c r="P724" s="77">
        <v>14524.037833511742</v>
      </c>
      <c r="Q724" s="4">
        <v>3862.8976492415377</v>
      </c>
      <c r="R724" s="46">
        <v>9373.3721032323938</v>
      </c>
      <c r="S724" s="110">
        <v>9237.1797536042122</v>
      </c>
      <c r="T724" s="46">
        <v>9265.7119022704755</v>
      </c>
      <c r="U724" s="110">
        <f>$L$1*gp_need_index[[#This Row],[Normalised weighted population 2025/26]]</f>
        <v>3807.8986727985884</v>
      </c>
      <c r="V724" s="4">
        <f>$M$1*gp_need_index[[#This Row],[Normalised travel time adjusted wp 2025/26]]</f>
        <v>5501.5497985359434</v>
      </c>
      <c r="W724" s="115">
        <v>9309.4484713345319</v>
      </c>
      <c r="X724" s="43">
        <f>gp_need_index[[#This Row],[Combined weighted population 2025/26]]/gp_need_index[[#This Row],[Registered population 2025/26]]</f>
        <v>0.64096834351770737</v>
      </c>
    </row>
    <row r="725" spans="1:24" ht="13">
      <c r="A725" s="8" t="s">
        <v>721</v>
      </c>
      <c r="B725" s="3" t="s">
        <v>11864</v>
      </c>
      <c r="C725" s="74" t="s">
        <v>6398</v>
      </c>
      <c r="D725" s="74" t="s">
        <v>6804</v>
      </c>
      <c r="E725" s="74" t="s">
        <v>6561</v>
      </c>
      <c r="F725" s="41">
        <v>0.98547029306761269</v>
      </c>
      <c r="G725" s="110">
        <v>4588.2500000000009</v>
      </c>
      <c r="H725" s="4">
        <v>2496.7209221586718</v>
      </c>
      <c r="I725" s="46">
        <v>6119.6356207025865</v>
      </c>
      <c r="J725" s="110">
        <v>6030.7191086007797</v>
      </c>
      <c r="K725" s="46">
        <v>6049.4256992083419</v>
      </c>
      <c r="L725" s="110">
        <f>$L$1*gp_need_index[[#This Row],[Normalised weighted population (base year)]]</f>
        <v>2486.0799402221915</v>
      </c>
      <c r="M725" s="4">
        <f>$M$1*gp_need_index[[#This Row],[Normalised travel time adjusted wp (base year)]]</f>
        <v>3591.8682868374704</v>
      </c>
      <c r="N725" s="115">
        <v>6077.9482270596618</v>
      </c>
      <c r="O725" s="43">
        <f>gp_need_index[[#This Row],[Combined weighted population (base year)]]/gp_need_index[[#This Row],[Registered population (base year)]]</f>
        <v>1.3246767780874322</v>
      </c>
      <c r="P725" s="77">
        <v>4631.0270805299942</v>
      </c>
      <c r="Q725" s="4">
        <v>2546.192931514855</v>
      </c>
      <c r="R725" s="46">
        <v>6178.3707363809945</v>
      </c>
      <c r="S725" s="110">
        <v>6088.6008202617404</v>
      </c>
      <c r="T725" s="46">
        <v>6107.4075197530501</v>
      </c>
      <c r="U725" s="110">
        <f>$L$1*gp_need_index[[#This Row],[Normalised weighted population 2025/26]]</f>
        <v>2509.9408695201282</v>
      </c>
      <c r="V725" s="4">
        <f>$M$1*gp_need_index[[#This Row],[Normalised travel time adjusted wp 2025/26]]</f>
        <v>3626.2952015204446</v>
      </c>
      <c r="W725" s="115">
        <v>6136.2360710405728</v>
      </c>
      <c r="X725" s="43">
        <f>gp_need_index[[#This Row],[Combined weighted population 2025/26]]/gp_need_index[[#This Row],[Registered population 2025/26]]</f>
        <v>1.325027032737264</v>
      </c>
    </row>
    <row r="726" spans="1:24" ht="13">
      <c r="A726" s="8" t="s">
        <v>725</v>
      </c>
      <c r="B726" s="3" t="s">
        <v>11863</v>
      </c>
      <c r="C726" s="74" t="s">
        <v>6398</v>
      </c>
      <c r="D726" s="74" t="s">
        <v>6804</v>
      </c>
      <c r="E726" s="74" t="s">
        <v>6561</v>
      </c>
      <c r="F726" s="41">
        <v>0.98547029306761269</v>
      </c>
      <c r="G726" s="110">
        <v>8642.5</v>
      </c>
      <c r="H726" s="4">
        <v>3377.7396906286699</v>
      </c>
      <c r="I726" s="46">
        <v>8279.0735419320881</v>
      </c>
      <c r="J726" s="110">
        <v>8158.7810296961334</v>
      </c>
      <c r="K726" s="46">
        <v>8184.0886213499389</v>
      </c>
      <c r="L726" s="110">
        <f>$L$1*gp_need_index[[#This Row],[Normalised weighted population (base year)]]</f>
        <v>3363.3438217451599</v>
      </c>
      <c r="M726" s="4">
        <f>$M$1*gp_need_index[[#This Row],[Normalised travel time adjusted wp (base year)]]</f>
        <v>4859.3320816455634</v>
      </c>
      <c r="N726" s="115">
        <v>8222.6759033907238</v>
      </c>
      <c r="O726" s="43">
        <f>gp_need_index[[#This Row],[Combined weighted population (base year)]]/gp_need_index[[#This Row],[Registered population (base year)]]</f>
        <v>0.95142330383462237</v>
      </c>
      <c r="P726" s="77">
        <v>8714.9041211354088</v>
      </c>
      <c r="Q726" s="4">
        <v>3441.8172844026335</v>
      </c>
      <c r="R726" s="46">
        <v>8351.6150432764134</v>
      </c>
      <c r="S726" s="110">
        <v>8230.2685242854895</v>
      </c>
      <c r="T726" s="46">
        <v>8255.690487629503</v>
      </c>
      <c r="U726" s="110">
        <f>$L$1*gp_need_index[[#This Row],[Normalised weighted population 2025/26]]</f>
        <v>3392.8135455168872</v>
      </c>
      <c r="V726" s="4">
        <f>$M$1*gp_need_index[[#This Row],[Normalised travel time adjusted wp 2025/26]]</f>
        <v>4901.8459475157724</v>
      </c>
      <c r="W726" s="115">
        <v>8294.6594930326592</v>
      </c>
      <c r="X726" s="43">
        <f>gp_need_index[[#This Row],[Combined weighted population 2025/26]]/gp_need_index[[#This Row],[Registered population 2025/26]]</f>
        <v>0.95177862862729934</v>
      </c>
    </row>
    <row r="727" spans="1:24" ht="13">
      <c r="A727" s="8" t="s">
        <v>696</v>
      </c>
      <c r="B727" s="3" t="s">
        <v>11861</v>
      </c>
      <c r="C727" s="74" t="s">
        <v>6398</v>
      </c>
      <c r="D727" s="74" t="s">
        <v>6804</v>
      </c>
      <c r="E727" s="74" t="s">
        <v>6561</v>
      </c>
      <c r="F727" s="41">
        <v>0.98547029306761269</v>
      </c>
      <c r="G727" s="110">
        <v>13038.5</v>
      </c>
      <c r="H727" s="4">
        <v>6142.2171986349185</v>
      </c>
      <c r="I727" s="46">
        <v>15054.99906908278</v>
      </c>
      <c r="J727" s="110">
        <v>14836.254344741643</v>
      </c>
      <c r="K727" s="46">
        <v>14882.274683473874</v>
      </c>
      <c r="L727" s="110">
        <f>$L$1*gp_need_index[[#This Row],[Normalised weighted population (base year)]]</f>
        <v>6116.0391738182307</v>
      </c>
      <c r="M727" s="4">
        <f>$M$1*gp_need_index[[#This Row],[Normalised travel time adjusted wp (base year)]]</f>
        <v>8836.404169501473</v>
      </c>
      <c r="N727" s="115">
        <v>14952.443343319705</v>
      </c>
      <c r="O727" s="43">
        <f>gp_need_index[[#This Row],[Combined weighted population (base year)]]/gp_need_index[[#This Row],[Registered population (base year)]]</f>
        <v>1.1467916818130692</v>
      </c>
      <c r="P727" s="77">
        <v>13153.749364607344</v>
      </c>
      <c r="Q727" s="4">
        <v>6260.2622955982397</v>
      </c>
      <c r="R727" s="46">
        <v>15190.60904241137</v>
      </c>
      <c r="S727" s="110">
        <v>14969.893944900659</v>
      </c>
      <c r="T727" s="46">
        <v>15016.133517037108</v>
      </c>
      <c r="U727" s="110">
        <f>$L$1*gp_need_index[[#This Row],[Normalised weighted population 2025/26]]</f>
        <v>6171.1302372870668</v>
      </c>
      <c r="V727" s="4">
        <f>$M$1*gp_need_index[[#This Row],[Normalised travel time adjusted wp 2025/26]]</f>
        <v>8915.8833338214445</v>
      </c>
      <c r="W727" s="115">
        <v>15087.013571108511</v>
      </c>
      <c r="X727" s="43">
        <f>gp_need_index[[#This Row],[Combined weighted population 2025/26]]/gp_need_index[[#This Row],[Registered population 2025/26]]</f>
        <v>1.146974383722331</v>
      </c>
    </row>
    <row r="728" spans="1:24" ht="13">
      <c r="A728" s="8" t="s">
        <v>710</v>
      </c>
      <c r="B728" s="3" t="s">
        <v>11860</v>
      </c>
      <c r="C728" s="74" t="s">
        <v>6398</v>
      </c>
      <c r="D728" s="74" t="s">
        <v>6804</v>
      </c>
      <c r="E728" s="74" t="s">
        <v>6561</v>
      </c>
      <c r="F728" s="41">
        <v>0.98547029306761269</v>
      </c>
      <c r="G728" s="110">
        <v>15155.916666666664</v>
      </c>
      <c r="H728" s="4">
        <v>4640.1731694755317</v>
      </c>
      <c r="I728" s="46">
        <v>11373.385291937026</v>
      </c>
      <c r="J728" s="110">
        <v>11208.133336816056</v>
      </c>
      <c r="K728" s="46">
        <v>11242.899665346888</v>
      </c>
      <c r="L728" s="110">
        <f>$L$1*gp_need_index[[#This Row],[Normalised weighted population (base year)]]</f>
        <v>4620.3968306623656</v>
      </c>
      <c r="M728" s="4">
        <f>$M$1*gp_need_index[[#This Row],[Normalised travel time adjusted wp (base year)]]</f>
        <v>6675.5121507385093</v>
      </c>
      <c r="N728" s="115">
        <v>11295.908981400875</v>
      </c>
      <c r="O728" s="43">
        <f>gp_need_index[[#This Row],[Combined weighted population (base year)]]/gp_need_index[[#This Row],[Registered population (base year)]]</f>
        <v>0.74531347920674829</v>
      </c>
      <c r="P728" s="77">
        <v>15267.068647999407</v>
      </c>
      <c r="Q728" s="4">
        <v>4719.7968885104901</v>
      </c>
      <c r="R728" s="46">
        <v>11452.649411090062</v>
      </c>
      <c r="S728" s="110">
        <v>11286.245771547545</v>
      </c>
      <c r="T728" s="46">
        <v>11321.107152491457</v>
      </c>
      <c r="U728" s="110">
        <f>$L$1*gp_need_index[[#This Row],[Normalised weighted population 2025/26]]</f>
        <v>4652.597593717458</v>
      </c>
      <c r="V728" s="4">
        <f>$M$1*gp_need_index[[#This Row],[Normalised travel time adjusted wp 2025/26]]</f>
        <v>6721.9481277775512</v>
      </c>
      <c r="W728" s="115">
        <v>11374.545721495009</v>
      </c>
      <c r="X728" s="43">
        <f>gp_need_index[[#This Row],[Combined weighted population 2025/26]]/gp_need_index[[#This Row],[Registered population 2025/26]]</f>
        <v>0.74503796267304578</v>
      </c>
    </row>
    <row r="729" spans="1:24" ht="13">
      <c r="A729" s="8" t="s">
        <v>735</v>
      </c>
      <c r="B729" s="3" t="s">
        <v>7878</v>
      </c>
      <c r="C729" s="74" t="s">
        <v>6398</v>
      </c>
      <c r="D729" s="74" t="s">
        <v>6804</v>
      </c>
      <c r="E729" s="74" t="s">
        <v>6561</v>
      </c>
      <c r="F729" s="41">
        <v>0.98547029306761269</v>
      </c>
      <c r="G729" s="110">
        <v>7567.5</v>
      </c>
      <c r="H729" s="4">
        <v>1753.20520613741</v>
      </c>
      <c r="I729" s="46">
        <v>4297.2271889336407</v>
      </c>
      <c r="J729" s="110">
        <v>4234.7897372565485</v>
      </c>
      <c r="K729" s="46">
        <v>4247.925563432068</v>
      </c>
      <c r="L729" s="110">
        <f>$L$1*gp_need_index[[#This Row],[Normalised weighted population (base year)]]</f>
        <v>1745.7330754864115</v>
      </c>
      <c r="M729" s="4">
        <f>$M$1*gp_need_index[[#This Row],[Normalised travel time adjusted wp (base year)]]</f>
        <v>2522.2210958198189</v>
      </c>
      <c r="N729" s="115">
        <v>4267.9541713062299</v>
      </c>
      <c r="O729" s="43">
        <f>gp_need_index[[#This Row],[Combined weighted population (base year)]]/gp_need_index[[#This Row],[Registered population (base year)]]</f>
        <v>0.56398469392880479</v>
      </c>
      <c r="P729" s="77">
        <v>7646.8516692724061</v>
      </c>
      <c r="Q729" s="4">
        <v>1782.1279647813828</v>
      </c>
      <c r="R729" s="46">
        <v>4324.3570154523759</v>
      </c>
      <c r="S729" s="110">
        <v>4261.5253753468396</v>
      </c>
      <c r="T729" s="46">
        <v>4274.6885354019423</v>
      </c>
      <c r="U729" s="110">
        <f>$L$1*gp_need_index[[#This Row],[Normalised weighted population 2025/26]]</f>
        <v>1756.7544698422721</v>
      </c>
      <c r="V729" s="4">
        <f>$M$1*gp_need_index[[#This Row],[Normalised travel time adjusted wp 2025/26]]</f>
        <v>2538.1117067736309</v>
      </c>
      <c r="W729" s="115">
        <v>4294.866176615903</v>
      </c>
      <c r="X729" s="43">
        <f>gp_need_index[[#This Row],[Combined weighted population 2025/26]]/gp_need_index[[#This Row],[Registered population 2025/26]]</f>
        <v>0.56165156097823943</v>
      </c>
    </row>
    <row r="730" spans="1:24" ht="13">
      <c r="A730" s="8" t="s">
        <v>694</v>
      </c>
      <c r="B730" s="3" t="s">
        <v>11859</v>
      </c>
      <c r="C730" s="74" t="s">
        <v>6398</v>
      </c>
      <c r="D730" s="74" t="s">
        <v>6804</v>
      </c>
      <c r="E730" s="74" t="s">
        <v>6561</v>
      </c>
      <c r="F730" s="41">
        <v>0.98547029306761269</v>
      </c>
      <c r="G730" s="110">
        <v>5931.4166666666661</v>
      </c>
      <c r="H730" s="4">
        <v>2571.932200341701</v>
      </c>
      <c r="I730" s="46">
        <v>6303.9836641553129</v>
      </c>
      <c r="J730" s="110">
        <v>6212.3886290085793</v>
      </c>
      <c r="K730" s="46">
        <v>6231.6587373796019</v>
      </c>
      <c r="L730" s="110">
        <f>$L$1*gp_need_index[[#This Row],[Normalised weighted population (base year)]]</f>
        <v>2560.9706692219052</v>
      </c>
      <c r="M730" s="4">
        <f>$M$1*gp_need_index[[#This Row],[Normalised travel time adjusted wp (base year)]]</f>
        <v>3700.0698092905932</v>
      </c>
      <c r="N730" s="115">
        <v>6261.0404785124983</v>
      </c>
      <c r="O730" s="43">
        <f>gp_need_index[[#This Row],[Combined weighted population (base year)]]/gp_need_index[[#This Row],[Registered population (base year)]]</f>
        <v>1.0555725268295937</v>
      </c>
      <c r="P730" s="77">
        <v>5983.5832331339261</v>
      </c>
      <c r="Q730" s="4">
        <v>2623.7718589550418</v>
      </c>
      <c r="R730" s="46">
        <v>6366.6170271956926</v>
      </c>
      <c r="S730" s="110">
        <v>6274.1119476397926</v>
      </c>
      <c r="T730" s="46">
        <v>6293.4916608871172</v>
      </c>
      <c r="U730" s="110">
        <f>$L$1*gp_need_index[[#This Row],[Normalised weighted population 2025/26]]</f>
        <v>2586.4152474769521</v>
      </c>
      <c r="V730" s="4">
        <f>$M$1*gp_need_index[[#This Row],[Normalised travel time adjusted wp 2025/26]]</f>
        <v>3736.783330221705</v>
      </c>
      <c r="W730" s="115">
        <v>6323.1985776986567</v>
      </c>
      <c r="X730" s="43">
        <f>gp_need_index[[#This Row],[Combined weighted population 2025/26]]/gp_need_index[[#This Row],[Registered population 2025/26]]</f>
        <v>1.056757854170745</v>
      </c>
    </row>
    <row r="731" spans="1:24" ht="13">
      <c r="A731" s="8" t="s">
        <v>767</v>
      </c>
      <c r="B731" s="3" t="s">
        <v>11858</v>
      </c>
      <c r="C731" s="74" t="s">
        <v>6398</v>
      </c>
      <c r="D731" s="74" t="s">
        <v>6804</v>
      </c>
      <c r="E731" s="74" t="s">
        <v>6561</v>
      </c>
      <c r="F731" s="41">
        <v>0.98547029306761269</v>
      </c>
      <c r="G731" s="110">
        <v>6678.8333333333339</v>
      </c>
      <c r="H731" s="4">
        <v>2774.1818292434664</v>
      </c>
      <c r="I731" s="46">
        <v>6799.7114895267641</v>
      </c>
      <c r="J731" s="110">
        <v>6700.9136743591534</v>
      </c>
      <c r="K731" s="46">
        <v>6721.6991307111293</v>
      </c>
      <c r="L731" s="110">
        <f>$L$1*gp_need_index[[#This Row],[Normalised weighted population (base year)]]</f>
        <v>2762.3583136588859</v>
      </c>
      <c r="M731" s="4">
        <f>$M$1*gp_need_index[[#This Row],[Normalised travel time adjusted wp (base year)]]</f>
        <v>3991.0330569766033</v>
      </c>
      <c r="N731" s="115">
        <v>6753.3913706354888</v>
      </c>
      <c r="O731" s="43">
        <f>gp_need_index[[#This Row],[Combined weighted population (base year)]]/gp_need_index[[#This Row],[Registered population (base year)]]</f>
        <v>1.0111633325134861</v>
      </c>
      <c r="P731" s="77">
        <v>6737.0078421841927</v>
      </c>
      <c r="Q731" s="4">
        <v>2826.9827810549828</v>
      </c>
      <c r="R731" s="46">
        <v>6859.7110103245777</v>
      </c>
      <c r="S731" s="110">
        <v>6760.0414197036907</v>
      </c>
      <c r="T731" s="46">
        <v>6780.9220902029119</v>
      </c>
      <c r="U731" s="110">
        <f>$L$1*gp_need_index[[#This Row],[Normalised weighted population 2025/26]]</f>
        <v>2786.7329029847224</v>
      </c>
      <c r="V731" s="4">
        <f>$M$1*gp_need_index[[#This Row],[Normalised travel time adjusted wp 2025/26]]</f>
        <v>4026.1969023775036</v>
      </c>
      <c r="W731" s="115">
        <v>6812.929805362226</v>
      </c>
      <c r="X731" s="43">
        <f>gp_need_index[[#This Row],[Combined weighted population 2025/26]]/gp_need_index[[#This Row],[Registered population 2025/26]]</f>
        <v>1.0112693891645255</v>
      </c>
    </row>
    <row r="732" spans="1:24" ht="13">
      <c r="A732" s="8" t="s">
        <v>759</v>
      </c>
      <c r="B732" s="3" t="s">
        <v>11857</v>
      </c>
      <c r="C732" s="74" t="s">
        <v>6398</v>
      </c>
      <c r="D732" s="74" t="s">
        <v>6804</v>
      </c>
      <c r="E732" s="74" t="s">
        <v>6561</v>
      </c>
      <c r="F732" s="41">
        <v>0.98547029306761269</v>
      </c>
      <c r="G732" s="110">
        <v>5830.5</v>
      </c>
      <c r="H732" s="4">
        <v>2738.5377407976953</v>
      </c>
      <c r="I732" s="46">
        <v>6712.3453640682483</v>
      </c>
      <c r="J732" s="110">
        <v>6614.8169530993682</v>
      </c>
      <c r="K732" s="46">
        <v>6635.3353474164096</v>
      </c>
      <c r="L732" s="110">
        <f>$L$1*gp_need_index[[#This Row],[Normalised weighted population (base year)]]</f>
        <v>2726.8661397094152</v>
      </c>
      <c r="M732" s="4">
        <f>$M$1*gp_need_index[[#This Row],[Normalised travel time adjusted wp (base year)]]</f>
        <v>3939.754249735744</v>
      </c>
      <c r="N732" s="115">
        <v>6666.6203894451592</v>
      </c>
      <c r="O732" s="43">
        <f>gp_need_index[[#This Row],[Combined weighted population (base year)]]/gp_need_index[[#This Row],[Registered population (base year)]]</f>
        <v>1.1434045775568407</v>
      </c>
      <c r="P732" s="77">
        <v>5881.852683771147</v>
      </c>
      <c r="Q732" s="4">
        <v>2789.06823344342</v>
      </c>
      <c r="R732" s="46">
        <v>6767.7108603960196</v>
      </c>
      <c r="S732" s="110">
        <v>6669.3780049913303</v>
      </c>
      <c r="T732" s="46">
        <v>6689.9786309210867</v>
      </c>
      <c r="U732" s="110">
        <f>$L$1*gp_need_index[[#This Row],[Normalised weighted population 2025/26]]</f>
        <v>2749.3581732767857</v>
      </c>
      <c r="V732" s="4">
        <f>$M$1*gp_need_index[[#This Row],[Normalised travel time adjusted wp 2025/26]]</f>
        <v>3972.1988960324666</v>
      </c>
      <c r="W732" s="115">
        <v>6721.5570693092523</v>
      </c>
      <c r="X732" s="43">
        <f>gp_need_index[[#This Row],[Combined weighted population 2025/26]]/gp_need_index[[#This Row],[Registered population 2025/26]]</f>
        <v>1.1427618865489384</v>
      </c>
    </row>
    <row r="733" spans="1:24" ht="13">
      <c r="A733" s="8" t="s">
        <v>738</v>
      </c>
      <c r="B733" s="3" t="s">
        <v>11856</v>
      </c>
      <c r="C733" s="74" t="s">
        <v>6398</v>
      </c>
      <c r="D733" s="74" t="s">
        <v>6804</v>
      </c>
      <c r="E733" s="74" t="s">
        <v>6561</v>
      </c>
      <c r="F733" s="41">
        <v>0.98547029306761269</v>
      </c>
      <c r="G733" s="110">
        <v>4877.75</v>
      </c>
      <c r="H733" s="4">
        <v>2125.1621877091002</v>
      </c>
      <c r="I733" s="46">
        <v>5208.9194704350448</v>
      </c>
      <c r="J733" s="110">
        <v>5133.2353970952172</v>
      </c>
      <c r="K733" s="46">
        <v>5149.1580974127892</v>
      </c>
      <c r="L733" s="110">
        <f>$L$1*gp_need_index[[#This Row],[Normalised weighted population (base year)]]</f>
        <v>2116.1047827541433</v>
      </c>
      <c r="M733" s="4">
        <f>$M$1*gp_need_index[[#This Row],[Normalised travel time adjusted wp (base year)]]</f>
        <v>3057.3311573079941</v>
      </c>
      <c r="N733" s="115">
        <v>5173.4359400621379</v>
      </c>
      <c r="O733" s="43">
        <f>gp_need_index[[#This Row],[Combined weighted population (base year)]]/gp_need_index[[#This Row],[Registered population (base year)]]</f>
        <v>1.0606193306467404</v>
      </c>
      <c r="P733" s="77">
        <v>4917.7587222061093</v>
      </c>
      <c r="Q733" s="4">
        <v>2164.2176849670382</v>
      </c>
      <c r="R733" s="46">
        <v>5251.5027618128315</v>
      </c>
      <c r="S733" s="110">
        <v>5175.1999657290689</v>
      </c>
      <c r="T733" s="46">
        <v>5191.1853182650757</v>
      </c>
      <c r="U733" s="110">
        <f>$L$1*gp_need_index[[#This Row],[Normalised weighted population 2025/26]]</f>
        <v>2133.4040915765204</v>
      </c>
      <c r="V733" s="4">
        <f>$M$1*gp_need_index[[#This Row],[Normalised travel time adjusted wp 2025/26]]</f>
        <v>3082.2849709870343</v>
      </c>
      <c r="W733" s="115">
        <v>5215.6890625635551</v>
      </c>
      <c r="X733" s="43">
        <f>gp_need_index[[#This Row],[Combined weighted population 2025/26]]/gp_need_index[[#This Row],[Registered population 2025/26]]</f>
        <v>1.0605825452582989</v>
      </c>
    </row>
    <row r="734" spans="1:24" ht="13">
      <c r="A734" s="8" t="s">
        <v>778</v>
      </c>
      <c r="B734" s="3" t="s">
        <v>11855</v>
      </c>
      <c r="C734" s="74" t="s">
        <v>6398</v>
      </c>
      <c r="D734" s="74" t="s">
        <v>6804</v>
      </c>
      <c r="E734" s="74" t="s">
        <v>6561</v>
      </c>
      <c r="F734" s="41">
        <v>0.98547029306761269</v>
      </c>
      <c r="G734" s="110">
        <v>5583.3333333333321</v>
      </c>
      <c r="H734" s="4">
        <v>2602.7695945787023</v>
      </c>
      <c r="I734" s="46">
        <v>6379.5682497401685</v>
      </c>
      <c r="J734" s="110">
        <v>6286.8749927162808</v>
      </c>
      <c r="K734" s="46">
        <v>6306.3761491408832</v>
      </c>
      <c r="L734" s="110">
        <f>$L$1*gp_need_index[[#This Row],[Normalised weighted population (base year)]]</f>
        <v>2591.6766350112443</v>
      </c>
      <c r="M734" s="4">
        <f>$M$1*gp_need_index[[#This Row],[Normalised travel time adjusted wp (base year)]]</f>
        <v>3744.4335415065361</v>
      </c>
      <c r="N734" s="115">
        <v>6336.1101765177809</v>
      </c>
      <c r="O734" s="43">
        <f>gp_need_index[[#This Row],[Combined weighted population (base year)]]/gp_need_index[[#This Row],[Registered population (base year)]]</f>
        <v>1.1348257032569162</v>
      </c>
      <c r="P734" s="77">
        <v>5629.4260932030111</v>
      </c>
      <c r="Q734" s="4">
        <v>2648.9214513147358</v>
      </c>
      <c r="R734" s="46">
        <v>6427.6428448169045</v>
      </c>
      <c r="S734" s="110">
        <v>6334.251078015659</v>
      </c>
      <c r="T734" s="46">
        <v>6353.8165512735404</v>
      </c>
      <c r="U734" s="110">
        <f>$L$1*gp_need_index[[#This Row],[Normalised weighted population 2025/26]]</f>
        <v>2611.2067661926262</v>
      </c>
      <c r="V734" s="4">
        <f>$M$1*gp_need_index[[#This Row],[Normalised travel time adjusted wp 2025/26]]</f>
        <v>3772.601451058249</v>
      </c>
      <c r="W734" s="115">
        <v>6383.8082172508748</v>
      </c>
      <c r="X734" s="43">
        <f>gp_need_index[[#This Row],[Combined weighted population 2025/26]]/gp_need_index[[#This Row],[Registered population 2025/26]]</f>
        <v>1.1340069327775184</v>
      </c>
    </row>
    <row r="735" spans="1:24" ht="13">
      <c r="A735" s="8" t="s">
        <v>751</v>
      </c>
      <c r="B735" s="3" t="s">
        <v>11854</v>
      </c>
      <c r="C735" s="74" t="s">
        <v>6398</v>
      </c>
      <c r="D735" s="74" t="s">
        <v>6804</v>
      </c>
      <c r="E735" s="74" t="s">
        <v>6561</v>
      </c>
      <c r="F735" s="41">
        <v>0.98547029306761269</v>
      </c>
      <c r="G735" s="110">
        <v>7738</v>
      </c>
      <c r="H735" s="4">
        <v>2924.921147931786</v>
      </c>
      <c r="I735" s="46">
        <v>7169.1839827872082</v>
      </c>
      <c r="J735" s="110">
        <v>7065.0178405729448</v>
      </c>
      <c r="K735" s="46">
        <v>7086.9327057820101</v>
      </c>
      <c r="L735" s="110">
        <f>$L$1*gp_need_index[[#This Row],[Normalised weighted population (base year)]]</f>
        <v>2912.4551839449655</v>
      </c>
      <c r="M735" s="4">
        <f>$M$1*gp_need_index[[#This Row],[Normalised travel time adjusted wp (base year)]]</f>
        <v>4207.8918070158088</v>
      </c>
      <c r="N735" s="115">
        <v>7120.3469909607738</v>
      </c>
      <c r="O735" s="43">
        <f>gp_need_index[[#This Row],[Combined weighted population (base year)]]/gp_need_index[[#This Row],[Registered population (base year)]]</f>
        <v>0.9201792441148583</v>
      </c>
      <c r="P735" s="77">
        <v>7806.1113674094886</v>
      </c>
      <c r="Q735" s="4">
        <v>2977.5886565223318</v>
      </c>
      <c r="R735" s="46">
        <v>7225.1581538609125</v>
      </c>
      <c r="S735" s="110">
        <v>7120.1787233451651</v>
      </c>
      <c r="T735" s="46">
        <v>7142.1717995095205</v>
      </c>
      <c r="U735" s="110">
        <f>$L$1*gp_need_index[[#This Row],[Normalised weighted population 2025/26]]</f>
        <v>2935.194489436642</v>
      </c>
      <c r="V735" s="4">
        <f>$M$1*gp_need_index[[#This Row],[Normalised travel time adjusted wp 2025/26]]</f>
        <v>4240.6902177772563</v>
      </c>
      <c r="W735" s="115">
        <v>7175.8847072138979</v>
      </c>
      <c r="X735" s="43">
        <f>gp_need_index[[#This Row],[Combined weighted population 2025/26]]/gp_need_index[[#This Row],[Registered population 2025/26]]</f>
        <v>0.91926496682755687</v>
      </c>
    </row>
    <row r="736" spans="1:24" ht="13">
      <c r="A736" s="8" t="s">
        <v>763</v>
      </c>
      <c r="B736" s="3" t="s">
        <v>11853</v>
      </c>
      <c r="C736" s="74" t="s">
        <v>6398</v>
      </c>
      <c r="D736" s="74" t="s">
        <v>6804</v>
      </c>
      <c r="E736" s="74" t="s">
        <v>6561</v>
      </c>
      <c r="F736" s="41">
        <v>0.98547029306761269</v>
      </c>
      <c r="G736" s="110">
        <v>3456.25</v>
      </c>
      <c r="H736" s="4">
        <v>1895.3087194665907</v>
      </c>
      <c r="I736" s="46">
        <v>4645.5327261197353</v>
      </c>
      <c r="J736" s="110">
        <v>4578.034497064401</v>
      </c>
      <c r="K736" s="46">
        <v>4592.2350286397714</v>
      </c>
      <c r="L736" s="110">
        <f>$L$1*gp_need_index[[#This Row],[Normalised weighted population (base year)]]</f>
        <v>1887.2309460683284</v>
      </c>
      <c r="M736" s="4">
        <f>$M$1*gp_need_index[[#This Row],[Normalised travel time adjusted wp (base year)]]</f>
        <v>2726.6560803009675</v>
      </c>
      <c r="N736" s="115">
        <v>4613.8870263692961</v>
      </c>
      <c r="O736" s="43">
        <f>gp_need_index[[#This Row],[Combined weighted population (base year)]]/gp_need_index[[#This Row],[Registered population (base year)]]</f>
        <v>1.3349401884612793</v>
      </c>
      <c r="P736" s="77">
        <v>3489.6696619112417</v>
      </c>
      <c r="Q736" s="4">
        <v>1934.6325513974116</v>
      </c>
      <c r="R736" s="46">
        <v>4694.4114066377979</v>
      </c>
      <c r="S736" s="110">
        <v>4626.2029846792948</v>
      </c>
      <c r="T736" s="46">
        <v>4640.4925746667232</v>
      </c>
      <c r="U736" s="110">
        <f>$L$1*gp_need_index[[#This Row],[Normalised weighted population 2025/26]]</f>
        <v>1907.0877340655416</v>
      </c>
      <c r="V736" s="4">
        <f>$M$1*gp_need_index[[#This Row],[Normalised travel time adjusted wp 2025/26]]</f>
        <v>2755.3091719816357</v>
      </c>
      <c r="W736" s="115">
        <v>4662.3969060471773</v>
      </c>
      <c r="X736" s="43">
        <f>gp_need_index[[#This Row],[Combined weighted population 2025/26]]/gp_need_index[[#This Row],[Registered population 2025/26]]</f>
        <v>1.3360568070198511</v>
      </c>
    </row>
    <row r="737" spans="1:24" ht="13">
      <c r="A737" s="8" t="s">
        <v>753</v>
      </c>
      <c r="B737" s="3" t="s">
        <v>11852</v>
      </c>
      <c r="C737" s="74" t="s">
        <v>6398</v>
      </c>
      <c r="D737" s="74" t="s">
        <v>6804</v>
      </c>
      <c r="E737" s="74" t="s">
        <v>6561</v>
      </c>
      <c r="F737" s="41">
        <v>0.98547029306761269</v>
      </c>
      <c r="G737" s="110">
        <v>4340.7500000000009</v>
      </c>
      <c r="H737" s="4">
        <v>972.65340534285622</v>
      </c>
      <c r="I737" s="46">
        <v>2384.0407524552056</v>
      </c>
      <c r="J737" s="110">
        <v>2349.4013390071632</v>
      </c>
      <c r="K737" s="46">
        <v>2356.688909233902</v>
      </c>
      <c r="L737" s="110">
        <f>$L$1*gp_need_index[[#This Row],[Normalised weighted population (base year)]]</f>
        <v>968.50797313821852</v>
      </c>
      <c r="M737" s="4">
        <f>$M$1*gp_need_index[[#This Row],[Normalised travel time adjusted wp (base year)]]</f>
        <v>1399.2925239377025</v>
      </c>
      <c r="N737" s="115">
        <v>2367.8004970759212</v>
      </c>
      <c r="O737" s="43">
        <f>gp_need_index[[#This Row],[Combined weighted population (base year)]]/gp_need_index[[#This Row],[Registered population (base year)]]</f>
        <v>0.54548188609708481</v>
      </c>
      <c r="P737" s="77">
        <v>4373.0183987052551</v>
      </c>
      <c r="Q737" s="4">
        <v>987.8467973317322</v>
      </c>
      <c r="R737" s="46">
        <v>2397.0232848894598</v>
      </c>
      <c r="S737" s="110">
        <v>2362.1952390499077</v>
      </c>
      <c r="T737" s="46">
        <v>2369.4916766571782</v>
      </c>
      <c r="U737" s="110">
        <f>$L$1*gp_need_index[[#This Row],[Normalised weighted population 2025/26]]</f>
        <v>973.78208020251748</v>
      </c>
      <c r="V737" s="4">
        <f>$M$1*gp_need_index[[#This Row],[Normalised travel time adjusted wp 2025/26]]</f>
        <v>1406.8942131852355</v>
      </c>
      <c r="W737" s="115">
        <v>2380.676293387753</v>
      </c>
      <c r="X737" s="43">
        <f>gp_need_index[[#This Row],[Combined weighted population 2025/26]]/gp_need_index[[#This Row],[Registered population 2025/26]]</f>
        <v>0.54440116101332059</v>
      </c>
    </row>
    <row r="738" spans="1:24" ht="13">
      <c r="A738" s="8" t="s">
        <v>742</v>
      </c>
      <c r="B738" s="3" t="s">
        <v>11851</v>
      </c>
      <c r="C738" s="74" t="s">
        <v>6398</v>
      </c>
      <c r="D738" s="74" t="s">
        <v>6804</v>
      </c>
      <c r="E738" s="74" t="s">
        <v>6561</v>
      </c>
      <c r="F738" s="41">
        <v>0.98547029306761269</v>
      </c>
      <c r="G738" s="110">
        <v>16545.5</v>
      </c>
      <c r="H738" s="4">
        <v>4693.759583878038</v>
      </c>
      <c r="I738" s="46">
        <v>11504.729298971572</v>
      </c>
      <c r="J738" s="110">
        <v>11337.568953921065</v>
      </c>
      <c r="K738" s="46">
        <v>11372.736776710812</v>
      </c>
      <c r="L738" s="110">
        <f>$L$1*gp_need_index[[#This Row],[Normalised weighted population (base year)]]</f>
        <v>4673.7548606817245</v>
      </c>
      <c r="M738" s="4">
        <f>$M$1*gp_need_index[[#This Row],[Normalised travel time adjusted wp (base year)]]</f>
        <v>6752.6034030244409</v>
      </c>
      <c r="N738" s="115">
        <v>11426.358263706166</v>
      </c>
      <c r="O738" s="43">
        <f>gp_need_index[[#This Row],[Combined weighted population (base year)]]/gp_need_index[[#This Row],[Registered population (base year)]]</f>
        <v>0.69060217362462095</v>
      </c>
      <c r="P738" s="77">
        <v>16666.864720330348</v>
      </c>
      <c r="Q738" s="4">
        <v>4768.6862332470491</v>
      </c>
      <c r="R738" s="46">
        <v>11571.280051016272</v>
      </c>
      <c r="S738" s="110">
        <v>11403.152743042427</v>
      </c>
      <c r="T738" s="46">
        <v>11438.375230642243</v>
      </c>
      <c r="U738" s="110">
        <f>$L$1*gp_need_index[[#This Row],[Normalised weighted population 2025/26]]</f>
        <v>4700.7908641171771</v>
      </c>
      <c r="V738" s="4">
        <f>$M$1*gp_need_index[[#This Row],[Normalised travel time adjusted wp 2025/26]]</f>
        <v>6791.5764713446624</v>
      </c>
      <c r="W738" s="115">
        <v>11492.36733546184</v>
      </c>
      <c r="X738" s="43">
        <f>gp_need_index[[#This Row],[Combined weighted population 2025/26]]/gp_need_index[[#This Row],[Registered population 2025/26]]</f>
        <v>0.68953384624544156</v>
      </c>
    </row>
    <row r="739" spans="1:24" ht="13">
      <c r="A739" s="8" t="s">
        <v>755</v>
      </c>
      <c r="B739" s="3" t="s">
        <v>11850</v>
      </c>
      <c r="C739" s="74" t="s">
        <v>6398</v>
      </c>
      <c r="D739" s="74" t="s">
        <v>6804</v>
      </c>
      <c r="E739" s="74" t="s">
        <v>6561</v>
      </c>
      <c r="F739" s="41">
        <v>0.98547029306761269</v>
      </c>
      <c r="G739" s="110">
        <v>7409.0833333333321</v>
      </c>
      <c r="H739" s="4">
        <v>2293.5495654635656</v>
      </c>
      <c r="I739" s="46">
        <v>5621.6485767750455</v>
      </c>
      <c r="J739" s="110">
        <v>5539.9676704776321</v>
      </c>
      <c r="K739" s="46">
        <v>5557.152007092307</v>
      </c>
      <c r="L739" s="110">
        <f>$L$1*gp_need_index[[#This Row],[Normalised weighted population (base year)]]</f>
        <v>2283.774496379986</v>
      </c>
      <c r="M739" s="4">
        <f>$M$1*gp_need_index[[#This Row],[Normalised travel time adjusted wp (base year)]]</f>
        <v>3299.5790099582828</v>
      </c>
      <c r="N739" s="115">
        <v>5583.3535063382687</v>
      </c>
      <c r="O739" s="43">
        <f>gp_need_index[[#This Row],[Combined weighted population (base year)]]/gp_need_index[[#This Row],[Registered population (base year)]]</f>
        <v>0.75358222537717479</v>
      </c>
      <c r="P739" s="77">
        <v>7465.6074848913231</v>
      </c>
      <c r="Q739" s="4">
        <v>2331.7920339762541</v>
      </c>
      <c r="R739" s="46">
        <v>5658.1241302378321</v>
      </c>
      <c r="S739" s="110">
        <v>5575.913244838408</v>
      </c>
      <c r="T739" s="46">
        <v>5593.1363356405382</v>
      </c>
      <c r="U739" s="110">
        <f>$L$1*gp_need_index[[#This Row],[Normalised weighted population 2025/26]]</f>
        <v>2298.5925586622507</v>
      </c>
      <c r="V739" s="4">
        <f>$M$1*gp_need_index[[#This Row],[Normalised travel time adjusted wp 2025/26]]</f>
        <v>3320.9448345773776</v>
      </c>
      <c r="W739" s="115">
        <v>5619.5373932396287</v>
      </c>
      <c r="X739" s="43">
        <f>gp_need_index[[#This Row],[Combined weighted population 2025/26]]/gp_need_index[[#This Row],[Registered population 2025/26]]</f>
        <v>0.75272339251859721</v>
      </c>
    </row>
    <row r="740" spans="1:24" ht="13">
      <c r="A740" s="8" t="s">
        <v>773</v>
      </c>
      <c r="B740" s="3" t="s">
        <v>11849</v>
      </c>
      <c r="C740" s="74" t="s">
        <v>6398</v>
      </c>
      <c r="D740" s="74" t="s">
        <v>6804</v>
      </c>
      <c r="E740" s="74" t="s">
        <v>6561</v>
      </c>
      <c r="F740" s="41">
        <v>0.98547029306761269</v>
      </c>
      <c r="G740" s="110">
        <v>6160.5833333333321</v>
      </c>
      <c r="H740" s="4">
        <v>1779.2471396842286</v>
      </c>
      <c r="I740" s="46">
        <v>4361.0577687756568</v>
      </c>
      <c r="J740" s="110">
        <v>4297.6928774801354</v>
      </c>
      <c r="K740" s="46">
        <v>4311.0238218946088</v>
      </c>
      <c r="L740" s="110">
        <f>$L$1*gp_need_index[[#This Row],[Normalised weighted population (base year)]]</f>
        <v>1771.6640187571429</v>
      </c>
      <c r="M740" s="4">
        <f>$M$1*gp_need_index[[#This Row],[Normalised travel time adjusted wp (base year)]]</f>
        <v>2559.6859139356829</v>
      </c>
      <c r="N740" s="115">
        <v>4331.3499326928259</v>
      </c>
      <c r="O740" s="43">
        <f>gp_need_index[[#This Row],[Combined weighted population (base year)]]/gp_need_index[[#This Row],[Registered population (base year)]]</f>
        <v>0.70307464380150586</v>
      </c>
      <c r="P740" s="77">
        <v>6210.2886527163109</v>
      </c>
      <c r="Q740" s="4">
        <v>1809.998725475908</v>
      </c>
      <c r="R740" s="46">
        <v>4391.9857839343013</v>
      </c>
      <c r="S740" s="110">
        <v>4328.1715176425241</v>
      </c>
      <c r="T740" s="46">
        <v>4341.5405368116362</v>
      </c>
      <c r="U740" s="110">
        <f>$L$1*gp_need_index[[#This Row],[Normalised weighted population 2025/26]]</f>
        <v>1784.2284135744878</v>
      </c>
      <c r="V740" s="4">
        <f>$M$1*gp_need_index[[#This Row],[Normalised travel time adjusted wp 2025/26]]</f>
        <v>2577.8053232778416</v>
      </c>
      <c r="W740" s="115">
        <v>4362.0337368523296</v>
      </c>
      <c r="X740" s="43">
        <f>gp_need_index[[#This Row],[Combined weighted population 2025/26]]/gp_need_index[[#This Row],[Registered population 2025/26]]</f>
        <v>0.70238824324927707</v>
      </c>
    </row>
    <row r="741" spans="1:24" ht="13">
      <c r="A741" s="8" t="s">
        <v>770</v>
      </c>
      <c r="B741" s="3" t="s">
        <v>11848</v>
      </c>
      <c r="C741" s="74" t="s">
        <v>6398</v>
      </c>
      <c r="D741" s="74" t="s">
        <v>6804</v>
      </c>
      <c r="E741" s="74" t="s">
        <v>6561</v>
      </c>
      <c r="F741" s="41">
        <v>0.98547029306761269</v>
      </c>
      <c r="G741" s="110">
        <v>7582.4166666666661</v>
      </c>
      <c r="H741" s="4">
        <v>1887.0946366409053</v>
      </c>
      <c r="I741" s="46">
        <v>4625.3994411356834</v>
      </c>
      <c r="J741" s="110">
        <v>4558.193742810754</v>
      </c>
      <c r="K741" s="46">
        <v>4572.3327306696156</v>
      </c>
      <c r="L741" s="110">
        <f>$L$1*gp_need_index[[#This Row],[Normalised weighted population (base year)]]</f>
        <v>1879.0518715233834</v>
      </c>
      <c r="M741" s="4">
        <f>$M$1*gp_need_index[[#This Row],[Normalised travel time adjusted wp (base year)]]</f>
        <v>2714.8390192329148</v>
      </c>
      <c r="N741" s="115">
        <v>4593.8908907562982</v>
      </c>
      <c r="O741" s="43">
        <f>gp_need_index[[#This Row],[Combined weighted population (base year)]]/gp_need_index[[#This Row],[Registered population (base year)]]</f>
        <v>0.60586104572064292</v>
      </c>
      <c r="P741" s="77">
        <v>7655.1032001570693</v>
      </c>
      <c r="Q741" s="4">
        <v>1920.2435313545093</v>
      </c>
      <c r="R741" s="46">
        <v>4659.4962596911855</v>
      </c>
      <c r="S741" s="110">
        <v>4591.7951445853178</v>
      </c>
      <c r="T741" s="46">
        <v>4605.9784543405731</v>
      </c>
      <c r="U741" s="110">
        <f>$L$1*gp_need_index[[#This Row],[Normalised weighted population 2025/26]]</f>
        <v>1892.9035813130092</v>
      </c>
      <c r="V741" s="4">
        <f>$M$1*gp_need_index[[#This Row],[Normalised travel time adjusted wp 2025/26]]</f>
        <v>2734.8162887871508</v>
      </c>
      <c r="W741" s="115">
        <v>4627.7198701001598</v>
      </c>
      <c r="X741" s="43">
        <f>gp_need_index[[#This Row],[Combined weighted population 2025/26]]/gp_need_index[[#This Row],[Registered population 2025/26]]</f>
        <v>0.60452743080004556</v>
      </c>
    </row>
    <row r="742" spans="1:24" ht="13">
      <c r="A742" s="8" t="s">
        <v>762</v>
      </c>
      <c r="B742" s="3" t="s">
        <v>11847</v>
      </c>
      <c r="C742" s="74" t="s">
        <v>6398</v>
      </c>
      <c r="D742" s="74" t="s">
        <v>6804</v>
      </c>
      <c r="E742" s="74" t="s">
        <v>6561</v>
      </c>
      <c r="F742" s="41">
        <v>0.98547029306761269</v>
      </c>
      <c r="G742" s="110">
        <v>42707.000000000007</v>
      </c>
      <c r="H742" s="4">
        <v>4721.4232415441429</v>
      </c>
      <c r="I742" s="46">
        <v>11572.534836767141</v>
      </c>
      <c r="J742" s="110">
        <v>11404.389297124073</v>
      </c>
      <c r="K742" s="46">
        <v>11439.764388861691</v>
      </c>
      <c r="L742" s="110">
        <f>$L$1*gp_need_index[[#This Row],[Normalised weighted population (base year)]]</f>
        <v>4701.3006163112386</v>
      </c>
      <c r="M742" s="4">
        <f>$M$1*gp_need_index[[#This Row],[Normalised travel time adjusted wp (base year)]]</f>
        <v>6792.4012890384292</v>
      </c>
      <c r="N742" s="115">
        <v>11493.701905349668</v>
      </c>
      <c r="O742" s="43">
        <f>gp_need_index[[#This Row],[Combined weighted population (base year)]]/gp_need_index[[#This Row],[Registered population (base year)]]</f>
        <v>0.26912922718406035</v>
      </c>
      <c r="P742" s="77">
        <v>43255.436544653603</v>
      </c>
      <c r="Q742" s="4">
        <v>4782.8443417872377</v>
      </c>
      <c r="R742" s="46">
        <v>11605.634888155484</v>
      </c>
      <c r="S742" s="110">
        <v>11437.008414466296</v>
      </c>
      <c r="T742" s="46">
        <v>11472.335476738906</v>
      </c>
      <c r="U742" s="110">
        <f>$L$1*gp_need_index[[#This Row],[Normalised weighted population 2025/26]]</f>
        <v>4714.7473930275683</v>
      </c>
      <c r="V742" s="4">
        <f>$M$1*gp_need_index[[#This Row],[Normalised travel time adjusted wp 2025/26]]</f>
        <v>6811.7404897214419</v>
      </c>
      <c r="W742" s="115">
        <v>11526.48788274901</v>
      </c>
      <c r="X742" s="43">
        <f>gp_need_index[[#This Row],[Combined weighted population 2025/26]]/gp_need_index[[#This Row],[Registered population 2025/26]]</f>
        <v>0.26647489433726895</v>
      </c>
    </row>
    <row r="743" spans="1:24" ht="13">
      <c r="A743" s="8" t="s">
        <v>729</v>
      </c>
      <c r="B743" s="3" t="s">
        <v>11846</v>
      </c>
      <c r="C743" s="74" t="s">
        <v>6398</v>
      </c>
      <c r="D743" s="74" t="s">
        <v>6804</v>
      </c>
      <c r="E743" s="74" t="s">
        <v>6561</v>
      </c>
      <c r="F743" s="41">
        <v>0.98547029306761269</v>
      </c>
      <c r="G743" s="110">
        <v>5338.916666666667</v>
      </c>
      <c r="H743" s="4">
        <v>845.17854218254547</v>
      </c>
      <c r="I743" s="46">
        <v>2071.5910483587022</v>
      </c>
      <c r="J743" s="110">
        <v>2041.4914375422932</v>
      </c>
      <c r="K743" s="46">
        <v>2047.8239069979643</v>
      </c>
      <c r="L743" s="110">
        <f>$L$1*gp_need_index[[#This Row],[Normalised weighted population (base year)]]</f>
        <v>841.57640566794873</v>
      </c>
      <c r="M743" s="4">
        <f>$M$1*gp_need_index[[#This Row],[Normalised travel time adjusted wp (base year)]]</f>
        <v>1215.9028169461064</v>
      </c>
      <c r="N743" s="115">
        <v>2057.4792226140553</v>
      </c>
      <c r="O743" s="43">
        <f>gp_need_index[[#This Row],[Combined weighted population (base year)]]/gp_need_index[[#This Row],[Registered population (base year)]]</f>
        <v>0.38537391592190462</v>
      </c>
      <c r="P743" s="77">
        <v>5376.3536012093173</v>
      </c>
      <c r="Q743" s="4">
        <v>857.45144022323882</v>
      </c>
      <c r="R743" s="46">
        <v>2080.6172307575935</v>
      </c>
      <c r="S743" s="110">
        <v>2050.3864721562104</v>
      </c>
      <c r="T743" s="46">
        <v>2056.7197831025555</v>
      </c>
      <c r="U743" s="110">
        <f>$L$1*gp_need_index[[#This Row],[Normalised weighted population 2025/26]]</f>
        <v>845.24325977324168</v>
      </c>
      <c r="V743" s="4">
        <f>$M$1*gp_need_index[[#This Row],[Normalised travel time adjusted wp 2025/26]]</f>
        <v>1221.1847754083615</v>
      </c>
      <c r="W743" s="115">
        <v>2066.4280351816033</v>
      </c>
      <c r="X743" s="43">
        <f>gp_need_index[[#This Row],[Combined weighted population 2025/26]]/gp_need_index[[#This Row],[Registered population 2025/26]]</f>
        <v>0.38435493430283235</v>
      </c>
    </row>
    <row r="744" spans="1:24" ht="13">
      <c r="A744" s="8" t="s">
        <v>724</v>
      </c>
      <c r="B744" s="3" t="s">
        <v>11845</v>
      </c>
      <c r="C744" s="74" t="s">
        <v>6398</v>
      </c>
      <c r="D744" s="74" t="s">
        <v>6804</v>
      </c>
      <c r="E744" s="74" t="s">
        <v>6561</v>
      </c>
      <c r="F744" s="41">
        <v>0.98547029306761269</v>
      </c>
      <c r="G744" s="110">
        <v>2118.3333333333335</v>
      </c>
      <c r="H744" s="4">
        <v>1354.8707108820622</v>
      </c>
      <c r="I744" s="46">
        <v>3320.8817974705039</v>
      </c>
      <c r="J744" s="110">
        <v>3272.6303581961579</v>
      </c>
      <c r="K744" s="46">
        <v>3282.7816776687141</v>
      </c>
      <c r="L744" s="110">
        <f>$L$1*gp_need_index[[#This Row],[Normalised weighted population (base year)]]</f>
        <v>1349.0962750479214</v>
      </c>
      <c r="M744" s="4">
        <f>$M$1*gp_need_index[[#This Row],[Normalised travel time adjusted wp (base year)]]</f>
        <v>1949.1634391298385</v>
      </c>
      <c r="N744" s="115">
        <v>3298.2597141777596</v>
      </c>
      <c r="O744" s="43">
        <f>gp_need_index[[#This Row],[Combined weighted population (base year)]]/gp_need_index[[#This Row],[Registered population (base year)]]</f>
        <v>1.5570069461106653</v>
      </c>
      <c r="P744" s="77">
        <v>2139.5322891342862</v>
      </c>
      <c r="Q744" s="4">
        <v>1382.2627866634143</v>
      </c>
      <c r="R744" s="46">
        <v>3354.0788859345162</v>
      </c>
      <c r="S744" s="110">
        <v>3305.3451026937796</v>
      </c>
      <c r="T744" s="46">
        <v>3315.5547771159504</v>
      </c>
      <c r="U744" s="110">
        <f>$L$1*gp_need_index[[#This Row],[Normalised weighted population 2025/26]]</f>
        <v>1362.5824727269078</v>
      </c>
      <c r="V744" s="4">
        <f>$M$1*gp_need_index[[#This Row],[Normalised travel time adjusted wp 2025/26]]</f>
        <v>1968.6225849097932</v>
      </c>
      <c r="W744" s="115">
        <v>3331.205057636701</v>
      </c>
      <c r="X744" s="43">
        <f>gp_need_index[[#This Row],[Combined weighted population 2025/26]]/gp_need_index[[#This Row],[Registered population 2025/26]]</f>
        <v>1.55697816506644</v>
      </c>
    </row>
    <row r="745" spans="1:24" ht="13">
      <c r="A745" s="8" t="s">
        <v>723</v>
      </c>
      <c r="B745" s="3" t="s">
        <v>11844</v>
      </c>
      <c r="C745" s="74" t="s">
        <v>6398</v>
      </c>
      <c r="D745" s="74" t="s">
        <v>6804</v>
      </c>
      <c r="E745" s="74" t="s">
        <v>6561</v>
      </c>
      <c r="F745" s="41">
        <v>0.98547029306761269</v>
      </c>
      <c r="G745" s="110">
        <v>3024.1666666666661</v>
      </c>
      <c r="H745" s="4">
        <v>1017.0419862595096</v>
      </c>
      <c r="I745" s="46">
        <v>2492.8402336143286</v>
      </c>
      <c r="J745" s="110">
        <v>2456.6199955906486</v>
      </c>
      <c r="K745" s="46">
        <v>2464.2401456437869</v>
      </c>
      <c r="L745" s="110">
        <f>$L$1*gp_need_index[[#This Row],[Normalised weighted population (base year)]]</f>
        <v>1012.70737068098</v>
      </c>
      <c r="M745" s="4">
        <f>$M$1*gp_need_index[[#This Row],[Normalised travel time adjusted wp (base year)]]</f>
        <v>1463.1514577405228</v>
      </c>
      <c r="N745" s="115">
        <v>2475.8588284215029</v>
      </c>
      <c r="O745" s="43">
        <f>gp_need_index[[#This Row],[Combined weighted population (base year)]]/gp_need_index[[#This Row],[Registered population (base year)]]</f>
        <v>0.81869126318704988</v>
      </c>
      <c r="P745" s="77">
        <v>3048.1196857405057</v>
      </c>
      <c r="Q745" s="4">
        <v>1034.1160841954795</v>
      </c>
      <c r="R745" s="46">
        <v>2509.2963198248435</v>
      </c>
      <c r="S745" s="110">
        <v>2472.8369796912707</v>
      </c>
      <c r="T745" s="46">
        <v>2480.4751716734563</v>
      </c>
      <c r="U745" s="110">
        <f>$L$1*gp_need_index[[#This Row],[Normalised weighted population 2025/26]]</f>
        <v>1019.3925964620913</v>
      </c>
      <c r="V745" s="4">
        <f>$M$1*gp_need_index[[#This Row],[Normalised travel time adjusted wp 2025/26]]</f>
        <v>1472.7910628917327</v>
      </c>
      <c r="W745" s="115">
        <v>2492.1836593538242</v>
      </c>
      <c r="X745" s="43">
        <f>gp_need_index[[#This Row],[Combined weighted population 2025/26]]/gp_need_index[[#This Row],[Registered population 2025/26]]</f>
        <v>0.81761345232360083</v>
      </c>
    </row>
    <row r="746" spans="1:24" ht="13">
      <c r="A746" s="8" t="s">
        <v>745</v>
      </c>
      <c r="B746" s="3" t="s">
        <v>11843</v>
      </c>
      <c r="C746" s="74" t="s">
        <v>6398</v>
      </c>
      <c r="D746" s="74" t="s">
        <v>6804</v>
      </c>
      <c r="E746" s="74" t="s">
        <v>6561</v>
      </c>
      <c r="F746" s="41">
        <v>0.98547029306761269</v>
      </c>
      <c r="G746" s="110">
        <v>3707.9999999999995</v>
      </c>
      <c r="H746" s="4">
        <v>1089.3013243255757</v>
      </c>
      <c r="I746" s="46">
        <v>2669.9528677228941</v>
      </c>
      <c r="J746" s="110">
        <v>2631.1592350315932</v>
      </c>
      <c r="K746" s="46">
        <v>2639.3207855443416</v>
      </c>
      <c r="L746" s="110">
        <f>$L$1*gp_need_index[[#This Row],[Normalised weighted population (base year)]]</f>
        <v>1084.658740682102</v>
      </c>
      <c r="M746" s="4">
        <f>$M$1*gp_need_index[[#This Row],[Normalised travel time adjusted wp (base year)]]</f>
        <v>1567.1062179717808</v>
      </c>
      <c r="N746" s="115">
        <v>2651.7649586538828</v>
      </c>
      <c r="O746" s="43">
        <f>gp_need_index[[#This Row],[Combined weighted population (base year)]]/gp_need_index[[#This Row],[Registered population (base year)]]</f>
        <v>0.71514696835325864</v>
      </c>
      <c r="P746" s="77">
        <v>3737.8802085022162</v>
      </c>
      <c r="Q746" s="4">
        <v>1107.7918631791315</v>
      </c>
      <c r="R746" s="46">
        <v>2688.0715694214446</v>
      </c>
      <c r="S746" s="110">
        <v>2649.0146773044685</v>
      </c>
      <c r="T746" s="46">
        <v>2657.1970535933433</v>
      </c>
      <c r="U746" s="110">
        <f>$L$1*gp_need_index[[#This Row],[Normalised weighted population 2025/26]]</f>
        <v>1092.0193980198119</v>
      </c>
      <c r="V746" s="4">
        <f>$M$1*gp_need_index[[#This Row],[Normalised travel time adjusted wp 2025/26]]</f>
        <v>1577.7203164804405</v>
      </c>
      <c r="W746" s="115">
        <v>2669.7397145002524</v>
      </c>
      <c r="X746" s="43">
        <f>gp_need_index[[#This Row],[Combined weighted population 2025/26]]/gp_need_index[[#This Row],[Registered population 2025/26]]</f>
        <v>0.714238971176133</v>
      </c>
    </row>
    <row r="747" spans="1:24" ht="13">
      <c r="A747" s="8" t="s">
        <v>708</v>
      </c>
      <c r="B747" s="3" t="s">
        <v>11842</v>
      </c>
      <c r="C747" s="74" t="s">
        <v>6398</v>
      </c>
      <c r="D747" s="74" t="s">
        <v>6804</v>
      </c>
      <c r="E747" s="74" t="s">
        <v>6561</v>
      </c>
      <c r="F747" s="41">
        <v>0.98547029306761269</v>
      </c>
      <c r="G747" s="110">
        <v>2381.0833333333335</v>
      </c>
      <c r="H747" s="4">
        <v>1465.8080054690849</v>
      </c>
      <c r="I747" s="46">
        <v>3592.7967774724116</v>
      </c>
      <c r="J747" s="110">
        <v>3540.5944932281118</v>
      </c>
      <c r="K747" s="46">
        <v>3551.577006341307</v>
      </c>
      <c r="L747" s="110">
        <f>$L$1*gp_need_index[[#This Row],[Normalised weighted population (base year)]]</f>
        <v>1459.5607567797683</v>
      </c>
      <c r="M747" s="4">
        <f>$M$1*gp_need_index[[#This Row],[Normalised travel time adjusted wp (base year)]]</f>
        <v>2108.7616331923737</v>
      </c>
      <c r="N747" s="115">
        <v>3568.322389972142</v>
      </c>
      <c r="O747" s="43">
        <f>gp_need_index[[#This Row],[Combined weighted population (base year)]]/gp_need_index[[#This Row],[Registered population (base year)]]</f>
        <v>1.4986129800743955</v>
      </c>
      <c r="P747" s="77">
        <v>2405.6116364192485</v>
      </c>
      <c r="Q747" s="4">
        <v>1496.4578830830033</v>
      </c>
      <c r="R747" s="46">
        <v>3631.1747937992959</v>
      </c>
      <c r="S747" s="110">
        <v>3578.4148882251202</v>
      </c>
      <c r="T747" s="46">
        <v>3589.4680308837956</v>
      </c>
      <c r="U747" s="110">
        <f>$L$1*gp_need_index[[#This Row],[Normalised weighted population 2025/26]]</f>
        <v>1475.1516877517063</v>
      </c>
      <c r="V747" s="4">
        <f>$M$1*gp_need_index[[#This Row],[Normalised travel time adjusted wp 2025/26]]</f>
        <v>2131.259565422165</v>
      </c>
      <c r="W747" s="115">
        <v>3606.411253173871</v>
      </c>
      <c r="X747" s="43">
        <f>gp_need_index[[#This Row],[Combined weighted population 2025/26]]/gp_need_index[[#This Row],[Registered population 2025/26]]</f>
        <v>1.499166032694293</v>
      </c>
    </row>
    <row r="748" spans="1:24" ht="13">
      <c r="A748" s="8" t="s">
        <v>768</v>
      </c>
      <c r="B748" s="3" t="s">
        <v>8213</v>
      </c>
      <c r="C748" s="74" t="s">
        <v>6398</v>
      </c>
      <c r="D748" s="74" t="s">
        <v>6804</v>
      </c>
      <c r="E748" s="74" t="s">
        <v>6561</v>
      </c>
      <c r="F748" s="41">
        <v>0.98547029306761269</v>
      </c>
      <c r="G748" s="110">
        <v>445.58333333333331</v>
      </c>
      <c r="H748" s="4">
        <v>184.25290258073775</v>
      </c>
      <c r="I748" s="46">
        <v>451.61660474092326</v>
      </c>
      <c r="J748" s="110">
        <v>445.05474782823785</v>
      </c>
      <c r="K748" s="46">
        <v>446.4352559924634</v>
      </c>
      <c r="L748" s="110">
        <f>$L$1*gp_need_index[[#This Row],[Normalised weighted population (base year)]]</f>
        <v>183.46761985622302</v>
      </c>
      <c r="M748" s="4">
        <f>$M$1*gp_need_index[[#This Row],[Normalised travel time adjusted wp (base year)]]</f>
        <v>265.0725404124467</v>
      </c>
      <c r="N748" s="115">
        <v>448.54016026866975</v>
      </c>
      <c r="O748" s="43">
        <f>gp_need_index[[#This Row],[Combined weighted population (base year)]]/gp_need_index[[#This Row],[Registered population (base year)]]</f>
        <v>1.0066358562229356</v>
      </c>
      <c r="P748" s="77">
        <v>449.31020623981124</v>
      </c>
      <c r="Q748" s="4">
        <v>187.70953940905628</v>
      </c>
      <c r="R748" s="46">
        <v>455.47967354323094</v>
      </c>
      <c r="S748" s="110">
        <v>448.86168737298834</v>
      </c>
      <c r="T748" s="46">
        <v>450.24814825567489</v>
      </c>
      <c r="U748" s="110">
        <f>$L$1*gp_need_index[[#This Row],[Normalised weighted population 2025/26]]</f>
        <v>185.03697765011282</v>
      </c>
      <c r="V748" s="4">
        <f>$M$1*gp_need_index[[#This Row],[Normalised travel time adjusted wp 2025/26]]</f>
        <v>267.33645892014067</v>
      </c>
      <c r="W748" s="115">
        <v>452.37343657025349</v>
      </c>
      <c r="X748" s="43">
        <f>gp_need_index[[#This Row],[Combined weighted population 2025/26]]/gp_need_index[[#This Row],[Registered population 2025/26]]</f>
        <v>1.0068176290854325</v>
      </c>
    </row>
    <row r="749" spans="1:24" ht="13">
      <c r="A749" s="8" t="s">
        <v>703</v>
      </c>
      <c r="B749" s="3" t="s">
        <v>11841</v>
      </c>
      <c r="C749" s="74" t="s">
        <v>6398</v>
      </c>
      <c r="D749" s="74" t="s">
        <v>6804</v>
      </c>
      <c r="E749" s="74" t="s">
        <v>6561</v>
      </c>
      <c r="F749" s="41">
        <v>0.98547029306761269</v>
      </c>
      <c r="G749" s="110">
        <v>1948.3333333333335</v>
      </c>
      <c r="H749" s="4">
        <v>814.37558307725089</v>
      </c>
      <c r="I749" s="46">
        <v>1996.0908656627423</v>
      </c>
      <c r="J749" s="110">
        <v>1967.0882503742473</v>
      </c>
      <c r="K749" s="46">
        <v>1973.1899297803097</v>
      </c>
      <c r="L749" s="110">
        <f>$L$1*gp_need_index[[#This Row],[Normalised weighted population (base year)]]</f>
        <v>810.90472824837275</v>
      </c>
      <c r="M749" s="4">
        <f>$M$1*gp_need_index[[#This Row],[Normalised travel time adjusted wp (base year)]]</f>
        <v>1171.5886242908061</v>
      </c>
      <c r="N749" s="115">
        <v>1982.4933525391789</v>
      </c>
      <c r="O749" s="43">
        <f>gp_need_index[[#This Row],[Combined weighted population (base year)]]/gp_need_index[[#This Row],[Registered population (base year)]]</f>
        <v>1.0175329439893133</v>
      </c>
      <c r="P749" s="77">
        <v>1964.5555769972784</v>
      </c>
      <c r="Q749" s="4">
        <v>829.42313227675311</v>
      </c>
      <c r="R749" s="46">
        <v>2012.6061717905043</v>
      </c>
      <c r="S749" s="110">
        <v>1983.3635939440744</v>
      </c>
      <c r="T749" s="46">
        <v>1989.4898821003258</v>
      </c>
      <c r="U749" s="110">
        <f>$L$1*gp_need_index[[#This Row],[Normalised weighted population 2025/26]]</f>
        <v>817.6140119076739</v>
      </c>
      <c r="V749" s="4">
        <f>$M$1*gp_need_index[[#This Row],[Normalised travel time adjusted wp 2025/26]]</f>
        <v>1181.266779660644</v>
      </c>
      <c r="W749" s="115">
        <v>1998.8807915683178</v>
      </c>
      <c r="X749" s="43">
        <f>gp_need_index[[#This Row],[Combined weighted population 2025/26]]/gp_need_index[[#This Row],[Registered population 2025/26]]</f>
        <v>1.0174722542711181</v>
      </c>
    </row>
    <row r="750" spans="1:24" ht="13">
      <c r="A750" s="8" t="s">
        <v>704</v>
      </c>
      <c r="B750" s="3" t="s">
        <v>11840</v>
      </c>
      <c r="C750" s="74" t="s">
        <v>6398</v>
      </c>
      <c r="D750" s="74" t="s">
        <v>6804</v>
      </c>
      <c r="E750" s="74" t="s">
        <v>6561</v>
      </c>
      <c r="F750" s="41">
        <v>0.98547029306761269</v>
      </c>
      <c r="G750" s="110">
        <v>10617.333333333332</v>
      </c>
      <c r="H750" s="4">
        <v>4728.6244878120815</v>
      </c>
      <c r="I750" s="46">
        <v>11590.185589313656</v>
      </c>
      <c r="J750" s="110">
        <v>11421.783589408949</v>
      </c>
      <c r="K750" s="46">
        <v>11457.212636222042</v>
      </c>
      <c r="L750" s="110">
        <f>$L$1*gp_need_index[[#This Row],[Normalised weighted population (base year)]]</f>
        <v>4708.4711709905514</v>
      </c>
      <c r="M750" s="4">
        <f>$M$1*gp_need_index[[#This Row],[Normalised travel time adjusted wp (base year)]]</f>
        <v>6802.7612487223278</v>
      </c>
      <c r="N750" s="115">
        <v>11511.23241971288</v>
      </c>
      <c r="O750" s="43">
        <f>gp_need_index[[#This Row],[Combined weighted population (base year)]]/gp_need_index[[#This Row],[Registered population (base year)]]</f>
        <v>1.0841924293337513</v>
      </c>
      <c r="P750" s="77">
        <v>10712.120947826326</v>
      </c>
      <c r="Q750" s="4">
        <v>4822.649295078324</v>
      </c>
      <c r="R750" s="46">
        <v>11702.222132402661</v>
      </c>
      <c r="S750" s="110">
        <v>11532.192274361154</v>
      </c>
      <c r="T750" s="46">
        <v>11567.813344124534</v>
      </c>
      <c r="U750" s="110">
        <f>$L$1*gp_need_index[[#This Row],[Normalised weighted population 2025/26]]</f>
        <v>4753.9856132889045</v>
      </c>
      <c r="V750" s="4">
        <f>$M$1*gp_need_index[[#This Row],[Normalised travel time adjusted wp 2025/26]]</f>
        <v>6868.430817201981</v>
      </c>
      <c r="W750" s="115">
        <v>11622.416430490885</v>
      </c>
      <c r="X750" s="43">
        <f>gp_need_index[[#This Row],[Combined weighted population 2025/26]]/gp_need_index[[#This Row],[Registered population 2025/26]]</f>
        <v>1.0849780811006688</v>
      </c>
    </row>
    <row r="751" spans="1:24" ht="13">
      <c r="A751" s="8" t="s">
        <v>774</v>
      </c>
      <c r="B751" s="3" t="s">
        <v>11839</v>
      </c>
      <c r="C751" s="74" t="s">
        <v>6398</v>
      </c>
      <c r="D751" s="74" t="s">
        <v>6804</v>
      </c>
      <c r="E751" s="74" t="s">
        <v>6561</v>
      </c>
      <c r="F751" s="41">
        <v>0.98547029306761269</v>
      </c>
      <c r="G751" s="110">
        <v>5341.6666666666661</v>
      </c>
      <c r="H751" s="4">
        <v>1591.2414199734314</v>
      </c>
      <c r="I751" s="46">
        <v>3900.2427497533172</v>
      </c>
      <c r="J751" s="110">
        <v>3843.5733656342331</v>
      </c>
      <c r="K751" s="46">
        <v>3855.4956840387676</v>
      </c>
      <c r="L751" s="110">
        <f>$L$1*gp_need_index[[#This Row],[Normalised weighted population (base year)]]</f>
        <v>1584.4595762133861</v>
      </c>
      <c r="M751" s="4">
        <f>$M$1*gp_need_index[[#This Row],[Normalised travel time adjusted wp (base year)]]</f>
        <v>2289.214442182481</v>
      </c>
      <c r="N751" s="115">
        <v>3873.6740183958673</v>
      </c>
      <c r="O751" s="43">
        <f>gp_need_index[[#This Row],[Combined weighted population (base year)]]/gp_need_index[[#This Row],[Registered population (base year)]]</f>
        <v>0.72518078347504544</v>
      </c>
      <c r="P751" s="77">
        <v>5386.2093634239482</v>
      </c>
      <c r="Q751" s="4">
        <v>1619.8430097287549</v>
      </c>
      <c r="R751" s="46">
        <v>3930.5704312379853</v>
      </c>
      <c r="S751" s="110">
        <v>3873.46039479499</v>
      </c>
      <c r="T751" s="46">
        <v>3885.4248851248499</v>
      </c>
      <c r="U751" s="110">
        <f>$L$1*gp_need_index[[#This Row],[Normalised weighted population 2025/26]]</f>
        <v>1596.7800876368792</v>
      </c>
      <c r="V751" s="4">
        <f>$M$1*gp_need_index[[#This Row],[Normalised travel time adjusted wp 2025/26]]</f>
        <v>2306.9850130724662</v>
      </c>
      <c r="W751" s="115">
        <v>3903.7651007093455</v>
      </c>
      <c r="X751" s="43">
        <f>gp_need_index[[#This Row],[Combined weighted population 2025/26]]/gp_need_index[[#This Row],[Registered population 2025/26]]</f>
        <v>0.72477039738161408</v>
      </c>
    </row>
    <row r="752" spans="1:24" ht="13">
      <c r="A752" s="8" t="s">
        <v>781</v>
      </c>
      <c r="B752" s="3" t="s">
        <v>11838</v>
      </c>
      <c r="C752" s="74" t="s">
        <v>6398</v>
      </c>
      <c r="D752" s="74" t="s">
        <v>6804</v>
      </c>
      <c r="E752" s="74" t="s">
        <v>6561</v>
      </c>
      <c r="F752" s="41">
        <v>0.98547029306761269</v>
      </c>
      <c r="G752" s="110">
        <v>7911.3333333333339</v>
      </c>
      <c r="H752" s="4">
        <v>2566.905540499542</v>
      </c>
      <c r="I752" s="46">
        <v>6291.6629733042764</v>
      </c>
      <c r="J752" s="110">
        <v>6200.2469541848131</v>
      </c>
      <c r="K752" s="46">
        <v>6219.4794004899813</v>
      </c>
      <c r="L752" s="110">
        <f>$L$1*gp_need_index[[#This Row],[Normalised weighted population (base year)]]</f>
        <v>2555.9654329181585</v>
      </c>
      <c r="M752" s="4">
        <f>$M$1*gp_need_index[[#This Row],[Normalised travel time adjusted wp (base year)]]</f>
        <v>3692.8382841667681</v>
      </c>
      <c r="N752" s="115">
        <v>6248.8037170849266</v>
      </c>
      <c r="O752" s="43">
        <f>gp_need_index[[#This Row],[Combined weighted population (base year)]]/gp_need_index[[#This Row],[Registered population (base year)]]</f>
        <v>0.78985468742120069</v>
      </c>
      <c r="P752" s="77">
        <v>7972.3417533100055</v>
      </c>
      <c r="Q752" s="4">
        <v>2611.9667831859961</v>
      </c>
      <c r="R752" s="46">
        <v>6337.9718551156493</v>
      </c>
      <c r="S752" s="110">
        <v>6245.8829815150993</v>
      </c>
      <c r="T752" s="46">
        <v>6265.1755000688436</v>
      </c>
      <c r="U752" s="110">
        <f>$L$1*gp_need_index[[#This Row],[Normalised weighted population 2025/26]]</f>
        <v>2574.7782494420539</v>
      </c>
      <c r="V752" s="4">
        <f>$M$1*gp_need_index[[#This Row],[Normalised travel time adjusted wp 2025/26]]</f>
        <v>3719.970507797676</v>
      </c>
      <c r="W752" s="115">
        <v>6294.7487572397295</v>
      </c>
      <c r="X752" s="43">
        <f>gp_need_index[[#This Row],[Combined weighted population 2025/26]]/gp_need_index[[#This Row],[Registered population 2025/26]]</f>
        <v>0.78957337154120832</v>
      </c>
    </row>
    <row r="753" spans="1:24" ht="13">
      <c r="A753" s="8" t="s">
        <v>716</v>
      </c>
      <c r="B753" s="3" t="s">
        <v>11837</v>
      </c>
      <c r="C753" s="74" t="s">
        <v>6398</v>
      </c>
      <c r="D753" s="74" t="s">
        <v>6804</v>
      </c>
      <c r="E753" s="74" t="s">
        <v>6561</v>
      </c>
      <c r="F753" s="41">
        <v>0.98547029306761269</v>
      </c>
      <c r="G753" s="110">
        <v>2550.1666666666665</v>
      </c>
      <c r="H753" s="4">
        <v>300.50674342850351</v>
      </c>
      <c r="I753" s="46">
        <v>736.56280725056195</v>
      </c>
      <c r="J753" s="110">
        <v>725.86076552391478</v>
      </c>
      <c r="K753" s="46">
        <v>728.11230135807136</v>
      </c>
      <c r="L753" s="110">
        <f>$L$1*gp_need_index[[#This Row],[Normalised weighted population (base year)]]</f>
        <v>299.22598881943469</v>
      </c>
      <c r="M753" s="4">
        <f>$M$1*gp_need_index[[#This Row],[Normalised travel time adjusted wp (base year)]]</f>
        <v>432.31930013563976</v>
      </c>
      <c r="N753" s="115">
        <v>731.54528895507451</v>
      </c>
      <c r="O753" s="43">
        <f>gp_need_index[[#This Row],[Combined weighted population (base year)]]/gp_need_index[[#This Row],[Registered population (base year)]]</f>
        <v>0.28686175633817707</v>
      </c>
      <c r="P753" s="77">
        <v>2578.2650726264883</v>
      </c>
      <c r="Q753" s="4">
        <v>304.35815372792905</v>
      </c>
      <c r="R753" s="46">
        <v>738.52907495616228</v>
      </c>
      <c r="S753" s="110">
        <v>727.79846393600212</v>
      </c>
      <c r="T753" s="46">
        <v>730.04651523802409</v>
      </c>
      <c r="U753" s="110">
        <f>$L$1*gp_need_index[[#This Row],[Normalised weighted population 2025/26]]</f>
        <v>300.0247779962711</v>
      </c>
      <c r="V753" s="4">
        <f>$M$1*gp_need_index[[#This Row],[Normalised travel time adjusted wp 2025/26]]</f>
        <v>433.46774659003165</v>
      </c>
      <c r="W753" s="115">
        <v>733.49252458630281</v>
      </c>
      <c r="X753" s="43">
        <f>gp_need_index[[#This Row],[Combined weighted population 2025/26]]/gp_need_index[[#This Row],[Registered population 2025/26]]</f>
        <v>0.28449073463152152</v>
      </c>
    </row>
    <row r="754" spans="1:24" ht="13">
      <c r="A754" s="8" t="s">
        <v>736</v>
      </c>
      <c r="B754" s="3" t="s">
        <v>11836</v>
      </c>
      <c r="C754" s="74" t="s">
        <v>6398</v>
      </c>
      <c r="D754" s="74" t="s">
        <v>6804</v>
      </c>
      <c r="E754" s="74" t="s">
        <v>6561</v>
      </c>
      <c r="F754" s="41">
        <v>0.98547029306761269</v>
      </c>
      <c r="G754" s="110">
        <v>6582</v>
      </c>
      <c r="H754" s="4">
        <v>2498.5699304659965</v>
      </c>
      <c r="I754" s="46">
        <v>6124.1676679170168</v>
      </c>
      <c r="J754" s="110">
        <v>6035.1853064973811</v>
      </c>
      <c r="K754" s="46">
        <v>6053.905750732366</v>
      </c>
      <c r="L754" s="110">
        <f>$L$1*gp_need_index[[#This Row],[Normalised weighted population (base year)]]</f>
        <v>2487.9210680876836</v>
      </c>
      <c r="M754" s="4">
        <f>$M$1*gp_need_index[[#This Row],[Normalised travel time adjusted wp (base year)]]</f>
        <v>3594.5283335580448</v>
      </c>
      <c r="N754" s="115">
        <v>6082.4494016457284</v>
      </c>
      <c r="O754" s="43">
        <f>gp_need_index[[#This Row],[Combined weighted population (base year)]]/gp_need_index[[#This Row],[Registered population (base year)]]</f>
        <v>0.92410352501454396</v>
      </c>
      <c r="P754" s="77">
        <v>6635.1029594193406</v>
      </c>
      <c r="Q754" s="4">
        <v>2544.7037623533888</v>
      </c>
      <c r="R754" s="46">
        <v>6174.7572477663471</v>
      </c>
      <c r="S754" s="110">
        <v>6085.0398345776675</v>
      </c>
      <c r="T754" s="46">
        <v>6103.835534762301</v>
      </c>
      <c r="U754" s="110">
        <f>$L$1*gp_need_index[[#This Row],[Normalised weighted population 2025/26]]</f>
        <v>2508.4729027789867</v>
      </c>
      <c r="V754" s="4">
        <f>$M$1*gp_need_index[[#This Row],[Normalised travel time adjusted wp 2025/26]]</f>
        <v>3624.1743225730415</v>
      </c>
      <c r="W754" s="115">
        <v>6132.6472253520278</v>
      </c>
      <c r="X754" s="43">
        <f>gp_need_index[[#This Row],[Combined weighted population 2025/26]]/gp_need_index[[#This Row],[Registered population 2025/26]]</f>
        <v>0.92427310666611207</v>
      </c>
    </row>
    <row r="755" spans="1:24" ht="13">
      <c r="A755" s="8" t="s">
        <v>747</v>
      </c>
      <c r="B755" s="3" t="s">
        <v>12591</v>
      </c>
      <c r="C755" s="74" t="s">
        <v>6398</v>
      </c>
      <c r="D755" s="74" t="s">
        <v>6804</v>
      </c>
      <c r="E755" s="74" t="s">
        <v>6561</v>
      </c>
      <c r="F755" s="41">
        <v>0.98547029306761269</v>
      </c>
      <c r="G755" s="110">
        <v>5307.25</v>
      </c>
      <c r="H755" s="4">
        <v>2493.6723705715403</v>
      </c>
      <c r="I755" s="46">
        <v>6112.1634099646608</v>
      </c>
      <c r="J755" s="110">
        <v>6023.3554668950128</v>
      </c>
      <c r="K755" s="46">
        <v>6042.0392163408014</v>
      </c>
      <c r="L755" s="110">
        <f>$L$1*gp_need_index[[#This Row],[Normalised weighted population (base year)]]</f>
        <v>2483.0443815098674</v>
      </c>
      <c r="M755" s="4">
        <f>$M$1*gp_need_index[[#This Row],[Normalised travel time adjusted wp (base year)]]</f>
        <v>3587.4825360435298</v>
      </c>
      <c r="N755" s="115">
        <v>6070.5269175533977</v>
      </c>
      <c r="O755" s="43">
        <f>gp_need_index[[#This Row],[Combined weighted population (base year)]]/gp_need_index[[#This Row],[Registered population (base year)]]</f>
        <v>1.1438177808758581</v>
      </c>
      <c r="P755" s="77">
        <v>5359.9783321233263</v>
      </c>
      <c r="Q755" s="4">
        <v>2546.0811318049791</v>
      </c>
      <c r="R755" s="46">
        <v>6178.0994529101763</v>
      </c>
      <c r="S755" s="110">
        <v>6088.3334784602494</v>
      </c>
      <c r="T755" s="46">
        <v>6107.1393521761356</v>
      </c>
      <c r="U755" s="110">
        <f>$L$1*gp_need_index[[#This Row],[Normalised weighted population 2025/26]]</f>
        <v>2509.8306615867286</v>
      </c>
      <c r="V755" s="4">
        <f>$M$1*gp_need_index[[#This Row],[Normalised travel time adjusted wp 2025/26]]</f>
        <v>3626.1359760562482</v>
      </c>
      <c r="W755" s="115">
        <v>6135.9666376429768</v>
      </c>
      <c r="X755" s="43">
        <f>gp_need_index[[#This Row],[Combined weighted population 2025/26]]/gp_need_index[[#This Row],[Registered population 2025/26]]</f>
        <v>1.1447745228500292</v>
      </c>
    </row>
    <row r="756" spans="1:24" ht="13">
      <c r="A756" s="8" t="s">
        <v>701</v>
      </c>
      <c r="B756" s="3" t="s">
        <v>11835</v>
      </c>
      <c r="C756" s="74" t="s">
        <v>6398</v>
      </c>
      <c r="D756" s="74" t="s">
        <v>6804</v>
      </c>
      <c r="E756" s="74" t="s">
        <v>6561</v>
      </c>
      <c r="F756" s="41">
        <v>0.98547029306761269</v>
      </c>
      <c r="G756" s="110">
        <v>4756.583333333333</v>
      </c>
      <c r="H756" s="4">
        <v>1472.5407069957664</v>
      </c>
      <c r="I756" s="46">
        <v>3609.2990944596927</v>
      </c>
      <c r="J756" s="110">
        <v>3556.8570363858626</v>
      </c>
      <c r="K756" s="46">
        <v>3567.8899940201195</v>
      </c>
      <c r="L756" s="110">
        <f>$L$1*gp_need_index[[#This Row],[Normalised weighted population (base year)]]</f>
        <v>1466.2647636475101</v>
      </c>
      <c r="M756" s="4">
        <f>$M$1*gp_need_index[[#This Row],[Normalised travel time adjusted wp (base year)]]</f>
        <v>2118.4475283534243</v>
      </c>
      <c r="N756" s="115">
        <v>3584.7122920009342</v>
      </c>
      <c r="O756" s="43">
        <f>gp_need_index[[#This Row],[Combined weighted population (base year)]]/gp_need_index[[#This Row],[Registered population (base year)]]</f>
        <v>0.7536317648173797</v>
      </c>
      <c r="P756" s="77">
        <v>4794.3708183377603</v>
      </c>
      <c r="Q756" s="4">
        <v>1496.7349467957513</v>
      </c>
      <c r="R756" s="46">
        <v>3631.8470925531606</v>
      </c>
      <c r="S756" s="110">
        <v>3579.07741867512</v>
      </c>
      <c r="T756" s="46">
        <v>3590.132607782798</v>
      </c>
      <c r="U756" s="110">
        <f>$L$1*gp_need_index[[#This Row],[Normalised weighted population 2025/26]]</f>
        <v>1475.4248067001884</v>
      </c>
      <c r="V756" s="4">
        <f>$M$1*gp_need_index[[#This Row],[Normalised travel time adjusted wp 2025/26]]</f>
        <v>2131.6541603484243</v>
      </c>
      <c r="W756" s="115">
        <v>3607.0789670486129</v>
      </c>
      <c r="X756" s="43">
        <f>gp_need_index[[#This Row],[Combined weighted population 2025/26]]/gp_need_index[[#This Row],[Registered population 2025/26]]</f>
        <v>0.75235710872677364</v>
      </c>
    </row>
    <row r="757" spans="1:24" ht="13">
      <c r="A757" s="8" t="s">
        <v>705</v>
      </c>
      <c r="B757" s="3" t="s">
        <v>12592</v>
      </c>
      <c r="C757" s="74" t="s">
        <v>6398</v>
      </c>
      <c r="D757" s="74" t="s">
        <v>6804</v>
      </c>
      <c r="E757" s="74" t="s">
        <v>6561</v>
      </c>
      <c r="F757" s="41">
        <v>0.98547029306761269</v>
      </c>
      <c r="G757" s="110">
        <v>2813.3333333333339</v>
      </c>
      <c r="H757" s="4">
        <v>1327.8976322819135</v>
      </c>
      <c r="I757" s="46">
        <v>3254.7689167169892</v>
      </c>
      <c r="J757" s="110">
        <v>3207.4780782244475</v>
      </c>
      <c r="K757" s="46">
        <v>3217.4273028876391</v>
      </c>
      <c r="L757" s="110">
        <f>$L$1*gp_need_index[[#This Row],[Normalised weighted population (base year)]]</f>
        <v>1322.2381552481768</v>
      </c>
      <c r="M757" s="4">
        <f>$M$1*gp_need_index[[#This Row],[Normalised travel time adjusted wp (base year)]]</f>
        <v>1910.3590438278261</v>
      </c>
      <c r="N757" s="115">
        <v>3232.5971990760027</v>
      </c>
      <c r="O757" s="43">
        <f>gp_need_index[[#This Row],[Combined weighted population (base year)]]/gp_need_index[[#This Row],[Registered population (base year)]]</f>
        <v>1.1490274404298586</v>
      </c>
      <c r="P757" s="77">
        <v>2839.4848868858994</v>
      </c>
      <c r="Q757" s="4">
        <v>1354.121360030967</v>
      </c>
      <c r="R757" s="46">
        <v>3285.7933429837381</v>
      </c>
      <c r="S757" s="110">
        <v>3238.051728669795</v>
      </c>
      <c r="T757" s="46">
        <v>3248.0535447842226</v>
      </c>
      <c r="U757" s="110">
        <f>$L$1*gp_need_index[[#This Row],[Normalised weighted population 2025/26]]</f>
        <v>1334.8417167311088</v>
      </c>
      <c r="V757" s="4">
        <f>$M$1*gp_need_index[[#This Row],[Normalised travel time adjusted wp 2025/26]]</f>
        <v>1928.5434852083933</v>
      </c>
      <c r="W757" s="115">
        <v>3263.3852019395022</v>
      </c>
      <c r="X757" s="43">
        <f>gp_need_index[[#This Row],[Combined weighted population 2025/26]]/gp_need_index[[#This Row],[Registered population 2025/26]]</f>
        <v>1.1492877518071596</v>
      </c>
    </row>
    <row r="758" spans="1:24" ht="13">
      <c r="A758" s="8" t="s">
        <v>4770</v>
      </c>
      <c r="B758" s="3" t="s">
        <v>11834</v>
      </c>
      <c r="C758" s="74" t="s">
        <v>6398</v>
      </c>
      <c r="D758" s="74" t="s">
        <v>6804</v>
      </c>
      <c r="E758" s="74" t="s">
        <v>6744</v>
      </c>
      <c r="F758" s="41">
        <v>0.98547029306761269</v>
      </c>
      <c r="G758" s="110">
        <v>9513.5</v>
      </c>
      <c r="H758" s="4">
        <v>3727.3740443937418</v>
      </c>
      <c r="I758" s="46">
        <v>9136.0515191391405</v>
      </c>
      <c r="J758" s="110">
        <v>9003.3073680468569</v>
      </c>
      <c r="K758" s="46">
        <v>9031.2345823666055</v>
      </c>
      <c r="L758" s="110">
        <f>$L$1*gp_need_index[[#This Row],[Normalised weighted population (base year)]]</f>
        <v>3711.488039864807</v>
      </c>
      <c r="M758" s="4">
        <f>$M$1*gp_need_index[[#This Row],[Normalised travel time adjusted wp (base year)]]</f>
        <v>5362.3280457246683</v>
      </c>
      <c r="N758" s="115">
        <v>9073.8160855894748</v>
      </c>
      <c r="O758" s="43">
        <f>gp_need_index[[#This Row],[Combined weighted population (base year)]]/gp_need_index[[#This Row],[Registered population (base year)]]</f>
        <v>0.95378315925679036</v>
      </c>
      <c r="P758" s="77">
        <v>9596.1418577730401</v>
      </c>
      <c r="Q758" s="4">
        <v>3799.1690701825405</v>
      </c>
      <c r="R758" s="46">
        <v>9218.7338654712839</v>
      </c>
      <c r="S758" s="110">
        <v>9084.7883641183125</v>
      </c>
      <c r="T758" s="46">
        <v>9112.84980052215</v>
      </c>
      <c r="U758" s="110">
        <f>$L$1*gp_need_index[[#This Row],[Normalised weighted population 2025/26]]</f>
        <v>3745.0774454057937</v>
      </c>
      <c r="V758" s="4">
        <f>$M$1*gp_need_index[[#This Row],[Normalised travel time adjusted wp 2025/26]]</f>
        <v>5410.787375319308</v>
      </c>
      <c r="W758" s="115">
        <v>9155.8648207251026</v>
      </c>
      <c r="X758" s="43">
        <f>gp_need_index[[#This Row],[Combined weighted population 2025/26]]/gp_need_index[[#This Row],[Registered population 2025/26]]</f>
        <v>0.95411936968279543</v>
      </c>
    </row>
    <row r="759" spans="1:24" ht="13">
      <c r="A759" s="8" t="s">
        <v>4782</v>
      </c>
      <c r="B759" s="3" t="s">
        <v>11833</v>
      </c>
      <c r="C759" s="74" t="s">
        <v>6398</v>
      </c>
      <c r="D759" s="74" t="s">
        <v>6804</v>
      </c>
      <c r="E759" s="74" t="s">
        <v>6744</v>
      </c>
      <c r="F759" s="41">
        <v>0.98547029306761269</v>
      </c>
      <c r="G759" s="110">
        <v>10971.333333333334</v>
      </c>
      <c r="H759" s="4">
        <v>5021.7302626720439</v>
      </c>
      <c r="I759" s="46">
        <v>12308.608110848749</v>
      </c>
      <c r="J759" s="110">
        <v>12129.767642252511</v>
      </c>
      <c r="K759" s="46">
        <v>12167.392773412221</v>
      </c>
      <c r="L759" s="110">
        <f>$L$1*gp_need_index[[#This Row],[Normalised weighted population (base year)]]</f>
        <v>5000.327734043105</v>
      </c>
      <c r="M759" s="4">
        <f>$M$1*gp_need_index[[#This Row],[Normalised travel time adjusted wp (base year)]]</f>
        <v>7224.4332618274902</v>
      </c>
      <c r="N759" s="115">
        <v>12224.760995870594</v>
      </c>
      <c r="O759" s="43">
        <f>gp_need_index[[#This Row],[Combined weighted population (base year)]]/gp_need_index[[#This Row],[Registered population (base year)]]</f>
        <v>1.1142457005411612</v>
      </c>
      <c r="P759" s="77">
        <v>11068.399738326658</v>
      </c>
      <c r="Q759" s="4">
        <v>5116.44708756404</v>
      </c>
      <c r="R759" s="46">
        <v>12415.126351497769</v>
      </c>
      <c r="S759" s="110">
        <v>12234.738204081948</v>
      </c>
      <c r="T759" s="46">
        <v>12272.529324168736</v>
      </c>
      <c r="U759" s="110">
        <f>$L$1*gp_need_index[[#This Row],[Normalised weighted population 2025/26]]</f>
        <v>5043.6003858411032</v>
      </c>
      <c r="V759" s="4">
        <f>$M$1*gp_need_index[[#This Row],[Normalised travel time adjusted wp 2025/26]]</f>
        <v>7286.8584673307541</v>
      </c>
      <c r="W759" s="115">
        <v>12330.458853171858</v>
      </c>
      <c r="X759" s="43">
        <f>gp_need_index[[#This Row],[Combined weighted population 2025/26]]/gp_need_index[[#This Row],[Registered population 2025/26]]</f>
        <v>1.1140236298545538</v>
      </c>
    </row>
    <row r="760" spans="1:24" ht="13">
      <c r="A760" s="8" t="s">
        <v>4780</v>
      </c>
      <c r="B760" s="3" t="s">
        <v>11832</v>
      </c>
      <c r="C760" s="74" t="s">
        <v>6398</v>
      </c>
      <c r="D760" s="74" t="s">
        <v>6804</v>
      </c>
      <c r="E760" s="74" t="s">
        <v>6744</v>
      </c>
      <c r="F760" s="41">
        <v>0.98547029306761269</v>
      </c>
      <c r="G760" s="110">
        <v>10799.333333333332</v>
      </c>
      <c r="H760" s="4">
        <v>4696.5444954617378</v>
      </c>
      <c r="I760" s="46">
        <v>11511.555309831199</v>
      </c>
      <c r="J760" s="110">
        <v>11344.295784843385</v>
      </c>
      <c r="K760" s="46">
        <v>11379.484473481778</v>
      </c>
      <c r="L760" s="110">
        <f>$L$1*gp_need_index[[#This Row],[Normalised weighted population (base year)]]</f>
        <v>4676.5279030198099</v>
      </c>
      <c r="M760" s="4">
        <f>$M$1*gp_need_index[[#This Row],[Normalised travel time adjusted wp (base year)]]</f>
        <v>6756.6098722739098</v>
      </c>
      <c r="N760" s="115">
        <v>11433.137775293719</v>
      </c>
      <c r="O760" s="43">
        <f>gp_need_index[[#This Row],[Combined weighted population (base year)]]/gp_need_index[[#This Row],[Registered population (base year)]]</f>
        <v>1.0586892192691264</v>
      </c>
      <c r="P760" s="77">
        <v>10898.254157455014</v>
      </c>
      <c r="Q760" s="4">
        <v>4789.9887808143112</v>
      </c>
      <c r="R760" s="46">
        <v>11622.970963700422</v>
      </c>
      <c r="S760" s="110">
        <v>11454.092601914208</v>
      </c>
      <c r="T760" s="46">
        <v>11489.472434468344</v>
      </c>
      <c r="U760" s="110">
        <f>$L$1*gp_need_index[[#This Row],[Normalised weighted population 2025/26]]</f>
        <v>4721.7901113078269</v>
      </c>
      <c r="V760" s="4">
        <f>$M$1*gp_need_index[[#This Row],[Normalised travel time adjusted wp 2025/26]]</f>
        <v>6821.9156200663429</v>
      </c>
      <c r="W760" s="115">
        <v>11543.70573137417</v>
      </c>
      <c r="X760" s="43">
        <f>gp_need_index[[#This Row],[Combined weighted population 2025/26]]/gp_need_index[[#This Row],[Registered population 2025/26]]</f>
        <v>1.059225226774293</v>
      </c>
    </row>
    <row r="761" spans="1:24" ht="13">
      <c r="A761" s="8" t="s">
        <v>4768</v>
      </c>
      <c r="B761" s="3" t="s">
        <v>11831</v>
      </c>
      <c r="C761" s="74" t="s">
        <v>6398</v>
      </c>
      <c r="D761" s="74" t="s">
        <v>6804</v>
      </c>
      <c r="E761" s="74" t="s">
        <v>6744</v>
      </c>
      <c r="F761" s="41">
        <v>0.98547029306761269</v>
      </c>
      <c r="G761" s="110">
        <v>11490.333333333332</v>
      </c>
      <c r="H761" s="4">
        <v>4642.3795193636788</v>
      </c>
      <c r="I761" s="46">
        <v>11378.793208075111</v>
      </c>
      <c r="J761" s="110">
        <v>11213.46267751754</v>
      </c>
      <c r="K761" s="46">
        <v>11248.245537044579</v>
      </c>
      <c r="L761" s="110">
        <f>$L$1*gp_need_index[[#This Row],[Normalised weighted population (base year)]]</f>
        <v>4622.5937771249646</v>
      </c>
      <c r="M761" s="4">
        <f>$M$1*gp_need_index[[#This Row],[Normalised travel time adjusted wp (base year)]]</f>
        <v>6678.6862813041516</v>
      </c>
      <c r="N761" s="115">
        <v>11301.280058429116</v>
      </c>
      <c r="O761" s="43">
        <f>gp_need_index[[#This Row],[Combined weighted population (base year)]]/gp_need_index[[#This Row],[Registered population (base year)]]</f>
        <v>0.98354675452662677</v>
      </c>
      <c r="P761" s="77">
        <v>11586.66030030918</v>
      </c>
      <c r="Q761" s="4">
        <v>4725.4189928402102</v>
      </c>
      <c r="R761" s="46">
        <v>11466.291521410019</v>
      </c>
      <c r="S761" s="110">
        <v>11299.689666002614</v>
      </c>
      <c r="T761" s="46">
        <v>11334.592572953976</v>
      </c>
      <c r="U761" s="110">
        <f>$L$1*gp_need_index[[#This Row],[Normalised weighted population 2025/26]]</f>
        <v>4658.1396519233431</v>
      </c>
      <c r="V761" s="4">
        <f>$M$1*gp_need_index[[#This Row],[Normalised travel time adjusted wp 2025/26]]</f>
        <v>6729.9551447246859</v>
      </c>
      <c r="W761" s="115">
        <v>11388.094796648029</v>
      </c>
      <c r="X761" s="43">
        <f>gp_need_index[[#This Row],[Combined weighted population 2025/26]]/gp_need_index[[#This Row],[Registered population 2025/26]]</f>
        <v>0.98286257657386811</v>
      </c>
    </row>
    <row r="762" spans="1:24" ht="13">
      <c r="A762" s="8" t="s">
        <v>4779</v>
      </c>
      <c r="B762" s="3" t="s">
        <v>7479</v>
      </c>
      <c r="C762" s="74" t="s">
        <v>6398</v>
      </c>
      <c r="D762" s="74" t="s">
        <v>6804</v>
      </c>
      <c r="E762" s="74" t="s">
        <v>6744</v>
      </c>
      <c r="F762" s="41">
        <v>0.98547029306761269</v>
      </c>
      <c r="G762" s="110">
        <v>11536.083333333332</v>
      </c>
      <c r="H762" s="4">
        <v>5601.6791836596494</v>
      </c>
      <c r="I762" s="46">
        <v>13730.103017854712</v>
      </c>
      <c r="J762" s="110">
        <v>13530.608644853795</v>
      </c>
      <c r="K762" s="46">
        <v>13572.579022188969</v>
      </c>
      <c r="L762" s="110">
        <f>$L$1*gp_need_index[[#This Row],[Normalised weighted population (base year)]]</f>
        <v>5577.804922632612</v>
      </c>
      <c r="M762" s="4">
        <f>$M$1*gp_need_index[[#This Row],[Normalised travel time adjusted wp (base year)]]</f>
        <v>8058.76765570918</v>
      </c>
      <c r="N762" s="115">
        <v>13636.572578341791</v>
      </c>
      <c r="O762" s="43">
        <f>gp_need_index[[#This Row],[Combined weighted population (base year)]]/gp_need_index[[#This Row],[Registered population (base year)]]</f>
        <v>1.1820799299307356</v>
      </c>
      <c r="P762" s="77">
        <v>11633.338637087956</v>
      </c>
      <c r="Q762" s="4">
        <v>5704.3108034736324</v>
      </c>
      <c r="R762" s="46">
        <v>13841.585412946479</v>
      </c>
      <c r="S762" s="110">
        <v>13640.47123341676</v>
      </c>
      <c r="T762" s="46">
        <v>13682.604434620071</v>
      </c>
      <c r="U762" s="110">
        <f>$L$1*gp_need_index[[#This Row],[Normalised weighted population 2025/26]]</f>
        <v>5623.0942443020203</v>
      </c>
      <c r="V762" s="4">
        <f>$M$1*gp_need_index[[#This Row],[Normalised travel time adjusted wp 2025/26]]</f>
        <v>8124.0956404316312</v>
      </c>
      <c r="W762" s="115">
        <v>13747.189884733652</v>
      </c>
      <c r="X762" s="43">
        <f>gp_need_index[[#This Row],[Combined weighted population 2025/26]]/gp_need_index[[#This Row],[Registered population 2025/26]]</f>
        <v>1.1817063281306519</v>
      </c>
    </row>
    <row r="763" spans="1:24" ht="13">
      <c r="A763" s="8" t="s">
        <v>4772</v>
      </c>
      <c r="B763" s="3" t="s">
        <v>7837</v>
      </c>
      <c r="C763" s="74" t="s">
        <v>6398</v>
      </c>
      <c r="D763" s="74" t="s">
        <v>6804</v>
      </c>
      <c r="E763" s="74" t="s">
        <v>6744</v>
      </c>
      <c r="F763" s="41">
        <v>0.98547029306761269</v>
      </c>
      <c r="G763" s="110">
        <v>10965.75</v>
      </c>
      <c r="H763" s="4">
        <v>5961.811329350764</v>
      </c>
      <c r="I763" s="46">
        <v>14612.811808962177</v>
      </c>
      <c r="J763" s="110">
        <v>14400.491935919828</v>
      </c>
      <c r="K763" s="46">
        <v>14445.160590244743</v>
      </c>
      <c r="L763" s="110">
        <f>$L$1*gp_need_index[[#This Row],[Normalised weighted population (base year)]]</f>
        <v>5936.402191268372</v>
      </c>
      <c r="M763" s="4">
        <f>$M$1*gp_need_index[[#This Row],[Normalised travel time adjusted wp (base year)]]</f>
        <v>8576.8661030359399</v>
      </c>
      <c r="N763" s="115">
        <v>14513.268294304311</v>
      </c>
      <c r="O763" s="43">
        <f>gp_need_index[[#This Row],[Combined weighted population (base year)]]/gp_need_index[[#This Row],[Registered population (base year)]]</f>
        <v>1.323508952356593</v>
      </c>
      <c r="P763" s="77">
        <v>11061.328605939903</v>
      </c>
      <c r="Q763" s="4">
        <v>6073.6359016632086</v>
      </c>
      <c r="R763" s="46">
        <v>14737.757635649155</v>
      </c>
      <c r="S763" s="110">
        <v>14523.62233636262</v>
      </c>
      <c r="T763" s="46">
        <v>14568.48344794942</v>
      </c>
      <c r="U763" s="110">
        <f>$L$1*gp_need_index[[#This Row],[Normalised weighted population 2025/26]]</f>
        <v>5987.1609835549816</v>
      </c>
      <c r="V763" s="4">
        <f>$M$1*gp_need_index[[#This Row],[Normalised travel time adjusted wp 2025/26]]</f>
        <v>8650.0894937603807</v>
      </c>
      <c r="W763" s="115">
        <v>14637.250477315363</v>
      </c>
      <c r="X763" s="43">
        <f>gp_need_index[[#This Row],[Combined weighted population 2025/26]]/gp_need_index[[#This Row],[Registered population 2025/26]]</f>
        <v>1.3232814066707321</v>
      </c>
    </row>
    <row r="764" spans="1:24" ht="13">
      <c r="A764" s="8" t="s">
        <v>4774</v>
      </c>
      <c r="B764" s="3" t="s">
        <v>8339</v>
      </c>
      <c r="C764" s="74" t="s">
        <v>6398</v>
      </c>
      <c r="D764" s="74" t="s">
        <v>6804</v>
      </c>
      <c r="E764" s="74" t="s">
        <v>6744</v>
      </c>
      <c r="F764" s="41">
        <v>0.98547029306761269</v>
      </c>
      <c r="G764" s="110">
        <v>14723.333333333332</v>
      </c>
      <c r="H764" s="4">
        <v>6476.2703515564099</v>
      </c>
      <c r="I764" s="46">
        <v>15873.786445630605</v>
      </c>
      <c r="J764" s="110">
        <v>15643.14498066829</v>
      </c>
      <c r="K764" s="46">
        <v>15691.668200486431</v>
      </c>
      <c r="L764" s="110">
        <f>$L$1*gp_need_index[[#This Row],[Normalised weighted population (base year)]]</f>
        <v>6448.6685979062295</v>
      </c>
      <c r="M764" s="4">
        <f>$M$1*gp_need_index[[#This Row],[Normalised travel time adjusted wp (base year)]]</f>
        <v>9316.9844840443402</v>
      </c>
      <c r="N764" s="115">
        <v>15765.65308195057</v>
      </c>
      <c r="O764" s="43">
        <f>gp_need_index[[#This Row],[Combined weighted population (base year)]]/gp_need_index[[#This Row],[Registered population (base year)]]</f>
        <v>1.0707937343412206</v>
      </c>
      <c r="P764" s="77">
        <v>14848.96906475049</v>
      </c>
      <c r="Q764" s="4">
        <v>6594.189578304723</v>
      </c>
      <c r="R764" s="46">
        <v>16000.88799889465</v>
      </c>
      <c r="S764" s="110">
        <v>15768.399785612757</v>
      </c>
      <c r="T764" s="46">
        <v>15817.105812659232</v>
      </c>
      <c r="U764" s="110">
        <f>$L$1*gp_need_index[[#This Row],[Normalised weighted population 2025/26]]</f>
        <v>6500.3031463541556</v>
      </c>
      <c r="V764" s="4">
        <f>$M$1*gp_need_index[[#This Row],[Normalised travel time adjusted wp 2025/26]]</f>
        <v>9391.4635178473454</v>
      </c>
      <c r="W764" s="115">
        <v>15891.766664201501</v>
      </c>
      <c r="X764" s="43">
        <f>gp_need_index[[#This Row],[Combined weighted population 2025/26]]/gp_need_index[[#This Row],[Registered population 2025/26]]</f>
        <v>1.0702269359511614</v>
      </c>
    </row>
    <row r="765" spans="1:24" ht="13">
      <c r="A765" s="8" t="s">
        <v>4793</v>
      </c>
      <c r="B765" s="3" t="s">
        <v>11830</v>
      </c>
      <c r="C765" s="74" t="s">
        <v>6398</v>
      </c>
      <c r="D765" s="74" t="s">
        <v>6804</v>
      </c>
      <c r="E765" s="74" t="s">
        <v>6744</v>
      </c>
      <c r="F765" s="41">
        <v>0.98547029306761269</v>
      </c>
      <c r="G765" s="110">
        <v>13668.75</v>
      </c>
      <c r="H765" s="4">
        <v>6829.2321566053943</v>
      </c>
      <c r="I765" s="46">
        <v>16738.920236017442</v>
      </c>
      <c r="J765" s="110">
        <v>16495.7086306235</v>
      </c>
      <c r="K765" s="46">
        <v>16546.876403915183</v>
      </c>
      <c r="L765" s="110">
        <f>$L$1*gp_need_index[[#This Row],[Normalised weighted population (base year)]]</f>
        <v>6800.1260857692359</v>
      </c>
      <c r="M765" s="4">
        <f>$M$1*gp_need_index[[#This Row],[Normalised travel time adjusted wp (base year)]]</f>
        <v>9824.7674335796946</v>
      </c>
      <c r="N765" s="115">
        <v>16624.893519348931</v>
      </c>
      <c r="O765" s="43">
        <f>gp_need_index[[#This Row],[Combined weighted population (base year)]]/gp_need_index[[#This Row],[Registered population (base year)]]</f>
        <v>1.216270216321824</v>
      </c>
      <c r="P765" s="77">
        <v>13787.941373624315</v>
      </c>
      <c r="Q765" s="4">
        <v>6956.3662576926072</v>
      </c>
      <c r="R765" s="46">
        <v>16879.714489076778</v>
      </c>
      <c r="S765" s="110">
        <v>16634.457184448122</v>
      </c>
      <c r="T765" s="46">
        <v>16685.838322201133</v>
      </c>
      <c r="U765" s="110">
        <f>$L$1*gp_need_index[[#This Row],[Normalised weighted population 2025/26]]</f>
        <v>6857.3232442152803</v>
      </c>
      <c r="V765" s="4">
        <f>$M$1*gp_need_index[[#This Row],[Normalised travel time adjusted wp 2025/26]]</f>
        <v>9907.2765728248814</v>
      </c>
      <c r="W765" s="115">
        <v>16764.599817040162</v>
      </c>
      <c r="X765" s="43">
        <f>gp_need_index[[#This Row],[Combined weighted population 2025/26]]/gp_need_index[[#This Row],[Registered population 2025/26]]</f>
        <v>1.2158885335203162</v>
      </c>
    </row>
    <row r="766" spans="1:24" ht="13">
      <c r="A766" s="8" t="s">
        <v>4787</v>
      </c>
      <c r="B766" s="3" t="s">
        <v>6978</v>
      </c>
      <c r="C766" s="74" t="s">
        <v>6398</v>
      </c>
      <c r="D766" s="74" t="s">
        <v>6804</v>
      </c>
      <c r="E766" s="74" t="s">
        <v>6744</v>
      </c>
      <c r="F766" s="41">
        <v>0.98547029306761269</v>
      </c>
      <c r="G766" s="110">
        <v>6290.333333333333</v>
      </c>
      <c r="H766" s="4">
        <v>3599.8078237777199</v>
      </c>
      <c r="I766" s="46">
        <v>8823.3778916016036</v>
      </c>
      <c r="J766" s="110">
        <v>8695.1767966829266</v>
      </c>
      <c r="K766" s="46">
        <v>8722.1482257391963</v>
      </c>
      <c r="L766" s="110">
        <f>$L$1*gp_need_index[[#This Row],[Normalised weighted population (base year)]]</f>
        <v>3584.4655043027419</v>
      </c>
      <c r="M766" s="4">
        <f>$M$1*gp_need_index[[#This Row],[Normalised travel time adjusted wp (base year)]]</f>
        <v>5178.8069087662607</v>
      </c>
      <c r="N766" s="115">
        <v>8763.2724130690021</v>
      </c>
      <c r="O766" s="43">
        <f>gp_need_index[[#This Row],[Combined weighted population (base year)]]/gp_need_index[[#This Row],[Registered population (base year)]]</f>
        <v>1.3931332329609987</v>
      </c>
      <c r="P766" s="77">
        <v>6347.1146198132938</v>
      </c>
      <c r="Q766" s="4">
        <v>3669.4260432777778</v>
      </c>
      <c r="R766" s="46">
        <v>8903.9106991839726</v>
      </c>
      <c r="S766" s="110">
        <v>8774.5394861726818</v>
      </c>
      <c r="T766" s="46">
        <v>8801.6426141593165</v>
      </c>
      <c r="U766" s="110">
        <f>$L$1*gp_need_index[[#This Row],[Normalised weighted population 2025/26]]</f>
        <v>3617.1816674649717</v>
      </c>
      <c r="V766" s="4">
        <f>$M$1*gp_need_index[[#This Row],[Normalised travel time adjusted wp 2025/26]]</f>
        <v>5226.006988070505</v>
      </c>
      <c r="W766" s="115">
        <v>8843.1886555354758</v>
      </c>
      <c r="X766" s="43">
        <f>gp_need_index[[#This Row],[Combined weighted population 2025/26]]/gp_need_index[[#This Row],[Registered population 2025/26]]</f>
        <v>1.3932612195044316</v>
      </c>
    </row>
    <row r="767" spans="1:24" ht="13">
      <c r="A767" s="8" t="s">
        <v>4781</v>
      </c>
      <c r="B767" s="3" t="s">
        <v>11829</v>
      </c>
      <c r="C767" s="74" t="s">
        <v>6398</v>
      </c>
      <c r="D767" s="74" t="s">
        <v>6804</v>
      </c>
      <c r="E767" s="74" t="s">
        <v>6744</v>
      </c>
      <c r="F767" s="41">
        <v>0.98547029306761269</v>
      </c>
      <c r="G767" s="110">
        <v>13353.666666666668</v>
      </c>
      <c r="H767" s="4">
        <v>7605.6531609079648</v>
      </c>
      <c r="I767" s="46">
        <v>18641.981804662286</v>
      </c>
      <c r="J767" s="110">
        <v>18371.119272401647</v>
      </c>
      <c r="K767" s="46">
        <v>18428.10435179979</v>
      </c>
      <c r="L767" s="110">
        <f>$L$1*gp_need_index[[#This Row],[Normalised weighted population (base year)]]</f>
        <v>7573.2379970095571</v>
      </c>
      <c r="M767" s="4">
        <f>$M$1*gp_need_index[[#This Row],[Normalised travel time adjusted wp (base year)]]</f>
        <v>10941.753300056791</v>
      </c>
      <c r="N767" s="115">
        <v>18514.99129706635</v>
      </c>
      <c r="O767" s="43">
        <f>gp_need_index[[#This Row],[Combined weighted population (base year)]]/gp_need_index[[#This Row],[Registered population (base year)]]</f>
        <v>1.3865099196525061</v>
      </c>
      <c r="P767" s="77">
        <v>13473.869619057123</v>
      </c>
      <c r="Q767" s="4">
        <v>7747.8596832884659</v>
      </c>
      <c r="R767" s="46">
        <v>18800.283727257021</v>
      </c>
      <c r="S767" s="110">
        <v>18527.121114454247</v>
      </c>
      <c r="T767" s="46">
        <v>18584.348383826073</v>
      </c>
      <c r="U767" s="110">
        <f>$L$1*gp_need_index[[#This Row],[Normalised weighted population 2025/26]]</f>
        <v>7637.5475831767471</v>
      </c>
      <c r="V767" s="4">
        <f>$M$1*gp_need_index[[#This Row],[Normalised travel time adjusted wp 2025/26]]</f>
        <v>11034.523756550912</v>
      </c>
      <c r="W767" s="115">
        <v>18672.07133972766</v>
      </c>
      <c r="X767" s="43">
        <f>gp_need_index[[#This Row],[Combined weighted population 2025/26]]/gp_need_index[[#This Row],[Registered population 2025/26]]</f>
        <v>1.3857987250610118</v>
      </c>
    </row>
    <row r="768" spans="1:24" ht="13">
      <c r="A768" s="8" t="s">
        <v>4789</v>
      </c>
      <c r="B768" s="3" t="s">
        <v>11828</v>
      </c>
      <c r="C768" s="74" t="s">
        <v>6398</v>
      </c>
      <c r="D768" s="74" t="s">
        <v>6804</v>
      </c>
      <c r="E768" s="74" t="s">
        <v>6744</v>
      </c>
      <c r="F768" s="41">
        <v>0.98547029306761269</v>
      </c>
      <c r="G768" s="110">
        <v>9551.3333333333321</v>
      </c>
      <c r="H768" s="4">
        <v>3682.2987779776586</v>
      </c>
      <c r="I768" s="46">
        <v>9025.568924338746</v>
      </c>
      <c r="J768" s="110">
        <v>8894.4300529700413</v>
      </c>
      <c r="K768" s="46">
        <v>8922.0195424972881</v>
      </c>
      <c r="L768" s="110">
        <f>$L$1*gp_need_index[[#This Row],[Normalised weighted population (base year)]]</f>
        <v>3666.604883464488</v>
      </c>
      <c r="M768" s="4">
        <f>$M$1*gp_need_index[[#This Row],[Normalised travel time adjusted wp (base year)]]</f>
        <v>5297.4812226281174</v>
      </c>
      <c r="N768" s="115">
        <v>8964.0861060926054</v>
      </c>
      <c r="O768" s="43">
        <f>gp_need_index[[#This Row],[Combined weighted population (base year)]]/gp_need_index[[#This Row],[Registered population (base year)]]</f>
        <v>0.93851672779639206</v>
      </c>
      <c r="P768" s="77">
        <v>9633.8342988609511</v>
      </c>
      <c r="Q768" s="4">
        <v>3748.1696529020128</v>
      </c>
      <c r="R768" s="46">
        <v>9094.9831066821498</v>
      </c>
      <c r="S768" s="110">
        <v>8962.8356675870455</v>
      </c>
      <c r="T768" s="46">
        <v>8990.5204119094778</v>
      </c>
      <c r="U768" s="110">
        <f>$L$1*gp_need_index[[#This Row],[Normalised weighted population 2025/26]]</f>
        <v>3694.8041451504396</v>
      </c>
      <c r="V768" s="4">
        <f>$M$1*gp_need_index[[#This Row],[Normalised travel time adjusted wp 2025/26]]</f>
        <v>5338.1538604447351</v>
      </c>
      <c r="W768" s="115">
        <v>9032.9580055951737</v>
      </c>
      <c r="X768" s="43">
        <f>gp_need_index[[#This Row],[Combined weighted population 2025/26]]/gp_need_index[[#This Row],[Registered population 2025/26]]</f>
        <v>0.93762854180117861</v>
      </c>
    </row>
    <row r="769" spans="1:24" ht="13">
      <c r="A769" s="8" t="s">
        <v>4771</v>
      </c>
      <c r="B769" s="3" t="s">
        <v>11827</v>
      </c>
      <c r="C769" s="74" t="s">
        <v>6398</v>
      </c>
      <c r="D769" s="74" t="s">
        <v>6804</v>
      </c>
      <c r="E769" s="74" t="s">
        <v>6744</v>
      </c>
      <c r="F769" s="41">
        <v>0.98547029306761269</v>
      </c>
      <c r="G769" s="110">
        <v>14147.499999999998</v>
      </c>
      <c r="H769" s="4">
        <v>6071.6426528812399</v>
      </c>
      <c r="I769" s="46">
        <v>14882.015977430028</v>
      </c>
      <c r="J769" s="110">
        <v>14665.784646714865</v>
      </c>
      <c r="K769" s="46">
        <v>14711.276208232544</v>
      </c>
      <c r="L769" s="110">
        <f>$L$1*gp_need_index[[#This Row],[Normalised weighted population (base year)]]</f>
        <v>6045.7654155734299</v>
      </c>
      <c r="M769" s="4">
        <f>$M$1*gp_need_index[[#This Row],[Normalised travel time adjusted wp (base year)]]</f>
        <v>8734.8732092324226</v>
      </c>
      <c r="N769" s="115">
        <v>14780.638624805852</v>
      </c>
      <c r="O769" s="43">
        <f>gp_need_index[[#This Row],[Combined weighted population (base year)]]/gp_need_index[[#This Row],[Registered population (base year)]]</f>
        <v>1.0447526859732004</v>
      </c>
      <c r="P769" s="77">
        <v>14274.306616575825</v>
      </c>
      <c r="Q769" s="4">
        <v>6187.3880313290547</v>
      </c>
      <c r="R769" s="46">
        <v>15013.778678842591</v>
      </c>
      <c r="S769" s="110">
        <v>14795.632874691282</v>
      </c>
      <c r="T769" s="46">
        <v>14841.334182671941</v>
      </c>
      <c r="U769" s="110">
        <f>$L$1*gp_need_index[[#This Row],[Normalised weighted population 2025/26]]</f>
        <v>6099.2935386765585</v>
      </c>
      <c r="V769" s="4">
        <f>$M$1*gp_need_index[[#This Row],[Normalised travel time adjusted wp 2025/26]]</f>
        <v>8812.0955997645215</v>
      </c>
      <c r="W769" s="115">
        <v>14911.38913844108</v>
      </c>
      <c r="X769" s="43">
        <f>gp_need_index[[#This Row],[Combined weighted population 2025/26]]/gp_need_index[[#This Row],[Registered population 2025/26]]</f>
        <v>1.0446314163607395</v>
      </c>
    </row>
    <row r="770" spans="1:24" ht="13">
      <c r="A770" s="8" t="s">
        <v>4783</v>
      </c>
      <c r="B770" s="3" t="s">
        <v>11826</v>
      </c>
      <c r="C770" s="74" t="s">
        <v>6398</v>
      </c>
      <c r="D770" s="74" t="s">
        <v>6804</v>
      </c>
      <c r="E770" s="74" t="s">
        <v>6744</v>
      </c>
      <c r="F770" s="41">
        <v>0.98547029306761269</v>
      </c>
      <c r="G770" s="110">
        <v>7900.8333333333321</v>
      </c>
      <c r="H770" s="4">
        <v>4003.3541766210183</v>
      </c>
      <c r="I770" s="46">
        <v>9812.4979063965602</v>
      </c>
      <c r="J770" s="110">
        <v>9669.9251875419541</v>
      </c>
      <c r="K770" s="46">
        <v>9699.9201729544093</v>
      </c>
      <c r="L770" s="110">
        <f>$L$1*gp_need_index[[#This Row],[Normalised weighted population (base year)]]</f>
        <v>3986.2919494811395</v>
      </c>
      <c r="M770" s="4">
        <f>$M$1*gp_need_index[[#This Row],[Normalised travel time adjusted wp (base year)]]</f>
        <v>5759.3625224043035</v>
      </c>
      <c r="N770" s="115">
        <v>9745.654471885442</v>
      </c>
      <c r="O770" s="43">
        <f>gp_need_index[[#This Row],[Combined weighted population (base year)]]/gp_need_index[[#This Row],[Registered population (base year)]]</f>
        <v>1.2334970326191892</v>
      </c>
      <c r="P770" s="77">
        <v>7970.5173128255319</v>
      </c>
      <c r="Q770" s="4">
        <v>4078.1694208061299</v>
      </c>
      <c r="R770" s="46">
        <v>9895.7318966877428</v>
      </c>
      <c r="S770" s="110">
        <v>9751.9498123473932</v>
      </c>
      <c r="T770" s="46">
        <v>9782.0720021557354</v>
      </c>
      <c r="U770" s="110">
        <f>$L$1*gp_need_index[[#This Row],[Normalised weighted population 2025/26]]</f>
        <v>4020.1054583945674</v>
      </c>
      <c r="V770" s="4">
        <f>$M$1*gp_need_index[[#This Row],[Normalised travel time adjusted wp 2025/26]]</f>
        <v>5808.1404667391753</v>
      </c>
      <c r="W770" s="115">
        <v>9828.2459251337423</v>
      </c>
      <c r="X770" s="43">
        <f>gp_need_index[[#This Row],[Combined weighted population 2025/26]]/gp_need_index[[#This Row],[Registered population 2025/26]]</f>
        <v>1.2330750363365874</v>
      </c>
    </row>
    <row r="771" spans="1:24" ht="13">
      <c r="A771" s="8" t="s">
        <v>4792</v>
      </c>
      <c r="B771" s="3" t="s">
        <v>11825</v>
      </c>
      <c r="C771" s="74" t="s">
        <v>6398</v>
      </c>
      <c r="D771" s="74" t="s">
        <v>6804</v>
      </c>
      <c r="E771" s="74" t="s">
        <v>6744</v>
      </c>
      <c r="F771" s="41">
        <v>0.98547029306761269</v>
      </c>
      <c r="G771" s="110">
        <v>24146.166666666672</v>
      </c>
      <c r="H771" s="4">
        <v>11417.141962904923</v>
      </c>
      <c r="I771" s="46">
        <v>27984.20441096096</v>
      </c>
      <c r="J771" s="110">
        <v>27577.602122133678</v>
      </c>
      <c r="K771" s="46">
        <v>27663.144642610423</v>
      </c>
      <c r="L771" s="110">
        <f>$L$1*gp_need_index[[#This Row],[Normalised weighted population (base year)]]</f>
        <v>11368.482298817011</v>
      </c>
      <c r="M771" s="4">
        <f>$M$1*gp_need_index[[#This Row],[Normalised travel time adjusted wp (base year)]]</f>
        <v>16425.091718870652</v>
      </c>
      <c r="N771" s="115">
        <v>27793.574017687664</v>
      </c>
      <c r="O771" s="43">
        <f>gp_need_index[[#This Row],[Combined weighted population (base year)]]/gp_need_index[[#This Row],[Registered population (base year)]]</f>
        <v>1.1510553373283954</v>
      </c>
      <c r="P771" s="77">
        <v>24351.409113435555</v>
      </c>
      <c r="Q771" s="4">
        <v>11626.25737383183</v>
      </c>
      <c r="R771" s="46">
        <v>28211.266885176825</v>
      </c>
      <c r="S771" s="110">
        <v>27801.365445143841</v>
      </c>
      <c r="T771" s="46">
        <v>27887.239349643372</v>
      </c>
      <c r="U771" s="110">
        <f>$L$1*gp_need_index[[#This Row],[Normalised weighted population 2025/26]]</f>
        <v>11460.725611542299</v>
      </c>
      <c r="V771" s="4">
        <f>$M$1*gp_need_index[[#This Row],[Normalised travel time adjusted wp 2025/26]]</f>
        <v>16558.148757912411</v>
      </c>
      <c r="W771" s="115">
        <v>28018.874369454708</v>
      </c>
      <c r="X771" s="43">
        <f>gp_need_index[[#This Row],[Combined weighted population 2025/26]]/gp_need_index[[#This Row],[Registered population 2025/26]]</f>
        <v>1.1506058741379233</v>
      </c>
    </row>
    <row r="772" spans="1:24" ht="13">
      <c r="A772" s="8" t="s">
        <v>4799</v>
      </c>
      <c r="B772" s="3" t="s">
        <v>7238</v>
      </c>
      <c r="C772" s="74" t="s">
        <v>6398</v>
      </c>
      <c r="D772" s="74" t="s">
        <v>6804</v>
      </c>
      <c r="E772" s="74" t="s">
        <v>6744</v>
      </c>
      <c r="F772" s="41">
        <v>0.98547029306761269</v>
      </c>
      <c r="G772" s="110">
        <v>27405.416666666664</v>
      </c>
      <c r="H772" s="4">
        <v>10819.02538050735</v>
      </c>
      <c r="I772" s="46">
        <v>26518.179309601848</v>
      </c>
      <c r="J772" s="110">
        <v>26132.877935852837</v>
      </c>
      <c r="K772" s="46">
        <v>26213.939089612461</v>
      </c>
      <c r="L772" s="110">
        <f>$L$1*gp_need_index[[#This Row],[Normalised weighted population (base year)]]</f>
        <v>10772.914879080237</v>
      </c>
      <c r="M772" s="4">
        <f>$M$1*gp_need_index[[#This Row],[Normalised travel time adjusted wp (base year)]]</f>
        <v>15564.620704638121</v>
      </c>
      <c r="N772" s="115">
        <v>26337.53558371836</v>
      </c>
      <c r="O772" s="43">
        <f>gp_need_index[[#This Row],[Combined weighted population (base year)]]/gp_need_index[[#This Row],[Registered population (base year)]]</f>
        <v>0.96103394099287043</v>
      </c>
      <c r="P772" s="77">
        <v>27647.766547460189</v>
      </c>
      <c r="Q772" s="4">
        <v>11016.138858429036</v>
      </c>
      <c r="R772" s="46">
        <v>26730.806259184057</v>
      </c>
      <c r="S772" s="110">
        <v>26342.41547817169</v>
      </c>
      <c r="T772" s="46">
        <v>26423.782923073737</v>
      </c>
      <c r="U772" s="110">
        <f>$L$1*gp_need_index[[#This Row],[Normalised weighted population 2025/26]]</f>
        <v>10859.29381189099</v>
      </c>
      <c r="V772" s="4">
        <f>$M$1*gp_need_index[[#This Row],[Normalised travel time adjusted wp 2025/26]]</f>
        <v>15689.216236193553</v>
      </c>
      <c r="W772" s="115">
        <v>26548.510048084543</v>
      </c>
      <c r="X772" s="43">
        <f>gp_need_index[[#This Row],[Combined weighted population 2025/26]]/gp_need_index[[#This Row],[Registered population 2025/26]]</f>
        <v>0.96024067631326893</v>
      </c>
    </row>
    <row r="773" spans="1:24" ht="13">
      <c r="A773" s="8" t="s">
        <v>4776</v>
      </c>
      <c r="B773" s="3" t="s">
        <v>11824</v>
      </c>
      <c r="C773" s="74" t="s">
        <v>6398</v>
      </c>
      <c r="D773" s="74" t="s">
        <v>6804</v>
      </c>
      <c r="E773" s="74" t="s">
        <v>6744</v>
      </c>
      <c r="F773" s="41">
        <v>0.98547029306761269</v>
      </c>
      <c r="G773" s="110">
        <v>11342.666666666666</v>
      </c>
      <c r="H773" s="4">
        <v>5101.1111707851342</v>
      </c>
      <c r="I773" s="46">
        <v>12503.176205577005</v>
      </c>
      <c r="J773" s="110">
        <v>12321.508719585972</v>
      </c>
      <c r="K773" s="46">
        <v>12359.728609309583</v>
      </c>
      <c r="L773" s="110">
        <f>$L$1*gp_need_index[[#This Row],[Normalised weighted population (base year)]]</f>
        <v>5079.3703220813186</v>
      </c>
      <c r="M773" s="4">
        <f>$M$1*gp_need_index[[#This Row],[Normalised travel time adjusted wp (base year)]]</f>
        <v>7338.6333568005584</v>
      </c>
      <c r="N773" s="115">
        <v>12418.003678881876</v>
      </c>
      <c r="O773" s="43">
        <f>gp_need_index[[#This Row],[Combined weighted population (base year)]]/gp_need_index[[#This Row],[Registered population (base year)]]</f>
        <v>1.0948046031693204</v>
      </c>
      <c r="P773" s="77">
        <v>11439.955693634793</v>
      </c>
      <c r="Q773" s="4">
        <v>5196.5776955751471</v>
      </c>
      <c r="R773" s="46">
        <v>12609.564328878256</v>
      </c>
      <c r="S773" s="110">
        <v>12426.35105463457</v>
      </c>
      <c r="T773" s="46">
        <v>12464.734035709684</v>
      </c>
      <c r="U773" s="110">
        <f>$L$1*gp_need_index[[#This Row],[Normalised weighted population 2025/26]]</f>
        <v>5122.5901141752074</v>
      </c>
      <c r="V773" s="4">
        <f>$M$1*gp_need_index[[#This Row],[Normalised travel time adjusted wp 2025/26]]</f>
        <v>7400.9807067451529</v>
      </c>
      <c r="W773" s="115">
        <v>12523.57082092036</v>
      </c>
      <c r="X773" s="43">
        <f>gp_need_index[[#This Row],[Combined weighted population 2025/26]]/gp_need_index[[#This Row],[Registered population 2025/26]]</f>
        <v>1.0947219688873877</v>
      </c>
    </row>
    <row r="774" spans="1:24" ht="13">
      <c r="A774" s="8" t="s">
        <v>4800</v>
      </c>
      <c r="B774" s="3" t="s">
        <v>11823</v>
      </c>
      <c r="C774" s="74" t="s">
        <v>6398</v>
      </c>
      <c r="D774" s="74" t="s">
        <v>6804</v>
      </c>
      <c r="E774" s="74" t="s">
        <v>6744</v>
      </c>
      <c r="F774" s="41">
        <v>0.98547029306761269</v>
      </c>
      <c r="G774" s="110">
        <v>7215.75</v>
      </c>
      <c r="H774" s="4">
        <v>3055.4121930075607</v>
      </c>
      <c r="I774" s="46">
        <v>7489.0265573181186</v>
      </c>
      <c r="J774" s="110">
        <v>7380.2131962314206</v>
      </c>
      <c r="K774" s="46">
        <v>7403.1057608447409</v>
      </c>
      <c r="L774" s="110">
        <f>$L$1*gp_need_index[[#This Row],[Normalised weighted population (base year)]]</f>
        <v>3042.3900784148796</v>
      </c>
      <c r="M774" s="4">
        <f>$M$1*gp_need_index[[#This Row],[Normalised travel time adjusted wp (base year)]]</f>
        <v>4395.6206966823038</v>
      </c>
      <c r="N774" s="115">
        <v>7438.0107750971838</v>
      </c>
      <c r="O774" s="43">
        <f>gp_need_index[[#This Row],[Combined weighted population (base year)]]/gp_need_index[[#This Row],[Registered population (base year)]]</f>
        <v>1.0308021723448269</v>
      </c>
      <c r="P774" s="77">
        <v>7280.5312933047135</v>
      </c>
      <c r="Q774" s="4">
        <v>3113.0909601309313</v>
      </c>
      <c r="R774" s="46">
        <v>7553.9562810434836</v>
      </c>
      <c r="S774" s="110">
        <v>7444.1995100998556</v>
      </c>
      <c r="T774" s="46">
        <v>7467.1934338719493</v>
      </c>
      <c r="U774" s="110">
        <f>$L$1*gp_need_index[[#This Row],[Normalised weighted population 2025/26]]</f>
        <v>3068.7675449313033</v>
      </c>
      <c r="V774" s="4">
        <f>$M$1*gp_need_index[[#This Row],[Normalised travel time adjusted wp 2025/26]]</f>
        <v>4433.6729832578321</v>
      </c>
      <c r="W774" s="115">
        <v>7502.4405281891359</v>
      </c>
      <c r="X774" s="43">
        <f>gp_need_index[[#This Row],[Combined weighted population 2025/26]]/gp_need_index[[#This Row],[Registered population 2025/26]]</f>
        <v>1.0304798133466568</v>
      </c>
    </row>
    <row r="775" spans="1:24" ht="13">
      <c r="A775" s="8" t="s">
        <v>4796</v>
      </c>
      <c r="B775" s="3" t="s">
        <v>11822</v>
      </c>
      <c r="C775" s="74" t="s">
        <v>6398</v>
      </c>
      <c r="D775" s="74" t="s">
        <v>6804</v>
      </c>
      <c r="E775" s="74" t="s">
        <v>6744</v>
      </c>
      <c r="F775" s="41">
        <v>0.98547029306761269</v>
      </c>
      <c r="G775" s="110">
        <v>13684.916666666666</v>
      </c>
      <c r="H775" s="4">
        <v>6620.433912220481</v>
      </c>
      <c r="I775" s="46">
        <v>16227.141301280388</v>
      </c>
      <c r="J775" s="110">
        <v>15991.365693822345</v>
      </c>
      <c r="K775" s="46">
        <v>16040.969053869991</v>
      </c>
      <c r="L775" s="110">
        <f>$L$1*gp_need_index[[#This Row],[Normalised weighted population (base year)]]</f>
        <v>6592.2177359364732</v>
      </c>
      <c r="M775" s="4">
        <f>$M$1*gp_need_index[[#This Row],[Normalised travel time adjusted wp (base year)]]</f>
        <v>9524.3831232239008</v>
      </c>
      <c r="N775" s="115">
        <v>16116.600859160375</v>
      </c>
      <c r="O775" s="43">
        <f>gp_need_index[[#This Row],[Combined weighted population (base year)]]/gp_need_index[[#This Row],[Registered population (base year)]]</f>
        <v>1.1776908293798192</v>
      </c>
      <c r="P775" s="77">
        <v>13812.412271581241</v>
      </c>
      <c r="Q775" s="4">
        <v>6746.6888745103479</v>
      </c>
      <c r="R775" s="46">
        <v>16370.929552829437</v>
      </c>
      <c r="S775" s="110">
        <v>16133.064744216066</v>
      </c>
      <c r="T775" s="46">
        <v>16182.897162118819</v>
      </c>
      <c r="U775" s="110">
        <f>$L$1*gp_need_index[[#This Row],[Normalised weighted population 2025/26]]</f>
        <v>6650.6311954905686</v>
      </c>
      <c r="V775" s="4">
        <f>$M$1*gp_need_index[[#This Row],[Normalised travel time adjusted wp 2025/26]]</f>
        <v>9608.6534484378317</v>
      </c>
      <c r="W775" s="115">
        <v>16259.2846439284</v>
      </c>
      <c r="X775" s="43">
        <f>gp_need_index[[#This Row],[Combined weighted population 2025/26]]/gp_need_index[[#This Row],[Registered population 2025/26]]</f>
        <v>1.1771502561780283</v>
      </c>
    </row>
    <row r="776" spans="1:24" ht="13">
      <c r="A776" s="8" t="s">
        <v>4798</v>
      </c>
      <c r="B776" s="3" t="s">
        <v>11821</v>
      </c>
      <c r="C776" s="74" t="s">
        <v>6398</v>
      </c>
      <c r="D776" s="74" t="s">
        <v>6804</v>
      </c>
      <c r="E776" s="74" t="s">
        <v>6744</v>
      </c>
      <c r="F776" s="41">
        <v>0.98547029306761269</v>
      </c>
      <c r="G776" s="110">
        <v>12622.5</v>
      </c>
      <c r="H776" s="4">
        <v>6121.9596601122175</v>
      </c>
      <c r="I776" s="46">
        <v>15005.346441417814</v>
      </c>
      <c r="J776" s="110">
        <v>14787.323155205073</v>
      </c>
      <c r="K776" s="46">
        <v>14833.191715067467</v>
      </c>
      <c r="L776" s="110">
        <f>$L$1*gp_need_index[[#This Row],[Normalised weighted population (base year)]]</f>
        <v>6095.8679725787979</v>
      </c>
      <c r="M776" s="4">
        <f>$M$1*gp_need_index[[#This Row],[Normalised travel time adjusted wp (base year)]]</f>
        <v>8807.2609803114829</v>
      </c>
      <c r="N776" s="115">
        <v>14903.128952890282</v>
      </c>
      <c r="O776" s="43">
        <f>gp_need_index[[#This Row],[Combined weighted population (base year)]]/gp_need_index[[#This Row],[Registered population (base year)]]</f>
        <v>1.1806796556062811</v>
      </c>
      <c r="P776" s="77">
        <v>12729.976571709813</v>
      </c>
      <c r="Q776" s="4">
        <v>6236.1628094206835</v>
      </c>
      <c r="R776" s="46">
        <v>15132.131321293573</v>
      </c>
      <c r="S776" s="110">
        <v>14912.265887932779</v>
      </c>
      <c r="T776" s="46">
        <v>14958.327456356772</v>
      </c>
      <c r="U776" s="110">
        <f>$L$1*gp_need_index[[#This Row],[Normalised weighted population 2025/26]]</f>
        <v>6147.3738736027572</v>
      </c>
      <c r="V776" s="4">
        <f>$M$1*gp_need_index[[#This Row],[Normalised travel time adjusted wp 2025/26]]</f>
        <v>8881.5607771906762</v>
      </c>
      <c r="W776" s="115">
        <v>15028.934650793433</v>
      </c>
      <c r="X776" s="43">
        <f>gp_need_index[[#This Row],[Combined weighted population 2025/26]]/gp_need_index[[#This Row],[Registered population 2025/26]]</f>
        <v>1.180594054210018</v>
      </c>
    </row>
    <row r="777" spans="1:24" ht="13">
      <c r="A777" s="8" t="s">
        <v>4788</v>
      </c>
      <c r="B777" s="3" t="s">
        <v>11820</v>
      </c>
      <c r="C777" s="74" t="s">
        <v>6398</v>
      </c>
      <c r="D777" s="74" t="s">
        <v>6804</v>
      </c>
      <c r="E777" s="74" t="s">
        <v>6744</v>
      </c>
      <c r="F777" s="41">
        <v>0.98547029306761269</v>
      </c>
      <c r="G777" s="110">
        <v>8781.9166666666679</v>
      </c>
      <c r="H777" s="4">
        <v>2704.2159188999199</v>
      </c>
      <c r="I777" s="46">
        <v>6628.220205349493</v>
      </c>
      <c r="J777" s="110">
        <v>6531.9141082824372</v>
      </c>
      <c r="K777" s="46">
        <v>6552.1753475985142</v>
      </c>
      <c r="L777" s="110">
        <f>$L$1*gp_need_index[[#This Row],[Normalised weighted population (base year)]]</f>
        <v>2692.6905968304923</v>
      </c>
      <c r="M777" s="4">
        <f>$M$1*gp_need_index[[#This Row],[Normalised travel time adjusted wp (base year)]]</f>
        <v>3890.3777004678691</v>
      </c>
      <c r="N777" s="115">
        <v>6583.0682972983614</v>
      </c>
      <c r="O777" s="43">
        <f>gp_need_index[[#This Row],[Combined weighted population (base year)]]/gp_need_index[[#This Row],[Registered population (base year)]]</f>
        <v>0.74961634768017926</v>
      </c>
      <c r="P777" s="77">
        <v>8851.0617477856395</v>
      </c>
      <c r="Q777" s="4">
        <v>2751.1065973752779</v>
      </c>
      <c r="R777" s="46">
        <v>6675.5964497064042</v>
      </c>
      <c r="S777" s="110">
        <v>6578.6019896932848</v>
      </c>
      <c r="T777" s="46">
        <v>6598.9222232486482</v>
      </c>
      <c r="U777" s="110">
        <f>$L$1*gp_need_index[[#This Row],[Normalised weighted population 2025/26]]</f>
        <v>2711.9370255460076</v>
      </c>
      <c r="V777" s="4">
        <f>$M$1*gp_need_index[[#This Row],[Normalised travel time adjusted wp 2025/26]]</f>
        <v>3918.1338261738883</v>
      </c>
      <c r="W777" s="115">
        <v>6630.0708517198964</v>
      </c>
      <c r="X777" s="43">
        <f>gp_need_index[[#This Row],[Combined weighted population 2025/26]]/gp_need_index[[#This Row],[Registered population 2025/26]]</f>
        <v>0.74907068108282138</v>
      </c>
    </row>
    <row r="778" spans="1:24" ht="13">
      <c r="A778" s="8" t="s">
        <v>4785</v>
      </c>
      <c r="B778" s="3" t="s">
        <v>11819</v>
      </c>
      <c r="C778" s="74" t="s">
        <v>6398</v>
      </c>
      <c r="D778" s="74" t="s">
        <v>6804</v>
      </c>
      <c r="E778" s="74" t="s">
        <v>6744</v>
      </c>
      <c r="F778" s="41">
        <v>0.98547029306761269</v>
      </c>
      <c r="G778" s="110">
        <v>8070.4166666666661</v>
      </c>
      <c r="H778" s="4">
        <v>3783.361245177266</v>
      </c>
      <c r="I778" s="46">
        <v>9273.2800196004773</v>
      </c>
      <c r="J778" s="110">
        <v>9138.541978613719</v>
      </c>
      <c r="K778" s="46">
        <v>9166.8886749969315</v>
      </c>
      <c r="L778" s="110">
        <f>$L$1*gp_need_index[[#This Row],[Normalised weighted population (base year)]]</f>
        <v>3767.2366241546233</v>
      </c>
      <c r="M778" s="4">
        <f>$M$1*gp_need_index[[#This Row],[Normalised travel time adjusted wp (base year)]]</f>
        <v>5442.8731515786576</v>
      </c>
      <c r="N778" s="115">
        <v>9210.1097757332809</v>
      </c>
      <c r="O778" s="43">
        <f>gp_need_index[[#This Row],[Combined weighted population (base year)]]/gp_need_index[[#This Row],[Registered population (base year)]]</f>
        <v>1.1412186205668788</v>
      </c>
      <c r="P778" s="77">
        <v>8138.2765752979149</v>
      </c>
      <c r="Q778" s="4">
        <v>3850.5544833081349</v>
      </c>
      <c r="R778" s="46">
        <v>9343.4212482703315</v>
      </c>
      <c r="S778" s="110">
        <v>9207.6640757871228</v>
      </c>
      <c r="T778" s="46">
        <v>9236.1050553162768</v>
      </c>
      <c r="U778" s="110">
        <f>$L$1*gp_need_index[[#This Row],[Normalised weighted population 2025/26]]</f>
        <v>3795.7312457933285</v>
      </c>
      <c r="V778" s="4">
        <f>$M$1*gp_need_index[[#This Row],[Normalised travel time adjusted wp 2025/26]]</f>
        <v>5483.970626572238</v>
      </c>
      <c r="W778" s="115">
        <v>9279.7018723655674</v>
      </c>
      <c r="X778" s="43">
        <f>gp_need_index[[#This Row],[Combined weighted population 2025/26]]/gp_need_index[[#This Row],[Registered population 2025/26]]</f>
        <v>1.14025393294352</v>
      </c>
    </row>
    <row r="779" spans="1:24" ht="13">
      <c r="A779" s="8" t="s">
        <v>4775</v>
      </c>
      <c r="B779" s="3" t="s">
        <v>8291</v>
      </c>
      <c r="C779" s="74" t="s">
        <v>6398</v>
      </c>
      <c r="D779" s="74" t="s">
        <v>6804</v>
      </c>
      <c r="E779" s="74" t="s">
        <v>6744</v>
      </c>
      <c r="F779" s="41">
        <v>0.98547029306761269</v>
      </c>
      <c r="G779" s="110">
        <v>14650.833333333332</v>
      </c>
      <c r="H779" s="4">
        <v>8139.661789056262</v>
      </c>
      <c r="I779" s="46">
        <v>19950.87387729064</v>
      </c>
      <c r="J779" s="110">
        <v>19660.993526808586</v>
      </c>
      <c r="K779" s="46">
        <v>19721.979646410709</v>
      </c>
      <c r="L779" s="110">
        <f>$L$1*gp_need_index[[#This Row],[Normalised weighted population (base year)]]</f>
        <v>8104.9706895033642</v>
      </c>
      <c r="M779" s="4">
        <f>$M$1*gp_need_index[[#This Row],[Normalised travel time adjusted wp (base year)]]</f>
        <v>11709.996414183086</v>
      </c>
      <c r="N779" s="115">
        <v>19814.967103686449</v>
      </c>
      <c r="O779" s="43">
        <f>gp_need_index[[#This Row],[Combined weighted population (base year)]]/gp_need_index[[#This Row],[Registered population (base year)]]</f>
        <v>1.3524805485708289</v>
      </c>
      <c r="P779" s="77">
        <v>14777.292245544721</v>
      </c>
      <c r="Q779" s="4">
        <v>8290.7733471987394</v>
      </c>
      <c r="R779" s="46">
        <v>20117.670894571544</v>
      </c>
      <c r="S779" s="110">
        <v>19825.367032311202</v>
      </c>
      <c r="T779" s="46">
        <v>19886.604372561993</v>
      </c>
      <c r="U779" s="110">
        <f>$L$1*gp_need_index[[#This Row],[Normalised weighted population 2025/26]]</f>
        <v>8172.7313773044689</v>
      </c>
      <c r="V779" s="4">
        <f>$M$1*gp_need_index[[#This Row],[Normalised travel time adjusted wp 2025/26]]</f>
        <v>11807.742937984425</v>
      </c>
      <c r="W779" s="115">
        <v>19980.474315288895</v>
      </c>
      <c r="X779" s="43">
        <f>gp_need_index[[#This Row],[Combined weighted population 2025/26]]/gp_need_index[[#This Row],[Registered population 2025/26]]</f>
        <v>1.3521065959369456</v>
      </c>
    </row>
    <row r="780" spans="1:24" ht="13">
      <c r="A780" s="8" t="s">
        <v>4795</v>
      </c>
      <c r="B780" s="3" t="s">
        <v>11818</v>
      </c>
      <c r="C780" s="74" t="s">
        <v>6398</v>
      </c>
      <c r="D780" s="74" t="s">
        <v>6804</v>
      </c>
      <c r="E780" s="74" t="s">
        <v>6744</v>
      </c>
      <c r="F780" s="41">
        <v>0.98547029306761269</v>
      </c>
      <c r="G780" s="110">
        <v>13975.083333333334</v>
      </c>
      <c r="H780" s="4">
        <v>5728.9880504594221</v>
      </c>
      <c r="I780" s="46">
        <v>14042.145853393404</v>
      </c>
      <c r="J780" s="110">
        <v>13838.117589441759</v>
      </c>
      <c r="K780" s="46">
        <v>13881.041823826314</v>
      </c>
      <c r="L780" s="110">
        <f>$L$1*gp_need_index[[#This Row],[Normalised weighted population (base year)]]</f>
        <v>5704.5712012159984</v>
      </c>
      <c r="M780" s="4">
        <f>$M$1*gp_need_index[[#This Row],[Normalised travel time adjusted wp (base year)]]</f>
        <v>8241.91855464744</v>
      </c>
      <c r="N780" s="115">
        <v>13946.489755863438</v>
      </c>
      <c r="O780" s="43">
        <f>gp_need_index[[#This Row],[Combined weighted population (base year)]]/gp_need_index[[#This Row],[Registered population (base year)]]</f>
        <v>0.99795396014550453</v>
      </c>
      <c r="P780" s="77">
        <v>14095.192948900865</v>
      </c>
      <c r="Q780" s="4">
        <v>5836.3009751093086</v>
      </c>
      <c r="R780" s="46">
        <v>14161.861305566523</v>
      </c>
      <c r="S780" s="110">
        <v>13956.093611179525</v>
      </c>
      <c r="T780" s="46">
        <v>13999.201718668623</v>
      </c>
      <c r="U780" s="110">
        <f>$L$1*gp_need_index[[#This Row],[Normalised weighted population 2025/26]]</f>
        <v>5753.2051726856998</v>
      </c>
      <c r="V780" s="4">
        <f>$M$1*gp_need_index[[#This Row],[Normalised travel time adjusted wp 2025/26]]</f>
        <v>8312.0764175856821</v>
      </c>
      <c r="W780" s="115">
        <v>14065.281590271381</v>
      </c>
      <c r="X780" s="43">
        <f>gp_need_index[[#This Row],[Combined weighted population 2025/26]]/gp_need_index[[#This Row],[Registered population 2025/26]]</f>
        <v>0.99787790357053485</v>
      </c>
    </row>
    <row r="781" spans="1:24" ht="13">
      <c r="A781" s="8" t="s">
        <v>4784</v>
      </c>
      <c r="B781" s="3" t="s">
        <v>11817</v>
      </c>
      <c r="C781" s="74" t="s">
        <v>6398</v>
      </c>
      <c r="D781" s="74" t="s">
        <v>6804</v>
      </c>
      <c r="E781" s="74" t="s">
        <v>6744</v>
      </c>
      <c r="F781" s="41">
        <v>0.98547029306761269</v>
      </c>
      <c r="G781" s="110">
        <v>10954.833333333332</v>
      </c>
      <c r="H781" s="4">
        <v>4955.4375422200083</v>
      </c>
      <c r="I781" s="46">
        <v>12146.120069085237</v>
      </c>
      <c r="J781" s="110">
        <v>11969.64050411584</v>
      </c>
      <c r="K781" s="46">
        <v>12006.768939481175</v>
      </c>
      <c r="L781" s="110">
        <f>$L$1*gp_need_index[[#This Row],[Normalised weighted population (base year)]]</f>
        <v>4934.317552033629</v>
      </c>
      <c r="M781" s="4">
        <f>$M$1*gp_need_index[[#This Row],[Normalised travel time adjusted wp (base year)]]</f>
        <v>7129.0622821851293</v>
      </c>
      <c r="N781" s="115">
        <v>12063.379834218758</v>
      </c>
      <c r="O781" s="43">
        <f>gp_need_index[[#This Row],[Combined weighted population (base year)]]/gp_need_index[[#This Row],[Registered population (base year)]]</f>
        <v>1.1011924569872136</v>
      </c>
      <c r="P781" s="77">
        <v>11050.891808404369</v>
      </c>
      <c r="Q781" s="4">
        <v>5049.4600356881601</v>
      </c>
      <c r="R781" s="46">
        <v>12252.581386462407</v>
      </c>
      <c r="S781" s="110">
        <v>12074.554969751884</v>
      </c>
      <c r="T781" s="46">
        <v>12111.851309832471</v>
      </c>
      <c r="U781" s="110">
        <f>$L$1*gp_need_index[[#This Row],[Normalised weighted population 2025/26]]</f>
        <v>4977.5670789573614</v>
      </c>
      <c r="V781" s="4">
        <f>$M$1*gp_need_index[[#This Row],[Normalised travel time adjusted wp 2025/26]]</f>
        <v>7191.4553178777451</v>
      </c>
      <c r="W781" s="115">
        <v>12169.022396835106</v>
      </c>
      <c r="X781" s="43">
        <f>gp_need_index[[#This Row],[Combined weighted population 2025/26]]/gp_need_index[[#This Row],[Registered population 2025/26]]</f>
        <v>1.1011801226377387</v>
      </c>
    </row>
    <row r="782" spans="1:24" ht="13">
      <c r="A782" s="8" t="s">
        <v>4786</v>
      </c>
      <c r="B782" s="3" t="s">
        <v>11816</v>
      </c>
      <c r="C782" s="74" t="s">
        <v>6398</v>
      </c>
      <c r="D782" s="74" t="s">
        <v>6804</v>
      </c>
      <c r="E782" s="74" t="s">
        <v>6561</v>
      </c>
      <c r="F782" s="41">
        <v>0.98547029306761269</v>
      </c>
      <c r="G782" s="110">
        <v>31369.916666666664</v>
      </c>
      <c r="H782" s="4">
        <v>13879.484431944131</v>
      </c>
      <c r="I782" s="46">
        <v>34019.576065904555</v>
      </c>
      <c r="J782" s="110">
        <v>33525.281595702902</v>
      </c>
      <c r="K782" s="46">
        <v>33629.273127478875</v>
      </c>
      <c r="L782" s="110">
        <f>$L$1*gp_need_index[[#This Row],[Normalised weighted population (base year)]]</f>
        <v>13820.330306299889</v>
      </c>
      <c r="M782" s="4">
        <f>$M$1*gp_need_index[[#This Row],[Normalised travel time adjusted wp (base year)]]</f>
        <v>19967.501984823841</v>
      </c>
      <c r="N782" s="115">
        <v>33787.832291123734</v>
      </c>
      <c r="O782" s="43">
        <f>gp_need_index[[#This Row],[Combined weighted population (base year)]]/gp_need_index[[#This Row],[Registered population (base year)]]</f>
        <v>1.0770775278158875</v>
      </c>
      <c r="P782" s="77">
        <v>31632.631927396527</v>
      </c>
      <c r="Q782" s="4">
        <v>14142.875757467496</v>
      </c>
      <c r="R782" s="46">
        <v>34317.874590996827</v>
      </c>
      <c r="S782" s="110">
        <v>33819.245930647223</v>
      </c>
      <c r="T782" s="46">
        <v>33923.708091004955</v>
      </c>
      <c r="U782" s="110">
        <f>$L$1*gp_need_index[[#This Row],[Normalised weighted population 2025/26]]</f>
        <v>13941.513008243934</v>
      </c>
      <c r="V782" s="4">
        <f>$M$1*gp_need_index[[#This Row],[Normalised travel time adjusted wp 2025/26]]</f>
        <v>20142.323804383319</v>
      </c>
      <c r="W782" s="115">
        <v>34083.836812627254</v>
      </c>
      <c r="X782" s="43">
        <f>gp_need_index[[#This Row],[Combined weighted population 2025/26]]/gp_need_index[[#This Row],[Registered population 2025/26]]</f>
        <v>1.0774897545944566</v>
      </c>
    </row>
    <row r="783" spans="1:24" ht="13">
      <c r="A783" s="8" t="s">
        <v>4791</v>
      </c>
      <c r="B783" s="3" t="s">
        <v>11815</v>
      </c>
      <c r="C783" s="74" t="s">
        <v>6398</v>
      </c>
      <c r="D783" s="74" t="s">
        <v>6804</v>
      </c>
      <c r="E783" s="74" t="s">
        <v>6744</v>
      </c>
      <c r="F783" s="41">
        <v>0.98547029306761269</v>
      </c>
      <c r="G783" s="110">
        <v>21799.166666666668</v>
      </c>
      <c r="H783" s="4">
        <v>10371.846151032252</v>
      </c>
      <c r="I783" s="46">
        <v>25422.112097104549</v>
      </c>
      <c r="J783" s="110">
        <v>25052.736258731322</v>
      </c>
      <c r="K783" s="46">
        <v>25130.446938395198</v>
      </c>
      <c r="L783" s="110">
        <f>$L$1*gp_need_index[[#This Row],[Normalised weighted population (base year)]]</f>
        <v>10327.641519845174</v>
      </c>
      <c r="M783" s="4">
        <f>$M$1*gp_need_index[[#This Row],[Normalised travel time adjusted wp (base year)]]</f>
        <v>14921.293339281126</v>
      </c>
      <c r="N783" s="115">
        <v>25248.934859126301</v>
      </c>
      <c r="O783" s="43">
        <f>gp_need_index[[#This Row],[Combined weighted population (base year)]]/gp_need_index[[#This Row],[Registered population (base year)]]</f>
        <v>1.1582522967602569</v>
      </c>
      <c r="P783" s="77">
        <v>21984.785214626383</v>
      </c>
      <c r="Q783" s="4">
        <v>10569.584256722464</v>
      </c>
      <c r="R783" s="46">
        <v>25647.235627425725</v>
      </c>
      <c r="S783" s="110">
        <v>25274.588810133348</v>
      </c>
      <c r="T783" s="46">
        <v>25352.657911812141</v>
      </c>
      <c r="U783" s="110">
        <f>$L$1*gp_need_index[[#This Row],[Normalised weighted population 2025/26]]</f>
        <v>10419.097143593443</v>
      </c>
      <c r="V783" s="4">
        <f>$M$1*gp_need_index[[#This Row],[Normalised travel time adjusted wp 2025/26]]</f>
        <v>15053.231904706941</v>
      </c>
      <c r="W783" s="115">
        <v>25472.329048300384</v>
      </c>
      <c r="X783" s="43">
        <f>gp_need_index[[#This Row],[Combined weighted population 2025/26]]/gp_need_index[[#This Row],[Registered population 2025/26]]</f>
        <v>1.1586344282933341</v>
      </c>
    </row>
    <row r="784" spans="1:24" ht="13">
      <c r="A784" s="8" t="s">
        <v>4778</v>
      </c>
      <c r="B784" s="3" t="s">
        <v>11814</v>
      </c>
      <c r="C784" s="74" t="s">
        <v>6398</v>
      </c>
      <c r="D784" s="74" t="s">
        <v>6804</v>
      </c>
      <c r="E784" s="74" t="s">
        <v>6744</v>
      </c>
      <c r="F784" s="41">
        <v>0.98547029306761269</v>
      </c>
      <c r="G784" s="110">
        <v>8015.9166666666661</v>
      </c>
      <c r="H784" s="4">
        <v>3482.3784551895465</v>
      </c>
      <c r="I784" s="46">
        <v>8535.5503893161367</v>
      </c>
      <c r="J784" s="110">
        <v>8411.5313436527485</v>
      </c>
      <c r="K784" s="46">
        <v>8437.6229374402919</v>
      </c>
      <c r="L784" s="110">
        <f>$L$1*gp_need_index[[#This Row],[Normalised weighted population (base year)]]</f>
        <v>3467.5366176782791</v>
      </c>
      <c r="M784" s="4">
        <f>$M$1*gp_need_index[[#This Row],[Normalised travel time adjusted wp (base year)]]</f>
        <v>5009.8689945477481</v>
      </c>
      <c r="N784" s="115">
        <v>8477.4056122260263</v>
      </c>
      <c r="O784" s="43">
        <f>gp_need_index[[#This Row],[Combined weighted population (base year)]]/gp_need_index[[#This Row],[Registered population (base year)]]</f>
        <v>1.0575715747493251</v>
      </c>
      <c r="P784" s="77">
        <v>8081.7852075616856</v>
      </c>
      <c r="Q784" s="4">
        <v>3548.719536002448</v>
      </c>
      <c r="R784" s="46">
        <v>8611.0147669825728</v>
      </c>
      <c r="S784" s="110">
        <v>8485.8992460278569</v>
      </c>
      <c r="T784" s="46">
        <v>8512.110811171442</v>
      </c>
      <c r="U784" s="110">
        <f>$L$1*gp_need_index[[#This Row],[Normalised weighted population 2025/26]]</f>
        <v>3498.1937494335093</v>
      </c>
      <c r="V784" s="4">
        <f>$M$1*gp_need_index[[#This Row],[Normalised travel time adjusted wp 2025/26]]</f>
        <v>5054.0964377319642</v>
      </c>
      <c r="W784" s="115">
        <v>8552.290187165474</v>
      </c>
      <c r="X784" s="43">
        <f>gp_need_index[[#This Row],[Combined weighted population 2025/26]]/gp_need_index[[#This Row],[Registered population 2025/26]]</f>
        <v>1.058217951544117</v>
      </c>
    </row>
    <row r="785" spans="1:24" ht="13">
      <c r="A785" s="8" t="s">
        <v>4790</v>
      </c>
      <c r="B785" s="3" t="s">
        <v>11813</v>
      </c>
      <c r="C785" s="74" t="s">
        <v>6398</v>
      </c>
      <c r="D785" s="74" t="s">
        <v>6804</v>
      </c>
      <c r="E785" s="74" t="s">
        <v>6744</v>
      </c>
      <c r="F785" s="41">
        <v>0.98547029306761269</v>
      </c>
      <c r="G785" s="110">
        <v>4961.5</v>
      </c>
      <c r="H785" s="4">
        <v>2093.2407740522376</v>
      </c>
      <c r="I785" s="46">
        <v>5130.6778782955362</v>
      </c>
      <c r="J785" s="110">
        <v>5056.130632359419</v>
      </c>
      <c r="K785" s="46">
        <v>5071.8141626473762</v>
      </c>
      <c r="L785" s="110">
        <f>$L$1*gp_need_index[[#This Row],[Normalised weighted population (base year)]]</f>
        <v>2084.3194176171996</v>
      </c>
      <c r="M785" s="4">
        <f>$M$1*gp_need_index[[#This Row],[Normalised travel time adjusted wp (base year)]]</f>
        <v>3011.4079176028649</v>
      </c>
      <c r="N785" s="115">
        <v>5095.7273352200646</v>
      </c>
      <c r="O785" s="43">
        <f>gp_need_index[[#This Row],[Combined weighted population (base year)]]/gp_need_index[[#This Row],[Registered population (base year)]]</f>
        <v>1.0270537811589366</v>
      </c>
      <c r="P785" s="77">
        <v>5004.8138943833801</v>
      </c>
      <c r="Q785" s="4">
        <v>2130.9247939944753</v>
      </c>
      <c r="R785" s="46">
        <v>5170.7171226853097</v>
      </c>
      <c r="S785" s="110">
        <v>5095.5881182624153</v>
      </c>
      <c r="T785" s="46">
        <v>5111.3275627260336</v>
      </c>
      <c r="U785" s="110">
        <f>$L$1*gp_need_index[[#This Row],[Normalised weighted population 2025/26]]</f>
        <v>2100.5852165092656</v>
      </c>
      <c r="V785" s="4">
        <f>$M$1*gp_need_index[[#This Row],[Normalised travel time adjusted wp 2025/26]]</f>
        <v>3034.8691411478085</v>
      </c>
      <c r="W785" s="115">
        <v>5135.4543576570741</v>
      </c>
      <c r="X785" s="43">
        <f>gp_need_index[[#This Row],[Combined weighted population 2025/26]]/gp_need_index[[#This Row],[Registered population 2025/26]]</f>
        <v>1.0261029612750046</v>
      </c>
    </row>
    <row r="786" spans="1:24" ht="13">
      <c r="A786" s="8" t="s">
        <v>4767</v>
      </c>
      <c r="B786" s="3" t="s">
        <v>12593</v>
      </c>
      <c r="C786" s="74" t="s">
        <v>6398</v>
      </c>
      <c r="D786" s="74" t="s">
        <v>6804</v>
      </c>
      <c r="E786" s="74" t="s">
        <v>6744</v>
      </c>
      <c r="F786" s="41">
        <v>0.98547029306761269</v>
      </c>
      <c r="G786" s="110">
        <v>4287.75</v>
      </c>
      <c r="H786" s="4">
        <v>2158.4644050533011</v>
      </c>
      <c r="I786" s="46">
        <v>5290.5455078905043</v>
      </c>
      <c r="J786" s="110">
        <v>5213.6754321483968</v>
      </c>
      <c r="K786" s="46">
        <v>5229.8476481169382</v>
      </c>
      <c r="L786" s="110">
        <f>$L$1*gp_need_index[[#This Row],[Normalised weighted population (base year)]]</f>
        <v>2149.2650666166892</v>
      </c>
      <c r="M786" s="4">
        <f>$M$1*gp_need_index[[#This Row],[Normalised travel time adjusted wp (base year)]]</f>
        <v>3105.2408685209653</v>
      </c>
      <c r="N786" s="115">
        <v>5254.5059351376549</v>
      </c>
      <c r="O786" s="43">
        <f>gp_need_index[[#This Row],[Combined weighted population (base year)]]/gp_need_index[[#This Row],[Registered population (base year)]]</f>
        <v>1.2254692869541497</v>
      </c>
      <c r="P786" s="77">
        <v>4327.5966762365761</v>
      </c>
      <c r="Q786" s="4">
        <v>2199.2594629915066</v>
      </c>
      <c r="R786" s="46">
        <v>5336.5320984422151</v>
      </c>
      <c r="S786" s="110">
        <v>5258.9938510165721</v>
      </c>
      <c r="T786" s="46">
        <v>5275.2380292608705</v>
      </c>
      <c r="U786" s="110">
        <f>$L$1*gp_need_index[[#This Row],[Normalised weighted population 2025/26]]</f>
        <v>2167.9469534765954</v>
      </c>
      <c r="V786" s="4">
        <f>$M$1*gp_need_index[[#This Row],[Normalised travel time adjusted wp 2025/26]]</f>
        <v>3132.191570730547</v>
      </c>
      <c r="W786" s="115">
        <v>5300.1385242071428</v>
      </c>
      <c r="X786" s="43">
        <f>gp_need_index[[#This Row],[Combined weighted population 2025/26]]/gp_need_index[[#This Row],[Registered population 2025/26]]</f>
        <v>1.2247302419171655</v>
      </c>
    </row>
    <row r="787" spans="1:24" ht="13">
      <c r="A787" s="8" t="s">
        <v>4777</v>
      </c>
      <c r="B787" s="3" t="s">
        <v>11812</v>
      </c>
      <c r="C787" s="74" t="s">
        <v>6398</v>
      </c>
      <c r="D787" s="74" t="s">
        <v>6804</v>
      </c>
      <c r="E787" s="74" t="s">
        <v>6744</v>
      </c>
      <c r="F787" s="41">
        <v>0.98547029306761269</v>
      </c>
      <c r="G787" s="110">
        <v>15388.25</v>
      </c>
      <c r="H787" s="4">
        <v>5862.9253726229281</v>
      </c>
      <c r="I787" s="46">
        <v>14370.435491365692</v>
      </c>
      <c r="J787" s="110">
        <v>14161.637275185371</v>
      </c>
      <c r="K787" s="46">
        <v>14205.565030079786</v>
      </c>
      <c r="L787" s="110">
        <f>$L$1*gp_need_index[[#This Row],[Normalised weighted population (base year)]]</f>
        <v>5837.9376847995436</v>
      </c>
      <c r="M787" s="4">
        <f>$M$1*gp_need_index[[#This Row],[Normalised travel time adjusted wp (base year)]]</f>
        <v>8434.6053766439818</v>
      </c>
      <c r="N787" s="115">
        <v>14272.543061443524</v>
      </c>
      <c r="O787" s="43">
        <f>gp_need_index[[#This Row],[Combined weighted population (base year)]]/gp_need_index[[#This Row],[Registered population (base year)]]</f>
        <v>0.92749617802177142</v>
      </c>
      <c r="P787" s="77">
        <v>15516.007122026949</v>
      </c>
      <c r="Q787" s="4">
        <v>5971.6280801486546</v>
      </c>
      <c r="R787" s="46">
        <v>14490.234311109671</v>
      </c>
      <c r="S787" s="110">
        <v>14279.695453187624</v>
      </c>
      <c r="T787" s="46">
        <v>14323.803114232149</v>
      </c>
      <c r="U787" s="110">
        <f>$L$1*gp_need_index[[#This Row],[Normalised weighted population 2025/26]]</f>
        <v>5886.605524044784</v>
      </c>
      <c r="V787" s="4">
        <f>$M$1*gp_need_index[[#This Row],[Normalised travel time adjusted wp 2025/26]]</f>
        <v>8504.8096647665498</v>
      </c>
      <c r="W787" s="115">
        <v>14391.415188811334</v>
      </c>
      <c r="X787" s="43">
        <f>gp_need_index[[#This Row],[Combined weighted population 2025/26]]/gp_need_index[[#This Row],[Registered population 2025/26]]</f>
        <v>0.92752053254608824</v>
      </c>
    </row>
    <row r="788" spans="1:24" ht="13">
      <c r="A788" s="8" t="s">
        <v>4769</v>
      </c>
      <c r="B788" s="3" t="s">
        <v>11811</v>
      </c>
      <c r="C788" s="74" t="s">
        <v>6398</v>
      </c>
      <c r="D788" s="74" t="s">
        <v>6804</v>
      </c>
      <c r="E788" s="74" t="s">
        <v>6744</v>
      </c>
      <c r="F788" s="41">
        <v>0.98547029306761269</v>
      </c>
      <c r="G788" s="110">
        <v>5554.333333333333</v>
      </c>
      <c r="H788" s="4">
        <v>2044.857755486383</v>
      </c>
      <c r="I788" s="46">
        <v>5012.0877542552726</v>
      </c>
      <c r="J788" s="110">
        <v>4939.2635880665366</v>
      </c>
      <c r="K788" s="46">
        <v>4954.5846103494387</v>
      </c>
      <c r="L788" s="110">
        <f>$L$1*gp_need_index[[#This Row],[Normalised weighted population (base year)]]</f>
        <v>2036.1426066502893</v>
      </c>
      <c r="M788" s="4">
        <f>$M$1*gp_need_index[[#This Row],[Normalised travel time adjusted wp (base year)]]</f>
        <v>2941.8024488995766</v>
      </c>
      <c r="N788" s="115">
        <v>4977.9450555498661</v>
      </c>
      <c r="O788" s="43">
        <f>gp_need_index[[#This Row],[Combined weighted population (base year)]]/gp_need_index[[#This Row],[Registered population (base year)]]</f>
        <v>0.89622728000057605</v>
      </c>
      <c r="P788" s="77">
        <v>5597.3700546322943</v>
      </c>
      <c r="Q788" s="4">
        <v>2078.7664520139765</v>
      </c>
      <c r="R788" s="46">
        <v>5044.1542178237596</v>
      </c>
      <c r="S788" s="110">
        <v>4970.8641353170151</v>
      </c>
      <c r="T788" s="46">
        <v>4986.2183276453961</v>
      </c>
      <c r="U788" s="110">
        <f>$L$1*gp_need_index[[#This Row],[Normalised weighted population 2025/26]]</f>
        <v>2049.1694920357181</v>
      </c>
      <c r="V788" s="4">
        <f>$M$1*gp_need_index[[#This Row],[Normalised travel time adjusted wp 2025/26]]</f>
        <v>2960.5850824254335</v>
      </c>
      <c r="W788" s="115">
        <v>5009.7545744611516</v>
      </c>
      <c r="X788" s="43">
        <f>gp_need_index[[#This Row],[Combined weighted population 2025/26]]/gp_need_index[[#This Row],[Registered population 2025/26]]</f>
        <v>0.89501936187248488</v>
      </c>
    </row>
    <row r="789" spans="1:24" ht="13">
      <c r="A789" s="8" t="s">
        <v>4794</v>
      </c>
      <c r="B789" s="3" t="s">
        <v>11810</v>
      </c>
      <c r="C789" s="74" t="s">
        <v>6398</v>
      </c>
      <c r="D789" s="74" t="s">
        <v>6804</v>
      </c>
      <c r="E789" s="74" t="s">
        <v>6744</v>
      </c>
      <c r="F789" s="41">
        <v>0.98547029306761269</v>
      </c>
      <c r="G789" s="110">
        <v>2420.75</v>
      </c>
      <c r="H789" s="4">
        <v>1164.8063083427101</v>
      </c>
      <c r="I789" s="46">
        <v>2855.0208044838573</v>
      </c>
      <c r="J789" s="110">
        <v>2813.538188908838</v>
      </c>
      <c r="K789" s="46">
        <v>2822.2654577653161</v>
      </c>
      <c r="L789" s="110">
        <f>$L$1*gp_need_index[[#This Row],[Normalised weighted population (base year)]]</f>
        <v>1159.841923746671</v>
      </c>
      <c r="M789" s="4">
        <f>$M$1*gp_need_index[[#This Row],[Normalised travel time adjusted wp (base year)]]</f>
        <v>1675.7302757038044</v>
      </c>
      <c r="N789" s="115">
        <v>2835.5721994504756</v>
      </c>
      <c r="O789" s="43">
        <f>gp_need_index[[#This Row],[Combined weighted population (base year)]]/gp_need_index[[#This Row],[Registered population (base year)]]</f>
        <v>1.1713610242488797</v>
      </c>
      <c r="P789" s="77">
        <v>2443.0214694456272</v>
      </c>
      <c r="Q789" s="4">
        <v>1186.7319109765572</v>
      </c>
      <c r="R789" s="46">
        <v>2879.6206367381787</v>
      </c>
      <c r="S789" s="110">
        <v>2837.7805928099183</v>
      </c>
      <c r="T789" s="46">
        <v>2846.5460363669408</v>
      </c>
      <c r="U789" s="110">
        <f>$L$1*gp_need_index[[#This Row],[Normalised weighted population 2025/26]]</f>
        <v>1169.8355170405928</v>
      </c>
      <c r="V789" s="4">
        <f>$M$1*gp_need_index[[#This Row],[Normalised travel time adjusted wp 2025/26]]</f>
        <v>1690.146956658602</v>
      </c>
      <c r="W789" s="115">
        <v>2859.982473699195</v>
      </c>
      <c r="X789" s="43">
        <f>gp_need_index[[#This Row],[Combined weighted population 2025/26]]/gp_need_index[[#This Row],[Registered population 2025/26]]</f>
        <v>1.1706743102622774</v>
      </c>
    </row>
    <row r="790" spans="1:24" ht="13">
      <c r="A790" s="8" t="s">
        <v>4797</v>
      </c>
      <c r="B790" s="3" t="s">
        <v>11809</v>
      </c>
      <c r="C790" s="74" t="s">
        <v>6398</v>
      </c>
      <c r="D790" s="74" t="s">
        <v>6804</v>
      </c>
      <c r="E790" s="74" t="s">
        <v>6744</v>
      </c>
      <c r="F790" s="41">
        <v>0.98547029306761269</v>
      </c>
      <c r="G790" s="110">
        <v>3182.3333333333339</v>
      </c>
      <c r="H790" s="4">
        <v>1264.5427932254147</v>
      </c>
      <c r="I790" s="46">
        <v>3099.4818253993039</v>
      </c>
      <c r="J790" s="110">
        <v>3054.4472628339913</v>
      </c>
      <c r="K790" s="46">
        <v>3063.9218036722032</v>
      </c>
      <c r="L790" s="110">
        <f>$L$1*gp_need_index[[#This Row],[Normalised weighted population (base year)]]</f>
        <v>1259.1533334338958</v>
      </c>
      <c r="M790" s="4">
        <f>$M$1*gp_need_index[[#This Row],[Normalised travel time adjusted wp (base year)]]</f>
        <v>1819.2146010488639</v>
      </c>
      <c r="N790" s="115">
        <v>3078.3679344827597</v>
      </c>
      <c r="O790" s="43">
        <f>gp_need_index[[#This Row],[Combined weighted population (base year)]]/gp_need_index[[#This Row],[Registered population (base year)]]</f>
        <v>0.96733044971700821</v>
      </c>
      <c r="P790" s="77">
        <v>3210.0063420458628</v>
      </c>
      <c r="Q790" s="4">
        <v>1288.5652956409774</v>
      </c>
      <c r="R790" s="46">
        <v>3126.7206879597338</v>
      </c>
      <c r="S790" s="110">
        <v>3081.2903527042463</v>
      </c>
      <c r="T790" s="46">
        <v>3090.8079583774479</v>
      </c>
      <c r="U790" s="110">
        <f>$L$1*gp_need_index[[#This Row],[Normalised weighted population 2025/26]]</f>
        <v>1270.2190232891653</v>
      </c>
      <c r="V790" s="4">
        <f>$M$1*gp_need_index[[#This Row],[Normalised travel time adjusted wp 2025/26]]</f>
        <v>1835.1783521952598</v>
      </c>
      <c r="W790" s="115">
        <v>3105.3973754844251</v>
      </c>
      <c r="X790" s="43">
        <f>gp_need_index[[#This Row],[Combined weighted population 2025/26]]/gp_need_index[[#This Row],[Registered population 2025/26]]</f>
        <v>0.96741160128214376</v>
      </c>
    </row>
    <row r="791" spans="1:24" ht="13">
      <c r="A791" s="8" t="s">
        <v>4773</v>
      </c>
      <c r="B791" s="3" t="s">
        <v>11808</v>
      </c>
      <c r="C791" s="74" t="s">
        <v>6398</v>
      </c>
      <c r="D791" s="74" t="s">
        <v>6804</v>
      </c>
      <c r="E791" s="74" t="s">
        <v>6744</v>
      </c>
      <c r="F791" s="41">
        <v>0.98547029306761269</v>
      </c>
      <c r="G791" s="110">
        <v>2661.0833333333335</v>
      </c>
      <c r="H791" s="4">
        <v>957.02790192113719</v>
      </c>
      <c r="I791" s="46">
        <v>2345.7415631135764</v>
      </c>
      <c r="J791" s="110">
        <v>2311.6586256624159</v>
      </c>
      <c r="K791" s="46">
        <v>2318.8291223736678</v>
      </c>
      <c r="L791" s="110">
        <f>$L$1*gp_need_index[[#This Row],[Normalised weighted population (base year)]]</f>
        <v>952.94906534526319</v>
      </c>
      <c r="M791" s="4">
        <f>$M$1*gp_need_index[[#This Row],[Normalised travel time adjusted wp (base year)]]</f>
        <v>1376.8131391942059</v>
      </c>
      <c r="N791" s="115">
        <v>2329.7622045394692</v>
      </c>
      <c r="O791" s="43">
        <f>gp_need_index[[#This Row],[Combined weighted population (base year)]]/gp_need_index[[#This Row],[Registered population (base year)]]</f>
        <v>0.87549389203875705</v>
      </c>
      <c r="P791" s="77">
        <v>2682.7763260751576</v>
      </c>
      <c r="Q791" s="4">
        <v>973.03478237903892</v>
      </c>
      <c r="R791" s="46">
        <v>2361.0817352143094</v>
      </c>
      <c r="S791" s="110">
        <v>2326.7759095582333</v>
      </c>
      <c r="T791" s="46">
        <v>2333.9629426067881</v>
      </c>
      <c r="U791" s="110">
        <f>$L$1*gp_need_index[[#This Row],[Normalised weighted population 2025/26]]</f>
        <v>959.1809550365665</v>
      </c>
      <c r="V791" s="4">
        <f>$M$1*gp_need_index[[#This Row],[Normalised travel time adjusted wp 2025/26]]</f>
        <v>1385.7988994393738</v>
      </c>
      <c r="W791" s="115">
        <v>2344.9798544759406</v>
      </c>
      <c r="X791" s="43">
        <f>gp_need_index[[#This Row],[Combined weighted population 2025/26]]/gp_need_index[[#This Row],[Registered population 2025/26]]</f>
        <v>0.87408697910593025</v>
      </c>
    </row>
    <row r="792" spans="1:24" ht="13">
      <c r="A792" s="8" t="s">
        <v>4468</v>
      </c>
      <c r="B792" s="3" t="s">
        <v>11807</v>
      </c>
      <c r="C792" s="74" t="s">
        <v>6429</v>
      </c>
      <c r="D792" s="74" t="s">
        <v>6798</v>
      </c>
      <c r="E792" s="74" t="s">
        <v>6488</v>
      </c>
      <c r="F792" s="41">
        <v>0.99885859387532971</v>
      </c>
      <c r="G792" s="110">
        <v>11418.166666666666</v>
      </c>
      <c r="H792" s="4">
        <v>5446.0807085686329</v>
      </c>
      <c r="I792" s="46">
        <v>13348.720396255694</v>
      </c>
      <c r="J792" s="110">
        <v>13333.484085038897</v>
      </c>
      <c r="K792" s="46">
        <v>13374.843004872444</v>
      </c>
      <c r="L792" s="110">
        <f>$L$1*gp_need_index[[#This Row],[Normalised weighted population (base year)]]</f>
        <v>5422.8696055854489</v>
      </c>
      <c r="M792" s="4">
        <f>$M$1*gp_need_index[[#This Row],[Normalised travel time adjusted wp (base year)]]</f>
        <v>7941.3611835778311</v>
      </c>
      <c r="N792" s="115">
        <v>13364.230789163281</v>
      </c>
      <c r="O792" s="43">
        <f>gp_need_index[[#This Row],[Combined weighted population (base year)]]/gp_need_index[[#This Row],[Registered population (base year)]]</f>
        <v>1.1704357782916068</v>
      </c>
      <c r="P792" s="77">
        <v>11522.796459587436</v>
      </c>
      <c r="Q792" s="4">
        <v>5554.5676650278419</v>
      </c>
      <c r="R792" s="46">
        <v>13478.231712173736</v>
      </c>
      <c r="S792" s="110">
        <v>13462.847575947735</v>
      </c>
      <c r="T792" s="46">
        <v>13504.432126509102</v>
      </c>
      <c r="U792" s="110">
        <f>$L$1*gp_need_index[[#This Row],[Normalised weighted population 2025/26]]</f>
        <v>5475.4831114364169</v>
      </c>
      <c r="V792" s="4">
        <f>$M$1*gp_need_index[[#This Row],[Normalised travel time adjusted wp 2025/26]]</f>
        <v>8018.3051910704344</v>
      </c>
      <c r="W792" s="115">
        <v>13493.788302506851</v>
      </c>
      <c r="X792" s="43">
        <f>gp_need_index[[#This Row],[Combined weighted population 2025/26]]/gp_need_index[[#This Row],[Registered population 2025/26]]</f>
        <v>1.1710515194668278</v>
      </c>
    </row>
    <row r="793" spans="1:24" ht="13">
      <c r="A793" s="8" t="s">
        <v>4450</v>
      </c>
      <c r="B793" s="3" t="s">
        <v>11806</v>
      </c>
      <c r="C793" s="74" t="s">
        <v>6429</v>
      </c>
      <c r="D793" s="74" t="s">
        <v>6798</v>
      </c>
      <c r="E793" s="74" t="s">
        <v>6740</v>
      </c>
      <c r="F793" s="41">
        <v>0.99885859387532971</v>
      </c>
      <c r="G793" s="110">
        <v>12382.416666666666</v>
      </c>
      <c r="H793" s="4">
        <v>6243.6050372051641</v>
      </c>
      <c r="I793" s="46">
        <v>15303.507672072365</v>
      </c>
      <c r="J793" s="110">
        <v>15286.040154686523</v>
      </c>
      <c r="K793" s="46">
        <v>15333.455676788466</v>
      </c>
      <c r="L793" s="110">
        <f>$L$1*gp_need_index[[#This Row],[Normalised weighted population (base year)]]</f>
        <v>6216.9948991517786</v>
      </c>
      <c r="M793" s="4">
        <f>$M$1*gp_need_index[[#This Row],[Normalised travel time adjusted wp (base year)]]</f>
        <v>9104.2945085335887</v>
      </c>
      <c r="N793" s="115">
        <v>15321.289407685366</v>
      </c>
      <c r="O793" s="43">
        <f>gp_need_index[[#This Row],[Combined weighted population (base year)]]/gp_need_index[[#This Row],[Registered population (base year)]]</f>
        <v>1.2373424203152616</v>
      </c>
      <c r="P793" s="77">
        <v>12500.367075422426</v>
      </c>
      <c r="Q793" s="4">
        <v>6372.9714735699918</v>
      </c>
      <c r="R793" s="46">
        <v>15464.099349561006</v>
      </c>
      <c r="S793" s="110">
        <v>15446.448531850907</v>
      </c>
      <c r="T793" s="46">
        <v>15494.160103741084</v>
      </c>
      <c r="U793" s="110">
        <f>$L$1*gp_need_index[[#This Row],[Normalised weighted population 2025/26]]</f>
        <v>6282.2346900015</v>
      </c>
      <c r="V793" s="4">
        <f>$M$1*gp_need_index[[#This Row],[Normalised travel time adjusted wp 2025/26]]</f>
        <v>9199.7133405726418</v>
      </c>
      <c r="W793" s="115">
        <v>15481.948030574142</v>
      </c>
      <c r="X793" s="43">
        <f>gp_need_index[[#This Row],[Combined weighted population 2025/26]]/gp_need_index[[#This Row],[Registered population 2025/26]]</f>
        <v>1.2385194720412607</v>
      </c>
    </row>
    <row r="794" spans="1:24" ht="13">
      <c r="A794" s="8" t="s">
        <v>4452</v>
      </c>
      <c r="B794" s="3" t="s">
        <v>11805</v>
      </c>
      <c r="C794" s="74" t="s">
        <v>6429</v>
      </c>
      <c r="D794" s="74" t="s">
        <v>6798</v>
      </c>
      <c r="E794" s="74" t="s">
        <v>6739</v>
      </c>
      <c r="F794" s="41">
        <v>0.99885859387532971</v>
      </c>
      <c r="G794" s="110">
        <v>10120.083333333336</v>
      </c>
      <c r="H794" s="4">
        <v>4418.1469623665007</v>
      </c>
      <c r="I794" s="46">
        <v>10829.183705890651</v>
      </c>
      <c r="J794" s="110">
        <v>10816.823209283568</v>
      </c>
      <c r="K794" s="46">
        <v>10850.375739223466</v>
      </c>
      <c r="L794" s="110">
        <f>$L$1*gp_need_index[[#This Row],[Normalised weighted population (base year)]]</f>
        <v>4399.3168954567363</v>
      </c>
      <c r="M794" s="4">
        <f>$M$1*gp_need_index[[#This Row],[Normalised travel time adjusted wp (base year)]]</f>
        <v>6442.4496565165937</v>
      </c>
      <c r="N794" s="115">
        <v>10841.766551973331</v>
      </c>
      <c r="O794" s="43">
        <f>gp_need_index[[#This Row],[Combined weighted population (base year)]]/gp_need_index[[#This Row],[Registered population (base year)]]</f>
        <v>1.0713119837919642</v>
      </c>
      <c r="P794" s="77">
        <v>10212.989193784613</v>
      </c>
      <c r="Q794" s="4">
        <v>4503.3433731143859</v>
      </c>
      <c r="R794" s="46">
        <v>10927.422100638596</v>
      </c>
      <c r="S794" s="110">
        <v>10914.94947412607</v>
      </c>
      <c r="T794" s="46">
        <v>10948.663981084648</v>
      </c>
      <c r="U794" s="110">
        <f>$L$1*gp_need_index[[#This Row],[Normalised weighted population 2025/26]]</f>
        <v>4439.2258896648673</v>
      </c>
      <c r="V794" s="4">
        <f>$M$1*gp_need_index[[#This Row],[Normalised travel time adjusted wp 2025/26]]</f>
        <v>6500.8086539593414</v>
      </c>
      <c r="W794" s="115">
        <v>10940.03454362421</v>
      </c>
      <c r="X794" s="43">
        <f>gp_need_index[[#This Row],[Combined weighted population 2025/26]]/gp_need_index[[#This Row],[Registered population 2025/26]]</f>
        <v>1.07118830109818</v>
      </c>
    </row>
    <row r="795" spans="1:24" ht="13">
      <c r="A795" s="8" t="s">
        <v>4324</v>
      </c>
      <c r="B795" s="3" t="s">
        <v>11804</v>
      </c>
      <c r="C795" s="74" t="s">
        <v>6429</v>
      </c>
      <c r="D795" s="74" t="s">
        <v>6798</v>
      </c>
      <c r="E795" s="74" t="s">
        <v>6743</v>
      </c>
      <c r="F795" s="41">
        <v>0.99885859387532971</v>
      </c>
      <c r="G795" s="110">
        <v>10330.416666666668</v>
      </c>
      <c r="H795" s="4">
        <v>5416.9054218419415</v>
      </c>
      <c r="I795" s="46">
        <v>13277.209751108177</v>
      </c>
      <c r="J795" s="110">
        <v>13262.055062579731</v>
      </c>
      <c r="K795" s="46">
        <v>13303.192417877344</v>
      </c>
      <c r="L795" s="110">
        <f>$L$1*gp_need_index[[#This Row],[Normalised weighted population (base year)]]</f>
        <v>5393.818663432593</v>
      </c>
      <c r="M795" s="4">
        <f>$M$1*gp_need_index[[#This Row],[Normalised travel time adjusted wp (base year)]]</f>
        <v>7898.8183896073779</v>
      </c>
      <c r="N795" s="115">
        <v>13292.637053039971</v>
      </c>
      <c r="O795" s="43">
        <f>gp_need_index[[#This Row],[Combined weighted population (base year)]]/gp_need_index[[#This Row],[Registered population (base year)]]</f>
        <v>1.2867474257772729</v>
      </c>
      <c r="P795" s="77">
        <v>10426.839455250774</v>
      </c>
      <c r="Q795" s="4">
        <v>5524.9432318395784</v>
      </c>
      <c r="R795" s="46">
        <v>13406.347634252215</v>
      </c>
      <c r="S795" s="110">
        <v>13391.045546953021</v>
      </c>
      <c r="T795" s="46">
        <v>13432.408312703388</v>
      </c>
      <c r="U795" s="110">
        <f>$L$1*gp_need_index[[#This Row],[Normalised weighted population 2025/26]]</f>
        <v>5446.2804635634793</v>
      </c>
      <c r="V795" s="4">
        <f>$M$1*gp_need_index[[#This Row],[Normalised travel time adjusted wp 2025/26]]</f>
        <v>7975.5407923375624</v>
      </c>
      <c r="W795" s="115">
        <v>13421.821255901043</v>
      </c>
      <c r="X795" s="43">
        <f>gp_need_index[[#This Row],[Combined weighted population 2025/26]]/gp_need_index[[#This Row],[Registered population 2025/26]]</f>
        <v>1.2872377400173787</v>
      </c>
    </row>
    <row r="796" spans="1:24" ht="13">
      <c r="A796" s="8" t="s">
        <v>4304</v>
      </c>
      <c r="B796" s="3" t="s">
        <v>11803</v>
      </c>
      <c r="C796" s="74" t="s">
        <v>6429</v>
      </c>
      <c r="D796" s="74" t="s">
        <v>6798</v>
      </c>
      <c r="E796" s="74" t="s">
        <v>6743</v>
      </c>
      <c r="F796" s="41">
        <v>0.99885859387532971</v>
      </c>
      <c r="G796" s="110">
        <v>16805.666666666664</v>
      </c>
      <c r="H796" s="4">
        <v>7830.2428412993177</v>
      </c>
      <c r="I796" s="46">
        <v>19192.466640979841</v>
      </c>
      <c r="J796" s="110">
        <v>19170.560242008298</v>
      </c>
      <c r="K796" s="46">
        <v>19230.025094492208</v>
      </c>
      <c r="L796" s="110">
        <f>$L$1*gp_need_index[[#This Row],[Normalised weighted population (base year)]]</f>
        <v>7796.8704800181531</v>
      </c>
      <c r="M796" s="4">
        <f>$M$1*gp_need_index[[#This Row],[Normalised travel time adjusted wp (base year)]]</f>
        <v>11417.896627945089</v>
      </c>
      <c r="N796" s="115">
        <v>19214.767107963242</v>
      </c>
      <c r="O796" s="43">
        <f>gp_need_index[[#This Row],[Combined weighted population (base year)]]/gp_need_index[[#This Row],[Registered population (base year)]]</f>
        <v>1.1433504834458563</v>
      </c>
      <c r="P796" s="77">
        <v>16952.636141497067</v>
      </c>
      <c r="Q796" s="4">
        <v>7979.2563983536484</v>
      </c>
      <c r="R796" s="46">
        <v>19361.770908828468</v>
      </c>
      <c r="S796" s="110">
        <v>19339.671264928667</v>
      </c>
      <c r="T796" s="46">
        <v>19399.408369803379</v>
      </c>
      <c r="U796" s="110">
        <f>$L$1*gp_need_index[[#This Row],[Normalised weighted population 2025/26]]</f>
        <v>7865.6497293362936</v>
      </c>
      <c r="V796" s="4">
        <f>$M$1*gp_need_index[[#This Row],[Normalised travel time adjusted wp 2025/26]]</f>
        <v>11518.468557440887</v>
      </c>
      <c r="W796" s="115">
        <v>19384.118286777179</v>
      </c>
      <c r="X796" s="43">
        <f>gp_need_index[[#This Row],[Combined weighted population 2025/26]]/gp_need_index[[#This Row],[Registered population 2025/26]]</f>
        <v>1.1434279674845538</v>
      </c>
    </row>
    <row r="797" spans="1:24" ht="13">
      <c r="A797" s="8" t="s">
        <v>4342</v>
      </c>
      <c r="B797" s="3" t="s">
        <v>11657</v>
      </c>
      <c r="C797" s="74" t="s">
        <v>6429</v>
      </c>
      <c r="D797" s="74" t="s">
        <v>6798</v>
      </c>
      <c r="E797" s="74" t="s">
        <v>6474</v>
      </c>
      <c r="F797" s="41">
        <v>0.99885859387532971</v>
      </c>
      <c r="G797" s="110">
        <v>23181.416666666668</v>
      </c>
      <c r="H797" s="4">
        <v>7998.7309154440445</v>
      </c>
      <c r="I797" s="46">
        <v>19605.442561135216</v>
      </c>
      <c r="J797" s="110">
        <v>19583.064788919066</v>
      </c>
      <c r="K797" s="46">
        <v>19643.809182622499</v>
      </c>
      <c r="L797" s="110">
        <f>$L$1*gp_need_index[[#This Row],[Normalised weighted population (base year)]]</f>
        <v>7964.6404608679613</v>
      </c>
      <c r="M797" s="4">
        <f>$M$1*gp_need_index[[#This Row],[Normalised travel time adjusted wp (base year)]]</f>
        <v>11663.582419895167</v>
      </c>
      <c r="N797" s="115">
        <v>19628.222880763129</v>
      </c>
      <c r="O797" s="43">
        <f>gp_need_index[[#This Row],[Combined weighted population (base year)]]/gp_need_index[[#This Row],[Registered population (base year)]]</f>
        <v>0.84672231913191076</v>
      </c>
      <c r="P797" s="77">
        <v>23376.174464279633</v>
      </c>
      <c r="Q797" s="4">
        <v>8144.2177130759301</v>
      </c>
      <c r="R797" s="46">
        <v>19762.051715086425</v>
      </c>
      <c r="S797" s="110">
        <v>19739.495188222776</v>
      </c>
      <c r="T797" s="46">
        <v>19800.467284287879</v>
      </c>
      <c r="U797" s="110">
        <f>$L$1*gp_need_index[[#This Row],[Normalised weighted population 2025/26]]</f>
        <v>8028.2623658676857</v>
      </c>
      <c r="V797" s="4">
        <f>$M$1*gp_need_index[[#This Row],[Normalised travel time adjusted wp 2025/26]]</f>
        <v>11756.598731728151</v>
      </c>
      <c r="W797" s="115">
        <v>19784.861097595836</v>
      </c>
      <c r="X797" s="43">
        <f>gp_need_index[[#This Row],[Combined weighted population 2025/26]]/gp_need_index[[#This Row],[Registered population 2025/26]]</f>
        <v>0.84636864461413197</v>
      </c>
    </row>
    <row r="798" spans="1:24" ht="13">
      <c r="A798" s="8" t="s">
        <v>4340</v>
      </c>
      <c r="B798" s="3" t="s">
        <v>11802</v>
      </c>
      <c r="C798" s="74" t="s">
        <v>6429</v>
      </c>
      <c r="D798" s="74" t="s">
        <v>6798</v>
      </c>
      <c r="E798" s="74" t="s">
        <v>6474</v>
      </c>
      <c r="F798" s="41">
        <v>0.99885859387532971</v>
      </c>
      <c r="G798" s="110">
        <v>11795.166666666668</v>
      </c>
      <c r="H798" s="4">
        <v>4455.4130111849781</v>
      </c>
      <c r="I798" s="46">
        <v>10920.525368376188</v>
      </c>
      <c r="J798" s="110">
        <v>10908.060613836105</v>
      </c>
      <c r="K798" s="46">
        <v>10941.896151613762</v>
      </c>
      <c r="L798" s="110">
        <f>$L$1*gp_need_index[[#This Row],[Normalised weighted population (base year)]]</f>
        <v>4436.4241170115001</v>
      </c>
      <c r="M798" s="4">
        <f>$M$1*gp_need_index[[#This Row],[Normalised travel time adjusted wp (base year)]]</f>
        <v>6496.7902308468174</v>
      </c>
      <c r="N798" s="115">
        <v>10933.214347858317</v>
      </c>
      <c r="O798" s="43">
        <f>gp_need_index[[#This Row],[Combined weighted population (base year)]]/gp_need_index[[#This Row],[Registered population (base year)]]</f>
        <v>0.92692326075864262</v>
      </c>
      <c r="P798" s="77">
        <v>11901.173267667895</v>
      </c>
      <c r="Q798" s="4">
        <v>4544.0566638856999</v>
      </c>
      <c r="R798" s="46">
        <v>11026.213437763863</v>
      </c>
      <c r="S798" s="110">
        <v>11013.628050214078</v>
      </c>
      <c r="T798" s="46">
        <v>11047.647359274404</v>
      </c>
      <c r="U798" s="110">
        <f>$L$1*gp_need_index[[#This Row],[Normalised weighted population 2025/26]]</f>
        <v>4479.3595147231936</v>
      </c>
      <c r="V798" s="4">
        <f>$M$1*gp_need_index[[#This Row],[Normalised travel time adjusted wp 2025/26]]</f>
        <v>6559.580391099671</v>
      </c>
      <c r="W798" s="115">
        <v>11038.939905822865</v>
      </c>
      <c r="X798" s="43">
        <f>gp_need_index[[#This Row],[Combined weighted population 2025/26]]/gp_need_index[[#This Row],[Registered population 2025/26]]</f>
        <v>0.92755055804561104</v>
      </c>
    </row>
    <row r="799" spans="1:24" ht="13">
      <c r="A799" s="8" t="s">
        <v>4688</v>
      </c>
      <c r="B799" s="3" t="s">
        <v>12595</v>
      </c>
      <c r="C799" s="74" t="s">
        <v>6429</v>
      </c>
      <c r="D799" s="74" t="s">
        <v>6798</v>
      </c>
      <c r="E799" s="74" t="s">
        <v>6740</v>
      </c>
      <c r="F799" s="41">
        <v>0.99885859387532971</v>
      </c>
      <c r="G799" s="110">
        <v>9709.4166666666679</v>
      </c>
      <c r="H799" s="4">
        <v>5711.1635600511527</v>
      </c>
      <c r="I799" s="46">
        <v>13998.456794894624</v>
      </c>
      <c r="J799" s="110">
        <v>13982.478870572999</v>
      </c>
      <c r="K799" s="46">
        <v>14025.850896893651</v>
      </c>
      <c r="L799" s="110">
        <f>$L$1*gp_need_index[[#This Row],[Normalised weighted population (base year)]]</f>
        <v>5686.8226784814797</v>
      </c>
      <c r="M799" s="4">
        <f>$M$1*gp_need_index[[#This Row],[Normalised travel time adjusted wp (base year)]]</f>
        <v>8327.8994630938341</v>
      </c>
      <c r="N799" s="115">
        <v>14014.722141575314</v>
      </c>
      <c r="O799" s="43">
        <f>gp_need_index[[#This Row],[Combined weighted population (base year)]]/gp_need_index[[#This Row],[Registered population (base year)]]</f>
        <v>1.443415461784554</v>
      </c>
      <c r="P799" s="77">
        <v>9802.428851717108</v>
      </c>
      <c r="Q799" s="4">
        <v>5827.8240604522462</v>
      </c>
      <c r="R799" s="46">
        <v>14141.291960328086</v>
      </c>
      <c r="S799" s="110">
        <v>14125.151003073817</v>
      </c>
      <c r="T799" s="46">
        <v>14168.78130140117</v>
      </c>
      <c r="U799" s="110">
        <f>$L$1*gp_need_index[[#This Row],[Normalised weighted population 2025/26]]</f>
        <v>5744.8489502322282</v>
      </c>
      <c r="V799" s="4">
        <f>$M$1*gp_need_index[[#This Row],[Normalised travel time adjusted wp 2025/26]]</f>
        <v>8412.7649053196292</v>
      </c>
      <c r="W799" s="115">
        <v>14157.613855551857</v>
      </c>
      <c r="X799" s="43">
        <f>gp_need_index[[#This Row],[Combined weighted population 2025/26]]/gp_need_index[[#This Row],[Registered population 2025/26]]</f>
        <v>1.4442965177015128</v>
      </c>
    </row>
    <row r="800" spans="1:24" ht="13">
      <c r="A800" s="8" t="s">
        <v>4312</v>
      </c>
      <c r="B800" s="3" t="s">
        <v>11801</v>
      </c>
      <c r="C800" s="74" t="s">
        <v>6429</v>
      </c>
      <c r="D800" s="74" t="s">
        <v>6798</v>
      </c>
      <c r="E800" s="74" t="s">
        <v>6474</v>
      </c>
      <c r="F800" s="41">
        <v>0.99885859387532971</v>
      </c>
      <c r="G800" s="110">
        <v>18753.833333333336</v>
      </c>
      <c r="H800" s="4">
        <v>6579.362255434683</v>
      </c>
      <c r="I800" s="46">
        <v>16126.471830520984</v>
      </c>
      <c r="J800" s="110">
        <v>16108.064976804306</v>
      </c>
      <c r="K800" s="46">
        <v>16158.030324480893</v>
      </c>
      <c r="L800" s="110">
        <f>$L$1*gp_need_index[[#This Row],[Normalised weighted population (base year)]]</f>
        <v>6551.3211258505598</v>
      </c>
      <c r="M800" s="4">
        <f>$M$1*gp_need_index[[#This Row],[Normalised travel time adjusted wp (base year)]]</f>
        <v>9593.888674069698</v>
      </c>
      <c r="N800" s="115">
        <v>16145.209799920258</v>
      </c>
      <c r="O800" s="43">
        <f>gp_need_index[[#This Row],[Combined weighted population (base year)]]/gp_need_index[[#This Row],[Registered population (base year)]]</f>
        <v>0.86090184939542613</v>
      </c>
      <c r="P800" s="77">
        <v>18920.939087393446</v>
      </c>
      <c r="Q800" s="4">
        <v>6703.5803893981238</v>
      </c>
      <c r="R800" s="46">
        <v>16266.326245039787</v>
      </c>
      <c r="S800" s="110">
        <v>16247.759760637813</v>
      </c>
      <c r="T800" s="46">
        <v>16297.946452826343</v>
      </c>
      <c r="U800" s="110">
        <f>$L$1*gp_need_index[[#This Row],[Normalised weighted population 2025/26]]</f>
        <v>6608.1364782729315</v>
      </c>
      <c r="V800" s="4">
        <f>$M$1*gp_need_index[[#This Row],[Normalised travel time adjusted wp 2025/26]]</f>
        <v>9676.9643789728707</v>
      </c>
      <c r="W800" s="115">
        <v>16285.100857245801</v>
      </c>
      <c r="X800" s="43">
        <f>gp_need_index[[#This Row],[Combined weighted population 2025/26]]/gp_need_index[[#This Row],[Registered population 2025/26]]</f>
        <v>0.86069199747575753</v>
      </c>
    </row>
    <row r="801" spans="1:24" ht="13">
      <c r="A801" s="8" t="s">
        <v>4696</v>
      </c>
      <c r="B801" s="3" t="s">
        <v>11800</v>
      </c>
      <c r="C801" s="74" t="s">
        <v>6429</v>
      </c>
      <c r="D801" s="74" t="s">
        <v>6798</v>
      </c>
      <c r="E801" s="74" t="s">
        <v>6741</v>
      </c>
      <c r="F801" s="41">
        <v>0.99885859387532971</v>
      </c>
      <c r="G801" s="110">
        <v>13386</v>
      </c>
      <c r="H801" s="4">
        <v>6132.2606423451607</v>
      </c>
      <c r="I801" s="46">
        <v>15030.594861151661</v>
      </c>
      <c r="J801" s="110">
        <v>15013.438848119706</v>
      </c>
      <c r="K801" s="46">
        <v>15060.008792613207</v>
      </c>
      <c r="L801" s="110">
        <f>$L$1*gp_need_index[[#This Row],[Normalised weighted population (base year)]]</f>
        <v>6106.1250522013625</v>
      </c>
      <c r="M801" s="4">
        <f>$M$1*gp_need_index[[#This Row],[Normalised travel time adjusted wp (base year)]]</f>
        <v>8941.9344366457444</v>
      </c>
      <c r="N801" s="115">
        <v>15048.059488847106</v>
      </c>
      <c r="O801" s="43">
        <f>gp_need_index[[#This Row],[Combined weighted population (base year)]]/gp_need_index[[#This Row],[Registered population (base year)]]</f>
        <v>1.1241640138089875</v>
      </c>
      <c r="P801" s="77">
        <v>13512.645053101704</v>
      </c>
      <c r="Q801" s="4">
        <v>6255.0460139397601</v>
      </c>
      <c r="R801" s="46">
        <v>15177.951666156579</v>
      </c>
      <c r="S801" s="110">
        <v>15160.627459164878</v>
      </c>
      <c r="T801" s="46">
        <v>15207.456176162614</v>
      </c>
      <c r="U801" s="110">
        <f>$L$1*gp_need_index[[#This Row],[Normalised weighted population 2025/26]]</f>
        <v>6165.9882237501124</v>
      </c>
      <c r="V801" s="4">
        <f>$M$1*gp_need_index[[#This Row],[Normalised travel time adjusted wp 2025/26]]</f>
        <v>9029.4818514387862</v>
      </c>
      <c r="W801" s="115">
        <v>15195.4700751889</v>
      </c>
      <c r="X801" s="43">
        <f>gp_need_index[[#This Row],[Combined weighted population 2025/26]]/gp_need_index[[#This Row],[Registered population 2025/26]]</f>
        <v>1.1245370551416149</v>
      </c>
    </row>
    <row r="802" spans="1:24" ht="13">
      <c r="A802" s="8" t="s">
        <v>4466</v>
      </c>
      <c r="B802" s="3" t="s">
        <v>11799</v>
      </c>
      <c r="C802" s="74" t="s">
        <v>6429</v>
      </c>
      <c r="D802" s="74" t="s">
        <v>6798</v>
      </c>
      <c r="E802" s="74" t="s">
        <v>6487</v>
      </c>
      <c r="F802" s="41">
        <v>0.99885859387532971</v>
      </c>
      <c r="G802" s="110">
        <v>15836.499999999996</v>
      </c>
      <c r="H802" s="4">
        <v>7777.1882217350585</v>
      </c>
      <c r="I802" s="46">
        <v>19062.426099865799</v>
      </c>
      <c r="J802" s="110">
        <v>19040.668129964339</v>
      </c>
      <c r="K802" s="46">
        <v>19099.730072195027</v>
      </c>
      <c r="L802" s="110">
        <f>$L$1*gp_need_index[[#This Row],[Normalised weighted population (base year)]]</f>
        <v>7744.0419783365214</v>
      </c>
      <c r="M802" s="4">
        <f>$M$1*gp_need_index[[#This Row],[Normalised travel time adjusted wp (base year)]]</f>
        <v>11340.533489394056</v>
      </c>
      <c r="N802" s="115">
        <v>19084.575467730578</v>
      </c>
      <c r="O802" s="43">
        <f>gp_need_index[[#This Row],[Combined weighted population (base year)]]/gp_need_index[[#This Row],[Registered population (base year)]]</f>
        <v>1.2051005883705732</v>
      </c>
      <c r="P802" s="77">
        <v>15981.232013041592</v>
      </c>
      <c r="Q802" s="4">
        <v>7923.1965664557956</v>
      </c>
      <c r="R802" s="46">
        <v>19225.740987216021</v>
      </c>
      <c r="S802" s="110">
        <v>19203.796608701887</v>
      </c>
      <c r="T802" s="46">
        <v>19263.114018821831</v>
      </c>
      <c r="U802" s="110">
        <f>$L$1*gp_need_index[[#This Row],[Normalised weighted population 2025/26]]</f>
        <v>7810.3880633889548</v>
      </c>
      <c r="V802" s="4">
        <f>$M$1*gp_need_index[[#This Row],[Normalised travel time adjusted wp 2025/26]]</f>
        <v>11437.543295885929</v>
      </c>
      <c r="W802" s="115">
        <v>19247.931359274884</v>
      </c>
      <c r="X802" s="43">
        <f>gp_need_index[[#This Row],[Combined weighted population 2025/26]]/gp_need_index[[#This Row],[Registered population 2025/26]]</f>
        <v>1.2044084801201485</v>
      </c>
    </row>
    <row r="803" spans="1:24" ht="13">
      <c r="A803" s="8" t="s">
        <v>4462</v>
      </c>
      <c r="B803" s="3" t="s">
        <v>11798</v>
      </c>
      <c r="C803" s="74" t="s">
        <v>6429</v>
      </c>
      <c r="D803" s="74" t="s">
        <v>6798</v>
      </c>
      <c r="E803" s="74" t="s">
        <v>6742</v>
      </c>
      <c r="F803" s="41">
        <v>0.99885859387532971</v>
      </c>
      <c r="G803" s="110">
        <v>4654.9166666666661</v>
      </c>
      <c r="H803" s="4">
        <v>2484.348105761102</v>
      </c>
      <c r="I803" s="46">
        <v>6089.3089921703458</v>
      </c>
      <c r="J803" s="110">
        <v>6082.3586175916726</v>
      </c>
      <c r="K803" s="46">
        <v>6101.2253879616264</v>
      </c>
      <c r="L803" s="110">
        <f>$L$1*gp_need_index[[#This Row],[Normalised weighted population (base year)]]</f>
        <v>2473.7598565568314</v>
      </c>
      <c r="M803" s="4">
        <f>$M$1*gp_need_index[[#This Row],[Normalised travel time adjusted wp (base year)]]</f>
        <v>3622.6245385136122</v>
      </c>
      <c r="N803" s="115">
        <v>6096.3843950704431</v>
      </c>
      <c r="O803" s="43">
        <f>gp_need_index[[#This Row],[Combined weighted population (base year)]]/gp_need_index[[#This Row],[Registered population (base year)]]</f>
        <v>1.3096656356333862</v>
      </c>
      <c r="P803" s="77">
        <v>4703.5166947053858</v>
      </c>
      <c r="Q803" s="4">
        <v>2535.0300663393577</v>
      </c>
      <c r="R803" s="46">
        <v>6151.2838967779062</v>
      </c>
      <c r="S803" s="110">
        <v>6144.2627836635384</v>
      </c>
      <c r="T803" s="46">
        <v>6163.2414139234588</v>
      </c>
      <c r="U803" s="110">
        <f>$L$1*gp_need_index[[#This Row],[Normalised weighted population 2025/26]]</f>
        <v>2498.936938443996</v>
      </c>
      <c r="V803" s="4">
        <f>$M$1*gp_need_index[[#This Row],[Normalised travel time adjusted wp 2025/26]]</f>
        <v>3659.4467771861437</v>
      </c>
      <c r="W803" s="115">
        <v>6158.3837156301397</v>
      </c>
      <c r="X803" s="43">
        <f>gp_need_index[[#This Row],[Combined weighted population 2025/26]]/gp_need_index[[#This Row],[Registered population 2025/26]]</f>
        <v>1.3093147351985497</v>
      </c>
    </row>
    <row r="804" spans="1:24" ht="13">
      <c r="A804" s="8" t="s">
        <v>4316</v>
      </c>
      <c r="B804" s="3" t="s">
        <v>11797</v>
      </c>
      <c r="C804" s="74" t="s">
        <v>6429</v>
      </c>
      <c r="D804" s="74" t="s">
        <v>6798</v>
      </c>
      <c r="E804" s="74" t="s">
        <v>6474</v>
      </c>
      <c r="F804" s="41">
        <v>0.99885859387532971</v>
      </c>
      <c r="G804" s="110">
        <v>11766</v>
      </c>
      <c r="H804" s="4">
        <v>5481.0007228591085</v>
      </c>
      <c r="I804" s="46">
        <v>13434.311765892104</v>
      </c>
      <c r="J804" s="110">
        <v>13418.977760161784</v>
      </c>
      <c r="K804" s="46">
        <v>13460.601871451154</v>
      </c>
      <c r="L804" s="110">
        <f>$L$1*gp_need_index[[#This Row],[Normalised weighted population (base year)]]</f>
        <v>5457.6407913713101</v>
      </c>
      <c r="M804" s="4">
        <f>$M$1*gp_need_index[[#This Row],[Normalised travel time adjusted wp (base year)]]</f>
        <v>7992.28081934086</v>
      </c>
      <c r="N804" s="115">
        <v>13449.92161071217</v>
      </c>
      <c r="O804" s="43">
        <f>gp_need_index[[#This Row],[Combined weighted population (base year)]]/gp_need_index[[#This Row],[Registered population (base year)]]</f>
        <v>1.1431175939751972</v>
      </c>
      <c r="P804" s="77">
        <v>11873.420571328494</v>
      </c>
      <c r="Q804" s="4">
        <v>5594.5454763163225</v>
      </c>
      <c r="R804" s="46">
        <v>13575.238398631844</v>
      </c>
      <c r="S804" s="110">
        <v>13559.743538379786</v>
      </c>
      <c r="T804" s="46">
        <v>13601.627384838714</v>
      </c>
      <c r="U804" s="110">
        <f>$L$1*gp_need_index[[#This Row],[Normalised weighted population 2025/26]]</f>
        <v>5514.8917285859516</v>
      </c>
      <c r="V804" s="4">
        <f>$M$1*gp_need_index[[#This Row],[Normalised travel time adjusted wp 2025/26]]</f>
        <v>8076.0152256065712</v>
      </c>
      <c r="W804" s="115">
        <v>13590.906954192524</v>
      </c>
      <c r="X804" s="43">
        <f>gp_need_index[[#This Row],[Combined weighted population 2025/26]]/gp_need_index[[#This Row],[Registered population 2025/26]]</f>
        <v>1.1446496713012384</v>
      </c>
    </row>
    <row r="805" spans="1:24" ht="13">
      <c r="A805" s="8" t="s">
        <v>4478</v>
      </c>
      <c r="B805" s="3" t="s">
        <v>11796</v>
      </c>
      <c r="C805" s="74" t="s">
        <v>6429</v>
      </c>
      <c r="D805" s="74" t="s">
        <v>6798</v>
      </c>
      <c r="E805" s="74" t="s">
        <v>6487</v>
      </c>
      <c r="F805" s="41">
        <v>0.99885859387532971</v>
      </c>
      <c r="G805" s="110">
        <v>11992.333333333332</v>
      </c>
      <c r="H805" s="4">
        <v>7165.5524892995045</v>
      </c>
      <c r="I805" s="46">
        <v>17563.264626956388</v>
      </c>
      <c r="J805" s="110">
        <v>17543.217809141974</v>
      </c>
      <c r="K805" s="46">
        <v>17597.634834306828</v>
      </c>
      <c r="L805" s="110">
        <f>$L$1*gp_need_index[[#This Row],[Normalised weighted population (base year)]]</f>
        <v>7135.0130269483761</v>
      </c>
      <c r="M805" s="4">
        <f>$M$1*gp_need_index[[#This Row],[Normalised travel time adjusted wp (base year)]]</f>
        <v>10448.659034355082</v>
      </c>
      <c r="N805" s="115">
        <v>17583.672061303456</v>
      </c>
      <c r="O805" s="43">
        <f>gp_need_index[[#This Row],[Combined weighted population (base year)]]/gp_need_index[[#This Row],[Registered population (base year)]]</f>
        <v>1.4662427713236339</v>
      </c>
      <c r="P805" s="77">
        <v>12103.949963886966</v>
      </c>
      <c r="Q805" s="4">
        <v>7302.684050482022</v>
      </c>
      <c r="R805" s="46">
        <v>17720.059181725494</v>
      </c>
      <c r="S805" s="110">
        <v>17699.833397645951</v>
      </c>
      <c r="T805" s="46">
        <v>17754.505309565029</v>
      </c>
      <c r="U805" s="110">
        <f>$L$1*gp_need_index[[#This Row],[Normalised weighted population 2025/26]]</f>
        <v>7198.7102503629276</v>
      </c>
      <c r="V805" s="4">
        <f>$M$1*gp_need_index[[#This Row],[Normalised travel time adjusted wp 2025/26]]</f>
        <v>10541.801443773351</v>
      </c>
      <c r="W805" s="115">
        <v>17740.511694136279</v>
      </c>
      <c r="X805" s="43">
        <f>gp_need_index[[#This Row],[Combined weighted population 2025/26]]/gp_need_index[[#This Row],[Registered population 2025/26]]</f>
        <v>1.4656795299936314</v>
      </c>
    </row>
    <row r="806" spans="1:24" ht="13">
      <c r="A806" s="8" t="s">
        <v>4476</v>
      </c>
      <c r="B806" s="3" t="s">
        <v>11795</v>
      </c>
      <c r="C806" s="74" t="s">
        <v>6429</v>
      </c>
      <c r="D806" s="74" t="s">
        <v>6798</v>
      </c>
      <c r="E806" s="74" t="s">
        <v>6742</v>
      </c>
      <c r="F806" s="41">
        <v>0.99885859387532971</v>
      </c>
      <c r="G806" s="110">
        <v>8801.6666666666679</v>
      </c>
      <c r="H806" s="4">
        <v>4585.5484616037093</v>
      </c>
      <c r="I806" s="46">
        <v>11239.496355814419</v>
      </c>
      <c r="J806" s="110">
        <v>11226.667525835683</v>
      </c>
      <c r="K806" s="46">
        <v>11261.49134526934</v>
      </c>
      <c r="L806" s="110">
        <f>$L$1*gp_need_index[[#This Row],[Normalised weighted population (base year)]]</f>
        <v>4566.0049323627272</v>
      </c>
      <c r="M806" s="4">
        <f>$M$1*gp_need_index[[#This Row],[Normalised travel time adjusted wp (base year)]]</f>
        <v>6686.5510276225132</v>
      </c>
      <c r="N806" s="115">
        <v>11252.55595998524</v>
      </c>
      <c r="O806" s="43">
        <f>gp_need_index[[#This Row],[Combined weighted population (base year)]]/gp_need_index[[#This Row],[Registered population (base year)]]</f>
        <v>1.2784574088224092</v>
      </c>
      <c r="P806" s="77">
        <v>8887.3100343680362</v>
      </c>
      <c r="Q806" s="4">
        <v>4676.7315945832524</v>
      </c>
      <c r="R806" s="46">
        <v>11348.150907280537</v>
      </c>
      <c r="S806" s="110">
        <v>11335.198058331283</v>
      </c>
      <c r="T806" s="46">
        <v>11370.210644942004</v>
      </c>
      <c r="U806" s="110">
        <f>$L$1*gp_need_index[[#This Row],[Normalised weighted population 2025/26]]</f>
        <v>4610.1454527394517</v>
      </c>
      <c r="V806" s="4">
        <f>$M$1*gp_need_index[[#This Row],[Normalised travel time adjusted wp 2025/26]]</f>
        <v>6751.1035031926367</v>
      </c>
      <c r="W806" s="115">
        <v>11361.248955932089</v>
      </c>
      <c r="X806" s="43">
        <f>gp_need_index[[#This Row],[Combined weighted population 2025/26]]/gp_need_index[[#This Row],[Registered population 2025/26]]</f>
        <v>1.2783675726397645</v>
      </c>
    </row>
    <row r="807" spans="1:24" ht="13">
      <c r="A807" s="8" t="s">
        <v>4331</v>
      </c>
      <c r="B807" s="3" t="s">
        <v>11794</v>
      </c>
      <c r="C807" s="74" t="s">
        <v>6429</v>
      </c>
      <c r="D807" s="74" t="s">
        <v>6798</v>
      </c>
      <c r="E807" s="74" t="s">
        <v>6743</v>
      </c>
      <c r="F807" s="41">
        <v>0.99885859387532971</v>
      </c>
      <c r="G807" s="110">
        <v>9143.3333333333321</v>
      </c>
      <c r="H807" s="4">
        <v>3755.5733082972301</v>
      </c>
      <c r="I807" s="46">
        <v>9205.1698648580423</v>
      </c>
      <c r="J807" s="110">
        <v>9194.6630275956632</v>
      </c>
      <c r="K807" s="46">
        <v>9223.1838049580874</v>
      </c>
      <c r="L807" s="110">
        <f>$L$1*gp_need_index[[#This Row],[Normalised weighted population (base year)]]</f>
        <v>3739.5671189870664</v>
      </c>
      <c r="M807" s="4">
        <f>$M$1*gp_need_index[[#This Row],[Normalised travel time adjusted wp (base year)]]</f>
        <v>5476.2985876555622</v>
      </c>
      <c r="N807" s="115">
        <v>9215.8657066426276</v>
      </c>
      <c r="O807" s="43">
        <f>gp_need_index[[#This Row],[Combined weighted population (base year)]]/gp_need_index[[#This Row],[Registered population (base year)]]</f>
        <v>1.0079328151632478</v>
      </c>
      <c r="P807" s="77">
        <v>9229.734865335784</v>
      </c>
      <c r="Q807" s="4">
        <v>3831.1569774081727</v>
      </c>
      <c r="R807" s="46">
        <v>9296.3529443222087</v>
      </c>
      <c r="S807" s="110">
        <v>9285.7420301344628</v>
      </c>
      <c r="T807" s="46">
        <v>9314.4241797891773</v>
      </c>
      <c r="U807" s="110">
        <f>$L$1*gp_need_index[[#This Row],[Normalised weighted population 2025/26]]</f>
        <v>3776.6099167602979</v>
      </c>
      <c r="V807" s="4">
        <f>$M$1*gp_need_index[[#This Row],[Normalised travel time adjusted wp 2025/26]]</f>
        <v>5530.4728886768708</v>
      </c>
      <c r="W807" s="115">
        <v>9307.0828054371686</v>
      </c>
      <c r="X807" s="43">
        <f>gp_need_index[[#This Row],[Combined weighted population 2025/26]]/gp_need_index[[#This Row],[Registered population 2025/26]]</f>
        <v>1.0083802992426014</v>
      </c>
    </row>
    <row r="808" spans="1:24" ht="13">
      <c r="A808" s="8" t="s">
        <v>4110</v>
      </c>
      <c r="B808" s="3" t="s">
        <v>11793</v>
      </c>
      <c r="C808" s="74" t="s">
        <v>6418</v>
      </c>
      <c r="D808" s="74" t="s">
        <v>6798</v>
      </c>
      <c r="E808" s="74" t="s">
        <v>6601</v>
      </c>
      <c r="F808" s="41">
        <v>1.0015736441261092</v>
      </c>
      <c r="G808" s="110">
        <v>8949.75</v>
      </c>
      <c r="H808" s="4">
        <v>4474.1381493923382</v>
      </c>
      <c r="I808" s="46">
        <v>10966.421976907535</v>
      </c>
      <c r="J808" s="110">
        <v>10983.679222435931</v>
      </c>
      <c r="K808" s="46">
        <v>11017.749320359388</v>
      </c>
      <c r="L808" s="110">
        <f>$L$1*gp_need_index[[#This Row],[Normalised weighted population (base year)]]</f>
        <v>4455.0694489995694</v>
      </c>
      <c r="M808" s="4">
        <f>$M$1*gp_need_index[[#This Row],[Normalised travel time adjusted wp (base year)]]</f>
        <v>6541.8283228609398</v>
      </c>
      <c r="N808" s="115">
        <v>10996.897771860509</v>
      </c>
      <c r="O808" s="43">
        <f>gp_need_index[[#This Row],[Combined weighted population (base year)]]/gp_need_index[[#This Row],[Registered population (base year)]]</f>
        <v>1.2287379839504466</v>
      </c>
      <c r="P808" s="77">
        <v>9037.4850986931124</v>
      </c>
      <c r="Q808" s="4">
        <v>4563.3272507875963</v>
      </c>
      <c r="R808" s="46">
        <v>11072.973771088929</v>
      </c>
      <c r="S808" s="110">
        <v>11090.398691222365</v>
      </c>
      <c r="T808" s="46">
        <v>11124.655132329579</v>
      </c>
      <c r="U808" s="110">
        <f>$L$1*gp_need_index[[#This Row],[Normalised weighted population 2025/26]]</f>
        <v>4498.3557317993018</v>
      </c>
      <c r="V808" s="4">
        <f>$M$1*gp_need_index[[#This Row],[Normalised travel time adjusted wp 2025/26]]</f>
        <v>6605.3040335791638</v>
      </c>
      <c r="W808" s="115">
        <v>11103.659765378467</v>
      </c>
      <c r="X808" s="43">
        <f>gp_need_index[[#This Row],[Combined weighted population 2025/26]]/gp_need_index[[#This Row],[Registered population 2025/26]]</f>
        <v>1.2286227467179047</v>
      </c>
    </row>
    <row r="809" spans="1:24" ht="13">
      <c r="A809" s="8" t="s">
        <v>4323</v>
      </c>
      <c r="B809" s="3" t="s">
        <v>11792</v>
      </c>
      <c r="C809" s="74" t="s">
        <v>6429</v>
      </c>
      <c r="D809" s="74" t="s">
        <v>6798</v>
      </c>
      <c r="E809" s="74" t="s">
        <v>6572</v>
      </c>
      <c r="F809" s="41">
        <v>0.99885859387532971</v>
      </c>
      <c r="G809" s="110">
        <v>10613.333333333334</v>
      </c>
      <c r="H809" s="4">
        <v>4728.3277526338734</v>
      </c>
      <c r="I809" s="46">
        <v>11589.458270873552</v>
      </c>
      <c r="J809" s="110">
        <v>11576.229992221566</v>
      </c>
      <c r="K809" s="46">
        <v>11612.138113847499</v>
      </c>
      <c r="L809" s="110">
        <f>$L$1*gp_need_index[[#This Row],[Normalised weighted population (base year)]]</f>
        <v>4708.1757004926058</v>
      </c>
      <c r="M809" s="4">
        <f>$M$1*gp_need_index[[#This Row],[Normalised travel time adjusted wp (base year)]]</f>
        <v>6894.748808794162</v>
      </c>
      <c r="N809" s="115">
        <v>11602.924509286768</v>
      </c>
      <c r="O809" s="43">
        <f>gp_need_index[[#This Row],[Combined weighted population (base year)]]/gp_need_index[[#This Row],[Registered population (base year)]]</f>
        <v>1.093240374618728</v>
      </c>
      <c r="P809" s="77">
        <v>10713.147128865658</v>
      </c>
      <c r="Q809" s="4">
        <v>4821.0106612036261</v>
      </c>
      <c r="R809" s="46">
        <v>11698.245965689695</v>
      </c>
      <c r="S809" s="110">
        <v>11684.893516096558</v>
      </c>
      <c r="T809" s="46">
        <v>11720.98625520566</v>
      </c>
      <c r="U809" s="110">
        <f>$L$1*gp_need_index[[#This Row],[Normalised weighted population 2025/26]]</f>
        <v>4752.3703098759624</v>
      </c>
      <c r="V809" s="4">
        <f>$M$1*gp_need_index[[#This Row],[Normalised travel time adjusted wp 2025/26]]</f>
        <v>6959.3777845788791</v>
      </c>
      <c r="W809" s="115">
        <v>11711.748094454841</v>
      </c>
      <c r="X809" s="43">
        <f>gp_need_index[[#This Row],[Combined weighted population 2025/26]]/gp_need_index[[#This Row],[Registered population 2025/26]]</f>
        <v>1.0932126623089622</v>
      </c>
    </row>
    <row r="810" spans="1:24" ht="13">
      <c r="A810" s="8" t="s">
        <v>4701</v>
      </c>
      <c r="B810" s="3" t="s">
        <v>11791</v>
      </c>
      <c r="C810" s="74" t="s">
        <v>6429</v>
      </c>
      <c r="D810" s="74" t="s">
        <v>6798</v>
      </c>
      <c r="E810" s="74" t="s">
        <v>6741</v>
      </c>
      <c r="F810" s="41">
        <v>0.99885859387532971</v>
      </c>
      <c r="G810" s="110">
        <v>15115.916666666666</v>
      </c>
      <c r="H810" s="4">
        <v>7052.0376757765398</v>
      </c>
      <c r="I810" s="46">
        <v>17285.031969815063</v>
      </c>
      <c r="J810" s="110">
        <v>17265.302728459596</v>
      </c>
      <c r="K810" s="46">
        <v>17318.857693305545</v>
      </c>
      <c r="L810" s="110">
        <f>$L$1*gp_need_index[[#This Row],[Normalised weighted population (base year)]]</f>
        <v>7021.9820116222782</v>
      </c>
      <c r="M810" s="4">
        <f>$M$1*gp_need_index[[#This Row],[Normalised travel time adjusted wp (base year)]]</f>
        <v>10283.134103287863</v>
      </c>
      <c r="N810" s="115">
        <v>17305.116114910139</v>
      </c>
      <c r="O810" s="43">
        <f>gp_need_index[[#This Row],[Combined weighted population (base year)]]/gp_need_index[[#This Row],[Registered population (base year)]]</f>
        <v>1.144827435644115</v>
      </c>
      <c r="P810" s="77">
        <v>15247.157791400727</v>
      </c>
      <c r="Q810" s="4">
        <v>7190.8055311092785</v>
      </c>
      <c r="R810" s="46">
        <v>17448.584478623969</v>
      </c>
      <c r="S810" s="110">
        <v>17428.66855743324</v>
      </c>
      <c r="T810" s="46">
        <v>17482.50288518265</v>
      </c>
      <c r="U810" s="110">
        <f>$L$1*gp_need_index[[#This Row],[Normalised weighted population 2025/26]]</f>
        <v>7088.4246295368639</v>
      </c>
      <c r="V810" s="4">
        <f>$M$1*gp_need_index[[#This Row],[Normalised travel time adjusted wp 2025/26]]</f>
        <v>10380.299025087585</v>
      </c>
      <c r="W810" s="115">
        <v>17468.723654624449</v>
      </c>
      <c r="X810" s="43">
        <f>gp_need_index[[#This Row],[Combined weighted population 2025/26]]/gp_need_index[[#This Row],[Registered population 2025/26]]</f>
        <v>1.1457036054599414</v>
      </c>
    </row>
    <row r="811" spans="1:24" ht="13">
      <c r="A811" s="8" t="s">
        <v>4703</v>
      </c>
      <c r="B811" s="3" t="s">
        <v>10984</v>
      </c>
      <c r="C811" s="74" t="s">
        <v>6429</v>
      </c>
      <c r="D811" s="74" t="s">
        <v>6798</v>
      </c>
      <c r="E811" s="74" t="s">
        <v>6741</v>
      </c>
      <c r="F811" s="41">
        <v>0.99885859387532971</v>
      </c>
      <c r="G811" s="110">
        <v>4074.7499999999995</v>
      </c>
      <c r="H811" s="4">
        <v>2179.7119728796752</v>
      </c>
      <c r="I811" s="46">
        <v>5342.6247658362227</v>
      </c>
      <c r="J811" s="110">
        <v>5336.5266612066816</v>
      </c>
      <c r="K811" s="46">
        <v>5353.0799474267551</v>
      </c>
      <c r="L811" s="110">
        <f>$L$1*gp_need_index[[#This Row],[Normalised weighted population (base year)]]</f>
        <v>2170.4220776718084</v>
      </c>
      <c r="M811" s="4">
        <f>$M$1*gp_need_index[[#This Row],[Normalised travel time adjusted wp (base year)]]</f>
        <v>3178.4104898724468</v>
      </c>
      <c r="N811" s="115">
        <v>5348.8325675442557</v>
      </c>
      <c r="O811" s="43">
        <f>gp_need_index[[#This Row],[Combined weighted population (base year)]]/gp_need_index[[#This Row],[Registered population (base year)]]</f>
        <v>1.3126774814514404</v>
      </c>
      <c r="P811" s="77">
        <v>4111.6249684203312</v>
      </c>
      <c r="Q811" s="4">
        <v>2222.3622658690833</v>
      </c>
      <c r="R811" s="46">
        <v>5392.591354384881</v>
      </c>
      <c r="S811" s="110">
        <v>5386.436217585142</v>
      </c>
      <c r="T811" s="46">
        <v>5403.0740446103791</v>
      </c>
      <c r="U811" s="110">
        <f>$L$1*gp_need_index[[#This Row],[Normalised weighted population 2025/26]]</f>
        <v>2190.7208243899822</v>
      </c>
      <c r="V811" s="4">
        <f>$M$1*gp_need_index[[#This Row],[Normalised travel time adjusted wp 2025/26]]</f>
        <v>3208.0946650539731</v>
      </c>
      <c r="W811" s="115">
        <v>5398.8154894439558</v>
      </c>
      <c r="X811" s="43">
        <f>gp_need_index[[#This Row],[Combined weighted population 2025/26]]/gp_need_index[[#This Row],[Registered population 2025/26]]</f>
        <v>1.3130612667521955</v>
      </c>
    </row>
    <row r="812" spans="1:24" ht="13">
      <c r="A812" s="8" t="s">
        <v>4704</v>
      </c>
      <c r="B812" s="3" t="s">
        <v>11790</v>
      </c>
      <c r="C812" s="74" t="s">
        <v>6429</v>
      </c>
      <c r="D812" s="74" t="s">
        <v>6798</v>
      </c>
      <c r="E812" s="74" t="s">
        <v>6741</v>
      </c>
      <c r="F812" s="41">
        <v>0.99885859387532971</v>
      </c>
      <c r="G812" s="110">
        <v>7994.916666666667</v>
      </c>
      <c r="H812" s="4">
        <v>3845.9952951132354</v>
      </c>
      <c r="I812" s="46">
        <v>9426.8004069434173</v>
      </c>
      <c r="J812" s="110">
        <v>9416.040599222888</v>
      </c>
      <c r="K812" s="46">
        <v>9445.2480641142029</v>
      </c>
      <c r="L812" s="110">
        <f>$L$1*gp_need_index[[#This Row],[Normalised weighted population (base year)]]</f>
        <v>3829.6037288392986</v>
      </c>
      <c r="M812" s="4">
        <f>$M$1*gp_need_index[[#This Row],[Normalised travel time adjusted wp (base year)]]</f>
        <v>5608.1500409608389</v>
      </c>
      <c r="N812" s="115">
        <v>9437.7537698001379</v>
      </c>
      <c r="O812" s="43">
        <f>gp_need_index[[#This Row],[Combined weighted population (base year)]]/gp_need_index[[#This Row],[Registered population (base year)]]</f>
        <v>1.1804693110997786</v>
      </c>
      <c r="P812" s="77">
        <v>8068.1044905318749</v>
      </c>
      <c r="Q812" s="4">
        <v>3921.1818168235909</v>
      </c>
      <c r="R812" s="46">
        <v>9514.7994047248394</v>
      </c>
      <c r="S812" s="110">
        <v>9503.9391544092778</v>
      </c>
      <c r="T812" s="46">
        <v>9533.295279558075</v>
      </c>
      <c r="U812" s="110">
        <f>$L$1*gp_need_index[[#This Row],[Normalised weighted population 2025/26]]</f>
        <v>3865.3530048916091</v>
      </c>
      <c r="V812" s="4">
        <f>$M$1*gp_need_index[[#This Row],[Normalised travel time adjusted wp 2025/26]]</f>
        <v>5660.4283921006136</v>
      </c>
      <c r="W812" s="115">
        <v>9525.7813969922227</v>
      </c>
      <c r="X812" s="43">
        <f>gp_need_index[[#This Row],[Combined weighted population 2025/26]]/gp_need_index[[#This Row],[Registered population 2025/26]]</f>
        <v>1.1806715453637182</v>
      </c>
    </row>
    <row r="813" spans="1:24" ht="13">
      <c r="A813" s="8" t="s">
        <v>4479</v>
      </c>
      <c r="B813" s="3" t="s">
        <v>11789</v>
      </c>
      <c r="C813" s="74" t="s">
        <v>6429</v>
      </c>
      <c r="D813" s="74" t="s">
        <v>6798</v>
      </c>
      <c r="E813" s="74" t="s">
        <v>6740</v>
      </c>
      <c r="F813" s="41">
        <v>0.99885859387532971</v>
      </c>
      <c r="G813" s="110">
        <v>10348.166666666668</v>
      </c>
      <c r="H813" s="4">
        <v>4743.7376277894227</v>
      </c>
      <c r="I813" s="46">
        <v>11627.228940424775</v>
      </c>
      <c r="J813" s="110">
        <v>11613.957550099231</v>
      </c>
      <c r="K813" s="46">
        <v>11649.982698230149</v>
      </c>
      <c r="L813" s="110">
        <f>$L$1*gp_need_index[[#This Row],[Normalised weighted population (base year)]]</f>
        <v>4723.5198990233794</v>
      </c>
      <c r="M813" s="4">
        <f>$M$1*gp_need_index[[#This Row],[Normalised travel time adjusted wp (base year)]]</f>
        <v>6917.2191670118646</v>
      </c>
      <c r="N813" s="115">
        <v>11640.739066035243</v>
      </c>
      <c r="O813" s="43">
        <f>gp_need_index[[#This Row],[Combined weighted population (base year)]]/gp_need_index[[#This Row],[Registered population (base year)]]</f>
        <v>1.1249083476334205</v>
      </c>
      <c r="P813" s="77">
        <v>10449.93746339178</v>
      </c>
      <c r="Q813" s="4">
        <v>4843.1420708307005</v>
      </c>
      <c r="R813" s="46">
        <v>11751.948123095901</v>
      </c>
      <c r="S813" s="110">
        <v>11738.534377531392</v>
      </c>
      <c r="T813" s="46">
        <v>11774.792804553243</v>
      </c>
      <c r="U813" s="110">
        <f>$L$1*gp_need_index[[#This Row],[Normalised weighted population 2025/26]]</f>
        <v>4774.1866179944664</v>
      </c>
      <c r="V813" s="4">
        <f>$M$1*gp_need_index[[#This Row],[Normalised travel time adjusted wp 2025/26]]</f>
        <v>6991.3256169575843</v>
      </c>
      <c r="W813" s="115">
        <v>11765.51223495205</v>
      </c>
      <c r="X813" s="43">
        <f>gp_need_index[[#This Row],[Combined weighted population 2025/26]]/gp_need_index[[#This Row],[Registered population 2025/26]]</f>
        <v>1.1258930760273917</v>
      </c>
    </row>
    <row r="814" spans="1:24" ht="13">
      <c r="A814" s="8" t="s">
        <v>4697</v>
      </c>
      <c r="B814" s="3" t="s">
        <v>11788</v>
      </c>
      <c r="C814" s="74" t="s">
        <v>6429</v>
      </c>
      <c r="D814" s="74" t="s">
        <v>6798</v>
      </c>
      <c r="E814" s="74" t="s">
        <v>6741</v>
      </c>
      <c r="F814" s="41">
        <v>0.99885859387532971</v>
      </c>
      <c r="G814" s="110">
        <v>6451.5</v>
      </c>
      <c r="H814" s="4">
        <v>2997.4117939212938</v>
      </c>
      <c r="I814" s="46">
        <v>7346.8635686103526</v>
      </c>
      <c r="J814" s="110">
        <v>7338.4778135360239</v>
      </c>
      <c r="K814" s="46">
        <v>7361.2409198370142</v>
      </c>
      <c r="L814" s="110">
        <f>$L$1*gp_need_index[[#This Row],[Normalised weighted population (base year)]]</f>
        <v>2984.6368760391088</v>
      </c>
      <c r="M814" s="4">
        <f>$M$1*gp_need_index[[#This Row],[Normalised travel time adjusted wp (base year)]]</f>
        <v>4370.7632966205383</v>
      </c>
      <c r="N814" s="115">
        <v>7355.4001726596471</v>
      </c>
      <c r="O814" s="43">
        <f>gp_need_index[[#This Row],[Combined weighted population (base year)]]/gp_need_index[[#This Row],[Registered population (base year)]]</f>
        <v>1.1401069786343714</v>
      </c>
      <c r="P814" s="77">
        <v>6511.2611586393541</v>
      </c>
      <c r="Q814" s="4">
        <v>3056.6194274200857</v>
      </c>
      <c r="R814" s="46">
        <v>7416.9273619773658</v>
      </c>
      <c r="S814" s="110">
        <v>7408.46163566017</v>
      </c>
      <c r="T814" s="46">
        <v>7431.3451709399178</v>
      </c>
      <c r="U814" s="110">
        <f>$L$1*gp_need_index[[#This Row],[Normalised weighted population 2025/26]]</f>
        <v>3013.1000398648016</v>
      </c>
      <c r="V814" s="4">
        <f>$M$1*gp_need_index[[#This Row],[Normalised travel time adjusted wp 2025/26]]</f>
        <v>4412.3879480881915</v>
      </c>
      <c r="W814" s="115">
        <v>7425.4879879529926</v>
      </c>
      <c r="X814" s="43">
        <f>gp_need_index[[#This Row],[Combined weighted population 2025/26]]/gp_need_index[[#This Row],[Registered population 2025/26]]</f>
        <v>1.1404070282299479</v>
      </c>
    </row>
    <row r="815" spans="1:24" ht="13">
      <c r="A815" s="8" t="s">
        <v>4330</v>
      </c>
      <c r="B815" s="3" t="s">
        <v>11787</v>
      </c>
      <c r="C815" s="74" t="s">
        <v>6429</v>
      </c>
      <c r="D815" s="74" t="s">
        <v>6798</v>
      </c>
      <c r="E815" s="74" t="s">
        <v>6743</v>
      </c>
      <c r="F815" s="41">
        <v>0.99885859387532971</v>
      </c>
      <c r="G815" s="110">
        <v>7875.5000000000009</v>
      </c>
      <c r="H815" s="4">
        <v>3493.8362769244904</v>
      </c>
      <c r="I815" s="46">
        <v>8563.6343026612449</v>
      </c>
      <c r="J815" s="110">
        <v>8553.8597180187517</v>
      </c>
      <c r="K815" s="46">
        <v>8580.3927979015953</v>
      </c>
      <c r="L815" s="110">
        <f>$L$1*gp_need_index[[#This Row],[Normalised weighted population (base year)]]</f>
        <v>3478.9456063726411</v>
      </c>
      <c r="M815" s="4">
        <f>$M$1*gp_need_index[[#This Row],[Normalised travel time adjusted wp (base year)]]</f>
        <v>5094.6391131681448</v>
      </c>
      <c r="N815" s="115">
        <v>8573.584719540786</v>
      </c>
      <c r="O815" s="43">
        <f>gp_need_index[[#This Row],[Combined weighted population (base year)]]/gp_need_index[[#This Row],[Registered population (base year)]]</f>
        <v>1.0886400507321168</v>
      </c>
      <c r="P815" s="77">
        <v>7944.0690412447648</v>
      </c>
      <c r="Q815" s="4">
        <v>3558.3402142536524</v>
      </c>
      <c r="R815" s="46">
        <v>8634.359469670133</v>
      </c>
      <c r="S815" s="110">
        <v>8624.5041588888471</v>
      </c>
      <c r="T815" s="46">
        <v>8651.1438521067048</v>
      </c>
      <c r="U815" s="110">
        <f>$L$1*gp_need_index[[#This Row],[Normalised weighted population 2025/26]]</f>
        <v>3507.6774508594008</v>
      </c>
      <c r="V815" s="4">
        <f>$M$1*gp_need_index[[#This Row],[Normalised travel time adjusted wp 2025/26]]</f>
        <v>5136.6478063062232</v>
      </c>
      <c r="W815" s="115">
        <v>8644.325257165623</v>
      </c>
      <c r="X815" s="43">
        <f>gp_need_index[[#This Row],[Combined weighted population 2025/26]]/gp_need_index[[#This Row],[Registered population 2025/26]]</f>
        <v>1.0881483043872355</v>
      </c>
    </row>
    <row r="816" spans="1:24" ht="13">
      <c r="A816" s="8" t="s">
        <v>4460</v>
      </c>
      <c r="B816" s="3" t="s">
        <v>11786</v>
      </c>
      <c r="C816" s="74" t="s">
        <v>6429</v>
      </c>
      <c r="D816" s="74" t="s">
        <v>6798</v>
      </c>
      <c r="E816" s="74" t="s">
        <v>6742</v>
      </c>
      <c r="F816" s="41">
        <v>0.99885859387532971</v>
      </c>
      <c r="G816" s="110">
        <v>7333.5</v>
      </c>
      <c r="H816" s="4">
        <v>3869.6775467131215</v>
      </c>
      <c r="I816" s="46">
        <v>9484.8472431688297</v>
      </c>
      <c r="J816" s="110">
        <v>9474.0211804339142</v>
      </c>
      <c r="K816" s="46">
        <v>9503.4084943575544</v>
      </c>
      <c r="L816" s="110">
        <f>$L$1*gp_need_index[[#This Row],[Normalised weighted population (base year)]]</f>
        <v>3853.1850470872619</v>
      </c>
      <c r="M816" s="4">
        <f>$M$1*gp_need_index[[#This Row],[Normalised travel time adjusted wp (base year)]]</f>
        <v>5642.6830057953775</v>
      </c>
      <c r="N816" s="115">
        <v>9495.8680528826389</v>
      </c>
      <c r="O816" s="43">
        <f>gp_need_index[[#This Row],[Combined weighted population (base year)]]/gp_need_index[[#This Row],[Registered population (base year)]]</f>
        <v>1.2948616694460542</v>
      </c>
      <c r="P816" s="77">
        <v>7403.865540698569</v>
      </c>
      <c r="Q816" s="4">
        <v>3945.1617505250188</v>
      </c>
      <c r="R816" s="46">
        <v>9572.9870301822357</v>
      </c>
      <c r="S816" s="110">
        <v>9562.0603641545968</v>
      </c>
      <c r="T816" s="46">
        <v>9591.5960162847168</v>
      </c>
      <c r="U816" s="110">
        <f>$L$1*gp_need_index[[#This Row],[Normalised weighted population 2025/26]]</f>
        <v>3888.9915182582245</v>
      </c>
      <c r="V816" s="4">
        <f>$M$1*gp_need_index[[#This Row],[Normalised travel time adjusted wp 2025/26]]</f>
        <v>5695.0446644147096</v>
      </c>
      <c r="W816" s="115">
        <v>9584.036182672935</v>
      </c>
      <c r="X816" s="43">
        <f>gp_need_index[[#This Row],[Combined weighted population 2025/26]]/gp_need_index[[#This Row],[Registered population 2025/26]]</f>
        <v>1.2944638351399156</v>
      </c>
    </row>
    <row r="817" spans="1:24" ht="13">
      <c r="A817" s="8" t="s">
        <v>4686</v>
      </c>
      <c r="B817" s="3" t="s">
        <v>11785</v>
      </c>
      <c r="C817" s="74" t="s">
        <v>6429</v>
      </c>
      <c r="D817" s="74" t="s">
        <v>6798</v>
      </c>
      <c r="E817" s="74" t="s">
        <v>6488</v>
      </c>
      <c r="F817" s="41">
        <v>0.99885859387532971</v>
      </c>
      <c r="G817" s="110">
        <v>17173.25</v>
      </c>
      <c r="H817" s="4">
        <v>8019.0975349148075</v>
      </c>
      <c r="I817" s="46">
        <v>19655.36255374649</v>
      </c>
      <c r="J817" s="110">
        <v>19632.927802545029</v>
      </c>
      <c r="K817" s="46">
        <v>19693.826865528456</v>
      </c>
      <c r="L817" s="110">
        <f>$L$1*gp_need_index[[#This Row],[Normalised weighted population (base year)]]</f>
        <v>7984.9202781543181</v>
      </c>
      <c r="M817" s="4">
        <f>$M$1*gp_need_index[[#This Row],[Normalised travel time adjusted wp (base year)]]</f>
        <v>11693.280599184236</v>
      </c>
      <c r="N817" s="115">
        <v>19678.200877338553</v>
      </c>
      <c r="O817" s="43">
        <f>gp_need_index[[#This Row],[Combined weighted population (base year)]]/gp_need_index[[#This Row],[Registered population (base year)]]</f>
        <v>1.1458635306269083</v>
      </c>
      <c r="P817" s="77">
        <v>17333.945928709472</v>
      </c>
      <c r="Q817" s="4">
        <v>8184.4703574552914</v>
      </c>
      <c r="R817" s="46">
        <v>19859.725287665009</v>
      </c>
      <c r="S817" s="110">
        <v>19837.057275587398</v>
      </c>
      <c r="T817" s="46">
        <v>19898.330725101838</v>
      </c>
      <c r="U817" s="110">
        <f>$L$1*gp_need_index[[#This Row],[Normalised weighted population 2025/26]]</f>
        <v>8067.9419031028747</v>
      </c>
      <c r="V817" s="4">
        <f>$M$1*gp_need_index[[#This Row],[Normalised travel time adjusted wp 2025/26]]</f>
        <v>11814.705502019826</v>
      </c>
      <c r="W817" s="115">
        <v>19882.647405122701</v>
      </c>
      <c r="X817" s="43">
        <f>gp_need_index[[#This Row],[Combined weighted population 2025/26]]/gp_need_index[[#This Row],[Registered population 2025/26]]</f>
        <v>1.1470352732664248</v>
      </c>
    </row>
    <row r="818" spans="1:24" ht="13">
      <c r="A818" s="8" t="s">
        <v>4475</v>
      </c>
      <c r="B818" s="3" t="s">
        <v>11784</v>
      </c>
      <c r="C818" s="74" t="s">
        <v>6429</v>
      </c>
      <c r="D818" s="74" t="s">
        <v>6798</v>
      </c>
      <c r="E818" s="74" t="s">
        <v>6742</v>
      </c>
      <c r="F818" s="41">
        <v>0.99885859387532971</v>
      </c>
      <c r="G818" s="110">
        <v>8818.75</v>
      </c>
      <c r="H818" s="4">
        <v>5287.9246210635465</v>
      </c>
      <c r="I818" s="46">
        <v>12961.068889778844</v>
      </c>
      <c r="J818" s="110">
        <v>12946.275046365778</v>
      </c>
      <c r="K818" s="46">
        <v>12986.432888709964</v>
      </c>
      <c r="L818" s="110">
        <f>$L$1*gp_need_index[[#This Row],[Normalised weighted population (base year)]]</f>
        <v>5265.387576624652</v>
      </c>
      <c r="M818" s="4">
        <f>$M$1*gp_need_index[[#This Row],[Normalised travel time adjusted wp (base year)]]</f>
        <v>7710.7412788299398</v>
      </c>
      <c r="N818" s="115">
        <v>12976.128855454592</v>
      </c>
      <c r="O818" s="43">
        <f>gp_need_index[[#This Row],[Combined weighted population (base year)]]/gp_need_index[[#This Row],[Registered population (base year)]]</f>
        <v>1.4714249588042061</v>
      </c>
      <c r="P818" s="77">
        <v>8907.7308492457487</v>
      </c>
      <c r="Q818" s="4">
        <v>5391.65981809389</v>
      </c>
      <c r="R818" s="46">
        <v>13082.933672592444</v>
      </c>
      <c r="S818" s="110">
        <v>13068.000731969893</v>
      </c>
      <c r="T818" s="46">
        <v>13108.365664730884</v>
      </c>
      <c r="U818" s="110">
        <f>$L$1*gp_need_index[[#This Row],[Normalised weighted population 2025/26]]</f>
        <v>5314.8947059294587</v>
      </c>
      <c r="V818" s="4">
        <f>$M$1*gp_need_index[[#This Row],[Normalised travel time adjusted wp 2025/26]]</f>
        <v>7783.1393035503552</v>
      </c>
      <c r="W818" s="115">
        <v>13098.034009479814</v>
      </c>
      <c r="X818" s="43">
        <f>gp_need_index[[#This Row],[Combined weighted population 2025/26]]/gp_need_index[[#This Row],[Registered population 2025/26]]</f>
        <v>1.4704119636247064</v>
      </c>
    </row>
    <row r="819" spans="1:24" ht="13">
      <c r="A819" s="8" t="s">
        <v>4329</v>
      </c>
      <c r="B819" s="3" t="s">
        <v>9297</v>
      </c>
      <c r="C819" s="74" t="s">
        <v>6429</v>
      </c>
      <c r="D819" s="74" t="s">
        <v>6798</v>
      </c>
      <c r="E819" s="74" t="s">
        <v>6743</v>
      </c>
      <c r="F819" s="41">
        <v>0.99885859387532971</v>
      </c>
      <c r="G819" s="110">
        <v>9122.1666666666661</v>
      </c>
      <c r="H819" s="4">
        <v>4246.1972613602084</v>
      </c>
      <c r="I819" s="46">
        <v>10407.723098936842</v>
      </c>
      <c r="J819" s="110">
        <v>10395.843660047844</v>
      </c>
      <c r="K819" s="46">
        <v>10428.090360294815</v>
      </c>
      <c r="L819" s="110">
        <f>$L$1*gp_need_index[[#This Row],[Normalised weighted population (base year)]]</f>
        <v>4228.1000411399355</v>
      </c>
      <c r="M819" s="4">
        <f>$M$1*gp_need_index[[#This Row],[Normalised travel time adjusted wp (base year)]]</f>
        <v>6191.7161925503433</v>
      </c>
      <c r="N819" s="115">
        <v>10419.816233690279</v>
      </c>
      <c r="O819" s="43">
        <f>gp_need_index[[#This Row],[Combined weighted population (base year)]]/gp_need_index[[#This Row],[Registered population (base year)]]</f>
        <v>1.1422523414053984</v>
      </c>
      <c r="P819" s="77">
        <v>9204.160529564906</v>
      </c>
      <c r="Q819" s="4">
        <v>4326.2250236723448</v>
      </c>
      <c r="R819" s="46">
        <v>10497.642089263827</v>
      </c>
      <c r="S819" s="110">
        <v>10485.660016288544</v>
      </c>
      <c r="T819" s="46">
        <v>10518.048517804054</v>
      </c>
      <c r="U819" s="110">
        <f>$L$1*gp_need_index[[#This Row],[Normalised weighted population 2025/26]]</f>
        <v>4264.6293072519084</v>
      </c>
      <c r="V819" s="4">
        <f>$M$1*gp_need_index[[#This Row],[Normalised travel time adjusted wp 2025/26]]</f>
        <v>6245.1291724208213</v>
      </c>
      <c r="W819" s="115">
        <v>10509.75847967273</v>
      </c>
      <c r="X819" s="43">
        <f>gp_need_index[[#This Row],[Combined weighted population 2025/26]]/gp_need_index[[#This Row],[Registered population 2025/26]]</f>
        <v>1.1418486722297032</v>
      </c>
    </row>
    <row r="820" spans="1:24" ht="13">
      <c r="A820" s="8" t="s">
        <v>4325</v>
      </c>
      <c r="B820" s="3" t="s">
        <v>11783</v>
      </c>
      <c r="C820" s="74" t="s">
        <v>6429</v>
      </c>
      <c r="D820" s="74" t="s">
        <v>6798</v>
      </c>
      <c r="E820" s="74" t="s">
        <v>6572</v>
      </c>
      <c r="F820" s="41">
        <v>0.99885859387532971</v>
      </c>
      <c r="G820" s="110">
        <v>13920.5</v>
      </c>
      <c r="H820" s="4">
        <v>6290.3345300334304</v>
      </c>
      <c r="I820" s="46">
        <v>15418.044890193634</v>
      </c>
      <c r="J820" s="110">
        <v>15400.446639325526</v>
      </c>
      <c r="K820" s="46">
        <v>15448.217037062108</v>
      </c>
      <c r="L820" s="110">
        <f>$L$1*gp_need_index[[#This Row],[Normalised weighted population (base year)]]</f>
        <v>6263.5252316795595</v>
      </c>
      <c r="M820" s="4">
        <f>$M$1*gp_need_index[[#This Row],[Normalised travel time adjusted wp (base year)]]</f>
        <v>9172.4344793369601</v>
      </c>
      <c r="N820" s="115">
        <v>15435.95971101652</v>
      </c>
      <c r="O820" s="43">
        <f>gp_need_index[[#This Row],[Combined weighted population (base year)]]/gp_need_index[[#This Row],[Registered population (base year)]]</f>
        <v>1.1088653217209525</v>
      </c>
      <c r="P820" s="77">
        <v>14042.130662449552</v>
      </c>
      <c r="Q820" s="4">
        <v>6414.6467602266584</v>
      </c>
      <c r="R820" s="46">
        <v>15565.224982392234</v>
      </c>
      <c r="S820" s="110">
        <v>15547.458739265461</v>
      </c>
      <c r="T820" s="46">
        <v>15595.482315288029</v>
      </c>
      <c r="U820" s="110">
        <f>$L$1*gp_need_index[[#This Row],[Normalised weighted population 2025/26]]</f>
        <v>6323.3166142869086</v>
      </c>
      <c r="V820" s="4">
        <f>$M$1*gp_need_index[[#This Row],[Normalised travel time adjusted wp 2025/26]]</f>
        <v>9259.8737684386015</v>
      </c>
      <c r="W820" s="115">
        <v>15583.19038272551</v>
      </c>
      <c r="X820" s="43">
        <f>gp_need_index[[#This Row],[Combined weighted population 2025/26]]/gp_need_index[[#This Row],[Registered population 2025/26]]</f>
        <v>1.1097454337465289</v>
      </c>
    </row>
    <row r="821" spans="1:24" ht="13">
      <c r="A821" s="8" t="s">
        <v>4694</v>
      </c>
      <c r="B821" s="3" t="s">
        <v>11782</v>
      </c>
      <c r="C821" s="74" t="s">
        <v>6429</v>
      </c>
      <c r="D821" s="74" t="s">
        <v>6798</v>
      </c>
      <c r="E821" s="74" t="s">
        <v>6488</v>
      </c>
      <c r="F821" s="41">
        <v>0.99885859387532971</v>
      </c>
      <c r="G821" s="110">
        <v>16148.583333333336</v>
      </c>
      <c r="H821" s="4">
        <v>8545.2676069524223</v>
      </c>
      <c r="I821" s="46">
        <v>20945.041783335771</v>
      </c>
      <c r="J821" s="110">
        <v>20921.134984362798</v>
      </c>
      <c r="K821" s="46">
        <v>20986.029916484549</v>
      </c>
      <c r="L821" s="110">
        <f>$L$1*gp_need_index[[#This Row],[Normalised weighted population (base year)]]</f>
        <v>8508.847822329737</v>
      </c>
      <c r="M821" s="4">
        <f>$M$1*gp_need_index[[#This Row],[Normalised travel time adjusted wp (base year)]]</f>
        <v>12460.5308126204</v>
      </c>
      <c r="N821" s="115">
        <v>20969.378634950139</v>
      </c>
      <c r="O821" s="43">
        <f>gp_need_index[[#This Row],[Combined weighted population (base year)]]/gp_need_index[[#This Row],[Registered population (base year)]]</f>
        <v>1.2985274436839229</v>
      </c>
      <c r="P821" s="77">
        <v>16295.334516841798</v>
      </c>
      <c r="Q821" s="4">
        <v>8718.9085327737448</v>
      </c>
      <c r="R821" s="46">
        <v>21156.546570107221</v>
      </c>
      <c r="S821" s="110">
        <v>21132.39835827523</v>
      </c>
      <c r="T821" s="46">
        <v>21197.672906104373</v>
      </c>
      <c r="U821" s="110">
        <f>$L$1*gp_need_index[[#This Row],[Normalised weighted population 2025/26]]</f>
        <v>8594.7708805384063</v>
      </c>
      <c r="V821" s="4">
        <f>$M$1*gp_need_index[[#This Row],[Normalised travel time adjusted wp 2025/26]]</f>
        <v>12586.194599621933</v>
      </c>
      <c r="W821" s="115">
        <v>21180.965480160339</v>
      </c>
      <c r="X821" s="43">
        <f>gp_need_index[[#This Row],[Combined weighted population 2025/26]]/gp_need_index[[#This Row],[Registered population 2025/26]]</f>
        <v>1.2998177765708996</v>
      </c>
    </row>
    <row r="822" spans="1:24" ht="13">
      <c r="A822" s="8" t="s">
        <v>4467</v>
      </c>
      <c r="B822" s="3" t="s">
        <v>11781</v>
      </c>
      <c r="C822" s="74" t="s">
        <v>6429</v>
      </c>
      <c r="D822" s="74" t="s">
        <v>6798</v>
      </c>
      <c r="E822" s="74" t="s">
        <v>6739</v>
      </c>
      <c r="F822" s="41">
        <v>0.99885859387532971</v>
      </c>
      <c r="G822" s="110">
        <v>10835.75</v>
      </c>
      <c r="H822" s="4">
        <v>5455.6147260950856</v>
      </c>
      <c r="I822" s="46">
        <v>13372.088932460711</v>
      </c>
      <c r="J822" s="110">
        <v>13356.825948253565</v>
      </c>
      <c r="K822" s="46">
        <v>13398.257271837198</v>
      </c>
      <c r="L822" s="110">
        <f>$L$1*gp_need_index[[#This Row],[Normalised weighted population (base year)]]</f>
        <v>5432.3629892920071</v>
      </c>
      <c r="M822" s="4">
        <f>$M$1*gp_need_index[[#This Row],[Normalised travel time adjusted wp (base year)]]</f>
        <v>7955.2634888795146</v>
      </c>
      <c r="N822" s="115">
        <v>13387.626478171522</v>
      </c>
      <c r="O822" s="43">
        <f>gp_need_index[[#This Row],[Combined weighted population (base year)]]/gp_need_index[[#This Row],[Registered population (base year)]]</f>
        <v>1.2355052929581729</v>
      </c>
      <c r="P822" s="77">
        <v>10931.902032488717</v>
      </c>
      <c r="Q822" s="4">
        <v>5561.7029435256718</v>
      </c>
      <c r="R822" s="46">
        <v>13495.545559573624</v>
      </c>
      <c r="S822" s="110">
        <v>13480.141661216159</v>
      </c>
      <c r="T822" s="46">
        <v>13521.779630399345</v>
      </c>
      <c r="U822" s="110">
        <f>$L$1*gp_need_index[[#This Row],[Normalised weighted population 2025/26]]</f>
        <v>5482.5167996127702</v>
      </c>
      <c r="V822" s="4">
        <f>$M$1*gp_need_index[[#This Row],[Normalised travel time adjusted wp 2025/26]]</f>
        <v>8028.6053339562804</v>
      </c>
      <c r="W822" s="115">
        <v>13511.12213356905</v>
      </c>
      <c r="X822" s="43">
        <f>gp_need_index[[#This Row],[Combined weighted population 2025/26]]/gp_need_index[[#This Row],[Registered population 2025/26]]</f>
        <v>1.235935164202451</v>
      </c>
    </row>
    <row r="823" spans="1:24" ht="13">
      <c r="A823" s="8" t="s">
        <v>4349</v>
      </c>
      <c r="B823" s="3" t="s">
        <v>7129</v>
      </c>
      <c r="C823" s="74" t="s">
        <v>6429</v>
      </c>
      <c r="D823" s="74" t="s">
        <v>6798</v>
      </c>
      <c r="E823" s="74" t="s">
        <v>6474</v>
      </c>
      <c r="F823" s="41">
        <v>0.99885859387532971</v>
      </c>
      <c r="G823" s="110">
        <v>11855.666666666664</v>
      </c>
      <c r="H823" s="4">
        <v>5495.5560959801196</v>
      </c>
      <c r="I823" s="46">
        <v>13469.987991870514</v>
      </c>
      <c r="J823" s="110">
        <v>13454.613265077358</v>
      </c>
      <c r="K823" s="46">
        <v>13496.347913566278</v>
      </c>
      <c r="L823" s="110">
        <f>$L$1*gp_need_index[[#This Row],[Normalised weighted population (base year)]]</f>
        <v>5472.1341297406252</v>
      </c>
      <c r="M823" s="4">
        <f>$M$1*gp_need_index[[#This Row],[Normalised travel time adjusted wp (base year)]]</f>
        <v>8013.5051605324661</v>
      </c>
      <c r="N823" s="115">
        <v>13485.639290273091</v>
      </c>
      <c r="O823" s="43">
        <f>gp_need_index[[#This Row],[Combined weighted population (base year)]]/gp_need_index[[#This Row],[Registered population (base year)]]</f>
        <v>1.1374846872330893</v>
      </c>
      <c r="P823" s="77">
        <v>11965.092953465624</v>
      </c>
      <c r="Q823" s="4">
        <v>5604.5363607458066</v>
      </c>
      <c r="R823" s="46">
        <v>13599.481411494566</v>
      </c>
      <c r="S823" s="110">
        <v>13583.958880119146</v>
      </c>
      <c r="T823" s="46">
        <v>13625.917523837512</v>
      </c>
      <c r="U823" s="110">
        <f>$L$1*gp_need_index[[#This Row],[Normalised weighted population 2025/26]]</f>
        <v>5524.740365286586</v>
      </c>
      <c r="V823" s="4">
        <f>$M$1*gp_need_index[[#This Row],[Normalised travel time adjusted wp 2025/26]]</f>
        <v>8090.437583081608</v>
      </c>
      <c r="W823" s="115">
        <v>13615.177948368193</v>
      </c>
      <c r="X823" s="43">
        <f>gp_need_index[[#This Row],[Combined weighted population 2025/26]]/gp_need_index[[#This Row],[Registered population 2025/26]]</f>
        <v>1.1379082470416271</v>
      </c>
    </row>
    <row r="824" spans="1:24" ht="13">
      <c r="A824" s="8" t="s">
        <v>4345</v>
      </c>
      <c r="B824" s="3" t="s">
        <v>11780</v>
      </c>
      <c r="C824" s="74" t="s">
        <v>6429</v>
      </c>
      <c r="D824" s="74" t="s">
        <v>6798</v>
      </c>
      <c r="E824" s="74" t="s">
        <v>6474</v>
      </c>
      <c r="F824" s="41">
        <v>0.99885859387532971</v>
      </c>
      <c r="G824" s="110">
        <v>5186.8333333333339</v>
      </c>
      <c r="H824" s="4">
        <v>2198.2814988379596</v>
      </c>
      <c r="I824" s="46">
        <v>5388.1399579849813</v>
      </c>
      <c r="J824" s="110">
        <v>5381.9899020363564</v>
      </c>
      <c r="K824" s="46">
        <v>5398.6842099519481</v>
      </c>
      <c r="L824" s="110">
        <f>$L$1*gp_need_index[[#This Row],[Normalised weighted population (base year)]]</f>
        <v>2188.91246062755</v>
      </c>
      <c r="M824" s="4">
        <f>$M$1*gp_need_index[[#This Row],[Normalised travel time adjusted wp (base year)]]</f>
        <v>3205.4881849221251</v>
      </c>
      <c r="N824" s="115">
        <v>5394.4006455496747</v>
      </c>
      <c r="O824" s="43">
        <f>gp_need_index[[#This Row],[Combined weighted population (base year)]]/gp_need_index[[#This Row],[Registered population (base year)]]</f>
        <v>1.0400181187396949</v>
      </c>
      <c r="P824" s="77">
        <v>5238.0610983934785</v>
      </c>
      <c r="Q824" s="4">
        <v>2239.6945189934868</v>
      </c>
      <c r="R824" s="46">
        <v>5434.6482952293654</v>
      </c>
      <c r="S824" s="110">
        <v>5428.4451543797613</v>
      </c>
      <c r="T824" s="46">
        <v>5445.2127401908947</v>
      </c>
      <c r="U824" s="110">
        <f>$L$1*gp_need_index[[#This Row],[Normalised weighted population 2025/26]]</f>
        <v>2207.806305203067</v>
      </c>
      <c r="V824" s="4">
        <f>$M$1*gp_need_index[[#This Row],[Normalised travel time adjusted wp 2025/26]]</f>
        <v>3233.1146672542081</v>
      </c>
      <c r="W824" s="115">
        <v>5440.9209724572756</v>
      </c>
      <c r="X824" s="43">
        <f>gp_need_index[[#This Row],[Combined weighted population 2025/26]]/gp_need_index[[#This Row],[Registered population 2025/26]]</f>
        <v>1.0387280465525717</v>
      </c>
    </row>
    <row r="825" spans="1:24" ht="13">
      <c r="A825" s="8" t="s">
        <v>4301</v>
      </c>
      <c r="B825" s="3" t="s">
        <v>11779</v>
      </c>
      <c r="C825" s="74" t="s">
        <v>6429</v>
      </c>
      <c r="D825" s="74" t="s">
        <v>6798</v>
      </c>
      <c r="E825" s="74" t="s">
        <v>6742</v>
      </c>
      <c r="F825" s="41">
        <v>0.99885859387532971</v>
      </c>
      <c r="G825" s="110">
        <v>10283.166666666664</v>
      </c>
      <c r="H825" s="4">
        <v>4799.0740596571568</v>
      </c>
      <c r="I825" s="46">
        <v>11762.862361274863</v>
      </c>
      <c r="J825" s="110">
        <v>11749.43615813205</v>
      </c>
      <c r="K825" s="46">
        <v>11785.881545178248</v>
      </c>
      <c r="L825" s="110">
        <f>$L$1*gp_need_index[[#This Row],[Normalised weighted population (base year)]]</f>
        <v>4778.6204879634124</v>
      </c>
      <c r="M825" s="4">
        <f>$M$1*gp_need_index[[#This Row],[Normalised travel time adjusted wp (base year)]]</f>
        <v>6997.909596623148</v>
      </c>
      <c r="N825" s="115">
        <v>11776.53008458656</v>
      </c>
      <c r="O825" s="43">
        <f>gp_need_index[[#This Row],[Combined weighted population (base year)]]/gp_need_index[[#This Row],[Registered population (base year)]]</f>
        <v>1.1452240799286759</v>
      </c>
      <c r="P825" s="77">
        <v>10378.035338916588</v>
      </c>
      <c r="Q825" s="4">
        <v>4893.3436407220042</v>
      </c>
      <c r="R825" s="46">
        <v>11873.762894670293</v>
      </c>
      <c r="S825" s="110">
        <v>11860.210108979434</v>
      </c>
      <c r="T825" s="46">
        <v>11896.844372582511</v>
      </c>
      <c r="U825" s="110">
        <f>$L$1*gp_need_index[[#This Row],[Normalised weighted population 2025/26]]</f>
        <v>4823.6734304133861</v>
      </c>
      <c r="V825" s="4">
        <f>$M$1*gp_need_index[[#This Row],[Normalised travel time adjusted wp 2025/26]]</f>
        <v>7063.7941748606072</v>
      </c>
      <c r="W825" s="115">
        <v>11887.467605273992</v>
      </c>
      <c r="X825" s="43">
        <f>gp_need_index[[#This Row],[Combined weighted population 2025/26]]/gp_need_index[[#This Row],[Registered population 2025/26]]</f>
        <v>1.1454448955957188</v>
      </c>
    </row>
    <row r="826" spans="1:24" ht="13">
      <c r="A826" s="8" t="s">
        <v>4313</v>
      </c>
      <c r="B826" s="3" t="s">
        <v>11778</v>
      </c>
      <c r="C826" s="74" t="s">
        <v>6429</v>
      </c>
      <c r="D826" s="74" t="s">
        <v>6798</v>
      </c>
      <c r="E826" s="74" t="s">
        <v>6743</v>
      </c>
      <c r="F826" s="41">
        <v>0.99885859387532971</v>
      </c>
      <c r="G826" s="110">
        <v>12517.916666666668</v>
      </c>
      <c r="H826" s="4">
        <v>5340.2411299093237</v>
      </c>
      <c r="I826" s="46">
        <v>13089.300270483825</v>
      </c>
      <c r="J826" s="110">
        <v>13074.360062987447</v>
      </c>
      <c r="K826" s="46">
        <v>13114.915210184628</v>
      </c>
      <c r="L826" s="110">
        <f>$L$1*gp_need_index[[#This Row],[Normalised weighted population (base year)]]</f>
        <v>5317.4811134030806</v>
      </c>
      <c r="M826" s="4">
        <f>$M$1*gp_need_index[[#This Row],[Normalised travel time adjusted wp (base year)]]</f>
        <v>7787.0281197418799</v>
      </c>
      <c r="N826" s="115">
        <v>13104.50923314496</v>
      </c>
      <c r="O826" s="43">
        <f>gp_need_index[[#This Row],[Combined weighted population (base year)]]/gp_need_index[[#This Row],[Registered population (base year)]]</f>
        <v>1.0468602389757315</v>
      </c>
      <c r="P826" s="77">
        <v>12630.474551485106</v>
      </c>
      <c r="Q826" s="4">
        <v>5447.7251233450479</v>
      </c>
      <c r="R826" s="46">
        <v>13218.976875368888</v>
      </c>
      <c r="S826" s="110">
        <v>13203.888654201466</v>
      </c>
      <c r="T826" s="46">
        <v>13244.673322693759</v>
      </c>
      <c r="U826" s="110">
        <f>$L$1*gp_need_index[[#This Row],[Normalised weighted population 2025/26]]</f>
        <v>5370.1617673018591</v>
      </c>
      <c r="V826" s="4">
        <f>$M$1*gp_need_index[[#This Row],[Normalised travel time adjusted wp 2025/26]]</f>
        <v>7864.0724661733811</v>
      </c>
      <c r="W826" s="115">
        <v>13234.234233475239</v>
      </c>
      <c r="X826" s="43">
        <f>gp_need_index[[#This Row],[Combined weighted population 2025/26]]/gp_need_index[[#This Row],[Registered population 2025/26]]</f>
        <v>1.047801820868175</v>
      </c>
    </row>
    <row r="827" spans="1:24" ht="13">
      <c r="A827" s="8" t="s">
        <v>4477</v>
      </c>
      <c r="B827" s="3" t="s">
        <v>11777</v>
      </c>
      <c r="C827" s="74" t="s">
        <v>6429</v>
      </c>
      <c r="D827" s="74" t="s">
        <v>6798</v>
      </c>
      <c r="E827" s="74" t="s">
        <v>6742</v>
      </c>
      <c r="F827" s="41">
        <v>0.99885859387532971</v>
      </c>
      <c r="G827" s="110">
        <v>3564.1666666666661</v>
      </c>
      <c r="H827" s="4">
        <v>1631.702175966916</v>
      </c>
      <c r="I827" s="46">
        <v>3999.414860428868</v>
      </c>
      <c r="J827" s="110">
        <v>3994.8499038120772</v>
      </c>
      <c r="K827" s="46">
        <v>4007.2414644773203</v>
      </c>
      <c r="L827" s="110">
        <f>$L$1*gp_need_index[[#This Row],[Normalised weighted population (base year)]]</f>
        <v>1624.74788915573</v>
      </c>
      <c r="M827" s="4">
        <f>$M$1*gp_need_index[[#This Row],[Normalised travel time adjusted wp (base year)]]</f>
        <v>2379.3140456026808</v>
      </c>
      <c r="N827" s="115">
        <v>4004.0619347584106</v>
      </c>
      <c r="O827" s="43">
        <f>gp_need_index[[#This Row],[Combined weighted population (base year)]]/gp_need_index[[#This Row],[Registered population (base year)]]</f>
        <v>1.1234216323848711</v>
      </c>
      <c r="P827" s="77">
        <v>3599.8198875688113</v>
      </c>
      <c r="Q827" s="4">
        <v>1665.1785118439225</v>
      </c>
      <c r="R827" s="46">
        <v>4040.577625162935</v>
      </c>
      <c r="S827" s="110">
        <v>4035.9656851143682</v>
      </c>
      <c r="T827" s="46">
        <v>4048.4321279044079</v>
      </c>
      <c r="U827" s="110">
        <f>$L$1*gp_need_index[[#This Row],[Normalised weighted population 2025/26]]</f>
        <v>1641.4701141429919</v>
      </c>
      <c r="V827" s="4">
        <f>$M$1*gp_need_index[[#This Row],[Normalised travel time adjusted wp 2025/26]]</f>
        <v>2403.7711502989027</v>
      </c>
      <c r="W827" s="115">
        <v>4045.2412644418946</v>
      </c>
      <c r="X827" s="43">
        <f>gp_need_index[[#This Row],[Combined weighted population 2025/26]]/gp_need_index[[#This Row],[Registered population 2025/26]]</f>
        <v>1.1237343508243978</v>
      </c>
    </row>
    <row r="828" spans="1:24" ht="13">
      <c r="A828" s="8" t="s">
        <v>4326</v>
      </c>
      <c r="B828" s="3" t="s">
        <v>7840</v>
      </c>
      <c r="C828" s="74" t="s">
        <v>6429</v>
      </c>
      <c r="D828" s="74" t="s">
        <v>6798</v>
      </c>
      <c r="E828" s="74" t="s">
        <v>6474</v>
      </c>
      <c r="F828" s="41">
        <v>0.99885859387532971</v>
      </c>
      <c r="G828" s="110">
        <v>7835.5833333333339</v>
      </c>
      <c r="H828" s="4">
        <v>3493.6561504522633</v>
      </c>
      <c r="I828" s="46">
        <v>8563.1928002226305</v>
      </c>
      <c r="J828" s="110">
        <v>8553.4187195137238</v>
      </c>
      <c r="K828" s="46">
        <v>8579.9504314703972</v>
      </c>
      <c r="L828" s="110">
        <f>$L$1*gp_need_index[[#This Row],[Normalised weighted population (base year)]]</f>
        <v>3478.766247596363</v>
      </c>
      <c r="M828" s="4">
        <f>$M$1*gp_need_index[[#This Row],[Normalised travel time adjusted wp (base year)]]</f>
        <v>5094.3764565071015</v>
      </c>
      <c r="N828" s="115">
        <v>8573.142704103464</v>
      </c>
      <c r="O828" s="43">
        <f>gp_need_index[[#This Row],[Combined weighted population (base year)]]/gp_need_index[[#This Row],[Registered population (base year)]]</f>
        <v>1.0941294782269089</v>
      </c>
      <c r="P828" s="77">
        <v>7912.8774023538599</v>
      </c>
      <c r="Q828" s="4">
        <v>3568.9186990859844</v>
      </c>
      <c r="R828" s="46">
        <v>8660.0283026616871</v>
      </c>
      <c r="S828" s="110">
        <v>8650.1436933172117</v>
      </c>
      <c r="T828" s="46">
        <v>8676.8625828945187</v>
      </c>
      <c r="U828" s="110">
        <f>$L$1*gp_need_index[[#This Row],[Normalised weighted population 2025/26]]</f>
        <v>3518.1053218544207</v>
      </c>
      <c r="V828" s="4">
        <f>$M$1*gp_need_index[[#This Row],[Normalised travel time adjusted wp 2025/26]]</f>
        <v>5151.9183952989188</v>
      </c>
      <c r="W828" s="115">
        <v>8670.023717153339</v>
      </c>
      <c r="X828" s="43">
        <f>gp_need_index[[#This Row],[Combined weighted population 2025/26]]/gp_need_index[[#This Row],[Registered population 2025/26]]</f>
        <v>1.0956853337035461</v>
      </c>
    </row>
    <row r="829" spans="1:24" ht="13">
      <c r="A829" s="8" t="s">
        <v>4459</v>
      </c>
      <c r="B829" s="3" t="s">
        <v>11776</v>
      </c>
      <c r="C829" s="74" t="s">
        <v>6429</v>
      </c>
      <c r="D829" s="74" t="s">
        <v>6798</v>
      </c>
      <c r="E829" s="74" t="s">
        <v>6488</v>
      </c>
      <c r="F829" s="41">
        <v>0.99885859387532971</v>
      </c>
      <c r="G829" s="110">
        <v>11700.25</v>
      </c>
      <c r="H829" s="4">
        <v>5653.0541117976236</v>
      </c>
      <c r="I829" s="46">
        <v>13856.026519137487</v>
      </c>
      <c r="J829" s="110">
        <v>13840.211165604949</v>
      </c>
      <c r="K829" s="46">
        <v>13883.141894019731</v>
      </c>
      <c r="L829" s="110">
        <f>$L$1*gp_need_index[[#This Row],[Normalised weighted population (base year)]]</f>
        <v>5628.9608917041351</v>
      </c>
      <c r="M829" s="4">
        <f>$M$1*gp_need_index[[#This Row],[Normalised travel time adjusted wp (base year)]]</f>
        <v>8243.1654788850337</v>
      </c>
      <c r="N829" s="115">
        <v>13872.126370589169</v>
      </c>
      <c r="O829" s="43">
        <f>gp_need_index[[#This Row],[Combined weighted population (base year)]]/gp_need_index[[#This Row],[Registered population (base year)]]</f>
        <v>1.1856264926466673</v>
      </c>
      <c r="P829" s="77">
        <v>11807.029684692166</v>
      </c>
      <c r="Q829" s="4">
        <v>5766.1274920925471</v>
      </c>
      <c r="R829" s="46">
        <v>13991.584423334058</v>
      </c>
      <c r="S829" s="110">
        <v>13975.614343179423</v>
      </c>
      <c r="T829" s="46">
        <v>14018.78274704061</v>
      </c>
      <c r="U829" s="110">
        <f>$L$1*gp_need_index[[#This Row],[Normalised weighted population 2025/26]]</f>
        <v>5684.0308022755371</v>
      </c>
      <c r="V829" s="4">
        <f>$M$1*gp_need_index[[#This Row],[Normalised travel time adjusted wp 2025/26]]</f>
        <v>8323.702723673252</v>
      </c>
      <c r="W829" s="115">
        <v>14007.733525948788</v>
      </c>
      <c r="X829" s="43">
        <f>gp_need_index[[#This Row],[Combined weighted population 2025/26]]/gp_need_index[[#This Row],[Registered population 2025/26]]</f>
        <v>1.1863892867238097</v>
      </c>
    </row>
    <row r="830" spans="1:24" ht="13">
      <c r="A830" s="8" t="s">
        <v>4310</v>
      </c>
      <c r="B830" s="3" t="s">
        <v>11775</v>
      </c>
      <c r="C830" s="74" t="s">
        <v>6429</v>
      </c>
      <c r="D830" s="74" t="s">
        <v>6798</v>
      </c>
      <c r="E830" s="74" t="s">
        <v>6474</v>
      </c>
      <c r="F830" s="41">
        <v>0.99885859387532971</v>
      </c>
      <c r="G830" s="110">
        <v>13005.166666666666</v>
      </c>
      <c r="H830" s="4">
        <v>5211.6018585897646</v>
      </c>
      <c r="I830" s="46">
        <v>12773.996521473799</v>
      </c>
      <c r="J830" s="110">
        <v>12759.416203607672</v>
      </c>
      <c r="K830" s="46">
        <v>12798.994431512861</v>
      </c>
      <c r="L830" s="110">
        <f>$L$1*gp_need_index[[#This Row],[Normalised weighted population (base year)]]</f>
        <v>5189.3901004612535</v>
      </c>
      <c r="M830" s="4">
        <f>$M$1*gp_need_index[[#This Row],[Normalised travel time adjusted wp (base year)]]</f>
        <v>7599.4490200907148</v>
      </c>
      <c r="N830" s="115">
        <v>12788.839120551969</v>
      </c>
      <c r="O830" s="43">
        <f>gp_need_index[[#This Row],[Combined weighted population (base year)]]/gp_need_index[[#This Row],[Registered population (base year)]]</f>
        <v>0.98336603046624826</v>
      </c>
      <c r="P830" s="77">
        <v>13129.431227794455</v>
      </c>
      <c r="Q830" s="4">
        <v>5321.0616376083526</v>
      </c>
      <c r="R830" s="46">
        <v>12911.626256349608</v>
      </c>
      <c r="S830" s="110">
        <v>12896.888847061156</v>
      </c>
      <c r="T830" s="46">
        <v>12936.725242988501</v>
      </c>
      <c r="U830" s="110">
        <f>$L$1*gp_need_index[[#This Row],[Normalised weighted population 2025/26]]</f>
        <v>5245.3016847875051</v>
      </c>
      <c r="V830" s="4">
        <f>$M$1*gp_need_index[[#This Row],[Normalised travel time adjusted wp 2025/26]]</f>
        <v>7681.2271852352969</v>
      </c>
      <c r="W830" s="115">
        <v>12926.528870022801</v>
      </c>
      <c r="X830" s="43">
        <f>gp_need_index[[#This Row],[Combined weighted population 2025/26]]/gp_need_index[[#This Row],[Registered population 2025/26]]</f>
        <v>0.98454599028310397</v>
      </c>
    </row>
    <row r="831" spans="1:24" ht="13">
      <c r="A831" s="8" t="s">
        <v>4456</v>
      </c>
      <c r="B831" s="3" t="s">
        <v>11774</v>
      </c>
      <c r="C831" s="74" t="s">
        <v>6429</v>
      </c>
      <c r="D831" s="74" t="s">
        <v>6798</v>
      </c>
      <c r="E831" s="74" t="s">
        <v>6487</v>
      </c>
      <c r="F831" s="41">
        <v>0.99885859387532971</v>
      </c>
      <c r="G831" s="110">
        <v>8448.4166666666679</v>
      </c>
      <c r="H831" s="4">
        <v>4646.1329077347073</v>
      </c>
      <c r="I831" s="46">
        <v>11387.993022507642</v>
      </c>
      <c r="J831" s="110">
        <v>11374.994697524049</v>
      </c>
      <c r="K831" s="46">
        <v>11410.278610625937</v>
      </c>
      <c r="L831" s="110">
        <f>$L$1*gp_need_index[[#This Row],[Normalised weighted population (base year)]]</f>
        <v>4626.331168618849</v>
      </c>
      <c r="M831" s="4">
        <f>$M$1*gp_need_index[[#This Row],[Normalised travel time adjusted wp (base year)]]</f>
        <v>6774.8940020621485</v>
      </c>
      <c r="N831" s="115">
        <v>11401.225170680998</v>
      </c>
      <c r="O831" s="43">
        <f>gp_need_index[[#This Row],[Combined weighted population (base year)]]/gp_need_index[[#This Row],[Registered population (base year)]]</f>
        <v>1.3495102834670398</v>
      </c>
      <c r="P831" s="77">
        <v>8524.0846226985632</v>
      </c>
      <c r="Q831" s="4">
        <v>4735.9831182096377</v>
      </c>
      <c r="R831" s="46">
        <v>11491.925510975414</v>
      </c>
      <c r="S831" s="110">
        <v>11478.808556812932</v>
      </c>
      <c r="T831" s="46">
        <v>11514.264732939284</v>
      </c>
      <c r="U831" s="110">
        <f>$L$1*gp_need_index[[#This Row],[Normalised weighted population 2025/26]]</f>
        <v>4668.5533679019227</v>
      </c>
      <c r="V831" s="4">
        <f>$M$1*gp_need_index[[#This Row],[Normalised travel time adjusted wp 2025/26]]</f>
        <v>6836.6361365357379</v>
      </c>
      <c r="W831" s="115">
        <v>11505.189504437662</v>
      </c>
      <c r="X831" s="43">
        <f>gp_need_index[[#This Row],[Combined weighted population 2025/26]]/gp_need_index[[#This Row],[Registered population 2025/26]]</f>
        <v>1.3497272743868347</v>
      </c>
    </row>
    <row r="832" spans="1:24" ht="13">
      <c r="A832" s="8" t="s">
        <v>4465</v>
      </c>
      <c r="B832" s="3" t="s">
        <v>12597</v>
      </c>
      <c r="C832" s="74" t="s">
        <v>6429</v>
      </c>
      <c r="D832" s="74" t="s">
        <v>6798</v>
      </c>
      <c r="E832" s="74" t="s">
        <v>6487</v>
      </c>
      <c r="F832" s="41">
        <v>0.99885859387532971</v>
      </c>
      <c r="G832" s="110">
        <v>13293.666666666668</v>
      </c>
      <c r="H832" s="4">
        <v>6750.0302319403472</v>
      </c>
      <c r="I832" s="46">
        <v>16544.790842096489</v>
      </c>
      <c r="J832" s="110">
        <v>16525.906516497929</v>
      </c>
      <c r="K832" s="46">
        <v>16577.167960126117</v>
      </c>
      <c r="L832" s="110">
        <f>$L$1*gp_need_index[[#This Row],[Normalised weighted population (base year)]]</f>
        <v>6721.2617183546672</v>
      </c>
      <c r="M832" s="4">
        <f>$M$1*gp_need_index[[#This Row],[Normalised travel time adjusted wp (base year)]]</f>
        <v>9842.7531541295375</v>
      </c>
      <c r="N832" s="115">
        <v>16564.014872484204</v>
      </c>
      <c r="O832" s="43">
        <f>gp_need_index[[#This Row],[Combined weighted population (base year)]]/gp_need_index[[#This Row],[Registered population (base year)]]</f>
        <v>1.2460079892041978</v>
      </c>
      <c r="P832" s="77">
        <v>13417.125273632129</v>
      </c>
      <c r="Q832" s="4">
        <v>6883.0520328247003</v>
      </c>
      <c r="R832" s="46">
        <v>16701.816555311467</v>
      </c>
      <c r="S832" s="110">
        <v>16682.752999602115</v>
      </c>
      <c r="T832" s="46">
        <v>16734.283315287648</v>
      </c>
      <c r="U832" s="110">
        <f>$L$1*gp_need_index[[#This Row],[Normalised weighted population 2025/26]]</f>
        <v>6785.0528490556844</v>
      </c>
      <c r="V832" s="4">
        <f>$M$1*gp_need_index[[#This Row],[Normalised travel time adjusted wp 2025/26]]</f>
        <v>9936.0409618719768</v>
      </c>
      <c r="W832" s="115">
        <v>16721.093810927661</v>
      </c>
      <c r="X832" s="43">
        <f>gp_need_index[[#This Row],[Combined weighted population 2025/26]]/gp_need_index[[#This Row],[Registered population 2025/26]]</f>
        <v>1.2462501072259213</v>
      </c>
    </row>
    <row r="833" spans="1:24" ht="13">
      <c r="A833" s="8" t="s">
        <v>4314</v>
      </c>
      <c r="B833" s="3" t="s">
        <v>11773</v>
      </c>
      <c r="C833" s="74" t="s">
        <v>6429</v>
      </c>
      <c r="D833" s="74" t="s">
        <v>6798</v>
      </c>
      <c r="E833" s="74" t="s">
        <v>6741</v>
      </c>
      <c r="F833" s="41">
        <v>0.99885859387532971</v>
      </c>
      <c r="G833" s="110">
        <v>4682.416666666667</v>
      </c>
      <c r="H833" s="4">
        <v>2330.4654987243589</v>
      </c>
      <c r="I833" s="46">
        <v>5712.1320818192953</v>
      </c>
      <c r="J833" s="110">
        <v>5705.6122192761813</v>
      </c>
      <c r="K833" s="46">
        <v>5723.3103660526222</v>
      </c>
      <c r="L833" s="110">
        <f>$L$1*gp_need_index[[#This Row],[Normalised weighted population (base year)]]</f>
        <v>2320.5330945635942</v>
      </c>
      <c r="M833" s="4">
        <f>$M$1*gp_need_index[[#This Row],[Normalised travel time adjusted wp (base year)]]</f>
        <v>3398.2361337610623</v>
      </c>
      <c r="N833" s="115">
        <v>5718.7692283246561</v>
      </c>
      <c r="O833" s="43">
        <f>gp_need_index[[#This Row],[Combined weighted population (base year)]]/gp_need_index[[#This Row],[Registered population (base year)]]</f>
        <v>1.2213285650197703</v>
      </c>
      <c r="P833" s="77">
        <v>4727.6455387382866</v>
      </c>
      <c r="Q833" s="4">
        <v>2377.6608387776114</v>
      </c>
      <c r="R833" s="46">
        <v>5769.425390165874</v>
      </c>
      <c r="S833" s="110">
        <v>5762.8401326897101</v>
      </c>
      <c r="T833" s="46">
        <v>5780.6406103021172</v>
      </c>
      <c r="U833" s="110">
        <f>$L$1*gp_need_index[[#This Row],[Normalised weighted population 2025/26]]</f>
        <v>2343.8082948234819</v>
      </c>
      <c r="V833" s="4">
        <f>$M$1*gp_need_index[[#This Row],[Normalised travel time adjusted wp 2025/26]]</f>
        <v>3432.2761726730791</v>
      </c>
      <c r="W833" s="115">
        <v>5776.084467496561</v>
      </c>
      <c r="X833" s="43">
        <f>gp_need_index[[#This Row],[Combined weighted population 2025/26]]/gp_need_index[[#This Row],[Registered population 2025/26]]</f>
        <v>1.2217676685291601</v>
      </c>
    </row>
    <row r="834" spans="1:24" ht="13">
      <c r="A834" s="8" t="s">
        <v>4337</v>
      </c>
      <c r="B834" s="3" t="s">
        <v>11772</v>
      </c>
      <c r="C834" s="74" t="s">
        <v>6429</v>
      </c>
      <c r="D834" s="74" t="s">
        <v>6798</v>
      </c>
      <c r="E834" s="74" t="s">
        <v>6474</v>
      </c>
      <c r="F834" s="41">
        <v>0.99885859387532971</v>
      </c>
      <c r="G834" s="110">
        <v>11571.083333333332</v>
      </c>
      <c r="H834" s="4">
        <v>7149.8355111062865</v>
      </c>
      <c r="I834" s="46">
        <v>17524.741226624621</v>
      </c>
      <c r="J834" s="110">
        <v>17504.738379655289</v>
      </c>
      <c r="K834" s="46">
        <v>17559.036046096706</v>
      </c>
      <c r="L834" s="110">
        <f>$L$1*gp_need_index[[#This Row],[Normalised weighted population (base year)]]</f>
        <v>7119.3630342478364</v>
      </c>
      <c r="M834" s="4">
        <f>$M$1*gp_need_index[[#This Row],[Normalised travel time adjusted wp (base year)]]</f>
        <v>10425.740864899684</v>
      </c>
      <c r="N834" s="115">
        <v>17545.103899147522</v>
      </c>
      <c r="O834" s="43">
        <f>gp_need_index[[#This Row],[Combined weighted population (base year)]]/gp_need_index[[#This Row],[Registered population (base year)]]</f>
        <v>1.5162887859086247</v>
      </c>
      <c r="P834" s="77">
        <v>11686.956490137138</v>
      </c>
      <c r="Q834" s="4">
        <v>7304.2912474346276</v>
      </c>
      <c r="R834" s="46">
        <v>17723.9590663323</v>
      </c>
      <c r="S834" s="110">
        <v>17703.728830900582</v>
      </c>
      <c r="T834" s="46">
        <v>17758.412775180586</v>
      </c>
      <c r="U834" s="110">
        <f>$L$1*gp_need_index[[#This Row],[Normalised weighted population 2025/26]]</f>
        <v>7200.2945644448582</v>
      </c>
      <c r="V834" s="4">
        <f>$M$1*gp_need_index[[#This Row],[Normalised travel time adjusted wp 2025/26]]</f>
        <v>10544.121515549463</v>
      </c>
      <c r="W834" s="115">
        <v>17744.41607999432</v>
      </c>
      <c r="X834" s="43">
        <f>gp_need_index[[#This Row],[Combined weighted population 2025/26]]/gp_need_index[[#This Row],[Registered population 2025/26]]</f>
        <v>1.5183094157122257</v>
      </c>
    </row>
    <row r="835" spans="1:24" ht="13">
      <c r="A835" s="8" t="s">
        <v>4308</v>
      </c>
      <c r="B835" s="3" t="s">
        <v>11771</v>
      </c>
      <c r="C835" s="74" t="s">
        <v>6429</v>
      </c>
      <c r="D835" s="74" t="s">
        <v>6798</v>
      </c>
      <c r="E835" s="74" t="s">
        <v>6743</v>
      </c>
      <c r="F835" s="41">
        <v>0.99885859387532971</v>
      </c>
      <c r="G835" s="110">
        <v>11120.583333333332</v>
      </c>
      <c r="H835" s="4">
        <v>5399.5690248379997</v>
      </c>
      <c r="I835" s="46">
        <v>13234.717043293545</v>
      </c>
      <c r="J835" s="110">
        <v>13219.610856202053</v>
      </c>
      <c r="K835" s="46">
        <v>13260.616554498558</v>
      </c>
      <c r="L835" s="110">
        <f>$L$1*gp_need_index[[#This Row],[Normalised weighted population (base year)]]</f>
        <v>5376.5561538566471</v>
      </c>
      <c r="M835" s="4">
        <f>$M$1*gp_need_index[[#This Row],[Normalised travel time adjusted wp (base year)]]</f>
        <v>7873.5388174531145</v>
      </c>
      <c r="N835" s="115">
        <v>13250.094971309762</v>
      </c>
      <c r="O835" s="43">
        <f>gp_need_index[[#This Row],[Combined weighted population (base year)]]/gp_need_index[[#This Row],[Registered population (base year)]]</f>
        <v>1.1914927998060441</v>
      </c>
      <c r="P835" s="77">
        <v>11226.97249865402</v>
      </c>
      <c r="Q835" s="4">
        <v>5509.8290943907077</v>
      </c>
      <c r="R835" s="46">
        <v>13369.672980354646</v>
      </c>
      <c r="S835" s="110">
        <v>13354.41275373003</v>
      </c>
      <c r="T835" s="46">
        <v>13395.662366729215</v>
      </c>
      <c r="U835" s="110">
        <f>$L$1*gp_need_index[[#This Row],[Normalised weighted population 2025/26]]</f>
        <v>5431.3815174463462</v>
      </c>
      <c r="V835" s="4">
        <f>$M$1*gp_need_index[[#This Row],[Normalised travel time adjusted wp 2025/26]]</f>
        <v>7953.7227546299919</v>
      </c>
      <c r="W835" s="115">
        <v>13385.104272076338</v>
      </c>
      <c r="X835" s="43">
        <f>gp_need_index[[#This Row],[Combined weighted population 2025/26]]/gp_need_index[[#This Row],[Registered population 2025/26]]</f>
        <v>1.192227403574833</v>
      </c>
    </row>
    <row r="836" spans="1:24" ht="13">
      <c r="A836" s="8" t="s">
        <v>4334</v>
      </c>
      <c r="B836" s="3" t="s">
        <v>11770</v>
      </c>
      <c r="C836" s="74" t="s">
        <v>6429</v>
      </c>
      <c r="D836" s="74" t="s">
        <v>6798</v>
      </c>
      <c r="E836" s="74" t="s">
        <v>6743</v>
      </c>
      <c r="F836" s="41">
        <v>0.99885859387532971</v>
      </c>
      <c r="G836" s="110">
        <v>9746.3333333333339</v>
      </c>
      <c r="H836" s="4">
        <v>4262.8178640930264</v>
      </c>
      <c r="I836" s="46">
        <v>10448.461345497999</v>
      </c>
      <c r="J836" s="110">
        <v>10436.535407724867</v>
      </c>
      <c r="K836" s="46">
        <v>10468.908329049489</v>
      </c>
      <c r="L836" s="110">
        <f>$L$1*gp_need_index[[#This Row],[Normalised weighted population (base year)]]</f>
        <v>4244.6498071477181</v>
      </c>
      <c r="M836" s="4">
        <f>$M$1*gp_need_index[[#This Row],[Normalised travel time adjusted wp (base year)]]</f>
        <v>6215.9520084431188</v>
      </c>
      <c r="N836" s="115">
        <v>10460.601815590837</v>
      </c>
      <c r="O836" s="43">
        <f>gp_need_index[[#This Row],[Combined weighted population (base year)]]/gp_need_index[[#This Row],[Registered population (base year)]]</f>
        <v>1.0732858663693188</v>
      </c>
      <c r="P836" s="77">
        <v>9828.3561222224744</v>
      </c>
      <c r="Q836" s="4">
        <v>4341.6695894236691</v>
      </c>
      <c r="R836" s="46">
        <v>10535.118531796139</v>
      </c>
      <c r="S836" s="110">
        <v>10523.093682979819</v>
      </c>
      <c r="T836" s="46">
        <v>10555.597811014641</v>
      </c>
      <c r="U836" s="110">
        <f>$L$1*gp_need_index[[#This Row],[Normalised weighted population 2025/26]]</f>
        <v>4279.8539771154674</v>
      </c>
      <c r="V836" s="4">
        <f>$M$1*gp_need_index[[#This Row],[Normalised travel time adjusted wp 2025/26]]</f>
        <v>6267.4242004420621</v>
      </c>
      <c r="W836" s="115">
        <v>10547.278177557529</v>
      </c>
      <c r="X836" s="43">
        <f>gp_need_index[[#This Row],[Combined weighted population 2025/26]]/gp_need_index[[#This Row],[Registered population 2025/26]]</f>
        <v>1.0731477417377593</v>
      </c>
    </row>
    <row r="837" spans="1:24" ht="13">
      <c r="A837" s="8" t="s">
        <v>4689</v>
      </c>
      <c r="B837" s="3" t="s">
        <v>7007</v>
      </c>
      <c r="C837" s="74" t="s">
        <v>6429</v>
      </c>
      <c r="D837" s="74" t="s">
        <v>6798</v>
      </c>
      <c r="E837" s="74" t="s">
        <v>6488</v>
      </c>
      <c r="F837" s="41">
        <v>0.99885859387532971</v>
      </c>
      <c r="G837" s="110">
        <v>9421</v>
      </c>
      <c r="H837" s="4">
        <v>4900.674899922943</v>
      </c>
      <c r="I837" s="46">
        <v>12011.893046148623</v>
      </c>
      <c r="J837" s="110">
        <v>11998.182597856865</v>
      </c>
      <c r="K837" s="46">
        <v>12035.399567483719</v>
      </c>
      <c r="L837" s="110">
        <f>$L$1*gp_need_index[[#This Row],[Normalised weighted population (base year)]]</f>
        <v>4879.7883071829119</v>
      </c>
      <c r="M837" s="4">
        <f>$M$1*gp_need_index[[#This Row],[Normalised travel time adjusted wp (base year)]]</f>
        <v>7146.0618206319004</v>
      </c>
      <c r="N837" s="115">
        <v>12025.850127814812</v>
      </c>
      <c r="O837" s="43">
        <f>gp_need_index[[#This Row],[Combined weighted population (base year)]]/gp_need_index[[#This Row],[Registered population (base year)]]</f>
        <v>1.276494016326803</v>
      </c>
      <c r="P837" s="77">
        <v>9507.1789494474815</v>
      </c>
      <c r="Q837" s="4">
        <v>5000.1085645598969</v>
      </c>
      <c r="R837" s="46">
        <v>12132.829390750594</v>
      </c>
      <c r="S837" s="110">
        <v>12118.980904974411</v>
      </c>
      <c r="T837" s="46">
        <v>12156.414469556656</v>
      </c>
      <c r="U837" s="110">
        <f>$L$1*gp_need_index[[#This Row],[Normalised weighted population 2025/26]]</f>
        <v>4928.9182618066225</v>
      </c>
      <c r="V837" s="4">
        <f>$M$1*gp_need_index[[#This Row],[Normalised travel time adjusted wp 2025/26]]</f>
        <v>7217.9148543913543</v>
      </c>
      <c r="W837" s="115">
        <v>12146.833116197977</v>
      </c>
      <c r="X837" s="43">
        <f>gp_need_index[[#This Row],[Combined weighted population 2025/26]]/gp_need_index[[#This Row],[Registered population 2025/26]]</f>
        <v>1.2776485202168095</v>
      </c>
    </row>
    <row r="838" spans="1:24" ht="13">
      <c r="A838" s="8" t="s">
        <v>4347</v>
      </c>
      <c r="B838" s="3" t="s">
        <v>7463</v>
      </c>
      <c r="C838" s="74" t="s">
        <v>6429</v>
      </c>
      <c r="D838" s="74" t="s">
        <v>6798</v>
      </c>
      <c r="E838" s="74" t="s">
        <v>6474</v>
      </c>
      <c r="F838" s="41">
        <v>0.99885859387532971</v>
      </c>
      <c r="G838" s="110">
        <v>27929.25</v>
      </c>
      <c r="H838" s="4">
        <v>11015.185645661546</v>
      </c>
      <c r="I838" s="46">
        <v>26998.98168336743</v>
      </c>
      <c r="J838" s="110">
        <v>26968.164880314172</v>
      </c>
      <c r="K838" s="46">
        <v>27051.816997212434</v>
      </c>
      <c r="L838" s="110">
        <f>$L$1*gp_need_index[[#This Row],[Normalised weighted population (base year)]]</f>
        <v>10968.239112533958</v>
      </c>
      <c r="M838" s="4">
        <f>$M$1*gp_need_index[[#This Row],[Normalised travel time adjusted wp (base year)]]</f>
        <v>16062.113728636072</v>
      </c>
      <c r="N838" s="115">
        <v>27030.352841170032</v>
      </c>
      <c r="O838" s="43">
        <f>gp_need_index[[#This Row],[Combined weighted population (base year)]]/gp_need_index[[#This Row],[Registered population (base year)]]</f>
        <v>0.9678152059639995</v>
      </c>
      <c r="P838" s="77">
        <v>28207.90619445459</v>
      </c>
      <c r="Q838" s="4">
        <v>11236.887454421269</v>
      </c>
      <c r="R838" s="46">
        <v>27266.455639360513</v>
      </c>
      <c r="S838" s="110">
        <v>27235.333539895695</v>
      </c>
      <c r="T838" s="46">
        <v>27319.459063731298</v>
      </c>
      <c r="U838" s="110">
        <f>$L$1*gp_need_index[[#This Row],[Normalised weighted population 2025/26]]</f>
        <v>11076.899444249906</v>
      </c>
      <c r="V838" s="4">
        <f>$M$1*gp_need_index[[#This Row],[Normalised travel time adjusted wp 2025/26]]</f>
        <v>16221.027169143088</v>
      </c>
      <c r="W838" s="115">
        <v>27297.926613392992</v>
      </c>
      <c r="X838" s="43">
        <f>gp_need_index[[#This Row],[Combined weighted population 2025/26]]/gp_need_index[[#This Row],[Registered population 2025/26]]</f>
        <v>0.96774026491762477</v>
      </c>
    </row>
    <row r="839" spans="1:24" ht="13">
      <c r="A839" s="8" t="s">
        <v>4348</v>
      </c>
      <c r="B839" s="3" t="s">
        <v>12598</v>
      </c>
      <c r="C839" s="74" t="s">
        <v>6429</v>
      </c>
      <c r="D839" s="74" t="s">
        <v>6798</v>
      </c>
      <c r="E839" s="74" t="s">
        <v>6743</v>
      </c>
      <c r="F839" s="41">
        <v>0.99885859387532971</v>
      </c>
      <c r="G839" s="110">
        <v>7323.5</v>
      </c>
      <c r="H839" s="4">
        <v>3499.4902020920908</v>
      </c>
      <c r="I839" s="46">
        <v>8577.4924641983871</v>
      </c>
      <c r="J839" s="110">
        <v>8567.702061765438</v>
      </c>
      <c r="K839" s="46">
        <v>8594.2780789917142</v>
      </c>
      <c r="L839" s="110">
        <f>$L$1*gp_need_index[[#This Row],[Normalised weighted population (base year)]]</f>
        <v>3484.5754346077238</v>
      </c>
      <c r="M839" s="4">
        <f>$M$1*gp_need_index[[#This Row],[Normalised travel time adjusted wp (base year)]]</f>
        <v>5102.8835488024142</v>
      </c>
      <c r="N839" s="115">
        <v>8587.4589834101389</v>
      </c>
      <c r="O839" s="43">
        <f>gp_need_index[[#This Row],[Combined weighted population (base year)]]/gp_need_index[[#This Row],[Registered population (base year)]]</f>
        <v>1.1725894699815851</v>
      </c>
      <c r="P839" s="77">
        <v>7386.9549193091225</v>
      </c>
      <c r="Q839" s="4">
        <v>3563.8964234748373</v>
      </c>
      <c r="R839" s="46">
        <v>8647.8416846399759</v>
      </c>
      <c r="S839" s="110">
        <v>8637.970985175949</v>
      </c>
      <c r="T839" s="46">
        <v>8664.6522752339624</v>
      </c>
      <c r="U839" s="110">
        <f>$L$1*gp_need_index[[#This Row],[Normalised weighted population 2025/26]]</f>
        <v>3513.1545521549256</v>
      </c>
      <c r="V839" s="4">
        <f>$M$1*gp_need_index[[#This Row],[Normalised travel time adjusted wp 2025/26]]</f>
        <v>5144.6684811683563</v>
      </c>
      <c r="W839" s="115">
        <v>8657.8230333232823</v>
      </c>
      <c r="X839" s="43">
        <f>gp_need_index[[#This Row],[Combined weighted population 2025/26]]/gp_need_index[[#This Row],[Registered population 2025/26]]</f>
        <v>1.1720422187351076</v>
      </c>
    </row>
    <row r="840" spans="1:24" ht="13">
      <c r="A840" s="8" t="s">
        <v>4311</v>
      </c>
      <c r="B840" s="3" t="s">
        <v>7305</v>
      </c>
      <c r="C840" s="74" t="s">
        <v>6429</v>
      </c>
      <c r="D840" s="74" t="s">
        <v>6798</v>
      </c>
      <c r="E840" s="74" t="s">
        <v>6743</v>
      </c>
      <c r="F840" s="41">
        <v>0.99885859387532971</v>
      </c>
      <c r="G840" s="110">
        <v>10687.416666666668</v>
      </c>
      <c r="H840" s="4">
        <v>4956.6407556454269</v>
      </c>
      <c r="I840" s="46">
        <v>12149.069228389406</v>
      </c>
      <c r="J840" s="110">
        <v>12135.202206363079</v>
      </c>
      <c r="K840" s="46">
        <v>12172.844194909796</v>
      </c>
      <c r="L840" s="110">
        <f>$L$1*gp_need_index[[#This Row],[Normalised weighted population (base year)]]</f>
        <v>4935.5156373839736</v>
      </c>
      <c r="M840" s="4">
        <f>$M$1*gp_need_index[[#This Row],[Normalised travel time adjusted wp (base year)]]</f>
        <v>7227.670062966793</v>
      </c>
      <c r="N840" s="115">
        <v>12163.185700350767</v>
      </c>
      <c r="O840" s="43">
        <f>gp_need_index[[#This Row],[Combined weighted population (base year)]]/gp_need_index[[#This Row],[Registered population (base year)]]</f>
        <v>1.138084728958582</v>
      </c>
      <c r="P840" s="77">
        <v>10782.206339390646</v>
      </c>
      <c r="Q840" s="4">
        <v>5049.519956094764</v>
      </c>
      <c r="R840" s="46">
        <v>12252.72678411947</v>
      </c>
      <c r="S840" s="110">
        <v>12238.741446724163</v>
      </c>
      <c r="T840" s="46">
        <v>12276.544932177572</v>
      </c>
      <c r="U840" s="110">
        <f>$L$1*gp_need_index[[#This Row],[Normalised weighted population 2025/26]]</f>
        <v>4977.6261462321118</v>
      </c>
      <c r="V840" s="4">
        <f>$M$1*gp_need_index[[#This Row],[Normalised travel time adjusted wp 2025/26]]</f>
        <v>7289.2427490421896</v>
      </c>
      <c r="W840" s="115">
        <v>12266.868895274301</v>
      </c>
      <c r="X840" s="43">
        <f>gp_need_index[[#This Row],[Combined weighted population 2025/26]]/gp_need_index[[#This Row],[Registered population 2025/26]]</f>
        <v>1.137695617126129</v>
      </c>
    </row>
    <row r="841" spans="1:24" ht="13">
      <c r="A841" s="8" t="s">
        <v>4322</v>
      </c>
      <c r="B841" s="3" t="s">
        <v>11769</v>
      </c>
      <c r="C841" s="74" t="s">
        <v>6429</v>
      </c>
      <c r="D841" s="74" t="s">
        <v>6798</v>
      </c>
      <c r="E841" s="74" t="s">
        <v>6474</v>
      </c>
      <c r="F841" s="41">
        <v>0.99885859387532971</v>
      </c>
      <c r="G841" s="110">
        <v>34965.500000000007</v>
      </c>
      <c r="H841" s="4">
        <v>11544.565785290448</v>
      </c>
      <c r="I841" s="46">
        <v>28296.529010589151</v>
      </c>
      <c r="J841" s="110">
        <v>28264.231179069553</v>
      </c>
      <c r="K841" s="46">
        <v>28351.903543174572</v>
      </c>
      <c r="L841" s="110">
        <f>$L$1*gp_need_index[[#This Row],[Normalised weighted population (base year)]]</f>
        <v>11495.363043047404</v>
      </c>
      <c r="M841" s="4">
        <f>$M$1*gp_need_index[[#This Row],[Normalised travel time adjusted wp (base year)]]</f>
        <v>16834.044795612659</v>
      </c>
      <c r="N841" s="115">
        <v>28329.407838660063</v>
      </c>
      <c r="O841" s="43">
        <f>gp_need_index[[#This Row],[Combined weighted population (base year)]]/gp_need_index[[#This Row],[Registered population (base year)]]</f>
        <v>0.81021028838884201</v>
      </c>
      <c r="P841" s="77">
        <v>35256.182256448417</v>
      </c>
      <c r="Q841" s="4">
        <v>11765.94886591393</v>
      </c>
      <c r="R841" s="46">
        <v>28550.230133451951</v>
      </c>
      <c r="S841" s="110">
        <v>28517.642725916881</v>
      </c>
      <c r="T841" s="46">
        <v>28605.729094654027</v>
      </c>
      <c r="U841" s="110">
        <f>$L$1*gp_need_index[[#This Row],[Normalised weighted population 2025/26]]</f>
        <v>11598.428210886375</v>
      </c>
      <c r="V841" s="4">
        <f>$M$1*gp_need_index[[#This Row],[Normalised travel time adjusted wp 2025/26]]</f>
        <v>16984.754630575568</v>
      </c>
      <c r="W841" s="115">
        <v>28583.182841461945</v>
      </c>
      <c r="X841" s="43">
        <f>gp_need_index[[#This Row],[Combined weighted population 2025/26]]/gp_need_index[[#This Row],[Registered population 2025/26]]</f>
        <v>0.81072824713555114</v>
      </c>
    </row>
    <row r="842" spans="1:24" ht="13">
      <c r="A842" s="8" t="s">
        <v>4693</v>
      </c>
      <c r="B842" s="3" t="s">
        <v>11768</v>
      </c>
      <c r="C842" s="74" t="s">
        <v>6429</v>
      </c>
      <c r="D842" s="74" t="s">
        <v>6798</v>
      </c>
      <c r="E842" s="74" t="s">
        <v>6740</v>
      </c>
      <c r="F842" s="41">
        <v>0.99885859387532971</v>
      </c>
      <c r="G842" s="110">
        <v>4567.6666666666661</v>
      </c>
      <c r="H842" s="4">
        <v>2322.5901300165774</v>
      </c>
      <c r="I842" s="46">
        <v>5692.8290085592544</v>
      </c>
      <c r="J842" s="110">
        <v>5686.3311786621844</v>
      </c>
      <c r="K842" s="46">
        <v>5703.9695178888524</v>
      </c>
      <c r="L842" s="110">
        <f>$L$1*gp_need_index[[#This Row],[Normalised weighted population (base year)]]</f>
        <v>2312.6912905427662</v>
      </c>
      <c r="M842" s="4">
        <f>$M$1*gp_need_index[[#This Row],[Normalised travel time adjusted wp (base year)]]</f>
        <v>3386.7524355367705</v>
      </c>
      <c r="N842" s="115">
        <v>5699.4437260795366</v>
      </c>
      <c r="O842" s="43">
        <f>gp_need_index[[#This Row],[Combined weighted population (base year)]]/gp_need_index[[#This Row],[Registered population (base year)]]</f>
        <v>1.2477801341486252</v>
      </c>
      <c r="P842" s="77">
        <v>4610.3345186557344</v>
      </c>
      <c r="Q842" s="4">
        <v>2367.4290890389834</v>
      </c>
      <c r="R842" s="46">
        <v>5744.5979144531429</v>
      </c>
      <c r="S842" s="110">
        <v>5738.040995209818</v>
      </c>
      <c r="T842" s="46">
        <v>5755.7648723125194</v>
      </c>
      <c r="U842" s="110">
        <f>$L$1*gp_need_index[[#This Row],[Normalised weighted population 2025/26]]</f>
        <v>2333.7222221940974</v>
      </c>
      <c r="V842" s="4">
        <f>$M$1*gp_need_index[[#This Row],[Normalised travel time adjusted wp 2025/26]]</f>
        <v>3417.5061136890986</v>
      </c>
      <c r="W842" s="115">
        <v>5751.2283358831955</v>
      </c>
      <c r="X842" s="43">
        <f>gp_need_index[[#This Row],[Combined weighted population 2025/26]]/gp_need_index[[#This Row],[Registered population 2025/26]]</f>
        <v>1.2474644329193099</v>
      </c>
    </row>
    <row r="843" spans="1:24" ht="13">
      <c r="A843" s="8" t="s">
        <v>4691</v>
      </c>
      <c r="B843" s="3" t="s">
        <v>11767</v>
      </c>
      <c r="C843" s="74" t="s">
        <v>6429</v>
      </c>
      <c r="D843" s="74" t="s">
        <v>6798</v>
      </c>
      <c r="E843" s="74" t="s">
        <v>6740</v>
      </c>
      <c r="F843" s="41">
        <v>0.99885859387532971</v>
      </c>
      <c r="G843" s="110">
        <v>6468.916666666667</v>
      </c>
      <c r="H843" s="4">
        <v>3662.3368476348383</v>
      </c>
      <c r="I843" s="46">
        <v>8976.6408527630538</v>
      </c>
      <c r="J843" s="110">
        <v>8966.3948599147443</v>
      </c>
      <c r="K843" s="46">
        <v>8994.207575919203</v>
      </c>
      <c r="L843" s="110">
        <f>$L$1*gp_need_index[[#This Row],[Normalised weighted population (base year)]]</f>
        <v>3646.7280305279205</v>
      </c>
      <c r="M843" s="4">
        <f>$M$1*gp_need_index[[#This Row],[Normalised travel time adjusted wp (base year)]]</f>
        <v>5340.3431273492997</v>
      </c>
      <c r="N843" s="115">
        <v>8987.0711578772207</v>
      </c>
      <c r="O843" s="43">
        <f>gp_need_index[[#This Row],[Combined weighted population (base year)]]/gp_need_index[[#This Row],[Registered population (base year)]]</f>
        <v>1.3892698918485404</v>
      </c>
      <c r="P843" s="77">
        <v>6529.6452236089717</v>
      </c>
      <c r="Q843" s="4">
        <v>3736.300199188976</v>
      </c>
      <c r="R843" s="46">
        <v>9066.1817206717715</v>
      </c>
      <c r="S843" s="110">
        <v>9055.8335253284222</v>
      </c>
      <c r="T843" s="46">
        <v>9083.8055249358567</v>
      </c>
      <c r="U843" s="110">
        <f>$L$1*gp_need_index[[#This Row],[Normalised weighted population 2025/26]]</f>
        <v>3683.1036857687127</v>
      </c>
      <c r="V843" s="4">
        <f>$M$1*gp_need_index[[#This Row],[Normalised travel time adjusted wp 2025/26]]</f>
        <v>5393.542232130555</v>
      </c>
      <c r="W843" s="115">
        <v>9076.6459178992682</v>
      </c>
      <c r="X843" s="43">
        <f>gp_need_index[[#This Row],[Combined weighted population 2025/26]]/gp_need_index[[#This Row],[Registered population 2025/26]]</f>
        <v>1.3900672405724601</v>
      </c>
    </row>
    <row r="844" spans="1:24" ht="13">
      <c r="A844" s="8" t="s">
        <v>4307</v>
      </c>
      <c r="B844" s="3" t="s">
        <v>11766</v>
      </c>
      <c r="C844" s="74" t="s">
        <v>6429</v>
      </c>
      <c r="D844" s="74" t="s">
        <v>6798</v>
      </c>
      <c r="E844" s="74" t="s">
        <v>6572</v>
      </c>
      <c r="F844" s="41">
        <v>0.99885859387532971</v>
      </c>
      <c r="G844" s="110">
        <v>10206.666666666666</v>
      </c>
      <c r="H844" s="4">
        <v>3943.9002282664824</v>
      </c>
      <c r="I844" s="46">
        <v>9666.7721679238548</v>
      </c>
      <c r="J844" s="110">
        <v>9655.7384549655944</v>
      </c>
      <c r="K844" s="46">
        <v>9685.6894347804446</v>
      </c>
      <c r="L844" s="110">
        <f>$L$1*gp_need_index[[#This Row],[Normalised weighted population (base year)]]</f>
        <v>3927.0913928392615</v>
      </c>
      <c r="M844" s="4">
        <f>$M$1*gp_need_index[[#This Row],[Normalised travel time adjusted wp (base year)]]</f>
        <v>5750.9129703828539</v>
      </c>
      <c r="N844" s="115">
        <v>9678.004363222115</v>
      </c>
      <c r="O844" s="43">
        <f>gp_need_index[[#This Row],[Combined weighted population (base year)]]/gp_need_index[[#This Row],[Registered population (base year)]]</f>
        <v>0.9482042158610825</v>
      </c>
      <c r="P844" s="77">
        <v>10301.55339593704</v>
      </c>
      <c r="Q844" s="4">
        <v>4023.7118340027819</v>
      </c>
      <c r="R844" s="46">
        <v>9763.5898439331013</v>
      </c>
      <c r="S844" s="110">
        <v>9752.4456226864677</v>
      </c>
      <c r="T844" s="46">
        <v>9782.5693439724564</v>
      </c>
      <c r="U844" s="110">
        <f>$L$1*gp_need_index[[#This Row],[Normalised weighted population 2025/26]]</f>
        <v>3966.4232251743842</v>
      </c>
      <c r="V844" s="4">
        <f>$M$1*gp_need_index[[#This Row],[Normalised travel time adjusted wp 2025/26]]</f>
        <v>5808.4357652332847</v>
      </c>
      <c r="W844" s="115">
        <v>9774.8589904076689</v>
      </c>
      <c r="X844" s="43">
        <f>gp_need_index[[#This Row],[Combined weighted population 2025/26]]/gp_need_index[[#This Row],[Registered population 2025/26]]</f>
        <v>0.94887233164882678</v>
      </c>
    </row>
    <row r="845" spans="1:24" ht="13">
      <c r="A845" s="8" t="s">
        <v>4451</v>
      </c>
      <c r="B845" s="3" t="s">
        <v>11765</v>
      </c>
      <c r="C845" s="74" t="s">
        <v>6429</v>
      </c>
      <c r="D845" s="74" t="s">
        <v>6798</v>
      </c>
      <c r="E845" s="74" t="s">
        <v>6487</v>
      </c>
      <c r="F845" s="41">
        <v>0.99885859387532971</v>
      </c>
      <c r="G845" s="110">
        <v>8713.6666666666679</v>
      </c>
      <c r="H845" s="4">
        <v>4651.9848539602999</v>
      </c>
      <c r="I845" s="46">
        <v>11402.336547350462</v>
      </c>
      <c r="J845" s="110">
        <v>11389.321850579765</v>
      </c>
      <c r="K845" s="46">
        <v>11424.650204847285</v>
      </c>
      <c r="L845" s="110">
        <f>$L$1*gp_need_index[[#This Row],[Normalised weighted population (base year)]]</f>
        <v>4632.158173949555</v>
      </c>
      <c r="M845" s="4">
        <f>$M$1*gp_need_index[[#This Row],[Normalised travel time adjusted wp (base year)]]</f>
        <v>6783.4271878688123</v>
      </c>
      <c r="N845" s="115">
        <v>11415.585361818368</v>
      </c>
      <c r="O845" s="43">
        <f>gp_need_index[[#This Row],[Combined weighted population (base year)]]/gp_need_index[[#This Row],[Registered population (base year)]]</f>
        <v>1.3100782711241001</v>
      </c>
      <c r="P845" s="77">
        <v>8790.4292267266756</v>
      </c>
      <c r="Q845" s="4">
        <v>4741.4066195115802</v>
      </c>
      <c r="R845" s="46">
        <v>11505.085708428602</v>
      </c>
      <c r="S845" s="110">
        <v>11491.953733136144</v>
      </c>
      <c r="T845" s="46">
        <v>11527.450512578131</v>
      </c>
      <c r="U845" s="110">
        <f>$L$1*gp_need_index[[#This Row],[Normalised weighted population 2025/26]]</f>
        <v>4673.8996507405691</v>
      </c>
      <c r="V845" s="4">
        <f>$M$1*gp_need_index[[#This Row],[Normalised travel time adjusted wp 2025/26]]</f>
        <v>6844.4652406651103</v>
      </c>
      <c r="W845" s="115">
        <v>11518.364891405679</v>
      </c>
      <c r="X845" s="43">
        <f>gp_need_index[[#This Row],[Combined weighted population 2025/26]]/gp_need_index[[#This Row],[Registered population 2025/26]]</f>
        <v>1.3103302005304711</v>
      </c>
    </row>
    <row r="846" spans="1:24" ht="13">
      <c r="A846" s="8" t="s">
        <v>4336</v>
      </c>
      <c r="B846" s="3" t="s">
        <v>11764</v>
      </c>
      <c r="C846" s="74" t="s">
        <v>6429</v>
      </c>
      <c r="D846" s="74" t="s">
        <v>6798</v>
      </c>
      <c r="E846" s="74" t="s">
        <v>6743</v>
      </c>
      <c r="F846" s="41">
        <v>0.99885859387532971</v>
      </c>
      <c r="G846" s="110">
        <v>6136.5</v>
      </c>
      <c r="H846" s="4">
        <v>2787.2151015198237</v>
      </c>
      <c r="I846" s="46">
        <v>6831.6569410863849</v>
      </c>
      <c r="J846" s="110">
        <v>6823.8592460121827</v>
      </c>
      <c r="K846" s="46">
        <v>6845.0260652554671</v>
      </c>
      <c r="L846" s="110">
        <f>$L$1*gp_need_index[[#This Row],[Normalised weighted population (base year)]]</f>
        <v>2775.3360383513559</v>
      </c>
      <c r="M846" s="4">
        <f>$M$1*gp_need_index[[#This Row],[Normalised travel time adjusted wp (base year)]]</f>
        <v>4064.2588683392682</v>
      </c>
      <c r="N846" s="115">
        <v>6839.5949066906242</v>
      </c>
      <c r="O846" s="43">
        <f>gp_need_index[[#This Row],[Combined weighted population (base year)]]/gp_need_index[[#This Row],[Registered population (base year)]]</f>
        <v>1.1145758831077364</v>
      </c>
      <c r="P846" s="77">
        <v>6190.5809778051698</v>
      </c>
      <c r="Q846" s="4">
        <v>2841.7605016903958</v>
      </c>
      <c r="R846" s="46">
        <v>6895.5693443864548</v>
      </c>
      <c r="S846" s="110">
        <v>6887.6986993036835</v>
      </c>
      <c r="T846" s="46">
        <v>6908.9736824153078</v>
      </c>
      <c r="U846" s="110">
        <f>$L$1*gp_need_index[[#This Row],[Normalised weighted population 2025/26]]</f>
        <v>2801.3002221073575</v>
      </c>
      <c r="V846" s="4">
        <f>$M$1*gp_need_index[[#This Row],[Normalised travel time adjusted wp 2025/26]]</f>
        <v>4102.2279962393459</v>
      </c>
      <c r="W846" s="115">
        <v>6903.5282183467034</v>
      </c>
      <c r="X846" s="43">
        <f>gp_need_index[[#This Row],[Combined weighted population 2025/26]]/gp_need_index[[#This Row],[Registered population 2025/26]]</f>
        <v>1.1151664509514752</v>
      </c>
    </row>
    <row r="847" spans="1:24" ht="13">
      <c r="A847" s="8" t="s">
        <v>4299</v>
      </c>
      <c r="B847" s="3" t="s">
        <v>11763</v>
      </c>
      <c r="C847" s="74" t="s">
        <v>6429</v>
      </c>
      <c r="D847" s="74" t="s">
        <v>6798</v>
      </c>
      <c r="E847" s="74" t="s">
        <v>6572</v>
      </c>
      <c r="F847" s="41">
        <v>0.99885859387532971</v>
      </c>
      <c r="G847" s="110">
        <v>10773.75</v>
      </c>
      <c r="H847" s="4">
        <v>4145.2275892947027</v>
      </c>
      <c r="I847" s="46">
        <v>10160.23945096529</v>
      </c>
      <c r="J847" s="110">
        <v>10148.642491427841</v>
      </c>
      <c r="K847" s="46">
        <v>10180.122402345745</v>
      </c>
      <c r="L847" s="110">
        <f>$L$1*gp_need_index[[#This Row],[Normalised weighted population (base year)]]</f>
        <v>4127.5607000926257</v>
      </c>
      <c r="M847" s="4">
        <f>$M$1*gp_need_index[[#This Row],[Normalised travel time adjusted wp (base year)]]</f>
        <v>6044.4843248334346</v>
      </c>
      <c r="N847" s="115">
        <v>10172.045024926061</v>
      </c>
      <c r="O847" s="43">
        <f>gp_need_index[[#This Row],[Combined weighted population (base year)]]/gp_need_index[[#This Row],[Registered population (base year)]]</f>
        <v>0.9441508318761862</v>
      </c>
      <c r="P847" s="77">
        <v>10863.16659358855</v>
      </c>
      <c r="Q847" s="4">
        <v>4224.8858775868657</v>
      </c>
      <c r="R847" s="46">
        <v>10251.741314473811</v>
      </c>
      <c r="S847" s="110">
        <v>10240.039914148936</v>
      </c>
      <c r="T847" s="46">
        <v>10271.669735043672</v>
      </c>
      <c r="U847" s="110">
        <f>$L$1*gp_need_index[[#This Row],[Normalised weighted population 2025/26]]</f>
        <v>4164.7330027362541</v>
      </c>
      <c r="V847" s="4">
        <f>$M$1*gp_need_index[[#This Row],[Normalised travel time adjusted wp 2025/26]]</f>
        <v>6098.8408831932265</v>
      </c>
      <c r="W847" s="115">
        <v>10263.57388592948</v>
      </c>
      <c r="X847" s="43">
        <f>gp_need_index[[#This Row],[Combined weighted population 2025/26]]/gp_need_index[[#This Row],[Registered population 2025/26]]</f>
        <v>0.94480497905528293</v>
      </c>
    </row>
    <row r="848" spans="1:24" ht="13">
      <c r="A848" s="8" t="s">
        <v>4702</v>
      </c>
      <c r="B848" s="3" t="s">
        <v>11762</v>
      </c>
      <c r="C848" s="74" t="s">
        <v>6429</v>
      </c>
      <c r="D848" s="74" t="s">
        <v>6798</v>
      </c>
      <c r="E848" s="74" t="s">
        <v>6741</v>
      </c>
      <c r="F848" s="41">
        <v>0.99885859387532971</v>
      </c>
      <c r="G848" s="110">
        <v>18254</v>
      </c>
      <c r="H848" s="4">
        <v>8555.9042300359961</v>
      </c>
      <c r="I848" s="46">
        <v>20971.112882003035</v>
      </c>
      <c r="J848" s="110">
        <v>20947.176325318364</v>
      </c>
      <c r="K848" s="46">
        <v>21012.152034656789</v>
      </c>
      <c r="L848" s="110">
        <f>$L$1*gp_need_index[[#This Row],[Normalised weighted population (base year)]]</f>
        <v>8519.4391123073583</v>
      </c>
      <c r="M848" s="4">
        <f>$M$1*gp_need_index[[#This Row],[Normalised travel time adjusted wp (base year)]]</f>
        <v>12476.040914324793</v>
      </c>
      <c r="N848" s="115">
        <v>20995.480026632151</v>
      </c>
      <c r="O848" s="43">
        <f>gp_need_index[[#This Row],[Combined weighted population (base year)]]/gp_need_index[[#This Row],[Registered population (base year)]]</f>
        <v>1.1501851663543416</v>
      </c>
      <c r="P848" s="77">
        <v>18416.536750759282</v>
      </c>
      <c r="Q848" s="4">
        <v>8719.9165840625519</v>
      </c>
      <c r="R848" s="46">
        <v>21158.992619857203</v>
      </c>
      <c r="S848" s="110">
        <v>21134.841616089045</v>
      </c>
      <c r="T848" s="46">
        <v>21200.123710744927</v>
      </c>
      <c r="U848" s="110">
        <f>$L$1*gp_need_index[[#This Row],[Normalised weighted population 2025/26]]</f>
        <v>8595.7645794435575</v>
      </c>
      <c r="V848" s="4">
        <f>$M$1*gp_need_index[[#This Row],[Normalised travel time adjusted wp 2025/26]]</f>
        <v>12587.649773700159</v>
      </c>
      <c r="W848" s="115">
        <v>21183.414353143715</v>
      </c>
      <c r="X848" s="43">
        <f>gp_need_index[[#This Row],[Combined weighted population 2025/26]]/gp_need_index[[#This Row],[Registered population 2025/26]]</f>
        <v>1.1502387576898985</v>
      </c>
    </row>
    <row r="849" spans="1:24" ht="13">
      <c r="A849" s="8" t="s">
        <v>4321</v>
      </c>
      <c r="B849" s="3" t="s">
        <v>11761</v>
      </c>
      <c r="C849" s="74" t="s">
        <v>6429</v>
      </c>
      <c r="D849" s="74" t="s">
        <v>6798</v>
      </c>
      <c r="E849" s="74" t="s">
        <v>6742</v>
      </c>
      <c r="F849" s="41">
        <v>0.99885859387532971</v>
      </c>
      <c r="G849" s="110">
        <v>9013.5</v>
      </c>
      <c r="H849" s="4">
        <v>4513.4164984664985</v>
      </c>
      <c r="I849" s="46">
        <v>11062.695926464059</v>
      </c>
      <c r="J849" s="110">
        <v>11050.068897578229</v>
      </c>
      <c r="K849" s="46">
        <v>11084.344928567229</v>
      </c>
      <c r="L849" s="110">
        <f>$L$1*gp_need_index[[#This Row],[Normalised weighted population (base year)]]</f>
        <v>4494.1803944206886</v>
      </c>
      <c r="M849" s="4">
        <f>$M$1*gp_need_index[[#This Row],[Normalised travel time adjusted wp (base year)]]</f>
        <v>6581.3697049785351</v>
      </c>
      <c r="N849" s="115">
        <v>11075.550099399225</v>
      </c>
      <c r="O849" s="43">
        <f>gp_need_index[[#This Row],[Combined weighted population (base year)]]/gp_need_index[[#This Row],[Registered population (base year)]]</f>
        <v>1.2287735174348726</v>
      </c>
      <c r="P849" s="77">
        <v>9096.1734623434932</v>
      </c>
      <c r="Q849" s="4">
        <v>4601.2653473431592</v>
      </c>
      <c r="R849" s="46">
        <v>11165.03106284075</v>
      </c>
      <c r="S849" s="110">
        <v>11152.28722800349</v>
      </c>
      <c r="T849" s="46">
        <v>11186.734832753642</v>
      </c>
      <c r="U849" s="110">
        <f>$L$1*gp_need_index[[#This Row],[Normalised weighted population 2025/26]]</f>
        <v>4535.7536751672287</v>
      </c>
      <c r="V849" s="4">
        <f>$M$1*gp_need_index[[#This Row],[Normalised travel time adjusted wp 2025/26]]</f>
        <v>6642.164079192873</v>
      </c>
      <c r="W849" s="115">
        <v>11177.917754360102</v>
      </c>
      <c r="X849" s="43">
        <f>gp_need_index[[#This Row],[Combined weighted population 2025/26]]/gp_need_index[[#This Row],[Registered population 2025/26]]</f>
        <v>1.2288593440565587</v>
      </c>
    </row>
    <row r="850" spans="1:24" ht="13">
      <c r="A850" s="8" t="s">
        <v>4472</v>
      </c>
      <c r="B850" s="3" t="s">
        <v>11760</v>
      </c>
      <c r="C850" s="74" t="s">
        <v>6429</v>
      </c>
      <c r="D850" s="74" t="s">
        <v>6798</v>
      </c>
      <c r="E850" s="74" t="s">
        <v>6739</v>
      </c>
      <c r="F850" s="41">
        <v>0.99885859387532971</v>
      </c>
      <c r="G850" s="110">
        <v>9520.5833333333358</v>
      </c>
      <c r="H850" s="4">
        <v>4186.5007423690367</v>
      </c>
      <c r="I850" s="46">
        <v>10261.402803060735</v>
      </c>
      <c r="J850" s="110">
        <v>10249.690375053613</v>
      </c>
      <c r="K850" s="46">
        <v>10281.483724776526</v>
      </c>
      <c r="L850" s="110">
        <f>$L$1*gp_need_index[[#This Row],[Normalised weighted population (base year)]]</f>
        <v>4168.657947693333</v>
      </c>
      <c r="M850" s="4">
        <f>$M$1*gp_need_index[[#This Row],[Normalised travel time adjusted wp (base year)]]</f>
        <v>6104.6679749274717</v>
      </c>
      <c r="N850" s="115">
        <v>10273.325922620805</v>
      </c>
      <c r="O850" s="43">
        <f>gp_need_index[[#This Row],[Combined weighted population (base year)]]/gp_need_index[[#This Row],[Registered population (base year)]]</f>
        <v>1.0790647550609611</v>
      </c>
      <c r="P850" s="77">
        <v>9610.4269084060361</v>
      </c>
      <c r="Q850" s="4">
        <v>4272.6584700343428</v>
      </c>
      <c r="R850" s="46">
        <v>10367.662140238945</v>
      </c>
      <c r="S850" s="110">
        <v>10355.828427173563</v>
      </c>
      <c r="T850" s="46">
        <v>10387.815899987561</v>
      </c>
      <c r="U850" s="110">
        <f>$L$1*gp_need_index[[#This Row],[Normalised weighted population 2025/26]]</f>
        <v>4211.8254208883664</v>
      </c>
      <c r="V850" s="4">
        <f>$M$1*gp_need_index[[#This Row],[Normalised travel time adjusted wp 2025/26]]</f>
        <v>6167.8030867548541</v>
      </c>
      <c r="W850" s="115">
        <v>10379.628507643221</v>
      </c>
      <c r="X850" s="43">
        <f>gp_need_index[[#This Row],[Combined weighted population 2025/26]]/gp_need_index[[#This Row],[Registered population 2025/26]]</f>
        <v>1.0800382341563184</v>
      </c>
    </row>
    <row r="851" spans="1:24" ht="13">
      <c r="A851" s="8" t="s">
        <v>4341</v>
      </c>
      <c r="B851" s="3" t="s">
        <v>11759</v>
      </c>
      <c r="C851" s="74" t="s">
        <v>6429</v>
      </c>
      <c r="D851" s="74" t="s">
        <v>6798</v>
      </c>
      <c r="E851" s="74" t="s">
        <v>6474</v>
      </c>
      <c r="F851" s="41">
        <v>0.99885859387532971</v>
      </c>
      <c r="G851" s="110">
        <v>12703.416666666666</v>
      </c>
      <c r="H851" s="4">
        <v>7061.4656336480821</v>
      </c>
      <c r="I851" s="46">
        <v>17308.140546472197</v>
      </c>
      <c r="J851" s="110">
        <v>17288.3849288458</v>
      </c>
      <c r="K851" s="46">
        <v>17342.011491997884</v>
      </c>
      <c r="L851" s="110">
        <f>$L$1*gp_need_index[[#This Row],[Normalised weighted population (base year)]]</f>
        <v>7031.3697876983633</v>
      </c>
      <c r="M851" s="4">
        <f>$M$1*gp_need_index[[#This Row],[Normalised travel time adjusted wp (base year)]]</f>
        <v>10296.881754615115</v>
      </c>
      <c r="N851" s="115">
        <v>17328.251542313479</v>
      </c>
      <c r="O851" s="43">
        <f>gp_need_index[[#This Row],[Combined weighted population (base year)]]/gp_need_index[[#This Row],[Registered population (base year)]]</f>
        <v>1.3640622831637272</v>
      </c>
      <c r="P851" s="77">
        <v>12827.149283258146</v>
      </c>
      <c r="Q851" s="4">
        <v>7208.524099941129</v>
      </c>
      <c r="R851" s="46">
        <v>17491.578819628648</v>
      </c>
      <c r="S851" s="110">
        <v>17471.613824433771</v>
      </c>
      <c r="T851" s="46">
        <v>17525.580803141074</v>
      </c>
      <c r="U851" s="110">
        <f>$L$1*gp_need_index[[#This Row],[Normalised weighted population 2025/26]]</f>
        <v>7105.8909257903879</v>
      </c>
      <c r="V851" s="4">
        <f>$M$1*gp_need_index[[#This Row],[Normalised travel time adjusted wp 2025/26]]</f>
        <v>10405.876693955905</v>
      </c>
      <c r="W851" s="115">
        <v>17511.767619746293</v>
      </c>
      <c r="X851" s="43">
        <f>gp_need_index[[#This Row],[Combined weighted population 2025/26]]/gp_need_index[[#This Row],[Registered population 2025/26]]</f>
        <v>1.3652111808352039</v>
      </c>
    </row>
    <row r="852" spans="1:24" ht="13">
      <c r="A852" s="8" t="s">
        <v>4454</v>
      </c>
      <c r="B852" s="3" t="s">
        <v>11758</v>
      </c>
      <c r="C852" s="74" t="s">
        <v>6429</v>
      </c>
      <c r="D852" s="74" t="s">
        <v>6798</v>
      </c>
      <c r="E852" s="74" t="s">
        <v>6739</v>
      </c>
      <c r="F852" s="41">
        <v>0.99885859387532971</v>
      </c>
      <c r="G852" s="110">
        <v>8921</v>
      </c>
      <c r="H852" s="4">
        <v>3864.6441048931611</v>
      </c>
      <c r="I852" s="46">
        <v>9472.509929221249</v>
      </c>
      <c r="J852" s="110">
        <v>9461.6979483720352</v>
      </c>
      <c r="K852" s="46">
        <v>9491.0470370603452</v>
      </c>
      <c r="L852" s="110">
        <f>$L$1*gp_need_index[[#This Row],[Normalised weighted population (base year)]]</f>
        <v>3848.1730577103872</v>
      </c>
      <c r="M852" s="4">
        <f>$M$1*gp_need_index[[#This Row],[Normalised travel time adjusted wp (base year)]]</f>
        <v>5635.343346023913</v>
      </c>
      <c r="N852" s="115">
        <v>9483.5164037343002</v>
      </c>
      <c r="O852" s="43">
        <f>gp_need_index[[#This Row],[Combined weighted population (base year)]]/gp_need_index[[#This Row],[Registered population (base year)]]</f>
        <v>1.0630553081195271</v>
      </c>
      <c r="P852" s="77">
        <v>8999.5011528782397</v>
      </c>
      <c r="Q852" s="4">
        <v>3940.1438927404479</v>
      </c>
      <c r="R852" s="46">
        <v>9560.8111320749904</v>
      </c>
      <c r="S852" s="110">
        <v>9549.8983636920238</v>
      </c>
      <c r="T852" s="46">
        <v>9579.3964493771327</v>
      </c>
      <c r="U852" s="110">
        <f>$L$1*gp_need_index[[#This Row],[Normalised weighted population 2025/26]]</f>
        <v>3884.0451034853895</v>
      </c>
      <c r="V852" s="4">
        <f>$M$1*gp_need_index[[#This Row],[Normalised travel time adjusted wp 2025/26]]</f>
        <v>5687.8011276448906</v>
      </c>
      <c r="W852" s="115">
        <v>9571.8462311302792</v>
      </c>
      <c r="X852" s="43">
        <f>gp_need_index[[#This Row],[Combined weighted population 2025/26]]/gp_need_index[[#This Row],[Registered population 2025/26]]</f>
        <v>1.0635974226270297</v>
      </c>
    </row>
    <row r="853" spans="1:24" ht="13">
      <c r="A853" s="8" t="s">
        <v>4320</v>
      </c>
      <c r="B853" s="3" t="s">
        <v>11757</v>
      </c>
      <c r="C853" s="74" t="s">
        <v>6429</v>
      </c>
      <c r="D853" s="74" t="s">
        <v>6798</v>
      </c>
      <c r="E853" s="74" t="s">
        <v>6741</v>
      </c>
      <c r="F853" s="41">
        <v>0.99885859387532971</v>
      </c>
      <c r="G853" s="110">
        <v>11781.833333333332</v>
      </c>
      <c r="H853" s="4">
        <v>5160.4272002118532</v>
      </c>
      <c r="I853" s="46">
        <v>12648.563895220968</v>
      </c>
      <c r="J853" s="110">
        <v>12634.12674692268</v>
      </c>
      <c r="K853" s="46">
        <v>12673.316341477277</v>
      </c>
      <c r="L853" s="110">
        <f>$L$1*gp_need_index[[#This Row],[Normalised weighted population (base year)]]</f>
        <v>5138.4335476034958</v>
      </c>
      <c r="M853" s="4">
        <f>$M$1*gp_need_index[[#This Row],[Normalised travel time adjusted wp (base year)]]</f>
        <v>7524.8272016909623</v>
      </c>
      <c r="N853" s="115">
        <v>12663.260749294459</v>
      </c>
      <c r="O853" s="43">
        <f>gp_need_index[[#This Row],[Combined weighted population (base year)]]/gp_need_index[[#This Row],[Registered population (base year)]]</f>
        <v>1.0748124159478119</v>
      </c>
      <c r="P853" s="77">
        <v>11890.879347437323</v>
      </c>
      <c r="Q853" s="4">
        <v>5263.7645100276213</v>
      </c>
      <c r="R853" s="46">
        <v>12772.594020440891</v>
      </c>
      <c r="S853" s="110">
        <v>12758.015303398033</v>
      </c>
      <c r="T853" s="46">
        <v>12797.422741494167</v>
      </c>
      <c r="U853" s="110">
        <f>$L$1*gp_need_index[[#This Row],[Normalised weighted population 2025/26]]</f>
        <v>5188.8203394656384</v>
      </c>
      <c r="V853" s="4">
        <f>$M$1*gp_need_index[[#This Row],[Normalised travel time adjusted wp 2025/26]]</f>
        <v>7598.515823484031</v>
      </c>
      <c r="W853" s="115">
        <v>12787.336162949669</v>
      </c>
      <c r="X853" s="43">
        <f>gp_need_index[[#This Row],[Combined weighted population 2025/26]]/gp_need_index[[#This Row],[Registered population 2025/26]]</f>
        <v>1.0753902877423061</v>
      </c>
    </row>
    <row r="854" spans="1:24" ht="13">
      <c r="A854" s="8" t="s">
        <v>4470</v>
      </c>
      <c r="B854" s="3" t="s">
        <v>11756</v>
      </c>
      <c r="C854" s="74" t="s">
        <v>6429</v>
      </c>
      <c r="D854" s="74" t="s">
        <v>6798</v>
      </c>
      <c r="E854" s="74" t="s">
        <v>6487</v>
      </c>
      <c r="F854" s="41">
        <v>0.99885859387532971</v>
      </c>
      <c r="G854" s="110">
        <v>9641.0833333333339</v>
      </c>
      <c r="H854" s="4">
        <v>5316.2103571629877</v>
      </c>
      <c r="I854" s="46">
        <v>13030.39918482931</v>
      </c>
      <c r="J854" s="110">
        <v>13015.526207392846</v>
      </c>
      <c r="K854" s="46">
        <v>13055.898858799615</v>
      </c>
      <c r="L854" s="110">
        <f>$L$1*gp_need_index[[#This Row],[Normalised weighted population (base year)]]</f>
        <v>5293.5527593998422</v>
      </c>
      <c r="M854" s="4">
        <f>$M$1*gp_need_index[[#This Row],[Normalised travel time adjusted wp (base year)]]</f>
        <v>7751.986948648163</v>
      </c>
      <c r="N854" s="115">
        <v>13045.539708048005</v>
      </c>
      <c r="O854" s="43">
        <f>gp_need_index[[#This Row],[Combined weighted population (base year)]]/gp_need_index[[#This Row],[Registered population (base year)]]</f>
        <v>1.3531196917408663</v>
      </c>
      <c r="P854" s="77">
        <v>9736.8452213095734</v>
      </c>
      <c r="Q854" s="4">
        <v>5420.9010658914704</v>
      </c>
      <c r="R854" s="46">
        <v>13153.887946108691</v>
      </c>
      <c r="S854" s="110">
        <v>13138.874017843777</v>
      </c>
      <c r="T854" s="46">
        <v>13179.45786667904</v>
      </c>
      <c r="U854" s="110">
        <f>$L$1*gp_need_index[[#This Row],[Normalised weighted population 2025/26]]</f>
        <v>5343.7196241100501</v>
      </c>
      <c r="V854" s="4">
        <f>$M$1*gp_need_index[[#This Row],[Normalised travel time adjusted wp 2025/26]]</f>
        <v>7825.3505543890005</v>
      </c>
      <c r="W854" s="115">
        <v>13169.070178499051</v>
      </c>
      <c r="X854" s="43">
        <f>gp_need_index[[#This Row],[Combined weighted population 2025/26]]/gp_need_index[[#This Row],[Registered population 2025/26]]</f>
        <v>1.3524986665781522</v>
      </c>
    </row>
    <row r="855" spans="1:24" ht="13">
      <c r="A855" s="8" t="s">
        <v>4309</v>
      </c>
      <c r="B855" s="3" t="s">
        <v>11755</v>
      </c>
      <c r="C855" s="74" t="s">
        <v>6429</v>
      </c>
      <c r="D855" s="74" t="s">
        <v>6798</v>
      </c>
      <c r="E855" s="74" t="s">
        <v>6474</v>
      </c>
      <c r="F855" s="41">
        <v>0.99885859387532971</v>
      </c>
      <c r="G855" s="110">
        <v>12492.416666666666</v>
      </c>
      <c r="H855" s="4">
        <v>5813.2882240489644</v>
      </c>
      <c r="I855" s="46">
        <v>14248.771407956361</v>
      </c>
      <c r="J855" s="110">
        <v>14232.507773002293</v>
      </c>
      <c r="K855" s="46">
        <v>14276.655359954037</v>
      </c>
      <c r="L855" s="110">
        <f>$L$1*gp_need_index[[#This Row],[Normalised weighted population (base year)]]</f>
        <v>5788.5120889052032</v>
      </c>
      <c r="M855" s="4">
        <f>$M$1*gp_need_index[[#This Row],[Normalised travel time adjusted wp (base year)]]</f>
        <v>8476.8155159320049</v>
      </c>
      <c r="N855" s="115">
        <v>14265.327604837208</v>
      </c>
      <c r="O855" s="43">
        <f>gp_need_index[[#This Row],[Combined weighted population (base year)]]/gp_need_index[[#This Row],[Registered population (base year)]]</f>
        <v>1.1419189725636654</v>
      </c>
      <c r="P855" s="77">
        <v>12605.970129524725</v>
      </c>
      <c r="Q855" s="4">
        <v>5933.234799816244</v>
      </c>
      <c r="R855" s="46">
        <v>14397.07250991878</v>
      </c>
      <c r="S855" s="110">
        <v>14380.639603178637</v>
      </c>
      <c r="T855" s="46">
        <v>14425.059064314897</v>
      </c>
      <c r="U855" s="110">
        <f>$L$1*gp_need_index[[#This Row],[Normalised weighted population 2025/26]]</f>
        <v>5848.758877693469</v>
      </c>
      <c r="V855" s="4">
        <f>$M$1*gp_need_index[[#This Row],[Normalised travel time adjusted wp 2025/26]]</f>
        <v>8564.9307496496021</v>
      </c>
      <c r="W855" s="115">
        <v>14413.689627343072</v>
      </c>
      <c r="X855" s="43">
        <f>gp_need_index[[#This Row],[Combined weighted population 2025/26]]/gp_need_index[[#This Row],[Registered population 2025/26]]</f>
        <v>1.1434018547754961</v>
      </c>
    </row>
    <row r="856" spans="1:24" ht="13">
      <c r="A856" s="8" t="s">
        <v>4328</v>
      </c>
      <c r="B856" s="3" t="s">
        <v>11754</v>
      </c>
      <c r="C856" s="74" t="s">
        <v>6429</v>
      </c>
      <c r="D856" s="74" t="s">
        <v>6798</v>
      </c>
      <c r="E856" s="74" t="s">
        <v>6743</v>
      </c>
      <c r="F856" s="41">
        <v>0.99885859387532971</v>
      </c>
      <c r="G856" s="110">
        <v>13358.416666666666</v>
      </c>
      <c r="H856" s="4">
        <v>6091.5789176559747</v>
      </c>
      <c r="I856" s="46">
        <v>14930.881140923648</v>
      </c>
      <c r="J856" s="110">
        <v>14913.838941742673</v>
      </c>
      <c r="K856" s="46">
        <v>14960.099938888505</v>
      </c>
      <c r="L856" s="110">
        <f>$L$1*gp_need_index[[#This Row],[Normalised weighted population (base year)]]</f>
        <v>6065.6167123281248</v>
      </c>
      <c r="M856" s="4">
        <f>$M$1*gp_need_index[[#This Row],[Normalised travel time adjusted wp (base year)]]</f>
        <v>8882.6131950748295</v>
      </c>
      <c r="N856" s="115">
        <v>14948.229907402954</v>
      </c>
      <c r="O856" s="43">
        <f>gp_need_index[[#This Row],[Combined weighted population (base year)]]/gp_need_index[[#This Row],[Registered population (base year)]]</f>
        <v>1.1190121015392009</v>
      </c>
      <c r="P856" s="77">
        <v>13481.162791474211</v>
      </c>
      <c r="Q856" s="4">
        <v>6211.731108078322</v>
      </c>
      <c r="R856" s="46">
        <v>15072.847475695966</v>
      </c>
      <c r="S856" s="110">
        <v>15055.643235270985</v>
      </c>
      <c r="T856" s="46">
        <v>15102.147673044579</v>
      </c>
      <c r="U856" s="110">
        <f>$L$1*gp_need_index[[#This Row],[Normalised weighted population 2025/26]]</f>
        <v>6123.290024750574</v>
      </c>
      <c r="V856" s="4">
        <f>$M$1*gp_need_index[[#This Row],[Normalised travel time adjusted wp 2025/26]]</f>
        <v>8966.9545486018415</v>
      </c>
      <c r="W856" s="115">
        <v>15090.244573352415</v>
      </c>
      <c r="X856" s="43">
        <f>gp_need_index[[#This Row],[Combined weighted population 2025/26]]/gp_need_index[[#This Row],[Registered population 2025/26]]</f>
        <v>1.1193577888471031</v>
      </c>
    </row>
    <row r="857" spans="1:24" ht="13">
      <c r="A857" s="8" t="s">
        <v>4474</v>
      </c>
      <c r="B857" s="3" t="s">
        <v>11753</v>
      </c>
      <c r="C857" s="74" t="s">
        <v>6429</v>
      </c>
      <c r="D857" s="74" t="s">
        <v>6798</v>
      </c>
      <c r="E857" s="74" t="s">
        <v>6740</v>
      </c>
      <c r="F857" s="41">
        <v>0.99885859387532971</v>
      </c>
      <c r="G857" s="110">
        <v>3977.0833333333339</v>
      </c>
      <c r="H857" s="4">
        <v>2628.004426939649</v>
      </c>
      <c r="I857" s="46">
        <v>6441.4205687670737</v>
      </c>
      <c r="J857" s="110">
        <v>6434.0682918783059</v>
      </c>
      <c r="K857" s="46">
        <v>6454.0260248301875</v>
      </c>
      <c r="L857" s="110">
        <f>$L$1*gp_need_index[[#This Row],[Normalised weighted population (base year)]]</f>
        <v>2616.803916947576</v>
      </c>
      <c r="M857" s="4">
        <f>$M$1*gp_need_index[[#This Row],[Normalised travel time adjusted wp (base year)]]</f>
        <v>3832.1011867366133</v>
      </c>
      <c r="N857" s="115">
        <v>6448.9051036841893</v>
      </c>
      <c r="O857" s="43">
        <f>gp_need_index[[#This Row],[Combined weighted population (base year)]]/gp_need_index[[#This Row],[Registered population (base year)]]</f>
        <v>1.6215162125554794</v>
      </c>
      <c r="P857" s="77">
        <v>4020.349979624657</v>
      </c>
      <c r="Q857" s="4">
        <v>2686.1614166707777</v>
      </c>
      <c r="R857" s="46">
        <v>6518.0061120037017</v>
      </c>
      <c r="S857" s="110">
        <v>6510.5664199068224</v>
      </c>
      <c r="T857" s="46">
        <v>6530.6765026322219</v>
      </c>
      <c r="U857" s="110">
        <f>$L$1*gp_need_index[[#This Row],[Normalised weighted population 2025/26]]</f>
        <v>2647.9165181795006</v>
      </c>
      <c r="V857" s="4">
        <f>$M$1*gp_need_index[[#This Row],[Normalised travel time adjusted wp 2025/26]]</f>
        <v>3877.6126838732912</v>
      </c>
      <c r="W857" s="115">
        <v>6525.5292020527922</v>
      </c>
      <c r="X857" s="43">
        <f>gp_need_index[[#This Row],[Combined weighted population 2025/26]]/gp_need_index[[#This Row],[Registered population 2025/26]]</f>
        <v>1.6231246620628836</v>
      </c>
    </row>
    <row r="858" spans="1:24" ht="13">
      <c r="A858" s="8" t="s">
        <v>4339</v>
      </c>
      <c r="B858" s="3" t="s">
        <v>11752</v>
      </c>
      <c r="C858" s="74" t="s">
        <v>6429</v>
      </c>
      <c r="D858" s="74" t="s">
        <v>6798</v>
      </c>
      <c r="E858" s="74" t="s">
        <v>6474</v>
      </c>
      <c r="F858" s="41">
        <v>0.99885859387532971</v>
      </c>
      <c r="G858" s="110">
        <v>13633.25</v>
      </c>
      <c r="H858" s="4">
        <v>5834.2957403987666</v>
      </c>
      <c r="I858" s="46">
        <v>14300.262283134189</v>
      </c>
      <c r="J858" s="110">
        <v>14283.939876179827</v>
      </c>
      <c r="K858" s="46">
        <v>14328.246999545207</v>
      </c>
      <c r="L858" s="110">
        <f>$L$1*gp_need_index[[#This Row],[Normalised weighted population (base year)]]</f>
        <v>5809.430071579045</v>
      </c>
      <c r="M858" s="4">
        <f>$M$1*gp_need_index[[#This Row],[Normalised travel time adjusted wp (base year)]]</f>
        <v>8507.4482376691649</v>
      </c>
      <c r="N858" s="115">
        <v>14316.87830924821</v>
      </c>
      <c r="O858" s="43">
        <f>gp_need_index[[#This Row],[Combined weighted population (base year)]]/gp_need_index[[#This Row],[Registered population (base year)]]</f>
        <v>1.0501441922687702</v>
      </c>
      <c r="P858" s="77">
        <v>13747.651105194484</v>
      </c>
      <c r="Q858" s="4">
        <v>5944.3491747902171</v>
      </c>
      <c r="R858" s="46">
        <v>14424.041687408211</v>
      </c>
      <c r="S858" s="110">
        <v>14407.577997883704</v>
      </c>
      <c r="T858" s="46">
        <v>14452.080667347944</v>
      </c>
      <c r="U858" s="110">
        <f>$L$1*gp_need_index[[#This Row],[Normalised weighted population 2025/26]]</f>
        <v>5859.7150089595116</v>
      </c>
      <c r="V858" s="4">
        <f>$M$1*gp_need_index[[#This Row],[Normalised travel time adjusted wp 2025/26]]</f>
        <v>8580.9749237282431</v>
      </c>
      <c r="W858" s="115">
        <v>14440.689932687754</v>
      </c>
      <c r="X858" s="43">
        <f>gp_need_index[[#This Row],[Combined weighted population 2025/26]]/gp_need_index[[#This Row],[Registered population 2025/26]]</f>
        <v>1.0504114355383523</v>
      </c>
    </row>
    <row r="859" spans="1:24" ht="13">
      <c r="A859" s="8" t="s">
        <v>4318</v>
      </c>
      <c r="B859" s="3" t="s">
        <v>11019</v>
      </c>
      <c r="C859" s="74" t="s">
        <v>6429</v>
      </c>
      <c r="D859" s="74" t="s">
        <v>6798</v>
      </c>
      <c r="E859" s="74" t="s">
        <v>6474</v>
      </c>
      <c r="F859" s="41">
        <v>0.99885859387532971</v>
      </c>
      <c r="G859" s="110">
        <v>30775.166666666672</v>
      </c>
      <c r="H859" s="4">
        <v>8301.0289986754469</v>
      </c>
      <c r="I859" s="46">
        <v>20346.39606610826</v>
      </c>
      <c r="J859" s="110">
        <v>20323.172565023437</v>
      </c>
      <c r="K859" s="46">
        <v>20386.212687134004</v>
      </c>
      <c r="L859" s="110">
        <f>$L$1*gp_need_index[[#This Row],[Normalised weighted population (base year)]]</f>
        <v>8265.6501548306424</v>
      </c>
      <c r="M859" s="4">
        <f>$M$1*gp_need_index[[#This Row],[Normalised travel time adjusted wp (base year)]]</f>
        <v>12104.387173351488</v>
      </c>
      <c r="N859" s="115">
        <v>20370.03732818213</v>
      </c>
      <c r="O859" s="43">
        <f>gp_need_index[[#This Row],[Combined weighted population (base year)]]/gp_need_index[[#This Row],[Registered population (base year)]]</f>
        <v>0.66189852190940079</v>
      </c>
      <c r="P859" s="77">
        <v>31017.456309605586</v>
      </c>
      <c r="Q859" s="4">
        <v>8450.2811383337194</v>
      </c>
      <c r="R859" s="46">
        <v>20504.718653904853</v>
      </c>
      <c r="S859" s="110">
        <v>20481.314442448645</v>
      </c>
      <c r="T859" s="46">
        <v>20544.577897760795</v>
      </c>
      <c r="U859" s="110">
        <f>$L$1*gp_need_index[[#This Row],[Normalised weighted population 2025/26]]</f>
        <v>8329.9681361616931</v>
      </c>
      <c r="V859" s="4">
        <f>$M$1*gp_need_index[[#This Row],[Normalised travel time adjusted wp 2025/26]]</f>
        <v>12198.417087275904</v>
      </c>
      <c r="W859" s="115">
        <v>20528.385223437595</v>
      </c>
      <c r="X859" s="43">
        <f>gp_need_index[[#This Row],[Combined weighted population 2025/26]]/gp_need_index[[#This Row],[Registered population 2025/26]]</f>
        <v>0.66183329214782516</v>
      </c>
    </row>
    <row r="860" spans="1:24" ht="13">
      <c r="A860" s="8" t="s">
        <v>4333</v>
      </c>
      <c r="B860" s="3" t="s">
        <v>11751</v>
      </c>
      <c r="C860" s="74" t="s">
        <v>6429</v>
      </c>
      <c r="D860" s="74" t="s">
        <v>6798</v>
      </c>
      <c r="E860" s="74" t="s">
        <v>6474</v>
      </c>
      <c r="F860" s="41">
        <v>0.99885859387532971</v>
      </c>
      <c r="G860" s="110">
        <v>12409.083333333332</v>
      </c>
      <c r="H860" s="4">
        <v>4949.8068300207024</v>
      </c>
      <c r="I860" s="46">
        <v>12132.318804138489</v>
      </c>
      <c r="J860" s="110">
        <v>12118.470901148992</v>
      </c>
      <c r="K860" s="46">
        <v>12156.060991129165</v>
      </c>
      <c r="L860" s="110">
        <f>$L$1*gp_need_index[[#This Row],[Normalised weighted population (base year)]]</f>
        <v>4928.7108378335661</v>
      </c>
      <c r="M860" s="4">
        <f>$M$1*gp_need_index[[#This Row],[Normalised travel time adjusted wp (base year)]]</f>
        <v>7217.7049753025094</v>
      </c>
      <c r="N860" s="115">
        <v>12146.415813136075</v>
      </c>
      <c r="O860" s="43">
        <f>gp_need_index[[#This Row],[Combined weighted population (base year)]]/gp_need_index[[#This Row],[Registered population (base year)]]</f>
        <v>0.97883264112735235</v>
      </c>
      <c r="P860" s="77">
        <v>12524.116461612139</v>
      </c>
      <c r="Q860" s="4">
        <v>5043.9519454435194</v>
      </c>
      <c r="R860" s="46">
        <v>12239.215932823909</v>
      </c>
      <c r="S860" s="110">
        <v>12225.246016797022</v>
      </c>
      <c r="T860" s="46">
        <v>12263.007817058276</v>
      </c>
      <c r="U860" s="110">
        <f>$L$1*gp_need_index[[#This Row],[Normalised weighted population 2025/26]]</f>
        <v>4972.1374115323551</v>
      </c>
      <c r="V860" s="4">
        <f>$M$1*gp_need_index[[#This Row],[Normalised travel time adjusted wp 2025/26]]</f>
        <v>7281.2050382064926</v>
      </c>
      <c r="W860" s="115">
        <v>12253.342449738848</v>
      </c>
      <c r="X860" s="43">
        <f>gp_need_index[[#This Row],[Combined weighted population 2025/26]]/gp_need_index[[#This Row],[Registered population 2025/26]]</f>
        <v>0.97837979128481878</v>
      </c>
    </row>
    <row r="861" spans="1:24" ht="13">
      <c r="A861" s="8" t="s">
        <v>4471</v>
      </c>
      <c r="B861" s="3" t="s">
        <v>11750</v>
      </c>
      <c r="C861" s="74" t="s">
        <v>6429</v>
      </c>
      <c r="D861" s="74" t="s">
        <v>6798</v>
      </c>
      <c r="E861" s="74" t="s">
        <v>6739</v>
      </c>
      <c r="F861" s="41">
        <v>0.99885859387532971</v>
      </c>
      <c r="G861" s="110">
        <v>6144.4999999999991</v>
      </c>
      <c r="H861" s="4">
        <v>2912.8034547786406</v>
      </c>
      <c r="I861" s="46">
        <v>7139.4826789680301</v>
      </c>
      <c r="J861" s="110">
        <v>7131.3336297112783</v>
      </c>
      <c r="K861" s="46">
        <v>7153.4541988000774</v>
      </c>
      <c r="L861" s="110">
        <f>$L$1*gp_need_index[[#This Row],[Normalised weighted population (base year)]]</f>
        <v>2900.3891361931178</v>
      </c>
      <c r="M861" s="4">
        <f>$M$1*gp_need_index[[#This Row],[Normalised travel time adjusted wp (base year)]]</f>
        <v>4247.3891829726617</v>
      </c>
      <c r="N861" s="115">
        <v>7147.77831916578</v>
      </c>
      <c r="O861" s="43">
        <f>gp_need_index[[#This Row],[Combined weighted population (base year)]]/gp_need_index[[#This Row],[Registered population (base year)]]</f>
        <v>1.1632807094419042</v>
      </c>
      <c r="P861" s="77">
        <v>6201.2462712937877</v>
      </c>
      <c r="Q861" s="4">
        <v>2969.7774957232918</v>
      </c>
      <c r="R861" s="46">
        <v>7206.2042691412489</v>
      </c>
      <c r="S861" s="110">
        <v>7197.9790634528263</v>
      </c>
      <c r="T861" s="46">
        <v>7220.2124522374243</v>
      </c>
      <c r="U861" s="110">
        <f>$L$1*gp_need_index[[#This Row],[Normalised weighted population 2025/26]]</f>
        <v>2927.4945420032636</v>
      </c>
      <c r="V861" s="4">
        <f>$M$1*gp_need_index[[#This Row],[Normalised travel time adjusted wp 2025/26]]</f>
        <v>4287.0271362807989</v>
      </c>
      <c r="W861" s="115">
        <v>7214.5216782840625</v>
      </c>
      <c r="X861" s="43">
        <f>gp_need_index[[#This Row],[Combined weighted population 2025/26]]/gp_need_index[[#This Row],[Registered population 2025/26]]</f>
        <v>1.1633986722444538</v>
      </c>
    </row>
    <row r="862" spans="1:24" ht="13">
      <c r="A862" s="8" t="s">
        <v>4306</v>
      </c>
      <c r="B862" s="3" t="s">
        <v>11749</v>
      </c>
      <c r="C862" s="74" t="s">
        <v>6429</v>
      </c>
      <c r="D862" s="74" t="s">
        <v>6798</v>
      </c>
      <c r="E862" s="74" t="s">
        <v>6742</v>
      </c>
      <c r="F862" s="41">
        <v>0.99885859387532971</v>
      </c>
      <c r="G862" s="110">
        <v>5185.25</v>
      </c>
      <c r="H862" s="4">
        <v>2654.0179135454146</v>
      </c>
      <c r="I862" s="46">
        <v>6505.1814231895514</v>
      </c>
      <c r="J862" s="110">
        <v>6497.7563692710319</v>
      </c>
      <c r="K862" s="46">
        <v>6517.9116552458463</v>
      </c>
      <c r="L862" s="110">
        <f>$L$1*gp_need_index[[#This Row],[Normalised weighted population (base year)]]</f>
        <v>2642.706534517632</v>
      </c>
      <c r="M862" s="4">
        <f>$M$1*gp_need_index[[#This Row],[Normalised travel time adjusted wp (base year)]]</f>
        <v>3870.0335097841803</v>
      </c>
      <c r="N862" s="115">
        <v>6512.7400443018123</v>
      </c>
      <c r="O862" s="43">
        <f>gp_need_index[[#This Row],[Combined weighted population (base year)]]/gp_need_index[[#This Row],[Registered population (base year)]]</f>
        <v>1.2560127369561376</v>
      </c>
      <c r="P862" s="77">
        <v>5234.6883152990977</v>
      </c>
      <c r="Q862" s="4">
        <v>2707.4351045860044</v>
      </c>
      <c r="R862" s="46">
        <v>6569.6269963614868</v>
      </c>
      <c r="S862" s="110">
        <v>6562.1283838710406</v>
      </c>
      <c r="T862" s="46">
        <v>6582.3977331323958</v>
      </c>
      <c r="U862" s="110">
        <f>$L$1*gp_need_index[[#This Row],[Normalised weighted population 2025/26]]</f>
        <v>2668.8873166146673</v>
      </c>
      <c r="V862" s="4">
        <f>$M$1*gp_need_index[[#This Row],[Normalised travel time adjusted wp 2025/26]]</f>
        <v>3908.3223506791992</v>
      </c>
      <c r="W862" s="115">
        <v>6577.209667293866</v>
      </c>
      <c r="X862" s="43">
        <f>gp_need_index[[#This Row],[Combined weighted population 2025/26]]/gp_need_index[[#This Row],[Registered population 2025/26]]</f>
        <v>1.2564663397572431</v>
      </c>
    </row>
    <row r="863" spans="1:24" ht="13">
      <c r="A863" s="8" t="s">
        <v>5504</v>
      </c>
      <c r="B863" s="3" t="s">
        <v>11748</v>
      </c>
      <c r="C863" s="74" t="s">
        <v>6429</v>
      </c>
      <c r="D863" s="74" t="s">
        <v>6798</v>
      </c>
      <c r="E863" s="74" t="s">
        <v>6739</v>
      </c>
      <c r="F863" s="41">
        <v>0.99885859387532971</v>
      </c>
      <c r="G863" s="110">
        <v>3558.083333333333</v>
      </c>
      <c r="H863" s="4">
        <v>1554.8826764769212</v>
      </c>
      <c r="I863" s="46">
        <v>3811.1249553492648</v>
      </c>
      <c r="J863" s="110">
        <v>3806.7749139833454</v>
      </c>
      <c r="K863" s="46">
        <v>3818.5830878625538</v>
      </c>
      <c r="L863" s="110">
        <f>$L$1*gp_need_index[[#This Row],[Normalised weighted population (base year)]]</f>
        <v>1548.2557930607995</v>
      </c>
      <c r="M863" s="4">
        <f>$M$1*gp_need_index[[#This Row],[Normalised travel time adjusted wp (base year)]]</f>
        <v>2267.2974553175077</v>
      </c>
      <c r="N863" s="115">
        <v>3815.5532483783072</v>
      </c>
      <c r="O863" s="43">
        <f>gp_need_index[[#This Row],[Combined weighted population (base year)]]/gp_need_index[[#This Row],[Registered population (base year)]]</f>
        <v>1.0723619687692272</v>
      </c>
      <c r="P863" s="77">
        <v>3590.0202225477369</v>
      </c>
      <c r="Q863" s="4">
        <v>1585.0601755396617</v>
      </c>
      <c r="R863" s="46">
        <v>3846.1694252409925</v>
      </c>
      <c r="S863" s="110">
        <v>3841.779383902503</v>
      </c>
      <c r="T863" s="46">
        <v>3853.6460167329105</v>
      </c>
      <c r="U863" s="110">
        <f>$L$1*gp_need_index[[#This Row],[Normalised weighted population 2025/26]]</f>
        <v>1562.4924827942223</v>
      </c>
      <c r="V863" s="4">
        <f>$M$1*gp_need_index[[#This Row],[Normalised travel time adjusted wp 2025/26]]</f>
        <v>2288.1161955608259</v>
      </c>
      <c r="W863" s="115">
        <v>3850.6086783550481</v>
      </c>
      <c r="X863" s="43">
        <f>gp_need_index[[#This Row],[Combined weighted population 2025/26]]/gp_need_index[[#This Row],[Registered population 2025/26]]</f>
        <v>1.0725869047117453</v>
      </c>
    </row>
    <row r="864" spans="1:24" ht="13">
      <c r="A864" s="8" t="s">
        <v>4458</v>
      </c>
      <c r="B864" s="3" t="s">
        <v>11747</v>
      </c>
      <c r="C864" s="74" t="s">
        <v>6429</v>
      </c>
      <c r="D864" s="74" t="s">
        <v>6798</v>
      </c>
      <c r="E864" s="74" t="s">
        <v>6739</v>
      </c>
      <c r="F864" s="41">
        <v>0.99885859387532971</v>
      </c>
      <c r="G864" s="110">
        <v>8280.5</v>
      </c>
      <c r="H864" s="4">
        <v>3373.4886711764416</v>
      </c>
      <c r="I864" s="46">
        <v>8268.6539993098941</v>
      </c>
      <c r="J864" s="110">
        <v>8259.2161069923022</v>
      </c>
      <c r="K864" s="46">
        <v>8284.8352365970204</v>
      </c>
      <c r="L864" s="110">
        <f>$L$1*gp_need_index[[#This Row],[Normalised weighted population (base year)]]</f>
        <v>3359.1109200652472</v>
      </c>
      <c r="M864" s="4">
        <f>$M$1*gp_need_index[[#This Row],[Normalised travel time adjusted wp (base year)]]</f>
        <v>4919.1507471363329</v>
      </c>
      <c r="N864" s="115">
        <v>8278.2616672015793</v>
      </c>
      <c r="O864" s="43">
        <f>gp_need_index[[#This Row],[Combined weighted population (base year)]]/gp_need_index[[#This Row],[Registered population (base year)]]</f>
        <v>0.99972968627517411</v>
      </c>
      <c r="P864" s="77">
        <v>8357.1979459366376</v>
      </c>
      <c r="Q864" s="4">
        <v>3440.103169470256</v>
      </c>
      <c r="R864" s="46">
        <v>8347.4557207812813</v>
      </c>
      <c r="S864" s="110">
        <v>8337.9278836961676</v>
      </c>
      <c r="T864" s="46">
        <v>8363.6823893236433</v>
      </c>
      <c r="U864" s="110">
        <f>$L$1*gp_need_index[[#This Row],[Normalised weighted population 2025/26]]</f>
        <v>3391.1238357268007</v>
      </c>
      <c r="V864" s="4">
        <f>$M$1*gp_need_index[[#This Row],[Normalised travel time adjusted wp 2025/26]]</f>
        <v>4965.9665279175151</v>
      </c>
      <c r="W864" s="115">
        <v>8357.0903636443163</v>
      </c>
      <c r="X864" s="43">
        <f>gp_need_index[[#This Row],[Combined weighted population 2025/26]]/gp_need_index[[#This Row],[Registered population 2025/26]]</f>
        <v>0.99998712699004888</v>
      </c>
    </row>
    <row r="865" spans="1:24" ht="13">
      <c r="A865" s="8" t="s">
        <v>5489</v>
      </c>
      <c r="B865" s="3" t="s">
        <v>11646</v>
      </c>
      <c r="C865" s="74" t="s">
        <v>6429</v>
      </c>
      <c r="D865" s="74" t="s">
        <v>6798</v>
      </c>
      <c r="E865" s="74" t="s">
        <v>6739</v>
      </c>
      <c r="F865" s="41">
        <v>0.99885859387532971</v>
      </c>
      <c r="G865" s="110">
        <v>16878.5</v>
      </c>
      <c r="H865" s="4">
        <v>7006.1336806876016</v>
      </c>
      <c r="I865" s="46">
        <v>17172.518103733491</v>
      </c>
      <c r="J865" s="110">
        <v>17152.91728639388</v>
      </c>
      <c r="K865" s="46">
        <v>17206.123644644646</v>
      </c>
      <c r="L865" s="110">
        <f>$L$1*gp_need_index[[#This Row],[Normalised weighted population (base year)]]</f>
        <v>6976.2736585765579</v>
      </c>
      <c r="M865" s="4">
        <f>$M$1*gp_need_index[[#This Row],[Normalised travel time adjusted wp (base year)]]</f>
        <v>10216.197856052879</v>
      </c>
      <c r="N865" s="115">
        <v>17192.471514629437</v>
      </c>
      <c r="O865" s="43">
        <f>gp_need_index[[#This Row],[Combined weighted population (base year)]]/gp_need_index[[#This Row],[Registered population (base year)]]</f>
        <v>1.0186018612216392</v>
      </c>
      <c r="P865" s="77">
        <v>17030.589468138918</v>
      </c>
      <c r="Q865" s="4">
        <v>7143.6225455132762</v>
      </c>
      <c r="R865" s="46">
        <v>17334.094341661727</v>
      </c>
      <c r="S865" s="110">
        <v>17314.309100214541</v>
      </c>
      <c r="T865" s="46">
        <v>17367.790190166073</v>
      </c>
      <c r="U865" s="110">
        <f>$L$1*gp_need_index[[#This Row],[Normalised weighted population 2025/26]]</f>
        <v>7041.913423560447</v>
      </c>
      <c r="V865" s="4">
        <f>$M$1*gp_need_index[[#This Row],[Normalised travel time adjusted wp 2025/26]]</f>
        <v>10312.187949455791</v>
      </c>
      <c r="W865" s="115">
        <v>17354.101373016238</v>
      </c>
      <c r="X865" s="43">
        <f>gp_need_index[[#This Row],[Combined weighted population 2025/26]]/gp_need_index[[#This Row],[Registered population 2025/26]]</f>
        <v>1.0189959311439307</v>
      </c>
    </row>
    <row r="866" spans="1:24" ht="13">
      <c r="A866" s="8" t="s">
        <v>4453</v>
      </c>
      <c r="B866" s="3" t="s">
        <v>11746</v>
      </c>
      <c r="C866" s="74" t="s">
        <v>6429</v>
      </c>
      <c r="D866" s="74" t="s">
        <v>6798</v>
      </c>
      <c r="E866" s="74" t="s">
        <v>6742</v>
      </c>
      <c r="F866" s="41">
        <v>0.99885859387532971</v>
      </c>
      <c r="G866" s="110">
        <v>3296.916666666667</v>
      </c>
      <c r="H866" s="4">
        <v>1746.6336677610232</v>
      </c>
      <c r="I866" s="46">
        <v>4281.1198939716623</v>
      </c>
      <c r="J866" s="110">
        <v>4276.2333975042357</v>
      </c>
      <c r="K866" s="46">
        <v>4289.4977771029162</v>
      </c>
      <c r="L866" s="110">
        <f>$L$1*gp_need_index[[#This Row],[Normalised weighted population (base year)]]</f>
        <v>1739.1895448943696</v>
      </c>
      <c r="M866" s="4">
        <f>$M$1*gp_need_index[[#This Row],[Normalised travel time adjusted wp (base year)]]</f>
        <v>2546.904747346854</v>
      </c>
      <c r="N866" s="115">
        <v>4286.0942922412232</v>
      </c>
      <c r="O866" s="43">
        <f>gp_need_index[[#This Row],[Combined weighted population (base year)]]/gp_need_index[[#This Row],[Registered population (base year)]]</f>
        <v>1.3000311277429586</v>
      </c>
      <c r="P866" s="77">
        <v>3328.50402911535</v>
      </c>
      <c r="Q866" s="4">
        <v>1780.4261782625329</v>
      </c>
      <c r="R866" s="46">
        <v>4320.2276080152997</v>
      </c>
      <c r="S866" s="110">
        <v>4315.2964737635411</v>
      </c>
      <c r="T866" s="46">
        <v>4328.6257240122859</v>
      </c>
      <c r="U866" s="110">
        <f>$L$1*gp_need_index[[#This Row],[Normalised weighted population 2025/26]]</f>
        <v>1755.0769129368266</v>
      </c>
      <c r="V866" s="4">
        <f>$M$1*gp_need_index[[#This Row],[Normalised travel time adjusted wp 2025/26]]</f>
        <v>2570.137106684901</v>
      </c>
      <c r="W866" s="115">
        <v>4325.2140196217279</v>
      </c>
      <c r="X866" s="43">
        <f>gp_need_index[[#This Row],[Combined weighted population 2025/26]]/gp_need_index[[#This Row],[Registered population 2025/26]]</f>
        <v>1.2994468331081706</v>
      </c>
    </row>
    <row r="867" spans="1:24" ht="13">
      <c r="A867" s="8" t="s">
        <v>4699</v>
      </c>
      <c r="B867" s="3" t="s">
        <v>7917</v>
      </c>
      <c r="C867" s="74" t="s">
        <v>6429</v>
      </c>
      <c r="D867" s="74" t="s">
        <v>6798</v>
      </c>
      <c r="E867" s="74" t="s">
        <v>6741</v>
      </c>
      <c r="F867" s="41">
        <v>0.99885859387532971</v>
      </c>
      <c r="G867" s="110">
        <v>16938.333333333332</v>
      </c>
      <c r="H867" s="4">
        <v>6077.5870187043438</v>
      </c>
      <c r="I867" s="46">
        <v>14896.586029096876</v>
      </c>
      <c r="J867" s="110">
        <v>14879.582974566587</v>
      </c>
      <c r="K867" s="46">
        <v>14925.737713678793</v>
      </c>
      <c r="L867" s="110">
        <f>$L$1*gp_need_index[[#This Row],[Normalised weighted population (base year)]]</f>
        <v>6051.6844466109014</v>
      </c>
      <c r="M867" s="4">
        <f>$M$1*gp_need_index[[#This Row],[Normalised travel time adjusted wp (base year)]]</f>
        <v>8862.2105001525524</v>
      </c>
      <c r="N867" s="115">
        <v>14913.894946763454</v>
      </c>
      <c r="O867" s="43">
        <f>gp_need_index[[#This Row],[Combined weighted population (base year)]]/gp_need_index[[#This Row],[Registered population (base year)]]</f>
        <v>0.8804818427686778</v>
      </c>
      <c r="P867" s="77">
        <v>17087.022083036387</v>
      </c>
      <c r="Q867" s="4">
        <v>6194.6648777277214</v>
      </c>
      <c r="R867" s="46">
        <v>15031.43604262135</v>
      </c>
      <c r="S867" s="110">
        <v>15014.279069459712</v>
      </c>
      <c r="T867" s="46">
        <v>15060.655740040302</v>
      </c>
      <c r="U867" s="110">
        <f>$L$1*gp_need_index[[#This Row],[Normalised weighted population 2025/26]]</f>
        <v>6106.4667791451702</v>
      </c>
      <c r="V867" s="4">
        <f>$M$1*gp_need_index[[#This Row],[Normalised travel time adjusted wp 2025/26]]</f>
        <v>8942.3185640095926</v>
      </c>
      <c r="W867" s="115">
        <v>15048.785343154763</v>
      </c>
      <c r="X867" s="43">
        <f>gp_need_index[[#This Row],[Combined weighted population 2025/26]]/gp_need_index[[#This Row],[Registered population 2025/26]]</f>
        <v>0.88071433805278798</v>
      </c>
    </row>
    <row r="868" spans="1:24" ht="13">
      <c r="A868" s="8" t="s">
        <v>4461</v>
      </c>
      <c r="B868" s="3" t="s">
        <v>12599</v>
      </c>
      <c r="C868" s="74" t="s">
        <v>6429</v>
      </c>
      <c r="D868" s="74" t="s">
        <v>6798</v>
      </c>
      <c r="E868" s="74" t="s">
        <v>6487</v>
      </c>
      <c r="F868" s="41">
        <v>0.99885859387532971</v>
      </c>
      <c r="G868" s="110">
        <v>20757.416666666664</v>
      </c>
      <c r="H868" s="4">
        <v>10157.495585756245</v>
      </c>
      <c r="I868" s="46">
        <v>24896.72403993769</v>
      </c>
      <c r="J868" s="110">
        <v>24868.306766634279</v>
      </c>
      <c r="K868" s="46">
        <v>24945.445367422904</v>
      </c>
      <c r="L868" s="110">
        <f>$L$1*gp_need_index[[#This Row],[Normalised weighted population (base year)]]</f>
        <v>10114.204513018143</v>
      </c>
      <c r="M868" s="4">
        <f>$M$1*gp_need_index[[#This Row],[Normalised travel time adjusted wp (base year)]]</f>
        <v>14811.447990510673</v>
      </c>
      <c r="N868" s="115">
        <v>24925.652503528814</v>
      </c>
      <c r="O868" s="43">
        <f>gp_need_index[[#This Row],[Combined weighted population (base year)]]/gp_need_index[[#This Row],[Registered population (base year)]]</f>
        <v>1.2008070611000317</v>
      </c>
      <c r="P868" s="77">
        <v>20942.17852832573</v>
      </c>
      <c r="Q868" s="4">
        <v>10349.976347227939</v>
      </c>
      <c r="R868" s="46">
        <v>25114.354138083305</v>
      </c>
      <c r="S868" s="110">
        <v>25085.688460452959</v>
      </c>
      <c r="T868" s="46">
        <v>25163.174079618264</v>
      </c>
      <c r="U868" s="110">
        <f>$L$1*gp_need_index[[#This Row],[Normalised weighted population 2025/26]]</f>
        <v>10202.615956921445</v>
      </c>
      <c r="V868" s="4">
        <f>$M$1*gp_need_index[[#This Row],[Normalised travel time adjusted wp 2025/26]]</f>
        <v>14940.72519720003</v>
      </c>
      <c r="W868" s="115">
        <v>25143.341154121474</v>
      </c>
      <c r="X868" s="43">
        <f>gp_need_index[[#This Row],[Combined weighted population 2025/26]]/gp_need_index[[#This Row],[Registered population 2025/26]]</f>
        <v>1.2006077171060969</v>
      </c>
    </row>
    <row r="869" spans="1:24" ht="13">
      <c r="A869" s="8" t="s">
        <v>4317</v>
      </c>
      <c r="B869" s="3" t="s">
        <v>11745</v>
      </c>
      <c r="C869" s="74" t="s">
        <v>6429</v>
      </c>
      <c r="D869" s="74" t="s">
        <v>6798</v>
      </c>
      <c r="E869" s="74" t="s">
        <v>6742</v>
      </c>
      <c r="F869" s="41">
        <v>0.99885859387532971</v>
      </c>
      <c r="G869" s="110">
        <v>8197.6666666666661</v>
      </c>
      <c r="H869" s="4">
        <v>4033.3025638526938</v>
      </c>
      <c r="I869" s="46">
        <v>9885.9034743392913</v>
      </c>
      <c r="J869" s="110">
        <v>9874.6196435657803</v>
      </c>
      <c r="K869" s="46">
        <v>9905.2495674191614</v>
      </c>
      <c r="L869" s="110">
        <f>$L$1*gp_need_index[[#This Row],[Normalised weighted population (base year)]]</f>
        <v>4016.1126971978297</v>
      </c>
      <c r="M869" s="4">
        <f>$M$1*gp_need_index[[#This Row],[Normalised travel time adjusted wp (base year)]]</f>
        <v>5881.2775895535697</v>
      </c>
      <c r="N869" s="115">
        <v>9897.3902867513989</v>
      </c>
      <c r="O869" s="43">
        <f>gp_need_index[[#This Row],[Combined weighted population (base year)]]/gp_need_index[[#This Row],[Registered population (base year)]]</f>
        <v>1.2073423681638757</v>
      </c>
      <c r="P869" s="77">
        <v>8270.7648493547931</v>
      </c>
      <c r="Q869" s="4">
        <v>4111.4911389550243</v>
      </c>
      <c r="R869" s="46">
        <v>9976.5874853389068</v>
      </c>
      <c r="S869" s="110">
        <v>9965.2001472798329</v>
      </c>
      <c r="T869" s="46">
        <v>9995.9810327530577</v>
      </c>
      <c r="U869" s="110">
        <f>$L$1*gp_need_index[[#This Row],[Normalised weighted population 2025/26]]</f>
        <v>4052.9527502039837</v>
      </c>
      <c r="V869" s="4">
        <f>$M$1*gp_need_index[[#This Row],[Normalised travel time adjusted wp 2025/26]]</f>
        <v>5935.1497237288459</v>
      </c>
      <c r="W869" s="115">
        <v>9988.1024739328295</v>
      </c>
      <c r="X869" s="43">
        <f>gp_need_index[[#This Row],[Combined weighted population 2025/26]]/gp_need_index[[#This Row],[Registered population 2025/26]]</f>
        <v>1.2076395177299724</v>
      </c>
    </row>
    <row r="870" spans="1:24" ht="13">
      <c r="A870" s="8" t="s">
        <v>4447</v>
      </c>
      <c r="B870" s="3" t="s">
        <v>11744</v>
      </c>
      <c r="C870" s="74" t="s">
        <v>6429</v>
      </c>
      <c r="D870" s="74" t="s">
        <v>6798</v>
      </c>
      <c r="E870" s="74" t="s">
        <v>6740</v>
      </c>
      <c r="F870" s="41">
        <v>0.99885859387532971</v>
      </c>
      <c r="G870" s="110">
        <v>6058.6666666666661</v>
      </c>
      <c r="H870" s="4">
        <v>3287.2249149062791</v>
      </c>
      <c r="I870" s="46">
        <v>8057.2155678210966</v>
      </c>
      <c r="J870" s="110">
        <v>8048.0190126241969</v>
      </c>
      <c r="K870" s="46">
        <v>8072.9830333586924</v>
      </c>
      <c r="L870" s="110">
        <f>$L$1*gp_need_index[[#This Row],[Normalised weighted population (base year)]]</f>
        <v>3273.2148184512762</v>
      </c>
      <c r="M870" s="4">
        <f>$M$1*gp_need_index[[#This Row],[Normalised travel time adjusted wp (base year)]]</f>
        <v>4793.362738795644</v>
      </c>
      <c r="N870" s="115">
        <v>8066.5775572469202</v>
      </c>
      <c r="O870" s="43">
        <f>gp_need_index[[#This Row],[Combined weighted population (base year)]]/gp_need_index[[#This Row],[Registered population (base year)]]</f>
        <v>1.3314113485772867</v>
      </c>
      <c r="P870" s="77">
        <v>6120.2717963988862</v>
      </c>
      <c r="Q870" s="4">
        <v>3359.9808639271087</v>
      </c>
      <c r="R870" s="46">
        <v>8153.0378894488213</v>
      </c>
      <c r="S870" s="110">
        <v>8143.7319620671351</v>
      </c>
      <c r="T870" s="46">
        <v>8168.8866280190714</v>
      </c>
      <c r="U870" s="110">
        <f>$L$1*gp_need_index[[#This Row],[Normalised weighted population 2025/26]]</f>
        <v>3312.1422916521815</v>
      </c>
      <c r="V870" s="4">
        <f>$M$1*gp_need_index[[#This Row],[Normalised travel time adjusted wp 2025/26]]</f>
        <v>4850.3058433781844</v>
      </c>
      <c r="W870" s="115">
        <v>8162.4481350303658</v>
      </c>
      <c r="X870" s="43">
        <f>gp_need_index[[#This Row],[Combined weighted population 2025/26]]/gp_need_index[[#This Row],[Registered population 2025/26]]</f>
        <v>1.3336741253604256</v>
      </c>
    </row>
    <row r="871" spans="1:24" ht="13">
      <c r="A871" s="8" t="s">
        <v>4455</v>
      </c>
      <c r="B871" s="3" t="s">
        <v>11743</v>
      </c>
      <c r="C871" s="74" t="s">
        <v>6429</v>
      </c>
      <c r="D871" s="74" t="s">
        <v>6798</v>
      </c>
      <c r="E871" s="74" t="s">
        <v>6740</v>
      </c>
      <c r="F871" s="41">
        <v>0.99885859387532971</v>
      </c>
      <c r="G871" s="110">
        <v>8532.5</v>
      </c>
      <c r="H871" s="4">
        <v>3349.2765607761016</v>
      </c>
      <c r="I871" s="46">
        <v>8209.3084425264806</v>
      </c>
      <c r="J871" s="110">
        <v>8199.9382875908741</v>
      </c>
      <c r="K871" s="46">
        <v>8225.3735442809884</v>
      </c>
      <c r="L871" s="110">
        <f>$L$1*gp_need_index[[#This Row],[Normalised weighted population (base year)]]</f>
        <v>3335.0020012659897</v>
      </c>
      <c r="M871" s="4">
        <f>$M$1*gp_need_index[[#This Row],[Normalised travel time adjusted wp (base year)]]</f>
        <v>4883.8451532615964</v>
      </c>
      <c r="N871" s="115">
        <v>8218.8471545275861</v>
      </c>
      <c r="O871" s="43">
        <f>gp_need_index[[#This Row],[Combined weighted population (base year)]]/gp_need_index[[#This Row],[Registered population (base year)]]</f>
        <v>0.96324021734867693</v>
      </c>
      <c r="P871" s="77">
        <v>8615.0089505347005</v>
      </c>
      <c r="Q871" s="4">
        <v>3415.9981443650945</v>
      </c>
      <c r="R871" s="46">
        <v>8288.9645593825844</v>
      </c>
      <c r="S871" s="110">
        <v>8279.5034844673301</v>
      </c>
      <c r="T871" s="46">
        <v>8305.0775266103865</v>
      </c>
      <c r="U871" s="110">
        <f>$L$1*gp_need_index[[#This Row],[Normalised weighted population 2025/26]]</f>
        <v>3367.3620119767611</v>
      </c>
      <c r="V871" s="4">
        <f>$M$1*gp_need_index[[#This Row],[Normalised travel time adjusted wp 2025/26]]</f>
        <v>4931.1696797040131</v>
      </c>
      <c r="W871" s="115">
        <v>8298.5316916807751</v>
      </c>
      <c r="X871" s="43">
        <f>gp_need_index[[#This Row],[Combined weighted population 2025/26]]/gp_need_index[[#This Row],[Registered population 2025/26]]</f>
        <v>0.96326443063831257</v>
      </c>
    </row>
    <row r="872" spans="1:24" ht="13">
      <c r="A872" s="8" t="s">
        <v>4469</v>
      </c>
      <c r="B872" s="3" t="s">
        <v>11742</v>
      </c>
      <c r="C872" s="74" t="s">
        <v>6429</v>
      </c>
      <c r="D872" s="74" t="s">
        <v>6798</v>
      </c>
      <c r="E872" s="74" t="s">
        <v>6739</v>
      </c>
      <c r="F872" s="41">
        <v>0.99885859387532971</v>
      </c>
      <c r="G872" s="110">
        <v>5674</v>
      </c>
      <c r="H872" s="4">
        <v>3153.638218951663</v>
      </c>
      <c r="I872" s="46">
        <v>7729.7853389315096</v>
      </c>
      <c r="J872" s="110">
        <v>7720.9625146032668</v>
      </c>
      <c r="K872" s="46">
        <v>7744.9120440467832</v>
      </c>
      <c r="L872" s="110">
        <f>$L$1*gp_need_index[[#This Row],[Normalised weighted population (base year)]]</f>
        <v>3140.1974667137056</v>
      </c>
      <c r="M872" s="4">
        <f>$M$1*gp_need_index[[#This Row],[Normalised travel time adjusted wp (base year)]]</f>
        <v>4598.5694078361357</v>
      </c>
      <c r="N872" s="115">
        <v>7738.7668745498413</v>
      </c>
      <c r="O872" s="43">
        <f>gp_need_index[[#This Row],[Combined weighted population (base year)]]/gp_need_index[[#This Row],[Registered population (base year)]]</f>
        <v>1.3638996959023337</v>
      </c>
      <c r="P872" s="77">
        <v>5734.5315644512139</v>
      </c>
      <c r="Q872" s="4">
        <v>3219.3381686593639</v>
      </c>
      <c r="R872" s="46">
        <v>7811.7665340959466</v>
      </c>
      <c r="S872" s="110">
        <v>7802.8501359294351</v>
      </c>
      <c r="T872" s="46">
        <v>7826.9518732602528</v>
      </c>
      <c r="U872" s="110">
        <f>$L$1*gp_need_index[[#This Row],[Normalised weighted population 2025/26]]</f>
        <v>3173.5020321169554</v>
      </c>
      <c r="V872" s="4">
        <f>$M$1*gp_need_index[[#This Row],[Normalised travel time adjusted wp 2025/26]]</f>
        <v>4647.2808517750191</v>
      </c>
      <c r="W872" s="115">
        <v>7820.7828838919741</v>
      </c>
      <c r="X872" s="43">
        <f>gp_need_index[[#This Row],[Combined weighted population 2025/26]]/gp_need_index[[#This Row],[Registered population 2025/26]]</f>
        <v>1.3638050110969109</v>
      </c>
    </row>
    <row r="873" spans="1:24" ht="13">
      <c r="A873" s="8" t="s">
        <v>4343</v>
      </c>
      <c r="B873" s="3" t="s">
        <v>11741</v>
      </c>
      <c r="C873" s="74" t="s">
        <v>6429</v>
      </c>
      <c r="D873" s="74" t="s">
        <v>6798</v>
      </c>
      <c r="E873" s="74" t="s">
        <v>6743</v>
      </c>
      <c r="F873" s="41">
        <v>0.99885859387532971</v>
      </c>
      <c r="G873" s="110">
        <v>7964.3333333333339</v>
      </c>
      <c r="H873" s="4">
        <v>4118.3251106567204</v>
      </c>
      <c r="I873" s="46">
        <v>10094.299615600814</v>
      </c>
      <c r="J873" s="110">
        <v>10082.777920195311</v>
      </c>
      <c r="K873" s="46">
        <v>10114.053526859045</v>
      </c>
      <c r="L873" s="110">
        <f>$L$1*gp_need_index[[#This Row],[Normalised weighted population (base year)]]</f>
        <v>4100.7728793592141</v>
      </c>
      <c r="M873" s="4">
        <f>$M$1*gp_need_index[[#This Row],[Normalised travel time adjusted wp (base year)]]</f>
        <v>6005.255692165254</v>
      </c>
      <c r="N873" s="115">
        <v>10106.028571524468</v>
      </c>
      <c r="O873" s="43">
        <f>gp_need_index[[#This Row],[Combined weighted population (base year)]]/gp_need_index[[#This Row],[Registered population (base year)]]</f>
        <v>1.2689107987516595</v>
      </c>
      <c r="P873" s="77">
        <v>8044.1740943100158</v>
      </c>
      <c r="Q873" s="4">
        <v>4202.7043248098626</v>
      </c>
      <c r="R873" s="46">
        <v>10197.917484052841</v>
      </c>
      <c r="S873" s="110">
        <v>10186.277518577661</v>
      </c>
      <c r="T873" s="46">
        <v>10217.741276160432</v>
      </c>
      <c r="U873" s="110">
        <f>$L$1*gp_need_index[[#This Row],[Normalised weighted population 2025/26]]</f>
        <v>4142.8672653935246</v>
      </c>
      <c r="V873" s="4">
        <f>$M$1*gp_need_index[[#This Row],[Normalised travel time adjusted wp 2025/26]]</f>
        <v>6066.8206665888501</v>
      </c>
      <c r="W873" s="115">
        <v>10209.687931982375</v>
      </c>
      <c r="X873" s="43">
        <f>gp_need_index[[#This Row],[Combined weighted population 2025/26]]/gp_need_index[[#This Row],[Registered population 2025/26]]</f>
        <v>1.2692027562163428</v>
      </c>
    </row>
    <row r="874" spans="1:24" ht="13">
      <c r="A874" s="8" t="s">
        <v>4685</v>
      </c>
      <c r="B874" s="3" t="s">
        <v>11740</v>
      </c>
      <c r="C874" s="74" t="s">
        <v>6429</v>
      </c>
      <c r="D874" s="74" t="s">
        <v>6798</v>
      </c>
      <c r="E874" s="74" t="s">
        <v>6740</v>
      </c>
      <c r="F874" s="41">
        <v>0.99885859387532971</v>
      </c>
      <c r="G874" s="110">
        <v>4975.6666666666661</v>
      </c>
      <c r="H874" s="4">
        <v>1728.4544597679783</v>
      </c>
      <c r="I874" s="46">
        <v>4236.5613981449796</v>
      </c>
      <c r="J874" s="110">
        <v>4231.7257610175957</v>
      </c>
      <c r="K874" s="46">
        <v>4244.852083094499</v>
      </c>
      <c r="L874" s="110">
        <f>$L$1*gp_need_index[[#This Row],[Normalised weighted population (base year)]]</f>
        <v>1721.0878163753646</v>
      </c>
      <c r="M874" s="4">
        <f>$M$1*gp_need_index[[#This Row],[Normalised travel time adjusted wp (base year)]]</f>
        <v>2520.3962058048578</v>
      </c>
      <c r="N874" s="115">
        <v>4241.4840221802224</v>
      </c>
      <c r="O874" s="43">
        <f>gp_need_index[[#This Row],[Combined weighted population (base year)]]/gp_need_index[[#This Row],[Registered population (base year)]]</f>
        <v>0.85244537191268632</v>
      </c>
      <c r="P874" s="77">
        <v>5018.6895438718993</v>
      </c>
      <c r="Q874" s="4">
        <v>1762.8677043834887</v>
      </c>
      <c r="R874" s="46">
        <v>4277.6217395254926</v>
      </c>
      <c r="S874" s="110">
        <v>4272.7392358729758</v>
      </c>
      <c r="T874" s="46">
        <v>4285.9370337227519</v>
      </c>
      <c r="U874" s="110">
        <f>$L$1*gp_need_index[[#This Row],[Normalised weighted population 2025/26]]</f>
        <v>1737.7684322439691</v>
      </c>
      <c r="V874" s="4">
        <f>$M$1*gp_need_index[[#This Row],[Normalised travel time adjusted wp 2025/26]]</f>
        <v>2544.7905431462054</v>
      </c>
      <c r="W874" s="115">
        <v>4282.558975390175</v>
      </c>
      <c r="X874" s="43">
        <f>gp_need_index[[#This Row],[Combined weighted population 2025/26]]/gp_need_index[[#This Row],[Registered population 2025/26]]</f>
        <v>0.85332215470857709</v>
      </c>
    </row>
    <row r="875" spans="1:24" ht="13">
      <c r="A875" s="8" t="s">
        <v>4690</v>
      </c>
      <c r="B875" s="3" t="s">
        <v>11739</v>
      </c>
      <c r="C875" s="74" t="s">
        <v>6429</v>
      </c>
      <c r="D875" s="74" t="s">
        <v>6798</v>
      </c>
      <c r="E875" s="74" t="s">
        <v>6488</v>
      </c>
      <c r="F875" s="41">
        <v>0.99885859387532971</v>
      </c>
      <c r="G875" s="110">
        <v>5699.9166666666661</v>
      </c>
      <c r="H875" s="4">
        <v>3119.3591771199617</v>
      </c>
      <c r="I875" s="46">
        <v>7645.7650371128102</v>
      </c>
      <c r="J875" s="110">
        <v>7637.0381140716599</v>
      </c>
      <c r="K875" s="46">
        <v>7660.727319766971</v>
      </c>
      <c r="L875" s="110">
        <f>$L$1*gp_need_index[[#This Row],[Normalised weighted population (base year)]]</f>
        <v>3106.0645215729455</v>
      </c>
      <c r="M875" s="4">
        <f>$M$1*gp_need_index[[#This Row],[Normalised travel time adjusted wp (base year)]]</f>
        <v>4548.5844247299901</v>
      </c>
      <c r="N875" s="115">
        <v>7654.6489463029357</v>
      </c>
      <c r="O875" s="43">
        <f>gp_need_index[[#This Row],[Combined weighted population (base year)]]/gp_need_index[[#This Row],[Registered population (base year)]]</f>
        <v>1.3429405014055065</v>
      </c>
      <c r="P875" s="77">
        <v>5753.4966784836142</v>
      </c>
      <c r="Q875" s="4">
        <v>3182.7459367949768</v>
      </c>
      <c r="R875" s="46">
        <v>7722.9750007712146</v>
      </c>
      <c r="S875" s="110">
        <v>7714.1599498046589</v>
      </c>
      <c r="T875" s="46">
        <v>7737.9877375487795</v>
      </c>
      <c r="U875" s="110">
        <f>$L$1*gp_need_index[[#This Row],[Normalised weighted population 2025/26]]</f>
        <v>3137.430791353303</v>
      </c>
      <c r="V875" s="4">
        <f>$M$1*gp_need_index[[#This Row],[Normalised travel time adjusted wp 2025/26]]</f>
        <v>4594.4580759254432</v>
      </c>
      <c r="W875" s="115">
        <v>7731.8888672787461</v>
      </c>
      <c r="X875" s="43">
        <f>gp_need_index[[#This Row],[Combined weighted population 2025/26]]/gp_need_index[[#This Row],[Registered population 2025/26]]</f>
        <v>1.3438590998398829</v>
      </c>
    </row>
    <row r="876" spans="1:24" ht="13">
      <c r="A876" s="8" t="s">
        <v>4698</v>
      </c>
      <c r="B876" s="3" t="s">
        <v>11738</v>
      </c>
      <c r="C876" s="74" t="s">
        <v>6429</v>
      </c>
      <c r="D876" s="74" t="s">
        <v>6798</v>
      </c>
      <c r="E876" s="74" t="s">
        <v>6741</v>
      </c>
      <c r="F876" s="41">
        <v>0.99885859387532971</v>
      </c>
      <c r="G876" s="110">
        <v>6349.6666666666679</v>
      </c>
      <c r="H876" s="4">
        <v>2643.9864231224542</v>
      </c>
      <c r="I876" s="46">
        <v>6480.5935465164912</v>
      </c>
      <c r="J876" s="110">
        <v>6473.1965573509988</v>
      </c>
      <c r="K876" s="46">
        <v>6493.2756616402276</v>
      </c>
      <c r="L876" s="110">
        <f>$L$1*gp_need_index[[#This Row],[Normalised weighted population (base year)]]</f>
        <v>2632.7177981355571</v>
      </c>
      <c r="M876" s="4">
        <f>$M$1*gp_need_index[[#This Row],[Normalised travel time adjusted wp (base year)]]</f>
        <v>3855.4057998912672</v>
      </c>
      <c r="N876" s="115">
        <v>6488.1235980268248</v>
      </c>
      <c r="O876" s="43">
        <f>gp_need_index[[#This Row],[Combined weighted population (base year)]]/gp_need_index[[#This Row],[Registered population (base year)]]</f>
        <v>1.0218053857987544</v>
      </c>
      <c r="P876" s="77">
        <v>6404.7729880087973</v>
      </c>
      <c r="Q876" s="4">
        <v>2697.6196983945488</v>
      </c>
      <c r="R876" s="46">
        <v>6545.8097837581581</v>
      </c>
      <c r="S876" s="110">
        <v>6538.3383563800498</v>
      </c>
      <c r="T876" s="46">
        <v>6558.534222108633</v>
      </c>
      <c r="U876" s="110">
        <f>$L$1*gp_need_index[[#This Row],[Normalised weighted population 2025/26]]</f>
        <v>2659.2116597365302</v>
      </c>
      <c r="V876" s="4">
        <f>$M$1*gp_need_index[[#This Row],[Normalised travel time adjusted wp 2025/26]]</f>
        <v>3894.1533051002002</v>
      </c>
      <c r="W876" s="115">
        <v>6553.36496483673</v>
      </c>
      <c r="X876" s="43">
        <f>gp_need_index[[#This Row],[Combined weighted population 2025/26]]/gp_need_index[[#This Row],[Registered population 2025/26]]</f>
        <v>1.0232001941530373</v>
      </c>
    </row>
    <row r="877" spans="1:24" ht="13">
      <c r="A877" s="8" t="s">
        <v>4687</v>
      </c>
      <c r="B877" s="3" t="s">
        <v>11737</v>
      </c>
      <c r="C877" s="74" t="s">
        <v>6429</v>
      </c>
      <c r="D877" s="74" t="s">
        <v>6798</v>
      </c>
      <c r="E877" s="74" t="s">
        <v>6743</v>
      </c>
      <c r="F877" s="41">
        <v>0.99885859387532971</v>
      </c>
      <c r="G877" s="110">
        <v>10810.75</v>
      </c>
      <c r="H877" s="4">
        <v>5901.2981801253918</v>
      </c>
      <c r="I877" s="46">
        <v>14464.489895914603</v>
      </c>
      <c r="J877" s="110">
        <v>14447.980038557174</v>
      </c>
      <c r="K877" s="46">
        <v>14492.795995463883</v>
      </c>
      <c r="L877" s="110">
        <f>$L$1*gp_need_index[[#This Row],[Normalised weighted population (base year)]]</f>
        <v>5876.1469480516826</v>
      </c>
      <c r="M877" s="4">
        <f>$M$1*gp_need_index[[#This Row],[Normalised travel time adjusted wp (base year)]]</f>
        <v>8605.1497963722632</v>
      </c>
      <c r="N877" s="115">
        <v>14481.296744423946</v>
      </c>
      <c r="O877" s="43">
        <f>gp_need_index[[#This Row],[Combined weighted population (base year)]]/gp_need_index[[#This Row],[Registered population (base year)]]</f>
        <v>1.3395274837013107</v>
      </c>
      <c r="P877" s="77">
        <v>10904.360964431071</v>
      </c>
      <c r="Q877" s="4">
        <v>6012.2817202930837</v>
      </c>
      <c r="R877" s="46">
        <v>14588.880905201921</v>
      </c>
      <c r="S877" s="110">
        <v>14572.229067184639</v>
      </c>
      <c r="T877" s="46">
        <v>14617.240317071979</v>
      </c>
      <c r="U877" s="110">
        <f>$L$1*gp_need_index[[#This Row],[Normalised weighted population 2025/26]]</f>
        <v>5926.6803477670219</v>
      </c>
      <c r="V877" s="4">
        <f>$M$1*gp_need_index[[#This Row],[Normalised travel time adjusted wp 2025/26]]</f>
        <v>8679.0390603266296</v>
      </c>
      <c r="W877" s="115">
        <v>14605.719408093652</v>
      </c>
      <c r="X877" s="43">
        <f>gp_need_index[[#This Row],[Combined weighted population 2025/26]]/gp_need_index[[#This Row],[Registered population 2025/26]]</f>
        <v>1.3394383637643728</v>
      </c>
    </row>
    <row r="878" spans="1:24" ht="13">
      <c r="A878" s="8" t="s">
        <v>4457</v>
      </c>
      <c r="B878" s="3" t="s">
        <v>11736</v>
      </c>
      <c r="C878" s="74" t="s">
        <v>6429</v>
      </c>
      <c r="D878" s="74" t="s">
        <v>6798</v>
      </c>
      <c r="E878" s="74" t="s">
        <v>6742</v>
      </c>
      <c r="F878" s="41">
        <v>0.99885859387532971</v>
      </c>
      <c r="G878" s="110">
        <v>8375.9166666666661</v>
      </c>
      <c r="H878" s="4">
        <v>3932.9975536471838</v>
      </c>
      <c r="I878" s="46">
        <v>9640.0489585458909</v>
      </c>
      <c r="J878" s="110">
        <v>9629.0457476224856</v>
      </c>
      <c r="K878" s="46">
        <v>9658.9139297577422</v>
      </c>
      <c r="L878" s="110">
        <f>$L$1*gp_need_index[[#This Row],[Normalised weighted population (base year)]]</f>
        <v>3916.2351852330175</v>
      </c>
      <c r="M878" s="4">
        <f>$M$1*gp_need_index[[#This Row],[Normalised travel time adjusted wp (base year)]]</f>
        <v>5735.0149178838064</v>
      </c>
      <c r="N878" s="115">
        <v>9651.2501031168249</v>
      </c>
      <c r="O878" s="43">
        <f>gp_need_index[[#This Row],[Combined weighted population (base year)]]/gp_need_index[[#This Row],[Registered population (base year)]]</f>
        <v>1.1522619537901515</v>
      </c>
      <c r="P878" s="77">
        <v>8449.6407167412181</v>
      </c>
      <c r="Q878" s="4">
        <v>4006.3623244302471</v>
      </c>
      <c r="R878" s="46">
        <v>9721.4910300895899</v>
      </c>
      <c r="S878" s="110">
        <v>9710.394860686918</v>
      </c>
      <c r="T878" s="46">
        <v>9740.3886939957429</v>
      </c>
      <c r="U878" s="110">
        <f>$L$1*gp_need_index[[#This Row],[Normalised weighted population 2025/26]]</f>
        <v>3949.3207336061878</v>
      </c>
      <c r="V878" s="4">
        <f>$M$1*gp_need_index[[#This Row],[Normalised travel time adjusted wp 2025/26]]</f>
        <v>5783.3908524592707</v>
      </c>
      <c r="W878" s="115">
        <v>9732.7115860654594</v>
      </c>
      <c r="X878" s="43">
        <f>gp_need_index[[#This Row],[Combined weighted population 2025/26]]/gp_need_index[[#This Row],[Registered population 2025/26]]</f>
        <v>1.1518491628622862</v>
      </c>
    </row>
    <row r="879" spans="1:24" ht="13">
      <c r="A879" s="8" t="s">
        <v>5490</v>
      </c>
      <c r="B879" s="3" t="s">
        <v>11735</v>
      </c>
      <c r="C879" s="74" t="s">
        <v>6429</v>
      </c>
      <c r="D879" s="74" t="s">
        <v>6798</v>
      </c>
      <c r="E879" s="74" t="s">
        <v>6739</v>
      </c>
      <c r="F879" s="41">
        <v>0.99885859387532971</v>
      </c>
      <c r="G879" s="110">
        <v>7097.3333333333339</v>
      </c>
      <c r="H879" s="4">
        <v>2562.6820312108966</v>
      </c>
      <c r="I879" s="46">
        <v>6281.3108599952666</v>
      </c>
      <c r="J879" s="110">
        <v>6274.1413333087103</v>
      </c>
      <c r="K879" s="46">
        <v>6293.6029913999992</v>
      </c>
      <c r="L879" s="110">
        <f>$L$1*gp_need_index[[#This Row],[Normalised weighted population (base year)]]</f>
        <v>2551.759924153981</v>
      </c>
      <c r="M879" s="4">
        <f>$M$1*gp_need_index[[#This Row],[Normalised travel time adjusted wp (base year)]]</f>
        <v>3736.8494331145184</v>
      </c>
      <c r="N879" s="115">
        <v>6288.6093572684995</v>
      </c>
      <c r="O879" s="43">
        <f>gp_need_index[[#This Row],[Combined weighted population (base year)]]/gp_need_index[[#This Row],[Registered population (base year)]]</f>
        <v>0.88605241742464291</v>
      </c>
      <c r="P879" s="77">
        <v>7158.7683502903328</v>
      </c>
      <c r="Q879" s="4">
        <v>2610.9446044775732</v>
      </c>
      <c r="R879" s="46">
        <v>6335.4915249956084</v>
      </c>
      <c r="S879" s="110">
        <v>6328.2601561661813</v>
      </c>
      <c r="T879" s="46">
        <v>6347.807124439054</v>
      </c>
      <c r="U879" s="110">
        <f>$L$1*gp_need_index[[#This Row],[Normalised weighted population 2025/26]]</f>
        <v>2573.7706242599761</v>
      </c>
      <c r="V879" s="4">
        <f>$M$1*gp_need_index[[#This Row],[Normalised travel time adjusted wp 2025/26]]</f>
        <v>3769.0333322413362</v>
      </c>
      <c r="W879" s="115">
        <v>6342.8039565013123</v>
      </c>
      <c r="X879" s="43">
        <f>gp_need_index[[#This Row],[Combined weighted population 2025/26]]/gp_need_index[[#This Row],[Registered population 2025/26]]</f>
        <v>0.88601888567103471</v>
      </c>
    </row>
    <row r="880" spans="1:24" ht="13">
      <c r="A880" s="8" t="s">
        <v>4315</v>
      </c>
      <c r="B880" s="3" t="s">
        <v>11734</v>
      </c>
      <c r="C880" s="74" t="s">
        <v>6429</v>
      </c>
      <c r="D880" s="74" t="s">
        <v>6798</v>
      </c>
      <c r="E880" s="74" t="s">
        <v>6572</v>
      </c>
      <c r="F880" s="41">
        <v>0.99885859387532971</v>
      </c>
      <c r="G880" s="110">
        <v>15575.416666666668</v>
      </c>
      <c r="H880" s="4">
        <v>5609.5951575677755</v>
      </c>
      <c r="I880" s="46">
        <v>13749.50561726852</v>
      </c>
      <c r="J880" s="110">
        <v>13733.811847345782</v>
      </c>
      <c r="K880" s="46">
        <v>13776.412537426535</v>
      </c>
      <c r="L880" s="110">
        <f>$L$1*gp_need_index[[#This Row],[Normalised weighted population (base year)]]</f>
        <v>5585.6871587951146</v>
      </c>
      <c r="M880" s="4">
        <f>$M$1*gp_need_index[[#This Row],[Normalised travel time adjusted wp (base year)]]</f>
        <v>8179.7945391821395</v>
      </c>
      <c r="N880" s="115">
        <v>13765.481697977255</v>
      </c>
      <c r="O880" s="43">
        <f>gp_need_index[[#This Row],[Combined weighted population (base year)]]/gp_need_index[[#This Row],[Registered population (base year)]]</f>
        <v>0.88379540609254459</v>
      </c>
      <c r="P880" s="77">
        <v>15713.844039106065</v>
      </c>
      <c r="Q880" s="4">
        <v>5721.6169361315306</v>
      </c>
      <c r="R880" s="46">
        <v>13883.578972134419</v>
      </c>
      <c r="S880" s="110">
        <v>13867.732170063282</v>
      </c>
      <c r="T880" s="46">
        <v>13910.567343405643</v>
      </c>
      <c r="U880" s="110">
        <f>$L$1*gp_need_index[[#This Row],[Normalised weighted population 2025/26]]</f>
        <v>5640.1539765453081</v>
      </c>
      <c r="V880" s="4">
        <f>$M$1*gp_need_index[[#This Row],[Normalised travel time adjusted wp 2025/26]]</f>
        <v>8259.4494381895365</v>
      </c>
      <c r="W880" s="115">
        <v>13899.603414734844</v>
      </c>
      <c r="X880" s="43">
        <f>gp_need_index[[#This Row],[Combined weighted population 2025/26]]/gp_need_index[[#This Row],[Registered population 2025/26]]</f>
        <v>0.88454507885809264</v>
      </c>
    </row>
    <row r="881" spans="1:24" ht="13">
      <c r="A881" s="8" t="s">
        <v>4335</v>
      </c>
      <c r="B881" s="3" t="s">
        <v>11733</v>
      </c>
      <c r="C881" s="74" t="s">
        <v>6429</v>
      </c>
      <c r="D881" s="74" t="s">
        <v>6798</v>
      </c>
      <c r="E881" s="74" t="s">
        <v>6572</v>
      </c>
      <c r="F881" s="41">
        <v>0.99885859387532971</v>
      </c>
      <c r="G881" s="110">
        <v>11810.166666666666</v>
      </c>
      <c r="H881" s="4">
        <v>3262.7834246495422</v>
      </c>
      <c r="I881" s="46">
        <v>7997.3077851487506</v>
      </c>
      <c r="J881" s="110">
        <v>7988.1796090619082</v>
      </c>
      <c r="K881" s="46">
        <v>8012.9580149129251</v>
      </c>
      <c r="L881" s="110">
        <f>$L$1*gp_need_index[[#This Row],[Normalised weighted population (base year)]]</f>
        <v>3248.8774974086537</v>
      </c>
      <c r="M881" s="4">
        <f>$M$1*gp_need_index[[#This Row],[Normalised travel time adjusted wp (base year)]]</f>
        <v>4757.7226680034028</v>
      </c>
      <c r="N881" s="115">
        <v>8006.6001654120564</v>
      </c>
      <c r="O881" s="43">
        <f>gp_need_index[[#This Row],[Combined weighted population (base year)]]/gp_need_index[[#This Row],[Registered population (base year)]]</f>
        <v>0.67794133574847015</v>
      </c>
      <c r="P881" s="77">
        <v>11908.364012211041</v>
      </c>
      <c r="Q881" s="4">
        <v>3329.9736404603241</v>
      </c>
      <c r="R881" s="46">
        <v>8080.224965866897</v>
      </c>
      <c r="S881" s="110">
        <v>8071.0021476021429</v>
      </c>
      <c r="T881" s="46">
        <v>8095.9321629643828</v>
      </c>
      <c r="U881" s="110">
        <f>$L$1*gp_need_index[[#This Row],[Normalised weighted population 2025/26]]</f>
        <v>3282.5623035735498</v>
      </c>
      <c r="V881" s="4">
        <f>$M$1*gp_need_index[[#This Row],[Normalised travel time adjusted wp 2025/26]]</f>
        <v>4806.9888671158888</v>
      </c>
      <c r="W881" s="115">
        <v>8089.5511706894385</v>
      </c>
      <c r="X881" s="43">
        <f>gp_need_index[[#This Row],[Combined weighted population 2025/26]]/gp_need_index[[#This Row],[Registered population 2025/26]]</f>
        <v>0.67931675269535541</v>
      </c>
    </row>
    <row r="882" spans="1:24" ht="13">
      <c r="A882" s="8" t="s">
        <v>4332</v>
      </c>
      <c r="B882" s="3" t="s">
        <v>11732</v>
      </c>
      <c r="C882" s="74" t="s">
        <v>6429</v>
      </c>
      <c r="D882" s="74" t="s">
        <v>6798</v>
      </c>
      <c r="E882" s="74" t="s">
        <v>6474</v>
      </c>
      <c r="F882" s="41">
        <v>0.99885859387532971</v>
      </c>
      <c r="G882" s="110">
        <v>6354.6666666666679</v>
      </c>
      <c r="H882" s="4">
        <v>2372.3406101416108</v>
      </c>
      <c r="I882" s="46">
        <v>5814.7708754367823</v>
      </c>
      <c r="J882" s="110">
        <v>5808.1338603460044</v>
      </c>
      <c r="K882" s="46">
        <v>5826.1500173519662</v>
      </c>
      <c r="L882" s="110">
        <f>$L$1*gp_need_index[[#This Row],[Normalised weighted population (base year)]]</f>
        <v>2362.2297349710411</v>
      </c>
      <c r="M882" s="4">
        <f>$M$1*gp_need_index[[#This Row],[Normalised travel time adjusted wp (base year)]]</f>
        <v>3459.2975469427925</v>
      </c>
      <c r="N882" s="115">
        <v>5821.5272819138336</v>
      </c>
      <c r="O882" s="43">
        <f>gp_need_index[[#This Row],[Combined weighted population (base year)]]/gp_need_index[[#This Row],[Registered population (base year)]]</f>
        <v>0.9161026985806493</v>
      </c>
      <c r="P882" s="77">
        <v>6412.3092186837584</v>
      </c>
      <c r="Q882" s="4">
        <v>2420.6736293266549</v>
      </c>
      <c r="R882" s="46">
        <v>5873.7964938356145</v>
      </c>
      <c r="S882" s="110">
        <v>5867.0921065424836</v>
      </c>
      <c r="T882" s="46">
        <v>5885.2146015775315</v>
      </c>
      <c r="U882" s="110">
        <f>$L$1*gp_need_index[[#This Row],[Normalised weighted population 2025/26]]</f>
        <v>2386.2086799533408</v>
      </c>
      <c r="V882" s="4">
        <f>$M$1*gp_need_index[[#This Row],[Normalised travel time adjusted wp 2025/26]]</f>
        <v>3494.367356459225</v>
      </c>
      <c r="W882" s="115">
        <v>5880.5760364125654</v>
      </c>
      <c r="X882" s="43">
        <f>gp_need_index[[#This Row],[Combined weighted population 2025/26]]/gp_need_index[[#This Row],[Registered population 2025/26]]</f>
        <v>0.91707617893381299</v>
      </c>
    </row>
    <row r="883" spans="1:24" ht="13">
      <c r="A883" s="8" t="s">
        <v>4305</v>
      </c>
      <c r="B883" s="3" t="s">
        <v>11731</v>
      </c>
      <c r="C883" s="74" t="s">
        <v>6429</v>
      </c>
      <c r="D883" s="74" t="s">
        <v>6798</v>
      </c>
      <c r="E883" s="74" t="s">
        <v>6572</v>
      </c>
      <c r="F883" s="41">
        <v>0.99885859387532971</v>
      </c>
      <c r="G883" s="110">
        <v>13184.000000000002</v>
      </c>
      <c r="H883" s="4">
        <v>3792.3089704635299</v>
      </c>
      <c r="I883" s="46">
        <v>9295.2115129845024</v>
      </c>
      <c r="J883" s="110">
        <v>9284.6019016334758</v>
      </c>
      <c r="K883" s="46">
        <v>9313.4016589427392</v>
      </c>
      <c r="L883" s="110">
        <f>$L$1*gp_need_index[[#This Row],[Normalised weighted population (base year)]]</f>
        <v>3776.1462143885074</v>
      </c>
      <c r="M883" s="4">
        <f>$M$1*gp_need_index[[#This Row],[Normalised travel time adjusted wp (base year)]]</f>
        <v>5529.8657632432232</v>
      </c>
      <c r="N883" s="115">
        <v>9306.0119776317297</v>
      </c>
      <c r="O883" s="43">
        <f>gp_need_index[[#This Row],[Combined weighted population (base year)]]/gp_need_index[[#This Row],[Registered population (base year)]]</f>
        <v>0.70585649102182402</v>
      </c>
      <c r="P883" s="77">
        <v>13286.028975251844</v>
      </c>
      <c r="Q883" s="4">
        <v>3863.4247941935178</v>
      </c>
      <c r="R883" s="46">
        <v>9374.6512274121978</v>
      </c>
      <c r="S883" s="110">
        <v>9363.950943084581</v>
      </c>
      <c r="T883" s="46">
        <v>9392.8746673747191</v>
      </c>
      <c r="U883" s="110">
        <f>$L$1*gp_need_index[[#This Row],[Normalised weighted population 2025/26]]</f>
        <v>3808.4183123917869</v>
      </c>
      <c r="V883" s="4">
        <f>$M$1*gp_need_index[[#This Row],[Normalised travel time adjusted wp 2025/26]]</f>
        <v>5577.0531481025419</v>
      </c>
      <c r="W883" s="115">
        <v>9385.4714604943292</v>
      </c>
      <c r="X883" s="43">
        <f>gp_need_index[[#This Row],[Combined weighted population 2025/26]]/gp_need_index[[#This Row],[Registered population 2025/26]]</f>
        <v>0.70641660333398626</v>
      </c>
    </row>
    <row r="884" spans="1:24" ht="13">
      <c r="A884" s="8" t="s">
        <v>4700</v>
      </c>
      <c r="B884" s="3" t="s">
        <v>11730</v>
      </c>
      <c r="C884" s="74" t="s">
        <v>6429</v>
      </c>
      <c r="D884" s="74" t="s">
        <v>6798</v>
      </c>
      <c r="E884" s="74" t="s">
        <v>6741</v>
      </c>
      <c r="F884" s="41">
        <v>0.99885859387532971</v>
      </c>
      <c r="G884" s="110">
        <v>5101.9166666666661</v>
      </c>
      <c r="H884" s="4">
        <v>2957.105264189905</v>
      </c>
      <c r="I884" s="46">
        <v>7248.0694771674653</v>
      </c>
      <c r="J884" s="110">
        <v>7239.796486274191</v>
      </c>
      <c r="K884" s="46">
        <v>7262.2534945532943</v>
      </c>
      <c r="L884" s="110">
        <f>$L$1*gp_need_index[[#This Row],[Normalised weighted population (base year)]]</f>
        <v>2944.5021320491651</v>
      </c>
      <c r="M884" s="4">
        <f>$M$1*gp_need_index[[#This Row],[Normalised travel time adjusted wp (base year)]]</f>
        <v>4311.9891565035987</v>
      </c>
      <c r="N884" s="115">
        <v>7256.4912885527638</v>
      </c>
      <c r="O884" s="43">
        <f>gp_need_index[[#This Row],[Combined weighted population (base year)]]/gp_need_index[[#This Row],[Registered population (base year)]]</f>
        <v>1.4223069020242911</v>
      </c>
      <c r="P884" s="77">
        <v>5148.9464578450516</v>
      </c>
      <c r="Q884" s="4">
        <v>3014.8556706019585</v>
      </c>
      <c r="R884" s="46">
        <v>7315.5870551323014</v>
      </c>
      <c r="S884" s="110">
        <v>7307.2369992620152</v>
      </c>
      <c r="T884" s="46">
        <v>7329.8078680730523</v>
      </c>
      <c r="U884" s="110">
        <f>$L$1*gp_need_index[[#This Row],[Normalised weighted population 2025/26]]</f>
        <v>2971.9309050340989</v>
      </c>
      <c r="V884" s="4">
        <f>$M$1*gp_need_index[[#This Row],[Normalised travel time adjusted wp 2025/26]]</f>
        <v>4352.0998089766999</v>
      </c>
      <c r="W884" s="115">
        <v>7324.0307140107989</v>
      </c>
      <c r="X884" s="43">
        <f>gp_need_index[[#This Row],[Combined weighted population 2025/26]]/gp_need_index[[#This Row],[Registered population 2025/26]]</f>
        <v>1.4224328751470585</v>
      </c>
    </row>
    <row r="885" spans="1:24" ht="13">
      <c r="A885" s="8" t="s">
        <v>4338</v>
      </c>
      <c r="B885" s="3" t="s">
        <v>11729</v>
      </c>
      <c r="C885" s="74" t="s">
        <v>6429</v>
      </c>
      <c r="D885" s="74" t="s">
        <v>6798</v>
      </c>
      <c r="E885" s="74" t="s">
        <v>6474</v>
      </c>
      <c r="F885" s="41">
        <v>0.99885859387532971</v>
      </c>
      <c r="G885" s="110">
        <v>8307</v>
      </c>
      <c r="H885" s="4">
        <v>2779.9624008780133</v>
      </c>
      <c r="I885" s="46">
        <v>6813.8800703116003</v>
      </c>
      <c r="J885" s="110">
        <v>6806.1026658665778</v>
      </c>
      <c r="K885" s="46">
        <v>6827.214406259498</v>
      </c>
      <c r="L885" s="110">
        <f>$L$1*gp_need_index[[#This Row],[Normalised weighted population (base year)]]</f>
        <v>2768.1142485958344</v>
      </c>
      <c r="M885" s="4">
        <f>$M$1*gp_need_index[[#This Row],[Normalised travel time adjusted wp (base year)]]</f>
        <v>4053.6831316884395</v>
      </c>
      <c r="N885" s="115">
        <v>6821.7973802842735</v>
      </c>
      <c r="O885" s="43">
        <f>gp_need_index[[#This Row],[Combined weighted population (base year)]]/gp_need_index[[#This Row],[Registered population (base year)]]</f>
        <v>0.82121071148239722</v>
      </c>
      <c r="P885" s="77">
        <v>8374.8722952727512</v>
      </c>
      <c r="Q885" s="4">
        <v>2833.9710778513522</v>
      </c>
      <c r="R885" s="46">
        <v>6876.6682046869655</v>
      </c>
      <c r="S885" s="110">
        <v>6868.8191334808107</v>
      </c>
      <c r="T885" s="46">
        <v>6890.0358006785764</v>
      </c>
      <c r="U885" s="110">
        <f>$L$1*gp_need_index[[#This Row],[Normalised weighted population 2025/26]]</f>
        <v>2793.6217021485431</v>
      </c>
      <c r="V885" s="4">
        <f>$M$1*gp_need_index[[#This Row],[Normalised travel time adjusted wp 2025/26]]</f>
        <v>4090.9835607817872</v>
      </c>
      <c r="W885" s="115">
        <v>6884.6052629303304</v>
      </c>
      <c r="X885" s="43">
        <f>gp_need_index[[#This Row],[Combined weighted population 2025/26]]/gp_need_index[[#This Row],[Registered population 2025/26]]</f>
        <v>0.82205495441600807</v>
      </c>
    </row>
    <row r="886" spans="1:24" ht="13">
      <c r="A886" s="8" t="s">
        <v>4695</v>
      </c>
      <c r="B886" s="3" t="s">
        <v>11728</v>
      </c>
      <c r="C886" s="74" t="s">
        <v>6429</v>
      </c>
      <c r="D886" s="74" t="s">
        <v>6798</v>
      </c>
      <c r="E886" s="74" t="s">
        <v>6741</v>
      </c>
      <c r="F886" s="41">
        <v>0.99885859387532971</v>
      </c>
      <c r="G886" s="110">
        <v>4243.583333333333</v>
      </c>
      <c r="H886" s="4">
        <v>1897.1600820766253</v>
      </c>
      <c r="I886" s="46">
        <v>4650.0705438929008</v>
      </c>
      <c r="J886" s="110">
        <v>4644.7629248939529</v>
      </c>
      <c r="K886" s="46">
        <v>4659.1704403063777</v>
      </c>
      <c r="L886" s="110">
        <f>$L$1*gp_need_index[[#This Row],[Normalised weighted population (base year)]]</f>
        <v>1889.074418202533</v>
      </c>
      <c r="M886" s="4">
        <f>$M$1*gp_need_index[[#This Row],[Normalised travel time adjusted wp (base year)]]</f>
        <v>2766.3992219454967</v>
      </c>
      <c r="N886" s="115">
        <v>4655.4736401480295</v>
      </c>
      <c r="O886" s="43">
        <f>gp_need_index[[#This Row],[Combined weighted population (base year)]]/gp_need_index[[#This Row],[Registered population (base year)]]</f>
        <v>1.097061910762845</v>
      </c>
      <c r="P886" s="77">
        <v>4279.2324655885623</v>
      </c>
      <c r="Q886" s="4">
        <v>1932.1530569244819</v>
      </c>
      <c r="R886" s="46">
        <v>4688.394880591025</v>
      </c>
      <c r="S886" s="110">
        <v>4683.0435179594451</v>
      </c>
      <c r="T886" s="46">
        <v>4697.5086791265066</v>
      </c>
      <c r="U886" s="110">
        <f>$L$1*gp_need_index[[#This Row],[Normalised weighted population 2025/26]]</f>
        <v>1904.6435420185337</v>
      </c>
      <c r="V886" s="4">
        <f>$M$1*gp_need_index[[#This Row],[Normalised travel time adjusted wp 2025/26]]</f>
        <v>2789.1626892626082</v>
      </c>
      <c r="W886" s="115">
        <v>4693.8062312811417</v>
      </c>
      <c r="X886" s="43">
        <f>gp_need_index[[#This Row],[Combined weighted population 2025/26]]/gp_need_index[[#This Row],[Registered population 2025/26]]</f>
        <v>1.0968804029756207</v>
      </c>
    </row>
    <row r="887" spans="1:24" ht="13">
      <c r="A887" s="8" t="s">
        <v>4463</v>
      </c>
      <c r="B887" s="3" t="s">
        <v>11727</v>
      </c>
      <c r="C887" s="74" t="s">
        <v>6429</v>
      </c>
      <c r="D887" s="74" t="s">
        <v>6798</v>
      </c>
      <c r="E887" s="74" t="s">
        <v>6740</v>
      </c>
      <c r="F887" s="41">
        <v>0.99885859387532971</v>
      </c>
      <c r="G887" s="110">
        <v>2415.75</v>
      </c>
      <c r="H887" s="4">
        <v>1428.1176497097747</v>
      </c>
      <c r="I887" s="46">
        <v>3500.4151093353876</v>
      </c>
      <c r="J887" s="110">
        <v>3496.4197140907036</v>
      </c>
      <c r="K887" s="46">
        <v>3507.2652021669801</v>
      </c>
      <c r="L887" s="110">
        <f>$L$1*gp_need_index[[#This Row],[Normalised weighted population (base year)]]</f>
        <v>1422.0310366731076</v>
      </c>
      <c r="M887" s="4">
        <f>$M$1*gp_need_index[[#This Row],[Normalised travel time adjusted wp (base year)]]</f>
        <v>2082.4513399413722</v>
      </c>
      <c r="N887" s="115">
        <v>3504.48237661448</v>
      </c>
      <c r="O887" s="43">
        <f>gp_need_index[[#This Row],[Combined weighted population (base year)]]/gp_need_index[[#This Row],[Registered population (base year)]]</f>
        <v>1.4506808968703218</v>
      </c>
      <c r="P887" s="77">
        <v>2442.4875060035147</v>
      </c>
      <c r="Q887" s="4">
        <v>1459.4087308974138</v>
      </c>
      <c r="R887" s="46">
        <v>3541.2745372877102</v>
      </c>
      <c r="S887" s="110">
        <v>3537.232504841711</v>
      </c>
      <c r="T887" s="46">
        <v>3548.1584418037914</v>
      </c>
      <c r="U887" s="110">
        <f>$L$1*gp_need_index[[#This Row],[Normalised weighted population 2025/26]]</f>
        <v>1438.630032184798</v>
      </c>
      <c r="V887" s="4">
        <f>$M$1*gp_need_index[[#This Row],[Normalised travel time adjusted wp 2025/26]]</f>
        <v>2106.7318481913917</v>
      </c>
      <c r="W887" s="115">
        <v>3545.3618803761897</v>
      </c>
      <c r="X887" s="43">
        <f>gp_need_index[[#This Row],[Combined weighted population 2025/26]]/gp_need_index[[#This Row],[Registered population 2025/26]]</f>
        <v>1.4515373657641497</v>
      </c>
    </row>
    <row r="888" spans="1:24" ht="13">
      <c r="A888" s="8" t="s">
        <v>5484</v>
      </c>
      <c r="B888" s="3" t="s">
        <v>11726</v>
      </c>
      <c r="C888" s="74" t="s">
        <v>6429</v>
      </c>
      <c r="D888" s="74" t="s">
        <v>6798</v>
      </c>
      <c r="E888" s="74" t="s">
        <v>6739</v>
      </c>
      <c r="F888" s="41">
        <v>0.99885859387532971</v>
      </c>
      <c r="G888" s="110">
        <v>2244.5</v>
      </c>
      <c r="H888" s="4">
        <v>924.56518473945187</v>
      </c>
      <c r="I888" s="46">
        <v>2266.1731986052705</v>
      </c>
      <c r="J888" s="110">
        <v>2263.5865746368186</v>
      </c>
      <c r="K888" s="46">
        <v>2270.6079574261635</v>
      </c>
      <c r="L888" s="110">
        <f>$L$1*gp_need_index[[#This Row],[Normalised weighted population (base year)]]</f>
        <v>920.62470370987614</v>
      </c>
      <c r="M888" s="4">
        <f>$M$1*gp_need_index[[#This Row],[Normalised travel time adjusted wp (base year)]]</f>
        <v>1348.1816489104312</v>
      </c>
      <c r="N888" s="115">
        <v>2268.8063526203073</v>
      </c>
      <c r="O888" s="43">
        <f>gp_need_index[[#This Row],[Combined weighted population (base year)]]/gp_need_index[[#This Row],[Registered population (base year)]]</f>
        <v>1.0108292949967954</v>
      </c>
      <c r="P888" s="77">
        <v>2263.2830517848342</v>
      </c>
      <c r="Q888" s="4">
        <v>942.05907006964208</v>
      </c>
      <c r="R888" s="46">
        <v>2285.9187606799828</v>
      </c>
      <c r="S888" s="110">
        <v>2283.3095990060442</v>
      </c>
      <c r="T888" s="46">
        <v>2290.3623716777602</v>
      </c>
      <c r="U888" s="110">
        <f>$L$1*gp_need_index[[#This Row],[Normalised weighted population 2025/26]]</f>
        <v>928.64626721870457</v>
      </c>
      <c r="V888" s="4">
        <f>$M$1*gp_need_index[[#This Row],[Normalised travel time adjusted wp 2025/26]]</f>
        <v>1359.9109034882081</v>
      </c>
      <c r="W888" s="115">
        <v>2288.5571707069125</v>
      </c>
      <c r="X888" s="43">
        <f>gp_need_index[[#This Row],[Combined weighted population 2025/26]]/gp_need_index[[#This Row],[Registered population 2025/26]]</f>
        <v>1.0111670163845159</v>
      </c>
    </row>
    <row r="889" spans="1:24" ht="13">
      <c r="A889" s="8" t="s">
        <v>4303</v>
      </c>
      <c r="B889" s="3" t="s">
        <v>11725</v>
      </c>
      <c r="C889" s="74" t="s">
        <v>6429</v>
      </c>
      <c r="D889" s="74" t="s">
        <v>6798</v>
      </c>
      <c r="E889" s="74" t="s">
        <v>6474</v>
      </c>
      <c r="F889" s="41">
        <v>0.99885859387532971</v>
      </c>
      <c r="G889" s="110">
        <v>5290.833333333333</v>
      </c>
      <c r="H889" s="4">
        <v>2011.8243823473572</v>
      </c>
      <c r="I889" s="46">
        <v>4931.1206725364391</v>
      </c>
      <c r="J889" s="110">
        <v>4925.4922611993179</v>
      </c>
      <c r="K889" s="46">
        <v>4940.7705664249024</v>
      </c>
      <c r="L889" s="110">
        <f>$L$1*gp_need_index[[#This Row],[Normalised weighted population (base year)]]</f>
        <v>2003.2500211835072</v>
      </c>
      <c r="M889" s="4">
        <f>$M$1*gp_need_index[[#This Row],[Normalised travel time adjusted wp (base year)]]</f>
        <v>2933.6003105888249</v>
      </c>
      <c r="N889" s="115">
        <v>4936.8503317723316</v>
      </c>
      <c r="O889" s="43">
        <f>gp_need_index[[#This Row],[Combined weighted population (base year)]]/gp_need_index[[#This Row],[Registered population (base year)]]</f>
        <v>0.93309503829371532</v>
      </c>
      <c r="P889" s="77">
        <v>5332.4883330608936</v>
      </c>
      <c r="Q889" s="4">
        <v>2048.3313124883889</v>
      </c>
      <c r="R889" s="46">
        <v>4970.3029502803029</v>
      </c>
      <c r="S889" s="110">
        <v>4964.6298160513861</v>
      </c>
      <c r="T889" s="46">
        <v>4979.9647515796541</v>
      </c>
      <c r="U889" s="110">
        <f>$L$1*gp_need_index[[#This Row],[Normalised weighted population 2025/26]]</f>
        <v>2019.1676804607521</v>
      </c>
      <c r="V889" s="4">
        <f>$M$1*gp_need_index[[#This Row],[Normalised travel time adjusted wp 2025/26]]</f>
        <v>2956.8719991235253</v>
      </c>
      <c r="W889" s="115">
        <v>4976.0396795842771</v>
      </c>
      <c r="X889" s="43">
        <f>gp_need_index[[#This Row],[Combined weighted population 2025/26]]/gp_need_index[[#This Row],[Registered population 2025/26]]</f>
        <v>0.93315528676046589</v>
      </c>
    </row>
    <row r="890" spans="1:24" ht="13">
      <c r="A890" s="8" t="s">
        <v>4449</v>
      </c>
      <c r="B890" s="3" t="s">
        <v>11724</v>
      </c>
      <c r="C890" s="74" t="s">
        <v>6429</v>
      </c>
      <c r="D890" s="74" t="s">
        <v>6798</v>
      </c>
      <c r="E890" s="74" t="s">
        <v>6739</v>
      </c>
      <c r="F890" s="41">
        <v>0.99885859387532971</v>
      </c>
      <c r="G890" s="110">
        <v>4573.5833333333339</v>
      </c>
      <c r="H890" s="4">
        <v>1518.9085201121425</v>
      </c>
      <c r="I890" s="46">
        <v>3722.9498105980911</v>
      </c>
      <c r="J890" s="110">
        <v>3718.7004128824342</v>
      </c>
      <c r="K890" s="46">
        <v>3730.2353898832284</v>
      </c>
      <c r="L890" s="110">
        <f>$L$1*gp_need_index[[#This Row],[Normalised weighted population (base year)]]</f>
        <v>1512.4349579361565</v>
      </c>
      <c r="M890" s="4">
        <f>$M$1*gp_need_index[[#This Row],[Normalised travel time adjusted wp (base year)]]</f>
        <v>2214.8406915905703</v>
      </c>
      <c r="N890" s="115">
        <v>3727.2756495267267</v>
      </c>
      <c r="O890" s="43">
        <f>gp_need_index[[#This Row],[Combined weighted population (base year)]]/gp_need_index[[#This Row],[Registered population (base year)]]</f>
        <v>0.81495741476086792</v>
      </c>
      <c r="P890" s="77">
        <v>4612.0536492786778</v>
      </c>
      <c r="Q890" s="4">
        <v>1548.1040013811648</v>
      </c>
      <c r="R890" s="46">
        <v>3756.4947811386651</v>
      </c>
      <c r="S890" s="110">
        <v>3752.2070949881813</v>
      </c>
      <c r="T890" s="46">
        <v>3763.7970535595778</v>
      </c>
      <c r="U890" s="110">
        <f>$L$1*gp_need_index[[#This Row],[Normalised weighted population 2025/26]]</f>
        <v>1526.0624814563705</v>
      </c>
      <c r="V890" s="4">
        <f>$M$1*gp_need_index[[#This Row],[Normalised travel time adjusted wp 2025/26]]</f>
        <v>2234.7680502203921</v>
      </c>
      <c r="W890" s="115">
        <v>3760.8305316767628</v>
      </c>
      <c r="X890" s="43">
        <f>gp_need_index[[#This Row],[Combined weighted population 2025/26]]/gp_need_index[[#This Row],[Registered population 2025/26]]</f>
        <v>0.81543512232667859</v>
      </c>
    </row>
    <row r="891" spans="1:24" ht="13">
      <c r="A891" s="8" t="s">
        <v>4692</v>
      </c>
      <c r="B891" s="3" t="s">
        <v>11723</v>
      </c>
      <c r="C891" s="74" t="s">
        <v>6429</v>
      </c>
      <c r="D891" s="74" t="s">
        <v>6798</v>
      </c>
      <c r="E891" s="74" t="s">
        <v>6488</v>
      </c>
      <c r="F891" s="41">
        <v>0.99885859387532971</v>
      </c>
      <c r="G891" s="110">
        <v>3831.25</v>
      </c>
      <c r="H891" s="4">
        <v>1884.0670222539334</v>
      </c>
      <c r="I891" s="46">
        <v>4617.9785489230908</v>
      </c>
      <c r="J891" s="110">
        <v>4612.7075599237542</v>
      </c>
      <c r="K891" s="46">
        <v>4627.0156433151424</v>
      </c>
      <c r="L891" s="110">
        <f>$L$1*gp_need_index[[#This Row],[Normalised weighted population (base year)]]</f>
        <v>1876.0371607772295</v>
      </c>
      <c r="M891" s="4">
        <f>$M$1*gp_need_index[[#This Row],[Normalised travel time adjusted wp (base year)]]</f>
        <v>2747.3071954746815</v>
      </c>
      <c r="N891" s="115">
        <v>4623.3443562519114</v>
      </c>
      <c r="O891" s="43">
        <f>gp_need_index[[#This Row],[Combined weighted population (base year)]]/gp_need_index[[#This Row],[Registered population (base year)]]</f>
        <v>1.2067456721049035</v>
      </c>
      <c r="P891" s="77">
        <v>3865.2677996020275</v>
      </c>
      <c r="Q891" s="4">
        <v>1921.8938816614814</v>
      </c>
      <c r="R891" s="46">
        <v>4663.5008564816208</v>
      </c>
      <c r="S891" s="110">
        <v>4658.1779080416272</v>
      </c>
      <c r="T891" s="46">
        <v>4672.5662633764132</v>
      </c>
      <c r="U891" s="110">
        <f>$L$1*gp_need_index[[#This Row],[Normalised weighted population 2025/26]]</f>
        <v>1894.5304343425751</v>
      </c>
      <c r="V891" s="4">
        <f>$M$1*gp_need_index[[#This Row],[Normalised travel time adjusted wp 2025/26]]</f>
        <v>2774.3530401182934</v>
      </c>
      <c r="W891" s="115">
        <v>4668.8834744608685</v>
      </c>
      <c r="X891" s="43">
        <f>gp_need_index[[#This Row],[Combined weighted population 2025/26]]/gp_need_index[[#This Row],[Registered population 2025/26]]</f>
        <v>1.207906855753069</v>
      </c>
    </row>
    <row r="892" spans="1:24" ht="13">
      <c r="A892" s="8" t="s">
        <v>5482</v>
      </c>
      <c r="B892" s="3" t="s">
        <v>11722</v>
      </c>
      <c r="C892" s="74" t="s">
        <v>6429</v>
      </c>
      <c r="D892" s="74" t="s">
        <v>6798</v>
      </c>
      <c r="E892" s="74" t="s">
        <v>6739</v>
      </c>
      <c r="F892" s="41">
        <v>0.99885859387532971</v>
      </c>
      <c r="G892" s="110">
        <v>3779.4166666666661</v>
      </c>
      <c r="H892" s="4">
        <v>1259.1903117389948</v>
      </c>
      <c r="I892" s="46">
        <v>3086.3625231686301</v>
      </c>
      <c r="J892" s="110">
        <v>3082.8397300817328</v>
      </c>
      <c r="K892" s="46">
        <v>3092.4023410574487</v>
      </c>
      <c r="L892" s="110">
        <f>$L$1*gp_need_index[[#This Row],[Normalised weighted population (base year)]]</f>
        <v>1253.8236641321726</v>
      </c>
      <c r="M892" s="4">
        <f>$M$1*gp_need_index[[#This Row],[Normalised travel time adjusted wp (base year)]]</f>
        <v>1836.125022651288</v>
      </c>
      <c r="N892" s="115">
        <v>3089.9486867834603</v>
      </c>
      <c r="O892" s="43">
        <f>gp_need_index[[#This Row],[Combined weighted population (base year)]]/gp_need_index[[#This Row],[Registered population (base year)]]</f>
        <v>0.81757291119444198</v>
      </c>
      <c r="P892" s="77">
        <v>3810.4951467132005</v>
      </c>
      <c r="Q892" s="4">
        <v>1282.5603228182151</v>
      </c>
      <c r="R892" s="46">
        <v>3112.1495421908057</v>
      </c>
      <c r="S892" s="110">
        <v>3108.5973156424593</v>
      </c>
      <c r="T892" s="46">
        <v>3118.1992680910794</v>
      </c>
      <c r="U892" s="110">
        <f>$L$1*gp_need_index[[#This Row],[Normalised weighted population 2025/26]]</f>
        <v>1264.2995477766631</v>
      </c>
      <c r="V892" s="4">
        <f>$M$1*gp_need_index[[#This Row],[Normalised travel time adjusted wp 2025/26]]</f>
        <v>1851.4420409464435</v>
      </c>
      <c r="W892" s="115">
        <v>3115.7415887231064</v>
      </c>
      <c r="X892" s="43">
        <f>gp_need_index[[#This Row],[Combined weighted population 2025/26]]/gp_need_index[[#This Row],[Registered population 2025/26]]</f>
        <v>0.81767367986563</v>
      </c>
    </row>
    <row r="893" spans="1:24" ht="13">
      <c r="A893" s="8" t="s">
        <v>4684</v>
      </c>
      <c r="B893" s="3" t="s">
        <v>11721</v>
      </c>
      <c r="C893" s="74" t="s">
        <v>6429</v>
      </c>
      <c r="D893" s="74" t="s">
        <v>6798</v>
      </c>
      <c r="E893" s="74" t="s">
        <v>6740</v>
      </c>
      <c r="F893" s="41">
        <v>0.99885859387532971</v>
      </c>
      <c r="G893" s="110">
        <v>4213.8333333333339</v>
      </c>
      <c r="H893" s="4">
        <v>2542.5711087061818</v>
      </c>
      <c r="I893" s="46">
        <v>6232.0175983284262</v>
      </c>
      <c r="J893" s="110">
        <v>6224.9043352726412</v>
      </c>
      <c r="K893" s="46">
        <v>6244.2132659116269</v>
      </c>
      <c r="L893" s="110">
        <f>$L$1*gp_need_index[[#This Row],[Normalised weighted population (base year)]]</f>
        <v>2531.7347140575694</v>
      </c>
      <c r="M893" s="4">
        <f>$M$1*gp_need_index[[#This Row],[Normalised travel time adjusted wp (base year)]]</f>
        <v>3707.5241058027855</v>
      </c>
      <c r="N893" s="115">
        <v>6239.2588198603553</v>
      </c>
      <c r="O893" s="43">
        <f>gp_need_index[[#This Row],[Combined weighted population (base year)]]/gp_need_index[[#This Row],[Registered population (base year)]]</f>
        <v>1.4806610338631541</v>
      </c>
      <c r="P893" s="77">
        <v>4254.2012603374596</v>
      </c>
      <c r="Q893" s="4">
        <v>2595.6450287363632</v>
      </c>
      <c r="R893" s="46">
        <v>6298.3669026354728</v>
      </c>
      <c r="S893" s="110">
        <v>6291.177908077384</v>
      </c>
      <c r="T893" s="46">
        <v>6310.6103353059589</v>
      </c>
      <c r="U893" s="110">
        <f>$L$1*gp_need_index[[#This Row],[Normalised weighted population 2025/26]]</f>
        <v>2558.6888800748116</v>
      </c>
      <c r="V893" s="4">
        <f>$M$1*gp_need_index[[#This Row],[Normalised travel time adjusted wp 2025/26]]</f>
        <v>3746.9476047851203</v>
      </c>
      <c r="W893" s="115">
        <v>6305.6364848599314</v>
      </c>
      <c r="X893" s="43">
        <f>gp_need_index[[#This Row],[Combined weighted population 2025/26]]/gp_need_index[[#This Row],[Registered population 2025/26]]</f>
        <v>1.4822139572117339</v>
      </c>
    </row>
    <row r="894" spans="1:24" ht="13">
      <c r="A894" s="8" t="s">
        <v>4448</v>
      </c>
      <c r="B894" s="3" t="s">
        <v>11720</v>
      </c>
      <c r="C894" s="74" t="s">
        <v>6429</v>
      </c>
      <c r="D894" s="74" t="s">
        <v>6798</v>
      </c>
      <c r="E894" s="74" t="s">
        <v>6487</v>
      </c>
      <c r="F894" s="41">
        <v>0.99885859387532971</v>
      </c>
      <c r="G894" s="110">
        <v>7744.9166666666652</v>
      </c>
      <c r="H894" s="4">
        <v>3701.5125631916644</v>
      </c>
      <c r="I894" s="46">
        <v>9072.6632404718039</v>
      </c>
      <c r="J894" s="110">
        <v>9062.3076470820579</v>
      </c>
      <c r="K894" s="46">
        <v>9090.4178734184115</v>
      </c>
      <c r="L894" s="110">
        <f>$L$1*gp_need_index[[#This Row],[Normalised weighted population (base year)]]</f>
        <v>3685.7367798540049</v>
      </c>
      <c r="M894" s="4">
        <f>$M$1*gp_need_index[[#This Row],[Normalised travel time adjusted wp (base year)]]</f>
        <v>5397.4683378465261</v>
      </c>
      <c r="N894" s="115">
        <v>9083.2051177005305</v>
      </c>
      <c r="O894" s="43">
        <f>gp_need_index[[#This Row],[Combined weighted population (base year)]]/gp_need_index[[#This Row],[Registered population (base year)]]</f>
        <v>1.1727957199066741</v>
      </c>
      <c r="P894" s="77">
        <v>7814.7607048394448</v>
      </c>
      <c r="Q894" s="4">
        <v>3772.4819712649546</v>
      </c>
      <c r="R894" s="46">
        <v>9153.9772679053567</v>
      </c>
      <c r="S894" s="110">
        <v>9143.5288621866766</v>
      </c>
      <c r="T894" s="46">
        <v>9171.7717384529296</v>
      </c>
      <c r="U894" s="110">
        <f>$L$1*gp_need_index[[#This Row],[Normalised weighted population 2025/26]]</f>
        <v>3718.7703107683869</v>
      </c>
      <c r="V894" s="4">
        <f>$M$1*gp_need_index[[#This Row],[Normalised travel time adjusted wp 2025/26]]</f>
        <v>5445.7724880846854</v>
      </c>
      <c r="W894" s="115">
        <v>9164.5427988530719</v>
      </c>
      <c r="X894" s="43">
        <f>gp_need_index[[#This Row],[Combined weighted population 2025/26]]/gp_need_index[[#This Row],[Registered population 2025/26]]</f>
        <v>1.1727221273938366</v>
      </c>
    </row>
    <row r="895" spans="1:24" ht="13">
      <c r="A895" s="8" t="s">
        <v>4327</v>
      </c>
      <c r="B895" s="3" t="s">
        <v>11719</v>
      </c>
      <c r="C895" s="74" t="s">
        <v>6429</v>
      </c>
      <c r="D895" s="74" t="s">
        <v>6798</v>
      </c>
      <c r="E895" s="74" t="s">
        <v>6474</v>
      </c>
      <c r="F895" s="41">
        <v>0.99885859387532971</v>
      </c>
      <c r="G895" s="110">
        <v>4959.583333333333</v>
      </c>
      <c r="H895" s="4">
        <v>1629.2751463493316</v>
      </c>
      <c r="I895" s="46">
        <v>3993.4660430146141</v>
      </c>
      <c r="J895" s="110">
        <v>3988.9078764144542</v>
      </c>
      <c r="K895" s="46">
        <v>4001.2810056004823</v>
      </c>
      <c r="L895" s="110">
        <f>$L$1*gp_need_index[[#This Row],[Normalised weighted population (base year)]]</f>
        <v>1622.3312034969322</v>
      </c>
      <c r="M895" s="4">
        <f>$M$1*gp_need_index[[#This Row],[Normalised travel time adjusted wp (base year)]]</f>
        <v>2375.7750016869063</v>
      </c>
      <c r="N895" s="115">
        <v>3998.1062051838385</v>
      </c>
      <c r="O895" s="43">
        <f>gp_need_index[[#This Row],[Combined weighted population (base year)]]/gp_need_index[[#This Row],[Registered population (base year)]]</f>
        <v>0.80613751931792099</v>
      </c>
      <c r="P895" s="77">
        <v>5001.7015286224287</v>
      </c>
      <c r="Q895" s="4">
        <v>1658.9935664499142</v>
      </c>
      <c r="R895" s="46">
        <v>4025.5697735757731</v>
      </c>
      <c r="S895" s="110">
        <v>4020.9749635809262</v>
      </c>
      <c r="T895" s="46">
        <v>4033.3951024657904</v>
      </c>
      <c r="U895" s="110">
        <f>$L$1*gp_need_index[[#This Row],[Normalised weighted population 2025/26]]</f>
        <v>1635.373228463973</v>
      </c>
      <c r="V895" s="4">
        <f>$M$1*gp_need_index[[#This Row],[Normalised travel time adjusted wp 2025/26]]</f>
        <v>2394.8428623114319</v>
      </c>
      <c r="W895" s="115">
        <v>4030.2160907754051</v>
      </c>
      <c r="X895" s="43">
        <f>gp_need_index[[#This Row],[Combined weighted population 2025/26]]/gp_need_index[[#This Row],[Registered population 2025/26]]</f>
        <v>0.80576901034824633</v>
      </c>
    </row>
    <row r="896" spans="1:24" ht="13">
      <c r="A896" s="8" t="s">
        <v>4319</v>
      </c>
      <c r="B896" s="3" t="s">
        <v>8382</v>
      </c>
      <c r="C896" s="74" t="s">
        <v>6429</v>
      </c>
      <c r="D896" s="74" t="s">
        <v>6798</v>
      </c>
      <c r="E896" s="74" t="s">
        <v>6474</v>
      </c>
      <c r="F896" s="41">
        <v>0.99885859387532971</v>
      </c>
      <c r="G896" s="110">
        <v>4540.583333333333</v>
      </c>
      <c r="H896" s="4">
        <v>1577.0733200321156</v>
      </c>
      <c r="I896" s="46">
        <v>3865.5157571170771</v>
      </c>
      <c r="J896" s="110">
        <v>3861.1036337568944</v>
      </c>
      <c r="K896" s="46">
        <v>3873.0803290181693</v>
      </c>
      <c r="L896" s="110">
        <f>$L$1*gp_need_index[[#This Row],[Normalised weighted population (base year)]]</f>
        <v>1570.3518604720871</v>
      </c>
      <c r="M896" s="4">
        <f>$M$1*gp_need_index[[#This Row],[Normalised travel time adjusted wp (base year)]]</f>
        <v>2299.6553884437226</v>
      </c>
      <c r="N896" s="115">
        <v>3870.0072489158097</v>
      </c>
      <c r="O896" s="43">
        <f>gp_need_index[[#This Row],[Combined weighted population (base year)]]/gp_need_index[[#This Row],[Registered population (base year)]]</f>
        <v>0.85231499232825658</v>
      </c>
      <c r="P896" s="77">
        <v>4579.1532179731985</v>
      </c>
      <c r="Q896" s="4">
        <v>1607.9719901570154</v>
      </c>
      <c r="R896" s="46">
        <v>3901.7652456508094</v>
      </c>
      <c r="S896" s="110">
        <v>3897.3117469023978</v>
      </c>
      <c r="T896" s="46">
        <v>3909.3499101868147</v>
      </c>
      <c r="U896" s="110">
        <f>$L$1*gp_need_index[[#This Row],[Normalised weighted population 2025/26]]</f>
        <v>1585.0780846907571</v>
      </c>
      <c r="V896" s="4">
        <f>$M$1*gp_need_index[[#This Row],[Normalised travel time adjusted wp 2025/26]]</f>
        <v>2321.1905828330978</v>
      </c>
      <c r="W896" s="115">
        <v>3906.2686675238547</v>
      </c>
      <c r="X896" s="43">
        <f>gp_need_index[[#This Row],[Combined weighted population 2025/26]]/gp_need_index[[#This Row],[Registered population 2025/26]]</f>
        <v>0.85305480764254216</v>
      </c>
    </row>
    <row r="897" spans="1:24" ht="13">
      <c r="A897" s="8" t="s">
        <v>4681</v>
      </c>
      <c r="B897" s="3" t="s">
        <v>11718</v>
      </c>
      <c r="C897" s="74" t="s">
        <v>6429</v>
      </c>
      <c r="D897" s="74" t="s">
        <v>6798</v>
      </c>
      <c r="E897" s="74" t="s">
        <v>6488</v>
      </c>
      <c r="F897" s="41">
        <v>0.99885859387532971</v>
      </c>
      <c r="G897" s="110">
        <v>3679.416666666667</v>
      </c>
      <c r="H897" s="4">
        <v>2401.0489833754964</v>
      </c>
      <c r="I897" s="46">
        <v>5885.1370833278161</v>
      </c>
      <c r="J897" s="110">
        <v>5878.4197518163819</v>
      </c>
      <c r="K897" s="46">
        <v>5896.653927498649</v>
      </c>
      <c r="L897" s="110">
        <f>$L$1*gp_need_index[[#This Row],[Normalised weighted population (base year)]]</f>
        <v>2390.8157536084254</v>
      </c>
      <c r="M897" s="4">
        <f>$M$1*gp_need_index[[#This Row],[Normalised travel time adjusted wp (base year)]]</f>
        <v>3501.1594974064619</v>
      </c>
      <c r="N897" s="115">
        <v>5891.9752510148874</v>
      </c>
      <c r="O897" s="43">
        <f>gp_need_index[[#This Row],[Combined weighted population (base year)]]/gp_need_index[[#This Row],[Registered population (base year)]]</f>
        <v>1.6013340659112323</v>
      </c>
      <c r="P897" s="77">
        <v>3715.9761840480442</v>
      </c>
      <c r="Q897" s="4">
        <v>2450.5730079114819</v>
      </c>
      <c r="R897" s="46">
        <v>5946.3477303888349</v>
      </c>
      <c r="S897" s="110">
        <v>5939.5605326699497</v>
      </c>
      <c r="T897" s="46">
        <v>5957.906870908555</v>
      </c>
      <c r="U897" s="110">
        <f>$L$1*gp_need_index[[#This Row],[Normalised weighted population 2025/26]]</f>
        <v>2415.6823586186347</v>
      </c>
      <c r="V897" s="4">
        <f>$M$1*gp_need_index[[#This Row],[Normalised travel time adjusted wp 2025/26]]</f>
        <v>3537.5286530666899</v>
      </c>
      <c r="W897" s="115">
        <v>5953.2110116853246</v>
      </c>
      <c r="X897" s="43">
        <f>gp_need_index[[#This Row],[Combined weighted population 2025/26]]/gp_need_index[[#This Row],[Registered population 2025/26]]</f>
        <v>1.6020584408590373</v>
      </c>
    </row>
    <row r="898" spans="1:24" ht="13">
      <c r="A898" s="8" t="s">
        <v>4683</v>
      </c>
      <c r="B898" s="3" t="s">
        <v>11717</v>
      </c>
      <c r="C898" s="74" t="s">
        <v>6429</v>
      </c>
      <c r="D898" s="74" t="s">
        <v>6798</v>
      </c>
      <c r="E898" s="74" t="s">
        <v>6740</v>
      </c>
      <c r="F898" s="41">
        <v>0.99885859387532971</v>
      </c>
      <c r="G898" s="110">
        <v>7322.75</v>
      </c>
      <c r="H898" s="4">
        <v>3075.4561751178971</v>
      </c>
      <c r="I898" s="46">
        <v>7538.1557434496171</v>
      </c>
      <c r="J898" s="110">
        <v>7529.5516463153253</v>
      </c>
      <c r="K898" s="46">
        <v>7552.9074414650668</v>
      </c>
      <c r="L898" s="110">
        <f>$L$1*gp_need_index[[#This Row],[Normalised weighted population (base year)]]</f>
        <v>3062.3486334157305</v>
      </c>
      <c r="M898" s="4">
        <f>$M$1*gp_need_index[[#This Row],[Normalised travel time adjusted wp (base year)]]</f>
        <v>4484.5659838366728</v>
      </c>
      <c r="N898" s="115">
        <v>7546.9146172524033</v>
      </c>
      <c r="O898" s="43">
        <f>gp_need_index[[#This Row],[Combined weighted population (base year)]]/gp_need_index[[#This Row],[Registered population (base year)]]</f>
        <v>1.0306120811515351</v>
      </c>
      <c r="P898" s="77">
        <v>7393.9745029887408</v>
      </c>
      <c r="Q898" s="4">
        <v>3139.2689905646048</v>
      </c>
      <c r="R898" s="46">
        <v>7617.4776172178299</v>
      </c>
      <c r="S898" s="110">
        <v>7608.7829816109988</v>
      </c>
      <c r="T898" s="46">
        <v>7632.2852770075961</v>
      </c>
      <c r="U898" s="110">
        <f>$L$1*gp_need_index[[#This Row],[Normalised weighted population 2025/26]]</f>
        <v>3094.5728590753215</v>
      </c>
      <c r="V898" s="4">
        <f>$M$1*gp_need_index[[#This Row],[Normalised travel time adjusted wp 2025/26]]</f>
        <v>4531.6968594502578</v>
      </c>
      <c r="W898" s="115">
        <v>7626.2697185255793</v>
      </c>
      <c r="X898" s="43">
        <f>gp_need_index[[#This Row],[Combined weighted population 2025/26]]/gp_need_index[[#This Row],[Registered population 2025/26]]</f>
        <v>1.0314168266935384</v>
      </c>
    </row>
    <row r="899" spans="1:24" ht="13">
      <c r="A899" s="8" t="s">
        <v>4464</v>
      </c>
      <c r="B899" s="3" t="s">
        <v>11716</v>
      </c>
      <c r="C899" s="74" t="s">
        <v>6429</v>
      </c>
      <c r="D899" s="74" t="s">
        <v>6798</v>
      </c>
      <c r="E899" s="74" t="s">
        <v>6488</v>
      </c>
      <c r="F899" s="41">
        <v>0.99885859387532971</v>
      </c>
      <c r="G899" s="110">
        <v>8304.0833333333321</v>
      </c>
      <c r="H899" s="4">
        <v>3270.5167669862517</v>
      </c>
      <c r="I899" s="46">
        <v>8016.2627419526116</v>
      </c>
      <c r="J899" s="110">
        <v>8007.1129305619806</v>
      </c>
      <c r="K899" s="46">
        <v>8031.9500653784435</v>
      </c>
      <c r="L899" s="110">
        <f>$L$1*gp_need_index[[#This Row],[Normalised weighted population (base year)]]</f>
        <v>3256.5778803723774</v>
      </c>
      <c r="M899" s="4">
        <f>$M$1*gp_need_index[[#This Row],[Normalised travel time adjusted wp (base year)]]</f>
        <v>4768.9992663386865</v>
      </c>
      <c r="N899" s="115">
        <v>8025.5771467110644</v>
      </c>
      <c r="O899" s="43">
        <f>gp_need_index[[#This Row],[Combined weighted population (base year)]]/gp_need_index[[#This Row],[Registered population (base year)]]</f>
        <v>0.96646153760231202</v>
      </c>
      <c r="P899" s="77">
        <v>8379.3241015279491</v>
      </c>
      <c r="Q899" s="4">
        <v>3334.9609170043032</v>
      </c>
      <c r="R899" s="46">
        <v>8092.3266581904345</v>
      </c>
      <c r="S899" s="110">
        <v>8083.0900269799431</v>
      </c>
      <c r="T899" s="46">
        <v>8108.057379839197</v>
      </c>
      <c r="U899" s="110">
        <f>$L$1*gp_need_index[[#This Row],[Normalised weighted population 2025/26]]</f>
        <v>3287.4785725138945</v>
      </c>
      <c r="V899" s="4">
        <f>$M$1*gp_need_index[[#This Row],[Normalised travel time adjusted wp 2025/26]]</f>
        <v>4814.1882582860908</v>
      </c>
      <c r="W899" s="115">
        <v>8101.6668307999853</v>
      </c>
      <c r="X899" s="43">
        <f>gp_need_index[[#This Row],[Combined weighted population 2025/26]]/gp_need_index[[#This Row],[Registered population 2025/26]]</f>
        <v>0.9668640015156672</v>
      </c>
    </row>
    <row r="900" spans="1:24" ht="13">
      <c r="A900" s="8" t="s">
        <v>4717</v>
      </c>
      <c r="B900" s="3" t="s">
        <v>11715</v>
      </c>
      <c r="C900" s="74" t="s">
        <v>6425</v>
      </c>
      <c r="D900" s="74" t="s">
        <v>6798</v>
      </c>
      <c r="E900" s="74" t="s">
        <v>6736</v>
      </c>
      <c r="F900" s="41">
        <v>0.99816014695379085</v>
      </c>
      <c r="G900" s="110">
        <v>24895.166666666664</v>
      </c>
      <c r="H900" s="4">
        <v>9733.9905228884199</v>
      </c>
      <c r="I900" s="46">
        <v>23858.683846789856</v>
      </c>
      <c r="J900" s="110">
        <v>23814.787374635798</v>
      </c>
      <c r="K900" s="46">
        <v>23888.658080566718</v>
      </c>
      <c r="L900" s="110">
        <f>$L$1*gp_need_index[[#This Row],[Normalised weighted population (base year)]]</f>
        <v>9692.504421496531</v>
      </c>
      <c r="M900" s="4">
        <f>$M$1*gp_need_index[[#This Row],[Normalised travel time adjusted wp (base year)]]</f>
        <v>14183.976734505579</v>
      </c>
      <c r="N900" s="115">
        <v>23876.481156002112</v>
      </c>
      <c r="O900" s="43">
        <f>gp_need_index[[#This Row],[Combined weighted population (base year)]]/gp_need_index[[#This Row],[Registered population (base year)]]</f>
        <v>0.95908099253544987</v>
      </c>
      <c r="P900" s="77">
        <v>25122.40766122322</v>
      </c>
      <c r="Q900" s="4">
        <v>9926.2621325450091</v>
      </c>
      <c r="R900" s="46">
        <v>24086.206006736411</v>
      </c>
      <c r="S900" s="110">
        <v>24041.890927243297</v>
      </c>
      <c r="T900" s="46">
        <v>24116.152425281867</v>
      </c>
      <c r="U900" s="110">
        <f>$L$1*gp_need_index[[#This Row],[Normalised weighted population 2025/26]]</f>
        <v>9784.9344798950424</v>
      </c>
      <c r="V900" s="4">
        <f>$M$1*gp_need_index[[#This Row],[Normalised travel time adjusted wp 2025/26]]</f>
        <v>14319.052320659839</v>
      </c>
      <c r="W900" s="115">
        <v>24103.986800554881</v>
      </c>
      <c r="X900" s="43">
        <f>gp_need_index[[#This Row],[Combined weighted population 2025/26]]/gp_need_index[[#This Row],[Registered population 2025/26]]</f>
        <v>0.95946165373949066</v>
      </c>
    </row>
    <row r="901" spans="1:24" ht="13">
      <c r="A901" s="8" t="s">
        <v>4714</v>
      </c>
      <c r="B901" s="3" t="s">
        <v>11714</v>
      </c>
      <c r="C901" s="74" t="s">
        <v>6425</v>
      </c>
      <c r="D901" s="74" t="s">
        <v>6798</v>
      </c>
      <c r="E901" s="74" t="s">
        <v>6507</v>
      </c>
      <c r="F901" s="41">
        <v>0.99816014695379085</v>
      </c>
      <c r="G901" s="110">
        <v>11038.583333333334</v>
      </c>
      <c r="H901" s="4">
        <v>4366.5441725369119</v>
      </c>
      <c r="I901" s="46">
        <v>10702.701699845798</v>
      </c>
      <c r="J901" s="110">
        <v>10683.01030152067</v>
      </c>
      <c r="K901" s="46">
        <v>10716.147759354166</v>
      </c>
      <c r="L901" s="110">
        <f>$L$1*gp_need_index[[#This Row],[Normalised weighted population (base year)]]</f>
        <v>4347.934035836236</v>
      </c>
      <c r="M901" s="4">
        <f>$M$1*gp_need_index[[#This Row],[Normalised travel time adjusted wp (base year)]]</f>
        <v>6362.75131024847</v>
      </c>
      <c r="N901" s="115">
        <v>10710.685346084705</v>
      </c>
      <c r="O901" s="43">
        <f>gp_need_index[[#This Row],[Combined weighted population (base year)]]/gp_need_index[[#This Row],[Registered population (base year)]]</f>
        <v>0.97029528361139683</v>
      </c>
      <c r="P901" s="77">
        <v>11137.78910817169</v>
      </c>
      <c r="Q901" s="4">
        <v>4452.700388752427</v>
      </c>
      <c r="R901" s="46">
        <v>10804.536231028245</v>
      </c>
      <c r="S901" s="110">
        <v>10784.657472130712</v>
      </c>
      <c r="T901" s="46">
        <v>10817.969528247137</v>
      </c>
      <c r="U901" s="110">
        <f>$L$1*gp_need_index[[#This Row],[Normalised weighted population 2025/26]]</f>
        <v>4389.3039475247933</v>
      </c>
      <c r="V901" s="4">
        <f>$M$1*gp_need_index[[#This Row],[Normalised travel time adjusted wp 2025/26]]</f>
        <v>6423.2083520870392</v>
      </c>
      <c r="W901" s="115">
        <v>10812.512299611833</v>
      </c>
      <c r="X901" s="43">
        <f>gp_need_index[[#This Row],[Combined weighted population 2025/26]]/gp_need_index[[#This Row],[Registered population 2025/26]]</f>
        <v>0.97079520851034939</v>
      </c>
    </row>
    <row r="902" spans="1:24" ht="13">
      <c r="A902" s="8" t="s">
        <v>4298</v>
      </c>
      <c r="B902" s="3" t="s">
        <v>10301</v>
      </c>
      <c r="C902" s="74" t="s">
        <v>6425</v>
      </c>
      <c r="D902" s="74" t="s">
        <v>6798</v>
      </c>
      <c r="E902" s="74" t="s">
        <v>6597</v>
      </c>
      <c r="F902" s="41">
        <v>0.99816014695379085</v>
      </c>
      <c r="G902" s="110">
        <v>11574.916666666666</v>
      </c>
      <c r="H902" s="4">
        <v>4849.4935576303606</v>
      </c>
      <c r="I902" s="46">
        <v>11886.444037158761</v>
      </c>
      <c r="J902" s="110">
        <v>11864.574726888399</v>
      </c>
      <c r="K902" s="46">
        <v>11901.377260409185</v>
      </c>
      <c r="L902" s="110">
        <f>$L$1*gp_need_index[[#This Row],[Normalised weighted population (base year)]]</f>
        <v>4828.8250988972131</v>
      </c>
      <c r="M902" s="4">
        <f>$M$1*gp_need_index[[#This Row],[Normalised travel time adjusted wp (base year)]]</f>
        <v>7066.4855933260906</v>
      </c>
      <c r="N902" s="115">
        <v>11895.310692223304</v>
      </c>
      <c r="O902" s="43">
        <f>gp_need_index[[#This Row],[Combined weighted population (base year)]]/gp_need_index[[#This Row],[Registered population (base year)]]</f>
        <v>1.027680028702004</v>
      </c>
      <c r="P902" s="77">
        <v>11684.236400032878</v>
      </c>
      <c r="Q902" s="4">
        <v>4951.4506197076253</v>
      </c>
      <c r="R902" s="46">
        <v>12014.760245696116</v>
      </c>
      <c r="S902" s="110">
        <v>11992.6548524586</v>
      </c>
      <c r="T902" s="46">
        <v>12029.69821637279</v>
      </c>
      <c r="U902" s="110">
        <f>$L$1*gp_need_index[[#This Row],[Normalised weighted population 2025/26]]</f>
        <v>4880.9530966771626</v>
      </c>
      <c r="V902" s="4">
        <f>$M$1*gp_need_index[[#This Row],[Normalised travel time adjusted wp 2025/26]]</f>
        <v>7142.6766228849228</v>
      </c>
      <c r="W902" s="115">
        <v>12023.629719562086</v>
      </c>
      <c r="X902" s="43">
        <f>gp_need_index[[#This Row],[Combined weighted population 2025/26]]/gp_need_index[[#This Row],[Registered population 2025/26]]</f>
        <v>1.0290471116733186</v>
      </c>
    </row>
    <row r="903" spans="1:24" ht="13">
      <c r="A903" s="8" t="s">
        <v>4657</v>
      </c>
      <c r="B903" s="3" t="s">
        <v>11713</v>
      </c>
      <c r="C903" s="74" t="s">
        <v>6425</v>
      </c>
      <c r="D903" s="74" t="s">
        <v>6798</v>
      </c>
      <c r="E903" s="74" t="s">
        <v>6475</v>
      </c>
      <c r="F903" s="41">
        <v>0.99816014695379085</v>
      </c>
      <c r="G903" s="110">
        <v>11063.333333333334</v>
      </c>
      <c r="H903" s="4">
        <v>4147.8279566979236</v>
      </c>
      <c r="I903" s="46">
        <v>10166.613131277907</v>
      </c>
      <c r="J903" s="110">
        <v>10147.908057138695</v>
      </c>
      <c r="K903" s="46">
        <v>10179.385689926688</v>
      </c>
      <c r="L903" s="110">
        <f>$L$1*gp_need_index[[#This Row],[Normalised weighted population (base year)]]</f>
        <v>4130.1499847743771</v>
      </c>
      <c r="M903" s="4">
        <f>$M$1*gp_need_index[[#This Row],[Normalised travel time adjusted wp (base year)]]</f>
        <v>6044.0468991824546</v>
      </c>
      <c r="N903" s="115">
        <v>10174.196883956833</v>
      </c>
      <c r="O903" s="43">
        <f>gp_need_index[[#This Row],[Combined weighted population (base year)]]/gp_need_index[[#This Row],[Registered population (base year)]]</f>
        <v>0.91963213774843311</v>
      </c>
      <c r="P903" s="77">
        <v>11159.390031495976</v>
      </c>
      <c r="Q903" s="4">
        <v>4222.2130908457102</v>
      </c>
      <c r="R903" s="46">
        <v>10245.255762188377</v>
      </c>
      <c r="S903" s="110">
        <v>10226.405997165122</v>
      </c>
      <c r="T903" s="46">
        <v>10257.993705103669</v>
      </c>
      <c r="U903" s="110">
        <f>$L$1*gp_need_index[[#This Row],[Normalised weighted population 2025/26]]</f>
        <v>4162.0982704682847</v>
      </c>
      <c r="V903" s="4">
        <f>$M$1*gp_need_index[[#This Row],[Normalised travel time adjusted wp 2025/26]]</f>
        <v>6090.7206911826415</v>
      </c>
      <c r="W903" s="115">
        <v>10252.818961650926</v>
      </c>
      <c r="X903" s="43">
        <f>gp_need_index[[#This Row],[Combined weighted population 2025/26]]/gp_need_index[[#This Row],[Registered population 2025/26]]</f>
        <v>0.91876159294671422</v>
      </c>
    </row>
    <row r="904" spans="1:24" ht="13">
      <c r="A904" s="8" t="s">
        <v>4255</v>
      </c>
      <c r="B904" s="3" t="s">
        <v>11712</v>
      </c>
      <c r="C904" s="74" t="s">
        <v>6425</v>
      </c>
      <c r="D904" s="74" t="s">
        <v>6798</v>
      </c>
      <c r="E904" s="74" t="s">
        <v>6737</v>
      </c>
      <c r="F904" s="41">
        <v>0.99816014695379085</v>
      </c>
      <c r="G904" s="110">
        <v>10530.5</v>
      </c>
      <c r="H904" s="4">
        <v>4297.9100022106195</v>
      </c>
      <c r="I904" s="46">
        <v>10534.4746025365</v>
      </c>
      <c r="J904" s="110">
        <v>10515.092717348811</v>
      </c>
      <c r="K904" s="46">
        <v>10547.709314328675</v>
      </c>
      <c r="L904" s="110">
        <f>$L$1*gp_need_index[[#This Row],[Normalised weighted population (base year)]]</f>
        <v>4279.5923831718837</v>
      </c>
      <c r="M904" s="4">
        <f>$M$1*gp_need_index[[#This Row],[Normalised travel time adjusted wp (base year)]]</f>
        <v>6262.7403771361824</v>
      </c>
      <c r="N904" s="115">
        <v>10542.332760308065</v>
      </c>
      <c r="O904" s="43">
        <f>gp_need_index[[#This Row],[Combined weighted population (base year)]]/gp_need_index[[#This Row],[Registered population (base year)]]</f>
        <v>1.0011236655722013</v>
      </c>
      <c r="P904" s="77">
        <v>10623.246304452485</v>
      </c>
      <c r="Q904" s="4">
        <v>4382.5945177311141</v>
      </c>
      <c r="R904" s="46">
        <v>10634.42341019464</v>
      </c>
      <c r="S904" s="110">
        <v>10614.857633888716</v>
      </c>
      <c r="T904" s="46">
        <v>10647.645205870647</v>
      </c>
      <c r="U904" s="110">
        <f>$L$1*gp_need_index[[#This Row],[Normalised weighted population 2025/26]]</f>
        <v>4320.1962264672957</v>
      </c>
      <c r="V904" s="4">
        <f>$M$1*gp_need_index[[#This Row],[Normalised travel time adjusted wp 2025/26]]</f>
        <v>6322.0776725084379</v>
      </c>
      <c r="W904" s="115">
        <v>10642.273898975734</v>
      </c>
      <c r="X904" s="43">
        <f>gp_need_index[[#This Row],[Combined weighted population 2025/26]]/gp_need_index[[#This Row],[Registered population 2025/26]]</f>
        <v>1.0017911280580283</v>
      </c>
    </row>
    <row r="905" spans="1:24" ht="13">
      <c r="A905" s="8" t="s">
        <v>4646</v>
      </c>
      <c r="B905" s="3" t="s">
        <v>12601</v>
      </c>
      <c r="C905" s="74" t="s">
        <v>6425</v>
      </c>
      <c r="D905" s="74" t="s">
        <v>6798</v>
      </c>
      <c r="E905" s="74" t="s">
        <v>6475</v>
      </c>
      <c r="F905" s="41">
        <v>0.99816014695379085</v>
      </c>
      <c r="G905" s="110">
        <v>8561</v>
      </c>
      <c r="H905" s="4">
        <v>3708.8953471013933</v>
      </c>
      <c r="I905" s="46">
        <v>9090.7589543311096</v>
      </c>
      <c r="J905" s="110">
        <v>9074.0332937766307</v>
      </c>
      <c r="K905" s="46">
        <v>9102.1798917078777</v>
      </c>
      <c r="L905" s="110">
        <f>$L$1*gp_need_index[[#This Row],[Normalised weighted population (base year)]]</f>
        <v>3693.0880984647779</v>
      </c>
      <c r="M905" s="4">
        <f>$M$1*gp_need_index[[#This Row],[Normalised travel time adjusted wp (base year)]]</f>
        <v>5404.4520785491623</v>
      </c>
      <c r="N905" s="115">
        <v>9097.5401770139397</v>
      </c>
      <c r="O905" s="43">
        <f>gp_need_index[[#This Row],[Combined weighted population (base year)]]/gp_need_index[[#This Row],[Registered population (base year)]]</f>
        <v>1.0626726056551734</v>
      </c>
      <c r="P905" s="77">
        <v>8636.5015907742491</v>
      </c>
      <c r="Q905" s="4">
        <v>3780.1675228082613</v>
      </c>
      <c r="R905" s="46">
        <v>9172.6263601090104</v>
      </c>
      <c r="S905" s="110">
        <v>9155.7500755586261</v>
      </c>
      <c r="T905" s="46">
        <v>9184.0307011689547</v>
      </c>
      <c r="U905" s="110">
        <f>$L$1*gp_need_index[[#This Row],[Normalised weighted population 2025/26]]</f>
        <v>3726.346437339389</v>
      </c>
      <c r="V905" s="4">
        <f>$M$1*gp_need_index[[#This Row],[Normalised travel time adjusted wp 2025/26]]</f>
        <v>5453.0512913295906</v>
      </c>
      <c r="W905" s="115">
        <v>9179.3977286689806</v>
      </c>
      <c r="X905" s="43">
        <f>gp_need_index[[#This Row],[Combined weighted population 2025/26]]/gp_need_index[[#This Row],[Registered population 2025/26]]</f>
        <v>1.0628606539567673</v>
      </c>
    </row>
    <row r="906" spans="1:24" ht="13">
      <c r="A906" s="8" t="s">
        <v>4706</v>
      </c>
      <c r="B906" s="3" t="s">
        <v>11711</v>
      </c>
      <c r="C906" s="74" t="s">
        <v>6425</v>
      </c>
      <c r="D906" s="74" t="s">
        <v>6798</v>
      </c>
      <c r="E906" s="74" t="s">
        <v>6736</v>
      </c>
      <c r="F906" s="41">
        <v>0.99816014695379085</v>
      </c>
      <c r="G906" s="110">
        <v>28933.25</v>
      </c>
      <c r="H906" s="4">
        <v>12976.380532209938</v>
      </c>
      <c r="I906" s="46">
        <v>31806.005960828334</v>
      </c>
      <c r="J906" s="110">
        <v>31747.487583873557</v>
      </c>
      <c r="K906" s="46">
        <v>31845.964604997491</v>
      </c>
      <c r="L906" s="110">
        <f>$L$1*gp_need_index[[#This Row],[Normalised weighted population (base year)]]</f>
        <v>12921.075419965051</v>
      </c>
      <c r="M906" s="4">
        <f>$M$1*gp_need_index[[#This Row],[Normalised travel time adjusted wp (base year)]]</f>
        <v>18908.656129689836</v>
      </c>
      <c r="N906" s="115">
        <v>31829.731549654887</v>
      </c>
      <c r="O906" s="43">
        <f>gp_need_index[[#This Row],[Combined weighted population (base year)]]/gp_need_index[[#This Row],[Registered population (base year)]]</f>
        <v>1.1001090976525238</v>
      </c>
      <c r="P906" s="77">
        <v>29210.165896711187</v>
      </c>
      <c r="Q906" s="4">
        <v>13233.158073587834</v>
      </c>
      <c r="R906" s="46">
        <v>32110.432630537671</v>
      </c>
      <c r="S906" s="110">
        <v>32051.354153247281</v>
      </c>
      <c r="T906" s="46">
        <v>32150.355582909695</v>
      </c>
      <c r="U906" s="110">
        <f>$L$1*gp_need_index[[#This Row],[Normalised weighted population 2025/26]]</f>
        <v>13044.747658598459</v>
      </c>
      <c r="V906" s="4">
        <f>$M$1*gp_need_index[[#This Row],[Normalised travel time adjusted wp 2025/26]]</f>
        <v>19089.389368632728</v>
      </c>
      <c r="W906" s="115">
        <v>32134.137027231187</v>
      </c>
      <c r="X906" s="43">
        <f>gp_need_index[[#This Row],[Combined weighted population 2025/26]]/gp_need_index[[#This Row],[Registered population 2025/26]]</f>
        <v>1.1001011476915032</v>
      </c>
    </row>
    <row r="907" spans="1:24" ht="13">
      <c r="A907" s="8" t="s">
        <v>4733</v>
      </c>
      <c r="B907" s="3" t="s">
        <v>11710</v>
      </c>
      <c r="C907" s="74" t="s">
        <v>6425</v>
      </c>
      <c r="D907" s="74" t="s">
        <v>6798</v>
      </c>
      <c r="E907" s="74" t="s">
        <v>6735</v>
      </c>
      <c r="F907" s="41">
        <v>0.99816014695379085</v>
      </c>
      <c r="G907" s="110">
        <v>15031.666666666668</v>
      </c>
      <c r="H907" s="4">
        <v>7792.5470726591702</v>
      </c>
      <c r="I907" s="46">
        <v>19100.071705497601</v>
      </c>
      <c r="J907" s="110">
        <v>19064.930380387428</v>
      </c>
      <c r="K907" s="46">
        <v>19124.067581302479</v>
      </c>
      <c r="L907" s="110">
        <f>$L$1*gp_need_index[[#This Row],[Normalised weighted population (base year)]]</f>
        <v>7759.3353701002607</v>
      </c>
      <c r="M907" s="4">
        <f>$M$1*gp_need_index[[#This Row],[Normalised travel time adjusted wp (base year)]]</f>
        <v>11354.983973041639</v>
      </c>
      <c r="N907" s="115">
        <v>19114.319343141899</v>
      </c>
      <c r="O907" s="43">
        <f>gp_need_index[[#This Row],[Combined weighted population (base year)]]/gp_need_index[[#This Row],[Registered population (base year)]]</f>
        <v>1.2716034600160926</v>
      </c>
      <c r="P907" s="77">
        <v>15184.091696695112</v>
      </c>
      <c r="Q907" s="4">
        <v>7951.8287570355997</v>
      </c>
      <c r="R907" s="46">
        <v>19295.217375358963</v>
      </c>
      <c r="S907" s="110">
        <v>19259.717010893641</v>
      </c>
      <c r="T907" s="46">
        <v>19319.20715005766</v>
      </c>
      <c r="U907" s="110">
        <f>$L$1*gp_need_index[[#This Row],[Normalised weighted population 2025/26]]</f>
        <v>7838.6125959570272</v>
      </c>
      <c r="V907" s="4">
        <f>$M$1*gp_need_index[[#This Row],[Normalised travel time adjusted wp 2025/26]]</f>
        <v>11470.848794492476</v>
      </c>
      <c r="W907" s="115">
        <v>19309.461390449505</v>
      </c>
      <c r="X907" s="43">
        <f>gp_need_index[[#This Row],[Combined weighted population 2025/26]]/gp_need_index[[#This Row],[Registered population 2025/26]]</f>
        <v>1.2716902516238293</v>
      </c>
    </row>
    <row r="908" spans="1:24" ht="13">
      <c r="A908" s="8" t="s">
        <v>4266</v>
      </c>
      <c r="B908" s="3" t="s">
        <v>11709</v>
      </c>
      <c r="C908" s="74" t="s">
        <v>6425</v>
      </c>
      <c r="D908" s="74" t="s">
        <v>6798</v>
      </c>
      <c r="E908" s="74" t="s">
        <v>6597</v>
      </c>
      <c r="F908" s="41">
        <v>0.99816014695379085</v>
      </c>
      <c r="G908" s="110">
        <v>12277.833333333334</v>
      </c>
      <c r="H908" s="4">
        <v>4593.0020517037392</v>
      </c>
      <c r="I908" s="46">
        <v>11257.765620542181</v>
      </c>
      <c r="J908" s="110">
        <v>11237.052986171717</v>
      </c>
      <c r="K908" s="46">
        <v>11271.909020097755</v>
      </c>
      <c r="L908" s="110">
        <f>$L$1*gp_need_index[[#This Row],[Normalised weighted population (base year)]]</f>
        <v>4573.4267553890268</v>
      </c>
      <c r="M908" s="4">
        <f>$M$1*gp_need_index[[#This Row],[Normalised travel time adjusted wp (base year)]]</f>
        <v>6692.7365595555148</v>
      </c>
      <c r="N908" s="115">
        <v>11266.163314944541</v>
      </c>
      <c r="O908" s="43">
        <f>gp_need_index[[#This Row],[Combined weighted population (base year)]]/gp_need_index[[#This Row],[Registered population (base year)]]</f>
        <v>0.91760190980584577</v>
      </c>
      <c r="P908" s="77">
        <v>12389.697666266269</v>
      </c>
      <c r="Q908" s="4">
        <v>4682.2634645192729</v>
      </c>
      <c r="R908" s="46">
        <v>11361.574062653857</v>
      </c>
      <c r="S908" s="110">
        <v>11340.670436004953</v>
      </c>
      <c r="T908" s="46">
        <v>11375.699925901905</v>
      </c>
      <c r="U908" s="110">
        <f>$L$1*gp_need_index[[#This Row],[Normalised weighted population 2025/26]]</f>
        <v>4615.5985612865043</v>
      </c>
      <c r="V908" s="4">
        <f>$M$1*gp_need_index[[#This Row],[Normalised travel time adjusted wp 2025/26]]</f>
        <v>6754.3627835239895</v>
      </c>
      <c r="W908" s="115">
        <v>11369.961344810494</v>
      </c>
      <c r="X908" s="43">
        <f>gp_need_index[[#This Row],[Combined weighted population 2025/26]]/gp_need_index[[#This Row],[Registered population 2025/26]]</f>
        <v>0.9176948179912221</v>
      </c>
    </row>
    <row r="909" spans="1:24" ht="13">
      <c r="A909" s="8" t="s">
        <v>4278</v>
      </c>
      <c r="B909" s="3" t="s">
        <v>12602</v>
      </c>
      <c r="C909" s="74" t="s">
        <v>6425</v>
      </c>
      <c r="D909" s="74" t="s">
        <v>6798</v>
      </c>
      <c r="E909" s="74" t="s">
        <v>6737</v>
      </c>
      <c r="F909" s="41">
        <v>0.99816014695379085</v>
      </c>
      <c r="G909" s="110">
        <v>11732.583333333334</v>
      </c>
      <c r="H909" s="4">
        <v>4458.291725827733</v>
      </c>
      <c r="I909" s="46">
        <v>10927.581297019749</v>
      </c>
      <c r="J909" s="110">
        <v>10907.476153282729</v>
      </c>
      <c r="K909" s="46">
        <v>10941.309878131595</v>
      </c>
      <c r="L909" s="110">
        <f>$L$1*gp_need_index[[#This Row],[Normalised weighted population (base year)]]</f>
        <v>4439.2905626216043</v>
      </c>
      <c r="M909" s="4">
        <f>$M$1*gp_need_index[[#This Row],[Normalised travel time adjusted wp (base year)]]</f>
        <v>6496.4421288561953</v>
      </c>
      <c r="N909" s="115">
        <v>10935.732691477799</v>
      </c>
      <c r="O909" s="43">
        <f>gp_need_index[[#This Row],[Combined weighted population (base year)]]/gp_need_index[[#This Row],[Registered population (base year)]]</f>
        <v>0.93208225169033232</v>
      </c>
      <c r="P909" s="77">
        <v>11830.174954843795</v>
      </c>
      <c r="Q909" s="4">
        <v>4545.6842885481474</v>
      </c>
      <c r="R909" s="46">
        <v>11030.162890478074</v>
      </c>
      <c r="S909" s="110">
        <v>11009.869011683844</v>
      </c>
      <c r="T909" s="46">
        <v>11043.876709684404</v>
      </c>
      <c r="U909" s="110">
        <f>$L$1*gp_need_index[[#This Row],[Normalised weighted population 2025/26]]</f>
        <v>4480.9639656703121</v>
      </c>
      <c r="V909" s="4">
        <f>$M$1*gp_need_index[[#This Row],[Normalised travel time adjusted wp 2025/26]]</f>
        <v>6557.3415543312694</v>
      </c>
      <c r="W909" s="115">
        <v>11038.305520001581</v>
      </c>
      <c r="X909" s="43">
        <f>gp_need_index[[#This Row],[Combined weighted population 2025/26]]/gp_need_index[[#This Row],[Registered population 2025/26]]</f>
        <v>0.93306359053312327</v>
      </c>
    </row>
    <row r="910" spans="1:24" ht="13">
      <c r="A910" s="8" t="s">
        <v>4723</v>
      </c>
      <c r="B910" s="3" t="s">
        <v>11708</v>
      </c>
      <c r="C910" s="74" t="s">
        <v>6425</v>
      </c>
      <c r="D910" s="74" t="s">
        <v>6798</v>
      </c>
      <c r="E910" s="74" t="s">
        <v>6738</v>
      </c>
      <c r="F910" s="41">
        <v>0.99816014695379085</v>
      </c>
      <c r="G910" s="110">
        <v>12834.083333333332</v>
      </c>
      <c r="H910" s="4">
        <v>6198.9148204637759</v>
      </c>
      <c r="I910" s="46">
        <v>15193.968860649637</v>
      </c>
      <c r="J910" s="110">
        <v>15166.014190757363</v>
      </c>
      <c r="K910" s="46">
        <v>15213.057406252239</v>
      </c>
      <c r="L910" s="110">
        <f>$L$1*gp_need_index[[#This Row],[Normalised weighted population (base year)]]</f>
        <v>6172.4951513510168</v>
      </c>
      <c r="M910" s="4">
        <f>$M$1*gp_need_index[[#This Row],[Normalised travel time adjusted wp (base year)]]</f>
        <v>9032.8076019689288</v>
      </c>
      <c r="N910" s="115">
        <v>15205.302753319946</v>
      </c>
      <c r="O910" s="43">
        <f>gp_need_index[[#This Row],[Combined weighted population (base year)]]/gp_need_index[[#This Row],[Registered population (base year)]]</f>
        <v>1.1847595467786907</v>
      </c>
      <c r="P910" s="77">
        <v>12955.916952850213</v>
      </c>
      <c r="Q910" s="4">
        <v>6323.9463555366792</v>
      </c>
      <c r="R910" s="46">
        <v>15345.139253939173</v>
      </c>
      <c r="S910" s="110">
        <v>15316.906452738309</v>
      </c>
      <c r="T910" s="46">
        <v>15364.217890176371</v>
      </c>
      <c r="U910" s="110">
        <f>$L$1*gp_need_index[[#This Row],[Normalised weighted population 2025/26]]</f>
        <v>6233.9075794114751</v>
      </c>
      <c r="V910" s="4">
        <f>$M$1*gp_need_index[[#This Row],[Normalised travel time adjusted wp 2025/26]]</f>
        <v>9122.5596834766257</v>
      </c>
      <c r="W910" s="115">
        <v>15356.467262888102</v>
      </c>
      <c r="X910" s="43">
        <f>gp_need_index[[#This Row],[Combined weighted population 2025/26]]/gp_need_index[[#This Row],[Registered population 2025/26]]</f>
        <v>1.1852860217284569</v>
      </c>
    </row>
    <row r="911" spans="1:24" ht="13">
      <c r="A911" s="8" t="s">
        <v>4288</v>
      </c>
      <c r="B911" s="3" t="s">
        <v>11707</v>
      </c>
      <c r="C911" s="74" t="s">
        <v>6425</v>
      </c>
      <c r="D911" s="74" t="s">
        <v>6798</v>
      </c>
      <c r="E911" s="74" t="s">
        <v>6737</v>
      </c>
      <c r="F911" s="41">
        <v>0.99816014695379085</v>
      </c>
      <c r="G911" s="110">
        <v>18026.833333333332</v>
      </c>
      <c r="H911" s="4">
        <v>7137.1275087130043</v>
      </c>
      <c r="I911" s="46">
        <v>17493.593034039819</v>
      </c>
      <c r="J911" s="110">
        <v>17461.407393606998</v>
      </c>
      <c r="K911" s="46">
        <v>17515.570652359707</v>
      </c>
      <c r="L911" s="110">
        <f>$L$1*gp_need_index[[#This Row],[Normalised weighted population (base year)]]</f>
        <v>7106.7091931437544</v>
      </c>
      <c r="M911" s="4">
        <f>$M$1*gp_need_index[[#This Row],[Normalised travel time adjusted wp (base year)]]</f>
        <v>10399.933130892925</v>
      </c>
      <c r="N911" s="115">
        <v>17506.642324036678</v>
      </c>
      <c r="O911" s="43">
        <f>gp_need_index[[#This Row],[Combined weighted population (base year)]]/gp_need_index[[#This Row],[Registered population (base year)]]</f>
        <v>0.97114351701833446</v>
      </c>
      <c r="P911" s="77">
        <v>18184.279364015158</v>
      </c>
      <c r="Q911" s="4">
        <v>7270.1618539895462</v>
      </c>
      <c r="R911" s="46">
        <v>17641.143642920506</v>
      </c>
      <c r="S911" s="110">
        <v>17608.686531050465</v>
      </c>
      <c r="T911" s="46">
        <v>17663.076905095699</v>
      </c>
      <c r="U911" s="110">
        <f>$L$1*gp_need_index[[#This Row],[Normalised weighted population 2025/26]]</f>
        <v>7166.6510968193415</v>
      </c>
      <c r="V911" s="4">
        <f>$M$1*gp_need_index[[#This Row],[Normalised travel time adjusted wp 2025/26]]</f>
        <v>10487.515499477429</v>
      </c>
      <c r="W911" s="115">
        <v>17654.166596296771</v>
      </c>
      <c r="X911" s="43">
        <f>gp_need_index[[#This Row],[Combined weighted population 2025/26]]/gp_need_index[[#This Row],[Registered population 2025/26]]</f>
        <v>0.97084774397123341</v>
      </c>
    </row>
    <row r="912" spans="1:24" ht="13">
      <c r="A912" s="8" t="s">
        <v>4732</v>
      </c>
      <c r="B912" s="3" t="s">
        <v>11706</v>
      </c>
      <c r="C912" s="74" t="s">
        <v>6425</v>
      </c>
      <c r="D912" s="74" t="s">
        <v>6798</v>
      </c>
      <c r="E912" s="74" t="s">
        <v>6728</v>
      </c>
      <c r="F912" s="41">
        <v>0.99816014695379085</v>
      </c>
      <c r="G912" s="110">
        <v>8375.1666666666679</v>
      </c>
      <c r="H912" s="4">
        <v>3460.8932853573706</v>
      </c>
      <c r="I912" s="46">
        <v>8482.8887524247584</v>
      </c>
      <c r="J912" s="110">
        <v>8467.2814837129572</v>
      </c>
      <c r="K912" s="46">
        <v>8493.5460079632921</v>
      </c>
      <c r="L912" s="110">
        <f>$L$1*gp_need_index[[#This Row],[Normalised weighted population (base year)]]</f>
        <v>3446.1430172730493</v>
      </c>
      <c r="M912" s="4">
        <f>$M$1*gp_need_index[[#This Row],[Normalised travel time adjusted wp (base year)]]</f>
        <v>5043.0735189938332</v>
      </c>
      <c r="N912" s="115">
        <v>8489.216536266882</v>
      </c>
      <c r="O912" s="43">
        <f>gp_need_index[[#This Row],[Combined weighted population (base year)]]/gp_need_index[[#This Row],[Registered population (base year)]]</f>
        <v>1.0136176238801473</v>
      </c>
      <c r="P912" s="77">
        <v>8451.5471545998516</v>
      </c>
      <c r="Q912" s="4">
        <v>3530.2112980308866</v>
      </c>
      <c r="R912" s="46">
        <v>8566.1042833934771</v>
      </c>
      <c r="S912" s="110">
        <v>8550.3439103335295</v>
      </c>
      <c r="T912" s="46">
        <v>8576.7545345830058</v>
      </c>
      <c r="U912" s="110">
        <f>$L$1*gp_need_index[[#This Row],[Normalised weighted population 2025/26]]</f>
        <v>3479.9490271531799</v>
      </c>
      <c r="V912" s="4">
        <f>$M$1*gp_need_index[[#This Row],[Normalised travel time adjusted wp 2025/26]]</f>
        <v>5092.4788812249844</v>
      </c>
      <c r="W912" s="115">
        <v>8572.4279083781639</v>
      </c>
      <c r="X912" s="43">
        <f>gp_need_index[[#This Row],[Combined weighted population 2025/26]]/gp_need_index[[#This Row],[Registered population 2025/26]]</f>
        <v>1.0143027958747792</v>
      </c>
    </row>
    <row r="913" spans="1:24" ht="13">
      <c r="A913" s="8" t="s">
        <v>4283</v>
      </c>
      <c r="B913" s="3" t="s">
        <v>11705</v>
      </c>
      <c r="C913" s="74" t="s">
        <v>6425</v>
      </c>
      <c r="D913" s="74" t="s">
        <v>6798</v>
      </c>
      <c r="E913" s="74" t="s">
        <v>6737</v>
      </c>
      <c r="F913" s="41">
        <v>0.99816014695379085</v>
      </c>
      <c r="G913" s="110">
        <v>15700.666666666668</v>
      </c>
      <c r="H913" s="4">
        <v>6103.6234524781003</v>
      </c>
      <c r="I913" s="46">
        <v>14960.403128614826</v>
      </c>
      <c r="J913" s="110">
        <v>14932.878185346126</v>
      </c>
      <c r="K913" s="46">
        <v>14979.198240015472</v>
      </c>
      <c r="L913" s="110">
        <f>$L$1*gp_need_index[[#This Row],[Normalised weighted population (base year)]]</f>
        <v>6077.6099135485101</v>
      </c>
      <c r="M913" s="4">
        <f>$M$1*gp_need_index[[#This Row],[Normalised travel time adjusted wp (base year)]]</f>
        <v>8893.9528801228498</v>
      </c>
      <c r="N913" s="115">
        <v>14971.562793671361</v>
      </c>
      <c r="O913" s="43">
        <f>gp_need_index[[#This Row],[Combined weighted population (base year)]]/gp_need_index[[#This Row],[Registered population (base year)]]</f>
        <v>0.95356223474616952</v>
      </c>
      <c r="P913" s="77">
        <v>15839.265188191166</v>
      </c>
      <c r="Q913" s="4">
        <v>6221.1911763454909</v>
      </c>
      <c r="R913" s="46">
        <v>15095.802456138579</v>
      </c>
      <c r="S913" s="110">
        <v>15068.028398004681</v>
      </c>
      <c r="T913" s="46">
        <v>15114.571091535312</v>
      </c>
      <c r="U913" s="110">
        <f>$L$1*gp_need_index[[#This Row],[Normalised weighted population 2025/26]]</f>
        <v>6132.6154029174559</v>
      </c>
      <c r="V913" s="4">
        <f>$M$1*gp_need_index[[#This Row],[Normalised travel time adjusted wp 2025/26]]</f>
        <v>8974.3309980550202</v>
      </c>
      <c r="W913" s="115">
        <v>15106.946400972476</v>
      </c>
      <c r="X913" s="43">
        <f>gp_need_index[[#This Row],[Combined weighted population 2025/26]]/gp_need_index[[#This Row],[Registered population 2025/26]]</f>
        <v>0.95376560853563686</v>
      </c>
    </row>
    <row r="914" spans="1:24" ht="13">
      <c r="A914" s="8" t="s">
        <v>4671</v>
      </c>
      <c r="B914" s="3" t="s">
        <v>12603</v>
      </c>
      <c r="C914" s="74" t="s">
        <v>6425</v>
      </c>
      <c r="D914" s="74" t="s">
        <v>6798</v>
      </c>
      <c r="E914" s="74" t="s">
        <v>6475</v>
      </c>
      <c r="F914" s="41">
        <v>0.99816014695379085</v>
      </c>
      <c r="G914" s="110">
        <v>13893.583333333332</v>
      </c>
      <c r="H914" s="4">
        <v>5424.5304828619628</v>
      </c>
      <c r="I914" s="46">
        <v>13295.89930291752</v>
      </c>
      <c r="J914" s="110">
        <v>13271.436802082957</v>
      </c>
      <c r="K914" s="46">
        <v>13312.603258447443</v>
      </c>
      <c r="L914" s="110">
        <f>$L$1*gp_need_index[[#This Row],[Normalised weighted population (base year)]]</f>
        <v>5401.4112265727517</v>
      </c>
      <c r="M914" s="4">
        <f>$M$1*gp_need_index[[#This Row],[Normalised travel time adjusted wp (base year)]]</f>
        <v>7904.4061100748995</v>
      </c>
      <c r="N914" s="115">
        <v>13305.817336647651</v>
      </c>
      <c r="O914" s="43">
        <f>gp_need_index[[#This Row],[Combined weighted population (base year)]]/gp_need_index[[#This Row],[Registered population (base year)]]</f>
        <v>0.95769514727885074</v>
      </c>
      <c r="P914" s="77">
        <v>14019.471999733611</v>
      </c>
      <c r="Q914" s="4">
        <v>5523.3556763445667</v>
      </c>
      <c r="R914" s="46">
        <v>13402.495409901358</v>
      </c>
      <c r="S914" s="110">
        <v>13377.836787894646</v>
      </c>
      <c r="T914" s="46">
        <v>13419.158753932636</v>
      </c>
      <c r="U914" s="110">
        <f>$L$1*gp_need_index[[#This Row],[Normalised weighted population 2025/26]]</f>
        <v>5444.7155112889513</v>
      </c>
      <c r="V914" s="4">
        <f>$M$1*gp_need_index[[#This Row],[Normalised travel time adjusted wp 2025/26]]</f>
        <v>7967.6738191190161</v>
      </c>
      <c r="W914" s="115">
        <v>13412.389330407968</v>
      </c>
      <c r="X914" s="43">
        <f>gp_need_index[[#This Row],[Combined weighted population 2025/26]]/gp_need_index[[#This Row],[Registered population 2025/26]]</f>
        <v>0.95669718022638961</v>
      </c>
    </row>
    <row r="915" spans="1:24" ht="13">
      <c r="A915" s="8" t="s">
        <v>4678</v>
      </c>
      <c r="B915" s="3" t="s">
        <v>11704</v>
      </c>
      <c r="C915" s="74" t="s">
        <v>6425</v>
      </c>
      <c r="D915" s="74" t="s">
        <v>6798</v>
      </c>
      <c r="E915" s="74" t="s">
        <v>6475</v>
      </c>
      <c r="F915" s="41">
        <v>0.99816014695379085</v>
      </c>
      <c r="G915" s="110">
        <v>5935.0833333333339</v>
      </c>
      <c r="H915" s="4">
        <v>2523.2968373042759</v>
      </c>
      <c r="I915" s="46">
        <v>6184.7750263663938</v>
      </c>
      <c r="J915" s="110">
        <v>6173.395949194015</v>
      </c>
      <c r="K915" s="46">
        <v>6192.5451067986623</v>
      </c>
      <c r="L915" s="110">
        <f>$L$1*gp_need_index[[#This Row],[Normalised weighted population (base year)]]</f>
        <v>2512.5425892712528</v>
      </c>
      <c r="M915" s="4">
        <f>$M$1*gp_need_index[[#This Row],[Normalised travel time adjusted wp (base year)]]</f>
        <v>3676.8459503240902</v>
      </c>
      <c r="N915" s="115">
        <v>6189.388539595343</v>
      </c>
      <c r="O915" s="43">
        <f>gp_need_index[[#This Row],[Combined weighted population (base year)]]/gp_need_index[[#This Row],[Registered population (base year)]]</f>
        <v>1.0428477903307185</v>
      </c>
      <c r="P915" s="77">
        <v>5985.8455411318664</v>
      </c>
      <c r="Q915" s="4">
        <v>2567.9688325013735</v>
      </c>
      <c r="R915" s="46">
        <v>6231.2102473812047</v>
      </c>
      <c r="S915" s="110">
        <v>6219.7457362259911</v>
      </c>
      <c r="T915" s="46">
        <v>6238.9575210722387</v>
      </c>
      <c r="U915" s="110">
        <f>$L$1*gp_need_index[[#This Row],[Normalised weighted population 2025/26]]</f>
        <v>2531.4067306417237</v>
      </c>
      <c r="V915" s="4">
        <f>$M$1*gp_need_index[[#This Row],[Normalised travel time adjusted wp 2025/26]]</f>
        <v>3704.4034883837176</v>
      </c>
      <c r="W915" s="115">
        <v>6235.8102190254413</v>
      </c>
      <c r="X915" s="43">
        <f>gp_need_index[[#This Row],[Combined weighted population 2025/26]]/gp_need_index[[#This Row],[Registered population 2025/26]]</f>
        <v>1.0417592930148192</v>
      </c>
    </row>
    <row r="916" spans="1:24" ht="13">
      <c r="A916" s="8" t="s">
        <v>4666</v>
      </c>
      <c r="B916" s="3" t="s">
        <v>11703</v>
      </c>
      <c r="C916" s="74" t="s">
        <v>6425</v>
      </c>
      <c r="D916" s="74" t="s">
        <v>6798</v>
      </c>
      <c r="E916" s="74" t="s">
        <v>6475</v>
      </c>
      <c r="F916" s="41">
        <v>0.99816014695379085</v>
      </c>
      <c r="G916" s="110">
        <v>21032.416666666672</v>
      </c>
      <c r="H916" s="4">
        <v>2937.4511469195818</v>
      </c>
      <c r="I916" s="46">
        <v>7199.8958767167805</v>
      </c>
      <c r="J916" s="110">
        <v>7186.6491263556145</v>
      </c>
      <c r="K916" s="46">
        <v>7208.9412776937852</v>
      </c>
      <c r="L916" s="110">
        <f>$L$1*gp_need_index[[#This Row],[Normalised weighted population (base year)]]</f>
        <v>2924.9317802910359</v>
      </c>
      <c r="M916" s="4">
        <f>$M$1*gp_need_index[[#This Row],[Normalised travel time adjusted wp (base year)]]</f>
        <v>4280.3348358192843</v>
      </c>
      <c r="N916" s="115">
        <v>7205.2666161103207</v>
      </c>
      <c r="O916" s="43">
        <f>gp_need_index[[#This Row],[Combined weighted population (base year)]]/gp_need_index[[#This Row],[Registered population (base year)]]</f>
        <v>0.34257911158300808</v>
      </c>
      <c r="P916" s="77">
        <v>21283.263540831882</v>
      </c>
      <c r="Q916" s="4">
        <v>2978.4279867351879</v>
      </c>
      <c r="R916" s="46">
        <v>7227.1947996944182</v>
      </c>
      <c r="S916" s="110">
        <v>7213.8978233266535</v>
      </c>
      <c r="T916" s="46">
        <v>7236.1803825761999</v>
      </c>
      <c r="U916" s="110">
        <f>$L$1*gp_need_index[[#This Row],[Normalised weighted population 2025/26]]</f>
        <v>2936.0218694745786</v>
      </c>
      <c r="V916" s="4">
        <f>$M$1*gp_need_index[[#This Row],[Normalised travel time adjusted wp 2025/26]]</f>
        <v>4296.5081524039961</v>
      </c>
      <c r="W916" s="115">
        <v>7232.5300218785742</v>
      </c>
      <c r="X916" s="43">
        <f>gp_need_index[[#This Row],[Combined weighted population 2025/26]]/gp_need_index[[#This Row],[Registered population 2025/26]]</f>
        <v>0.33982241529843321</v>
      </c>
    </row>
    <row r="917" spans="1:24" ht="13">
      <c r="A917" s="8" t="s">
        <v>4736</v>
      </c>
      <c r="B917" s="3" t="s">
        <v>11702</v>
      </c>
      <c r="C917" s="74" t="s">
        <v>6425</v>
      </c>
      <c r="D917" s="74" t="s">
        <v>6798</v>
      </c>
      <c r="E917" s="74" t="s">
        <v>6738</v>
      </c>
      <c r="F917" s="41">
        <v>0.99816014695379085</v>
      </c>
      <c r="G917" s="110">
        <v>8083.3333333333339</v>
      </c>
      <c r="H917" s="4">
        <v>3835.0159787601265</v>
      </c>
      <c r="I917" s="46">
        <v>9399.889343376346</v>
      </c>
      <c r="J917" s="110">
        <v>9382.5949283339069</v>
      </c>
      <c r="K917" s="46">
        <v>9411.6986486366186</v>
      </c>
      <c r="L917" s="110">
        <f>$L$1*gp_need_index[[#This Row],[Normalised weighted population (base year)]]</f>
        <v>3818.6712061450044</v>
      </c>
      <c r="M917" s="4">
        <f>$M$1*gp_need_index[[#This Row],[Normalised travel time adjusted wp (base year)]]</f>
        <v>5588.2299547431276</v>
      </c>
      <c r="N917" s="115">
        <v>9406.9011608881319</v>
      </c>
      <c r="O917" s="43">
        <f>gp_need_index[[#This Row],[Combined weighted population (base year)]]/gp_need_index[[#This Row],[Registered population (base year)]]</f>
        <v>1.1637403498005936</v>
      </c>
      <c r="P917" s="77">
        <v>8161.604881098282</v>
      </c>
      <c r="Q917" s="4">
        <v>3912.5886017796133</v>
      </c>
      <c r="R917" s="46">
        <v>9493.9478550633794</v>
      </c>
      <c r="S917" s="110">
        <v>9476.4803861816908</v>
      </c>
      <c r="T917" s="46">
        <v>9505.7516956531745</v>
      </c>
      <c r="U917" s="110">
        <f>$L$1*gp_need_index[[#This Row],[Normalised weighted population 2025/26]]</f>
        <v>3856.8821379072197</v>
      </c>
      <c r="V917" s="4">
        <f>$M$1*gp_need_index[[#This Row],[Normalised travel time adjusted wp 2025/26]]</f>
        <v>5644.0742900001769</v>
      </c>
      <c r="W917" s="115">
        <v>9500.9564279073966</v>
      </c>
      <c r="X917" s="43">
        <f>gp_need_index[[#This Row],[Combined weighted population 2025/26]]/gp_need_index[[#This Row],[Registered population 2025/26]]</f>
        <v>1.1641039435651879</v>
      </c>
    </row>
    <row r="918" spans="1:24" ht="13">
      <c r="A918" s="8" t="s">
        <v>4716</v>
      </c>
      <c r="B918" s="3" t="s">
        <v>11701</v>
      </c>
      <c r="C918" s="74" t="s">
        <v>6425</v>
      </c>
      <c r="D918" s="74" t="s">
        <v>6798</v>
      </c>
      <c r="E918" s="74" t="s">
        <v>6736</v>
      </c>
      <c r="F918" s="41">
        <v>0.99816014695379085</v>
      </c>
      <c r="G918" s="110">
        <v>7275.1666666666661</v>
      </c>
      <c r="H918" s="4">
        <v>3563.1987378489625</v>
      </c>
      <c r="I918" s="46">
        <v>8733.6464905857138</v>
      </c>
      <c r="J918" s="110">
        <v>8717.5778644854963</v>
      </c>
      <c r="K918" s="46">
        <v>8744.6187790536951</v>
      </c>
      <c r="L918" s="110">
        <f>$L$1*gp_need_index[[#This Row],[Normalised weighted population (base year)]]</f>
        <v>3548.01244567308</v>
      </c>
      <c r="M918" s="4">
        <f>$M$1*gp_need_index[[#This Row],[Normalised travel time adjusted wp (base year)]]</f>
        <v>5192.1488806907364</v>
      </c>
      <c r="N918" s="115">
        <v>8740.1613263638174</v>
      </c>
      <c r="O918" s="43">
        <f>gp_need_index[[#This Row],[Combined weighted population (base year)]]/gp_need_index[[#This Row],[Registered population (base year)]]</f>
        <v>1.2013692231147719</v>
      </c>
      <c r="P918" s="77">
        <v>7347.2225871634091</v>
      </c>
      <c r="Q918" s="4">
        <v>3636.0937315733445</v>
      </c>
      <c r="R918" s="46">
        <v>8823.02940513055</v>
      </c>
      <c r="S918" s="110">
        <v>8806.7963276027276</v>
      </c>
      <c r="T918" s="46">
        <v>8833.9990917358646</v>
      </c>
      <c r="U918" s="110">
        <f>$L$1*gp_need_index[[#This Row],[Normalised weighted population 2025/26]]</f>
        <v>3584.3239329284274</v>
      </c>
      <c r="V918" s="4">
        <f>$M$1*gp_need_index[[#This Row],[Normalised travel time adjusted wp 2025/26]]</f>
        <v>5245.2187631149</v>
      </c>
      <c r="W918" s="115">
        <v>8829.5426960433269</v>
      </c>
      <c r="X918" s="43">
        <f>gp_need_index[[#This Row],[Combined weighted population 2025/26]]/gp_need_index[[#This Row],[Registered population 2025/26]]</f>
        <v>1.20175244336135</v>
      </c>
    </row>
    <row r="919" spans="1:24" ht="13">
      <c r="A919" s="8" t="s">
        <v>4652</v>
      </c>
      <c r="B919" s="3" t="s">
        <v>11700</v>
      </c>
      <c r="C919" s="74" t="s">
        <v>6425</v>
      </c>
      <c r="D919" s="74" t="s">
        <v>6798</v>
      </c>
      <c r="E919" s="74" t="s">
        <v>6475</v>
      </c>
      <c r="F919" s="41">
        <v>0.99816014695379085</v>
      </c>
      <c r="G919" s="110">
        <v>20864.666666666668</v>
      </c>
      <c r="H919" s="4">
        <v>7713.123949657479</v>
      </c>
      <c r="I919" s="46">
        <v>18905.400139158355</v>
      </c>
      <c r="J919" s="110">
        <v>18870.616981122523</v>
      </c>
      <c r="K919" s="46">
        <v>18929.151444429648</v>
      </c>
      <c r="L919" s="110">
        <f>$L$1*gp_need_index[[#This Row],[Normalised weighted population (base year)]]</f>
        <v>7680.2507470925812</v>
      </c>
      <c r="M919" s="4">
        <f>$M$1*gp_need_index[[#This Row],[Normalised travel time adjusted wp (base year)]]</f>
        <v>11239.251815075304</v>
      </c>
      <c r="N919" s="115">
        <v>18919.502562167887</v>
      </c>
      <c r="O919" s="43">
        <f>gp_need_index[[#This Row],[Combined weighted population (base year)]]/gp_need_index[[#This Row],[Registered population (base year)]]</f>
        <v>0.90677233738862606</v>
      </c>
      <c r="P919" s="77">
        <v>21061.577752186946</v>
      </c>
      <c r="Q919" s="4">
        <v>7848.9492316436317</v>
      </c>
      <c r="R919" s="46">
        <v>19045.578849861868</v>
      </c>
      <c r="S919" s="110">
        <v>19010.537783598134</v>
      </c>
      <c r="T919" s="46">
        <v>19069.258248581573</v>
      </c>
      <c r="U919" s="110">
        <f>$L$1*gp_need_index[[#This Row],[Normalised weighted population 2025/26]]</f>
        <v>7737.197843672524</v>
      </c>
      <c r="V919" s="4">
        <f>$M$1*gp_need_index[[#This Row],[Normalised travel time adjusted wp 2025/26]]</f>
        <v>11322.440734425003</v>
      </c>
      <c r="W919" s="115">
        <v>19059.638578097525</v>
      </c>
      <c r="X919" s="43">
        <f>gp_need_index[[#This Row],[Combined weighted population 2025/26]]/gp_need_index[[#This Row],[Registered population 2025/26]]</f>
        <v>0.9049482808152135</v>
      </c>
    </row>
    <row r="920" spans="1:24" ht="13">
      <c r="A920" s="8" t="s">
        <v>4729</v>
      </c>
      <c r="B920" s="3" t="s">
        <v>11699</v>
      </c>
      <c r="C920" s="74" t="s">
        <v>6425</v>
      </c>
      <c r="D920" s="74" t="s">
        <v>6798</v>
      </c>
      <c r="E920" s="74" t="s">
        <v>6736</v>
      </c>
      <c r="F920" s="41">
        <v>0.99816014695379085</v>
      </c>
      <c r="G920" s="110">
        <v>10851.75</v>
      </c>
      <c r="H920" s="4">
        <v>4731.6880195474523</v>
      </c>
      <c r="I920" s="46">
        <v>11597.694517430748</v>
      </c>
      <c r="J920" s="110">
        <v>11576.356463843849</v>
      </c>
      <c r="K920" s="46">
        <v>11612.264977770072</v>
      </c>
      <c r="L920" s="110">
        <f>$L$1*gp_need_index[[#This Row],[Normalised weighted population (base year)]]</f>
        <v>4711.5216460059783</v>
      </c>
      <c r="M920" s="4">
        <f>$M$1*gp_need_index[[#This Row],[Normalised travel time adjusted wp (base year)]]</f>
        <v>6894.8241347048997</v>
      </c>
      <c r="N920" s="115">
        <v>11606.345780710879</v>
      </c>
      <c r="O920" s="43">
        <f>gp_need_index[[#This Row],[Combined weighted population (base year)]]/gp_need_index[[#This Row],[Registered population (base year)]]</f>
        <v>1.0695367826121021</v>
      </c>
      <c r="P920" s="77">
        <v>10956.821129973256</v>
      </c>
      <c r="Q920" s="4">
        <v>4827.7202475845643</v>
      </c>
      <c r="R920" s="46">
        <v>11714.526865552436</v>
      </c>
      <c r="S920" s="110">
        <v>11692.97385761395</v>
      </c>
      <c r="T920" s="46">
        <v>11729.091555586214</v>
      </c>
      <c r="U920" s="110">
        <f>$L$1*gp_need_index[[#This Row],[Normalised weighted population 2025/26]]</f>
        <v>4758.9843668339608</v>
      </c>
      <c r="V920" s="4">
        <f>$M$1*gp_need_index[[#This Row],[Normalised travel time adjusted wp 2025/26]]</f>
        <v>6964.1903358589143</v>
      </c>
      <c r="W920" s="115">
        <v>11723.174702692875</v>
      </c>
      <c r="X920" s="43">
        <f>gp_need_index[[#This Row],[Combined weighted population 2025/26]]/gp_need_index[[#This Row],[Registered population 2025/26]]</f>
        <v>1.0699430577198343</v>
      </c>
    </row>
    <row r="921" spans="1:24" ht="13">
      <c r="A921" s="8" t="s">
        <v>4270</v>
      </c>
      <c r="B921" s="3" t="s">
        <v>11698</v>
      </c>
      <c r="C921" s="74" t="s">
        <v>6425</v>
      </c>
      <c r="D921" s="74" t="s">
        <v>6798</v>
      </c>
      <c r="E921" s="74" t="s">
        <v>6597</v>
      </c>
      <c r="F921" s="41">
        <v>0.99816014695379085</v>
      </c>
      <c r="G921" s="110">
        <v>8115.6666666666661</v>
      </c>
      <c r="H921" s="4">
        <v>3529.3566633675264</v>
      </c>
      <c r="I921" s="46">
        <v>8650.6972259574468</v>
      </c>
      <c r="J921" s="110">
        <v>8634.7812143144365</v>
      </c>
      <c r="K921" s="46">
        <v>8661.5653032851333</v>
      </c>
      <c r="L921" s="110">
        <f>$L$1*gp_need_index[[#This Row],[Normalised weighted population (base year)]]</f>
        <v>3514.3146055351995</v>
      </c>
      <c r="M921" s="4">
        <f>$M$1*gp_need_index[[#This Row],[Normalised travel time adjusted wp (base year)]]</f>
        <v>5142.8355804606399</v>
      </c>
      <c r="N921" s="115">
        <v>8657.1501859958389</v>
      </c>
      <c r="O921" s="43">
        <f>gp_need_index[[#This Row],[Combined weighted population (base year)]]/gp_need_index[[#This Row],[Registered population (base year)]]</f>
        <v>1.0667207688005718</v>
      </c>
      <c r="P921" s="77">
        <v>8193.5388641431491</v>
      </c>
      <c r="Q921" s="4">
        <v>3600.0643142461431</v>
      </c>
      <c r="R921" s="46">
        <v>8735.6035487046574</v>
      </c>
      <c r="S921" s="110">
        <v>8719.5313219050986</v>
      </c>
      <c r="T921" s="46">
        <v>8746.4645386025077</v>
      </c>
      <c r="U921" s="110">
        <f>$L$1*gp_need_index[[#This Row],[Normalised weighted population 2025/26]]</f>
        <v>3548.8074934884917</v>
      </c>
      <c r="V921" s="4">
        <f>$M$1*gp_need_index[[#This Row],[Normalised travel time adjusted wp 2025/26]]</f>
        <v>5193.2448070675782</v>
      </c>
      <c r="W921" s="115">
        <v>8742.0523005560699</v>
      </c>
      <c r="X921" s="43">
        <f>gp_need_index[[#This Row],[Combined weighted population 2025/26]]/gp_need_index[[#This Row],[Registered population 2025/26]]</f>
        <v>1.0669446310694082</v>
      </c>
    </row>
    <row r="922" spans="1:24" ht="13">
      <c r="A922" s="8" t="s">
        <v>4275</v>
      </c>
      <c r="B922" s="3" t="s">
        <v>8881</v>
      </c>
      <c r="C922" s="74" t="s">
        <v>6425</v>
      </c>
      <c r="D922" s="74" t="s">
        <v>6798</v>
      </c>
      <c r="E922" s="74" t="s">
        <v>6507</v>
      </c>
      <c r="F922" s="41">
        <v>0.99816014695379085</v>
      </c>
      <c r="G922" s="110">
        <v>7708.9166666666661</v>
      </c>
      <c r="H922" s="4">
        <v>2917.135531400354</v>
      </c>
      <c r="I922" s="46">
        <v>7150.1008983174834</v>
      </c>
      <c r="J922" s="110">
        <v>7136.9457633990114</v>
      </c>
      <c r="K922" s="46">
        <v>7159.0837406750334</v>
      </c>
      <c r="L922" s="110">
        <f>$L$1*gp_need_index[[#This Row],[Normalised weighted population (base year)]]</f>
        <v>2904.7027495782436</v>
      </c>
      <c r="M922" s="4">
        <f>$M$1*gp_need_index[[#This Row],[Normalised travel time adjusted wp (base year)]]</f>
        <v>4250.7317437272677</v>
      </c>
      <c r="N922" s="115">
        <v>7155.4344933055108</v>
      </c>
      <c r="O922" s="43">
        <f>gp_need_index[[#This Row],[Combined weighted population (base year)]]/gp_need_index[[#This Row],[Registered population (base year)]]</f>
        <v>0.9282023405760228</v>
      </c>
      <c r="P922" s="77">
        <v>7775.8431637539197</v>
      </c>
      <c r="Q922" s="4">
        <v>2977.4564033176766</v>
      </c>
      <c r="R922" s="46">
        <v>7224.8372397152007</v>
      </c>
      <c r="S922" s="110">
        <v>7211.5446009113457</v>
      </c>
      <c r="T922" s="46">
        <v>7233.8198914388813</v>
      </c>
      <c r="U922" s="110">
        <f>$L$1*gp_need_index[[#This Row],[Normalised weighted population 2025/26]]</f>
        <v>2935.0641192202374</v>
      </c>
      <c r="V922" s="4">
        <f>$M$1*gp_need_index[[#This Row],[Normalised travel time adjusted wp 2025/26]]</f>
        <v>4295.1066022934447</v>
      </c>
      <c r="W922" s="115">
        <v>7230.1707215136821</v>
      </c>
      <c r="X922" s="43">
        <f>gp_need_index[[#This Row],[Combined weighted population 2025/26]]/gp_need_index[[#This Row],[Registered population 2025/26]]</f>
        <v>0.92982465942936987</v>
      </c>
    </row>
    <row r="923" spans="1:24" ht="13">
      <c r="A923" s="8" t="s">
        <v>4258</v>
      </c>
      <c r="B923" s="3" t="s">
        <v>11697</v>
      </c>
      <c r="C923" s="74" t="s">
        <v>6425</v>
      </c>
      <c r="D923" s="74" t="s">
        <v>6798</v>
      </c>
      <c r="E923" s="74" t="s">
        <v>6734</v>
      </c>
      <c r="F923" s="41">
        <v>0.99816014695379085</v>
      </c>
      <c r="G923" s="110">
        <v>7179</v>
      </c>
      <c r="H923" s="4">
        <v>3475.7260155206591</v>
      </c>
      <c r="I923" s="46">
        <v>8519.2447996921674</v>
      </c>
      <c r="J923" s="110">
        <v>8503.5706411960527</v>
      </c>
      <c r="K923" s="46">
        <v>8529.947730200327</v>
      </c>
      <c r="L923" s="110">
        <f>$L$1*gp_need_index[[#This Row],[Normalised weighted population (base year)]]</f>
        <v>3460.9125305936641</v>
      </c>
      <c r="M923" s="4">
        <f>$M$1*gp_need_index[[#This Row],[Normalised travel time adjusted wp (base year)]]</f>
        <v>5064.6871726182726</v>
      </c>
      <c r="N923" s="115">
        <v>8525.5997032119376</v>
      </c>
      <c r="O923" s="43">
        <f>gp_need_index[[#This Row],[Combined weighted population (base year)]]/gp_need_index[[#This Row],[Registered population (base year)]]</f>
        <v>1.1875748298108284</v>
      </c>
      <c r="P923" s="77">
        <v>7248.9003322127082</v>
      </c>
      <c r="Q923" s="4">
        <v>3547.9753491153583</v>
      </c>
      <c r="R923" s="46">
        <v>8609.2089876841219</v>
      </c>
      <c r="S923" s="110">
        <v>8593.3693083026792</v>
      </c>
      <c r="T923" s="46">
        <v>8619.9128310216056</v>
      </c>
      <c r="U923" s="110">
        <f>$L$1*gp_need_index[[#This Row],[Normalised weighted population 2025/26]]</f>
        <v>3497.460158094319</v>
      </c>
      <c r="V923" s="4">
        <f>$M$1*gp_need_index[[#This Row],[Normalised travel time adjusted wp 2025/26]]</f>
        <v>5118.1042751052701</v>
      </c>
      <c r="W923" s="115">
        <v>8615.56443319959</v>
      </c>
      <c r="X923" s="43">
        <f>gp_need_index[[#This Row],[Combined weighted population 2025/26]]/gp_need_index[[#This Row],[Registered population 2025/26]]</f>
        <v>1.1885339897575486</v>
      </c>
    </row>
    <row r="924" spans="1:24" ht="13">
      <c r="A924" s="8" t="s">
        <v>4648</v>
      </c>
      <c r="B924" s="3" t="s">
        <v>11696</v>
      </c>
      <c r="C924" s="74" t="s">
        <v>6425</v>
      </c>
      <c r="D924" s="74" t="s">
        <v>6798</v>
      </c>
      <c r="E924" s="74" t="s">
        <v>6475</v>
      </c>
      <c r="F924" s="41">
        <v>0.99816014695379085</v>
      </c>
      <c r="G924" s="110">
        <v>6805.3333333333339</v>
      </c>
      <c r="H924" s="4">
        <v>3689.5071233347994</v>
      </c>
      <c r="I924" s="46">
        <v>9043.2370772437753</v>
      </c>
      <c r="J924" s="110">
        <v>9026.5988499596169</v>
      </c>
      <c r="K924" s="46">
        <v>9054.5983117525011</v>
      </c>
      <c r="L924" s="110">
        <f>$L$1*gp_need_index[[#This Row],[Normalised weighted population (base year)]]</f>
        <v>3673.7825069768055</v>
      </c>
      <c r="M924" s="4">
        <f>$M$1*gp_need_index[[#This Row],[Normalised travel time adjusted wp (base year)]]</f>
        <v>5376.2003441569695</v>
      </c>
      <c r="N924" s="115">
        <v>9049.9828511337746</v>
      </c>
      <c r="O924" s="43">
        <f>gp_need_index[[#This Row],[Combined weighted population (base year)]]/gp_need_index[[#This Row],[Registered population (base year)]]</f>
        <v>1.3298368217771024</v>
      </c>
      <c r="P924" s="77">
        <v>6877.3916083327322</v>
      </c>
      <c r="Q924" s="4">
        <v>3765.4517518524126</v>
      </c>
      <c r="R924" s="46">
        <v>9136.9183477618044</v>
      </c>
      <c r="S924" s="110">
        <v>9120.1077607067109</v>
      </c>
      <c r="T924" s="46">
        <v>9148.2782929927471</v>
      </c>
      <c r="U924" s="110">
        <f>$L$1*gp_need_index[[#This Row],[Normalised weighted population 2025/26]]</f>
        <v>3711.8401858721813</v>
      </c>
      <c r="V924" s="4">
        <f>$M$1*gp_need_index[[#This Row],[Normalised travel time adjusted wp 2025/26]]</f>
        <v>5431.8231702662979</v>
      </c>
      <c r="W924" s="115">
        <v>9143.6633561384788</v>
      </c>
      <c r="X924" s="43">
        <f>gp_need_index[[#This Row],[Combined weighted population 2025/26]]/gp_need_index[[#This Row],[Registered population 2025/26]]</f>
        <v>1.3295248950285024</v>
      </c>
    </row>
    <row r="925" spans="1:24" ht="13">
      <c r="A925" s="8" t="s">
        <v>4674</v>
      </c>
      <c r="B925" s="3" t="s">
        <v>11695</v>
      </c>
      <c r="C925" s="74" t="s">
        <v>6425</v>
      </c>
      <c r="D925" s="74" t="s">
        <v>6798</v>
      </c>
      <c r="E925" s="74" t="s">
        <v>6475</v>
      </c>
      <c r="F925" s="41">
        <v>0.99816014695379085</v>
      </c>
      <c r="G925" s="110">
        <v>14845.166666666666</v>
      </c>
      <c r="H925" s="4">
        <v>3877.8605193240537</v>
      </c>
      <c r="I925" s="46">
        <v>9504.9042748653465</v>
      </c>
      <c r="J925" s="110">
        <v>9487.4166477813087</v>
      </c>
      <c r="K925" s="46">
        <v>9516.8455128896676</v>
      </c>
      <c r="L925" s="110">
        <f>$L$1*gp_need_index[[#This Row],[Normalised weighted population (base year)]]</f>
        <v>3861.3331440086577</v>
      </c>
      <c r="M925" s="4">
        <f>$M$1*gp_need_index[[#This Row],[Normalised travel time adjusted wp (base year)]]</f>
        <v>5650.6612839220861</v>
      </c>
      <c r="N925" s="115">
        <v>9511.9944279307438</v>
      </c>
      <c r="O925" s="43">
        <f>gp_need_index[[#This Row],[Combined weighted population (base year)]]/gp_need_index[[#This Row],[Registered population (base year)]]</f>
        <v>0.6407468936868842</v>
      </c>
      <c r="P925" s="77">
        <v>14963.601571217012</v>
      </c>
      <c r="Q925" s="4">
        <v>3945.1862438382186</v>
      </c>
      <c r="R925" s="46">
        <v>9573.0464635298194</v>
      </c>
      <c r="S925" s="110">
        <v>9555.4334648323929</v>
      </c>
      <c r="T925" s="46">
        <v>9584.94864754634</v>
      </c>
      <c r="U925" s="110">
        <f>$L$1*gp_need_index[[#This Row],[Normalised weighted population 2025/26]]</f>
        <v>3889.0156628417203</v>
      </c>
      <c r="V925" s="4">
        <f>$M$1*gp_need_index[[#This Row],[Normalised travel time adjusted wp 2025/26]]</f>
        <v>5691.0977652957708</v>
      </c>
      <c r="W925" s="115">
        <v>9580.1134281374907</v>
      </c>
      <c r="X925" s="43">
        <f>gp_need_index[[#This Row],[Combined weighted population 2025/26]]/gp_need_index[[#This Row],[Registered population 2025/26]]</f>
        <v>0.64022778089501919</v>
      </c>
    </row>
    <row r="926" spans="1:24" ht="13">
      <c r="A926" s="8" t="s">
        <v>4254</v>
      </c>
      <c r="B926" s="3" t="s">
        <v>12604</v>
      </c>
      <c r="C926" s="74" t="s">
        <v>6425</v>
      </c>
      <c r="D926" s="74" t="s">
        <v>6798</v>
      </c>
      <c r="E926" s="74" t="s">
        <v>6597</v>
      </c>
      <c r="F926" s="41">
        <v>0.99816014695379085</v>
      </c>
      <c r="G926" s="110">
        <v>7542.5833333333321</v>
      </c>
      <c r="H926" s="4">
        <v>3099.0030704069395</v>
      </c>
      <c r="I926" s="46">
        <v>7595.8708119976827</v>
      </c>
      <c r="J926" s="110">
        <v>7581.8955259456179</v>
      </c>
      <c r="K926" s="46">
        <v>7605.4136857337098</v>
      </c>
      <c r="L926" s="110">
        <f>$L$1*gp_need_index[[#This Row],[Normalised weighted population (base year)]]</f>
        <v>3085.7951722391354</v>
      </c>
      <c r="M926" s="4">
        <f>$M$1*gp_need_index[[#This Row],[Normalised travel time adjusted wp (base year)]]</f>
        <v>4515.7417553936584</v>
      </c>
      <c r="N926" s="115">
        <v>7601.5369276327938</v>
      </c>
      <c r="O926" s="43">
        <f>gp_need_index[[#This Row],[Combined weighted population (base year)]]/gp_need_index[[#This Row],[Registered population (base year)]]</f>
        <v>1.0078161011544844</v>
      </c>
      <c r="P926" s="77">
        <v>7609.4997282852746</v>
      </c>
      <c r="Q926" s="4">
        <v>3163.3677488076319</v>
      </c>
      <c r="R926" s="46">
        <v>7675.953571992889</v>
      </c>
      <c r="S926" s="110">
        <v>7661.8309454308983</v>
      </c>
      <c r="T926" s="46">
        <v>7685.4970973757627</v>
      </c>
      <c r="U926" s="110">
        <f>$L$1*gp_need_index[[#This Row],[Normalised weighted population 2025/26]]</f>
        <v>3118.3285051892522</v>
      </c>
      <c r="V926" s="4">
        <f>$M$1*gp_need_index[[#This Row],[Normalised travel time adjusted wp 2025/26]]</f>
        <v>4563.29156935641</v>
      </c>
      <c r="W926" s="115">
        <v>7681.6200745456626</v>
      </c>
      <c r="X926" s="43">
        <f>gp_need_index[[#This Row],[Combined weighted population 2025/26]]/gp_need_index[[#This Row],[Registered population 2025/26]]</f>
        <v>1.0094776724930168</v>
      </c>
    </row>
    <row r="927" spans="1:24" ht="13">
      <c r="A927" s="8" t="s">
        <v>4670</v>
      </c>
      <c r="B927" s="3" t="s">
        <v>11694</v>
      </c>
      <c r="C927" s="74" t="s">
        <v>6425</v>
      </c>
      <c r="D927" s="74" t="s">
        <v>6798</v>
      </c>
      <c r="E927" s="74" t="s">
        <v>6475</v>
      </c>
      <c r="F927" s="41">
        <v>0.99816014695379085</v>
      </c>
      <c r="G927" s="110">
        <v>11691.5</v>
      </c>
      <c r="H927" s="4">
        <v>4048.1697817662052</v>
      </c>
      <c r="I927" s="46">
        <v>9922.3440534672191</v>
      </c>
      <c r="J927" s="110">
        <v>9904.0883985349119</v>
      </c>
      <c r="K927" s="46">
        <v>9934.8097310453686</v>
      </c>
      <c r="L927" s="110">
        <f>$L$1*gp_need_index[[#This Row],[Normalised weighted population (base year)]]</f>
        <v>4030.9165512824652</v>
      </c>
      <c r="M927" s="4">
        <f>$M$1*gp_need_index[[#This Row],[Normalised travel time adjusted wp (base year)]]</f>
        <v>5898.829043123219</v>
      </c>
      <c r="N927" s="115">
        <v>9929.7455944056837</v>
      </c>
      <c r="O927" s="43">
        <f>gp_need_index[[#This Row],[Combined weighted population (base year)]]/gp_need_index[[#This Row],[Registered population (base year)]]</f>
        <v>0.84931322707998835</v>
      </c>
      <c r="P927" s="77">
        <v>11794.46135254926</v>
      </c>
      <c r="Q927" s="4">
        <v>4123.108347150056</v>
      </c>
      <c r="R927" s="46">
        <v>10004.776794272353</v>
      </c>
      <c r="S927" s="110">
        <v>9986.3694752107676</v>
      </c>
      <c r="T927" s="46">
        <v>10017.215749301275</v>
      </c>
      <c r="U927" s="110">
        <f>$L$1*gp_need_index[[#This Row],[Normalised weighted population 2025/26]]</f>
        <v>4064.404555476684</v>
      </c>
      <c r="V927" s="4">
        <f>$M$1*gp_need_index[[#This Row],[Normalised travel time adjusted wp 2025/26]]</f>
        <v>5947.7579131243292</v>
      </c>
      <c r="W927" s="115">
        <v>10012.162468601013</v>
      </c>
      <c r="X927" s="43">
        <f>gp_need_index[[#This Row],[Combined weighted population 2025/26]]/gp_need_index[[#This Row],[Registered population 2025/26]]</f>
        <v>0.84888679265009237</v>
      </c>
    </row>
    <row r="928" spans="1:24" ht="13">
      <c r="A928" s="8" t="s">
        <v>4260</v>
      </c>
      <c r="B928" s="3" t="s">
        <v>11693</v>
      </c>
      <c r="C928" s="74" t="s">
        <v>6425</v>
      </c>
      <c r="D928" s="74" t="s">
        <v>6798</v>
      </c>
      <c r="E928" s="74" t="s">
        <v>6597</v>
      </c>
      <c r="F928" s="41">
        <v>0.99816014695379085</v>
      </c>
      <c r="G928" s="110">
        <v>9636.1666666666679</v>
      </c>
      <c r="H928" s="4">
        <v>4147.4961898220099</v>
      </c>
      <c r="I928" s="46">
        <v>10165.799947724396</v>
      </c>
      <c r="J928" s="110">
        <v>10147.096369723422</v>
      </c>
      <c r="K928" s="46">
        <v>10178.571484751277</v>
      </c>
      <c r="L928" s="110">
        <f>$L$1*gp_need_index[[#This Row],[Normalised weighted population (base year)]]</f>
        <v>4129.8196318832242</v>
      </c>
      <c r="M928" s="4">
        <f>$M$1*gp_need_index[[#This Row],[Normalised travel time adjusted wp (base year)]]</f>
        <v>6043.5634619284156</v>
      </c>
      <c r="N928" s="115">
        <v>10173.383093811641</v>
      </c>
      <c r="O928" s="43">
        <f>gp_need_index[[#This Row],[Combined weighted population (base year)]]/gp_need_index[[#This Row],[Registered population (base year)]]</f>
        <v>1.055750014059357</v>
      </c>
      <c r="P928" s="77">
        <v>9725.3618942935609</v>
      </c>
      <c r="Q928" s="4">
        <v>4234.181442306719</v>
      </c>
      <c r="R928" s="46">
        <v>10274.297124888817</v>
      </c>
      <c r="S928" s="110">
        <v>10255.393928025933</v>
      </c>
      <c r="T928" s="46">
        <v>10287.071174976916</v>
      </c>
      <c r="U928" s="110">
        <f>$L$1*gp_need_index[[#This Row],[Normalised weighted population 2025/26]]</f>
        <v>4173.8962195164322</v>
      </c>
      <c r="V928" s="4">
        <f>$M$1*gp_need_index[[#This Row],[Normalised travel time adjusted wp 2025/26]]</f>
        <v>6107.9855435987738</v>
      </c>
      <c r="W928" s="115">
        <v>10281.881763115205</v>
      </c>
      <c r="X928" s="43">
        <f>gp_need_index[[#This Row],[Combined weighted population 2025/26]]/gp_need_index[[#This Row],[Registered population 2025/26]]</f>
        <v>1.0572235640041516</v>
      </c>
    </row>
    <row r="929" spans="1:24" ht="13">
      <c r="A929" s="8" t="s">
        <v>4256</v>
      </c>
      <c r="B929" s="3" t="s">
        <v>7515</v>
      </c>
      <c r="C929" s="74" t="s">
        <v>6425</v>
      </c>
      <c r="D929" s="74" t="s">
        <v>6798</v>
      </c>
      <c r="E929" s="74" t="s">
        <v>6597</v>
      </c>
      <c r="F929" s="41">
        <v>0.99816014695379085</v>
      </c>
      <c r="G929" s="110">
        <v>7933.083333333333</v>
      </c>
      <c r="H929" s="4">
        <v>3138.8867014688676</v>
      </c>
      <c r="I929" s="46">
        <v>7693.6283495595935</v>
      </c>
      <c r="J929" s="110">
        <v>7679.4732040042554</v>
      </c>
      <c r="K929" s="46">
        <v>7703.2940384225212</v>
      </c>
      <c r="L929" s="110">
        <f>$L$1*gp_need_index[[#This Row],[Normalised weighted population (base year)]]</f>
        <v>3125.5088199465267</v>
      </c>
      <c r="M929" s="4">
        <f>$M$1*gp_need_index[[#This Row],[Normalised travel time adjusted wp (base year)]]</f>
        <v>4573.8585671719102</v>
      </c>
      <c r="N929" s="115">
        <v>7699.3673871184365</v>
      </c>
      <c r="O929" s="43">
        <f>gp_need_index[[#This Row],[Combined weighted population (base year)]]/gp_need_index[[#This Row],[Registered population (base year)]]</f>
        <v>0.97053907838924802</v>
      </c>
      <c r="P929" s="77">
        <v>8006.1242746125108</v>
      </c>
      <c r="Q929" s="4">
        <v>3200.6245029890833</v>
      </c>
      <c r="R929" s="46">
        <v>7766.3575774860119</v>
      </c>
      <c r="S929" s="110">
        <v>7752.0686208391244</v>
      </c>
      <c r="T929" s="46">
        <v>7776.0135023138582</v>
      </c>
      <c r="U929" s="110">
        <f>$L$1*gp_need_index[[#This Row],[Normalised weighted population 2025/26]]</f>
        <v>3155.0548069664133</v>
      </c>
      <c r="V929" s="4">
        <f>$M$1*gp_need_index[[#This Row],[Normalised travel time adjusted wp 2025/26]]</f>
        <v>4617.0360106474618</v>
      </c>
      <c r="W929" s="115">
        <v>7772.0908176138746</v>
      </c>
      <c r="X929" s="43">
        <f>gp_need_index[[#This Row],[Combined weighted population 2025/26]]/gp_need_index[[#This Row],[Registered population 2025/26]]</f>
        <v>0.97076819582469409</v>
      </c>
    </row>
    <row r="930" spans="1:24" ht="13">
      <c r="A930" s="8" t="s">
        <v>4660</v>
      </c>
      <c r="B930" s="3" t="s">
        <v>11692</v>
      </c>
      <c r="C930" s="74" t="s">
        <v>6425</v>
      </c>
      <c r="D930" s="74" t="s">
        <v>6798</v>
      </c>
      <c r="E930" s="74" t="s">
        <v>6475</v>
      </c>
      <c r="F930" s="41">
        <v>0.99816014695379085</v>
      </c>
      <c r="G930" s="110">
        <v>10592.916666666668</v>
      </c>
      <c r="H930" s="4">
        <v>4871.6007695257204</v>
      </c>
      <c r="I930" s="46">
        <v>11940.630342159278</v>
      </c>
      <c r="J930" s="110">
        <v>11918.661337050598</v>
      </c>
      <c r="K930" s="46">
        <v>11955.631640957541</v>
      </c>
      <c r="L930" s="110">
        <f>$L$1*gp_need_index[[#This Row],[Normalised weighted population (base year)]]</f>
        <v>4850.8380902329754</v>
      </c>
      <c r="M930" s="4">
        <f>$M$1*gp_need_index[[#This Row],[Normalised travel time adjusted wp (base year)]]</f>
        <v>7098.6993270924477</v>
      </c>
      <c r="N930" s="115">
        <v>11949.537417325424</v>
      </c>
      <c r="O930" s="43">
        <f>gp_need_index[[#This Row],[Combined weighted population (base year)]]/gp_need_index[[#This Row],[Registered population (base year)]]</f>
        <v>1.1280686701640645</v>
      </c>
      <c r="P930" s="77">
        <v>10699.886209124305</v>
      </c>
      <c r="Q930" s="4">
        <v>4963.2857122480054</v>
      </c>
      <c r="R930" s="46">
        <v>12043.478253867768</v>
      </c>
      <c r="S930" s="110">
        <v>12021.320023715436</v>
      </c>
      <c r="T930" s="46">
        <v>12058.451929690043</v>
      </c>
      <c r="U930" s="110">
        <f>$L$1*gp_need_index[[#This Row],[Normalised weighted population 2025/26]]</f>
        <v>4892.6196841120673</v>
      </c>
      <c r="V930" s="4">
        <f>$M$1*gp_need_index[[#This Row],[Normalised travel time adjusted wp 2025/26]]</f>
        <v>7159.7492436804105</v>
      </c>
      <c r="W930" s="115">
        <v>12052.368927792479</v>
      </c>
      <c r="X930" s="43">
        <f>gp_need_index[[#This Row],[Combined weighted population 2025/26]]/gp_need_index[[#This Row],[Registered population 2025/26]]</f>
        <v>1.1264015983193212</v>
      </c>
    </row>
    <row r="931" spans="1:24" ht="13">
      <c r="A931" s="8" t="s">
        <v>4718</v>
      </c>
      <c r="B931" s="3" t="s">
        <v>11691</v>
      </c>
      <c r="C931" s="74" t="s">
        <v>6425</v>
      </c>
      <c r="D931" s="74" t="s">
        <v>6798</v>
      </c>
      <c r="E931" s="74" t="s">
        <v>6728</v>
      </c>
      <c r="F931" s="41">
        <v>0.99816014695379085</v>
      </c>
      <c r="G931" s="110">
        <v>36693.166666666672</v>
      </c>
      <c r="H931" s="4">
        <v>15739.987151656102</v>
      </c>
      <c r="I931" s="46">
        <v>38579.796879899019</v>
      </c>
      <c r="J931" s="110">
        <v>38508.815723087406</v>
      </c>
      <c r="K931" s="46">
        <v>38628.265599220162</v>
      </c>
      <c r="L931" s="110">
        <f>$L$1*gp_need_index[[#This Row],[Normalised weighted population (base year)]]</f>
        <v>15672.90359519021</v>
      </c>
      <c r="M931" s="4">
        <f>$M$1*gp_need_index[[#This Row],[Normalised travel time adjusted wp (base year)]]</f>
        <v>22935.671761293128</v>
      </c>
      <c r="N931" s="115">
        <v>38608.575356483336</v>
      </c>
      <c r="O931" s="43">
        <f>gp_need_index[[#This Row],[Combined weighted population (base year)]]/gp_need_index[[#This Row],[Registered population (base year)]]</f>
        <v>1.0522006919494546</v>
      </c>
      <c r="P931" s="77">
        <v>37026.042862102404</v>
      </c>
      <c r="Q931" s="4">
        <v>16052.251730872636</v>
      </c>
      <c r="R931" s="46">
        <v>38951.000577964667</v>
      </c>
      <c r="S931" s="110">
        <v>38879.336460898405</v>
      </c>
      <c r="T931" s="46">
        <v>38999.428419433178</v>
      </c>
      <c r="U931" s="110">
        <f>$L$1*gp_need_index[[#This Row],[Normalised weighted population 2025/26]]</f>
        <v>15823.703761196066</v>
      </c>
      <c r="V931" s="4">
        <f>$M$1*gp_need_index[[#This Row],[Normalised travel time adjusted wp 2025/26]]</f>
        <v>23156.051021980758</v>
      </c>
      <c r="W931" s="115">
        <v>38979.754783176824</v>
      </c>
      <c r="X931" s="43">
        <f>gp_need_index[[#This Row],[Combined weighted population 2025/26]]/gp_need_index[[#This Row],[Registered population 2025/26]]</f>
        <v>1.0527658850380179</v>
      </c>
    </row>
    <row r="932" spans="1:24" ht="13">
      <c r="A932" s="8" t="s">
        <v>4731</v>
      </c>
      <c r="B932" s="3" t="s">
        <v>7632</v>
      </c>
      <c r="C932" s="74" t="s">
        <v>6425</v>
      </c>
      <c r="D932" s="74" t="s">
        <v>6798</v>
      </c>
      <c r="E932" s="74" t="s">
        <v>6507</v>
      </c>
      <c r="F932" s="41">
        <v>0.99816014695379085</v>
      </c>
      <c r="G932" s="110">
        <v>10813.916666666668</v>
      </c>
      <c r="H932" s="4">
        <v>3906.1248897753394</v>
      </c>
      <c r="I932" s="46">
        <v>9574.1822012348166</v>
      </c>
      <c r="J932" s="110">
        <v>9556.5671129469138</v>
      </c>
      <c r="K932" s="46">
        <v>9586.2104747709836</v>
      </c>
      <c r="L932" s="110">
        <f>$L$1*gp_need_index[[#This Row],[Normalised weighted population (base year)]]</f>
        <v>3889.4770521957198</v>
      </c>
      <c r="M932" s="4">
        <f>$M$1*gp_need_index[[#This Row],[Normalised travel time adjusted wp (base year)]]</f>
        <v>5691.8469797529806</v>
      </c>
      <c r="N932" s="115">
        <v>9581.3240319487013</v>
      </c>
      <c r="O932" s="43">
        <f>gp_need_index[[#This Row],[Combined weighted population (base year)]]/gp_need_index[[#This Row],[Registered population (base year)]]</f>
        <v>0.88601792738819884</v>
      </c>
      <c r="P932" s="77">
        <v>10910.457971881482</v>
      </c>
      <c r="Q932" s="4">
        <v>3982.3046391855792</v>
      </c>
      <c r="R932" s="46">
        <v>9663.1147394868622</v>
      </c>
      <c r="S932" s="110">
        <v>9645.3360283975489</v>
      </c>
      <c r="T932" s="46">
        <v>9675.1289055352845</v>
      </c>
      <c r="U932" s="110">
        <f>$L$1*gp_need_index[[#This Row],[Normalised weighted population 2025/26]]</f>
        <v>3925.6055757034756</v>
      </c>
      <c r="V932" s="4">
        <f>$M$1*gp_need_index[[#This Row],[Normalised travel time adjusted wp 2025/26]]</f>
        <v>5744.6426181256347</v>
      </c>
      <c r="W932" s="115">
        <v>9670.2481938291094</v>
      </c>
      <c r="X932" s="43">
        <f>gp_need_index[[#This Row],[Combined weighted population 2025/26]]/gp_need_index[[#This Row],[Registered population 2025/26]]</f>
        <v>0.8863283483380211</v>
      </c>
    </row>
    <row r="933" spans="1:24" ht="13">
      <c r="A933" s="8" t="s">
        <v>4371</v>
      </c>
      <c r="B933" s="3" t="s">
        <v>7598</v>
      </c>
      <c r="C933" s="74" t="s">
        <v>6406</v>
      </c>
      <c r="D933" s="74" t="s">
        <v>6798</v>
      </c>
      <c r="E933" s="74" t="s">
        <v>6737</v>
      </c>
      <c r="F933" s="41">
        <v>0.99361155086400099</v>
      </c>
      <c r="G933" s="110">
        <v>8896.75</v>
      </c>
      <c r="H933" s="4">
        <v>3001.8927602583885</v>
      </c>
      <c r="I933" s="46">
        <v>7357.8467269474668</v>
      </c>
      <c r="J933" s="110">
        <v>7310.8414973818863</v>
      </c>
      <c r="K933" s="46">
        <v>7333.5188790382881</v>
      </c>
      <c r="L933" s="110">
        <f>$L$1*gp_need_index[[#This Row],[Normalised weighted population (base year)]]</f>
        <v>2989.0987445741916</v>
      </c>
      <c r="M933" s="4">
        <f>$M$1*gp_need_index[[#This Row],[Normalised travel time adjusted wp (base year)]]</f>
        <v>4354.3032350969479</v>
      </c>
      <c r="N933" s="115">
        <v>7343.40197967114</v>
      </c>
      <c r="O933" s="43">
        <f>gp_need_index[[#This Row],[Combined weighted population (base year)]]/gp_need_index[[#This Row],[Registered population (base year)]]</f>
        <v>0.82540275714964906</v>
      </c>
      <c r="P933" s="77">
        <v>8985.5519482523341</v>
      </c>
      <c r="Q933" s="4">
        <v>3060.3179318233083</v>
      </c>
      <c r="R933" s="46">
        <v>7425.9018317005421</v>
      </c>
      <c r="S933" s="110">
        <v>7378.4618355598013</v>
      </c>
      <c r="T933" s="46">
        <v>7401.2527063273001</v>
      </c>
      <c r="U933" s="110">
        <f>$L$1*gp_need_index[[#This Row],[Normalised weighted population 2025/26]]</f>
        <v>3016.7458858817513</v>
      </c>
      <c r="V933" s="4">
        <f>$M$1*gp_need_index[[#This Row],[Normalised travel time adjusted wp 2025/26]]</f>
        <v>4394.5204388915772</v>
      </c>
      <c r="W933" s="115">
        <v>7411.266324773329</v>
      </c>
      <c r="X933" s="43">
        <f>gp_need_index[[#This Row],[Combined weighted population 2025/26]]/gp_need_index[[#This Row],[Registered population 2025/26]]</f>
        <v>0.82479811673837133</v>
      </c>
    </row>
    <row r="934" spans="1:24" ht="13">
      <c r="A934" s="8" t="s">
        <v>4274</v>
      </c>
      <c r="B934" s="3" t="s">
        <v>11690</v>
      </c>
      <c r="C934" s="74" t="s">
        <v>6425</v>
      </c>
      <c r="D934" s="74" t="s">
        <v>6798</v>
      </c>
      <c r="E934" s="74" t="s">
        <v>6597</v>
      </c>
      <c r="F934" s="41">
        <v>0.99816014695379085</v>
      </c>
      <c r="G934" s="110">
        <v>12658.833333333332</v>
      </c>
      <c r="H934" s="4">
        <v>4578.4244514876</v>
      </c>
      <c r="I934" s="46">
        <v>11222.034914416678</v>
      </c>
      <c r="J934" s="110">
        <v>11201.388019294722</v>
      </c>
      <c r="K934" s="46">
        <v>11236.133424633623</v>
      </c>
      <c r="L934" s="110">
        <f>$L$1*gp_need_index[[#This Row],[Normalised weighted population (base year)]]</f>
        <v>4558.9112846560838</v>
      </c>
      <c r="M934" s="4">
        <f>$M$1*gp_need_index[[#This Row],[Normalised travel time adjusted wp (base year)]]</f>
        <v>6671.494670956542</v>
      </c>
      <c r="N934" s="115">
        <v>11230.405955612627</v>
      </c>
      <c r="O934" s="43">
        <f>gp_need_index[[#This Row],[Combined weighted population (base year)]]/gp_need_index[[#This Row],[Registered population (base year)]]</f>
        <v>0.88715963469087156</v>
      </c>
      <c r="P934" s="77">
        <v>12773.305102701184</v>
      </c>
      <c r="Q934" s="4">
        <v>4668.4912444300371</v>
      </c>
      <c r="R934" s="46">
        <v>11328.155588931322</v>
      </c>
      <c r="S934" s="110">
        <v>11307.313447363096</v>
      </c>
      <c r="T934" s="46">
        <v>11342.23990293741</v>
      </c>
      <c r="U934" s="110">
        <f>$L$1*gp_need_index[[#This Row],[Normalised weighted population 2025/26]]</f>
        <v>4602.0224266432297</v>
      </c>
      <c r="V934" s="4">
        <f>$M$1*gp_need_index[[#This Row],[Normalised travel time adjusted wp 2025/26]]</f>
        <v>6734.4957744327376</v>
      </c>
      <c r="W934" s="115">
        <v>11336.518201075967</v>
      </c>
      <c r="X934" s="43">
        <f>gp_need_index[[#This Row],[Combined weighted population 2025/26]]/gp_need_index[[#This Row],[Registered population 2025/26]]</f>
        <v>0.88751643446445372</v>
      </c>
    </row>
    <row r="935" spans="1:24" ht="13">
      <c r="A935" s="8" t="s">
        <v>4720</v>
      </c>
      <c r="B935" s="3" t="s">
        <v>11689</v>
      </c>
      <c r="C935" s="74" t="s">
        <v>6425</v>
      </c>
      <c r="D935" s="74" t="s">
        <v>6798</v>
      </c>
      <c r="E935" s="74" t="s">
        <v>6597</v>
      </c>
      <c r="F935" s="41">
        <v>0.99816014695379085</v>
      </c>
      <c r="G935" s="110">
        <v>12814.25</v>
      </c>
      <c r="H935" s="4">
        <v>5769.4588895576644</v>
      </c>
      <c r="I935" s="46">
        <v>14141.342678455931</v>
      </c>
      <c r="J935" s="110">
        <v>14115.324686051486</v>
      </c>
      <c r="K935" s="46">
        <v>14159.10878467054</v>
      </c>
      <c r="L935" s="110">
        <f>$L$1*gp_need_index[[#This Row],[Normalised weighted population (base year)]]</f>
        <v>5744.8695542890791</v>
      </c>
      <c r="M935" s="4">
        <f>$M$1*gp_need_index[[#This Row],[Normalised travel time adjusted wp (base year)]]</f>
        <v>8407.0218136897583</v>
      </c>
      <c r="N935" s="115">
        <v>14151.891367978838</v>
      </c>
      <c r="O935" s="43">
        <f>gp_need_index[[#This Row],[Combined weighted population (base year)]]/gp_need_index[[#This Row],[Registered population (base year)]]</f>
        <v>1.1043870197615029</v>
      </c>
      <c r="P935" s="77">
        <v>12934.544653499423</v>
      </c>
      <c r="Q935" s="4">
        <v>5889.4277356426446</v>
      </c>
      <c r="R935" s="46">
        <v>14290.774090821409</v>
      </c>
      <c r="S935" s="110">
        <v>14264.481166577725</v>
      </c>
      <c r="T935" s="46">
        <v>14308.541833160847</v>
      </c>
      <c r="U935" s="110">
        <f>$L$1*gp_need_index[[#This Row],[Normalised weighted population 2025/26]]</f>
        <v>5805.5755276094706</v>
      </c>
      <c r="V935" s="4">
        <f>$M$1*gp_need_index[[#This Row],[Normalised travel time adjusted wp 2025/26]]</f>
        <v>8495.7482241898524</v>
      </c>
      <c r="W935" s="115">
        <v>14301.323751799322</v>
      </c>
      <c r="X935" s="43">
        <f>gp_need_index[[#This Row],[Combined weighted population 2025/26]]/gp_need_index[[#This Row],[Registered population 2025/26]]</f>
        <v>1.1056688994405472</v>
      </c>
    </row>
    <row r="936" spans="1:24" ht="13">
      <c r="A936" s="8" t="s">
        <v>4293</v>
      </c>
      <c r="B936" s="3" t="s">
        <v>11688</v>
      </c>
      <c r="C936" s="74" t="s">
        <v>6425</v>
      </c>
      <c r="D936" s="74" t="s">
        <v>6798</v>
      </c>
      <c r="E936" s="74" t="s">
        <v>6734</v>
      </c>
      <c r="F936" s="41">
        <v>0.99816014695379085</v>
      </c>
      <c r="G936" s="110">
        <v>11274.5</v>
      </c>
      <c r="H936" s="4">
        <v>5742.2520348260614</v>
      </c>
      <c r="I936" s="46">
        <v>14074.656796239329</v>
      </c>
      <c r="J936" s="110">
        <v>14048.76149605842</v>
      </c>
      <c r="K936" s="46">
        <v>14092.339123389003</v>
      </c>
      <c r="L936" s="110">
        <f>$L$1*gp_need_index[[#This Row],[Normalised weighted population (base year)]]</f>
        <v>5717.7786547077612</v>
      </c>
      <c r="M936" s="4">
        <f>$M$1*gp_need_index[[#This Row],[Normalised travel time adjusted wp (base year)]]</f>
        <v>8367.3770869330656</v>
      </c>
      <c r="N936" s="115">
        <v>14085.155741640827</v>
      </c>
      <c r="O936" s="43">
        <f>gp_need_index[[#This Row],[Combined weighted population (base year)]]/gp_need_index[[#This Row],[Registered population (base year)]]</f>
        <v>1.2492931608178479</v>
      </c>
      <c r="P936" s="77">
        <v>11383.706436568344</v>
      </c>
      <c r="Q936" s="4">
        <v>5863.1219818487434</v>
      </c>
      <c r="R936" s="46">
        <v>14226.942832228609</v>
      </c>
      <c r="S936" s="110">
        <v>14200.767348120489</v>
      </c>
      <c r="T936" s="46">
        <v>14244.631213061897</v>
      </c>
      <c r="U936" s="110">
        <f>$L$1*gp_need_index[[#This Row],[Normalised weighted population 2025/26]]</f>
        <v>5779.6443085986766</v>
      </c>
      <c r="V936" s="4">
        <f>$M$1*gp_need_index[[#This Row],[Normalised travel time adjusted wp 2025/26]]</f>
        <v>8457.8010634278689</v>
      </c>
      <c r="W936" s="115">
        <v>14237.445372026545</v>
      </c>
      <c r="X936" s="43">
        <f>gp_need_index[[#This Row],[Combined weighted population 2025/26]]/gp_need_index[[#This Row],[Registered population 2025/26]]</f>
        <v>1.2506862726441206</v>
      </c>
    </row>
    <row r="937" spans="1:24" ht="13">
      <c r="A937" s="8" t="s">
        <v>4709</v>
      </c>
      <c r="B937" s="3" t="s">
        <v>11687</v>
      </c>
      <c r="C937" s="74" t="s">
        <v>6425</v>
      </c>
      <c r="D937" s="74" t="s">
        <v>6798</v>
      </c>
      <c r="E937" s="74" t="s">
        <v>6735</v>
      </c>
      <c r="F937" s="41">
        <v>0.99816014695379085</v>
      </c>
      <c r="G937" s="110">
        <v>9627.6666666666679</v>
      </c>
      <c r="H937" s="4">
        <v>4157.4473922045245</v>
      </c>
      <c r="I937" s="46">
        <v>10190.191032858653</v>
      </c>
      <c r="J937" s="110">
        <v>10171.442578845395</v>
      </c>
      <c r="K937" s="46">
        <v>10202.993212987751</v>
      </c>
      <c r="L937" s="110">
        <f>$L$1*gp_need_index[[#This Row],[Normalised weighted population (base year)]]</f>
        <v>4139.728422411109</v>
      </c>
      <c r="M937" s="4">
        <f>$M$1*gp_need_index[[#This Row],[Normalised travel time adjusted wp (base year)]]</f>
        <v>6058.0639509870434</v>
      </c>
      <c r="N937" s="115">
        <v>10197.792373398152</v>
      </c>
      <c r="O937" s="43">
        <f>gp_need_index[[#This Row],[Combined weighted population (base year)]]/gp_need_index[[#This Row],[Registered population (base year)]]</f>
        <v>1.0592174330988626</v>
      </c>
      <c r="P937" s="77">
        <v>9719.2943513739228</v>
      </c>
      <c r="Q937" s="4">
        <v>4243.2322097326978</v>
      </c>
      <c r="R937" s="46">
        <v>10296.258931440998</v>
      </c>
      <c r="S937" s="110">
        <v>10277.315328081428</v>
      </c>
      <c r="T937" s="46">
        <v>10309.060286678392</v>
      </c>
      <c r="U937" s="110">
        <f>$L$1*gp_need_index[[#This Row],[Normalised weighted population 2025/26]]</f>
        <v>4182.8181243657527</v>
      </c>
      <c r="V937" s="4">
        <f>$M$1*gp_need_index[[#This Row],[Normalised travel time adjusted wp 2025/26]]</f>
        <v>6121.0416578323275</v>
      </c>
      <c r="W937" s="115">
        <v>10303.85978219808</v>
      </c>
      <c r="X937" s="43">
        <f>gp_need_index[[#This Row],[Combined weighted population 2025/26]]/gp_need_index[[#This Row],[Registered population 2025/26]]</f>
        <v>1.0601448427931934</v>
      </c>
    </row>
    <row r="938" spans="1:24" ht="13">
      <c r="A938" s="8" t="s">
        <v>4277</v>
      </c>
      <c r="B938" s="3" t="s">
        <v>7810</v>
      </c>
      <c r="C938" s="74" t="s">
        <v>6425</v>
      </c>
      <c r="D938" s="74" t="s">
        <v>6798</v>
      </c>
      <c r="E938" s="74" t="s">
        <v>6737</v>
      </c>
      <c r="F938" s="41">
        <v>0.99816014695379085</v>
      </c>
      <c r="G938" s="110">
        <v>7964.75</v>
      </c>
      <c r="H938" s="4">
        <v>2708.0476396630488</v>
      </c>
      <c r="I938" s="46">
        <v>6637.6120178915035</v>
      </c>
      <c r="J938" s="110">
        <v>6625.3997872008313</v>
      </c>
      <c r="K938" s="46">
        <v>6645.9510082407623</v>
      </c>
      <c r="L938" s="110">
        <f>$L$1*gp_need_index[[#This Row],[Normalised weighted population (base year)]]</f>
        <v>2696.5059868651588</v>
      </c>
      <c r="M938" s="4">
        <f>$M$1*gp_need_index[[#This Row],[Normalised travel time adjusted wp (base year)]]</f>
        <v>3946.0573365665823</v>
      </c>
      <c r="N938" s="115">
        <v>6642.5633234317411</v>
      </c>
      <c r="O938" s="43">
        <f>gp_need_index[[#This Row],[Combined weighted population (base year)]]/gp_need_index[[#This Row],[Registered population (base year)]]</f>
        <v>0.83399520680896966</v>
      </c>
      <c r="P938" s="77">
        <v>8029.0512133895463</v>
      </c>
      <c r="Q938" s="4">
        <v>2756.5381596670768</v>
      </c>
      <c r="R938" s="46">
        <v>6688.7762072578143</v>
      </c>
      <c r="S938" s="110">
        <v>6676.4698419774795</v>
      </c>
      <c r="T938" s="46">
        <v>6697.0923734403759</v>
      </c>
      <c r="U938" s="110">
        <f>$L$1*gp_need_index[[#This Row],[Normalised weighted population 2025/26]]</f>
        <v>2717.2912546041412</v>
      </c>
      <c r="V938" s="4">
        <f>$M$1*gp_need_index[[#This Row],[Normalised travel time adjusted wp 2025/26]]</f>
        <v>3976.4227062627674</v>
      </c>
      <c r="W938" s="115">
        <v>6693.7139608669086</v>
      </c>
      <c r="X938" s="43">
        <f>gp_need_index[[#This Row],[Combined weighted population 2025/26]]/gp_need_index[[#This Row],[Registered population 2025/26]]</f>
        <v>0.83368679349114383</v>
      </c>
    </row>
    <row r="939" spans="1:24" ht="13">
      <c r="A939" s="8" t="s">
        <v>4643</v>
      </c>
      <c r="B939" s="3" t="s">
        <v>11686</v>
      </c>
      <c r="C939" s="74" t="s">
        <v>6425</v>
      </c>
      <c r="D939" s="74" t="s">
        <v>6798</v>
      </c>
      <c r="E939" s="74" t="s">
        <v>6475</v>
      </c>
      <c r="F939" s="41">
        <v>0.99816014695379085</v>
      </c>
      <c r="G939" s="110">
        <v>17385.666666666668</v>
      </c>
      <c r="H939" s="4">
        <v>6869.9699447511011</v>
      </c>
      <c r="I939" s="46">
        <v>16838.771371654002</v>
      </c>
      <c r="J939" s="110">
        <v>16807.790506851445</v>
      </c>
      <c r="K939" s="46">
        <v>16859.926321895611</v>
      </c>
      <c r="L939" s="110">
        <f>$L$1*gp_need_index[[#This Row],[Normalised weighted population (base year)]]</f>
        <v>6840.6902501575005</v>
      </c>
      <c r="M939" s="4">
        <f>$M$1*gp_need_index[[#This Row],[Normalised travel time adjusted wp (base year)]]</f>
        <v>10010.641949360277</v>
      </c>
      <c r="N939" s="115">
        <v>16851.332199517776</v>
      </c>
      <c r="O939" s="43">
        <f>gp_need_index[[#This Row],[Combined weighted population (base year)]]/gp_need_index[[#This Row],[Registered population (base year)]]</f>
        <v>0.96926580513743743</v>
      </c>
      <c r="P939" s="77">
        <v>17535.030183889183</v>
      </c>
      <c r="Q939" s="4">
        <v>6997.7575892445475</v>
      </c>
      <c r="R939" s="46">
        <v>16980.1511011006</v>
      </c>
      <c r="S939" s="110">
        <v>16948.91011837215</v>
      </c>
      <c r="T939" s="46">
        <v>17001.262550188785</v>
      </c>
      <c r="U939" s="110">
        <f>$L$1*gp_need_index[[#This Row],[Normalised weighted population 2025/26]]</f>
        <v>6898.1252562781547</v>
      </c>
      <c r="V939" s="4">
        <f>$M$1*gp_need_index[[#This Row],[Normalised travel time adjusted wp 2025/26]]</f>
        <v>10094.560843719772</v>
      </c>
      <c r="W939" s="115">
        <v>16992.686099997925</v>
      </c>
      <c r="X939" s="43">
        <f>gp_need_index[[#This Row],[Combined weighted population 2025/26]]/gp_need_index[[#This Row],[Registered population 2025/26]]</f>
        <v>0.96907082119598786</v>
      </c>
    </row>
    <row r="940" spans="1:24" ht="13">
      <c r="A940" s="8" t="s">
        <v>4261</v>
      </c>
      <c r="B940" s="3" t="s">
        <v>11685</v>
      </c>
      <c r="C940" s="74" t="s">
        <v>6425</v>
      </c>
      <c r="D940" s="74" t="s">
        <v>6798</v>
      </c>
      <c r="E940" s="74" t="s">
        <v>6734</v>
      </c>
      <c r="F940" s="41">
        <v>0.99816014695379085</v>
      </c>
      <c r="G940" s="110">
        <v>10673.666666666668</v>
      </c>
      <c r="H940" s="4">
        <v>4119.7701813718722</v>
      </c>
      <c r="I940" s="46">
        <v>10097.841583845799</v>
      </c>
      <c r="J940" s="110">
        <v>10079.263039247622</v>
      </c>
      <c r="K940" s="46">
        <v>10110.527743158675</v>
      </c>
      <c r="L940" s="110">
        <f>$L$1*gp_need_index[[#This Row],[Normalised weighted population (base year)]]</f>
        <v>4102.2117912076537</v>
      </c>
      <c r="M940" s="4">
        <f>$M$1*gp_need_index[[#This Row],[Normalised travel time adjusted wp (base year)]]</f>
        <v>6003.1622454003382</v>
      </c>
      <c r="N940" s="115">
        <v>10105.374036607991</v>
      </c>
      <c r="O940" s="43">
        <f>gp_need_index[[#This Row],[Combined weighted population (base year)]]/gp_need_index[[#This Row],[Registered population (base year)]]</f>
        <v>0.94675750631847755</v>
      </c>
      <c r="P940" s="77">
        <v>10770.42198444729</v>
      </c>
      <c r="Q940" s="4">
        <v>4200.6389512404967</v>
      </c>
      <c r="R940" s="46">
        <v>10192.905827841436</v>
      </c>
      <c r="S940" s="110">
        <v>10174.152379004359</v>
      </c>
      <c r="T940" s="46">
        <v>10205.578683999422</v>
      </c>
      <c r="U940" s="110">
        <f>$L$1*gp_need_index[[#This Row],[Normalised weighted population 2025/26]]</f>
        <v>4140.8312980996034</v>
      </c>
      <c r="V940" s="4">
        <f>$M$1*gp_need_index[[#This Row],[Normalised travel time adjusted wp 2025/26]]</f>
        <v>6059.5990837079189</v>
      </c>
      <c r="W940" s="115">
        <v>10200.430381807522</v>
      </c>
      <c r="X940" s="43">
        <f>gp_need_index[[#This Row],[Combined weighted population 2025/26]]/gp_need_index[[#This Row],[Registered population 2025/26]]</f>
        <v>0.9470780621722299</v>
      </c>
    </row>
    <row r="941" spans="1:24" ht="13">
      <c r="A941" s="8" t="s">
        <v>4728</v>
      </c>
      <c r="B941" s="3" t="s">
        <v>11684</v>
      </c>
      <c r="C941" s="74" t="s">
        <v>6425</v>
      </c>
      <c r="D941" s="74" t="s">
        <v>6798</v>
      </c>
      <c r="E941" s="74" t="s">
        <v>6738</v>
      </c>
      <c r="F941" s="41">
        <v>0.99816014695379085</v>
      </c>
      <c r="G941" s="110">
        <v>4668.25</v>
      </c>
      <c r="H941" s="4">
        <v>2304.6516807747103</v>
      </c>
      <c r="I941" s="46">
        <v>5648.8606290794278</v>
      </c>
      <c r="J941" s="110">
        <v>5638.4675556434049</v>
      </c>
      <c r="K941" s="46">
        <v>5655.9574274676479</v>
      </c>
      <c r="L941" s="110">
        <f>$L$1*gp_need_index[[#This Row],[Normalised weighted population (base year)]]</f>
        <v>2294.8292946652527</v>
      </c>
      <c r="M941" s="4">
        <f>$M$1*gp_need_index[[#This Row],[Normalised travel time adjusted wp (base year)]]</f>
        <v>3358.2450840056549</v>
      </c>
      <c r="N941" s="115">
        <v>5653.0743786709081</v>
      </c>
      <c r="O941" s="43">
        <f>gp_need_index[[#This Row],[Combined weighted population (base year)]]/gp_need_index[[#This Row],[Registered population (base year)]]</f>
        <v>1.2109622189623324</v>
      </c>
      <c r="P941" s="77">
        <v>4714.3830114547964</v>
      </c>
      <c r="Q941" s="4">
        <v>2352.6450192010902</v>
      </c>
      <c r="R941" s="46">
        <v>5708.7241739676929</v>
      </c>
      <c r="S941" s="110">
        <v>5698.2209604062509</v>
      </c>
      <c r="T941" s="46">
        <v>5715.8218398859526</v>
      </c>
      <c r="U941" s="110">
        <f>$L$1*gp_need_index[[#This Row],[Normalised weighted population 2025/26]]</f>
        <v>2319.148644267349</v>
      </c>
      <c r="V941" s="4">
        <f>$M$1*gp_need_index[[#This Row],[Normalised travel time adjusted wp 2025/26]]</f>
        <v>3393.7897943909079</v>
      </c>
      <c r="W941" s="115">
        <v>5712.9384386582569</v>
      </c>
      <c r="X941" s="43">
        <f>gp_need_index[[#This Row],[Combined weighted population 2025/26]]/gp_need_index[[#This Row],[Registered population 2025/26]]</f>
        <v>1.2118104160771865</v>
      </c>
    </row>
    <row r="942" spans="1:24" ht="13">
      <c r="A942" s="8" t="s">
        <v>4281</v>
      </c>
      <c r="B942" s="3" t="s">
        <v>12606</v>
      </c>
      <c r="C942" s="74" t="s">
        <v>6425</v>
      </c>
      <c r="D942" s="74" t="s">
        <v>6798</v>
      </c>
      <c r="E942" s="74" t="s">
        <v>6737</v>
      </c>
      <c r="F942" s="41">
        <v>0.99816014695379085</v>
      </c>
      <c r="G942" s="110">
        <v>14069.916666666664</v>
      </c>
      <c r="H942" s="4">
        <v>6077.3945893008004</v>
      </c>
      <c r="I942" s="46">
        <v>14896.114371322896</v>
      </c>
      <c r="J942" s="110">
        <v>14868.707709920138</v>
      </c>
      <c r="K942" s="46">
        <v>14914.828715223848</v>
      </c>
      <c r="L942" s="110">
        <f>$L$1*gp_need_index[[#This Row],[Normalised weighted population (base year)]]</f>
        <v>6051.4928373381899</v>
      </c>
      <c r="M942" s="4">
        <f>$M$1*gp_need_index[[#This Row],[Normalised travel time adjusted wp (base year)]]</f>
        <v>8855.7332430475344</v>
      </c>
      <c r="N942" s="115">
        <v>14907.226080385724</v>
      </c>
      <c r="O942" s="43">
        <f>gp_need_index[[#This Row],[Combined weighted population (base year)]]/gp_need_index[[#This Row],[Registered population (base year)]]</f>
        <v>1.0595106164134396</v>
      </c>
      <c r="P942" s="77">
        <v>14191.77881631395</v>
      </c>
      <c r="Q942" s="4">
        <v>6195.0352537656336</v>
      </c>
      <c r="R942" s="46">
        <v>15032.334764963152</v>
      </c>
      <c r="S942" s="110">
        <v>15004.6774780542</v>
      </c>
      <c r="T942" s="46">
        <v>15051.024490877691</v>
      </c>
      <c r="U942" s="110">
        <f>$L$1*gp_need_index[[#This Row],[Normalised weighted population 2025/26]]</f>
        <v>6106.8318818611269</v>
      </c>
      <c r="V942" s="4">
        <f>$M$1*gp_need_index[[#This Row],[Normalised travel time adjusted wp 2025/26]]</f>
        <v>8936.5999751467971</v>
      </c>
      <c r="W942" s="115">
        <v>15043.431857007923</v>
      </c>
      <c r="X942" s="43">
        <f>gp_need_index[[#This Row],[Combined weighted population 2025/26]]/gp_need_index[[#This Row],[Registered population 2025/26]]</f>
        <v>1.0600103096107281</v>
      </c>
    </row>
    <row r="943" spans="1:24" ht="13">
      <c r="A943" s="8" t="s">
        <v>4285</v>
      </c>
      <c r="B943" s="3" t="s">
        <v>11683</v>
      </c>
      <c r="C943" s="74" t="s">
        <v>6425</v>
      </c>
      <c r="D943" s="74" t="s">
        <v>6798</v>
      </c>
      <c r="E943" s="74" t="s">
        <v>6734</v>
      </c>
      <c r="F943" s="41">
        <v>0.99816014695379085</v>
      </c>
      <c r="G943" s="110">
        <v>11787.166666666666</v>
      </c>
      <c r="H943" s="4">
        <v>5146.3880442345035</v>
      </c>
      <c r="I943" s="46">
        <v>12614.152953156483</v>
      </c>
      <c r="J943" s="110">
        <v>12590.94476542027</v>
      </c>
      <c r="K943" s="46">
        <v>12630.000414480966</v>
      </c>
      <c r="L943" s="110">
        <f>$L$1*gp_need_index[[#This Row],[Normalised weighted population (base year)]]</f>
        <v>5124.4542262691903</v>
      </c>
      <c r="M943" s="4">
        <f>$M$1*gp_need_index[[#This Row],[Normalised travel time adjusted wp (base year)]]</f>
        <v>7499.1082140995659</v>
      </c>
      <c r="N943" s="115">
        <v>12623.562440368756</v>
      </c>
      <c r="O943" s="43">
        <f>gp_need_index[[#This Row],[Combined weighted population (base year)]]/gp_need_index[[#This Row],[Registered population (base year)]]</f>
        <v>1.0709581697921828</v>
      </c>
      <c r="P943" s="77">
        <v>11899.210646084293</v>
      </c>
      <c r="Q943" s="4">
        <v>5250.9630527794079</v>
      </c>
      <c r="R943" s="46">
        <v>12741.531115557898</v>
      </c>
      <c r="S943" s="110">
        <v>12718.088570721571</v>
      </c>
      <c r="T943" s="46">
        <v>12757.372681622299</v>
      </c>
      <c r="U943" s="110">
        <f>$L$1*gp_need_index[[#This Row],[Normalised weighted population 2025/26]]</f>
        <v>5176.2011461833799</v>
      </c>
      <c r="V943" s="4">
        <f>$M$1*gp_need_index[[#This Row],[Normalised travel time adjusted wp 2025/26]]</f>
        <v>7574.7359562548936</v>
      </c>
      <c r="W943" s="115">
        <v>12750.937102438274</v>
      </c>
      <c r="X943" s="43">
        <f>gp_need_index[[#This Row],[Combined weighted population 2025/26]]/gp_need_index[[#This Row],[Registered population 2025/26]]</f>
        <v>1.0715783997516055</v>
      </c>
    </row>
    <row r="944" spans="1:24" ht="13">
      <c r="A944" s="8" t="s">
        <v>4296</v>
      </c>
      <c r="B944" s="3" t="s">
        <v>11682</v>
      </c>
      <c r="C944" s="74" t="s">
        <v>6425</v>
      </c>
      <c r="D944" s="74" t="s">
        <v>6798</v>
      </c>
      <c r="E944" s="74" t="s">
        <v>6737</v>
      </c>
      <c r="F944" s="41">
        <v>0.99816014695379085</v>
      </c>
      <c r="G944" s="110">
        <v>3856.4166666666665</v>
      </c>
      <c r="H944" s="4">
        <v>1847.6727474743743</v>
      </c>
      <c r="I944" s="46">
        <v>4528.7736648874079</v>
      </c>
      <c r="J944" s="110">
        <v>4520.4413868644733</v>
      </c>
      <c r="K944" s="46">
        <v>4534.4632712976172</v>
      </c>
      <c r="L944" s="110">
        <f>$L$1*gp_need_index[[#This Row],[Normalised weighted population (base year)]]</f>
        <v>1839.7979977753159</v>
      </c>
      <c r="M944" s="4">
        <f>$M$1*gp_need_index[[#This Row],[Normalised travel time adjusted wp (base year)]]</f>
        <v>2692.3538914007368</v>
      </c>
      <c r="N944" s="115">
        <v>4532.1518891760525</v>
      </c>
      <c r="O944" s="43">
        <f>gp_need_index[[#This Row],[Combined weighted population (base year)]]/gp_need_index[[#This Row],[Registered population (base year)]]</f>
        <v>1.1752236028721099</v>
      </c>
      <c r="P944" s="77">
        <v>3891.6381712624034</v>
      </c>
      <c r="Q944" s="4">
        <v>1882.6760265244018</v>
      </c>
      <c r="R944" s="46">
        <v>4568.3382136498367</v>
      </c>
      <c r="S944" s="110">
        <v>4559.9331426713397</v>
      </c>
      <c r="T944" s="46">
        <v>4574.0180358752596</v>
      </c>
      <c r="U944" s="110">
        <f>$L$1*gp_need_index[[#This Row],[Normalised weighted population 2025/26]]</f>
        <v>1855.870953277677</v>
      </c>
      <c r="V944" s="4">
        <f>$M$1*gp_need_index[[#This Row],[Normalised travel time adjusted wp 2025/26]]</f>
        <v>2715.8396752658646</v>
      </c>
      <c r="W944" s="115">
        <v>4571.710628543542</v>
      </c>
      <c r="X944" s="43">
        <f>gp_need_index[[#This Row],[Combined weighted population 2025/26]]/gp_need_index[[#This Row],[Registered population 2025/26]]</f>
        <v>1.1747522321841475</v>
      </c>
    </row>
    <row r="945" spans="1:24" ht="13">
      <c r="A945" s="8" t="s">
        <v>4632</v>
      </c>
      <c r="B945" s="3" t="s">
        <v>11681</v>
      </c>
      <c r="C945" s="74" t="s">
        <v>6425</v>
      </c>
      <c r="D945" s="74" t="s">
        <v>6798</v>
      </c>
      <c r="E945" s="74" t="s">
        <v>6475</v>
      </c>
      <c r="F945" s="41">
        <v>0.99816014695379085</v>
      </c>
      <c r="G945" s="110">
        <v>11234.416666666666</v>
      </c>
      <c r="H945" s="4">
        <v>4308.7567426040223</v>
      </c>
      <c r="I945" s="46">
        <v>10561.060713259116</v>
      </c>
      <c r="J945" s="110">
        <v>10541.629913534627</v>
      </c>
      <c r="K945" s="46">
        <v>10574.328825816527</v>
      </c>
      <c r="L945" s="110">
        <f>$L$1*gp_need_index[[#This Row],[Normalised weighted population (base year)]]</f>
        <v>4290.3928949429483</v>
      </c>
      <c r="M945" s="4">
        <f>$M$1*gp_need_index[[#This Row],[Normalised travel time adjusted wp (base year)]]</f>
        <v>6278.5458079123355</v>
      </c>
      <c r="N945" s="115">
        <v>10568.938702855285</v>
      </c>
      <c r="O945" s="43">
        <f>gp_need_index[[#This Row],[Combined weighted population (base year)]]/gp_need_index[[#This Row],[Registered population (base year)]]</f>
        <v>0.94076435087316079</v>
      </c>
      <c r="P945" s="77">
        <v>11328.905228040367</v>
      </c>
      <c r="Q945" s="4">
        <v>4386.5831397830134</v>
      </c>
      <c r="R945" s="46">
        <v>10644.101854219412</v>
      </c>
      <c r="S945" s="110">
        <v>10624.518270998766</v>
      </c>
      <c r="T945" s="46">
        <v>10657.335683120393</v>
      </c>
      <c r="U945" s="110">
        <f>$L$1*gp_need_index[[#This Row],[Normalised weighted population 2025/26]]</f>
        <v>4324.1280595099615</v>
      </c>
      <c r="V945" s="4">
        <f>$M$1*gp_need_index[[#This Row],[Normalised travel time adjusted wp 2025/26]]</f>
        <v>6327.8314282611927</v>
      </c>
      <c r="W945" s="115">
        <v>10651.959487771153</v>
      </c>
      <c r="X945" s="43">
        <f>gp_need_index[[#This Row],[Combined weighted population 2025/26]]/gp_need_index[[#This Row],[Registered population 2025/26]]</f>
        <v>0.94024614676856033</v>
      </c>
    </row>
    <row r="946" spans="1:24" ht="13">
      <c r="A946" s="8" t="s">
        <v>4259</v>
      </c>
      <c r="B946" s="3" t="s">
        <v>11680</v>
      </c>
      <c r="C946" s="74" t="s">
        <v>6425</v>
      </c>
      <c r="D946" s="74" t="s">
        <v>6798</v>
      </c>
      <c r="E946" s="74" t="s">
        <v>6734</v>
      </c>
      <c r="F946" s="41">
        <v>0.99816014695379085</v>
      </c>
      <c r="G946" s="110">
        <v>11989.833333333332</v>
      </c>
      <c r="H946" s="4">
        <v>5359.832202013652</v>
      </c>
      <c r="I946" s="46">
        <v>13137.319342873277</v>
      </c>
      <c r="J946" s="110">
        <v>13113.14860586127</v>
      </c>
      <c r="K946" s="46">
        <v>13153.824070615734</v>
      </c>
      <c r="L946" s="110">
        <f>$L$1*gp_need_index[[#This Row],[Normalised weighted population (base year)]]</f>
        <v>5336.9886886926352</v>
      </c>
      <c r="M946" s="4">
        <f>$M$1*gp_need_index[[#This Row],[Normalised travel time adjusted wp (base year)]]</f>
        <v>7810.1303956947459</v>
      </c>
      <c r="N946" s="115">
        <v>13147.119084387381</v>
      </c>
      <c r="O946" s="43">
        <f>gp_need_index[[#This Row],[Combined weighted population (base year)]]/gp_need_index[[#This Row],[Registered population (base year)]]</f>
        <v>1.0965222550539249</v>
      </c>
      <c r="P946" s="77">
        <v>12102.386880052894</v>
      </c>
      <c r="Q946" s="4">
        <v>5468.3825734390903</v>
      </c>
      <c r="R946" s="46">
        <v>13269.102450524479</v>
      </c>
      <c r="S946" s="110">
        <v>13244.689251960421</v>
      </c>
      <c r="T946" s="46">
        <v>13285.599946875494</v>
      </c>
      <c r="U946" s="110">
        <f>$L$1*gp_need_index[[#This Row],[Normalised weighted population 2025/26]]</f>
        <v>5390.525101756748</v>
      </c>
      <c r="V946" s="4">
        <f>$M$1*gp_need_index[[#This Row],[Normalised travel time adjusted wp 2025/26]]</f>
        <v>7888.3727966171336</v>
      </c>
      <c r="W946" s="115">
        <v>13278.897898373882</v>
      </c>
      <c r="X946" s="43">
        <f>gp_need_index[[#This Row],[Combined weighted population 2025/26]]/gp_need_index[[#This Row],[Registered population 2025/26]]</f>
        <v>1.0972131390263278</v>
      </c>
    </row>
    <row r="947" spans="1:24" ht="13">
      <c r="A947" s="8" t="s">
        <v>4707</v>
      </c>
      <c r="B947" s="3" t="s">
        <v>7971</v>
      </c>
      <c r="C947" s="74" t="s">
        <v>6425</v>
      </c>
      <c r="D947" s="74" t="s">
        <v>6798</v>
      </c>
      <c r="E947" s="74" t="s">
        <v>6507</v>
      </c>
      <c r="F947" s="41">
        <v>0.99816014695379085</v>
      </c>
      <c r="G947" s="110">
        <v>14462</v>
      </c>
      <c r="H947" s="4">
        <v>5677.1243209908835</v>
      </c>
      <c r="I947" s="46">
        <v>13915.024266250321</v>
      </c>
      <c r="J947" s="110">
        <v>13889.422666465985</v>
      </c>
      <c r="K947" s="46">
        <v>13932.506043243791</v>
      </c>
      <c r="L947" s="110">
        <f>$L$1*gp_need_index[[#This Row],[Normalised weighted population (base year)]]</f>
        <v>5652.9285140768343</v>
      </c>
      <c r="M947" s="4">
        <f>$M$1*gp_need_index[[#This Row],[Normalised travel time adjusted wp (base year)]]</f>
        <v>8272.4756201977561</v>
      </c>
      <c r="N947" s="115">
        <v>13925.404134274591</v>
      </c>
      <c r="O947" s="43">
        <f>gp_need_index[[#This Row],[Combined weighted population (base year)]]/gp_need_index[[#This Row],[Registered population (base year)]]</f>
        <v>0.96289615089715053</v>
      </c>
      <c r="P947" s="77">
        <v>14597.652133846601</v>
      </c>
      <c r="Q947" s="4">
        <v>5792.1758217263841</v>
      </c>
      <c r="R947" s="46">
        <v>14054.791038806656</v>
      </c>
      <c r="S947" s="110">
        <v>14028.932288700074</v>
      </c>
      <c r="T947" s="46">
        <v>14072.265383039174</v>
      </c>
      <c r="U947" s="110">
        <f>$L$1*gp_need_index[[#This Row],[Normalised weighted population 2025/26]]</f>
        <v>5709.7082622674643</v>
      </c>
      <c r="V947" s="4">
        <f>$M$1*gp_need_index[[#This Row],[Normalised travel time adjusted wp 2025/26]]</f>
        <v>8355.4582313348874</v>
      </c>
      <c r="W947" s="115">
        <v>14065.166493602352</v>
      </c>
      <c r="X947" s="43">
        <f>gp_need_index[[#This Row],[Combined weighted population 2025/26]]/gp_need_index[[#This Row],[Registered population 2025/26]]</f>
        <v>0.96352251476046546</v>
      </c>
    </row>
    <row r="948" spans="1:24" ht="13">
      <c r="A948" s="8" t="s">
        <v>4730</v>
      </c>
      <c r="B948" s="3" t="s">
        <v>11679</v>
      </c>
      <c r="C948" s="74" t="s">
        <v>6425</v>
      </c>
      <c r="D948" s="74" t="s">
        <v>6798</v>
      </c>
      <c r="E948" s="74" t="s">
        <v>6507</v>
      </c>
      <c r="F948" s="41">
        <v>0.99816014695379085</v>
      </c>
      <c r="G948" s="110">
        <v>14114</v>
      </c>
      <c r="H948" s="4">
        <v>6193.7161106490485</v>
      </c>
      <c r="I948" s="46">
        <v>15181.226463419114</v>
      </c>
      <c r="J948" s="110">
        <v>15153.295237665201</v>
      </c>
      <c r="K948" s="46">
        <v>15200.299000444047</v>
      </c>
      <c r="L948" s="110">
        <f>$L$1*gp_need_index[[#This Row],[Normalised weighted population (base year)]]</f>
        <v>6167.3185983487474</v>
      </c>
      <c r="M948" s="4">
        <f>$M$1*gp_need_index[[#This Row],[Normalised travel time adjusted wp (base year)]]</f>
        <v>9025.2322525900545</v>
      </c>
      <c r="N948" s="115">
        <v>15192.550850938802</v>
      </c>
      <c r="O948" s="43">
        <f>gp_need_index[[#This Row],[Combined weighted population (base year)]]/gp_need_index[[#This Row],[Registered population (base year)]]</f>
        <v>1.076417093023863</v>
      </c>
      <c r="P948" s="77">
        <v>14245.252337189922</v>
      </c>
      <c r="Q948" s="4">
        <v>6320.5014663047905</v>
      </c>
      <c r="R948" s="46">
        <v>15336.780184774798</v>
      </c>
      <c r="S948" s="110">
        <v>15308.5627630328</v>
      </c>
      <c r="T948" s="46">
        <v>15355.848428167903</v>
      </c>
      <c r="U948" s="110">
        <f>$L$1*gp_need_index[[#This Row],[Normalised weighted population 2025/26]]</f>
        <v>6230.5117376560966</v>
      </c>
      <c r="V948" s="4">
        <f>$M$1*gp_need_index[[#This Row],[Normalised travel time adjusted wp 2025/26]]</f>
        <v>9117.5902852790332</v>
      </c>
      <c r="W948" s="115">
        <v>15348.102022935131</v>
      </c>
      <c r="X948" s="43">
        <f>gp_need_index[[#This Row],[Combined weighted population 2025/26]]/gp_need_index[[#This Row],[Registered population 2025/26]]</f>
        <v>1.0774187539567839</v>
      </c>
    </row>
    <row r="949" spans="1:24" ht="13">
      <c r="A949" s="8" t="s">
        <v>4633</v>
      </c>
      <c r="B949" s="3" t="s">
        <v>11678</v>
      </c>
      <c r="C949" s="74" t="s">
        <v>6425</v>
      </c>
      <c r="D949" s="74" t="s">
        <v>6798</v>
      </c>
      <c r="E949" s="74" t="s">
        <v>6475</v>
      </c>
      <c r="F949" s="41">
        <v>0.99816014695379085</v>
      </c>
      <c r="G949" s="110">
        <v>1845.5</v>
      </c>
      <c r="H949" s="4">
        <v>647.89801193478354</v>
      </c>
      <c r="I949" s="46">
        <v>1588.0428273859409</v>
      </c>
      <c r="J949" s="110">
        <v>1585.1210619524643</v>
      </c>
      <c r="K949" s="46">
        <v>1590.0379234801517</v>
      </c>
      <c r="L949" s="110">
        <f>$L$1*gp_need_index[[#This Row],[Normalised weighted population (base year)]]</f>
        <v>645.13668167135995</v>
      </c>
      <c r="M949" s="4">
        <f>$M$1*gp_need_index[[#This Row],[Normalised travel time adjusted wp (base year)]]</f>
        <v>944.09074120286459</v>
      </c>
      <c r="N949" s="115">
        <v>1589.2274228742244</v>
      </c>
      <c r="O949" s="43">
        <f>gp_need_index[[#This Row],[Combined weighted population (base year)]]/gp_need_index[[#This Row],[Registered population (base year)]]</f>
        <v>0.86113650656961493</v>
      </c>
      <c r="P949" s="77">
        <v>1860.7639144348404</v>
      </c>
      <c r="Q949" s="4">
        <v>659.82063456935668</v>
      </c>
      <c r="R949" s="46">
        <v>1601.0634737950797</v>
      </c>
      <c r="S949" s="110">
        <v>1598.1177522856437</v>
      </c>
      <c r="T949" s="46">
        <v>1603.0540785790254</v>
      </c>
      <c r="U949" s="110">
        <f>$L$1*gp_need_index[[#This Row],[Normalised weighted population 2025/26]]</f>
        <v>650.42627240074546</v>
      </c>
      <c r="V949" s="4">
        <f>$M$1*gp_need_index[[#This Row],[Normalised travel time adjusted wp 2025/26]]</f>
        <v>951.81913015097916</v>
      </c>
      <c r="W949" s="115">
        <v>1602.2454025517245</v>
      </c>
      <c r="X949" s="43">
        <f>gp_need_index[[#This Row],[Combined weighted population 2025/26]]/gp_need_index[[#This Row],[Registered population 2025/26]]</f>
        <v>0.86106861280054736</v>
      </c>
    </row>
    <row r="950" spans="1:24" ht="13">
      <c r="A950" s="8" t="s">
        <v>4675</v>
      </c>
      <c r="B950" s="3" t="s">
        <v>11677</v>
      </c>
      <c r="C950" s="74" t="s">
        <v>6425</v>
      </c>
      <c r="D950" s="74" t="s">
        <v>6798</v>
      </c>
      <c r="E950" s="74" t="s">
        <v>6475</v>
      </c>
      <c r="F950" s="41">
        <v>0.99816014695379085</v>
      </c>
      <c r="G950" s="110">
        <v>4186.5</v>
      </c>
      <c r="H950" s="4">
        <v>1044.1463650572789</v>
      </c>
      <c r="I950" s="46">
        <v>2559.274940231212</v>
      </c>
      <c r="J950" s="110">
        <v>2554.5662504363409</v>
      </c>
      <c r="K950" s="46">
        <v>2562.4902184020607</v>
      </c>
      <c r="L950" s="110">
        <f>$L$1*gp_need_index[[#This Row],[Normalised weighted population (base year)]]</f>
        <v>1039.696231079145</v>
      </c>
      <c r="M950" s="4">
        <f>$M$1*gp_need_index[[#This Row],[Normalised travel time adjusted wp (base year)]]</f>
        <v>1521.4877921410098</v>
      </c>
      <c r="N950" s="115">
        <v>2561.1840232201548</v>
      </c>
      <c r="O950" s="43">
        <f>gp_need_index[[#This Row],[Combined weighted population (base year)]]/gp_need_index[[#This Row],[Registered population (base year)]]</f>
        <v>0.61177213023292842</v>
      </c>
      <c r="P950" s="77">
        <v>4220.7721972004601</v>
      </c>
      <c r="Q950" s="4">
        <v>1061.8026758920382</v>
      </c>
      <c r="R950" s="46">
        <v>2576.4781998037406</v>
      </c>
      <c r="S950" s="110">
        <v>2571.7378585393403</v>
      </c>
      <c r="T950" s="46">
        <v>2579.6815392804101</v>
      </c>
      <c r="U950" s="110">
        <f>$L$1*gp_need_index[[#This Row],[Normalised weighted population 2025/26]]</f>
        <v>1046.6849933487504</v>
      </c>
      <c r="V950" s="4">
        <f>$M$1*gp_need_index[[#This Row],[Normalised travel time adjusted wp 2025/26]]</f>
        <v>1531.695200801285</v>
      </c>
      <c r="W950" s="115">
        <v>2578.3801941500351</v>
      </c>
      <c r="X950" s="43">
        <f>gp_need_index[[#This Row],[Combined weighted population 2025/26]]/gp_need_index[[#This Row],[Registered population 2025/26]]</f>
        <v>0.61087878560710163</v>
      </c>
    </row>
    <row r="951" spans="1:24" ht="13">
      <c r="A951" s="8" t="s">
        <v>4282</v>
      </c>
      <c r="B951" s="3" t="s">
        <v>11676</v>
      </c>
      <c r="C951" s="74" t="s">
        <v>6425</v>
      </c>
      <c r="D951" s="74" t="s">
        <v>6798</v>
      </c>
      <c r="E951" s="74" t="s">
        <v>6734</v>
      </c>
      <c r="F951" s="41">
        <v>0.99816014695379085</v>
      </c>
      <c r="G951" s="110">
        <v>14566.916666666668</v>
      </c>
      <c r="H951" s="4">
        <v>4848.6448274169297</v>
      </c>
      <c r="I951" s="46">
        <v>11884.363740718585</v>
      </c>
      <c r="J951" s="110">
        <v>11862.498257887966</v>
      </c>
      <c r="K951" s="46">
        <v>11899.294350442957</v>
      </c>
      <c r="L951" s="110">
        <f>$L$1*gp_need_index[[#This Row],[Normalised weighted population (base year)]]</f>
        <v>4827.9799859574587</v>
      </c>
      <c r="M951" s="4">
        <f>$M$1*gp_need_index[[#This Row],[Normalised travel time adjusted wp (base year)]]</f>
        <v>7065.2488580351674</v>
      </c>
      <c r="N951" s="115">
        <v>11893.228843992627</v>
      </c>
      <c r="O951" s="43">
        <f>gp_need_index[[#This Row],[Combined weighted population (base year)]]/gp_need_index[[#This Row],[Registered population (base year)]]</f>
        <v>0.81645478697683393</v>
      </c>
      <c r="P951" s="77">
        <v>14689.080380391528</v>
      </c>
      <c r="Q951" s="4">
        <v>4941.0443680633434</v>
      </c>
      <c r="R951" s="46">
        <v>11989.509338807376</v>
      </c>
      <c r="S951" s="110">
        <v>11967.450403527819</v>
      </c>
      <c r="T951" s="46">
        <v>12004.41591499103</v>
      </c>
      <c r="U951" s="110">
        <f>$L$1*gp_need_index[[#This Row],[Normalised weighted population 2025/26]]</f>
        <v>4870.695006656877</v>
      </c>
      <c r="V951" s="4">
        <f>$M$1*gp_need_index[[#This Row],[Normalised travel time adjusted wp 2025/26]]</f>
        <v>7127.6651654232182</v>
      </c>
      <c r="W951" s="115">
        <v>11998.360172080094</v>
      </c>
      <c r="X951" s="43">
        <f>gp_need_index[[#This Row],[Combined weighted population 2025/26]]/gp_need_index[[#This Row],[Registered population 2025/26]]</f>
        <v>0.81682173841847316</v>
      </c>
    </row>
    <row r="952" spans="1:24" ht="13">
      <c r="A952" s="8" t="s">
        <v>4262</v>
      </c>
      <c r="B952" s="3" t="s">
        <v>11675</v>
      </c>
      <c r="C952" s="74" t="s">
        <v>6425</v>
      </c>
      <c r="D952" s="74" t="s">
        <v>6798</v>
      </c>
      <c r="E952" s="74" t="s">
        <v>6597</v>
      </c>
      <c r="F952" s="41">
        <v>0.99816014695379085</v>
      </c>
      <c r="G952" s="110">
        <v>8790.2499999999982</v>
      </c>
      <c r="H952" s="4">
        <v>3318.3682561238161</v>
      </c>
      <c r="I952" s="46">
        <v>8133.5500506105282</v>
      </c>
      <c r="J952" s="110">
        <v>8118.5855137734179</v>
      </c>
      <c r="K952" s="46">
        <v>8143.768423602869</v>
      </c>
      <c r="L952" s="110">
        <f>$L$1*gp_need_index[[#This Row],[Normalised weighted population (base year)]]</f>
        <v>3304.2254272803448</v>
      </c>
      <c r="M952" s="4">
        <f>$M$1*gp_need_index[[#This Row],[Normalised travel time adjusted wp (base year)]]</f>
        <v>4835.391819080528</v>
      </c>
      <c r="N952" s="115">
        <v>8139.6172463608727</v>
      </c>
      <c r="O952" s="43">
        <f>gp_need_index[[#This Row],[Combined weighted population (base year)]]/gp_need_index[[#This Row],[Registered population (base year)]]</f>
        <v>0.92598245173469174</v>
      </c>
      <c r="P952" s="77">
        <v>8870.6388209934812</v>
      </c>
      <c r="Q952" s="4">
        <v>3385.5063002387838</v>
      </c>
      <c r="R952" s="46">
        <v>8214.9756973774547</v>
      </c>
      <c r="S952" s="110">
        <v>8199.861349316101</v>
      </c>
      <c r="T952" s="46">
        <v>8225.1893898330291</v>
      </c>
      <c r="U952" s="110">
        <f>$L$1*gp_need_index[[#This Row],[Normalised weighted population 2025/26]]</f>
        <v>3337.3043031470806</v>
      </c>
      <c r="V952" s="4">
        <f>$M$1*gp_need_index[[#This Row],[Normalised travel time adjusted wp 2025/26]]</f>
        <v>4883.7358108951639</v>
      </c>
      <c r="W952" s="115">
        <v>8221.0401140422437</v>
      </c>
      <c r="X952" s="43">
        <f>gp_need_index[[#This Row],[Combined weighted population 2025/26]]/gp_need_index[[#This Row],[Registered population 2025/26]]</f>
        <v>0.9267697941422347</v>
      </c>
    </row>
    <row r="953" spans="1:24" ht="13">
      <c r="A953" s="8" t="s">
        <v>4663</v>
      </c>
      <c r="B953" s="3" t="s">
        <v>11674</v>
      </c>
      <c r="C953" s="74" t="s">
        <v>6425</v>
      </c>
      <c r="D953" s="74" t="s">
        <v>6798</v>
      </c>
      <c r="E953" s="74" t="s">
        <v>6475</v>
      </c>
      <c r="F953" s="41">
        <v>0.99816014695379085</v>
      </c>
      <c r="G953" s="110">
        <v>12665.75</v>
      </c>
      <c r="H953" s="4">
        <v>4484.7817808785849</v>
      </c>
      <c r="I953" s="46">
        <v>10992.51025365436</v>
      </c>
      <c r="J953" s="110">
        <v>10972.285650178688</v>
      </c>
      <c r="K953" s="46">
        <v>11006.320406563609</v>
      </c>
      <c r="L953" s="110">
        <f>$L$1*gp_need_index[[#This Row],[Normalised weighted population (base year)]]</f>
        <v>4465.6677175101704</v>
      </c>
      <c r="M953" s="4">
        <f>$M$1*gp_need_index[[#This Row],[Normalised travel time adjusted wp (base year)]]</f>
        <v>6535.0423641506068</v>
      </c>
      <c r="N953" s="115">
        <v>11000.710081660778</v>
      </c>
      <c r="O953" s="43">
        <f>gp_need_index[[#This Row],[Combined weighted population (base year)]]/gp_need_index[[#This Row],[Registered population (base year)]]</f>
        <v>0.86853996657606369</v>
      </c>
      <c r="P953" s="77">
        <v>12780.675129257415</v>
      </c>
      <c r="Q953" s="4">
        <v>4567.7938973522814</v>
      </c>
      <c r="R953" s="46">
        <v>11083.812147899829</v>
      </c>
      <c r="S953" s="110">
        <v>11063.419562355906</v>
      </c>
      <c r="T953" s="46">
        <v>11097.59266931393</v>
      </c>
      <c r="U953" s="110">
        <f>$L$1*gp_need_index[[#This Row],[Normalised weighted population 2025/26]]</f>
        <v>4502.758783360573</v>
      </c>
      <c r="V953" s="4">
        <f>$M$1*gp_need_index[[#This Row],[Normalised travel time adjusted wp 2025/26]]</f>
        <v>6589.2355987387555</v>
      </c>
      <c r="W953" s="115">
        <v>11091.994382099329</v>
      </c>
      <c r="X953" s="43">
        <f>gp_need_index[[#This Row],[Combined weighted population 2025/26]]/gp_need_index[[#This Row],[Registered population 2025/26]]</f>
        <v>0.86787233615754988</v>
      </c>
    </row>
    <row r="954" spans="1:24" ht="13">
      <c r="A954" s="8" t="s">
        <v>4286</v>
      </c>
      <c r="B954" s="3" t="s">
        <v>11673</v>
      </c>
      <c r="C954" s="74" t="s">
        <v>6425</v>
      </c>
      <c r="D954" s="74" t="s">
        <v>6798</v>
      </c>
      <c r="E954" s="74" t="s">
        <v>6597</v>
      </c>
      <c r="F954" s="41">
        <v>0.99816014695379085</v>
      </c>
      <c r="G954" s="110">
        <v>12267.416666666668</v>
      </c>
      <c r="H954" s="4">
        <v>5547.3526311769456</v>
      </c>
      <c r="I954" s="46">
        <v>13596.944881207353</v>
      </c>
      <c r="J954" s="110">
        <v>13571.928500748527</v>
      </c>
      <c r="K954" s="46">
        <v>13614.027047480129</v>
      </c>
      <c r="L954" s="110">
        <f>$L$1*gp_need_index[[#This Row],[Normalised weighted population (base year)]]</f>
        <v>5523.7099089889152</v>
      </c>
      <c r="M954" s="4">
        <f>$M$1*gp_need_index[[#This Row],[Normalised travel time adjusted wp (base year)]]</f>
        <v>8083.3775699386979</v>
      </c>
      <c r="N954" s="115">
        <v>13607.087478927613</v>
      </c>
      <c r="O954" s="43">
        <f>gp_need_index[[#This Row],[Combined weighted population (base year)]]/gp_need_index[[#This Row],[Registered population (base year)]]</f>
        <v>1.1092056175038982</v>
      </c>
      <c r="P954" s="77">
        <v>12382.261013390304</v>
      </c>
      <c r="Q954" s="4">
        <v>5660.6561558024978</v>
      </c>
      <c r="R954" s="46">
        <v>13735.656834502937</v>
      </c>
      <c r="S954" s="110">
        <v>13710.385244434294</v>
      </c>
      <c r="T954" s="46">
        <v>13752.734398667577</v>
      </c>
      <c r="U954" s="110">
        <f>$L$1*gp_need_index[[#This Row],[Normalised weighted population 2025/26]]</f>
        <v>5580.0611406522139</v>
      </c>
      <c r="V954" s="4">
        <f>$M$1*gp_need_index[[#This Row],[Normalised travel time adjusted wp 2025/26]]</f>
        <v>8165.7355590527086</v>
      </c>
      <c r="W954" s="115">
        <v>13745.796699704923</v>
      </c>
      <c r="X954" s="43">
        <f>gp_need_index[[#This Row],[Combined weighted population 2025/26]]/gp_need_index[[#This Row],[Registered population 2025/26]]</f>
        <v>1.1101200891210481</v>
      </c>
    </row>
    <row r="955" spans="1:24" ht="13">
      <c r="A955" s="8" t="s">
        <v>4735</v>
      </c>
      <c r="B955" s="3" t="s">
        <v>11672</v>
      </c>
      <c r="C955" s="74" t="s">
        <v>6425</v>
      </c>
      <c r="D955" s="74" t="s">
        <v>6798</v>
      </c>
      <c r="E955" s="74" t="s">
        <v>6507</v>
      </c>
      <c r="F955" s="41">
        <v>0.99816014695379085</v>
      </c>
      <c r="G955" s="110">
        <v>16508.583333333336</v>
      </c>
      <c r="H955" s="4">
        <v>6579.5185144853813</v>
      </c>
      <c r="I955" s="46">
        <v>16126.854832259074</v>
      </c>
      <c r="J955" s="110">
        <v>16097.18378927017</v>
      </c>
      <c r="K955" s="46">
        <v>16147.115384766154</v>
      </c>
      <c r="L955" s="110">
        <f>$L$1*gp_need_index[[#This Row],[Normalised weighted population (base year)]]</f>
        <v>6551.4767189278527</v>
      </c>
      <c r="M955" s="4">
        <f>$M$1*gp_need_index[[#This Row],[Normalised travel time adjusted wp (base year)]]</f>
        <v>9587.4078893202895</v>
      </c>
      <c r="N955" s="115">
        <v>16138.884608248143</v>
      </c>
      <c r="O955" s="43">
        <f>gp_need_index[[#This Row],[Combined weighted population (base year)]]/gp_need_index[[#This Row],[Registered population (base year)]]</f>
        <v>0.97760566623916689</v>
      </c>
      <c r="P955" s="77">
        <v>16657.741815740766</v>
      </c>
      <c r="Q955" s="4">
        <v>6712.0724866953578</v>
      </c>
      <c r="R955" s="46">
        <v>16286.932431154881</v>
      </c>
      <c r="S955" s="110">
        <v>16256.966868908017</v>
      </c>
      <c r="T955" s="46">
        <v>16307.182000359284</v>
      </c>
      <c r="U955" s="110">
        <f>$L$1*gp_need_index[[#This Row],[Normalised weighted population 2025/26]]</f>
        <v>6616.5076671999186</v>
      </c>
      <c r="V955" s="4">
        <f>$M$1*gp_need_index[[#This Row],[Normalised travel time adjusted wp 2025/26]]</f>
        <v>9682.4480185685261</v>
      </c>
      <c r="W955" s="115">
        <v>16298.955685768444</v>
      </c>
      <c r="X955" s="43">
        <f>gp_need_index[[#This Row],[Combined weighted population 2025/26]]/gp_need_index[[#This Row],[Registered population 2025/26]]</f>
        <v>0.97846129841961604</v>
      </c>
    </row>
    <row r="956" spans="1:24" ht="13">
      <c r="A956" s="8" t="s">
        <v>4708</v>
      </c>
      <c r="B956" s="3" t="s">
        <v>11671</v>
      </c>
      <c r="C956" s="74" t="s">
        <v>6425</v>
      </c>
      <c r="D956" s="74" t="s">
        <v>6798</v>
      </c>
      <c r="E956" s="74" t="s">
        <v>6738</v>
      </c>
      <c r="F956" s="41">
        <v>0.99816014695379085</v>
      </c>
      <c r="G956" s="110">
        <v>8885.5833333333339</v>
      </c>
      <c r="H956" s="4">
        <v>3646.8457900460598</v>
      </c>
      <c r="I956" s="46">
        <v>8938.671199454473</v>
      </c>
      <c r="J956" s="110">
        <v>8922.2253580190954</v>
      </c>
      <c r="K956" s="46">
        <v>8949.9010653560254</v>
      </c>
      <c r="L956" s="110">
        <f>$L$1*gp_need_index[[#This Row],[Normalised weighted population (base year)]]</f>
        <v>3631.3029955620618</v>
      </c>
      <c r="M956" s="4">
        <f>$M$1*gp_need_index[[#This Row],[Normalised travel time adjusted wp (base year)]]</f>
        <v>5314.0359771989752</v>
      </c>
      <c r="N956" s="115">
        <v>8945.3389727610374</v>
      </c>
      <c r="O956" s="43">
        <f>gp_need_index[[#This Row],[Combined weighted population (base year)]]/gp_need_index[[#This Row],[Registered population (base year)]]</f>
        <v>1.0067250102988214</v>
      </c>
      <c r="P956" s="77">
        <v>8968.7413314898877</v>
      </c>
      <c r="Q956" s="4">
        <v>3719.9063714886756</v>
      </c>
      <c r="R956" s="46">
        <v>9026.4018814980973</v>
      </c>
      <c r="S956" s="110">
        <v>9009.7946285001144</v>
      </c>
      <c r="T956" s="46">
        <v>9037.6244214293438</v>
      </c>
      <c r="U956" s="110">
        <f>$L$1*gp_need_index[[#This Row],[Normalised weighted population 2025/26]]</f>
        <v>3666.9432693118288</v>
      </c>
      <c r="V956" s="4">
        <f>$M$1*gp_need_index[[#This Row],[Normalised travel time adjusted wp 2025/26]]</f>
        <v>5366.1220356715903</v>
      </c>
      <c r="W956" s="115">
        <v>9033.0653049834182</v>
      </c>
      <c r="X956" s="43">
        <f>gp_need_index[[#This Row],[Combined weighted population 2025/26]]/gp_need_index[[#This Row],[Registered population 2025/26]]</f>
        <v>1.0071720179137829</v>
      </c>
    </row>
    <row r="957" spans="1:24" ht="13">
      <c r="A957" s="8" t="s">
        <v>4727</v>
      </c>
      <c r="B957" s="3" t="s">
        <v>11670</v>
      </c>
      <c r="C957" s="74" t="s">
        <v>6425</v>
      </c>
      <c r="D957" s="74" t="s">
        <v>6798</v>
      </c>
      <c r="E957" s="74" t="s">
        <v>6507</v>
      </c>
      <c r="F957" s="41">
        <v>0.99816014695379085</v>
      </c>
      <c r="G957" s="110">
        <v>12305.166666666666</v>
      </c>
      <c r="H957" s="4">
        <v>6006.182339438099</v>
      </c>
      <c r="I957" s="46">
        <v>14721.568222803673</v>
      </c>
      <c r="J957" s="110">
        <v>14694.482700663972</v>
      </c>
      <c r="K957" s="46">
        <v>14740.06328021363</v>
      </c>
      <c r="L957" s="110">
        <f>$L$1*gp_need_index[[#This Row],[Normalised weighted population (base year)]]</f>
        <v>5980.5840928683901</v>
      </c>
      <c r="M957" s="4">
        <f>$M$1*gp_need_index[[#This Row],[Normalised travel time adjusted wp (base year)]]</f>
        <v>8751.9656368546512</v>
      </c>
      <c r="N957" s="115">
        <v>14732.549729723041</v>
      </c>
      <c r="O957" s="43">
        <f>gp_need_index[[#This Row],[Combined weighted population (base year)]]/gp_need_index[[#This Row],[Registered population (base year)]]</f>
        <v>1.1972653543679248</v>
      </c>
      <c r="P957" s="77">
        <v>12423.369821847598</v>
      </c>
      <c r="Q957" s="4">
        <v>6130.204137317276</v>
      </c>
      <c r="R957" s="46">
        <v>14875.021205682657</v>
      </c>
      <c r="S957" s="110">
        <v>14847.653352604955</v>
      </c>
      <c r="T957" s="46">
        <v>14893.515343396721</v>
      </c>
      <c r="U957" s="110">
        <f>$L$1*gp_need_index[[#This Row],[Normalised weighted population 2025/26]]</f>
        <v>6042.9238147322385</v>
      </c>
      <c r="V957" s="4">
        <f>$M$1*gp_need_index[[#This Row],[Normalised travel time adjusted wp 2025/26]]</f>
        <v>8843.0783517970394</v>
      </c>
      <c r="W957" s="115">
        <v>14886.002166529277</v>
      </c>
      <c r="X957" s="43">
        <f>gp_need_index[[#This Row],[Combined weighted population 2025/26]]/gp_need_index[[#This Row],[Registered population 2025/26]]</f>
        <v>1.198225793806035</v>
      </c>
    </row>
    <row r="958" spans="1:24" ht="13">
      <c r="A958" s="8" t="s">
        <v>4276</v>
      </c>
      <c r="B958" s="3" t="s">
        <v>11669</v>
      </c>
      <c r="C958" s="74" t="s">
        <v>6425</v>
      </c>
      <c r="D958" s="74" t="s">
        <v>6798</v>
      </c>
      <c r="E958" s="74" t="s">
        <v>6597</v>
      </c>
      <c r="F958" s="41">
        <v>0.99816014695379085</v>
      </c>
      <c r="G958" s="110">
        <v>10725.75</v>
      </c>
      <c r="H958" s="4">
        <v>4151.012023781509</v>
      </c>
      <c r="I958" s="46">
        <v>10174.417499868117</v>
      </c>
      <c r="J958" s="110">
        <v>10155.698066837582</v>
      </c>
      <c r="K958" s="46">
        <v>10187.199863331369</v>
      </c>
      <c r="L958" s="110">
        <f>$L$1*gp_need_index[[#This Row],[Normalised weighted population (base year)]]</f>
        <v>4133.3204814184228</v>
      </c>
      <c r="M958" s="4">
        <f>$M$1*gp_need_index[[#This Row],[Normalised travel time adjusted wp (base year)]]</f>
        <v>6048.6865927725084</v>
      </c>
      <c r="N958" s="115">
        <v>10182.007074190931</v>
      </c>
      <c r="O958" s="43">
        <f>gp_need_index[[#This Row],[Combined weighted population (base year)]]/gp_need_index[[#This Row],[Registered population (base year)]]</f>
        <v>0.94930490401052903</v>
      </c>
      <c r="P958" s="77">
        <v>10824.083212803725</v>
      </c>
      <c r="Q958" s="4">
        <v>4231.5575264205281</v>
      </c>
      <c r="R958" s="46">
        <v>10267.930158377634</v>
      </c>
      <c r="S958" s="110">
        <v>10249.038675797481</v>
      </c>
      <c r="T958" s="46">
        <v>10280.696292406063</v>
      </c>
      <c r="U958" s="110">
        <f>$L$1*gp_need_index[[#This Row],[Normalised weighted population 2025/26]]</f>
        <v>4171.309662292344</v>
      </c>
      <c r="V958" s="4">
        <f>$M$1*gp_need_index[[#This Row],[Normalised travel time adjusted wp 2025/26]]</f>
        <v>6104.2004341227521</v>
      </c>
      <c r="W958" s="115">
        <v>10275.510096415095</v>
      </c>
      <c r="X958" s="43">
        <f>gp_need_index[[#This Row],[Combined weighted population 2025/26]]/gp_need_index[[#This Row],[Registered population 2025/26]]</f>
        <v>0.94931920740042652</v>
      </c>
    </row>
    <row r="959" spans="1:24" ht="13">
      <c r="A959" s="8" t="s">
        <v>4719</v>
      </c>
      <c r="B959" s="3" t="s">
        <v>11668</v>
      </c>
      <c r="C959" s="74" t="s">
        <v>6425</v>
      </c>
      <c r="D959" s="74" t="s">
        <v>6798</v>
      </c>
      <c r="E959" s="74" t="s">
        <v>6738</v>
      </c>
      <c r="F959" s="41">
        <v>0.99816014695379085</v>
      </c>
      <c r="G959" s="110">
        <v>13610.166666666664</v>
      </c>
      <c r="H959" s="4">
        <v>6327.9737404449943</v>
      </c>
      <c r="I959" s="46">
        <v>15510.301197546789</v>
      </c>
      <c r="J959" s="110">
        <v>15481.76452264086</v>
      </c>
      <c r="K959" s="46">
        <v>15529.787159011817</v>
      </c>
      <c r="L959" s="110">
        <f>$L$1*gp_need_index[[#This Row],[Normalised weighted population (base year)]]</f>
        <v>6301.0040244190723</v>
      </c>
      <c r="M959" s="4">
        <f>$M$1*gp_need_index[[#This Row],[Normalised travel time adjusted wp (base year)]]</f>
        <v>9220.8670328970384</v>
      </c>
      <c r="N959" s="115">
        <v>15521.871057316112</v>
      </c>
      <c r="O959" s="43">
        <f>gp_need_index[[#This Row],[Combined weighted population (base year)]]/gp_need_index[[#This Row],[Registered population (base year)]]</f>
        <v>1.1404614974577423</v>
      </c>
      <c r="P959" s="77">
        <v>13736.016108904845</v>
      </c>
      <c r="Q959" s="4">
        <v>6455.405183447534</v>
      </c>
      <c r="R959" s="46">
        <v>15664.125834001727</v>
      </c>
      <c r="S959" s="110">
        <v>15635.306144369835</v>
      </c>
      <c r="T959" s="46">
        <v>15683.601066765346</v>
      </c>
      <c r="U959" s="110">
        <f>$L$1*gp_need_index[[#This Row],[Normalised weighted population 2025/26]]</f>
        <v>6363.4947292101988</v>
      </c>
      <c r="V959" s="4">
        <f>$M$1*gp_need_index[[#This Row],[Normalised travel time adjusted wp 2025/26]]</f>
        <v>9312.1945943557639</v>
      </c>
      <c r="W959" s="115">
        <v>15675.689323565963</v>
      </c>
      <c r="X959" s="43">
        <f>gp_need_index[[#This Row],[Combined weighted population 2025/26]]/gp_need_index[[#This Row],[Registered population 2025/26]]</f>
        <v>1.1412107556719926</v>
      </c>
    </row>
    <row r="960" spans="1:24" ht="13">
      <c r="A960" s="8" t="s">
        <v>4291</v>
      </c>
      <c r="B960" s="3" t="s">
        <v>11667</v>
      </c>
      <c r="C960" s="74" t="s">
        <v>6425</v>
      </c>
      <c r="D960" s="74" t="s">
        <v>6798</v>
      </c>
      <c r="E960" s="74" t="s">
        <v>6737</v>
      </c>
      <c r="F960" s="41">
        <v>0.99816014695379085</v>
      </c>
      <c r="G960" s="110">
        <v>8362.75</v>
      </c>
      <c r="H960" s="4">
        <v>3595.5986515044187</v>
      </c>
      <c r="I960" s="46">
        <v>8813.0609193085638</v>
      </c>
      <c r="J960" s="110">
        <v>8796.8461823297475</v>
      </c>
      <c r="K960" s="46">
        <v>8824.1329780181513</v>
      </c>
      <c r="L960" s="110">
        <f>$L$1*gp_need_index[[#This Row],[Normalised weighted population (base year)]]</f>
        <v>3580.2742714497945</v>
      </c>
      <c r="M960" s="4">
        <f>$M$1*gp_need_index[[#This Row],[Normalised travel time adjusted wp (base year)]]</f>
        <v>5239.3607225769983</v>
      </c>
      <c r="N960" s="115">
        <v>8819.6349940267937</v>
      </c>
      <c r="O960" s="43">
        <f>gp_need_index[[#This Row],[Combined weighted population (base year)]]/gp_need_index[[#This Row],[Registered population (base year)]]</f>
        <v>1.0546333435803765</v>
      </c>
      <c r="P960" s="77">
        <v>8435.5397140198584</v>
      </c>
      <c r="Q960" s="4">
        <v>3662.9255502705691</v>
      </c>
      <c r="R960" s="46">
        <v>8888.1371671508405</v>
      </c>
      <c r="S960" s="110">
        <v>8871.7843009087337</v>
      </c>
      <c r="T960" s="46">
        <v>8899.1878023410609</v>
      </c>
      <c r="U960" s="110">
        <f>$L$1*gp_need_index[[#This Row],[Normalised weighted population 2025/26]]</f>
        <v>3610.7737268612273</v>
      </c>
      <c r="V960" s="4">
        <f>$M$1*gp_need_index[[#This Row],[Normalised travel time adjusted wp 2025/26]]</f>
        <v>5283.9247947160929</v>
      </c>
      <c r="W960" s="115">
        <v>8894.6985215773202</v>
      </c>
      <c r="X960" s="43">
        <f>gp_need_index[[#This Row],[Combined weighted population 2025/26]]/gp_need_index[[#This Row],[Registered population 2025/26]]</f>
        <v>1.054431467709688</v>
      </c>
    </row>
    <row r="961" spans="1:24" ht="13">
      <c r="A961" s="8" t="s">
        <v>4645</v>
      </c>
      <c r="B961" s="3" t="s">
        <v>11666</v>
      </c>
      <c r="C961" s="74" t="s">
        <v>6425</v>
      </c>
      <c r="D961" s="74" t="s">
        <v>6798</v>
      </c>
      <c r="E961" s="74" t="s">
        <v>6475</v>
      </c>
      <c r="F961" s="41">
        <v>0.99816014695379085</v>
      </c>
      <c r="G961" s="110">
        <v>14835.083333333334</v>
      </c>
      <c r="H961" s="4">
        <v>4547.5241166507576</v>
      </c>
      <c r="I961" s="46">
        <v>11146.296057069465</v>
      </c>
      <c r="J961" s="110">
        <v>11125.788510314916</v>
      </c>
      <c r="K961" s="46">
        <v>11160.299414752822</v>
      </c>
      <c r="L961" s="110">
        <f>$L$1*gp_need_index[[#This Row],[Normalised weighted population (base year)]]</f>
        <v>4528.1426465186651</v>
      </c>
      <c r="M961" s="4">
        <f>$M$1*gp_need_index[[#This Row],[Normalised travel time adjusted wp (base year)]]</f>
        <v>6626.4679545873814</v>
      </c>
      <c r="N961" s="115">
        <v>11154.610601106047</v>
      </c>
      <c r="O961" s="43">
        <f>gp_need_index[[#This Row],[Combined weighted population (base year)]]/gp_need_index[[#This Row],[Registered population (base year)]]</f>
        <v>0.75190751210965312</v>
      </c>
      <c r="P961" s="77">
        <v>14958.380756729379</v>
      </c>
      <c r="Q961" s="4">
        <v>4626.147577764521</v>
      </c>
      <c r="R961" s="46">
        <v>11225.408123191699</v>
      </c>
      <c r="S961" s="110">
        <v>11204.755021861303</v>
      </c>
      <c r="T961" s="46">
        <v>11239.364691108896</v>
      </c>
      <c r="U961" s="110">
        <f>$L$1*gp_need_index[[#This Row],[Normalised weighted population 2025/26]]</f>
        <v>4560.281638577384</v>
      </c>
      <c r="V961" s="4">
        <f>$M$1*gp_need_index[[#This Row],[Normalised travel time adjusted wp 2025/26]]</f>
        <v>6673.4132470587947</v>
      </c>
      <c r="W961" s="115">
        <v>11233.694885636178</v>
      </c>
      <c r="X961" s="43">
        <f>gp_need_index[[#This Row],[Combined weighted population 2025/26]]/gp_need_index[[#This Row],[Registered population 2025/26]]</f>
        <v>0.75099672005490548</v>
      </c>
    </row>
    <row r="962" spans="1:24" ht="13">
      <c r="A962" s="8" t="s">
        <v>4289</v>
      </c>
      <c r="B962" s="3" t="s">
        <v>11665</v>
      </c>
      <c r="C962" s="74" t="s">
        <v>6425</v>
      </c>
      <c r="D962" s="74" t="s">
        <v>6798</v>
      </c>
      <c r="E962" s="74" t="s">
        <v>6734</v>
      </c>
      <c r="F962" s="41">
        <v>0.99816014695379085</v>
      </c>
      <c r="G962" s="110">
        <v>10707.75</v>
      </c>
      <c r="H962" s="4">
        <v>4607.3213206069413</v>
      </c>
      <c r="I962" s="46">
        <v>11292.863138756868</v>
      </c>
      <c r="J962" s="110">
        <v>11272.085930110603</v>
      </c>
      <c r="K962" s="46">
        <v>11307.050632161991</v>
      </c>
      <c r="L962" s="110">
        <f>$L$1*gp_need_index[[#This Row],[Normalised weighted population (base year)]]</f>
        <v>4587.6849958126777</v>
      </c>
      <c r="M962" s="4">
        <f>$M$1*gp_need_index[[#This Row],[Normalised travel time adjusted wp (base year)]]</f>
        <v>6713.6020182284574</v>
      </c>
      <c r="N962" s="115">
        <v>11301.287014041136</v>
      </c>
      <c r="O962" s="43">
        <f>gp_need_index[[#This Row],[Combined weighted population (base year)]]/gp_need_index[[#This Row],[Registered population (base year)]]</f>
        <v>1.0554306006435652</v>
      </c>
      <c r="P962" s="77">
        <v>10806.26788244061</v>
      </c>
      <c r="Q962" s="4">
        <v>4699.4982244221792</v>
      </c>
      <c r="R962" s="46">
        <v>11403.394434910299</v>
      </c>
      <c r="S962" s="110">
        <v>11382.413864922104</v>
      </c>
      <c r="T962" s="46">
        <v>11417.572293494222</v>
      </c>
      <c r="U962" s="110">
        <f>$L$1*gp_need_index[[#This Row],[Normalised weighted population 2025/26]]</f>
        <v>4632.5879369623435</v>
      </c>
      <c r="V962" s="4">
        <f>$M$1*gp_need_index[[#This Row],[Normalised travel time adjusted wp 2025/26]]</f>
        <v>6779.2246525224509</v>
      </c>
      <c r="W962" s="115">
        <v>11411.812589484794</v>
      </c>
      <c r="X962" s="43">
        <f>gp_need_index[[#This Row],[Combined weighted population 2025/26]]/gp_need_index[[#This Row],[Registered population 2025/26]]</f>
        <v>1.0560364330804857</v>
      </c>
    </row>
    <row r="963" spans="1:24" ht="13">
      <c r="A963" s="8" t="s">
        <v>4359</v>
      </c>
      <c r="B963" s="3" t="s">
        <v>11664</v>
      </c>
      <c r="C963" s="74" t="s">
        <v>6426</v>
      </c>
      <c r="D963" s="74" t="s">
        <v>6798</v>
      </c>
      <c r="E963" s="74" t="s">
        <v>6728</v>
      </c>
      <c r="F963" s="41">
        <v>1.0424434531727877</v>
      </c>
      <c r="G963" s="110">
        <v>7173.9166666666661</v>
      </c>
      <c r="H963" s="4">
        <v>3247.4265008644384</v>
      </c>
      <c r="I963" s="46">
        <v>7959.6669030679122</v>
      </c>
      <c r="J963" s="110">
        <v>8297.5026525392641</v>
      </c>
      <c r="K963" s="46">
        <v>8323.2405425638299</v>
      </c>
      <c r="L963" s="110">
        <f>$L$1*gp_need_index[[#This Row],[Normalised weighted population (base year)]]</f>
        <v>3233.5860245704885</v>
      </c>
      <c r="M963" s="4">
        <f>$M$1*gp_need_index[[#This Row],[Normalised travel time adjusted wp (base year)]]</f>
        <v>4941.9540358132272</v>
      </c>
      <c r="N963" s="115">
        <v>8175.5400603837152</v>
      </c>
      <c r="O963" s="43">
        <f>gp_need_index[[#This Row],[Combined weighted population (base year)]]/gp_need_index[[#This Row],[Registered population (base year)]]</f>
        <v>1.1396201601241138</v>
      </c>
      <c r="P963" s="77">
        <v>7242.3840895198755</v>
      </c>
      <c r="Q963" s="4">
        <v>3314.2176869001323</v>
      </c>
      <c r="R963" s="46">
        <v>8041.9929367087016</v>
      </c>
      <c r="S963" s="110">
        <v>8383.3228873337866</v>
      </c>
      <c r="T963" s="46">
        <v>8409.2176107579326</v>
      </c>
      <c r="U963" s="110">
        <f>$L$1*gp_need_index[[#This Row],[Normalised weighted population 2025/26]]</f>
        <v>3267.0306793633381</v>
      </c>
      <c r="V963" s="4">
        <f>$M$1*gp_need_index[[#This Row],[Normalised travel time adjusted wp 2025/26]]</f>
        <v>4993.0032295709216</v>
      </c>
      <c r="W963" s="115">
        <v>8260.0339089342597</v>
      </c>
      <c r="X963" s="43">
        <f>gp_need_index[[#This Row],[Combined weighted population 2025/26]]/gp_need_index[[#This Row],[Registered population 2025/26]]</f>
        <v>1.1405130971839754</v>
      </c>
    </row>
    <row r="964" spans="1:24" ht="13">
      <c r="A964" s="8" t="s">
        <v>4724</v>
      </c>
      <c r="B964" s="3" t="s">
        <v>11663</v>
      </c>
      <c r="C964" s="74" t="s">
        <v>6425</v>
      </c>
      <c r="D964" s="74" t="s">
        <v>6798</v>
      </c>
      <c r="E964" s="74" t="s">
        <v>6735</v>
      </c>
      <c r="F964" s="41">
        <v>0.99816014695379085</v>
      </c>
      <c r="G964" s="110">
        <v>12660.999999999998</v>
      </c>
      <c r="H964" s="4">
        <v>5501.9160863954612</v>
      </c>
      <c r="I964" s="46">
        <v>13485.576768152085</v>
      </c>
      <c r="J964" s="110">
        <v>13460.765288655313</v>
      </c>
      <c r="K964" s="46">
        <v>13502.519020007225</v>
      </c>
      <c r="L964" s="110">
        <f>$L$1*gp_need_index[[#This Row],[Normalised weighted population (base year)]]</f>
        <v>5478.4670139854188</v>
      </c>
      <c r="M964" s="4">
        <f>$M$1*gp_need_index[[#This Row],[Normalised travel time adjusted wp (base year)]]</f>
        <v>8017.1692771977614</v>
      </c>
      <c r="N964" s="115">
        <v>13495.63629118318</v>
      </c>
      <c r="O964" s="43">
        <f>gp_need_index[[#This Row],[Combined weighted population (base year)]]/gp_need_index[[#This Row],[Registered population (base year)]]</f>
        <v>1.0659218301226745</v>
      </c>
      <c r="P964" s="77">
        <v>12787.907708599596</v>
      </c>
      <c r="Q964" s="4">
        <v>5611.6970458119795</v>
      </c>
      <c r="R964" s="46">
        <v>13616.856908267688</v>
      </c>
      <c r="S964" s="110">
        <v>13591.803892605218</v>
      </c>
      <c r="T964" s="46">
        <v>13633.786768293568</v>
      </c>
      <c r="U964" s="110">
        <f>$L$1*gp_need_index[[#This Row],[Normalised weighted population 2025/26]]</f>
        <v>5531.7990982988786</v>
      </c>
      <c r="V964" s="4">
        <f>$M$1*gp_need_index[[#This Row],[Normalised travel time adjusted wp 2025/26]]</f>
        <v>8095.1099753066719</v>
      </c>
      <c r="W964" s="115">
        <v>13626.909073605551</v>
      </c>
      <c r="X964" s="43">
        <f>gp_need_index[[#This Row],[Combined weighted population 2025/26]]/gp_need_index[[#This Row],[Registered population 2025/26]]</f>
        <v>1.0656089631020518</v>
      </c>
    </row>
    <row r="965" spans="1:24" ht="13">
      <c r="A965" s="8" t="s">
        <v>4711</v>
      </c>
      <c r="B965" s="3" t="s">
        <v>11662</v>
      </c>
      <c r="C965" s="74" t="s">
        <v>6425</v>
      </c>
      <c r="D965" s="74" t="s">
        <v>6798</v>
      </c>
      <c r="E965" s="74" t="s">
        <v>6597</v>
      </c>
      <c r="F965" s="41">
        <v>0.99816014695379085</v>
      </c>
      <c r="G965" s="110">
        <v>12034.916666666666</v>
      </c>
      <c r="H965" s="4">
        <v>5041.43405722843</v>
      </c>
      <c r="I965" s="46">
        <v>12356.903473762604</v>
      </c>
      <c r="J965" s="110">
        <v>12334.16858726469</v>
      </c>
      <c r="K965" s="46">
        <v>12372.427746428239</v>
      </c>
      <c r="L965" s="110">
        <f>$L$1*gp_need_index[[#This Row],[Normalised weighted population (base year)]]</f>
        <v>5019.9475513635525</v>
      </c>
      <c r="M965" s="4">
        <f>$M$1*gp_need_index[[#This Row],[Normalised travel time adjusted wp (base year)]]</f>
        <v>7346.1735151816538</v>
      </c>
      <c r="N965" s="115">
        <v>12366.121066545205</v>
      </c>
      <c r="O965" s="43">
        <f>gp_need_index[[#This Row],[Combined weighted population (base year)]]/gp_need_index[[#This Row],[Registered population (base year)]]</f>
        <v>1.0275202902564238</v>
      </c>
      <c r="P965" s="77">
        <v>12146.207957804387</v>
      </c>
      <c r="Q965" s="4">
        <v>5145.726572506901</v>
      </c>
      <c r="R965" s="46">
        <v>12486.173407951443</v>
      </c>
      <c r="S965" s="110">
        <v>12463.200683771327</v>
      </c>
      <c r="T965" s="46">
        <v>12501.697487368561</v>
      </c>
      <c r="U965" s="110">
        <f>$L$1*gp_need_index[[#This Row],[Normalised weighted population 2025/26]]</f>
        <v>5072.4629967560049</v>
      </c>
      <c r="V965" s="4">
        <f>$M$1*gp_need_index[[#This Row],[Normalised travel time adjusted wp 2025/26]]</f>
        <v>7422.927889236038</v>
      </c>
      <c r="W965" s="115">
        <v>12495.390885992043</v>
      </c>
      <c r="X965" s="43">
        <f>gp_need_index[[#This Row],[Combined weighted population 2025/26]]/gp_need_index[[#This Row],[Registered population 2025/26]]</f>
        <v>1.0287483080646</v>
      </c>
    </row>
    <row r="966" spans="1:24" ht="13">
      <c r="A966" s="8" t="s">
        <v>4705</v>
      </c>
      <c r="B966" s="3" t="s">
        <v>11661</v>
      </c>
      <c r="C966" s="74" t="s">
        <v>6425</v>
      </c>
      <c r="D966" s="74" t="s">
        <v>6798</v>
      </c>
      <c r="E966" s="74" t="s">
        <v>6738</v>
      </c>
      <c r="F966" s="41">
        <v>0.99816014695379085</v>
      </c>
      <c r="G966" s="110">
        <v>7058.9166666666679</v>
      </c>
      <c r="H966" s="4">
        <v>3271.4125964166783</v>
      </c>
      <c r="I966" s="46">
        <v>8018.4584818304083</v>
      </c>
      <c r="J966" s="110">
        <v>8003.7056965667107</v>
      </c>
      <c r="K966" s="46">
        <v>8028.5322625388444</v>
      </c>
      <c r="L966" s="110">
        <f>$L$1*gp_need_index[[#This Row],[Normalised weighted population (base year)]]</f>
        <v>3257.4698917930687</v>
      </c>
      <c r="M966" s="4">
        <f>$M$1*gp_need_index[[#This Row],[Normalised travel time adjusted wp (base year)]]</f>
        <v>4766.9699335985842</v>
      </c>
      <c r="N966" s="115">
        <v>8024.4398253916534</v>
      </c>
      <c r="O966" s="43">
        <f>gp_need_index[[#This Row],[Combined weighted population (base year)]]/gp_need_index[[#This Row],[Registered population (base year)]]</f>
        <v>1.136780642741448</v>
      </c>
      <c r="P966" s="77">
        <v>7123.7569323765965</v>
      </c>
      <c r="Q966" s="4">
        <v>3336.2610730611318</v>
      </c>
      <c r="R966" s="46">
        <v>8095.4815040133153</v>
      </c>
      <c r="S966" s="110">
        <v>8080.587007707627</v>
      </c>
      <c r="T966" s="46">
        <v>8105.5466291466964</v>
      </c>
      <c r="U966" s="110">
        <f>$L$1*gp_need_index[[#This Row],[Normalised weighted population 2025/26]]</f>
        <v>3288.7602172719949</v>
      </c>
      <c r="V966" s="4">
        <f>$M$1*gp_need_index[[#This Row],[Normalised travel time adjusted wp 2025/26]]</f>
        <v>4812.6974910237159</v>
      </c>
      <c r="W966" s="115">
        <v>8101.4577082957112</v>
      </c>
      <c r="X966" s="43">
        <f>gp_need_index[[#This Row],[Combined weighted population 2025/26]]/gp_need_index[[#This Row],[Registered population 2025/26]]</f>
        <v>1.1372451060865911</v>
      </c>
    </row>
    <row r="967" spans="1:24" ht="13">
      <c r="A967" s="8" t="s">
        <v>4641</v>
      </c>
      <c r="B967" s="3" t="s">
        <v>11660</v>
      </c>
      <c r="C967" s="74" t="s">
        <v>6425</v>
      </c>
      <c r="D967" s="74" t="s">
        <v>6798</v>
      </c>
      <c r="E967" s="74" t="s">
        <v>6475</v>
      </c>
      <c r="F967" s="41">
        <v>0.99816014695379085</v>
      </c>
      <c r="G967" s="110">
        <v>4823.25</v>
      </c>
      <c r="H967" s="4">
        <v>1474.4377848724957</v>
      </c>
      <c r="I967" s="46">
        <v>3613.9489635125951</v>
      </c>
      <c r="J967" s="110">
        <v>3607.2998285032322</v>
      </c>
      <c r="K967" s="46">
        <v>3618.4892538230583</v>
      </c>
      <c r="L967" s="110">
        <f>$L$1*gp_need_index[[#This Row],[Normalised weighted population (base year)]]</f>
        <v>1468.1537562107233</v>
      </c>
      <c r="M967" s="4">
        <f>$M$1*gp_need_index[[#This Row],[Normalised travel time adjusted wp (base year)]]</f>
        <v>2148.4910210187545</v>
      </c>
      <c r="N967" s="115">
        <v>3616.6447772294778</v>
      </c>
      <c r="O967" s="43">
        <f>gp_need_index[[#This Row],[Combined weighted population (base year)]]/gp_need_index[[#This Row],[Registered population (base year)]]</f>
        <v>0.74983564551484538</v>
      </c>
      <c r="P967" s="77">
        <v>4862.8493694649796</v>
      </c>
      <c r="Q967" s="4">
        <v>1500.410924387937</v>
      </c>
      <c r="R967" s="46">
        <v>3640.766900672194</v>
      </c>
      <c r="S967" s="110">
        <v>3634.0684245994548</v>
      </c>
      <c r="T967" s="46">
        <v>3645.2934719970212</v>
      </c>
      <c r="U967" s="110">
        <f>$L$1*gp_need_index[[#This Row],[Normalised weighted population 2025/26]]</f>
        <v>1479.0484466372363</v>
      </c>
      <c r="V967" s="4">
        <f>$M$1*gp_need_index[[#This Row],[Normalised travel time adjusted wp 2025/26]]</f>
        <v>2164.4061220547305</v>
      </c>
      <c r="W967" s="115">
        <v>3643.4545686919669</v>
      </c>
      <c r="X967" s="43">
        <f>gp_need_index[[#This Row],[Combined weighted population 2025/26]]/gp_need_index[[#This Row],[Registered population 2025/26]]</f>
        <v>0.74924273648493189</v>
      </c>
    </row>
    <row r="968" spans="1:24" ht="13">
      <c r="A968" s="8" t="s">
        <v>4253</v>
      </c>
      <c r="B968" s="3" t="s">
        <v>11659</v>
      </c>
      <c r="C968" s="74" t="s">
        <v>6425</v>
      </c>
      <c r="D968" s="74" t="s">
        <v>6798</v>
      </c>
      <c r="E968" s="74" t="s">
        <v>6734</v>
      </c>
      <c r="F968" s="41">
        <v>0.99816014695379085</v>
      </c>
      <c r="G968" s="110">
        <v>5411.583333333333</v>
      </c>
      <c r="H968" s="4">
        <v>2682.8000000204115</v>
      </c>
      <c r="I968" s="46">
        <v>6575.7283073315903</v>
      </c>
      <c r="J968" s="110">
        <v>6563.6299335743024</v>
      </c>
      <c r="K968" s="46">
        <v>6583.9895516987481</v>
      </c>
      <c r="L968" s="110">
        <f>$L$1*gp_need_index[[#This Row],[Normalised weighted population (base year)]]</f>
        <v>2671.365952231552</v>
      </c>
      <c r="M968" s="4">
        <f>$M$1*gp_need_index[[#This Row],[Normalised travel time adjusted wp (base year)]]</f>
        <v>3909.2674986835177</v>
      </c>
      <c r="N968" s="115">
        <v>6580.6334509150693</v>
      </c>
      <c r="O968" s="43">
        <f>gp_need_index[[#This Row],[Combined weighted population (base year)]]/gp_need_index[[#This Row],[Registered population (base year)]]</f>
        <v>1.2160273704704543</v>
      </c>
      <c r="P968" s="77">
        <v>5462.5049982679557</v>
      </c>
      <c r="Q968" s="4">
        <v>2736.3102303188452</v>
      </c>
      <c r="R968" s="46">
        <v>6639.6928698579495</v>
      </c>
      <c r="S968" s="110">
        <v>6627.4768107054479</v>
      </c>
      <c r="T968" s="46">
        <v>6647.948010648427</v>
      </c>
      <c r="U968" s="110">
        <f>$L$1*gp_need_index[[#This Row],[Normalised weighted population 2025/26]]</f>
        <v>2697.3513254854606</v>
      </c>
      <c r="V968" s="4">
        <f>$M$1*gp_need_index[[#This Row],[Normalised travel time adjusted wp 2025/26]]</f>
        <v>3947.243063935342</v>
      </c>
      <c r="W968" s="115">
        <v>6644.5943894208031</v>
      </c>
      <c r="X968" s="43">
        <f>gp_need_index[[#This Row],[Combined weighted population 2025/26]]/gp_need_index[[#This Row],[Registered population 2025/26]]</f>
        <v>1.2164006058626331</v>
      </c>
    </row>
    <row r="969" spans="1:24" ht="13">
      <c r="A969" s="8" t="s">
        <v>4649</v>
      </c>
      <c r="B969" s="3" t="s">
        <v>11658</v>
      </c>
      <c r="C969" s="74" t="s">
        <v>6425</v>
      </c>
      <c r="D969" s="74" t="s">
        <v>6798</v>
      </c>
      <c r="E969" s="74" t="s">
        <v>6475</v>
      </c>
      <c r="F969" s="41">
        <v>0.99816014695379085</v>
      </c>
      <c r="G969" s="110">
        <v>3561.5</v>
      </c>
      <c r="H969" s="4">
        <v>1278.2601356730734</v>
      </c>
      <c r="I969" s="46">
        <v>3133.1039802501105</v>
      </c>
      <c r="J969" s="110">
        <v>3127.3395293479571</v>
      </c>
      <c r="K969" s="46">
        <v>3137.0401735353016</v>
      </c>
      <c r="L969" s="110">
        <f>$L$1*gp_need_index[[#This Row],[Normalised weighted population (base year)]]</f>
        <v>1272.8122128022785</v>
      </c>
      <c r="M969" s="4">
        <f>$M$1*gp_need_index[[#This Row],[Normalised travel time adjusted wp (base year)]]</f>
        <v>1862.6288963812101</v>
      </c>
      <c r="N969" s="115">
        <v>3135.4411091834886</v>
      </c>
      <c r="O969" s="43">
        <f>gp_need_index[[#This Row],[Combined weighted population (base year)]]/gp_need_index[[#This Row],[Registered population (base year)]]</f>
        <v>0.88037094178955178</v>
      </c>
      <c r="P969" s="77">
        <v>3592.6297099332478</v>
      </c>
      <c r="Q969" s="4">
        <v>1300.6236482126083</v>
      </c>
      <c r="R969" s="46">
        <v>3155.9804395423466</v>
      </c>
      <c r="S969" s="110">
        <v>3150.1738993168783</v>
      </c>
      <c r="T969" s="46">
        <v>3159.9042750827957</v>
      </c>
      <c r="U969" s="110">
        <f>$L$1*gp_need_index[[#This Row],[Normalised weighted population 2025/26]]</f>
        <v>1282.1056920344961</v>
      </c>
      <c r="V969" s="4">
        <f>$M$1*gp_need_index[[#This Row],[Normalised travel time adjusted wp 2025/26]]</f>
        <v>1876.2045389858001</v>
      </c>
      <c r="W969" s="115">
        <v>3158.3102310202962</v>
      </c>
      <c r="X969" s="43">
        <f>gp_need_index[[#This Row],[Combined weighted population 2025/26]]/gp_need_index[[#This Row],[Registered population 2025/26]]</f>
        <v>0.87910819817803565</v>
      </c>
    </row>
    <row r="970" spans="1:24" ht="13">
      <c r="A970" s="8" t="s">
        <v>4634</v>
      </c>
      <c r="B970" s="3" t="s">
        <v>12608</v>
      </c>
      <c r="C970" s="74" t="s">
        <v>6425</v>
      </c>
      <c r="D970" s="74" t="s">
        <v>6798</v>
      </c>
      <c r="E970" s="74" t="s">
        <v>6475</v>
      </c>
      <c r="F970" s="41">
        <v>0.99816014695379085</v>
      </c>
      <c r="G970" s="110">
        <v>10590.583333333336</v>
      </c>
      <c r="H970" s="4">
        <v>2961.2945922408148</v>
      </c>
      <c r="I970" s="46">
        <v>7258.3378098992589</v>
      </c>
      <c r="J970" s="110">
        <v>7244.9835349693003</v>
      </c>
      <c r="K970" s="46">
        <v>7267.4566328713254</v>
      </c>
      <c r="L970" s="110">
        <f>$L$1*gp_need_index[[#This Row],[Normalised weighted population (base year)]]</f>
        <v>2948.6736052554584</v>
      </c>
      <c r="M970" s="4">
        <f>$M$1*gp_need_index[[#This Row],[Normalised travel time adjusted wp (base year)]]</f>
        <v>4315.0785386112275</v>
      </c>
      <c r="N970" s="115">
        <v>7263.7521438666863</v>
      </c>
      <c r="O970" s="43">
        <f>gp_need_index[[#This Row],[Combined weighted population (base year)]]/gp_need_index[[#This Row],[Registered population (base year)]]</f>
        <v>0.68586893802198667</v>
      </c>
      <c r="P970" s="77">
        <v>10678.747252385456</v>
      </c>
      <c r="Q970" s="4">
        <v>3010.0704122699403</v>
      </c>
      <c r="R970" s="46">
        <v>7303.9755626650058</v>
      </c>
      <c r="S970" s="110">
        <v>7290.5373209765994</v>
      </c>
      <c r="T970" s="46">
        <v>7313.0566071924914</v>
      </c>
      <c r="U970" s="110">
        <f>$L$1*gp_need_index[[#This Row],[Normalised weighted population 2025/26]]</f>
        <v>2967.2137780206331</v>
      </c>
      <c r="V970" s="4">
        <f>$M$1*gp_need_index[[#This Row],[Normalised travel time adjusted wp 2025/26]]</f>
        <v>4342.1536875243273</v>
      </c>
      <c r="W970" s="115">
        <v>7309.3674655449604</v>
      </c>
      <c r="X970" s="43">
        <f>gp_need_index[[#This Row],[Combined weighted population 2025/26]]/gp_need_index[[#This Row],[Registered population 2025/26]]</f>
        <v>0.68447799098458562</v>
      </c>
    </row>
    <row r="971" spans="1:24" ht="13">
      <c r="A971" s="8" t="s">
        <v>4637</v>
      </c>
      <c r="B971" s="3" t="s">
        <v>11657</v>
      </c>
      <c r="C971" s="74" t="s">
        <v>6425</v>
      </c>
      <c r="D971" s="74" t="s">
        <v>6798</v>
      </c>
      <c r="E971" s="74" t="s">
        <v>6475</v>
      </c>
      <c r="F971" s="41">
        <v>0.99816014695379085</v>
      </c>
      <c r="G971" s="110">
        <v>10209.916666666664</v>
      </c>
      <c r="H971" s="4">
        <v>3406.9407881939787</v>
      </c>
      <c r="I971" s="46">
        <v>8350.6474512297955</v>
      </c>
      <c r="J971" s="110">
        <v>8335.283487078832</v>
      </c>
      <c r="K971" s="46">
        <v>8361.138568866405</v>
      </c>
      <c r="L971" s="110">
        <f>$L$1*gp_need_index[[#This Row],[Normalised weighted population (base year)]]</f>
        <v>3392.4204647312799</v>
      </c>
      <c r="M971" s="4">
        <f>$M$1*gp_need_index[[#This Row],[Normalised travel time adjusted wp (base year)]]</f>
        <v>4964.4561253632755</v>
      </c>
      <c r="N971" s="115">
        <v>8356.8765900945546</v>
      </c>
      <c r="O971" s="43">
        <f>gp_need_index[[#This Row],[Combined weighted population (base year)]]/gp_need_index[[#This Row],[Registered population (base year)]]</f>
        <v>0.81850585689676436</v>
      </c>
      <c r="P971" s="77">
        <v>10302.217190885076</v>
      </c>
      <c r="Q971" s="4">
        <v>3469.6117412824151</v>
      </c>
      <c r="R971" s="46">
        <v>8419.0586595453024</v>
      </c>
      <c r="S971" s="110">
        <v>8403.5688288243236</v>
      </c>
      <c r="T971" s="46">
        <v>8429.5260886749438</v>
      </c>
      <c r="U971" s="110">
        <f>$L$1*gp_need_index[[#This Row],[Normalised weighted population 2025/26]]</f>
        <v>3420.2122718291048</v>
      </c>
      <c r="V971" s="4">
        <f>$M$1*gp_need_index[[#This Row],[Normalised travel time adjusted wp 2025/26]]</f>
        <v>5005.0614614446667</v>
      </c>
      <c r="W971" s="115">
        <v>8425.2737332737706</v>
      </c>
      <c r="X971" s="43">
        <f>gp_need_index[[#This Row],[Combined weighted population 2025/26]]/gp_need_index[[#This Row],[Registered population 2025/26]]</f>
        <v>0.81781169792538078</v>
      </c>
    </row>
    <row r="972" spans="1:24" ht="13">
      <c r="A972" s="8" t="s">
        <v>4267</v>
      </c>
      <c r="B972" s="3" t="s">
        <v>11656</v>
      </c>
      <c r="C972" s="74" t="s">
        <v>6425</v>
      </c>
      <c r="D972" s="74" t="s">
        <v>6798</v>
      </c>
      <c r="E972" s="74" t="s">
        <v>6597</v>
      </c>
      <c r="F972" s="41">
        <v>0.99816014695379085</v>
      </c>
      <c r="G972" s="110">
        <v>9315.5</v>
      </c>
      <c r="H972" s="4">
        <v>3918.7043073744189</v>
      </c>
      <c r="I972" s="46">
        <v>9605.0152235977894</v>
      </c>
      <c r="J972" s="110">
        <v>9587.3434070797684</v>
      </c>
      <c r="K972" s="46">
        <v>9617.0822333956166</v>
      </c>
      <c r="L972" s="110">
        <f>$L$1*gp_need_index[[#This Row],[Normalised weighted population (base year)]]</f>
        <v>3902.0028565317971</v>
      </c>
      <c r="M972" s="4">
        <f>$M$1*gp_need_index[[#This Row],[Normalised travel time adjusted wp (base year)]]</f>
        <v>5710.1771975746879</v>
      </c>
      <c r="N972" s="115">
        <v>9612.180054106484</v>
      </c>
      <c r="O972" s="43">
        <f>gp_need_index[[#This Row],[Combined weighted population (base year)]]/gp_need_index[[#This Row],[Registered population (base year)]]</f>
        <v>1.0318480010849105</v>
      </c>
      <c r="P972" s="77">
        <v>9393.6766629776066</v>
      </c>
      <c r="Q972" s="4">
        <v>3993.5016352881976</v>
      </c>
      <c r="R972" s="46">
        <v>9690.2843982348459</v>
      </c>
      <c r="S972" s="110">
        <v>9672.4556989661196</v>
      </c>
      <c r="T972" s="46">
        <v>9702.3323443635509</v>
      </c>
      <c r="U972" s="110">
        <f>$L$1*gp_need_index[[#This Row],[Normalised weighted population 2025/26]]</f>
        <v>3936.6431517590727</v>
      </c>
      <c r="V972" s="4">
        <f>$M$1*gp_need_index[[#This Row],[Normalised travel time adjusted wp 2025/26]]</f>
        <v>5760.794757862298</v>
      </c>
      <c r="W972" s="115">
        <v>9697.4379096213706</v>
      </c>
      <c r="X972" s="43">
        <f>gp_need_index[[#This Row],[Combined weighted population 2025/26]]/gp_need_index[[#This Row],[Registered population 2025/26]]</f>
        <v>1.0323367790421134</v>
      </c>
    </row>
    <row r="973" spans="1:24" ht="13">
      <c r="A973" s="8" t="s">
        <v>4672</v>
      </c>
      <c r="B973" s="3" t="s">
        <v>11655</v>
      </c>
      <c r="C973" s="74" t="s">
        <v>6425</v>
      </c>
      <c r="D973" s="74" t="s">
        <v>6798</v>
      </c>
      <c r="E973" s="74" t="s">
        <v>6475</v>
      </c>
      <c r="F973" s="41">
        <v>0.99816014695379085</v>
      </c>
      <c r="G973" s="110">
        <v>4419.75</v>
      </c>
      <c r="H973" s="4">
        <v>1612.5110547698966</v>
      </c>
      <c r="I973" s="46">
        <v>3952.376095368591</v>
      </c>
      <c r="J973" s="110">
        <v>3945.1043041697631</v>
      </c>
      <c r="K973" s="46">
        <v>3957.3415597595626</v>
      </c>
      <c r="L973" s="110">
        <f>$L$1*gp_need_index[[#This Row],[Normalised weighted population (base year)]]</f>
        <v>1605.6385601895468</v>
      </c>
      <c r="M973" s="4">
        <f>$M$1*gp_need_index[[#This Row],[Normalised travel time adjusted wp (base year)]]</f>
        <v>2349.6857975368553</v>
      </c>
      <c r="N973" s="115">
        <v>3955.324357726402</v>
      </c>
      <c r="O973" s="43">
        <f>gp_need_index[[#This Row],[Combined weighted population (base year)]]/gp_need_index[[#This Row],[Registered population (base year)]]</f>
        <v>0.89492038186015088</v>
      </c>
      <c r="P973" s="77">
        <v>4458.4150395303477</v>
      </c>
      <c r="Q973" s="4">
        <v>1641.8774220024241</v>
      </c>
      <c r="R973" s="46">
        <v>3984.0372232866134</v>
      </c>
      <c r="S973" s="110">
        <v>3976.707180265139</v>
      </c>
      <c r="T973" s="46">
        <v>3988.9905831539104</v>
      </c>
      <c r="U973" s="110">
        <f>$L$1*gp_need_index[[#This Row],[Normalised weighted population 2025/26]]</f>
        <v>1618.5007794261828</v>
      </c>
      <c r="V973" s="4">
        <f>$M$1*gp_need_index[[#This Row],[Normalised travel time adjusted wp 2025/26]]</f>
        <v>2368.4775191137337</v>
      </c>
      <c r="W973" s="115">
        <v>3986.9782985399165</v>
      </c>
      <c r="X973" s="43">
        <f>gp_need_index[[#This Row],[Combined weighted population 2025/26]]/gp_need_index[[#This Row],[Registered population 2025/26]]</f>
        <v>0.89425911746428777</v>
      </c>
    </row>
    <row r="974" spans="1:24" ht="13">
      <c r="A974" s="8" t="s">
        <v>4271</v>
      </c>
      <c r="B974" s="3" t="s">
        <v>11654</v>
      </c>
      <c r="C974" s="74" t="s">
        <v>6425</v>
      </c>
      <c r="D974" s="74" t="s">
        <v>6798</v>
      </c>
      <c r="E974" s="74" t="s">
        <v>6736</v>
      </c>
      <c r="F974" s="41">
        <v>0.99816014695379085</v>
      </c>
      <c r="G974" s="110">
        <v>12487.583333333332</v>
      </c>
      <c r="H974" s="4">
        <v>3601.0909141267289</v>
      </c>
      <c r="I974" s="46">
        <v>8826.5228347687353</v>
      </c>
      <c r="J974" s="110">
        <v>8810.2833298437508</v>
      </c>
      <c r="K974" s="46">
        <v>8837.6118060039098</v>
      </c>
      <c r="L974" s="110">
        <f>$L$1*gp_need_index[[#This Row],[Normalised weighted population (base year)]]</f>
        <v>3585.7431261425936</v>
      </c>
      <c r="M974" s="4">
        <f>$M$1*gp_need_index[[#This Row],[Normalised travel time adjusted wp (base year)]]</f>
        <v>5247.3638252173232</v>
      </c>
      <c r="N974" s="115">
        <v>8833.1069513599177</v>
      </c>
      <c r="O974" s="43">
        <f>gp_need_index[[#This Row],[Combined weighted population (base year)]]/gp_need_index[[#This Row],[Registered population (base year)]]</f>
        <v>0.70735119162580851</v>
      </c>
      <c r="P974" s="77">
        <v>12596.813398014769</v>
      </c>
      <c r="Q974" s="4">
        <v>3670.7037878645983</v>
      </c>
      <c r="R974" s="46">
        <v>8907.0111632792396</v>
      </c>
      <c r="S974" s="110">
        <v>8890.6235716578612</v>
      </c>
      <c r="T974" s="46">
        <v>8918.0852645391078</v>
      </c>
      <c r="U974" s="110">
        <f>$L$1*gp_need_index[[#This Row],[Normalised weighted population 2025/26]]</f>
        <v>3618.4412198420032</v>
      </c>
      <c r="V974" s="4">
        <f>$M$1*gp_need_index[[#This Row],[Normalised travel time adjusted wp 2025/26]]</f>
        <v>5295.1452309270471</v>
      </c>
      <c r="W974" s="115">
        <v>8913.5864507690494</v>
      </c>
      <c r="X974" s="43">
        <f>gp_need_index[[#This Row],[Combined weighted population 2025/26]]/gp_need_index[[#This Row],[Registered population 2025/26]]</f>
        <v>0.70760645324585125</v>
      </c>
    </row>
    <row r="975" spans="1:24" ht="13">
      <c r="A975" s="8" t="s">
        <v>4658</v>
      </c>
      <c r="B975" s="3" t="s">
        <v>11653</v>
      </c>
      <c r="C975" s="74" t="s">
        <v>6425</v>
      </c>
      <c r="D975" s="74" t="s">
        <v>6798</v>
      </c>
      <c r="E975" s="74" t="s">
        <v>6475</v>
      </c>
      <c r="F975" s="41">
        <v>0.99816014695379085</v>
      </c>
      <c r="G975" s="110">
        <v>6887.166666666667</v>
      </c>
      <c r="H975" s="4">
        <v>2279.5179755264521</v>
      </c>
      <c r="I975" s="46">
        <v>5587.2561795983474</v>
      </c>
      <c r="J975" s="110">
        <v>5576.9764492963623</v>
      </c>
      <c r="K975" s="46">
        <v>5594.2755828468225</v>
      </c>
      <c r="L975" s="110">
        <f>$L$1*gp_need_index[[#This Row],[Normalised weighted population (base year)]]</f>
        <v>2269.802708839582</v>
      </c>
      <c r="M975" s="4">
        <f>$M$1*gp_need_index[[#This Row],[Normalised travel time adjusted wp (base year)]]</f>
        <v>3321.6212667073992</v>
      </c>
      <c r="N975" s="115">
        <v>5591.4239755469807</v>
      </c>
      <c r="O975" s="43">
        <f>gp_need_index[[#This Row],[Combined weighted population (base year)]]/gp_need_index[[#This Row],[Registered population (base year)]]</f>
        <v>0.81186128435210136</v>
      </c>
      <c r="P975" s="77">
        <v>6944.0694074597195</v>
      </c>
      <c r="Q975" s="4">
        <v>2319.7760947707743</v>
      </c>
      <c r="R975" s="46">
        <v>5628.9672952476803</v>
      </c>
      <c r="S975" s="110">
        <v>5618.6108226225069</v>
      </c>
      <c r="T975" s="46">
        <v>5635.9657993107539</v>
      </c>
      <c r="U975" s="110">
        <f>$L$1*gp_need_index[[#This Row],[Normalised weighted population 2025/26]]</f>
        <v>2286.7476994121071</v>
      </c>
      <c r="V975" s="4">
        <f>$M$1*gp_need_index[[#This Row],[Normalised travel time adjusted wp 2025/26]]</f>
        <v>3346.3749828176378</v>
      </c>
      <c r="W975" s="115">
        <v>5633.1226822297449</v>
      </c>
      <c r="X975" s="43">
        <f>gp_need_index[[#This Row],[Combined weighted population 2025/26]]/gp_need_index[[#This Row],[Registered population 2025/26]]</f>
        <v>0.81121347608915317</v>
      </c>
    </row>
    <row r="976" spans="1:24" ht="13">
      <c r="A976" s="8" t="s">
        <v>4268</v>
      </c>
      <c r="B976" s="3" t="s">
        <v>11652</v>
      </c>
      <c r="C976" s="74" t="s">
        <v>6425</v>
      </c>
      <c r="D976" s="74" t="s">
        <v>6798</v>
      </c>
      <c r="E976" s="74" t="s">
        <v>6597</v>
      </c>
      <c r="F976" s="41">
        <v>0.99816014695379085</v>
      </c>
      <c r="G976" s="110">
        <v>9135</v>
      </c>
      <c r="H976" s="4">
        <v>3744.501893711003</v>
      </c>
      <c r="I976" s="46">
        <v>9178.0330621532921</v>
      </c>
      <c r="J976" s="110">
        <v>9161.1468300656816</v>
      </c>
      <c r="K976" s="46">
        <v>9189.5636440740454</v>
      </c>
      <c r="L976" s="110">
        <f>$L$1*gp_need_index[[#This Row],[Normalised weighted population (base year)]]</f>
        <v>3728.5428905807512</v>
      </c>
      <c r="M976" s="4">
        <f>$M$1*gp_need_index[[#This Row],[Normalised travel time adjusted wp (base year)]]</f>
        <v>5456.3364960980834</v>
      </c>
      <c r="N976" s="115">
        <v>9184.8793866788346</v>
      </c>
      <c r="O976" s="43">
        <f>gp_need_index[[#This Row],[Combined weighted population (base year)]]/gp_need_index[[#This Row],[Registered population (base year)]]</f>
        <v>1.0054602503206169</v>
      </c>
      <c r="P976" s="77">
        <v>9216.8533233419166</v>
      </c>
      <c r="Q976" s="4">
        <v>3820.6414460151254</v>
      </c>
      <c r="R976" s="46">
        <v>9270.8368686815284</v>
      </c>
      <c r="S976" s="110">
        <v>9253.7798912277758</v>
      </c>
      <c r="T976" s="46">
        <v>9282.3633150242404</v>
      </c>
      <c r="U976" s="110">
        <f>$L$1*gp_need_index[[#This Row],[Normalised weighted population 2025/26]]</f>
        <v>3766.2441028891435</v>
      </c>
      <c r="V976" s="4">
        <f>$M$1*gp_need_index[[#This Row],[Normalised travel time adjusted wp 2025/26]]</f>
        <v>5511.4366348035765</v>
      </c>
      <c r="W976" s="115">
        <v>9277.6807376927209</v>
      </c>
      <c r="X976" s="43">
        <f>gp_need_index[[#This Row],[Combined weighted population 2025/26]]/gp_need_index[[#This Row],[Registered population 2025/26]]</f>
        <v>1.0065995858040571</v>
      </c>
    </row>
    <row r="977" spans="1:24" ht="13">
      <c r="A977" s="8" t="s">
        <v>4297</v>
      </c>
      <c r="B977" s="3" t="s">
        <v>11651</v>
      </c>
      <c r="C977" s="74" t="s">
        <v>6425</v>
      </c>
      <c r="D977" s="74" t="s">
        <v>6798</v>
      </c>
      <c r="E977" s="74" t="s">
        <v>6737</v>
      </c>
      <c r="F977" s="41">
        <v>0.99816014695379085</v>
      </c>
      <c r="G977" s="110">
        <v>9854.25</v>
      </c>
      <c r="H977" s="4">
        <v>2830.5866891867122</v>
      </c>
      <c r="I977" s="46">
        <v>6937.9637014684122</v>
      </c>
      <c r="J977" s="110">
        <v>6925.1988678177768</v>
      </c>
      <c r="K977" s="46">
        <v>6946.6800308040383</v>
      </c>
      <c r="L977" s="110">
        <f>$L$1*gp_need_index[[#This Row],[Normalised weighted population (base year)]]</f>
        <v>2818.5227770522174</v>
      </c>
      <c r="M977" s="4">
        <f>$M$1*gp_need_index[[#This Row],[Normalised travel time adjusted wp (base year)]]</f>
        <v>4124.6162763380089</v>
      </c>
      <c r="N977" s="115">
        <v>6943.1390533902268</v>
      </c>
      <c r="O977" s="43">
        <f>gp_need_index[[#This Row],[Combined weighted population (base year)]]/gp_need_index[[#This Row],[Registered population (base year)]]</f>
        <v>0.7045832055600606</v>
      </c>
      <c r="P977" s="77">
        <v>9931.9719804713277</v>
      </c>
      <c r="Q977" s="4">
        <v>2881.8155256488212</v>
      </c>
      <c r="R977" s="46">
        <v>6992.7633884067327</v>
      </c>
      <c r="S977" s="110">
        <v>6979.8977313851528</v>
      </c>
      <c r="T977" s="46">
        <v>7001.457502338998</v>
      </c>
      <c r="U977" s="110">
        <f>$L$1*gp_need_index[[#This Row],[Normalised weighted population 2025/26]]</f>
        <v>2840.7849525920369</v>
      </c>
      <c r="V977" s="4">
        <f>$M$1*gp_need_index[[#This Row],[Normalised travel time adjusted wp 2025/26]]</f>
        <v>4157.1405972607881</v>
      </c>
      <c r="W977" s="115">
        <v>6997.9255498528255</v>
      </c>
      <c r="X977" s="43">
        <f>gp_need_index[[#This Row],[Combined weighted population 2025/26]]/gp_need_index[[#This Row],[Registered population 2025/26]]</f>
        <v>0.70458571204313192</v>
      </c>
    </row>
    <row r="978" spans="1:24" ht="13">
      <c r="A978" s="8" t="s">
        <v>4273</v>
      </c>
      <c r="B978" s="3" t="s">
        <v>11650</v>
      </c>
      <c r="C978" s="74" t="s">
        <v>6425</v>
      </c>
      <c r="D978" s="74" t="s">
        <v>6798</v>
      </c>
      <c r="E978" s="74" t="s">
        <v>6597</v>
      </c>
      <c r="F978" s="41">
        <v>0.99816014695379085</v>
      </c>
      <c r="G978" s="110">
        <v>2435.5833333333339</v>
      </c>
      <c r="H978" s="4">
        <v>675.91897361132214</v>
      </c>
      <c r="I978" s="46">
        <v>1656.7241420175449</v>
      </c>
      <c r="J978" s="110">
        <v>1653.6760130581256</v>
      </c>
      <c r="K978" s="46">
        <v>1658.8055240860401</v>
      </c>
      <c r="L978" s="110">
        <f>$L$1*gp_need_index[[#This Row],[Normalised weighted population (base year)]]</f>
        <v>673.03821848771634</v>
      </c>
      <c r="M978" s="4">
        <f>$M$1*gp_need_index[[#This Row],[Normalised travel time adjusted wp (base year)]]</f>
        <v>984.921751625973</v>
      </c>
      <c r="N978" s="115">
        <v>1657.9599701136895</v>
      </c>
      <c r="O978" s="43">
        <f>gp_need_index[[#This Row],[Combined weighted population (base year)]]/gp_need_index[[#This Row],[Registered population (base year)]]</f>
        <v>0.6807239758225021</v>
      </c>
      <c r="P978" s="77">
        <v>2457.2667251854259</v>
      </c>
      <c r="Q978" s="4">
        <v>689.47371983789208</v>
      </c>
      <c r="R978" s="46">
        <v>1673.0170763673443</v>
      </c>
      <c r="S978" s="110">
        <v>1669.9389708030299</v>
      </c>
      <c r="T978" s="46">
        <v>1675.0971411807309</v>
      </c>
      <c r="U978" s="110">
        <f>$L$1*gp_need_index[[#This Row],[Normalised weighted population 2025/26]]</f>
        <v>679.65716441275868</v>
      </c>
      <c r="V978" s="4">
        <f>$M$1*gp_need_index[[#This Row],[Normalised travel time adjusted wp 2025/26]]</f>
        <v>994.59495792576718</v>
      </c>
      <c r="W978" s="115">
        <v>1674.2521223385259</v>
      </c>
      <c r="X978" s="43">
        <f>gp_need_index[[#This Row],[Combined weighted population 2025/26]]/gp_need_index[[#This Row],[Registered population 2025/26]]</f>
        <v>0.68134733001448444</v>
      </c>
    </row>
    <row r="979" spans="1:24" ht="13">
      <c r="A979" s="8" t="s">
        <v>4715</v>
      </c>
      <c r="B979" s="3" t="s">
        <v>11649</v>
      </c>
      <c r="C979" s="74" t="s">
        <v>6425</v>
      </c>
      <c r="D979" s="74" t="s">
        <v>6798</v>
      </c>
      <c r="E979" s="74" t="s">
        <v>6507</v>
      </c>
      <c r="F979" s="41">
        <v>0.99816014695379085</v>
      </c>
      <c r="G979" s="110">
        <v>7380.1666666666679</v>
      </c>
      <c r="H979" s="4">
        <v>3024.2474315424474</v>
      </c>
      <c r="I979" s="46">
        <v>7412.6395720207338</v>
      </c>
      <c r="J979" s="110">
        <v>7399.0014045237012</v>
      </c>
      <c r="K979" s="46">
        <v>7421.9522479781417</v>
      </c>
      <c r="L979" s="110">
        <f>$L$1*gp_need_index[[#This Row],[Normalised weighted population (base year)]]</f>
        <v>3011.358140630964</v>
      </c>
      <c r="M979" s="4">
        <f>$M$1*gp_need_index[[#This Row],[Normalised travel time adjusted wp (base year)]]</f>
        <v>4406.8108662651139</v>
      </c>
      <c r="N979" s="115">
        <v>7418.1690068960779</v>
      </c>
      <c r="O979" s="43">
        <f>gp_need_index[[#This Row],[Combined weighted population (base year)]]/gp_need_index[[#This Row],[Registered population (base year)]]</f>
        <v>1.0051492523063268</v>
      </c>
      <c r="P979" s="77">
        <v>7447.4511752673679</v>
      </c>
      <c r="Q979" s="4">
        <v>3084.6721230295861</v>
      </c>
      <c r="R979" s="46">
        <v>7484.9975979304691</v>
      </c>
      <c r="S979" s="110">
        <v>7471.2263022990483</v>
      </c>
      <c r="T979" s="46">
        <v>7494.3037074446311</v>
      </c>
      <c r="U979" s="110">
        <f>$L$1*gp_need_index[[#This Row],[Normalised weighted population 2025/26]]</f>
        <v>3040.7533281679007</v>
      </c>
      <c r="V979" s="4">
        <f>$M$1*gp_need_index[[#This Row],[Normalised travel time adjusted wp 2025/26]]</f>
        <v>4449.7698057885964</v>
      </c>
      <c r="W979" s="115">
        <v>7490.5231339564971</v>
      </c>
      <c r="X979" s="43">
        <f>gp_need_index[[#This Row],[Combined weighted population 2025/26]]/gp_need_index[[#This Row],[Registered population 2025/26]]</f>
        <v>1.0057834496226266</v>
      </c>
    </row>
    <row r="980" spans="1:24" ht="13">
      <c r="A980" s="8" t="s">
        <v>4667</v>
      </c>
      <c r="B980" s="3" t="s">
        <v>11648</v>
      </c>
      <c r="C980" s="74" t="s">
        <v>6425</v>
      </c>
      <c r="D980" s="74" t="s">
        <v>6798</v>
      </c>
      <c r="E980" s="74" t="s">
        <v>6475</v>
      </c>
      <c r="F980" s="41">
        <v>0.99816014695379085</v>
      </c>
      <c r="G980" s="110">
        <v>4614.7499999999991</v>
      </c>
      <c r="H980" s="4">
        <v>1272.502136463462</v>
      </c>
      <c r="I980" s="46">
        <v>3118.9907260396044</v>
      </c>
      <c r="J980" s="110">
        <v>3113.2522414512023</v>
      </c>
      <c r="K980" s="46">
        <v>3122.9091885067937</v>
      </c>
      <c r="L980" s="110">
        <f>$L$1*gp_need_index[[#This Row],[Normalised weighted population (base year)]]</f>
        <v>1267.0787540869756</v>
      </c>
      <c r="M980" s="4">
        <f>$M$1*gp_need_index[[#This Row],[Normalised travel time adjusted wp (base year)]]</f>
        <v>1854.2385731489874</v>
      </c>
      <c r="N980" s="115">
        <v>3121.3173272359627</v>
      </c>
      <c r="O980" s="43">
        <f>gp_need_index[[#This Row],[Combined weighted population (base year)]]/gp_need_index[[#This Row],[Registered population (base year)]]</f>
        <v>0.67637842293427886</v>
      </c>
      <c r="P980" s="77">
        <v>4655.7803248072751</v>
      </c>
      <c r="Q980" s="4">
        <v>1295.0499573790476</v>
      </c>
      <c r="R980" s="46">
        <v>3142.4558052094649</v>
      </c>
      <c r="S980" s="110">
        <v>3136.6741483236724</v>
      </c>
      <c r="T980" s="46">
        <v>3146.3628255503636</v>
      </c>
      <c r="U980" s="110">
        <f>$L$1*gp_need_index[[#This Row],[Normalised weighted population 2025/26]]</f>
        <v>1276.6113580254464</v>
      </c>
      <c r="V980" s="4">
        <f>$M$1*gp_need_index[[#This Row],[Normalised travel time adjusted wp 2025/26]]</f>
        <v>1868.1642545767004</v>
      </c>
      <c r="W980" s="115">
        <v>3144.7756126021468</v>
      </c>
      <c r="X980" s="43">
        <f>gp_need_index[[#This Row],[Combined weighted population 2025/26]]/gp_need_index[[#This Row],[Registered population 2025/26]]</f>
        <v>0.67545618418590747</v>
      </c>
    </row>
    <row r="981" spans="1:24" ht="13">
      <c r="A981" s="8" t="s">
        <v>4655</v>
      </c>
      <c r="B981" s="3" t="s">
        <v>11647</v>
      </c>
      <c r="C981" s="74" t="s">
        <v>6425</v>
      </c>
      <c r="D981" s="74" t="s">
        <v>6798</v>
      </c>
      <c r="E981" s="74" t="s">
        <v>6475</v>
      </c>
      <c r="F981" s="41">
        <v>0.99816014695379085</v>
      </c>
      <c r="G981" s="110">
        <v>5958.5833333333339</v>
      </c>
      <c r="H981" s="4">
        <v>3184.5985760600374</v>
      </c>
      <c r="I981" s="46">
        <v>7805.6713150166015</v>
      </c>
      <c r="J981" s="110">
        <v>7791.3100268699609</v>
      </c>
      <c r="K981" s="46">
        <v>7815.4777661303388</v>
      </c>
      <c r="L981" s="110">
        <f>$L$1*gp_need_index[[#This Row],[Normalised weighted population (base year)]]</f>
        <v>3171.0258713087605</v>
      </c>
      <c r="M981" s="4">
        <f>$M$1*gp_need_index[[#This Row],[Normalised travel time adjusted wp (base year)]]</f>
        <v>4640.4680593598468</v>
      </c>
      <c r="N981" s="115">
        <v>7811.4939306686074</v>
      </c>
      <c r="O981" s="43">
        <f>gp_need_index[[#This Row],[Combined weighted population (base year)]]/gp_need_index[[#This Row],[Registered population (base year)]]</f>
        <v>1.3109649548693521</v>
      </c>
      <c r="P981" s="77">
        <v>6011.2895993911388</v>
      </c>
      <c r="Q981" s="4">
        <v>3244.2667084923705</v>
      </c>
      <c r="R981" s="46">
        <v>7872.2559648451406</v>
      </c>
      <c r="S981" s="110">
        <v>7857.7721707276824</v>
      </c>
      <c r="T981" s="46">
        <v>7882.043553307778</v>
      </c>
      <c r="U981" s="110">
        <f>$L$1*gp_need_index[[#This Row],[Normalised weighted population 2025/26]]</f>
        <v>3198.0756455968649</v>
      </c>
      <c r="V981" s="4">
        <f>$M$1*gp_need_index[[#This Row],[Normalised travel time adjusted wp 2025/26]]</f>
        <v>4679.9917351332851</v>
      </c>
      <c r="W981" s="115">
        <v>7878.06738073015</v>
      </c>
      <c r="X981" s="43">
        <f>gp_need_index[[#This Row],[Combined weighted population 2025/26]]/gp_need_index[[#This Row],[Registered population 2025/26]]</f>
        <v>1.3105453082027674</v>
      </c>
    </row>
    <row r="982" spans="1:24" ht="13">
      <c r="A982" s="8" t="s">
        <v>4279</v>
      </c>
      <c r="B982" s="3" t="s">
        <v>11646</v>
      </c>
      <c r="C982" s="74" t="s">
        <v>6425</v>
      </c>
      <c r="D982" s="74" t="s">
        <v>6798</v>
      </c>
      <c r="E982" s="74" t="s">
        <v>6737</v>
      </c>
      <c r="F982" s="41">
        <v>0.99816014695379085</v>
      </c>
      <c r="G982" s="110">
        <v>4893.6666666666679</v>
      </c>
      <c r="H982" s="4">
        <v>1918.4148472836864</v>
      </c>
      <c r="I982" s="46">
        <v>4702.1674431163592</v>
      </c>
      <c r="J982" s="110">
        <v>4693.5161460223562</v>
      </c>
      <c r="K982" s="46">
        <v>4708.0748882672742</v>
      </c>
      <c r="L982" s="110">
        <f>$L$1*gp_need_index[[#This Row],[Normalised weighted population (base year)]]</f>
        <v>1910.2385959632256</v>
      </c>
      <c r="M982" s="4">
        <f>$M$1*gp_need_index[[#This Row],[Normalised travel time adjusted wp (base year)]]</f>
        <v>2795.436413978292</v>
      </c>
      <c r="N982" s="115">
        <v>4705.6750099415176</v>
      </c>
      <c r="O982" s="43">
        <f>gp_need_index[[#This Row],[Combined weighted population (base year)]]/gp_need_index[[#This Row],[Registered population (base year)]]</f>
        <v>0.961584703346131</v>
      </c>
      <c r="P982" s="77">
        <v>4937.263720580946</v>
      </c>
      <c r="Q982" s="4">
        <v>1955.2793007572454</v>
      </c>
      <c r="R982" s="46">
        <v>4744.5110163206728</v>
      </c>
      <c r="S982" s="110">
        <v>4735.7818132745224</v>
      </c>
      <c r="T982" s="46">
        <v>4750.4098744741123</v>
      </c>
      <c r="U982" s="110">
        <f>$L$1*gp_need_index[[#This Row],[Normalised weighted population 2025/26]]</f>
        <v>1927.4405201406146</v>
      </c>
      <c r="V982" s="4">
        <f>$M$1*gp_need_index[[#This Row],[Normalised travel time adjusted wp 2025/26]]</f>
        <v>2820.5729644445523</v>
      </c>
      <c r="W982" s="115">
        <v>4748.0134845851671</v>
      </c>
      <c r="X982" s="43">
        <f>gp_need_index[[#This Row],[Combined weighted population 2025/26]]/gp_need_index[[#This Row],[Registered population 2025/26]]</f>
        <v>0.96166900398556987</v>
      </c>
    </row>
    <row r="983" spans="1:24" ht="13">
      <c r="A983" s="8" t="s">
        <v>4294</v>
      </c>
      <c r="B983" s="3" t="s">
        <v>11645</v>
      </c>
      <c r="C983" s="74" t="s">
        <v>6425</v>
      </c>
      <c r="D983" s="74" t="s">
        <v>6798</v>
      </c>
      <c r="E983" s="74" t="s">
        <v>6597</v>
      </c>
      <c r="F983" s="41">
        <v>0.99816014695379085</v>
      </c>
      <c r="G983" s="110">
        <v>7503</v>
      </c>
      <c r="H983" s="4">
        <v>2488.0992756570859</v>
      </c>
      <c r="I983" s="46">
        <v>6098.5033689671409</v>
      </c>
      <c r="J983" s="110">
        <v>6087.2830189664301</v>
      </c>
      <c r="K983" s="46">
        <v>6106.1650642578061</v>
      </c>
      <c r="L983" s="110">
        <f>$L$1*gp_need_index[[#This Row],[Normalised weighted population (base year)]]</f>
        <v>2477.4950390307727</v>
      </c>
      <c r="M983" s="4">
        <f>$M$1*gp_need_index[[#This Row],[Normalised travel time adjusted wp (base year)]]</f>
        <v>3625.5574890973035</v>
      </c>
      <c r="N983" s="115">
        <v>6103.0525281280761</v>
      </c>
      <c r="O983" s="43">
        <f>gp_need_index[[#This Row],[Combined weighted population (base year)]]/gp_need_index[[#This Row],[Registered population (base year)]]</f>
        <v>0.81341497109530536</v>
      </c>
      <c r="P983" s="77">
        <v>7568.7861648340922</v>
      </c>
      <c r="Q983" s="4">
        <v>2537.6348489623706</v>
      </c>
      <c r="R983" s="46">
        <v>6157.6044361735921</v>
      </c>
      <c r="S983" s="110">
        <v>6146.2753488943472</v>
      </c>
      <c r="T983" s="46">
        <v>6165.2601956415401</v>
      </c>
      <c r="U983" s="110">
        <f>$L$1*gp_need_index[[#This Row],[Normalised weighted population 2025/26]]</f>
        <v>2501.5046348195515</v>
      </c>
      <c r="V983" s="4">
        <f>$M$1*gp_need_index[[#This Row],[Normalised travel time adjusted wp 2025/26]]</f>
        <v>3660.6454360988687</v>
      </c>
      <c r="W983" s="115">
        <v>6162.1500709184202</v>
      </c>
      <c r="X983" s="43">
        <f>gp_need_index[[#This Row],[Combined weighted population 2025/26]]/gp_need_index[[#This Row],[Registered population 2025/26]]</f>
        <v>0.81415301432993969</v>
      </c>
    </row>
    <row r="984" spans="1:24" ht="13">
      <c r="A984" s="8" t="s">
        <v>4631</v>
      </c>
      <c r="B984" s="3" t="s">
        <v>11644</v>
      </c>
      <c r="C984" s="74" t="s">
        <v>6425</v>
      </c>
      <c r="D984" s="74" t="s">
        <v>6798</v>
      </c>
      <c r="E984" s="74" t="s">
        <v>6475</v>
      </c>
      <c r="F984" s="41">
        <v>0.99816014695379085</v>
      </c>
      <c r="G984" s="110">
        <v>8005.7500000000009</v>
      </c>
      <c r="H984" s="4">
        <v>2836.8715701858541</v>
      </c>
      <c r="I984" s="46">
        <v>6953.3683793772962</v>
      </c>
      <c r="J984" s="110">
        <v>6940.575203383084</v>
      </c>
      <c r="K984" s="46">
        <v>6962.1040619773294</v>
      </c>
      <c r="L984" s="110">
        <f>$L$1*gp_need_index[[#This Row],[Normalised weighted population (base year)]]</f>
        <v>2824.7808719958607</v>
      </c>
      <c r="M984" s="4">
        <f>$M$1*gp_need_index[[#This Row],[Normalised travel time adjusted wp (base year)]]</f>
        <v>4133.7743503736619</v>
      </c>
      <c r="N984" s="115">
        <v>6958.5552223695231</v>
      </c>
      <c r="O984" s="43">
        <f>gp_need_index[[#This Row],[Combined weighted population (base year)]]/gp_need_index[[#This Row],[Registered population (base year)]]</f>
        <v>0.86919466912775467</v>
      </c>
      <c r="P984" s="77">
        <v>8075.1235941626801</v>
      </c>
      <c r="Q984" s="4">
        <v>2887.1422674815922</v>
      </c>
      <c r="R984" s="46">
        <v>7005.6887977315746</v>
      </c>
      <c r="S984" s="110">
        <v>6992.7993598562753</v>
      </c>
      <c r="T984" s="46">
        <v>7014.3989818459768</v>
      </c>
      <c r="U984" s="110">
        <f>$L$1*gp_need_index[[#This Row],[Normalised weighted population 2025/26]]</f>
        <v>2846.0358535987802</v>
      </c>
      <c r="V984" s="4">
        <f>$M$1*gp_need_index[[#This Row],[Normalised travel time adjusted wp 2025/26]]</f>
        <v>4164.8246473073832</v>
      </c>
      <c r="W984" s="115">
        <v>7010.860500906163</v>
      </c>
      <c r="X984" s="43">
        <f>gp_need_index[[#This Row],[Combined weighted population 2025/26]]/gp_need_index[[#This Row],[Registered population 2025/26]]</f>
        <v>0.86820473013863864</v>
      </c>
    </row>
    <row r="985" spans="1:24" ht="13">
      <c r="A985" s="8" t="s">
        <v>4721</v>
      </c>
      <c r="B985" s="3" t="s">
        <v>11643</v>
      </c>
      <c r="C985" s="74" t="s">
        <v>6425</v>
      </c>
      <c r="D985" s="74" t="s">
        <v>6798</v>
      </c>
      <c r="E985" s="74" t="s">
        <v>6736</v>
      </c>
      <c r="F985" s="41">
        <v>0.99816014695379085</v>
      </c>
      <c r="G985" s="110">
        <v>5008.5</v>
      </c>
      <c r="H985" s="4">
        <v>2032.4593042313916</v>
      </c>
      <c r="I985" s="46">
        <v>4981.6982929149199</v>
      </c>
      <c r="J985" s="110">
        <v>4972.5327001354053</v>
      </c>
      <c r="K985" s="46">
        <v>4987.9569193419484</v>
      </c>
      <c r="L985" s="110">
        <f>$L$1*gp_need_index[[#This Row],[Normalised weighted population (base year)]]</f>
        <v>2023.7969973828317</v>
      </c>
      <c r="M985" s="4">
        <f>$M$1*gp_need_index[[#This Row],[Normalised travel time adjusted wp (base year)]]</f>
        <v>2961.6173775041916</v>
      </c>
      <c r="N985" s="115">
        <v>4985.4143748870229</v>
      </c>
      <c r="O985" s="43">
        <f>gp_need_index[[#This Row],[Combined weighted population (base year)]]/gp_need_index[[#This Row],[Registered population (base year)]]</f>
        <v>0.99539071076909713</v>
      </c>
      <c r="P985" s="77">
        <v>5056.119211210118</v>
      </c>
      <c r="Q985" s="4">
        <v>2073.5516976787421</v>
      </c>
      <c r="R985" s="46">
        <v>5031.5005476389715</v>
      </c>
      <c r="S985" s="110">
        <v>5022.2433260293947</v>
      </c>
      <c r="T985" s="46">
        <v>5037.7562203368279</v>
      </c>
      <c r="U985" s="110">
        <f>$L$1*gp_need_index[[#This Row],[Normalised weighted population 2025/26]]</f>
        <v>2044.0289840763608</v>
      </c>
      <c r="V985" s="4">
        <f>$M$1*gp_need_index[[#This Row],[Normalised travel time adjusted wp 2025/26]]</f>
        <v>2991.1858917473846</v>
      </c>
      <c r="W985" s="115">
        <v>5035.2148758237454</v>
      </c>
      <c r="X985" s="43">
        <f>gp_need_index[[#This Row],[Combined weighted population 2025/26]]/gp_need_index[[#This Row],[Registered population 2025/26]]</f>
        <v>0.99586553747782991</v>
      </c>
    </row>
    <row r="986" spans="1:24" ht="13">
      <c r="A986" s="8" t="s">
        <v>4257</v>
      </c>
      <c r="B986" s="3" t="s">
        <v>12609</v>
      </c>
      <c r="C986" s="74" t="s">
        <v>6425</v>
      </c>
      <c r="D986" s="74" t="s">
        <v>6798</v>
      </c>
      <c r="E986" s="74" t="s">
        <v>6597</v>
      </c>
      <c r="F986" s="41">
        <v>0.99816014695379085</v>
      </c>
      <c r="G986" s="110">
        <v>17596.25</v>
      </c>
      <c r="H986" s="4">
        <v>1738.0665437956575</v>
      </c>
      <c r="I986" s="46">
        <v>4260.1212807425563</v>
      </c>
      <c r="J986" s="110">
        <v>4252.2832836269617</v>
      </c>
      <c r="K986" s="46">
        <v>4265.4733727526091</v>
      </c>
      <c r="L986" s="110">
        <f>$L$1*gp_need_index[[#This Row],[Normalised weighted population (base year)]]</f>
        <v>1730.6589338650529</v>
      </c>
      <c r="M986" s="4">
        <f>$M$1*gp_need_index[[#This Row],[Normalised travel time adjusted wp (base year)]]</f>
        <v>2532.6401707760033</v>
      </c>
      <c r="N986" s="115">
        <v>4263.2991046410561</v>
      </c>
      <c r="O986" s="43">
        <f>gp_need_index[[#This Row],[Combined weighted population (base year)]]/gp_need_index[[#This Row],[Registered population (base year)]]</f>
        <v>0.24228452679639448</v>
      </c>
      <c r="P986" s="77">
        <v>17838.941149663224</v>
      </c>
      <c r="Q986" s="4">
        <v>1764.6083924850209</v>
      </c>
      <c r="R986" s="46">
        <v>4281.8455421661174</v>
      </c>
      <c r="S986" s="110">
        <v>4273.967575601966</v>
      </c>
      <c r="T986" s="46">
        <v>4287.1691675937518</v>
      </c>
      <c r="U986" s="110">
        <f>$L$1*gp_need_index[[#This Row],[Normalised weighted population 2025/26]]</f>
        <v>1739.4843368610334</v>
      </c>
      <c r="V986" s="4">
        <f>$M$1*gp_need_index[[#This Row],[Normalised travel time adjusted wp 2025/26]]</f>
        <v>2545.5221270677935</v>
      </c>
      <c r="W986" s="115">
        <v>4285.0064639288266</v>
      </c>
      <c r="X986" s="43">
        <f>gp_need_index[[#This Row],[Combined weighted population 2025/26]]/gp_need_index[[#This Row],[Registered population 2025/26]]</f>
        <v>0.24020520209013202</v>
      </c>
    </row>
    <row r="987" spans="1:24" ht="13">
      <c r="A987" s="8" t="s">
        <v>4713</v>
      </c>
      <c r="B987" s="3" t="s">
        <v>12610</v>
      </c>
      <c r="C987" s="74" t="s">
        <v>6425</v>
      </c>
      <c r="D987" s="74" t="s">
        <v>6798</v>
      </c>
      <c r="E987" s="74" t="s">
        <v>6738</v>
      </c>
      <c r="F987" s="41">
        <v>0.99816014695379085</v>
      </c>
      <c r="G987" s="110">
        <v>10818.333333333334</v>
      </c>
      <c r="H987" s="4">
        <v>2315.5062693138962</v>
      </c>
      <c r="I987" s="46">
        <v>5675.4659761500325</v>
      </c>
      <c r="J987" s="110">
        <v>5665.0239527851563</v>
      </c>
      <c r="K987" s="46">
        <v>5682.5961994705722</v>
      </c>
      <c r="L987" s="110">
        <f>$L$1*gp_need_index[[#This Row],[Normalised weighted population (base year)]]</f>
        <v>2305.6376211334364</v>
      </c>
      <c r="M987" s="4">
        <f>$M$1*gp_need_index[[#This Row],[Normalised travel time adjusted wp (base year)]]</f>
        <v>3374.0619507819702</v>
      </c>
      <c r="N987" s="115">
        <v>5679.6995719154065</v>
      </c>
      <c r="O987" s="43">
        <f>gp_need_index[[#This Row],[Combined weighted population (base year)]]/gp_need_index[[#This Row],[Registered population (base year)]]</f>
        <v>0.52500689310572235</v>
      </c>
      <c r="P987" s="77">
        <v>10900.632690811712</v>
      </c>
      <c r="Q987" s="4">
        <v>2358.9103923181247</v>
      </c>
      <c r="R987" s="46">
        <v>5723.9271844857385</v>
      </c>
      <c r="S987" s="110">
        <v>5713.3959996190833</v>
      </c>
      <c r="T987" s="46">
        <v>5731.0437523313512</v>
      </c>
      <c r="U987" s="110">
        <f>$L$1*gp_need_index[[#This Row],[Normalised weighted population 2025/26]]</f>
        <v>2325.3248125594673</v>
      </c>
      <c r="V987" s="4">
        <f>$M$1*gp_need_index[[#This Row],[Normalised travel time adjusted wp 2025/26]]</f>
        <v>3402.8278597042481</v>
      </c>
      <c r="W987" s="115">
        <v>5728.1526722637154</v>
      </c>
      <c r="X987" s="43">
        <f>gp_need_index[[#This Row],[Combined weighted population 2025/26]]/gp_need_index[[#This Row],[Registered population 2025/26]]</f>
        <v>0.52548809181434497</v>
      </c>
    </row>
    <row r="988" spans="1:24" ht="13">
      <c r="A988" s="8" t="s">
        <v>4636</v>
      </c>
      <c r="B988" s="3" t="s">
        <v>11642</v>
      </c>
      <c r="C988" s="74" t="s">
        <v>6425</v>
      </c>
      <c r="D988" s="74" t="s">
        <v>6798</v>
      </c>
      <c r="E988" s="74" t="s">
        <v>6475</v>
      </c>
      <c r="F988" s="41">
        <v>0.99816014695379085</v>
      </c>
      <c r="G988" s="110">
        <v>2525.75</v>
      </c>
      <c r="H988" s="4">
        <v>711.55111366086135</v>
      </c>
      <c r="I988" s="46">
        <v>1744.0609811307011</v>
      </c>
      <c r="J988" s="110">
        <v>1740.8521652217933</v>
      </c>
      <c r="K988" s="46">
        <v>1746.2520865540018</v>
      </c>
      <c r="L988" s="110">
        <f>$L$1*gp_need_index[[#This Row],[Normalised weighted population (base year)]]</f>
        <v>708.5184949648152</v>
      </c>
      <c r="M988" s="4">
        <f>$M$1*gp_need_index[[#This Row],[Normalised travel time adjusted wp (base year)]]</f>
        <v>1036.8434628989501</v>
      </c>
      <c r="N988" s="115">
        <v>1745.3619578637654</v>
      </c>
      <c r="O988" s="43">
        <f>gp_need_index[[#This Row],[Combined weighted population (base year)]]/gp_need_index[[#This Row],[Registered population (base year)]]</f>
        <v>0.69102720295506892</v>
      </c>
      <c r="P988" s="77">
        <v>2547.8137713492251</v>
      </c>
      <c r="Q988" s="4">
        <v>724.12449827836713</v>
      </c>
      <c r="R988" s="46">
        <v>1757.097647348304</v>
      </c>
      <c r="S988" s="110">
        <v>1753.8648458893433</v>
      </c>
      <c r="T988" s="46">
        <v>1759.2822496703971</v>
      </c>
      <c r="U988" s="110">
        <f>$L$1*gp_need_index[[#This Row],[Normalised weighted population 2025/26]]</f>
        <v>713.81459368371804</v>
      </c>
      <c r="V988" s="4">
        <f>$M$1*gp_need_index[[#This Row],[Normalised travel time adjusted wp 2025/26]]</f>
        <v>1044.580169157897</v>
      </c>
      <c r="W988" s="115">
        <v>1758.3947628416149</v>
      </c>
      <c r="X988" s="43">
        <f>gp_need_index[[#This Row],[Combined weighted population 2025/26]]/gp_need_index[[#This Row],[Registered population 2025/26]]</f>
        <v>0.69015827711396505</v>
      </c>
    </row>
    <row r="989" spans="1:24" ht="13">
      <c r="A989" s="8" t="s">
        <v>4661</v>
      </c>
      <c r="B989" s="3" t="s">
        <v>11641</v>
      </c>
      <c r="C989" s="74" t="s">
        <v>6425</v>
      </c>
      <c r="D989" s="74" t="s">
        <v>6798</v>
      </c>
      <c r="E989" s="74" t="s">
        <v>6475</v>
      </c>
      <c r="F989" s="41">
        <v>0.99816014695379085</v>
      </c>
      <c r="G989" s="110">
        <v>4774.8333333333321</v>
      </c>
      <c r="H989" s="4">
        <v>1491.7125193492082</v>
      </c>
      <c r="I989" s="46">
        <v>3656.2905322092147</v>
      </c>
      <c r="J989" s="110">
        <v>3649.5634949357041</v>
      </c>
      <c r="K989" s="46">
        <v>3660.8840172426872</v>
      </c>
      <c r="L989" s="110">
        <f>$L$1*gp_need_index[[#This Row],[Normalised weighted population (base year)]]</f>
        <v>1485.3548660640774</v>
      </c>
      <c r="M989" s="4">
        <f>$M$1*gp_need_index[[#This Row],[Normalised travel time adjusted wp (base year)]]</f>
        <v>2173.6630644203074</v>
      </c>
      <c r="N989" s="115">
        <v>3659.017930484385</v>
      </c>
      <c r="O989" s="43">
        <f>gp_need_index[[#This Row],[Combined weighted population (base year)]]/gp_need_index[[#This Row],[Registered population (base year)]]</f>
        <v>0.7663132249958573</v>
      </c>
      <c r="P989" s="77">
        <v>4818.8074506393696</v>
      </c>
      <c r="Q989" s="4">
        <v>1520.1948588219045</v>
      </c>
      <c r="R989" s="46">
        <v>3688.7728785556465</v>
      </c>
      <c r="S989" s="110">
        <v>3681.9860785382621</v>
      </c>
      <c r="T989" s="46">
        <v>3693.359135789744</v>
      </c>
      <c r="U989" s="110">
        <f>$L$1*gp_need_index[[#This Row],[Normalised weighted population 2025/26]]</f>
        <v>1498.5507023308685</v>
      </c>
      <c r="V989" s="4">
        <f>$M$1*gp_need_index[[#This Row],[Normalised travel time adjusted wp 2025/26]]</f>
        <v>2192.9452829680495</v>
      </c>
      <c r="W989" s="115">
        <v>3691.4959852989177</v>
      </c>
      <c r="X989" s="43">
        <f>gp_need_index[[#This Row],[Combined weighted population 2025/26]]/gp_need_index[[#This Row],[Registered population 2025/26]]</f>
        <v>0.76606007256196185</v>
      </c>
    </row>
    <row r="990" spans="1:24" ht="13">
      <c r="A990" s="8" t="s">
        <v>4725</v>
      </c>
      <c r="B990" s="3" t="s">
        <v>11640</v>
      </c>
      <c r="C990" s="74" t="s">
        <v>6425</v>
      </c>
      <c r="D990" s="74" t="s">
        <v>6798</v>
      </c>
      <c r="E990" s="74" t="s">
        <v>6475</v>
      </c>
      <c r="F990" s="41">
        <v>0.99816014695379085</v>
      </c>
      <c r="G990" s="110">
        <v>3115.0833333333335</v>
      </c>
      <c r="H990" s="4">
        <v>895.76360602274133</v>
      </c>
      <c r="I990" s="46">
        <v>2195.5785376309632</v>
      </c>
      <c r="J990" s="110">
        <v>2191.5389957703114</v>
      </c>
      <c r="K990" s="46">
        <v>2198.3368953335516</v>
      </c>
      <c r="L990" s="110">
        <f>$L$1*gp_need_index[[#This Row],[Normalised weighted population (base year)]]</f>
        <v>891.94587682984331</v>
      </c>
      <c r="M990" s="4">
        <f>$M$1*gp_need_index[[#This Row],[Normalised travel time adjusted wp (base year)]]</f>
        <v>1305.2704456171195</v>
      </c>
      <c r="N990" s="115">
        <v>2197.2163224469627</v>
      </c>
      <c r="O990" s="43">
        <f>gp_need_index[[#This Row],[Combined weighted population (base year)]]/gp_need_index[[#This Row],[Registered population (base year)]]</f>
        <v>0.70534752599886441</v>
      </c>
      <c r="P990" s="77">
        <v>3143.3401333320285</v>
      </c>
      <c r="Q990" s="4">
        <v>911.97468388042876</v>
      </c>
      <c r="R990" s="46">
        <v>2212.9186007341941</v>
      </c>
      <c r="S990" s="110">
        <v>2208.8471557056205</v>
      </c>
      <c r="T990" s="46">
        <v>2215.6699259784468</v>
      </c>
      <c r="U990" s="110">
        <f>$L$1*gp_need_index[[#This Row],[Normalised weighted population 2025/26]]</f>
        <v>898.99021504130371</v>
      </c>
      <c r="V990" s="4">
        <f>$M$1*gp_need_index[[#This Row],[Normalised travel time adjusted wp 2025/26]]</f>
        <v>1315.5619949614363</v>
      </c>
      <c r="W990" s="115">
        <v>2214.5522100027401</v>
      </c>
      <c r="X990" s="43">
        <f>gp_need_index[[#This Row],[Combined weighted population 2025/26]]/gp_need_index[[#This Row],[Registered population 2025/26]]</f>
        <v>0.70452197855382992</v>
      </c>
    </row>
    <row r="991" spans="1:24" ht="13">
      <c r="A991" s="8" t="s">
        <v>4280</v>
      </c>
      <c r="B991" s="3" t="s">
        <v>11639</v>
      </c>
      <c r="C991" s="74" t="s">
        <v>6425</v>
      </c>
      <c r="D991" s="74" t="s">
        <v>6798</v>
      </c>
      <c r="E991" s="74" t="s">
        <v>6737</v>
      </c>
      <c r="F991" s="41">
        <v>0.99816014695379085</v>
      </c>
      <c r="G991" s="110">
        <v>3722.583333333333</v>
      </c>
      <c r="H991" s="4">
        <v>1547.2384513061211</v>
      </c>
      <c r="I991" s="46">
        <v>3792.3884308812221</v>
      </c>
      <c r="J991" s="110">
        <v>3785.4109934742569</v>
      </c>
      <c r="K991" s="46">
        <v>3797.1528989520461</v>
      </c>
      <c r="L991" s="110">
        <f>$L$1*gp_need_index[[#This Row],[Normalised weighted population (base year)]]</f>
        <v>1540.6441474471453</v>
      </c>
      <c r="M991" s="4">
        <f>$M$1*gp_need_index[[#This Row],[Normalised travel time adjusted wp (base year)]]</f>
        <v>2254.5732035032138</v>
      </c>
      <c r="N991" s="115">
        <v>3795.2173509503591</v>
      </c>
      <c r="O991" s="43">
        <f>gp_need_index[[#This Row],[Combined weighted population (base year)]]/gp_need_index[[#This Row],[Registered population (base year)]]</f>
        <v>1.0195117237448079</v>
      </c>
      <c r="P991" s="77">
        <v>3757.6224491013918</v>
      </c>
      <c r="Q991" s="4">
        <v>1575.8558778646823</v>
      </c>
      <c r="R991" s="46">
        <v>3823.8350755143206</v>
      </c>
      <c r="S991" s="110">
        <v>3816.7997809024341</v>
      </c>
      <c r="T991" s="46">
        <v>3828.5892557944412</v>
      </c>
      <c r="U991" s="110">
        <f>$L$1*gp_need_index[[#This Row],[Normalised weighted population 2025/26]]</f>
        <v>1553.419233621421</v>
      </c>
      <c r="V991" s="4">
        <f>$M$1*gp_need_index[[#This Row],[Normalised travel time adjusted wp 2025/26]]</f>
        <v>2273.2386535492701</v>
      </c>
      <c r="W991" s="115">
        <v>3826.6578871706911</v>
      </c>
      <c r="X991" s="43">
        <f>gp_need_index[[#This Row],[Combined weighted population 2025/26]]/gp_need_index[[#This Row],[Registered population 2025/26]]</f>
        <v>1.0183721060336459</v>
      </c>
    </row>
    <row r="992" spans="1:24" ht="13">
      <c r="A992" s="8" t="s">
        <v>4265</v>
      </c>
      <c r="B992" s="3" t="s">
        <v>11638</v>
      </c>
      <c r="C992" s="74" t="s">
        <v>6425</v>
      </c>
      <c r="D992" s="74" t="s">
        <v>6798</v>
      </c>
      <c r="E992" s="74" t="s">
        <v>6734</v>
      </c>
      <c r="F992" s="41">
        <v>0.99816014695379085</v>
      </c>
      <c r="G992" s="110">
        <v>14856.25</v>
      </c>
      <c r="H992" s="4">
        <v>6774.3288469040317</v>
      </c>
      <c r="I992" s="46">
        <v>16604.348427546181</v>
      </c>
      <c r="J992" s="110">
        <v>16573.798866511443</v>
      </c>
      <c r="K992" s="46">
        <v>16625.208866649857</v>
      </c>
      <c r="L992" s="110">
        <f>$L$1*gp_need_index[[#This Row],[Normalised weighted population (base year)]]</f>
        <v>6745.4567730362969</v>
      </c>
      <c r="M992" s="4">
        <f>$M$1*gp_need_index[[#This Row],[Normalised travel time adjusted wp (base year)]]</f>
        <v>9871.2776153252726</v>
      </c>
      <c r="N992" s="115">
        <v>16616.734388361569</v>
      </c>
      <c r="O992" s="43">
        <f>gp_need_index[[#This Row],[Combined weighted population (base year)]]/gp_need_index[[#This Row],[Registered population (base year)]]</f>
        <v>1.1185012629944682</v>
      </c>
      <c r="P992" s="77">
        <v>14994.50248428998</v>
      </c>
      <c r="Q992" s="4">
        <v>6908.6098773916592</v>
      </c>
      <c r="R992" s="46">
        <v>16763.833002299059</v>
      </c>
      <c r="S992" s="110">
        <v>16732.990013083639</v>
      </c>
      <c r="T992" s="46">
        <v>16784.675502748178</v>
      </c>
      <c r="U992" s="110">
        <f>$L$1*gp_need_index[[#This Row],[Normalised weighted population 2025/26]]</f>
        <v>6810.2468073851851</v>
      </c>
      <c r="V992" s="4">
        <f>$M$1*gp_need_index[[#This Row],[Normalised travel time adjusted wp 2025/26]]</f>
        <v>9965.9615045885403</v>
      </c>
      <c r="W992" s="115">
        <v>16776.208311973725</v>
      </c>
      <c r="X992" s="43">
        <f>gp_need_index[[#This Row],[Combined weighted population 2025/26]]/gp_need_index[[#This Row],[Registered population 2025/26]]</f>
        <v>1.1188239376098321</v>
      </c>
    </row>
    <row r="993" spans="1:24" ht="13">
      <c r="A993" s="8" t="s">
        <v>4680</v>
      </c>
      <c r="B993" s="3" t="s">
        <v>11637</v>
      </c>
      <c r="C993" s="74" t="s">
        <v>6425</v>
      </c>
      <c r="D993" s="74" t="s">
        <v>6798</v>
      </c>
      <c r="E993" s="74" t="s">
        <v>6475</v>
      </c>
      <c r="F993" s="41">
        <v>0.99816014695379085</v>
      </c>
      <c r="G993" s="110">
        <v>26040.916666666672</v>
      </c>
      <c r="H993" s="4">
        <v>3759.7249598782378</v>
      </c>
      <c r="I993" s="46">
        <v>9215.3458499568951</v>
      </c>
      <c r="J993" s="110">
        <v>9198.3909678229811</v>
      </c>
      <c r="K993" s="46">
        <v>9226.9233088232377</v>
      </c>
      <c r="L993" s="110">
        <f>$L$1*gp_need_index[[#This Row],[Normalised weighted population (base year)]]</f>
        <v>3743.7010762999289</v>
      </c>
      <c r="M993" s="4">
        <f>$M$1*gp_need_index[[#This Row],[Normalised travel time adjusted wp (base year)]]</f>
        <v>5478.5189315377092</v>
      </c>
      <c r="N993" s="115">
        <v>9222.2200078376372</v>
      </c>
      <c r="O993" s="43">
        <f>gp_need_index[[#This Row],[Combined weighted population (base year)]]/gp_need_index[[#This Row],[Registered population (base year)]]</f>
        <v>0.35414344763225702</v>
      </c>
      <c r="P993" s="77">
        <v>26321.407429167371</v>
      </c>
      <c r="Q993" s="4">
        <v>3814.8677067944782</v>
      </c>
      <c r="R993" s="46">
        <v>9256.8268142984452</v>
      </c>
      <c r="S993" s="110">
        <v>9239.7956132859272</v>
      </c>
      <c r="T993" s="46">
        <v>9268.3358419180822</v>
      </c>
      <c r="U993" s="110">
        <f>$L$1*gp_need_index[[#This Row],[Normalised weighted population 2025/26]]</f>
        <v>3760.552568732212</v>
      </c>
      <c r="V993" s="4">
        <f>$M$1*gp_need_index[[#This Row],[Normalised travel time adjusted wp 2025/26]]</f>
        <v>5503.1077721478923</v>
      </c>
      <c r="W993" s="115">
        <v>9263.6603408801038</v>
      </c>
      <c r="X993" s="43">
        <f>gp_need_index[[#This Row],[Combined weighted population 2025/26]]/gp_need_index[[#This Row],[Registered population 2025/26]]</f>
        <v>0.35194395914463233</v>
      </c>
    </row>
    <row r="994" spans="1:24" ht="13">
      <c r="A994" s="8" t="s">
        <v>4264</v>
      </c>
      <c r="B994" s="3" t="s">
        <v>11636</v>
      </c>
      <c r="C994" s="74" t="s">
        <v>6425</v>
      </c>
      <c r="D994" s="74" t="s">
        <v>6798</v>
      </c>
      <c r="E994" s="74" t="s">
        <v>6597</v>
      </c>
      <c r="F994" s="41">
        <v>0.99816014695379085</v>
      </c>
      <c r="G994" s="110">
        <v>6143</v>
      </c>
      <c r="H994" s="4">
        <v>1840.6701907245879</v>
      </c>
      <c r="I994" s="46">
        <v>4511.6099140886463</v>
      </c>
      <c r="J994" s="110">
        <v>4503.3092148449032</v>
      </c>
      <c r="K994" s="46">
        <v>4517.2779572692061</v>
      </c>
      <c r="L994" s="110">
        <f>$L$1*gp_need_index[[#This Row],[Normalised weighted population (base year)]]</f>
        <v>1832.8252858028218</v>
      </c>
      <c r="M994" s="4">
        <f>$M$1*gp_need_index[[#This Row],[Normalised travel time adjusted wp (base year)]]</f>
        <v>2682.1500493292374</v>
      </c>
      <c r="N994" s="115">
        <v>4514.9753351320596</v>
      </c>
      <c r="O994" s="43">
        <f>gp_need_index[[#This Row],[Combined weighted population (base year)]]/gp_need_index[[#This Row],[Registered population (base year)]]</f>
        <v>0.73497889225656188</v>
      </c>
      <c r="P994" s="77">
        <v>6193.7247912227231</v>
      </c>
      <c r="Q994" s="4">
        <v>1876.633958630347</v>
      </c>
      <c r="R994" s="46">
        <v>4553.6770562010779</v>
      </c>
      <c r="S994" s="110">
        <v>4545.2989595977733</v>
      </c>
      <c r="T994" s="46">
        <v>4559.3386501859377</v>
      </c>
      <c r="U994" s="110">
        <f>$L$1*gp_need_index[[#This Row],[Normalised weighted population 2025/26]]</f>
        <v>1849.9149108442857</v>
      </c>
      <c r="V994" s="4">
        <f>$M$1*gp_need_index[[#This Row],[Normalised travel time adjusted wp 2025/26]]</f>
        <v>2707.1237371670413</v>
      </c>
      <c r="W994" s="115">
        <v>4557.0386480113266</v>
      </c>
      <c r="X994" s="43">
        <f>gp_need_index[[#This Row],[Combined weighted population 2025/26]]/gp_need_index[[#This Row],[Registered population 2025/26]]</f>
        <v>0.73575090944777144</v>
      </c>
    </row>
    <row r="995" spans="1:24" ht="13">
      <c r="A995" s="8" t="s">
        <v>4679</v>
      </c>
      <c r="B995" s="3" t="s">
        <v>11635</v>
      </c>
      <c r="C995" s="74" t="s">
        <v>6425</v>
      </c>
      <c r="D995" s="74" t="s">
        <v>6798</v>
      </c>
      <c r="E995" s="74" t="s">
        <v>6475</v>
      </c>
      <c r="F995" s="41">
        <v>0.99816014695379085</v>
      </c>
      <c r="G995" s="110">
        <v>6547.3333333333339</v>
      </c>
      <c r="H995" s="4">
        <v>2056.9070299190967</v>
      </c>
      <c r="I995" s="46">
        <v>5041.6213590597299</v>
      </c>
      <c r="J995" s="110">
        <v>5032.345516644431</v>
      </c>
      <c r="K995" s="46">
        <v>5047.9552682645008</v>
      </c>
      <c r="L995" s="110">
        <f>$L$1*gp_need_index[[#This Row],[Normalised weighted population (base year)]]</f>
        <v>2048.1405272811226</v>
      </c>
      <c r="M995" s="4">
        <f>$M$1*gp_need_index[[#This Row],[Normalised travel time adjusted wp (base year)]]</f>
        <v>2997.2416131710129</v>
      </c>
      <c r="N995" s="115">
        <v>5045.382140452135</v>
      </c>
      <c r="O995" s="43">
        <f>gp_need_index[[#This Row],[Combined weighted population (base year)]]/gp_need_index[[#This Row],[Registered population (base year)]]</f>
        <v>0.7706010804071074</v>
      </c>
      <c r="P995" s="77">
        <v>6596.5831055026065</v>
      </c>
      <c r="Q995" s="4">
        <v>2091.6137887814521</v>
      </c>
      <c r="R995" s="46">
        <v>5075.328449965461</v>
      </c>
      <c r="S995" s="110">
        <v>5065.9905914562805</v>
      </c>
      <c r="T995" s="46">
        <v>5081.6386139645501</v>
      </c>
      <c r="U995" s="110">
        <f>$L$1*gp_need_index[[#This Row],[Normalised weighted population 2025/26]]</f>
        <v>2061.8339116160487</v>
      </c>
      <c r="V995" s="4">
        <f>$M$1*gp_need_index[[#This Row],[Normalised travel time adjusted wp 2025/26]]</f>
        <v>3017.241220940462</v>
      </c>
      <c r="W995" s="115">
        <v>5079.0751325565107</v>
      </c>
      <c r="X995" s="43">
        <f>gp_need_index[[#This Row],[Combined weighted population 2025/26]]/gp_need_index[[#This Row],[Registered population 2025/26]]</f>
        <v>0.76995545289496148</v>
      </c>
    </row>
    <row r="996" spans="1:24" ht="13">
      <c r="A996" s="8" t="s">
        <v>4726</v>
      </c>
      <c r="B996" s="3" t="s">
        <v>11634</v>
      </c>
      <c r="C996" s="74" t="s">
        <v>6425</v>
      </c>
      <c r="D996" s="74" t="s">
        <v>6798</v>
      </c>
      <c r="E996" s="74" t="s">
        <v>6736</v>
      </c>
      <c r="F996" s="41">
        <v>0.99816014695379085</v>
      </c>
      <c r="G996" s="110">
        <v>6719.2499999999991</v>
      </c>
      <c r="H996" s="4">
        <v>2277.9255191983875</v>
      </c>
      <c r="I996" s="46">
        <v>5583.3529590248554</v>
      </c>
      <c r="J996" s="110">
        <v>5573.0804100751329</v>
      </c>
      <c r="K996" s="46">
        <v>5590.3674585641957</v>
      </c>
      <c r="L996" s="110">
        <f>$L$1*gp_need_index[[#This Row],[Normalised weighted population (base year)]]</f>
        <v>2268.217039533195</v>
      </c>
      <c r="M996" s="4">
        <f>$M$1*gp_need_index[[#This Row],[Normalised travel time adjusted wp (base year)]]</f>
        <v>3319.3008038453418</v>
      </c>
      <c r="N996" s="115">
        <v>5587.5178433785368</v>
      </c>
      <c r="O996" s="43">
        <f>gp_need_index[[#This Row],[Combined weighted population (base year)]]/gp_need_index[[#This Row],[Registered population (base year)]]</f>
        <v>0.83156867855468064</v>
      </c>
      <c r="P996" s="77">
        <v>6776.8545577355044</v>
      </c>
      <c r="Q996" s="4">
        <v>2322.6860759129886</v>
      </c>
      <c r="R996" s="46">
        <v>5636.0284028762298</v>
      </c>
      <c r="S996" s="110">
        <v>5625.6589388506763</v>
      </c>
      <c r="T996" s="46">
        <v>5643.0356860257389</v>
      </c>
      <c r="U996" s="110">
        <f>$L$1*gp_need_index[[#This Row],[Normalised weighted population 2025/26]]</f>
        <v>2289.6162489662179</v>
      </c>
      <c r="V996" s="4">
        <f>$M$1*gp_need_index[[#This Row],[Normalised travel time adjusted wp 2025/26]]</f>
        <v>3350.572753506252</v>
      </c>
      <c r="W996" s="115">
        <v>5640.1890024724698</v>
      </c>
      <c r="X996" s="43">
        <f>gp_need_index[[#This Row],[Combined weighted population 2025/26]]/gp_need_index[[#This Row],[Registered population 2025/26]]</f>
        <v>0.83227239929982311</v>
      </c>
    </row>
    <row r="997" spans="1:24" ht="13">
      <c r="A997" s="8" t="s">
        <v>4676</v>
      </c>
      <c r="B997" s="3" t="s">
        <v>12611</v>
      </c>
      <c r="C997" s="74" t="s">
        <v>6425</v>
      </c>
      <c r="D997" s="74" t="s">
        <v>6798</v>
      </c>
      <c r="E997" s="74" t="s">
        <v>6475</v>
      </c>
      <c r="F997" s="41">
        <v>0.99816014695379085</v>
      </c>
      <c r="G997" s="110">
        <v>4652.7499999999991</v>
      </c>
      <c r="H997" s="4">
        <v>1624.8796404512157</v>
      </c>
      <c r="I997" s="46">
        <v>3982.6923541227611</v>
      </c>
      <c r="J997" s="110">
        <v>3975.3647854629144</v>
      </c>
      <c r="K997" s="46">
        <v>3987.6959055529405</v>
      </c>
      <c r="L997" s="110">
        <f>$L$1*gp_need_index[[#This Row],[Normalised weighted population (base year)]]</f>
        <v>1617.9544311698969</v>
      </c>
      <c r="M997" s="4">
        <f>$M$1*gp_need_index[[#This Row],[Normalised travel time adjusted wp (base year)]]</f>
        <v>2367.7087996273185</v>
      </c>
      <c r="N997" s="115">
        <v>3985.6632307972154</v>
      </c>
      <c r="O997" s="43">
        <f>gp_need_index[[#This Row],[Combined weighted population (base year)]]/gp_need_index[[#This Row],[Registered population (base year)]]</f>
        <v>0.85662527124758825</v>
      </c>
      <c r="P997" s="77">
        <v>4692.9130144702503</v>
      </c>
      <c r="Q997" s="4">
        <v>1656.840766422667</v>
      </c>
      <c r="R997" s="46">
        <v>4020.3459759110333</v>
      </c>
      <c r="S997" s="110">
        <v>4012.9491301204389</v>
      </c>
      <c r="T997" s="46">
        <v>4025.3444785086826</v>
      </c>
      <c r="U997" s="110">
        <f>$L$1*gp_need_index[[#This Row],[Normalised weighted population 2025/26]]</f>
        <v>1633.251079468344</v>
      </c>
      <c r="V997" s="4">
        <f>$M$1*gp_need_index[[#This Row],[Normalised travel time adjusted wp 2025/26]]</f>
        <v>2390.0627753546528</v>
      </c>
      <c r="W997" s="115">
        <v>4023.3138548229967</v>
      </c>
      <c r="X997" s="43">
        <f>gp_need_index[[#This Row],[Combined weighted population 2025/26]]/gp_need_index[[#This Row],[Registered population 2025/26]]</f>
        <v>0.85731694630124311</v>
      </c>
    </row>
    <row r="998" spans="1:24" ht="13">
      <c r="A998" s="8" t="s">
        <v>4673</v>
      </c>
      <c r="B998" s="3" t="s">
        <v>11633</v>
      </c>
      <c r="C998" s="74" t="s">
        <v>6425</v>
      </c>
      <c r="D998" s="74" t="s">
        <v>6798</v>
      </c>
      <c r="E998" s="74" t="s">
        <v>6475</v>
      </c>
      <c r="F998" s="41">
        <v>0.99816014695379085</v>
      </c>
      <c r="G998" s="110">
        <v>2253.6666666666665</v>
      </c>
      <c r="H998" s="4">
        <v>562.9619015083091</v>
      </c>
      <c r="I998" s="46">
        <v>1379.858547662607</v>
      </c>
      <c r="J998" s="110">
        <v>1377.3198107103522</v>
      </c>
      <c r="K998" s="46">
        <v>1381.5920968789944</v>
      </c>
      <c r="L998" s="110">
        <f>$L$1*gp_need_index[[#This Row],[Normalised weighted population (base year)]]</f>
        <v>560.56256749716249</v>
      </c>
      <c r="M998" s="4">
        <f>$M$1*gp_need_index[[#This Row],[Normalised travel time adjusted wp (base year)]]</f>
        <v>820.32528125345175</v>
      </c>
      <c r="N998" s="115">
        <v>1380.8878487506142</v>
      </c>
      <c r="O998" s="43">
        <f>gp_need_index[[#This Row],[Combined weighted population (base year)]]/gp_need_index[[#This Row],[Registered population (base year)]]</f>
        <v>0.61272941077530585</v>
      </c>
      <c r="P998" s="77">
        <v>2275.4092257209168</v>
      </c>
      <c r="Q998" s="4">
        <v>572.92559822332817</v>
      </c>
      <c r="R998" s="46">
        <v>1390.2115218270662</v>
      </c>
      <c r="S998" s="110">
        <v>1387.6537369237576</v>
      </c>
      <c r="T998" s="46">
        <v>1391.9399740410722</v>
      </c>
      <c r="U998" s="110">
        <f>$L$1*gp_need_index[[#This Row],[Normalised weighted population 2025/26]]</f>
        <v>564.76842598076712</v>
      </c>
      <c r="V998" s="4">
        <f>$M$1*gp_need_index[[#This Row],[Normalised travel time adjusted wp 2025/26]]</f>
        <v>826.46937057079322</v>
      </c>
      <c r="W998" s="115">
        <v>1391.2377965515602</v>
      </c>
      <c r="X998" s="43">
        <f>gp_need_index[[#This Row],[Combined weighted population 2025/26]]/gp_need_index[[#This Row],[Registered population 2025/26]]</f>
        <v>0.61142311493914903</v>
      </c>
    </row>
    <row r="999" spans="1:24" ht="13">
      <c r="A999" s="8" t="s">
        <v>4644</v>
      </c>
      <c r="B999" s="3" t="s">
        <v>12612</v>
      </c>
      <c r="C999" s="74" t="s">
        <v>6425</v>
      </c>
      <c r="D999" s="74" t="s">
        <v>6798</v>
      </c>
      <c r="E999" s="74" t="s">
        <v>6475</v>
      </c>
      <c r="F999" s="41">
        <v>0.99816014695379085</v>
      </c>
      <c r="G999" s="110">
        <v>8556.5833333333321</v>
      </c>
      <c r="H999" s="4">
        <v>2371.8793106561693</v>
      </c>
      <c r="I999" s="46">
        <v>5813.6401985005396</v>
      </c>
      <c r="J999" s="110">
        <v>5802.9439548717646</v>
      </c>
      <c r="K999" s="46">
        <v>5820.9440133934095</v>
      </c>
      <c r="L999" s="110">
        <f>$L$1*gp_need_index[[#This Row],[Normalised weighted population (base year)]]</f>
        <v>2361.7704015361296</v>
      </c>
      <c r="M999" s="4">
        <f>$M$1*gp_need_index[[#This Row],[Normalised travel time adjusted wp (base year)]]</f>
        <v>3456.2064633507853</v>
      </c>
      <c r="N999" s="115">
        <v>5817.9768648869149</v>
      </c>
      <c r="O999" s="43">
        <f>gp_need_index[[#This Row],[Combined weighted population (base year)]]/gp_need_index[[#This Row],[Registered population (base year)]]</f>
        <v>0.67994158862710963</v>
      </c>
      <c r="P999" s="77">
        <v>8623.9287480914554</v>
      </c>
      <c r="Q999" s="4">
        <v>2411.2541921424763</v>
      </c>
      <c r="R999" s="46">
        <v>5850.9401052518615</v>
      </c>
      <c r="S999" s="110">
        <v>5840.1752352760268</v>
      </c>
      <c r="T999" s="46">
        <v>5858.214588465501</v>
      </c>
      <c r="U999" s="110">
        <f>$L$1*gp_need_index[[#This Row],[Normalised weighted population 2025/26]]</f>
        <v>2376.9233543741898</v>
      </c>
      <c r="V999" s="4">
        <f>$M$1*gp_need_index[[#This Row],[Normalised travel time adjusted wp 2025/26]]</f>
        <v>3478.3360014739096</v>
      </c>
      <c r="W999" s="115">
        <v>5855.2593558480994</v>
      </c>
      <c r="X999" s="43">
        <f>gp_need_index[[#This Row],[Combined weighted population 2025/26]]/gp_need_index[[#This Row],[Registered population 2025/26]]</f>
        <v>0.67895497827993012</v>
      </c>
    </row>
    <row r="1000" spans="1:24" ht="13">
      <c r="A1000" s="8" t="s">
        <v>4269</v>
      </c>
      <c r="B1000" s="3" t="s">
        <v>8421</v>
      </c>
      <c r="C1000" s="74" t="s">
        <v>6425</v>
      </c>
      <c r="D1000" s="74" t="s">
        <v>6798</v>
      </c>
      <c r="E1000" s="74" t="s">
        <v>6597</v>
      </c>
      <c r="F1000" s="41">
        <v>0.99816014695379085</v>
      </c>
      <c r="G1000" s="110">
        <v>7453</v>
      </c>
      <c r="H1000" s="4">
        <v>2734.2325531947258</v>
      </c>
      <c r="I1000" s="46">
        <v>6701.7930515630287</v>
      </c>
      <c r="J1000" s="110">
        <v>6689.4627372020468</v>
      </c>
      <c r="K1000" s="46">
        <v>6710.2126740762269</v>
      </c>
      <c r="L1000" s="110">
        <f>$L$1*gp_need_index[[#This Row],[Normalised weighted population (base year)]]</f>
        <v>2722.579300742495</v>
      </c>
      <c r="M1000" s="4">
        <f>$M$1*gp_need_index[[#This Row],[Normalised travel time adjusted wp (base year)]]</f>
        <v>3984.2129319983865</v>
      </c>
      <c r="N1000" s="115">
        <v>6706.7922327408814</v>
      </c>
      <c r="O1000" s="43">
        <f>gp_need_index[[#This Row],[Combined weighted population (base year)]]/gp_need_index[[#This Row],[Registered population (base year)]]</f>
        <v>0.89987820109229588</v>
      </c>
      <c r="P1000" s="77">
        <v>7523.5191292208601</v>
      </c>
      <c r="Q1000" s="4">
        <v>2788.9081165817174</v>
      </c>
      <c r="R1000" s="46">
        <v>6767.3223347189196</v>
      </c>
      <c r="S1000" s="110">
        <v>6754.8714561067081</v>
      </c>
      <c r="T1000" s="46">
        <v>6775.7361574276874</v>
      </c>
      <c r="U1000" s="110">
        <f>$L$1*gp_need_index[[#This Row],[Normalised weighted population 2025/26]]</f>
        <v>2749.200336119156</v>
      </c>
      <c r="V1000" s="4">
        <f>$M$1*gp_need_index[[#This Row],[Normalised travel time adjusted wp 2025/26]]</f>
        <v>4023.1177361228561</v>
      </c>
      <c r="W1000" s="115">
        <v>6772.318072242012</v>
      </c>
      <c r="X1000" s="43">
        <f>gp_need_index[[#This Row],[Combined weighted population 2025/26]]/gp_need_index[[#This Row],[Registered population 2025/26]]</f>
        <v>0.90015296776993203</v>
      </c>
    </row>
    <row r="1001" spans="1:24" ht="13">
      <c r="A1001" s="8" t="s">
        <v>4263</v>
      </c>
      <c r="B1001" s="3" t="s">
        <v>11632</v>
      </c>
      <c r="C1001" s="74" t="s">
        <v>6425</v>
      </c>
      <c r="D1001" s="74" t="s">
        <v>6798</v>
      </c>
      <c r="E1001" s="74" t="s">
        <v>6734</v>
      </c>
      <c r="F1001" s="41">
        <v>0.99816014695379085</v>
      </c>
      <c r="G1001" s="110">
        <v>3547.6666666666661</v>
      </c>
      <c r="H1001" s="4">
        <v>1245.7983888995295</v>
      </c>
      <c r="I1001" s="46">
        <v>3053.5379942792601</v>
      </c>
      <c r="J1001" s="110">
        <v>3047.9199330987699</v>
      </c>
      <c r="K1001" s="46">
        <v>3057.3742269178588</v>
      </c>
      <c r="L1001" s="110">
        <f>$L$1*gp_need_index[[#This Row],[Normalised weighted population (base year)]]</f>
        <v>1240.4888174391701</v>
      </c>
      <c r="M1001" s="4">
        <f>$M$1*gp_need_index[[#This Row],[Normalised travel time adjusted wp (base year)]]</f>
        <v>1815.3269537796955</v>
      </c>
      <c r="N1001" s="115">
        <v>3055.8157712188658</v>
      </c>
      <c r="O1001" s="43">
        <f>gp_need_index[[#This Row],[Combined weighted population (base year)]]/gp_need_index[[#This Row],[Registered population (base year)]]</f>
        <v>0.86135932666133597</v>
      </c>
      <c r="P1001" s="77">
        <v>3580.5544039180104</v>
      </c>
      <c r="Q1001" s="4">
        <v>1270.8627075218556</v>
      </c>
      <c r="R1001" s="46">
        <v>3083.7651243652986</v>
      </c>
      <c r="S1001" s="110">
        <v>3078.0914497074414</v>
      </c>
      <c r="T1001" s="46">
        <v>3087.5991744886055</v>
      </c>
      <c r="U1001" s="110">
        <f>$L$1*gp_need_index[[#This Row],[Normalised weighted population 2025/26]]</f>
        <v>1252.7684802189549</v>
      </c>
      <c r="V1001" s="4">
        <f>$M$1*gp_need_index[[#This Row],[Normalised travel time adjusted wp 2025/26]]</f>
        <v>1833.2731252096376</v>
      </c>
      <c r="W1001" s="115">
        <v>3086.0416054285924</v>
      </c>
      <c r="X1001" s="43">
        <f>gp_need_index[[#This Row],[Combined weighted population 2025/26]]/gp_need_index[[#This Row],[Registered population 2025/26]]</f>
        <v>0.86188932139997676</v>
      </c>
    </row>
    <row r="1002" spans="1:24" ht="13">
      <c r="A1002" s="8" t="s">
        <v>4722</v>
      </c>
      <c r="B1002" s="3" t="s">
        <v>11631</v>
      </c>
      <c r="C1002" s="74" t="s">
        <v>6425</v>
      </c>
      <c r="D1002" s="74" t="s">
        <v>6798</v>
      </c>
      <c r="E1002" s="74" t="s">
        <v>6507</v>
      </c>
      <c r="F1002" s="41">
        <v>0.99816014695379085</v>
      </c>
      <c r="G1002" s="110">
        <v>7163.5833333333339</v>
      </c>
      <c r="H1002" s="4">
        <v>1676.0648940749475</v>
      </c>
      <c r="I1002" s="46">
        <v>4108.1509500557258</v>
      </c>
      <c r="J1002" s="110">
        <v>4100.5925560159785</v>
      </c>
      <c r="K1002" s="46">
        <v>4113.3121181133756</v>
      </c>
      <c r="L1002" s="110">
        <f>$L$1*gp_need_index[[#This Row],[Normalised weighted population (base year)]]</f>
        <v>1668.9215341167185</v>
      </c>
      <c r="M1002" s="4">
        <f>$M$1*gp_need_index[[#This Row],[Normalised travel time adjusted wp (base year)]]</f>
        <v>2442.2938780534419</v>
      </c>
      <c r="N1002" s="115">
        <v>4111.2154121701606</v>
      </c>
      <c r="O1002" s="43">
        <f>gp_need_index[[#This Row],[Combined weighted population (base year)]]/gp_need_index[[#This Row],[Registered population (base year)]]</f>
        <v>0.57390487705224247</v>
      </c>
      <c r="P1002" s="77">
        <v>7220.5924398690131</v>
      </c>
      <c r="Q1002" s="4">
        <v>1707.1877133454957</v>
      </c>
      <c r="R1002" s="46">
        <v>4142.5135067701603</v>
      </c>
      <c r="S1002" s="110">
        <v>4134.8918906757672</v>
      </c>
      <c r="T1002" s="46">
        <v>4147.6639004547969</v>
      </c>
      <c r="U1002" s="110">
        <f>$L$1*gp_need_index[[#This Row],[Normalised weighted population 2025/26]]</f>
        <v>1682.8811990767533</v>
      </c>
      <c r="V1002" s="4">
        <f>$M$1*gp_need_index[[#This Row],[Normalised travel time adjusted wp 2025/26]]</f>
        <v>2462.6903724850772</v>
      </c>
      <c r="W1002" s="115">
        <v>4145.5715715618308</v>
      </c>
      <c r="X1002" s="43">
        <f>gp_need_index[[#This Row],[Combined weighted population 2025/26]]/gp_need_index[[#This Row],[Registered population 2025/26]]</f>
        <v>0.57413177742476684</v>
      </c>
    </row>
    <row r="1003" spans="1:24" ht="13">
      <c r="A1003" s="8" t="s">
        <v>4272</v>
      </c>
      <c r="B1003" s="3" t="s">
        <v>12613</v>
      </c>
      <c r="C1003" s="74" t="s">
        <v>6425</v>
      </c>
      <c r="D1003" s="74" t="s">
        <v>6798</v>
      </c>
      <c r="E1003" s="74" t="s">
        <v>6734</v>
      </c>
      <c r="F1003" s="41">
        <v>0.99816014695379085</v>
      </c>
      <c r="G1003" s="110">
        <v>5562.8333333333339</v>
      </c>
      <c r="H1003" s="4">
        <v>1522.4326944934751</v>
      </c>
      <c r="I1003" s="46">
        <v>3731.5878056924421</v>
      </c>
      <c r="J1003" s="110">
        <v>3724.722232500942</v>
      </c>
      <c r="K1003" s="46">
        <v>3736.2758884871591</v>
      </c>
      <c r="L1003" s="110">
        <f>$L$1*gp_need_index[[#This Row],[Normalised weighted population (base year)]]</f>
        <v>1515.9441123464542</v>
      </c>
      <c r="M1003" s="4">
        <f>$M$1*gp_need_index[[#This Row],[Normalised travel time adjusted wp (base year)]]</f>
        <v>2218.4272593824494</v>
      </c>
      <c r="N1003" s="115">
        <v>3734.3713717289038</v>
      </c>
      <c r="O1003" s="43">
        <f>gp_need_index[[#This Row],[Combined weighted population (base year)]]/gp_need_index[[#This Row],[Registered population (base year)]]</f>
        <v>0.67130743417243677</v>
      </c>
      <c r="P1003" s="77">
        <v>5610.2082918456736</v>
      </c>
      <c r="Q1003" s="4">
        <v>1552.3554268986763</v>
      </c>
      <c r="R1003" s="46">
        <v>3766.8109212395134</v>
      </c>
      <c r="S1003" s="110">
        <v>3759.8805426915769</v>
      </c>
      <c r="T1003" s="46">
        <v>3771.4942032971976</v>
      </c>
      <c r="U1003" s="110">
        <f>$L$1*gp_need_index[[#This Row],[Normalised weighted population 2025/26]]</f>
        <v>1530.2533762342359</v>
      </c>
      <c r="V1003" s="4">
        <f>$M$1*gp_need_index[[#This Row],[Normalised travel time adjusted wp 2025/26]]</f>
        <v>2239.3382605868428</v>
      </c>
      <c r="W1003" s="115">
        <v>3769.5916368210787</v>
      </c>
      <c r="X1003" s="43">
        <f>gp_need_index[[#This Row],[Combined weighted population 2025/26]]/gp_need_index[[#This Row],[Registered population 2025/26]]</f>
        <v>0.67191652087144527</v>
      </c>
    </row>
    <row r="1004" spans="1:24" ht="13">
      <c r="A1004" s="8" t="s">
        <v>4647</v>
      </c>
      <c r="B1004" s="3" t="s">
        <v>12614</v>
      </c>
      <c r="C1004" s="74" t="s">
        <v>6425</v>
      </c>
      <c r="D1004" s="74" t="s">
        <v>6798</v>
      </c>
      <c r="E1004" s="74" t="s">
        <v>6475</v>
      </c>
      <c r="F1004" s="41">
        <v>0.99816014695379085</v>
      </c>
      <c r="G1004" s="110">
        <v>10944.25</v>
      </c>
      <c r="H1004" s="4">
        <v>4332.1147488675761</v>
      </c>
      <c r="I1004" s="46">
        <v>10618.312801744622</v>
      </c>
      <c r="J1004" s="110">
        <v>10598.776666590729</v>
      </c>
      <c r="K1004" s="46">
        <v>10631.652841466812</v>
      </c>
      <c r="L1004" s="110">
        <f>$L$1*gp_need_index[[#This Row],[Normalised weighted population (base year)]]</f>
        <v>4313.6513497826663</v>
      </c>
      <c r="M1004" s="4">
        <f>$M$1*gp_need_index[[#This Row],[Normalised travel time adjusted wp (base year)]]</f>
        <v>6312.5821485711485</v>
      </c>
      <c r="N1004" s="115">
        <v>10626.233498353815</v>
      </c>
      <c r="O1004" s="43">
        <f>gp_need_index[[#This Row],[Combined weighted population (base year)]]/gp_need_index[[#This Row],[Registered population (base year)]]</f>
        <v>0.97094213841549804</v>
      </c>
      <c r="P1004" s="77">
        <v>11040.452531355835</v>
      </c>
      <c r="Q1004" s="4">
        <v>4412.612684880949</v>
      </c>
      <c r="R1004" s="46">
        <v>10707.262888767849</v>
      </c>
      <c r="S1004" s="110">
        <v>10687.563098525388</v>
      </c>
      <c r="T1004" s="46">
        <v>10720.575245884351</v>
      </c>
      <c r="U1004" s="110">
        <f>$L$1*gp_need_index[[#This Row],[Normalised weighted population 2025/26]]</f>
        <v>4349.7870024155391</v>
      </c>
      <c r="V1004" s="4">
        <f>$M$1*gp_need_index[[#This Row],[Normalised travel time adjusted wp 2025/26]]</f>
        <v>6365.3801463147183</v>
      </c>
      <c r="W1004" s="115">
        <v>10715.167148730257</v>
      </c>
      <c r="X1004" s="43">
        <f>gp_need_index[[#This Row],[Combined weighted population 2025/26]]/gp_need_index[[#This Row],[Registered population 2025/26]]</f>
        <v>0.97053695202241586</v>
      </c>
    </row>
    <row r="1005" spans="1:24" ht="13">
      <c r="A1005" s="8" t="s">
        <v>4656</v>
      </c>
      <c r="B1005" s="3" t="s">
        <v>11630</v>
      </c>
      <c r="C1005" s="74" t="s">
        <v>6425</v>
      </c>
      <c r="D1005" s="74" t="s">
        <v>6798</v>
      </c>
      <c r="E1005" s="74" t="s">
        <v>6475</v>
      </c>
      <c r="F1005" s="41">
        <v>0.99816014695379085</v>
      </c>
      <c r="G1005" s="110">
        <v>10046.666666666664</v>
      </c>
      <c r="H1005" s="4">
        <v>2800.6587375976524</v>
      </c>
      <c r="I1005" s="46">
        <v>6864.6082226987937</v>
      </c>
      <c r="J1005" s="110">
        <v>6851.9783523492288</v>
      </c>
      <c r="K1005" s="46">
        <v>6873.2323937962046</v>
      </c>
      <c r="L1005" s="110">
        <f>$L$1*gp_need_index[[#This Row],[Normalised weighted population (base year)]]</f>
        <v>2788.7223778817834</v>
      </c>
      <c r="M1005" s="4">
        <f>$M$1*gp_need_index[[#This Row],[Normalised travel time adjusted wp (base year)]]</f>
        <v>4081.0064774531143</v>
      </c>
      <c r="N1005" s="115">
        <v>6869.7288553348972</v>
      </c>
      <c r="O1005" s="43">
        <f>gp_need_index[[#This Row],[Combined weighted population (base year)]]/gp_need_index[[#This Row],[Registered population (base year)]]</f>
        <v>0.68378190331800581</v>
      </c>
      <c r="P1005" s="77">
        <v>10134.430437432302</v>
      </c>
      <c r="Q1005" s="4">
        <v>2849.041093870977</v>
      </c>
      <c r="R1005" s="46">
        <v>6913.2357973544413</v>
      </c>
      <c r="S1005" s="110">
        <v>6900.5164594135167</v>
      </c>
      <c r="T1005" s="46">
        <v>6921.831034505245</v>
      </c>
      <c r="U1005" s="110">
        <f>$L$1*gp_need_index[[#This Row],[Normalised weighted population 2025/26]]</f>
        <v>2808.4771550263713</v>
      </c>
      <c r="V1005" s="4">
        <f>$M$1*gp_need_index[[#This Row],[Normalised travel time adjusted wp 2025/26]]</f>
        <v>4109.8620953292138</v>
      </c>
      <c r="W1005" s="115">
        <v>6918.3392503555851</v>
      </c>
      <c r="X1005" s="43">
        <f>gp_need_index[[#This Row],[Combined weighted population 2025/26]]/gp_need_index[[#This Row],[Registered population 2025/26]]</f>
        <v>0.68265693795698323</v>
      </c>
    </row>
    <row r="1006" spans="1:24" ht="13">
      <c r="A1006" s="8" t="s">
        <v>4650</v>
      </c>
      <c r="B1006" s="3" t="s">
        <v>11629</v>
      </c>
      <c r="C1006" s="74" t="s">
        <v>6425</v>
      </c>
      <c r="D1006" s="74" t="s">
        <v>6798</v>
      </c>
      <c r="E1006" s="74" t="s">
        <v>6475</v>
      </c>
      <c r="F1006" s="41">
        <v>0.99816014695379085</v>
      </c>
      <c r="G1006" s="110">
        <v>13879.416666666666</v>
      </c>
      <c r="H1006" s="4">
        <v>3496.1567073038395</v>
      </c>
      <c r="I1006" s="46">
        <v>8569.3218379715781</v>
      </c>
      <c r="J1006" s="110">
        <v>8553.5555450840402</v>
      </c>
      <c r="K1006" s="46">
        <v>8580.0876814577477</v>
      </c>
      <c r="L1006" s="110">
        <f>$L$1*gp_need_index[[#This Row],[Normalised weighted population (base year)]]</f>
        <v>3481.2561471173372</v>
      </c>
      <c r="M1006" s="4">
        <f>$M$1*gp_need_index[[#This Row],[Normalised travel time adjusted wp (base year)]]</f>
        <v>5094.457949181191</v>
      </c>
      <c r="N1006" s="115">
        <v>8575.7140962985286</v>
      </c>
      <c r="O1006" s="43">
        <f>gp_need_index[[#This Row],[Combined weighted population (base year)]]/gp_need_index[[#This Row],[Registered population (base year)]]</f>
        <v>0.61787280418594892</v>
      </c>
      <c r="P1006" s="77">
        <v>13991.728118317063</v>
      </c>
      <c r="Q1006" s="4">
        <v>3553.9741420665277</v>
      </c>
      <c r="R1006" s="46">
        <v>8623.7651379131094</v>
      </c>
      <c r="S1006" s="110">
        <v>8607.8986773543274</v>
      </c>
      <c r="T1006" s="46">
        <v>8634.4870789355118</v>
      </c>
      <c r="U1006" s="110">
        <f>$L$1*gp_need_index[[#This Row],[Normalised weighted population 2025/26]]</f>
        <v>3503.3735417227044</v>
      </c>
      <c r="V1006" s="4">
        <f>$M$1*gp_need_index[[#This Row],[Normalised travel time adjusted wp 2025/26]]</f>
        <v>5126.7577872714446</v>
      </c>
      <c r="W1006" s="115">
        <v>8630.13132899415</v>
      </c>
      <c r="X1006" s="43">
        <f>gp_need_index[[#This Row],[Combined weighted population 2025/26]]/gp_need_index[[#This Row],[Registered population 2025/26]]</f>
        <v>0.61680238895552453</v>
      </c>
    </row>
    <row r="1007" spans="1:24" ht="13">
      <c r="A1007" s="8" t="s">
        <v>4292</v>
      </c>
      <c r="B1007" s="3" t="s">
        <v>11628</v>
      </c>
      <c r="C1007" s="74" t="s">
        <v>6425</v>
      </c>
      <c r="D1007" s="74" t="s">
        <v>6798</v>
      </c>
      <c r="E1007" s="74" t="s">
        <v>6597</v>
      </c>
      <c r="F1007" s="41">
        <v>0.99816014695379085</v>
      </c>
      <c r="G1007" s="110">
        <v>4838.3333333333321</v>
      </c>
      <c r="H1007" s="4">
        <v>1339.3931875061139</v>
      </c>
      <c r="I1007" s="46">
        <v>3282.9453174534187</v>
      </c>
      <c r="J1007" s="110">
        <v>3276.9051805105642</v>
      </c>
      <c r="K1007" s="46">
        <v>3287.0697599857026</v>
      </c>
      <c r="L1007" s="110">
        <f>$L$1*gp_need_index[[#This Row],[Normalised weighted population (base year)]]</f>
        <v>1333.6847166123086</v>
      </c>
      <c r="M1007" s="4">
        <f>$M$1*gp_need_index[[#This Row],[Normalised travel time adjusted wp (base year)]]</f>
        <v>1951.7095034426468</v>
      </c>
      <c r="N1007" s="115">
        <v>3285.3942200549554</v>
      </c>
      <c r="O1007" s="43">
        <f>gp_need_index[[#This Row],[Combined weighted population (base year)]]/gp_need_index[[#This Row],[Registered population (base year)]]</f>
        <v>0.67903428592248494</v>
      </c>
      <c r="P1007" s="77">
        <v>4877.4745941996407</v>
      </c>
      <c r="Q1007" s="4">
        <v>1364.3126844549197</v>
      </c>
      <c r="R1007" s="46">
        <v>3310.5227261371397</v>
      </c>
      <c r="S1007" s="110">
        <v>3304.4318508149117</v>
      </c>
      <c r="T1007" s="46">
        <v>3314.6387043502891</v>
      </c>
      <c r="U1007" s="110">
        <f>$L$1*gp_need_index[[#This Row],[Normalised weighted population 2025/26]]</f>
        <v>1344.8879396113989</v>
      </c>
      <c r="V1007" s="4">
        <f>$M$1*gp_need_index[[#This Row],[Normalised travel time adjusted wp 2025/26]]</f>
        <v>1968.0786634073197</v>
      </c>
      <c r="W1007" s="115">
        <v>3312.9666030187186</v>
      </c>
      <c r="X1007" s="43">
        <f>gp_need_index[[#This Row],[Combined weighted population 2025/26]]/gp_need_index[[#This Row],[Registered population 2025/26]]</f>
        <v>0.67923810550618624</v>
      </c>
    </row>
    <row r="1008" spans="1:24" ht="13">
      <c r="A1008" s="8" t="s">
        <v>4712</v>
      </c>
      <c r="B1008" s="3" t="s">
        <v>11627</v>
      </c>
      <c r="C1008" s="74" t="s">
        <v>6425</v>
      </c>
      <c r="D1008" s="74" t="s">
        <v>6798</v>
      </c>
      <c r="E1008" s="74" t="s">
        <v>6735</v>
      </c>
      <c r="F1008" s="41">
        <v>0.99816014695379085</v>
      </c>
      <c r="G1008" s="110">
        <v>5464.6666666666661</v>
      </c>
      <c r="H1008" s="4">
        <v>2418.7588866170672</v>
      </c>
      <c r="I1008" s="46">
        <v>5928.5452807576712</v>
      </c>
      <c r="J1008" s="110">
        <v>5917.6376286632803</v>
      </c>
      <c r="K1008" s="46">
        <v>5935.9934536469764</v>
      </c>
      <c r="L1008" s="110">
        <f>$L$1*gp_need_index[[#This Row],[Normalised weighted population (base year)]]</f>
        <v>2408.4501775447934</v>
      </c>
      <c r="M1008" s="4">
        <f>$M$1*gp_need_index[[#This Row],[Normalised travel time adjusted wp (base year)]]</f>
        <v>3524.5174826793254</v>
      </c>
      <c r="N1008" s="115">
        <v>5932.9676602241188</v>
      </c>
      <c r="O1008" s="43">
        <f>gp_need_index[[#This Row],[Combined weighted population (base year)]]/gp_need_index[[#This Row],[Registered population (base year)]]</f>
        <v>1.0856961681512967</v>
      </c>
      <c r="P1008" s="77">
        <v>5517.0547054492263</v>
      </c>
      <c r="Q1008" s="4">
        <v>2468.325295933279</v>
      </c>
      <c r="R1008" s="46">
        <v>5989.4238914527268</v>
      </c>
      <c r="S1008" s="110">
        <v>5978.4042316609994</v>
      </c>
      <c r="T1008" s="46">
        <v>5996.8705517797798</v>
      </c>
      <c r="U1008" s="110">
        <f>$L$1*gp_need_index[[#This Row],[Normalised weighted population 2025/26]]</f>
        <v>2433.1818939766613</v>
      </c>
      <c r="V1008" s="4">
        <f>$M$1*gp_need_index[[#This Row],[Normalised travel time adjusted wp 2025/26]]</f>
        <v>3560.6634788532306</v>
      </c>
      <c r="W1008" s="115">
        <v>5993.8453728298919</v>
      </c>
      <c r="X1008" s="43">
        <f>gp_need_index[[#This Row],[Combined weighted population 2025/26]]/gp_need_index[[#This Row],[Registered population 2025/26]]</f>
        <v>1.0864212324938045</v>
      </c>
    </row>
    <row r="1009" spans="1:24" ht="13">
      <c r="A1009" s="8" t="s">
        <v>4290</v>
      </c>
      <c r="B1009" s="3" t="s">
        <v>11626</v>
      </c>
      <c r="C1009" s="74" t="s">
        <v>6425</v>
      </c>
      <c r="D1009" s="74" t="s">
        <v>6798</v>
      </c>
      <c r="E1009" s="74" t="s">
        <v>6734</v>
      </c>
      <c r="F1009" s="41">
        <v>0.99816014695379085</v>
      </c>
      <c r="G1009" s="110">
        <v>5192.8333333333339</v>
      </c>
      <c r="H1009" s="4">
        <v>1842.9406957133856</v>
      </c>
      <c r="I1009" s="46">
        <v>4517.1750788145528</v>
      </c>
      <c r="J1009" s="110">
        <v>4508.8641404855362</v>
      </c>
      <c r="K1009" s="46">
        <v>4522.850113644341</v>
      </c>
      <c r="L1009" s="110">
        <f>$L$1*gp_need_index[[#This Row],[Normalised weighted population (base year)]]</f>
        <v>1835.0861139381284</v>
      </c>
      <c r="M1009" s="4">
        <f>$M$1*gp_need_index[[#This Row],[Normalised travel time adjusted wp (base year)]]</f>
        <v>2685.4585372367364</v>
      </c>
      <c r="N1009" s="115">
        <v>4520.5446511748651</v>
      </c>
      <c r="O1009" s="43">
        <f>gp_need_index[[#This Row],[Combined weighted population (base year)]]/gp_need_index[[#This Row],[Registered population (base year)]]</f>
        <v>0.87053528603681951</v>
      </c>
      <c r="P1009" s="77">
        <v>5238.4538875884209</v>
      </c>
      <c r="Q1009" s="4">
        <v>1880.7439958090149</v>
      </c>
      <c r="R1009" s="46">
        <v>4563.6501156326003</v>
      </c>
      <c r="S1009" s="110">
        <v>4555.253670065521</v>
      </c>
      <c r="T1009" s="46">
        <v>4569.3241091382406</v>
      </c>
      <c r="U1009" s="110">
        <f>$L$1*gp_need_index[[#This Row],[Normalised weighted population 2025/26]]</f>
        <v>1853.9664303353277</v>
      </c>
      <c r="V1009" s="4">
        <f>$M$1*gp_need_index[[#This Row],[Normalised travel time adjusted wp 2025/26]]</f>
        <v>2713.0526393676232</v>
      </c>
      <c r="W1009" s="115">
        <v>4567.0190697029511</v>
      </c>
      <c r="X1009" s="43">
        <f>gp_need_index[[#This Row],[Combined weighted population 2025/26]]/gp_need_index[[#This Row],[Registered population 2025/26]]</f>
        <v>0.87182576533195899</v>
      </c>
    </row>
    <row r="1010" spans="1:24" ht="13">
      <c r="A1010" s="8" t="s">
        <v>4677</v>
      </c>
      <c r="B1010" s="3" t="s">
        <v>11625</v>
      </c>
      <c r="C1010" s="74" t="s">
        <v>6425</v>
      </c>
      <c r="D1010" s="74" t="s">
        <v>6798</v>
      </c>
      <c r="E1010" s="74" t="s">
        <v>6475</v>
      </c>
      <c r="F1010" s="41">
        <v>0.99816014695379085</v>
      </c>
      <c r="G1010" s="110">
        <v>3849.9999999999995</v>
      </c>
      <c r="H1010" s="4">
        <v>1650.189149088636</v>
      </c>
      <c r="I1010" s="46">
        <v>4044.7277098669356</v>
      </c>
      <c r="J1010" s="110">
        <v>4037.2860052688502</v>
      </c>
      <c r="K1010" s="46">
        <v>4049.8091977946788</v>
      </c>
      <c r="L1010" s="110">
        <f>$L$1*gp_need_index[[#This Row],[Normalised weighted population (base year)]]</f>
        <v>1643.1560711136872</v>
      </c>
      <c r="M1010" s="4">
        <f>$M$1*gp_need_index[[#This Row],[Normalised travel time adjusted wp (base year)]]</f>
        <v>2404.5887905037025</v>
      </c>
      <c r="N1010" s="115">
        <v>4047.7448616173897</v>
      </c>
      <c r="O1010" s="43">
        <f>gp_need_index[[#This Row],[Combined weighted population (base year)]]/gp_need_index[[#This Row],[Registered population (base year)]]</f>
        <v>1.0513623017188027</v>
      </c>
      <c r="P1010" s="77">
        <v>3886.8691513062276</v>
      </c>
      <c r="Q1010" s="4">
        <v>1680.6711841998492</v>
      </c>
      <c r="R1010" s="46">
        <v>4078.1707990059117</v>
      </c>
      <c r="S1010" s="110">
        <v>4070.6675640383996</v>
      </c>
      <c r="T1010" s="46">
        <v>4083.241195298825</v>
      </c>
      <c r="U1010" s="110">
        <f>$L$1*gp_need_index[[#This Row],[Normalised weighted population 2025/26]]</f>
        <v>1656.7422056812752</v>
      </c>
      <c r="V1010" s="4">
        <f>$M$1*gp_need_index[[#This Row],[Normalised travel time adjusted wp 2025/26]]</f>
        <v>2424.4391593769806</v>
      </c>
      <c r="W1010" s="115">
        <v>4081.1813650582558</v>
      </c>
      <c r="X1010" s="43">
        <f>gp_need_index[[#This Row],[Combined weighted population 2025/26]]/gp_need_index[[#This Row],[Registered population 2025/26]]</f>
        <v>1.049991961701805</v>
      </c>
    </row>
    <row r="1011" spans="1:24" ht="13">
      <c r="A1011" s="8" t="s">
        <v>4662</v>
      </c>
      <c r="B1011" s="3" t="s">
        <v>11624</v>
      </c>
      <c r="C1011" s="74" t="s">
        <v>6425</v>
      </c>
      <c r="D1011" s="74" t="s">
        <v>6798</v>
      </c>
      <c r="E1011" s="74" t="s">
        <v>6475</v>
      </c>
      <c r="F1011" s="41">
        <v>0.99816014695379085</v>
      </c>
      <c r="G1011" s="110">
        <v>1873.8333333333333</v>
      </c>
      <c r="H1011" s="4">
        <v>431.95850566367693</v>
      </c>
      <c r="I1011" s="46">
        <v>1058.7601659697639</v>
      </c>
      <c r="J1011" s="110">
        <v>1056.8122028531996</v>
      </c>
      <c r="K1011" s="46">
        <v>1060.0903116279319</v>
      </c>
      <c r="L1011" s="110">
        <f>$L$1*gp_need_index[[#This Row],[Normalised weighted population (base year)]]</f>
        <v>430.11750588861906</v>
      </c>
      <c r="M1011" s="4">
        <f>$M$1*gp_need_index[[#This Row],[Normalised travel time adjusted wp (base year)]]</f>
        <v>629.43243885420645</v>
      </c>
      <c r="N1011" s="115">
        <v>1059.5499447428256</v>
      </c>
      <c r="O1011" s="43">
        <f>gp_need_index[[#This Row],[Combined weighted population (base year)]]/gp_need_index[[#This Row],[Registered population (base year)]]</f>
        <v>0.56544513639215099</v>
      </c>
      <c r="P1011" s="77">
        <v>1890.3191731160459</v>
      </c>
      <c r="Q1011" s="4">
        <v>439.49551590891713</v>
      </c>
      <c r="R1011" s="46">
        <v>1066.4416669505154</v>
      </c>
      <c r="S1011" s="110">
        <v>1064.4795710009721</v>
      </c>
      <c r="T1011" s="46">
        <v>1067.767575584855</v>
      </c>
      <c r="U1011" s="110">
        <f>$L$1*gp_need_index[[#This Row],[Normalised weighted population 2025/26]]</f>
        <v>433.23808800864583</v>
      </c>
      <c r="V1011" s="4">
        <f>$M$1*gp_need_index[[#This Row],[Normalised travel time adjusted wp 2025/26]]</f>
        <v>633.99084196677973</v>
      </c>
      <c r="W1011" s="115">
        <v>1067.2289299754257</v>
      </c>
      <c r="X1011" s="43">
        <f>gp_need_index[[#This Row],[Combined weighted population 2025/26]]/gp_need_index[[#This Row],[Registered population 2025/26]]</f>
        <v>0.56457604893049929</v>
      </c>
    </row>
    <row r="1012" spans="1:24" ht="13">
      <c r="A1012" s="8" t="s">
        <v>4287</v>
      </c>
      <c r="B1012" s="3" t="s">
        <v>11623</v>
      </c>
      <c r="C1012" s="74" t="s">
        <v>6425</v>
      </c>
      <c r="D1012" s="74" t="s">
        <v>6798</v>
      </c>
      <c r="E1012" s="74" t="s">
        <v>6597</v>
      </c>
      <c r="F1012" s="41">
        <v>0.99816014695379085</v>
      </c>
      <c r="G1012" s="110">
        <v>2819.25</v>
      </c>
      <c r="H1012" s="4">
        <v>985.09793537459711</v>
      </c>
      <c r="I1012" s="46">
        <v>2414.5431560635752</v>
      </c>
      <c r="J1012" s="110">
        <v>2410.1007514826883</v>
      </c>
      <c r="K1012" s="46">
        <v>2417.5766042407226</v>
      </c>
      <c r="L1012" s="110">
        <f>$L$1*gp_need_index[[#This Row],[Normalised weighted population (base year)]]</f>
        <v>980.89946479546563</v>
      </c>
      <c r="M1012" s="4">
        <f>$M$1*gp_need_index[[#This Row],[Normalised travel time adjusted wp (base year)]]</f>
        <v>1435.4448120437044</v>
      </c>
      <c r="N1012" s="115">
        <v>2416.3442768391701</v>
      </c>
      <c r="O1012" s="43">
        <f>gp_need_index[[#This Row],[Combined weighted population (base year)]]/gp_need_index[[#This Row],[Registered population (base year)]]</f>
        <v>0.85708762147350182</v>
      </c>
      <c r="P1012" s="77">
        <v>2843.6098333382461</v>
      </c>
      <c r="Q1012" s="4">
        <v>1005.064538140795</v>
      </c>
      <c r="R1012" s="46">
        <v>2438.802360090182</v>
      </c>
      <c r="S1012" s="110">
        <v>2434.3153221388679</v>
      </c>
      <c r="T1012" s="46">
        <v>2441.8345269746005</v>
      </c>
      <c r="U1012" s="110">
        <f>$L$1*gp_need_index[[#This Row],[Normalised weighted population 2025/26]]</f>
        <v>990.75467909814017</v>
      </c>
      <c r="V1012" s="4">
        <f>$M$1*gp_need_index[[#This Row],[Normalised travel time adjusted wp 2025/26]]</f>
        <v>1449.8480409954661</v>
      </c>
      <c r="W1012" s="115">
        <v>2440.6027200936064</v>
      </c>
      <c r="X1012" s="43">
        <f>gp_need_index[[#This Row],[Combined weighted population 2025/26]]/gp_need_index[[#This Row],[Registered population 2025/26]]</f>
        <v>0.85827622744871057</v>
      </c>
    </row>
    <row r="1013" spans="1:24" ht="13">
      <c r="A1013" s="8" t="s">
        <v>4653</v>
      </c>
      <c r="B1013" s="3" t="s">
        <v>11622</v>
      </c>
      <c r="C1013" s="74" t="s">
        <v>6425</v>
      </c>
      <c r="D1013" s="74" t="s">
        <v>6798</v>
      </c>
      <c r="E1013" s="74" t="s">
        <v>6475</v>
      </c>
      <c r="F1013" s="41">
        <v>0.99816014695379085</v>
      </c>
      <c r="G1013" s="110">
        <v>2910.8333333333339</v>
      </c>
      <c r="H1013" s="4">
        <v>743.66138220833955</v>
      </c>
      <c r="I1013" s="46">
        <v>1822.7654696658381</v>
      </c>
      <c r="J1013" s="110">
        <v>1819.4118490639485</v>
      </c>
      <c r="K1013" s="46">
        <v>1825.055453415948</v>
      </c>
      <c r="L1013" s="110">
        <f>$L$1*gp_need_index[[#This Row],[Normalised weighted population (base year)]]</f>
        <v>740.4919100960559</v>
      </c>
      <c r="M1013" s="4">
        <f>$M$1*gp_need_index[[#This Row],[Normalised travel time adjusted wp (base year)]]</f>
        <v>1083.6332456653515</v>
      </c>
      <c r="N1013" s="115">
        <v>1824.1251557614073</v>
      </c>
      <c r="O1013" s="43">
        <f>gp_need_index[[#This Row],[Combined weighted population (base year)]]/gp_need_index[[#This Row],[Registered population (base year)]]</f>
        <v>0.6266676744671309</v>
      </c>
      <c r="P1013" s="77">
        <v>2935.6583611784645</v>
      </c>
      <c r="Q1013" s="4">
        <v>756.01791454835836</v>
      </c>
      <c r="R1013" s="46">
        <v>1834.4874426488891</v>
      </c>
      <c r="S1013" s="110">
        <v>1831.1122553392991</v>
      </c>
      <c r="T1013" s="46">
        <v>1836.768263827558</v>
      </c>
      <c r="U1013" s="110">
        <f>$L$1*gp_need_index[[#This Row],[Normalised weighted population 2025/26]]</f>
        <v>745.25391942131762</v>
      </c>
      <c r="V1013" s="4">
        <f>$M$1*gp_need_index[[#This Row],[Normalised travel time adjusted wp 2025/26]]</f>
        <v>1090.5877690133623</v>
      </c>
      <c r="W1013" s="115">
        <v>1835.8416884346798</v>
      </c>
      <c r="X1013" s="43">
        <f>gp_need_index[[#This Row],[Combined weighted population 2025/26]]/gp_need_index[[#This Row],[Registered population 2025/26]]</f>
        <v>0.62535944669587362</v>
      </c>
    </row>
    <row r="1014" spans="1:24" ht="13">
      <c r="A1014" s="8" t="s">
        <v>4654</v>
      </c>
      <c r="B1014" s="3" t="s">
        <v>11621</v>
      </c>
      <c r="C1014" s="74" t="s">
        <v>6425</v>
      </c>
      <c r="D1014" s="74" t="s">
        <v>6798</v>
      </c>
      <c r="E1014" s="74" t="s">
        <v>6475</v>
      </c>
      <c r="F1014" s="41">
        <v>0.99816014695379085</v>
      </c>
      <c r="G1014" s="110">
        <v>6701.5833333333321</v>
      </c>
      <c r="H1014" s="4">
        <v>2387.4443555650291</v>
      </c>
      <c r="I1014" s="46">
        <v>5851.7911998466325</v>
      </c>
      <c r="J1014" s="110">
        <v>5841.0247639818144</v>
      </c>
      <c r="K1014" s="46">
        <v>5859.1429447527617</v>
      </c>
      <c r="L1014" s="110">
        <f>$L$1*gp_need_index[[#This Row],[Normalised weighted population (base year)]]</f>
        <v>2377.269108489375</v>
      </c>
      <c r="M1014" s="4">
        <f>$M$1*gp_need_index[[#This Row],[Normalised travel time adjusted wp (base year)]]</f>
        <v>3478.8872163615533</v>
      </c>
      <c r="N1014" s="115">
        <v>5856.1563248509283</v>
      </c>
      <c r="O1014" s="43">
        <f>gp_need_index[[#This Row],[Combined weighted population (base year)]]/gp_need_index[[#This Row],[Registered population (base year)]]</f>
        <v>0.87384667675811878</v>
      </c>
      <c r="P1014" s="77">
        <v>6762.7591715038325</v>
      </c>
      <c r="Q1014" s="4">
        <v>2431.5188909289391</v>
      </c>
      <c r="R1014" s="46">
        <v>5900.1126641786386</v>
      </c>
      <c r="S1014" s="110">
        <v>5889.2573239204721</v>
      </c>
      <c r="T1014" s="46">
        <v>5907.4482837136302</v>
      </c>
      <c r="U1014" s="110">
        <f>$L$1*gp_need_index[[#This Row],[Normalised weighted population 2025/26]]</f>
        <v>2396.8995294169808</v>
      </c>
      <c r="V1014" s="4">
        <f>$M$1*gp_need_index[[#This Row],[Normalised travel time adjusted wp 2025/26]]</f>
        <v>3507.5686852687891</v>
      </c>
      <c r="W1014" s="115">
        <v>5904.4682146857704</v>
      </c>
      <c r="X1014" s="43">
        <f>gp_need_index[[#This Row],[Combined weighted population 2025/26]]/gp_need_index[[#This Row],[Registered population 2025/26]]</f>
        <v>0.87308568366080019</v>
      </c>
    </row>
    <row r="1015" spans="1:24" ht="13">
      <c r="A1015" s="8" t="s">
        <v>4664</v>
      </c>
      <c r="B1015" s="3" t="s">
        <v>12615</v>
      </c>
      <c r="C1015" s="74" t="s">
        <v>6425</v>
      </c>
      <c r="D1015" s="74" t="s">
        <v>6798</v>
      </c>
      <c r="E1015" s="74" t="s">
        <v>6475</v>
      </c>
      <c r="F1015" s="41">
        <v>0.99816014695379085</v>
      </c>
      <c r="G1015" s="110">
        <v>8069.4166666666679</v>
      </c>
      <c r="H1015" s="4">
        <v>1336.7524415478556</v>
      </c>
      <c r="I1015" s="46">
        <v>3276.4726665103526</v>
      </c>
      <c r="J1015" s="110">
        <v>3270.4444382940524</v>
      </c>
      <c r="K1015" s="46">
        <v>3280.5889772968212</v>
      </c>
      <c r="L1015" s="110">
        <f>$L$1*gp_need_index[[#This Row],[Normalised weighted population (base year)]]</f>
        <v>1331.0552254682314</v>
      </c>
      <c r="M1015" s="4">
        <f>$M$1*gp_need_index[[#This Row],[Normalised travel time adjusted wp (base year)]]</f>
        <v>1947.8615153903058</v>
      </c>
      <c r="N1015" s="115">
        <v>3278.9167408585372</v>
      </c>
      <c r="O1015" s="43">
        <f>gp_need_index[[#This Row],[Combined weighted population (base year)]]/gp_need_index[[#This Row],[Registered population (base year)]]</f>
        <v>0.40633875734824326</v>
      </c>
      <c r="P1015" s="77">
        <v>8134.1473551902227</v>
      </c>
      <c r="Q1015" s="4">
        <v>1355.6345424948279</v>
      </c>
      <c r="R1015" s="46">
        <v>3289.4651001934167</v>
      </c>
      <c r="S1015" s="110">
        <v>3283.4129678084273</v>
      </c>
      <c r="T1015" s="46">
        <v>3293.5548974264684</v>
      </c>
      <c r="U1015" s="110">
        <f>$L$1*gp_need_index[[#This Row],[Normalised weighted population 2025/26]]</f>
        <v>1336.3333548792148</v>
      </c>
      <c r="V1015" s="4">
        <f>$M$1*gp_need_index[[#This Row],[Normalised travel time adjusted wp 2025/26]]</f>
        <v>1955.5600771445963</v>
      </c>
      <c r="W1015" s="115">
        <v>3291.8934320238113</v>
      </c>
      <c r="X1015" s="43">
        <f>gp_need_index[[#This Row],[Combined weighted population 2025/26]]/gp_need_index[[#This Row],[Registered population 2025/26]]</f>
        <v>0.40470049143175724</v>
      </c>
    </row>
    <row r="1016" spans="1:24" ht="13">
      <c r="A1016" s="8" t="s">
        <v>4640</v>
      </c>
      <c r="B1016" s="3" t="s">
        <v>11620</v>
      </c>
      <c r="C1016" s="74" t="s">
        <v>6425</v>
      </c>
      <c r="D1016" s="74" t="s">
        <v>6798</v>
      </c>
      <c r="E1016" s="74" t="s">
        <v>6475</v>
      </c>
      <c r="F1016" s="41">
        <v>0.99816014695379085</v>
      </c>
      <c r="G1016" s="110">
        <v>7732.5833333333321</v>
      </c>
      <c r="H1016" s="4">
        <v>2639.7232384456338</v>
      </c>
      <c r="I1016" s="46">
        <v>6470.1441860876348</v>
      </c>
      <c r="J1016" s="110">
        <v>6458.2400715974491</v>
      </c>
      <c r="K1016" s="46">
        <v>6478.2727826040737</v>
      </c>
      <c r="L1016" s="110">
        <f>$L$1*gp_need_index[[#This Row],[Normalised weighted population (base year)]]</f>
        <v>2628.4727830790316</v>
      </c>
      <c r="M1016" s="4">
        <f>$M$1*gp_need_index[[#This Row],[Normalised travel time adjusted wp (base year)]]</f>
        <v>3846.4977864531861</v>
      </c>
      <c r="N1016" s="115">
        <v>6474.9705695322173</v>
      </c>
      <c r="O1016" s="43">
        <f>gp_need_index[[#This Row],[Combined weighted population (base year)]]/gp_need_index[[#This Row],[Registered population (base year)]]</f>
        <v>0.83736188676042522</v>
      </c>
      <c r="P1016" s="77">
        <v>7798.0447717457664</v>
      </c>
      <c r="Q1016" s="4">
        <v>2687.3314826957426</v>
      </c>
      <c r="R1016" s="46">
        <v>6520.845292648185</v>
      </c>
      <c r="S1016" s="110">
        <v>6508.8478955726478</v>
      </c>
      <c r="T1016" s="46">
        <v>6528.9526700553697</v>
      </c>
      <c r="U1016" s="110">
        <f>$L$1*gp_need_index[[#This Row],[Normalised weighted population 2025/26]]</f>
        <v>2649.0699250952716</v>
      </c>
      <c r="V1016" s="4">
        <f>$M$1*gp_need_index[[#This Row],[Normalised travel time adjusted wp 2025/26]]</f>
        <v>3876.5891520749879</v>
      </c>
      <c r="W1016" s="115">
        <v>6525.6590771702595</v>
      </c>
      <c r="X1016" s="43">
        <f>gp_need_index[[#This Row],[Combined weighted population 2025/26]]/gp_need_index[[#This Row],[Registered population 2025/26]]</f>
        <v>0.83683272771327588</v>
      </c>
    </row>
    <row r="1017" spans="1:24" ht="13">
      <c r="A1017" s="8" t="s">
        <v>4665</v>
      </c>
      <c r="B1017" s="3" t="s">
        <v>11619</v>
      </c>
      <c r="C1017" s="74" t="s">
        <v>6425</v>
      </c>
      <c r="D1017" s="74" t="s">
        <v>6798</v>
      </c>
      <c r="E1017" s="74" t="s">
        <v>6475</v>
      </c>
      <c r="F1017" s="41">
        <v>0.99816014695379085</v>
      </c>
      <c r="G1017" s="110">
        <v>4293.25</v>
      </c>
      <c r="H1017" s="4">
        <v>1328.7712100261062</v>
      </c>
      <c r="I1017" s="46">
        <v>3256.9101161731915</v>
      </c>
      <c r="J1017" s="110">
        <v>3250.9178801747207</v>
      </c>
      <c r="K1017" s="46">
        <v>3261.0018500609158</v>
      </c>
      <c r="L1017" s="110">
        <f>$L$1*gp_need_index[[#This Row],[Normalised weighted population (base year)]]</f>
        <v>1323.1080098189409</v>
      </c>
      <c r="M1017" s="4">
        <f>$M$1*gp_need_index[[#This Row],[Normalised travel time adjusted wp (base year)]]</f>
        <v>1936.2315880803289</v>
      </c>
      <c r="N1017" s="115">
        <v>3259.3395978992698</v>
      </c>
      <c r="O1017" s="43">
        <f>gp_need_index[[#This Row],[Combined weighted population (base year)]]/gp_need_index[[#This Row],[Registered population (base year)]]</f>
        <v>0.75917768541297848</v>
      </c>
      <c r="P1017" s="77">
        <v>4330.641336829839</v>
      </c>
      <c r="Q1017" s="4">
        <v>1352.505756862402</v>
      </c>
      <c r="R1017" s="46">
        <v>3281.8730605830137</v>
      </c>
      <c r="S1017" s="110">
        <v>3275.8348964352285</v>
      </c>
      <c r="T1017" s="46">
        <v>3285.9534186210458</v>
      </c>
      <c r="U1017" s="110">
        <f>$L$1*gp_need_index[[#This Row],[Normalised weighted population 2025/26]]</f>
        <v>1333.2491161188314</v>
      </c>
      <c r="V1017" s="4">
        <f>$M$1*gp_need_index[[#This Row],[Normalised travel time adjusted wp 2025/26]]</f>
        <v>1951.046671738553</v>
      </c>
      <c r="W1017" s="115">
        <v>3284.2957878573843</v>
      </c>
      <c r="X1017" s="43">
        <f>gp_need_index[[#This Row],[Combined weighted population 2025/26]]/gp_need_index[[#This Row],[Registered population 2025/26]]</f>
        <v>0.7583855444056673</v>
      </c>
    </row>
    <row r="1018" spans="1:24" ht="13">
      <c r="A1018" s="8" t="s">
        <v>4659</v>
      </c>
      <c r="B1018" s="3" t="s">
        <v>11618</v>
      </c>
      <c r="C1018" s="74" t="s">
        <v>6425</v>
      </c>
      <c r="D1018" s="74" t="s">
        <v>6798</v>
      </c>
      <c r="E1018" s="74" t="s">
        <v>6475</v>
      </c>
      <c r="F1018" s="41">
        <v>0.99816014695379085</v>
      </c>
      <c r="G1018" s="110">
        <v>896.66666666666674</v>
      </c>
      <c r="H1018" s="4">
        <v>122.23280332572237</v>
      </c>
      <c r="I1018" s="46">
        <v>299.60105296978242</v>
      </c>
      <c r="J1018" s="110">
        <v>299.04983105982848</v>
      </c>
      <c r="K1018" s="46">
        <v>299.97744892100832</v>
      </c>
      <c r="L1018" s="110">
        <f>$L$1*gp_need_index[[#This Row],[Normalised weighted population (base year)]]</f>
        <v>121.71184920518341</v>
      </c>
      <c r="M1018" s="4">
        <f>$M$1*gp_need_index[[#This Row],[Normalised travel time adjusted wp (base year)]]</f>
        <v>178.1126902156648</v>
      </c>
      <c r="N1018" s="115">
        <v>299.82453942084823</v>
      </c>
      <c r="O1018" s="43">
        <f>gp_need_index[[#This Row],[Combined weighted population (base year)]]/gp_need_index[[#This Row],[Registered population (base year)]]</f>
        <v>0.33437680976302775</v>
      </c>
      <c r="P1018" s="77">
        <v>905.81404987009194</v>
      </c>
      <c r="Q1018" s="4">
        <v>123.67589914424315</v>
      </c>
      <c r="R1018" s="46">
        <v>300.10120074199926</v>
      </c>
      <c r="S1018" s="110">
        <v>299.54905863364309</v>
      </c>
      <c r="T1018" s="46">
        <v>300.47431704603241</v>
      </c>
      <c r="U1018" s="110">
        <f>$L$1*gp_need_index[[#This Row],[Normalised weighted population 2025/26]]</f>
        <v>121.91503243711453</v>
      </c>
      <c r="V1018" s="4">
        <f>$M$1*gp_need_index[[#This Row],[Normalised travel time adjusted wp 2025/26]]</f>
        <v>178.40770745362312</v>
      </c>
      <c r="W1018" s="115">
        <v>300.32273989073764</v>
      </c>
      <c r="X1018" s="43">
        <f>gp_need_index[[#This Row],[Combined weighted population 2025/26]]/gp_need_index[[#This Row],[Registered population 2025/26]]</f>
        <v>0.33155010118667144</v>
      </c>
    </row>
    <row r="1019" spans="1:24" ht="13">
      <c r="A1019" s="8" t="s">
        <v>4639</v>
      </c>
      <c r="B1019" s="3" t="s">
        <v>12616</v>
      </c>
      <c r="C1019" s="74" t="s">
        <v>6425</v>
      </c>
      <c r="D1019" s="74" t="s">
        <v>6798</v>
      </c>
      <c r="E1019" s="74" t="s">
        <v>6475</v>
      </c>
      <c r="F1019" s="41">
        <v>0.99816014695379085</v>
      </c>
      <c r="G1019" s="110">
        <v>7615</v>
      </c>
      <c r="H1019" s="4">
        <v>1758.0974871010185</v>
      </c>
      <c r="I1019" s="46">
        <v>4309.2185078614675</v>
      </c>
      <c r="J1019" s="110">
        <v>4301.2901790629976</v>
      </c>
      <c r="K1019" s="46">
        <v>4314.6322818893932</v>
      </c>
      <c r="L1019" s="110">
        <f>$L$1*gp_need_index[[#This Row],[Normalised weighted population (base year)]]</f>
        <v>1750.6045056320929</v>
      </c>
      <c r="M1019" s="4">
        <f>$M$1*gp_need_index[[#This Row],[Normalised travel time adjusted wp (base year)]]</f>
        <v>2561.8284500480418</v>
      </c>
      <c r="N1019" s="115">
        <v>4312.4329556801349</v>
      </c>
      <c r="O1019" s="43">
        <f>gp_need_index[[#This Row],[Combined weighted population (base year)]]/gp_need_index[[#This Row],[Registered population (base year)]]</f>
        <v>0.5663076763860978</v>
      </c>
      <c r="P1019" s="77">
        <v>7678.6183347862952</v>
      </c>
      <c r="Q1019" s="4">
        <v>1784.8206638569159</v>
      </c>
      <c r="R1019" s="46">
        <v>4330.8908852798504</v>
      </c>
      <c r="S1019" s="110">
        <v>4322.9226824917687</v>
      </c>
      <c r="T1019" s="46">
        <v>4336.2754888612117</v>
      </c>
      <c r="U1019" s="110">
        <f>$L$1*gp_need_index[[#This Row],[Normalised weighted population 2025/26]]</f>
        <v>1759.4088309377523</v>
      </c>
      <c r="V1019" s="4">
        <f>$M$1*gp_need_index[[#This Row],[Normalised travel time adjusted wp 2025/26]]</f>
        <v>2574.6791821031043</v>
      </c>
      <c r="W1019" s="115">
        <v>4334.0880130408568</v>
      </c>
      <c r="X1019" s="43">
        <f>gp_need_index[[#This Row],[Combined weighted population 2025/26]]/gp_need_index[[#This Row],[Registered population 2025/26]]</f>
        <v>0.56443592116126184</v>
      </c>
    </row>
    <row r="1020" spans="1:24" ht="13">
      <c r="A1020" s="8" t="s">
        <v>4638</v>
      </c>
      <c r="B1020" s="3" t="s">
        <v>11617</v>
      </c>
      <c r="C1020" s="74" t="s">
        <v>6425</v>
      </c>
      <c r="D1020" s="74" t="s">
        <v>6798</v>
      </c>
      <c r="E1020" s="74" t="s">
        <v>6475</v>
      </c>
      <c r="F1020" s="41">
        <v>0.99816014695379085</v>
      </c>
      <c r="G1020" s="110">
        <v>7088.25</v>
      </c>
      <c r="H1020" s="4">
        <v>2929.085705641935</v>
      </c>
      <c r="I1020" s="46">
        <v>7179.3916017010051</v>
      </c>
      <c r="J1020" s="110">
        <v>7166.1825761926875</v>
      </c>
      <c r="K1020" s="46">
        <v>7188.4112426680822</v>
      </c>
      <c r="L1020" s="110">
        <f>$L$1*gp_need_index[[#This Row],[Normalised weighted population (base year)]]</f>
        <v>2916.6019923812673</v>
      </c>
      <c r="M1020" s="4">
        <f>$M$1*gp_need_index[[#This Row],[Normalised travel time adjusted wp (base year)]]</f>
        <v>4268.1450536146476</v>
      </c>
      <c r="N1020" s="115">
        <v>7184.747045995915</v>
      </c>
      <c r="O1020" s="43">
        <f>gp_need_index[[#This Row],[Combined weighted population (base year)]]/gp_need_index[[#This Row],[Registered population (base year)]]</f>
        <v>1.0136136628922392</v>
      </c>
      <c r="P1020" s="77">
        <v>7149.6007960468451</v>
      </c>
      <c r="Q1020" s="4">
        <v>2987.5336092798152</v>
      </c>
      <c r="R1020" s="46">
        <v>7249.289712915619</v>
      </c>
      <c r="S1020" s="110">
        <v>7235.9520851544585</v>
      </c>
      <c r="T1020" s="46">
        <v>7258.3027664384326</v>
      </c>
      <c r="U1020" s="110">
        <f>$L$1*gp_need_index[[#This Row],[Normalised weighted population 2025/26]]</f>
        <v>2944.9978484290036</v>
      </c>
      <c r="V1020" s="4">
        <f>$M$1*gp_need_index[[#This Row],[Normalised travel time adjusted wp 2025/26]]</f>
        <v>4309.6433974627789</v>
      </c>
      <c r="W1020" s="115">
        <v>7254.6412458917821</v>
      </c>
      <c r="X1020" s="43">
        <f>gp_need_index[[#This Row],[Combined weighted population 2025/26]]/gp_need_index[[#This Row],[Registered population 2025/26]]</f>
        <v>1.0146917922890206</v>
      </c>
    </row>
    <row r="1021" spans="1:24" ht="13">
      <c r="A1021" s="8" t="s">
        <v>4284</v>
      </c>
      <c r="B1021" s="3" t="s">
        <v>11616</v>
      </c>
      <c r="C1021" s="74" t="s">
        <v>6425</v>
      </c>
      <c r="D1021" s="74" t="s">
        <v>6798</v>
      </c>
      <c r="E1021" s="74" t="s">
        <v>6597</v>
      </c>
      <c r="F1021" s="41">
        <v>0.99816014695379085</v>
      </c>
      <c r="G1021" s="110">
        <v>6147.5</v>
      </c>
      <c r="H1021" s="4">
        <v>2639.4211063512794</v>
      </c>
      <c r="I1021" s="46">
        <v>6469.4036394328768</v>
      </c>
      <c r="J1021" s="110">
        <v>6457.5008874397099</v>
      </c>
      <c r="K1021" s="46">
        <v>6477.5313055828838</v>
      </c>
      <c r="L1021" s="110">
        <f>$L$1*gp_need_index[[#This Row],[Normalised weighted population (base year)]]</f>
        <v>2628.1719386665045</v>
      </c>
      <c r="M1021" s="4">
        <f>$M$1*gp_need_index[[#This Row],[Normalised travel time adjusted wp (base year)]]</f>
        <v>3846.0575318025371</v>
      </c>
      <c r="N1021" s="115">
        <v>6474.2294704690412</v>
      </c>
      <c r="O1021" s="43">
        <f>gp_need_index[[#This Row],[Combined weighted population (base year)]]/gp_need_index[[#This Row],[Registered population (base year)]]</f>
        <v>1.0531483481852852</v>
      </c>
      <c r="P1021" s="77">
        <v>6203.7843022148782</v>
      </c>
      <c r="Q1021" s="4">
        <v>2692.4701383284942</v>
      </c>
      <c r="R1021" s="46">
        <v>6533.3143083275436</v>
      </c>
      <c r="S1021" s="110">
        <v>6521.2939700955258</v>
      </c>
      <c r="T1021" s="46">
        <v>6541.4371884819147</v>
      </c>
      <c r="U1021" s="110">
        <f>$L$1*gp_need_index[[#This Row],[Normalised weighted population 2025/26]]</f>
        <v>2654.1354178265547</v>
      </c>
      <c r="V1021" s="4">
        <f>$M$1*gp_need_index[[#This Row],[Normalised travel time adjusted wp 2025/26]]</f>
        <v>3884.0018798350152</v>
      </c>
      <c r="W1021" s="115">
        <v>6538.1372976615694</v>
      </c>
      <c r="X1021" s="43">
        <f>gp_need_index[[#This Row],[Combined weighted population 2025/26]]/gp_need_index[[#This Row],[Registered population 2025/26]]</f>
        <v>1.0538950065248593</v>
      </c>
    </row>
    <row r="1022" spans="1:24" ht="13">
      <c r="A1022" s="8" t="s">
        <v>4635</v>
      </c>
      <c r="B1022" s="3" t="s">
        <v>12617</v>
      </c>
      <c r="C1022" s="74" t="s">
        <v>6425</v>
      </c>
      <c r="D1022" s="74" t="s">
        <v>6798</v>
      </c>
      <c r="E1022" s="74" t="s">
        <v>6475</v>
      </c>
      <c r="F1022" s="41">
        <v>0.99816014695379085</v>
      </c>
      <c r="G1022" s="110">
        <v>5021.5</v>
      </c>
      <c r="H1022" s="4">
        <v>2359.3151728555817</v>
      </c>
      <c r="I1022" s="46">
        <v>5782.844627980221</v>
      </c>
      <c r="J1022" s="110">
        <v>5772.2050436756772</v>
      </c>
      <c r="K1022" s="46">
        <v>5790.1097536630732</v>
      </c>
      <c r="L1022" s="110">
        <f>$L$1*gp_need_index[[#This Row],[Normalised weighted population (base year)]]</f>
        <v>2349.259811876304</v>
      </c>
      <c r="M1022" s="4">
        <f>$M$1*gp_need_index[[#This Row],[Normalised travel time adjusted wp (base year)]]</f>
        <v>3437.8985106325626</v>
      </c>
      <c r="N1022" s="115">
        <v>5787.1583225088671</v>
      </c>
      <c r="O1022" s="43">
        <f>gp_need_index[[#This Row],[Combined weighted population (base year)]]/gp_need_index[[#This Row],[Registered population (base year)]]</f>
        <v>1.1524760176259816</v>
      </c>
      <c r="P1022" s="77">
        <v>5067.4481934796195</v>
      </c>
      <c r="Q1022" s="4">
        <v>2405.3442292277618</v>
      </c>
      <c r="R1022" s="46">
        <v>5836.5995022781326</v>
      </c>
      <c r="S1022" s="110">
        <v>5825.8610169043632</v>
      </c>
      <c r="T1022" s="46">
        <v>5843.8561557971025</v>
      </c>
      <c r="U1022" s="110">
        <f>$L$1*gp_need_index[[#This Row],[Normalised weighted population 2025/26]]</f>
        <v>2371.0975360422831</v>
      </c>
      <c r="V1022" s="4">
        <f>$M$1*gp_need_index[[#This Row],[Normalised travel time adjusted wp 2025/26]]</f>
        <v>3469.8106303866903</v>
      </c>
      <c r="W1022" s="115">
        <v>5840.9081664289733</v>
      </c>
      <c r="X1022" s="43">
        <f>gp_need_index[[#This Row],[Combined weighted population 2025/26]]/gp_need_index[[#This Row],[Registered population 2025/26]]</f>
        <v>1.152633030159949</v>
      </c>
    </row>
    <row r="1023" spans="1:24" ht="13">
      <c r="A1023" s="8" t="s">
        <v>4610</v>
      </c>
      <c r="B1023" s="3" t="s">
        <v>12618</v>
      </c>
      <c r="C1023" s="74" t="s">
        <v>6426</v>
      </c>
      <c r="D1023" s="74" t="s">
        <v>6798</v>
      </c>
      <c r="E1023" s="74" t="s">
        <v>6493</v>
      </c>
      <c r="F1023" s="41">
        <v>1.0424434531727877</v>
      </c>
      <c r="G1023" s="110">
        <v>29286.75</v>
      </c>
      <c r="H1023" s="4">
        <v>8265.2921797349063</v>
      </c>
      <c r="I1023" s="46">
        <v>20258.802651795042</v>
      </c>
      <c r="J1023" s="110">
        <v>21118.656193483253</v>
      </c>
      <c r="K1023" s="46">
        <v>21184.163813466737</v>
      </c>
      <c r="L1023" s="110">
        <f>$L$1*gp_need_index[[#This Row],[Normalised weighted population (base year)]]</f>
        <v>8230.0656456021898</v>
      </c>
      <c r="M1023" s="4">
        <f>$M$1*gp_need_index[[#This Row],[Normalised travel time adjusted wp (base year)]]</f>
        <v>12578.173527235604</v>
      </c>
      <c r="N1023" s="115">
        <v>20808.239172837792</v>
      </c>
      <c r="O1023" s="43">
        <f>gp_need_index[[#This Row],[Combined weighted population (base year)]]/gp_need_index[[#This Row],[Registered population (base year)]]</f>
        <v>0.71050011260511292</v>
      </c>
      <c r="P1023" s="77">
        <v>29595.268813168164</v>
      </c>
      <c r="Q1023" s="4">
        <v>8411.1217403297105</v>
      </c>
      <c r="R1023" s="46">
        <v>20409.697858077601</v>
      </c>
      <c r="S1023" s="110">
        <v>21275.955913387665</v>
      </c>
      <c r="T1023" s="46">
        <v>21341.673887198969</v>
      </c>
      <c r="U1023" s="110">
        <f>$L$1*gp_need_index[[#This Row],[Normalised weighted population 2025/26]]</f>
        <v>8291.3662799317372</v>
      </c>
      <c r="V1023" s="4">
        <f>$M$1*gp_need_index[[#This Row],[Normalised travel time adjusted wp 2025/26]]</f>
        <v>12671.695700550381</v>
      </c>
      <c r="W1023" s="115">
        <v>20963.061980482118</v>
      </c>
      <c r="X1023" s="43">
        <f>gp_need_index[[#This Row],[Combined weighted population 2025/26]]/gp_need_index[[#This Row],[Registered population 2025/26]]</f>
        <v>0.70832477017930584</v>
      </c>
    </row>
    <row r="1024" spans="1:24" ht="13">
      <c r="A1024" s="8" t="s">
        <v>4614</v>
      </c>
      <c r="B1024" s="3" t="s">
        <v>11615</v>
      </c>
      <c r="C1024" s="74" t="s">
        <v>6426</v>
      </c>
      <c r="D1024" s="74" t="s">
        <v>6798</v>
      </c>
      <c r="E1024" s="74" t="s">
        <v>6733</v>
      </c>
      <c r="F1024" s="41">
        <v>1.0424434531727877</v>
      </c>
      <c r="G1024" s="110">
        <v>9068.0833333333321</v>
      </c>
      <c r="H1024" s="4">
        <v>4190.9261187784468</v>
      </c>
      <c r="I1024" s="46">
        <v>10272.249706641223</v>
      </c>
      <c r="J1024" s="110">
        <v>10708.239456044234</v>
      </c>
      <c r="K1024" s="46">
        <v>10741.455171786372</v>
      </c>
      <c r="L1024" s="110">
        <f>$L$1*gp_need_index[[#This Row],[Normalised weighted population (base year)]]</f>
        <v>4173.0644632240528</v>
      </c>
      <c r="M1024" s="4">
        <f>$M$1*gp_need_index[[#This Row],[Normalised travel time adjusted wp (base year)]]</f>
        <v>6377.7776774867771</v>
      </c>
      <c r="N1024" s="115">
        <v>10550.842140710829</v>
      </c>
      <c r="O1024" s="43">
        <f>gp_need_index[[#This Row],[Combined weighted population (base year)]]/gp_need_index[[#This Row],[Registered population (base year)]]</f>
        <v>1.1635140252766567</v>
      </c>
      <c r="P1024" s="77">
        <v>9156.9024784368121</v>
      </c>
      <c r="Q1024" s="4">
        <v>4279.4446306387154</v>
      </c>
      <c r="R1024" s="46">
        <v>10384.128848464976</v>
      </c>
      <c r="S1024" s="110">
        <v>10824.867134984994</v>
      </c>
      <c r="T1024" s="46">
        <v>10858.303392222213</v>
      </c>
      <c r="U1024" s="110">
        <f>$L$1*gp_need_index[[#This Row],[Normalised weighted population 2025/26]]</f>
        <v>4218.5149618250416</v>
      </c>
      <c r="V1024" s="4">
        <f>$M$1*gp_need_index[[#This Row],[Normalised travel time adjusted wp 2025/26]]</f>
        <v>6447.156729024151</v>
      </c>
      <c r="W1024" s="115">
        <v>10665.671690849193</v>
      </c>
      <c r="X1024" s="43">
        <f>gp_need_index[[#This Row],[Combined weighted population 2025/26]]/gp_need_index[[#This Row],[Registered population 2025/26]]</f>
        <v>1.1647685138031463</v>
      </c>
    </row>
    <row r="1025" spans="1:24" ht="13">
      <c r="A1025" s="8" t="s">
        <v>373</v>
      </c>
      <c r="B1025" s="3" t="s">
        <v>11614</v>
      </c>
      <c r="C1025" s="74" t="s">
        <v>6426</v>
      </c>
      <c r="D1025" s="74" t="s">
        <v>6798</v>
      </c>
      <c r="E1025" s="74" t="s">
        <v>6731</v>
      </c>
      <c r="F1025" s="41">
        <v>1.0424434531727877</v>
      </c>
      <c r="G1025" s="110">
        <v>21690.333333333332</v>
      </c>
      <c r="H1025" s="4">
        <v>8206.342024491898</v>
      </c>
      <c r="I1025" s="46">
        <v>20114.311745074418</v>
      </c>
      <c r="J1025" s="110">
        <v>20968.032593729338</v>
      </c>
      <c r="K1025" s="46">
        <v>21033.072996791303</v>
      </c>
      <c r="L1025" s="110">
        <f>$L$1*gp_need_index[[#This Row],[Normalised weighted population (base year)]]</f>
        <v>8171.3667349141997</v>
      </c>
      <c r="M1025" s="4">
        <f>$M$1*gp_need_index[[#This Row],[Normalised travel time adjusted wp (base year)]]</f>
        <v>12488.462810907624</v>
      </c>
      <c r="N1025" s="115">
        <v>20659.829545821824</v>
      </c>
      <c r="O1025" s="43">
        <f>gp_need_index[[#This Row],[Combined weighted population (base year)]]/gp_need_index[[#This Row],[Registered population (base year)]]</f>
        <v>0.95249018206982339</v>
      </c>
      <c r="P1025" s="77">
        <v>21880.348327654145</v>
      </c>
      <c r="Q1025" s="4">
        <v>8370.128392181985</v>
      </c>
      <c r="R1025" s="46">
        <v>20310.226958034098</v>
      </c>
      <c r="S1025" s="110">
        <v>21172.263124856108</v>
      </c>
      <c r="T1025" s="46">
        <v>21237.660808477449</v>
      </c>
      <c r="U1025" s="110">
        <f>$L$1*gp_need_index[[#This Row],[Normalised weighted population 2025/26]]</f>
        <v>8250.9565848843031</v>
      </c>
      <c r="V1025" s="4">
        <f>$M$1*gp_need_index[[#This Row],[Normalised travel time adjusted wp 2025/26]]</f>
        <v>12609.937560612396</v>
      </c>
      <c r="W1025" s="115">
        <v>20860.894145496699</v>
      </c>
      <c r="X1025" s="43">
        <f>gp_need_index[[#This Row],[Combined weighted population 2025/26]]/gp_need_index[[#This Row],[Registered population 2025/26]]</f>
        <v>0.95340777181005942</v>
      </c>
    </row>
    <row r="1026" spans="1:24" ht="13">
      <c r="A1026" s="8" t="s">
        <v>4741</v>
      </c>
      <c r="B1026" s="3" t="s">
        <v>11613</v>
      </c>
      <c r="C1026" s="74" t="s">
        <v>6426</v>
      </c>
      <c r="D1026" s="74" t="s">
        <v>6798</v>
      </c>
      <c r="E1026" s="74" t="s">
        <v>6732</v>
      </c>
      <c r="F1026" s="41">
        <v>1.0424434531727877</v>
      </c>
      <c r="G1026" s="110">
        <v>11461.916666666668</v>
      </c>
      <c r="H1026" s="4">
        <v>5358.5216970692045</v>
      </c>
      <c r="I1026" s="46">
        <v>13134.107204637094</v>
      </c>
      <c r="J1026" s="110">
        <v>13691.564068743482</v>
      </c>
      <c r="K1026" s="46">
        <v>13734.033711119284</v>
      </c>
      <c r="L1026" s="110">
        <f>$L$1*gp_need_index[[#This Row],[Normalised weighted population (base year)]]</f>
        <v>5335.6837690978828</v>
      </c>
      <c r="M1026" s="4">
        <f>$M$1*gp_need_index[[#This Row],[Normalised travel time adjusted wp (base year)]]</f>
        <v>8154.6319584984349</v>
      </c>
      <c r="N1026" s="115">
        <v>13490.315727596317</v>
      </c>
      <c r="O1026" s="43">
        <f>gp_need_index[[#This Row],[Combined weighted population (base year)]]/gp_need_index[[#This Row],[Registered population (base year)]]</f>
        <v>1.1769685751449059</v>
      </c>
      <c r="P1026" s="77">
        <v>11569.943912814286</v>
      </c>
      <c r="Q1026" s="4">
        <v>5469.6836587093148</v>
      </c>
      <c r="R1026" s="46">
        <v>13272.259551095924</v>
      </c>
      <c r="S1026" s="110">
        <v>13835.580077849949</v>
      </c>
      <c r="T1026" s="46">
        <v>13878.315938599133</v>
      </c>
      <c r="U1026" s="110">
        <f>$L$1*gp_need_index[[#This Row],[Normalised weighted population 2025/26]]</f>
        <v>5391.807662498335</v>
      </c>
      <c r="V1026" s="4">
        <f>$M$1*gp_need_index[[#This Row],[Normalised travel time adjusted wp 2025/26]]</f>
        <v>8240.3000504806132</v>
      </c>
      <c r="W1026" s="115">
        <v>13632.107712978948</v>
      </c>
      <c r="X1026" s="43">
        <f>gp_need_index[[#This Row],[Combined weighted population 2025/26]]/gp_need_index[[#This Row],[Registered population 2025/26]]</f>
        <v>1.178234554610132</v>
      </c>
    </row>
    <row r="1027" spans="1:24" ht="13">
      <c r="A1027" s="8" t="s">
        <v>4743</v>
      </c>
      <c r="B1027" s="3" t="s">
        <v>11612</v>
      </c>
      <c r="C1027" s="74" t="s">
        <v>6426</v>
      </c>
      <c r="D1027" s="74" t="s">
        <v>6798</v>
      </c>
      <c r="E1027" s="74" t="s">
        <v>6729</v>
      </c>
      <c r="F1027" s="41">
        <v>1.0424434531727877</v>
      </c>
      <c r="G1027" s="110">
        <v>7446.5</v>
      </c>
      <c r="H1027" s="4">
        <v>6015.0841621670834</v>
      </c>
      <c r="I1027" s="46">
        <v>14743.387205845787</v>
      </c>
      <c r="J1027" s="110">
        <v>15369.147470325381</v>
      </c>
      <c r="K1027" s="46">
        <v>15416.820781673043</v>
      </c>
      <c r="L1027" s="110">
        <f>$L$1*gp_need_index[[#This Row],[Normalised weighted population (base year)]]</f>
        <v>5989.4479761809098</v>
      </c>
      <c r="M1027" s="4">
        <f>$M$1*gp_need_index[[#This Row],[Normalised travel time adjusted wp (base year)]]</f>
        <v>9153.7928396731822</v>
      </c>
      <c r="N1027" s="115">
        <v>15143.240815854093</v>
      </c>
      <c r="O1027" s="43">
        <f>gp_need_index[[#This Row],[Combined weighted population (base year)]]/gp_need_index[[#This Row],[Registered population (base year)]]</f>
        <v>2.0336051589141331</v>
      </c>
      <c r="P1027" s="77">
        <v>7522.2560770083746</v>
      </c>
      <c r="Q1027" s="4">
        <v>6138.2512676949882</v>
      </c>
      <c r="R1027" s="46">
        <v>14894.547673697758</v>
      </c>
      <c r="S1027" s="110">
        <v>15526.723710416203</v>
      </c>
      <c r="T1027" s="46">
        <v>15574.683239300844</v>
      </c>
      <c r="U1027" s="110">
        <f>$L$1*gp_need_index[[#This Row],[Normalised weighted population 2025/26]]</f>
        <v>6050.8563720680886</v>
      </c>
      <c r="V1027" s="4">
        <f>$M$1*gp_need_index[[#This Row],[Normalised travel time adjusted wp 2025/26]]</f>
        <v>9247.5242421945386</v>
      </c>
      <c r="W1027" s="115">
        <v>15298.380614262627</v>
      </c>
      <c r="X1027" s="43">
        <f>gp_need_index[[#This Row],[Combined weighted population 2025/26]]/gp_need_index[[#This Row],[Registered population 2025/26]]</f>
        <v>2.0337489787168801</v>
      </c>
    </row>
    <row r="1028" spans="1:24" ht="13">
      <c r="A1028" s="8" t="s">
        <v>363</v>
      </c>
      <c r="B1028" s="3" t="s">
        <v>11611</v>
      </c>
      <c r="C1028" s="74" t="s">
        <v>6426</v>
      </c>
      <c r="D1028" s="74" t="s">
        <v>6798</v>
      </c>
      <c r="E1028" s="74" t="s">
        <v>6573</v>
      </c>
      <c r="F1028" s="41">
        <v>1.0424434531727877</v>
      </c>
      <c r="G1028" s="110">
        <v>27184.166666666672</v>
      </c>
      <c r="H1028" s="4">
        <v>13071.161667860124</v>
      </c>
      <c r="I1028" s="46">
        <v>32038.321078127879</v>
      </c>
      <c r="J1028" s="110">
        <v>33398.138058542136</v>
      </c>
      <c r="K1028" s="46">
        <v>33501.735205825113</v>
      </c>
      <c r="L1028" s="110">
        <f>$L$1*gp_need_index[[#This Row],[Normalised weighted population (base year)]]</f>
        <v>13015.45260003357</v>
      </c>
      <c r="M1028" s="4">
        <f>$M$1*gp_need_index[[#This Row],[Normalised travel time adjusted wp (base year)]]</f>
        <v>19891.775884705403</v>
      </c>
      <c r="N1028" s="115">
        <v>32907.228484738975</v>
      </c>
      <c r="O1028" s="43">
        <f>gp_need_index[[#This Row],[Combined weighted population (base year)]]/gp_need_index[[#This Row],[Registered population (base year)]]</f>
        <v>1.2105292352069759</v>
      </c>
      <c r="P1028" s="77">
        <v>27438.932218043381</v>
      </c>
      <c r="Q1028" s="4">
        <v>13336.97004861423</v>
      </c>
      <c r="R1028" s="46">
        <v>32362.333757373101</v>
      </c>
      <c r="S1028" s="110">
        <v>33735.902954766294</v>
      </c>
      <c r="T1028" s="46">
        <v>33840.107682201691</v>
      </c>
      <c r="U1028" s="110">
        <f>$L$1*gp_need_index[[#This Row],[Normalised weighted population 2025/26]]</f>
        <v>13147.081584531295</v>
      </c>
      <c r="V1028" s="4">
        <f>$M$1*gp_need_index[[#This Row],[Normalised travel time adjusted wp 2025/26]]</f>
        <v>20092.685760694909</v>
      </c>
      <c r="W1028" s="115">
        <v>33239.767345226202</v>
      </c>
      <c r="X1028" s="43">
        <f>gp_need_index[[#This Row],[Combined weighted population 2025/26]]/gp_need_index[[#This Row],[Registered population 2025/26]]</f>
        <v>1.2114089236813774</v>
      </c>
    </row>
    <row r="1029" spans="1:24" ht="13">
      <c r="A1029" s="8" t="s">
        <v>4350</v>
      </c>
      <c r="B1029" s="3" t="s">
        <v>11610</v>
      </c>
      <c r="C1029" s="74" t="s">
        <v>6426</v>
      </c>
      <c r="D1029" s="74" t="s">
        <v>6798</v>
      </c>
      <c r="E1029" s="74" t="s">
        <v>6573</v>
      </c>
      <c r="F1029" s="41">
        <v>1.0424434531727877</v>
      </c>
      <c r="G1029" s="110">
        <v>7198.5</v>
      </c>
      <c r="H1029" s="4">
        <v>2565.6345874892868</v>
      </c>
      <c r="I1029" s="46">
        <v>6288.5477795936904</v>
      </c>
      <c r="J1029" s="110">
        <v>6555.4554628017131</v>
      </c>
      <c r="K1029" s="46">
        <v>6575.7897246667444</v>
      </c>
      <c r="L1029" s="110">
        <f>$L$1*gp_need_index[[#This Row],[Normalised weighted population (base year)]]</f>
        <v>2554.69989668793</v>
      </c>
      <c r="M1029" s="4">
        <f>$M$1*gp_need_index[[#This Row],[Normalised travel time adjusted wp (base year)]]</f>
        <v>3904.3988218638883</v>
      </c>
      <c r="N1029" s="115">
        <v>6459.0987185518188</v>
      </c>
      <c r="O1029" s="43">
        <f>gp_need_index[[#This Row],[Combined weighted population (base year)]]/gp_need_index[[#This Row],[Registered population (base year)]]</f>
        <v>0.89728397840547602</v>
      </c>
      <c r="P1029" s="77">
        <v>7257.7536315249308</v>
      </c>
      <c r="Q1029" s="4">
        <v>2613.9052189567269</v>
      </c>
      <c r="R1029" s="46">
        <v>6342.6754950841705</v>
      </c>
      <c r="S1029" s="110">
        <v>6611.8805454499634</v>
      </c>
      <c r="T1029" s="46">
        <v>6632.303571061514</v>
      </c>
      <c r="U1029" s="110">
        <f>$L$1*gp_need_index[[#This Row],[Normalised weighted population 2025/26]]</f>
        <v>2576.6890862461619</v>
      </c>
      <c r="V1029" s="4">
        <f>$M$1*gp_need_index[[#This Row],[Normalised travel time adjusted wp 2025/26]]</f>
        <v>3937.95412161063</v>
      </c>
      <c r="W1029" s="115">
        <v>6514.6432078567923</v>
      </c>
      <c r="X1029" s="43">
        <f>gp_need_index[[#This Row],[Combined weighted population 2025/26]]/gp_need_index[[#This Row],[Registered population 2025/26]]</f>
        <v>0.89761151157841068</v>
      </c>
    </row>
    <row r="1030" spans="1:24" ht="13">
      <c r="A1030" s="8" t="s">
        <v>4627</v>
      </c>
      <c r="B1030" s="3" t="s">
        <v>11609</v>
      </c>
      <c r="C1030" s="74" t="s">
        <v>6426</v>
      </c>
      <c r="D1030" s="74" t="s">
        <v>6798</v>
      </c>
      <c r="E1030" s="74" t="s">
        <v>6493</v>
      </c>
      <c r="F1030" s="41">
        <v>1.0424434531727877</v>
      </c>
      <c r="G1030" s="110">
        <v>8809.5833333333321</v>
      </c>
      <c r="H1030" s="4">
        <v>4321.7166777666052</v>
      </c>
      <c r="I1030" s="46">
        <v>10592.826410481843</v>
      </c>
      <c r="J1030" s="110">
        <v>11042.422542202597</v>
      </c>
      <c r="K1030" s="46">
        <v>11076.674855084837</v>
      </c>
      <c r="L1030" s="110">
        <f>$L$1*gp_need_index[[#This Row],[Normalised weighted population (base year)]]</f>
        <v>4303.2975950831706</v>
      </c>
      <c r="M1030" s="4">
        <f>$M$1*gp_need_index[[#This Row],[Normalised travel time adjusted wp (base year)]]</f>
        <v>6576.8155712361004</v>
      </c>
      <c r="N1030" s="115">
        <v>10880.113166319272</v>
      </c>
      <c r="O1030" s="43">
        <f>gp_need_index[[#This Row],[Combined weighted population (base year)]]/gp_need_index[[#This Row],[Registered population (base year)]]</f>
        <v>1.2350315281259168</v>
      </c>
      <c r="P1030" s="77">
        <v>8887.9242774913764</v>
      </c>
      <c r="Q1030" s="4">
        <v>4404.744609524646</v>
      </c>
      <c r="R1030" s="46">
        <v>10688.1709001242</v>
      </c>
      <c r="S1030" s="110">
        <v>11141.813781226374</v>
      </c>
      <c r="T1030" s="46">
        <v>11176.229035199724</v>
      </c>
      <c r="U1030" s="110">
        <f>$L$1*gp_need_index[[#This Row],[Normalised weighted population 2025/26]]</f>
        <v>4342.030950760216</v>
      </c>
      <c r="V1030" s="4">
        <f>$M$1*gp_need_index[[#This Row],[Normalised travel time adjusted wp 2025/26]]</f>
        <v>6635.9262240743628</v>
      </c>
      <c r="W1030" s="115">
        <v>10977.957174834579</v>
      </c>
      <c r="X1030" s="43">
        <f>gp_need_index[[#This Row],[Combined weighted population 2025/26]]/gp_need_index[[#This Row],[Registered population 2025/26]]</f>
        <v>1.2351542196006553</v>
      </c>
    </row>
    <row r="1031" spans="1:24" ht="13">
      <c r="A1031" s="8" t="s">
        <v>4750</v>
      </c>
      <c r="B1031" s="3" t="s">
        <v>9105</v>
      </c>
      <c r="C1031" s="74" t="s">
        <v>6426</v>
      </c>
      <c r="D1031" s="74" t="s">
        <v>6798</v>
      </c>
      <c r="E1031" s="74" t="s">
        <v>6732</v>
      </c>
      <c r="F1031" s="41">
        <v>1.0424434531727877</v>
      </c>
      <c r="G1031" s="110">
        <v>19397.333333333332</v>
      </c>
      <c r="H1031" s="4">
        <v>7120.8903737719847</v>
      </c>
      <c r="I1031" s="46">
        <v>17453.794693551965</v>
      </c>
      <c r="J1031" s="110">
        <v>18194.594011315188</v>
      </c>
      <c r="K1031" s="46">
        <v>18251.031529845121</v>
      </c>
      <c r="L1031" s="110">
        <f>$L$1*gp_need_index[[#This Row],[Normalised weighted population (base year)]]</f>
        <v>7090.5412605945894</v>
      </c>
      <c r="M1031" s="4">
        <f>$M$1*gp_need_index[[#This Row],[Normalised travel time adjusted wp (base year)]]</f>
        <v>10836.615674559047</v>
      </c>
      <c r="N1031" s="115">
        <v>17927.156935153638</v>
      </c>
      <c r="O1031" s="43">
        <f>gp_need_index[[#This Row],[Combined weighted population (base year)]]/gp_need_index[[#This Row],[Registered population (base year)]]</f>
        <v>0.92420729319255079</v>
      </c>
      <c r="P1031" s="77">
        <v>19569.432140950761</v>
      </c>
      <c r="Q1031" s="4">
        <v>7258.8269633575637</v>
      </c>
      <c r="R1031" s="46">
        <v>17613.639381277986</v>
      </c>
      <c r="S1031" s="110">
        <v>18361.22305955963</v>
      </c>
      <c r="T1031" s="46">
        <v>18417.937896772295</v>
      </c>
      <c r="U1031" s="110">
        <f>$L$1*gp_need_index[[#This Row],[Normalised weighted population 2025/26]]</f>
        <v>7155.4775895424091</v>
      </c>
      <c r="V1031" s="4">
        <f>$M$1*gp_need_index[[#This Row],[Normalised travel time adjusted wp 2025/26]]</f>
        <v>10935.716930784978</v>
      </c>
      <c r="W1031" s="115">
        <v>18091.194520327386</v>
      </c>
      <c r="X1031" s="43">
        <f>gp_need_index[[#This Row],[Combined weighted population 2025/26]]/gp_need_index[[#This Row],[Registered population 2025/26]]</f>
        <v>0.92446190518068061</v>
      </c>
    </row>
    <row r="1032" spans="1:24" ht="13">
      <c r="A1032" s="8" t="s">
        <v>4352</v>
      </c>
      <c r="B1032" s="3" t="s">
        <v>11608</v>
      </c>
      <c r="C1032" s="74" t="s">
        <v>6426</v>
      </c>
      <c r="D1032" s="74" t="s">
        <v>6798</v>
      </c>
      <c r="E1032" s="74" t="s">
        <v>6733</v>
      </c>
      <c r="F1032" s="41">
        <v>1.0424434531727877</v>
      </c>
      <c r="G1032" s="110">
        <v>12140</v>
      </c>
      <c r="H1032" s="4">
        <v>5607.6591448418076</v>
      </c>
      <c r="I1032" s="46">
        <v>13744.76031620791</v>
      </c>
      <c r="J1032" s="110">
        <v>14328.135407060072</v>
      </c>
      <c r="K1032" s="46">
        <v>14372.579619831868</v>
      </c>
      <c r="L1032" s="110">
        <f>$L$1*gp_need_index[[#This Row],[Normalised weighted population (base year)]]</f>
        <v>5583.7593973223256</v>
      </c>
      <c r="M1032" s="4">
        <f>$M$1*gp_need_index[[#This Row],[Normalised travel time adjusted wp (base year)]]</f>
        <v>8533.7708905618019</v>
      </c>
      <c r="N1032" s="115">
        <v>14117.530287884128</v>
      </c>
      <c r="O1032" s="43">
        <f>gp_need_index[[#This Row],[Combined weighted population (base year)]]/gp_need_index[[#This Row],[Registered population (base year)]]</f>
        <v>1.1628937634171441</v>
      </c>
      <c r="P1032" s="77">
        <v>12252.133283351979</v>
      </c>
      <c r="Q1032" s="4">
        <v>5723.8036642535553</v>
      </c>
      <c r="R1032" s="46">
        <v>13888.885096768698</v>
      </c>
      <c r="S1032" s="110">
        <v>14478.37734099563</v>
      </c>
      <c r="T1032" s="46">
        <v>14523.098698136957</v>
      </c>
      <c r="U1032" s="110">
        <f>$L$1*gp_need_index[[#This Row],[Normalised weighted population 2025/26]]</f>
        <v>5642.3095705759351</v>
      </c>
      <c r="V1032" s="4">
        <f>$M$1*gp_need_index[[#This Row],[Normalised travel time adjusted wp 2025/26]]</f>
        <v>8623.1421351741319</v>
      </c>
      <c r="W1032" s="115">
        <v>14265.451705750067</v>
      </c>
      <c r="X1032" s="43">
        <f>gp_need_index[[#This Row],[Combined weighted population 2025/26]]/gp_need_index[[#This Row],[Registered population 2025/26]]</f>
        <v>1.1643239079951697</v>
      </c>
    </row>
    <row r="1033" spans="1:24" ht="13">
      <c r="A1033" s="8" t="s">
        <v>4358</v>
      </c>
      <c r="B1033" s="3" t="s">
        <v>11607</v>
      </c>
      <c r="C1033" s="74" t="s">
        <v>6426</v>
      </c>
      <c r="D1033" s="74" t="s">
        <v>6798</v>
      </c>
      <c r="E1033" s="74" t="s">
        <v>6733</v>
      </c>
      <c r="F1033" s="41">
        <v>1.0424434531727877</v>
      </c>
      <c r="G1033" s="110">
        <v>7955</v>
      </c>
      <c r="H1033" s="4">
        <v>4408.766864653071</v>
      </c>
      <c r="I1033" s="46">
        <v>10806.192437790432</v>
      </c>
      <c r="J1033" s="110">
        <v>11264.844560499923</v>
      </c>
      <c r="K1033" s="46">
        <v>11299.786800663383</v>
      </c>
      <c r="L1033" s="110">
        <f>$L$1*gp_need_index[[#This Row],[Normalised weighted population (base year)]]</f>
        <v>4389.9767755595876</v>
      </c>
      <c r="M1033" s="4">
        <f>$M$1*gp_need_index[[#This Row],[Normalised travel time adjusted wp (base year)]]</f>
        <v>6709.2890921263661</v>
      </c>
      <c r="N1033" s="115">
        <v>11099.265867685954</v>
      </c>
      <c r="O1033" s="43">
        <f>gp_need_index[[#This Row],[Combined weighted population (base year)]]/gp_need_index[[#This Row],[Registered population (base year)]]</f>
        <v>1.3952565515632878</v>
      </c>
      <c r="P1033" s="77">
        <v>8031.6294182018846</v>
      </c>
      <c r="Q1033" s="4">
        <v>4504.0344026154125</v>
      </c>
      <c r="R1033" s="46">
        <v>10929.09889283854</v>
      </c>
      <c r="S1033" s="110">
        <v>11392.967589917498</v>
      </c>
      <c r="T1033" s="46">
        <v>11428.158617232802</v>
      </c>
      <c r="U1033" s="110">
        <f>$L$1*gp_need_index[[#This Row],[Normalised weighted population 2025/26]]</f>
        <v>4439.9070804596422</v>
      </c>
      <c r="V1033" s="4">
        <f>$M$1*gp_need_index[[#This Row],[Normalised travel time adjusted wp 2025/26]]</f>
        <v>6785.5103203529989</v>
      </c>
      <c r="W1033" s="115">
        <v>11225.417400812641</v>
      </c>
      <c r="X1033" s="43">
        <f>gp_need_index[[#This Row],[Combined weighted population 2025/26]]/gp_need_index[[#This Row],[Registered population 2025/26]]</f>
        <v>1.3976513128671939</v>
      </c>
    </row>
    <row r="1034" spans="1:24" ht="13">
      <c r="A1034" s="8" t="s">
        <v>4612</v>
      </c>
      <c r="B1034" s="3" t="s">
        <v>11606</v>
      </c>
      <c r="C1034" s="74" t="s">
        <v>6426</v>
      </c>
      <c r="D1034" s="74" t="s">
        <v>6798</v>
      </c>
      <c r="E1034" s="74" t="s">
        <v>6493</v>
      </c>
      <c r="F1034" s="41">
        <v>1.0424434531727877</v>
      </c>
      <c r="G1034" s="110">
        <v>10478.166666666668</v>
      </c>
      <c r="H1034" s="4">
        <v>5298.9546650874036</v>
      </c>
      <c r="I1034" s="46">
        <v>12988.104290374578</v>
      </c>
      <c r="J1034" s="110">
        <v>13539.364286626376</v>
      </c>
      <c r="K1034" s="46">
        <v>13581.361822945943</v>
      </c>
      <c r="L1034" s="110">
        <f>$L$1*gp_need_index[[#This Row],[Normalised weighted population (base year)]]</f>
        <v>5276.3706107892276</v>
      </c>
      <c r="M1034" s="4">
        <f>$M$1*gp_need_index[[#This Row],[Normalised travel time adjusted wp (base year)]]</f>
        <v>8063.9824752767163</v>
      </c>
      <c r="N1034" s="115">
        <v>13340.353086065945</v>
      </c>
      <c r="O1034" s="43">
        <f>gp_need_index[[#This Row],[Combined weighted population (base year)]]/gp_need_index[[#This Row],[Registered population (base year)]]</f>
        <v>1.2731571762934937</v>
      </c>
      <c r="P1034" s="77">
        <v>10572.365728494637</v>
      </c>
      <c r="Q1034" s="4">
        <v>5404.5150082489736</v>
      </c>
      <c r="R1034" s="46">
        <v>13114.126961082775</v>
      </c>
      <c r="S1034" s="110">
        <v>13670.735794657485</v>
      </c>
      <c r="T1034" s="46">
        <v>13712.962478177224</v>
      </c>
      <c r="U1034" s="110">
        <f>$L$1*gp_need_index[[#This Row],[Normalised weighted population 2025/26]]</f>
        <v>5327.5668670828172</v>
      </c>
      <c r="V1034" s="4">
        <f>$M$1*gp_need_index[[#This Row],[Normalised travel time adjusted wp 2025/26]]</f>
        <v>8142.1208380826474</v>
      </c>
      <c r="W1034" s="115">
        <v>13469.687705165465</v>
      </c>
      <c r="X1034" s="43">
        <f>gp_need_index[[#This Row],[Combined weighted population 2025/26]]/gp_need_index[[#This Row],[Registered population 2025/26]]</f>
        <v>1.274046703554907</v>
      </c>
    </row>
    <row r="1035" spans="1:24" ht="13">
      <c r="A1035" s="8" t="s">
        <v>4759</v>
      </c>
      <c r="B1035" s="3" t="s">
        <v>11605</v>
      </c>
      <c r="C1035" s="74" t="s">
        <v>6426</v>
      </c>
      <c r="D1035" s="74" t="s">
        <v>6798</v>
      </c>
      <c r="E1035" s="74" t="s">
        <v>6732</v>
      </c>
      <c r="F1035" s="41">
        <v>1.0424434531727877</v>
      </c>
      <c r="G1035" s="110">
        <v>8623.0833333333321</v>
      </c>
      <c r="H1035" s="4">
        <v>5480.7488963135156</v>
      </c>
      <c r="I1035" s="46">
        <v>13433.694521615833</v>
      </c>
      <c r="J1035" s="110">
        <v>14003.866905981569</v>
      </c>
      <c r="K1035" s="46">
        <v>14047.305275505259</v>
      </c>
      <c r="L1035" s="110">
        <f>$L$1*gp_need_index[[#This Row],[Normalised weighted population (base year)]]</f>
        <v>5457.390038106154</v>
      </c>
      <c r="M1035" s="4">
        <f>$M$1*gp_need_index[[#This Row],[Normalised travel time adjusted wp (base year)]]</f>
        <v>8340.6380776302394</v>
      </c>
      <c r="N1035" s="115">
        <v>13798.028115736393</v>
      </c>
      <c r="O1035" s="43">
        <f>gp_need_index[[#This Row],[Combined weighted population (base year)]]/gp_need_index[[#This Row],[Registered population (base year)]]</f>
        <v>1.6001269595063323</v>
      </c>
      <c r="P1035" s="77">
        <v>8711.8970924856039</v>
      </c>
      <c r="Q1035" s="4">
        <v>5594.3910798079969</v>
      </c>
      <c r="R1035" s="46">
        <v>13574.863753467673</v>
      </c>
      <c r="S1035" s="110">
        <v>14151.027847514952</v>
      </c>
      <c r="T1035" s="46">
        <v>14194.738075213854</v>
      </c>
      <c r="U1035" s="110">
        <f>$L$1*gp_need_index[[#This Row],[Normalised weighted population 2025/26]]</f>
        <v>5514.7395303367293</v>
      </c>
      <c r="V1035" s="4">
        <f>$M$1*gp_need_index[[#This Row],[Normalised travel time adjusted wp 2025/26]]</f>
        <v>8428.1768332152969</v>
      </c>
      <c r="W1035" s="115">
        <v>13942.916363552027</v>
      </c>
      <c r="X1035" s="43">
        <f>gp_need_index[[#This Row],[Combined weighted population 2025/26]]/gp_need_index[[#This Row],[Registered population 2025/26]]</f>
        <v>1.6004454845522003</v>
      </c>
    </row>
    <row r="1036" spans="1:24" ht="13">
      <c r="A1036" s="8" t="s">
        <v>4621</v>
      </c>
      <c r="B1036" s="3" t="s">
        <v>11604</v>
      </c>
      <c r="C1036" s="74" t="s">
        <v>6426</v>
      </c>
      <c r="D1036" s="74" t="s">
        <v>6798</v>
      </c>
      <c r="E1036" s="74" t="s">
        <v>6730</v>
      </c>
      <c r="F1036" s="41">
        <v>1.0424434531727877</v>
      </c>
      <c r="G1036" s="110">
        <v>12200.25</v>
      </c>
      <c r="H1036" s="4">
        <v>6751.2426871144789</v>
      </c>
      <c r="I1036" s="46">
        <v>16547.762653565791</v>
      </c>
      <c r="J1036" s="110">
        <v>17250.106842866815</v>
      </c>
      <c r="K1036" s="46">
        <v>17303.614671839649</v>
      </c>
      <c r="L1036" s="110">
        <f>$L$1*gp_need_index[[#This Row],[Normalised weighted population (base year)]]</f>
        <v>6722.4690060655503</v>
      </c>
      <c r="M1036" s="4">
        <f>$M$1*gp_need_index[[#This Row],[Normalised travel time adjusted wp (base year)]]</f>
        <v>10274.083504417609</v>
      </c>
      <c r="N1036" s="115">
        <v>16996.552510483161</v>
      </c>
      <c r="O1036" s="43">
        <f>gp_need_index[[#This Row],[Combined weighted population (base year)]]/gp_need_index[[#This Row],[Registered population (base year)]]</f>
        <v>1.3931314940663644</v>
      </c>
      <c r="P1036" s="77">
        <v>12304.948376978275</v>
      </c>
      <c r="Q1036" s="4">
        <v>6882.7864339524313</v>
      </c>
      <c r="R1036" s="46">
        <v>16701.172076144263</v>
      </c>
      <c r="S1036" s="110">
        <v>17410.027491088764</v>
      </c>
      <c r="T1036" s="46">
        <v>17463.804239610483</v>
      </c>
      <c r="U1036" s="110">
        <f>$L$1*gp_need_index[[#This Row],[Normalised weighted population 2025/26]]</f>
        <v>6784.7910317141332</v>
      </c>
      <c r="V1036" s="4">
        <f>$M$1*gp_need_index[[#This Row],[Normalised travel time adjusted wp 2025/26]]</f>
        <v>10369.196636963987</v>
      </c>
      <c r="W1036" s="115">
        <v>17153.987668678121</v>
      </c>
      <c r="X1036" s="43">
        <f>gp_need_index[[#This Row],[Combined weighted population 2025/26]]/gp_need_index[[#This Row],[Registered population 2025/26]]</f>
        <v>1.3940722986511727</v>
      </c>
    </row>
    <row r="1037" spans="1:24" ht="13">
      <c r="A1037" s="8" t="s">
        <v>4755</v>
      </c>
      <c r="B1037" s="3" t="s">
        <v>11603</v>
      </c>
      <c r="C1037" s="74" t="s">
        <v>6426</v>
      </c>
      <c r="D1037" s="74" t="s">
        <v>6798</v>
      </c>
      <c r="E1037" s="74" t="s">
        <v>6729</v>
      </c>
      <c r="F1037" s="41">
        <v>1.0424434531727877</v>
      </c>
      <c r="G1037" s="110">
        <v>21809.416666666664</v>
      </c>
      <c r="H1037" s="4">
        <v>18782.442735799232</v>
      </c>
      <c r="I1037" s="46">
        <v>46037.065892981183</v>
      </c>
      <c r="J1037" s="110">
        <v>47991.037943422474</v>
      </c>
      <c r="K1037" s="46">
        <v>48139.900572152641</v>
      </c>
      <c r="L1037" s="110">
        <f>$L$1*gp_need_index[[#This Row],[Normalised weighted population (base year)]]</f>
        <v>18702.392285586393</v>
      </c>
      <c r="M1037" s="4">
        <f>$M$1*gp_need_index[[#This Row],[Normalised travel time adjusted wp (base year)]]</f>
        <v>28583.239268357691</v>
      </c>
      <c r="N1037" s="115">
        <v>47285.631553944084</v>
      </c>
      <c r="O1037" s="43">
        <f>gp_need_index[[#This Row],[Combined weighted population (base year)]]/gp_need_index[[#This Row],[Registered population (base year)]]</f>
        <v>2.1681291286536362</v>
      </c>
      <c r="P1037" s="77">
        <v>22032.57361959821</v>
      </c>
      <c r="Q1037" s="4">
        <v>19143.880229536055</v>
      </c>
      <c r="R1037" s="46">
        <v>46452.87791313554</v>
      </c>
      <c r="S1037" s="110">
        <v>48424.498461582938</v>
      </c>
      <c r="T1037" s="46">
        <v>48574.0738759464</v>
      </c>
      <c r="U1037" s="110">
        <f>$L$1*gp_need_index[[#This Row],[Normalised weighted population 2025/26]]</f>
        <v>18871.314421850828</v>
      </c>
      <c r="V1037" s="4">
        <f>$M$1*gp_need_index[[#This Row],[Normalised travel time adjusted wp 2025/26]]</f>
        <v>28841.031230509128</v>
      </c>
      <c r="W1037" s="115">
        <v>47712.34565235996</v>
      </c>
      <c r="X1037" s="43">
        <f>gp_need_index[[#This Row],[Combined weighted population 2025/26]]/gp_need_index[[#This Row],[Registered population 2025/26]]</f>
        <v>2.1655366493326644</v>
      </c>
    </row>
    <row r="1038" spans="1:24" ht="13">
      <c r="A1038" s="8" t="s">
        <v>4366</v>
      </c>
      <c r="B1038" s="3" t="s">
        <v>11602</v>
      </c>
      <c r="C1038" s="74" t="s">
        <v>6426</v>
      </c>
      <c r="D1038" s="74" t="s">
        <v>6798</v>
      </c>
      <c r="E1038" s="74" t="s">
        <v>6573</v>
      </c>
      <c r="F1038" s="41">
        <v>1.0424434531727877</v>
      </c>
      <c r="G1038" s="110">
        <v>9760.0833333333339</v>
      </c>
      <c r="H1038" s="4">
        <v>4618.1327748739595</v>
      </c>
      <c r="I1038" s="46">
        <v>11319.362760743788</v>
      </c>
      <c r="J1038" s="110">
        <v>11799.795604025216</v>
      </c>
      <c r="K1038" s="46">
        <v>11836.397200226671</v>
      </c>
      <c r="L1038" s="110">
        <f>$L$1*gp_need_index[[#This Row],[Normalised weighted population (base year)]]</f>
        <v>4598.4503718462256</v>
      </c>
      <c r="M1038" s="4">
        <f>$M$1*gp_need_index[[#This Row],[Normalised travel time adjusted wp (base year)]]</f>
        <v>7027.9034486645069</v>
      </c>
      <c r="N1038" s="115">
        <v>11626.353820510732</v>
      </c>
      <c r="O1038" s="43">
        <f>gp_need_index[[#This Row],[Combined weighted population (base year)]]/gp_need_index[[#This Row],[Registered population (base year)]]</f>
        <v>1.1912146058019379</v>
      </c>
      <c r="P1038" s="77">
        <v>9854.055181727741</v>
      </c>
      <c r="Q1038" s="4">
        <v>4714.1569750626086</v>
      </c>
      <c r="R1038" s="46">
        <v>11438.964086709957</v>
      </c>
      <c r="S1038" s="110">
        <v>11924.473223269431</v>
      </c>
      <c r="T1038" s="46">
        <v>11961.305985199875</v>
      </c>
      <c r="U1038" s="110">
        <f>$L$1*gp_need_index[[#This Row],[Normalised weighted population 2025/26]]</f>
        <v>4647.0379799552084</v>
      </c>
      <c r="V1038" s="4">
        <f>$M$1*gp_need_index[[#This Row],[Normalised travel time adjusted wp 2025/26]]</f>
        <v>7102.0684894139722</v>
      </c>
      <c r="W1038" s="115">
        <v>11749.106469369181</v>
      </c>
      <c r="X1038" s="43">
        <f>gp_need_index[[#This Row],[Combined weighted population 2025/26]]/gp_need_index[[#This Row],[Registered population 2025/26]]</f>
        <v>1.1923118201281653</v>
      </c>
    </row>
    <row r="1039" spans="1:24" ht="13">
      <c r="A1039" s="8" t="s">
        <v>366</v>
      </c>
      <c r="B1039" s="3" t="s">
        <v>11601</v>
      </c>
      <c r="C1039" s="74" t="s">
        <v>6426</v>
      </c>
      <c r="D1039" s="74" t="s">
        <v>6798</v>
      </c>
      <c r="E1039" s="74" t="s">
        <v>6731</v>
      </c>
      <c r="F1039" s="41">
        <v>1.0424434531727877</v>
      </c>
      <c r="G1039" s="110">
        <v>22345.5</v>
      </c>
      <c r="H1039" s="4">
        <v>9382.3469649462113</v>
      </c>
      <c r="I1039" s="46">
        <v>22996.781171214418</v>
      </c>
      <c r="J1039" s="110">
        <v>23972.843975979704</v>
      </c>
      <c r="K1039" s="46">
        <v>24047.204955140223</v>
      </c>
      <c r="L1039" s="110">
        <f>$L$1*gp_need_index[[#This Row],[Normalised weighted population (base year)]]</f>
        <v>9342.3595623936417</v>
      </c>
      <c r="M1039" s="4">
        <f>$M$1*gp_need_index[[#This Row],[Normalised travel time adjusted wp (base year)]]</f>
        <v>14278.114512052345</v>
      </c>
      <c r="N1039" s="115">
        <v>23620.474074445985</v>
      </c>
      <c r="O1039" s="43">
        <f>gp_need_index[[#This Row],[Combined weighted population (base year)]]/gp_need_index[[#This Row],[Registered population (base year)]]</f>
        <v>1.0570573079343037</v>
      </c>
      <c r="P1039" s="77">
        <v>22547.753151801313</v>
      </c>
      <c r="Q1039" s="4">
        <v>9571.289035680933</v>
      </c>
      <c r="R1039" s="46">
        <v>23224.859104574236</v>
      </c>
      <c r="S1039" s="110">
        <v>24210.602324423824</v>
      </c>
      <c r="T1039" s="46">
        <v>24285.384944579149</v>
      </c>
      <c r="U1039" s="110">
        <f>$L$1*gp_need_index[[#This Row],[Normalised weighted population 2025/26]]</f>
        <v>9435.0154017405075</v>
      </c>
      <c r="V1039" s="4">
        <f>$M$1*gp_need_index[[#This Row],[Normalised travel time adjusted wp 2025/26]]</f>
        <v>14419.53473822967</v>
      </c>
      <c r="W1039" s="115">
        <v>23854.550139970175</v>
      </c>
      <c r="X1039" s="43">
        <f>gp_need_index[[#This Row],[Combined weighted population 2025/26]]/gp_need_index[[#This Row],[Registered population 2025/26]]</f>
        <v>1.0579568606845628</v>
      </c>
    </row>
    <row r="1040" spans="1:24" ht="13">
      <c r="A1040" s="8" t="s">
        <v>4360</v>
      </c>
      <c r="B1040" s="3" t="s">
        <v>11600</v>
      </c>
      <c r="C1040" s="74" t="s">
        <v>6426</v>
      </c>
      <c r="D1040" s="74" t="s">
        <v>6798</v>
      </c>
      <c r="E1040" s="74" t="s">
        <v>6733</v>
      </c>
      <c r="F1040" s="41">
        <v>1.0424434531727877</v>
      </c>
      <c r="G1040" s="110">
        <v>17421.5</v>
      </c>
      <c r="H1040" s="4">
        <v>8372.240820163659</v>
      </c>
      <c r="I1040" s="46">
        <v>20520.941164651991</v>
      </c>
      <c r="J1040" s="110">
        <v>21391.920770035431</v>
      </c>
      <c r="K1040" s="46">
        <v>21458.276025013853</v>
      </c>
      <c r="L1040" s="110">
        <f>$L$1*gp_need_index[[#This Row],[Normalised weighted population (base year)]]</f>
        <v>8336.558472751678</v>
      </c>
      <c r="M1040" s="4">
        <f>$M$1*gp_need_index[[#This Row],[Normalised travel time adjusted wp (base year)]]</f>
        <v>12740.928639645665</v>
      </c>
      <c r="N1040" s="115">
        <v>21077.487112397343</v>
      </c>
      <c r="O1040" s="43">
        <f>gp_need_index[[#This Row],[Combined weighted population (base year)]]/gp_need_index[[#This Row],[Registered population (base year)]]</f>
        <v>1.209854898395508</v>
      </c>
      <c r="P1040" s="77">
        <v>17585.828216072478</v>
      </c>
      <c r="Q1040" s="4">
        <v>8544.6663493011802</v>
      </c>
      <c r="R1040" s="46">
        <v>20733.745613398281</v>
      </c>
      <c r="S1040" s="110">
        <v>21613.757374437046</v>
      </c>
      <c r="T1040" s="46">
        <v>21680.518762121785</v>
      </c>
      <c r="U1040" s="110">
        <f>$L$1*gp_need_index[[#This Row],[Normalised weighted population 2025/26]]</f>
        <v>8423.0095139588429</v>
      </c>
      <c r="V1040" s="4">
        <f>$M$1*gp_need_index[[#This Row],[Normalised travel time adjusted wp 2025/26]]</f>
        <v>12872.886064877353</v>
      </c>
      <c r="W1040" s="115">
        <v>21295.895578836196</v>
      </c>
      <c r="X1040" s="43">
        <f>gp_need_index[[#This Row],[Combined weighted population 2025/26]]/gp_need_index[[#This Row],[Registered population 2025/26]]</f>
        <v>1.2109691575045025</v>
      </c>
    </row>
    <row r="1041" spans="1:24" ht="13">
      <c r="A1041" s="8" t="s">
        <v>4357</v>
      </c>
      <c r="B1041" s="3" t="s">
        <v>11599</v>
      </c>
      <c r="C1041" s="74" t="s">
        <v>6426</v>
      </c>
      <c r="D1041" s="74" t="s">
        <v>6798</v>
      </c>
      <c r="E1041" s="74" t="s">
        <v>6573</v>
      </c>
      <c r="F1041" s="41">
        <v>1.0424434531727877</v>
      </c>
      <c r="G1041" s="110">
        <v>3682.4999999999995</v>
      </c>
      <c r="H1041" s="4">
        <v>1650.7473315248453</v>
      </c>
      <c r="I1041" s="46">
        <v>4046.0958536146654</v>
      </c>
      <c r="J1041" s="110">
        <v>4217.8261335101697</v>
      </c>
      <c r="K1041" s="46">
        <v>4230.9093405560634</v>
      </c>
      <c r="L1041" s="110">
        <f>$L$1*gp_need_index[[#This Row],[Normalised weighted population (base year)]]</f>
        <v>1643.7118745858847</v>
      </c>
      <c r="M1041" s="4">
        <f>$M$1*gp_need_index[[#This Row],[Normalised travel time adjusted wp (base year)]]</f>
        <v>2512.1176522287888</v>
      </c>
      <c r="N1041" s="115">
        <v>4155.829526814674</v>
      </c>
      <c r="O1041" s="43">
        <f>gp_need_index[[#This Row],[Combined weighted population (base year)]]/gp_need_index[[#This Row],[Registered population (base year)]]</f>
        <v>1.1285348341655599</v>
      </c>
      <c r="P1041" s="77">
        <v>3717.2016618258531</v>
      </c>
      <c r="Q1041" s="4">
        <v>1683.2997090261031</v>
      </c>
      <c r="R1041" s="46">
        <v>4084.5489491709563</v>
      </c>
      <c r="S1041" s="110">
        <v>4257.9113112270534</v>
      </c>
      <c r="T1041" s="46">
        <v>4271.063308024809</v>
      </c>
      <c r="U1041" s="110">
        <f>$L$1*gp_need_index[[#This Row],[Normalised weighted population 2025/26]]</f>
        <v>1659.333306224484</v>
      </c>
      <c r="V1041" s="4">
        <f>$M$1*gp_need_index[[#This Row],[Normalised travel time adjusted wp 2025/26]]</f>
        <v>2535.9592149676391</v>
      </c>
      <c r="W1041" s="115">
        <v>4195.2925211921229</v>
      </c>
      <c r="X1041" s="43">
        <f>gp_need_index[[#This Row],[Combined weighted population 2025/26]]/gp_need_index[[#This Row],[Registered population 2025/26]]</f>
        <v>1.128615798350697</v>
      </c>
    </row>
    <row r="1042" spans="1:24" ht="13">
      <c r="A1042" s="8" t="s">
        <v>4628</v>
      </c>
      <c r="B1042" s="3" t="s">
        <v>7481</v>
      </c>
      <c r="C1042" s="74" t="s">
        <v>6426</v>
      </c>
      <c r="D1042" s="74" t="s">
        <v>6798</v>
      </c>
      <c r="E1042" s="74" t="s">
        <v>6733</v>
      </c>
      <c r="F1042" s="41">
        <v>1.0424434531727877</v>
      </c>
      <c r="G1042" s="110">
        <v>18259.083333333332</v>
      </c>
      <c r="H1042" s="4">
        <v>7854.6015104518956</v>
      </c>
      <c r="I1042" s="46">
        <v>19252.171423399072</v>
      </c>
      <c r="J1042" s="110">
        <v>20069.300059682591</v>
      </c>
      <c r="K1042" s="46">
        <v>20131.552698752017</v>
      </c>
      <c r="L1042" s="110">
        <f>$L$1*gp_need_index[[#This Row],[Normalised weighted population (base year)]]</f>
        <v>7821.1253329387491</v>
      </c>
      <c r="M1042" s="4">
        <f>$M$1*gp_need_index[[#This Row],[Normalised travel time adjusted wp (base year)]]</f>
        <v>11953.181888473726</v>
      </c>
      <c r="N1042" s="115">
        <v>19774.307221412477</v>
      </c>
      <c r="O1042" s="43">
        <f>gp_need_index[[#This Row],[Combined weighted population (base year)]]/gp_need_index[[#This Row],[Registered population (base year)]]</f>
        <v>1.0829846636009919</v>
      </c>
      <c r="P1042" s="77">
        <v>18429.898320685421</v>
      </c>
      <c r="Q1042" s="4">
        <v>8019.5016586492457</v>
      </c>
      <c r="R1042" s="46">
        <v>19459.426563830391</v>
      </c>
      <c r="S1042" s="110">
        <v>20285.351823961628</v>
      </c>
      <c r="T1042" s="46">
        <v>20348.009982558455</v>
      </c>
      <c r="U1042" s="110">
        <f>$L$1*gp_need_index[[#This Row],[Normalised weighted population 2025/26]]</f>
        <v>7905.3219876204666</v>
      </c>
      <c r="V1042" s="4">
        <f>$M$1*gp_need_index[[#This Row],[Normalised travel time adjusted wp 2025/26]]</f>
        <v>12081.704179980019</v>
      </c>
      <c r="W1042" s="115">
        <v>19987.026167600485</v>
      </c>
      <c r="X1042" s="43">
        <f>gp_need_index[[#This Row],[Combined weighted population 2025/26]]/gp_need_index[[#This Row],[Registered population 2025/26]]</f>
        <v>1.0844892261379093</v>
      </c>
    </row>
    <row r="1043" spans="1:24" ht="13">
      <c r="A1043" s="8" t="s">
        <v>370</v>
      </c>
      <c r="B1043" s="3" t="s">
        <v>11598</v>
      </c>
      <c r="C1043" s="74" t="s">
        <v>6426</v>
      </c>
      <c r="D1043" s="74" t="s">
        <v>6798</v>
      </c>
      <c r="E1043" s="74" t="s">
        <v>6573</v>
      </c>
      <c r="F1043" s="41">
        <v>1.0424434531727877</v>
      </c>
      <c r="G1043" s="110">
        <v>23981.583333333332</v>
      </c>
      <c r="H1043" s="4">
        <v>10523.946109446862</v>
      </c>
      <c r="I1043" s="46">
        <v>25794.91961241814</v>
      </c>
      <c r="J1043" s="110">
        <v>26889.745075083632</v>
      </c>
      <c r="K1043" s="46">
        <v>26973.153942849323</v>
      </c>
      <c r="L1043" s="110">
        <f>$L$1*gp_need_index[[#This Row],[Normalised weighted population (base year)]]</f>
        <v>10479.093230834265</v>
      </c>
      <c r="M1043" s="4">
        <f>$M$1*gp_need_index[[#This Row],[Normalised travel time adjusted wp (base year)]]</f>
        <v>16015.40725692098</v>
      </c>
      <c r="N1043" s="115">
        <v>26494.500487755246</v>
      </c>
      <c r="O1043" s="43">
        <f>gp_need_index[[#This Row],[Combined weighted population (base year)]]/gp_need_index[[#This Row],[Registered population (base year)]]</f>
        <v>1.1047852895904946</v>
      </c>
      <c r="P1043" s="77">
        <v>24208.863277320583</v>
      </c>
      <c r="Q1043" s="4">
        <v>10734.244688467454</v>
      </c>
      <c r="R1043" s="46">
        <v>26046.78633717019</v>
      </c>
      <c r="S1043" s="110">
        <v>27152.301893373482</v>
      </c>
      <c r="T1043" s="46">
        <v>27236.170945932598</v>
      </c>
      <c r="U1043" s="110">
        <f>$L$1*gp_need_index[[#This Row],[Normalised weighted population 2025/26]]</f>
        <v>10581.413181044576</v>
      </c>
      <c r="V1043" s="4">
        <f>$M$1*gp_need_index[[#This Row],[Normalised travel time adjusted wp 2025/26]]</f>
        <v>16171.574549362886</v>
      </c>
      <c r="W1043" s="115">
        <v>26752.987730407462</v>
      </c>
      <c r="X1043" s="43">
        <f>gp_need_index[[#This Row],[Combined weighted population 2025/26]]/gp_need_index[[#This Row],[Registered population 2025/26]]</f>
        <v>1.1050906200734454</v>
      </c>
    </row>
    <row r="1044" spans="1:24" ht="13">
      <c r="A1044" s="8" t="s">
        <v>4747</v>
      </c>
      <c r="B1044" s="3" t="s">
        <v>11597</v>
      </c>
      <c r="C1044" s="74" t="s">
        <v>6426</v>
      </c>
      <c r="D1044" s="74" t="s">
        <v>6798</v>
      </c>
      <c r="E1044" s="74" t="s">
        <v>6729</v>
      </c>
      <c r="F1044" s="41">
        <v>1.0424434531727877</v>
      </c>
      <c r="G1044" s="110">
        <v>10153.416666666664</v>
      </c>
      <c r="H1044" s="4">
        <v>6589.9192180064492</v>
      </c>
      <c r="I1044" s="46">
        <v>16152.347675765533</v>
      </c>
      <c r="J1044" s="110">
        <v>16837.909087972475</v>
      </c>
      <c r="K1044" s="46">
        <v>16890.138327359007</v>
      </c>
      <c r="L1044" s="110">
        <f>$L$1*gp_need_index[[#This Row],[Normalised weighted population (base year)]]</f>
        <v>6561.8330948281155</v>
      </c>
      <c r="M1044" s="4">
        <f>$M$1*gp_need_index[[#This Row],[Normalised travel time adjusted wp (base year)]]</f>
        <v>10028.580436367389</v>
      </c>
      <c r="N1044" s="115">
        <v>16590.413531195503</v>
      </c>
      <c r="O1044" s="43">
        <f>gp_need_index[[#This Row],[Combined weighted population (base year)]]/gp_need_index[[#This Row],[Registered population (base year)]]</f>
        <v>1.6339734766978775</v>
      </c>
      <c r="P1044" s="77">
        <v>10257.277452906663</v>
      </c>
      <c r="Q1044" s="4">
        <v>6725.5371951326488</v>
      </c>
      <c r="R1044" s="46">
        <v>16319.604723797436</v>
      </c>
      <c r="S1044" s="110">
        <v>17012.265102690337</v>
      </c>
      <c r="T1044" s="46">
        <v>17064.813227768282</v>
      </c>
      <c r="U1044" s="110">
        <f>$L$1*gp_need_index[[#This Row],[Normalised weighted population 2025/26]]</f>
        <v>6629.7806684657025</v>
      </c>
      <c r="V1044" s="4">
        <f>$M$1*gp_need_index[[#This Row],[Normalised travel time adjusted wp 2025/26]]</f>
        <v>10132.294287315037</v>
      </c>
      <c r="W1044" s="115">
        <v>16762.074955780739</v>
      </c>
      <c r="X1044" s="43">
        <f>gp_need_index[[#This Row],[Combined weighted population 2025/26]]/gp_need_index[[#This Row],[Registered population 2025/26]]</f>
        <v>1.63416413690075</v>
      </c>
    </row>
    <row r="1045" spans="1:24" ht="13">
      <c r="A1045" s="8" t="s">
        <v>4748</v>
      </c>
      <c r="B1045" s="3" t="s">
        <v>11596</v>
      </c>
      <c r="C1045" s="74" t="s">
        <v>6426</v>
      </c>
      <c r="D1045" s="74" t="s">
        <v>6798</v>
      </c>
      <c r="E1045" s="74" t="s">
        <v>6731</v>
      </c>
      <c r="F1045" s="41">
        <v>1.0424434531727877</v>
      </c>
      <c r="G1045" s="110">
        <v>7842.3333333333339</v>
      </c>
      <c r="H1045" s="4">
        <v>4968.5323657377103</v>
      </c>
      <c r="I1045" s="46">
        <v>12178.21638699347</v>
      </c>
      <c r="J1045" s="110">
        <v>12695.101943942904</v>
      </c>
      <c r="K1045" s="46">
        <v>12734.480676480442</v>
      </c>
      <c r="L1045" s="110">
        <f>$L$1*gp_need_index[[#This Row],[Normalised weighted population (base year)]]</f>
        <v>4947.3565656371038</v>
      </c>
      <c r="M1045" s="4">
        <f>$M$1*gp_need_index[[#This Row],[Normalised travel time adjusted wp (base year)]]</f>
        <v>7561.1437457906977</v>
      </c>
      <c r="N1045" s="115">
        <v>12508.500311427801</v>
      </c>
      <c r="O1045" s="43">
        <f>gp_need_index[[#This Row],[Combined weighted population (base year)]]/gp_need_index[[#This Row],[Registered population (base year)]]</f>
        <v>1.5949972769279295</v>
      </c>
      <c r="P1045" s="77">
        <v>7918.4238266455286</v>
      </c>
      <c r="Q1045" s="4">
        <v>5069.518775864889</v>
      </c>
      <c r="R1045" s="46">
        <v>12301.254184105765</v>
      </c>
      <c r="S1045" s="110">
        <v>12823.361890035418</v>
      </c>
      <c r="T1045" s="46">
        <v>12862.971173129106</v>
      </c>
      <c r="U1045" s="110">
        <f>$L$1*gp_need_index[[#This Row],[Normalised weighted population 2025/26]]</f>
        <v>4997.3402277779041</v>
      </c>
      <c r="V1045" s="4">
        <f>$M$1*gp_need_index[[#This Row],[Normalised travel time adjusted wp 2025/26]]</f>
        <v>7637.4354407416304</v>
      </c>
      <c r="W1045" s="115">
        <v>12634.775668519535</v>
      </c>
      <c r="X1045" s="43">
        <f>gp_need_index[[#This Row],[Combined weighted population 2025/26]]/gp_need_index[[#This Row],[Registered population 2025/26]]</f>
        <v>1.5956175048377004</v>
      </c>
    </row>
    <row r="1046" spans="1:24" ht="13">
      <c r="A1046" s="8" t="s">
        <v>4616</v>
      </c>
      <c r="B1046" s="3" t="s">
        <v>11595</v>
      </c>
      <c r="C1046" s="74" t="s">
        <v>6426</v>
      </c>
      <c r="D1046" s="74" t="s">
        <v>6798</v>
      </c>
      <c r="E1046" s="74" t="s">
        <v>6733</v>
      </c>
      <c r="F1046" s="41">
        <v>1.0424434531727877</v>
      </c>
      <c r="G1046" s="110">
        <v>5092.1666666666661</v>
      </c>
      <c r="H1046" s="4">
        <v>2528.8235907370977</v>
      </c>
      <c r="I1046" s="46">
        <v>6198.3214811880625</v>
      </c>
      <c r="J1046" s="110">
        <v>6461.3996487247523</v>
      </c>
      <c r="K1046" s="46">
        <v>6481.4421603728506</v>
      </c>
      <c r="L1046" s="110">
        <f>$L$1*gp_need_index[[#This Row],[Normalised weighted population (base year)]]</f>
        <v>2518.0457877753183</v>
      </c>
      <c r="M1046" s="4">
        <f>$M$1*gp_need_index[[#This Row],[Normalised travel time adjusted wp (base year)]]</f>
        <v>3848.3796159131575</v>
      </c>
      <c r="N1046" s="115">
        <v>6366.4254036884759</v>
      </c>
      <c r="O1046" s="43">
        <f>gp_need_index[[#This Row],[Combined weighted population (base year)]]/gp_need_index[[#This Row],[Registered population (base year)]]</f>
        <v>1.2502390083504356</v>
      </c>
      <c r="P1046" s="77">
        <v>5139.5948540014488</v>
      </c>
      <c r="Q1046" s="4">
        <v>2582.2606167844792</v>
      </c>
      <c r="R1046" s="46">
        <v>6265.8894504739865</v>
      </c>
      <c r="S1046" s="110">
        <v>6531.835435951044</v>
      </c>
      <c r="T1046" s="46">
        <v>6552.0112152141264</v>
      </c>
      <c r="U1046" s="110">
        <f>$L$1*gp_need_index[[#This Row],[Normalised weighted population 2025/26]]</f>
        <v>2545.4950320530352</v>
      </c>
      <c r="V1046" s="4">
        <f>$M$1*gp_need_index[[#This Row],[Normalised travel time adjusted wp 2025/26]]</f>
        <v>3890.2802462737623</v>
      </c>
      <c r="W1046" s="115">
        <v>6435.775278326797</v>
      </c>
      <c r="X1046" s="43">
        <f>gp_need_index[[#This Row],[Combined weighted population 2025/26]]/gp_need_index[[#This Row],[Registered population 2025/26]]</f>
        <v>1.252195058393796</v>
      </c>
    </row>
    <row r="1047" spans="1:24" ht="13">
      <c r="A1047" s="8" t="s">
        <v>4361</v>
      </c>
      <c r="B1047" s="3" t="s">
        <v>11594</v>
      </c>
      <c r="C1047" s="74" t="s">
        <v>6426</v>
      </c>
      <c r="D1047" s="74" t="s">
        <v>6798</v>
      </c>
      <c r="E1047" s="74" t="s">
        <v>6733</v>
      </c>
      <c r="F1047" s="41">
        <v>1.0424434531727877</v>
      </c>
      <c r="G1047" s="110">
        <v>5141.5</v>
      </c>
      <c r="H1047" s="4">
        <v>3334.5278921110771</v>
      </c>
      <c r="I1047" s="46">
        <v>8173.1584358039072</v>
      </c>
      <c r="J1047" s="110">
        <v>8520.0555031477252</v>
      </c>
      <c r="K1047" s="46">
        <v>8546.4837262801502</v>
      </c>
      <c r="L1047" s="110">
        <f>$L$1*gp_need_index[[#This Row],[Normalised weighted population (base year)]]</f>
        <v>3320.3161911749685</v>
      </c>
      <c r="M1047" s="4">
        <f>$M$1*gp_need_index[[#This Row],[Normalised travel time adjusted wp (base year)]]</f>
        <v>5074.5054798202536</v>
      </c>
      <c r="N1047" s="115">
        <v>8394.8216709952212</v>
      </c>
      <c r="O1047" s="43">
        <f>gp_need_index[[#This Row],[Combined weighted population (base year)]]/gp_need_index[[#This Row],[Registered population (base year)]]</f>
        <v>1.6327573025372404</v>
      </c>
      <c r="P1047" s="77">
        <v>5190.6812797364146</v>
      </c>
      <c r="Q1047" s="4">
        <v>3402.5593726601601</v>
      </c>
      <c r="R1047" s="46">
        <v>8256.3552025632343</v>
      </c>
      <c r="S1047" s="110">
        <v>8606.7834279811286</v>
      </c>
      <c r="T1047" s="46">
        <v>8633.3683847380526</v>
      </c>
      <c r="U1047" s="110">
        <f>$L$1*gp_need_index[[#This Row],[Normalised weighted population 2025/26]]</f>
        <v>3354.1145781625846</v>
      </c>
      <c r="V1047" s="4">
        <f>$M$1*gp_need_index[[#This Row],[Normalised travel time adjusted wp 2025/26]]</f>
        <v>5126.0935585644038</v>
      </c>
      <c r="W1047" s="115">
        <v>8480.2081367269893</v>
      </c>
      <c r="X1047" s="43">
        <f>gp_need_index[[#This Row],[Combined weighted population 2025/26]]/gp_need_index[[#This Row],[Registered population 2025/26]]</f>
        <v>1.6337370144131866</v>
      </c>
    </row>
    <row r="1048" spans="1:24" ht="13">
      <c r="A1048" s="8" t="s">
        <v>4607</v>
      </c>
      <c r="B1048" s="3" t="s">
        <v>11593</v>
      </c>
      <c r="C1048" s="74" t="s">
        <v>6426</v>
      </c>
      <c r="D1048" s="74" t="s">
        <v>6798</v>
      </c>
      <c r="E1048" s="74" t="s">
        <v>6730</v>
      </c>
      <c r="F1048" s="41">
        <v>1.0424434531727877</v>
      </c>
      <c r="G1048" s="110">
        <v>12585.916666666668</v>
      </c>
      <c r="H1048" s="4">
        <v>7042.3100241212469</v>
      </c>
      <c r="I1048" s="46">
        <v>17261.188822971064</v>
      </c>
      <c r="J1048" s="110">
        <v>17993.813282485484</v>
      </c>
      <c r="K1048" s="46">
        <v>18049.628002501926</v>
      </c>
      <c r="L1048" s="110">
        <f>$L$1*gp_need_index[[#This Row],[Normalised weighted population (base year)]]</f>
        <v>7012.2958190522322</v>
      </c>
      <c r="M1048" s="4">
        <f>$M$1*gp_need_index[[#This Row],[Normalised travel time adjusted wp (base year)]]</f>
        <v>10717.031605146327</v>
      </c>
      <c r="N1048" s="115">
        <v>17729.32742419856</v>
      </c>
      <c r="O1048" s="43">
        <f>gp_need_index[[#This Row],[Combined weighted population (base year)]]/gp_need_index[[#This Row],[Registered population (base year)]]</f>
        <v>1.4086639768682105</v>
      </c>
      <c r="P1048" s="77">
        <v>12715.464303334767</v>
      </c>
      <c r="Q1048" s="4">
        <v>7187.5103838623199</v>
      </c>
      <c r="R1048" s="46">
        <v>17440.588760361345</v>
      </c>
      <c r="S1048" s="110">
        <v>18180.82757271759</v>
      </c>
      <c r="T1048" s="46">
        <v>18236.985197557369</v>
      </c>
      <c r="U1048" s="110">
        <f>$L$1*gp_need_index[[#This Row],[Normalised weighted population 2025/26]]</f>
        <v>7085.1763977772589</v>
      </c>
      <c r="V1048" s="4">
        <f>$M$1*gp_need_index[[#This Row],[Normalised travel time adjusted wp 2025/26]]</f>
        <v>10828.275614196398</v>
      </c>
      <c r="W1048" s="115">
        <v>17913.452011973655</v>
      </c>
      <c r="X1048" s="43">
        <f>gp_need_index[[#This Row],[Combined weighted population 2025/26]]/gp_need_index[[#This Row],[Registered population 2025/26]]</f>
        <v>1.408792599675315</v>
      </c>
    </row>
    <row r="1049" spans="1:24" ht="13">
      <c r="A1049" s="8" t="s">
        <v>4764</v>
      </c>
      <c r="B1049" s="3" t="s">
        <v>11592</v>
      </c>
      <c r="C1049" s="74" t="s">
        <v>6426</v>
      </c>
      <c r="D1049" s="74" t="s">
        <v>6798</v>
      </c>
      <c r="E1049" s="74" t="s">
        <v>6729</v>
      </c>
      <c r="F1049" s="41">
        <v>1.0424434531727877</v>
      </c>
      <c r="G1049" s="110">
        <v>7029.75</v>
      </c>
      <c r="H1049" s="4">
        <v>6375.8319621182454</v>
      </c>
      <c r="I1049" s="46">
        <v>15627.605008115208</v>
      </c>
      <c r="J1049" s="110">
        <v>16290.894529479969</v>
      </c>
      <c r="K1049" s="46">
        <v>16341.42699320545</v>
      </c>
      <c r="L1049" s="110">
        <f>$L$1*gp_need_index[[#This Row],[Normalised weighted population (base year)]]</f>
        <v>6348.6582751687738</v>
      </c>
      <c r="M1049" s="4">
        <f>$M$1*gp_need_index[[#This Row],[Normalised travel time adjusted wp (base year)]]</f>
        <v>9702.7811063529116</v>
      </c>
      <c r="N1049" s="115">
        <v>16051.439381521686</v>
      </c>
      <c r="O1049" s="43">
        <f>gp_need_index[[#This Row],[Combined weighted population (base year)]]/gp_need_index[[#This Row],[Registered population (base year)]]</f>
        <v>2.2833584951842791</v>
      </c>
      <c r="P1049" s="77">
        <v>7105.26688120777</v>
      </c>
      <c r="Q1049" s="4">
        <v>6504.5303031460826</v>
      </c>
      <c r="R1049" s="46">
        <v>15783.328584983425</v>
      </c>
      <c r="S1049" s="110">
        <v>16453.227552690892</v>
      </c>
      <c r="T1049" s="46">
        <v>16504.048901532791</v>
      </c>
      <c r="U1049" s="110">
        <f>$L$1*gp_need_index[[#This Row],[Normalised weighted population 2025/26]]</f>
        <v>6411.9204176666108</v>
      </c>
      <c r="V1049" s="4">
        <f>$M$1*gp_need_index[[#This Row],[Normalised travel time adjusted wp 2025/26]]</f>
        <v>9799.3384498611395</v>
      </c>
      <c r="W1049" s="115">
        <v>16211.258867527751</v>
      </c>
      <c r="X1049" s="43">
        <f>gp_need_index[[#This Row],[Combined weighted population 2025/26]]/gp_need_index[[#This Row],[Registered population 2025/26]]</f>
        <v>2.2815833857562469</v>
      </c>
    </row>
    <row r="1050" spans="1:24" ht="13">
      <c r="A1050" s="8" t="s">
        <v>4618</v>
      </c>
      <c r="B1050" s="3" t="s">
        <v>11591</v>
      </c>
      <c r="C1050" s="74" t="s">
        <v>6426</v>
      </c>
      <c r="D1050" s="74" t="s">
        <v>6798</v>
      </c>
      <c r="E1050" s="74" t="s">
        <v>6530</v>
      </c>
      <c r="F1050" s="41">
        <v>1.0424434531727877</v>
      </c>
      <c r="G1050" s="110">
        <v>3698.4999999999995</v>
      </c>
      <c r="H1050" s="4">
        <v>2207.1763737958895</v>
      </c>
      <c r="I1050" s="46">
        <v>5409.9419115598248</v>
      </c>
      <c r="J1050" s="110">
        <v>5639.5585277506161</v>
      </c>
      <c r="K1050" s="46">
        <v>5657.0517836436911</v>
      </c>
      <c r="L1050" s="110">
        <f>$L$1*gp_need_index[[#This Row],[Normalised weighted population (base year)]]</f>
        <v>2197.7694257802973</v>
      </c>
      <c r="M1050" s="4">
        <f>$M$1*gp_need_index[[#This Row],[Normalised travel time adjusted wp (base year)]]</f>
        <v>3358.8948619248627</v>
      </c>
      <c r="N1050" s="115">
        <v>5556.6642877051599</v>
      </c>
      <c r="O1050" s="43">
        <f>gp_need_index[[#This Row],[Combined weighted population (base year)]]/gp_need_index[[#This Row],[Registered population (base year)]]</f>
        <v>1.5024102440733165</v>
      </c>
      <c r="P1050" s="77">
        <v>3737.6686368078199</v>
      </c>
      <c r="Q1050" s="4">
        <v>2255.2221866760615</v>
      </c>
      <c r="R1050" s="46">
        <v>5472.326385694093</v>
      </c>
      <c r="S1050" s="110">
        <v>5704.5908143915112</v>
      </c>
      <c r="T1050" s="46">
        <v>5722.2113693160718</v>
      </c>
      <c r="U1050" s="110">
        <f>$L$1*gp_need_index[[#This Row],[Normalised weighted population 2025/26]]</f>
        <v>2223.112893813237</v>
      </c>
      <c r="V1050" s="4">
        <f>$M$1*gp_need_index[[#This Row],[Normalised travel time adjusted wp 2025/26]]</f>
        <v>3397.5836004923472</v>
      </c>
      <c r="W1050" s="115">
        <v>5620.6964943055846</v>
      </c>
      <c r="X1050" s="43">
        <f>gp_need_index[[#This Row],[Combined weighted population 2025/26]]/gp_need_index[[#This Row],[Registered population 2025/26]]</f>
        <v>1.5037974310922266</v>
      </c>
    </row>
    <row r="1051" spans="1:24" ht="13">
      <c r="A1051" s="8" t="s">
        <v>372</v>
      </c>
      <c r="B1051" s="3" t="s">
        <v>11590</v>
      </c>
      <c r="C1051" s="74" t="s">
        <v>6426</v>
      </c>
      <c r="D1051" s="74" t="s">
        <v>6798</v>
      </c>
      <c r="E1051" s="74" t="s">
        <v>6573</v>
      </c>
      <c r="F1051" s="41">
        <v>1.0424434531727877</v>
      </c>
      <c r="G1051" s="110">
        <v>12052</v>
      </c>
      <c r="H1051" s="4">
        <v>5113.6847965512061</v>
      </c>
      <c r="I1051" s="46">
        <v>12533.995031756789</v>
      </c>
      <c r="J1051" s="110">
        <v>13065.981062955112</v>
      </c>
      <c r="K1051" s="46">
        <v>13106.510219466858</v>
      </c>
      <c r="L1051" s="110">
        <f>$L$1*gp_need_index[[#This Row],[Normalised weighted population (base year)]]</f>
        <v>5091.8903592690813</v>
      </c>
      <c r="M1051" s="4">
        <f>$M$1*gp_need_index[[#This Row],[Normalised travel time adjusted wp (base year)]]</f>
        <v>7782.0376262452373</v>
      </c>
      <c r="N1051" s="115">
        <v>12873.927985514318</v>
      </c>
      <c r="O1051" s="43">
        <f>gp_need_index[[#This Row],[Combined weighted population (base year)]]/gp_need_index[[#This Row],[Registered population (base year)]]</f>
        <v>1.0681984720805109</v>
      </c>
      <c r="P1051" s="77">
        <v>12160.277032938651</v>
      </c>
      <c r="Q1051" s="4">
        <v>5215.0280443372285</v>
      </c>
      <c r="R1051" s="46">
        <v>12654.334343536904</v>
      </c>
      <c r="S1051" s="110">
        <v>13191.427990679613</v>
      </c>
      <c r="T1051" s="46">
        <v>13232.174170205191</v>
      </c>
      <c r="U1051" s="110">
        <f>$L$1*gp_need_index[[#This Row],[Normalised weighted population 2025/26]]</f>
        <v>5140.7777714582307</v>
      </c>
      <c r="V1051" s="4">
        <f>$M$1*gp_need_index[[#This Row],[Normalised travel time adjusted wp 2025/26]]</f>
        <v>7856.6510493863452</v>
      </c>
      <c r="W1051" s="115">
        <v>12997.428820844576</v>
      </c>
      <c r="X1051" s="43">
        <f>gp_need_index[[#This Row],[Combined weighted population 2025/26]]/gp_need_index[[#This Row],[Registered population 2025/26]]</f>
        <v>1.0688431509938732</v>
      </c>
    </row>
    <row r="1052" spans="1:24" ht="13">
      <c r="A1052" s="8" t="s">
        <v>374</v>
      </c>
      <c r="B1052" s="3" t="s">
        <v>11589</v>
      </c>
      <c r="C1052" s="74" t="s">
        <v>6426</v>
      </c>
      <c r="D1052" s="74" t="s">
        <v>6798</v>
      </c>
      <c r="E1052" s="74" t="s">
        <v>6731</v>
      </c>
      <c r="F1052" s="41">
        <v>1.0424434531727877</v>
      </c>
      <c r="G1052" s="110">
        <v>8106.0833333333339</v>
      </c>
      <c r="H1052" s="4">
        <v>4490.363833702133</v>
      </c>
      <c r="I1052" s="46">
        <v>11006.19225110648</v>
      </c>
      <c r="J1052" s="110">
        <v>11473.333056527017</v>
      </c>
      <c r="K1052" s="46">
        <v>11508.922003803065</v>
      </c>
      <c r="L1052" s="110">
        <f>$L$1*gp_need_index[[#This Row],[Normalised weighted population (base year)]]</f>
        <v>4471.225979719904</v>
      </c>
      <c r="M1052" s="4">
        <f>$M$1*gp_need_index[[#This Row],[Normalised travel time adjusted wp (base year)]]</f>
        <v>6833.463871877284</v>
      </c>
      <c r="N1052" s="115">
        <v>11304.689851597188</v>
      </c>
      <c r="O1052" s="43">
        <f>gp_need_index[[#This Row],[Combined weighted population (base year)]]/gp_need_index[[#This Row],[Registered population (base year)]]</f>
        <v>1.3945933426456081</v>
      </c>
      <c r="P1052" s="77">
        <v>8184.6349182279428</v>
      </c>
      <c r="Q1052" s="4">
        <v>4582.7787458701168</v>
      </c>
      <c r="R1052" s="46">
        <v>11120.173080500728</v>
      </c>
      <c r="S1052" s="110">
        <v>11592.151625916256</v>
      </c>
      <c r="T1052" s="46">
        <v>11627.9579003826</v>
      </c>
      <c r="U1052" s="110">
        <f>$L$1*gp_need_index[[#This Row],[Normalised weighted population 2025/26]]</f>
        <v>4517.5302813303315</v>
      </c>
      <c r="V1052" s="4">
        <f>$M$1*gp_need_index[[#This Row],[Normalised travel time adjusted wp 2025/26]]</f>
        <v>6904.1418640006104</v>
      </c>
      <c r="W1052" s="115">
        <v>11421.672145330942</v>
      </c>
      <c r="X1052" s="43">
        <f>gp_need_index[[#This Row],[Combined weighted population 2025/26]]/gp_need_index[[#This Row],[Registered population 2025/26]]</f>
        <v>1.3955017248104513</v>
      </c>
    </row>
    <row r="1053" spans="1:24" ht="13">
      <c r="A1053" s="8" t="s">
        <v>4623</v>
      </c>
      <c r="B1053" s="3" t="s">
        <v>11588</v>
      </c>
      <c r="C1053" s="74" t="s">
        <v>6426</v>
      </c>
      <c r="D1053" s="74" t="s">
        <v>6798</v>
      </c>
      <c r="E1053" s="74" t="s">
        <v>6730</v>
      </c>
      <c r="F1053" s="41">
        <v>1.0424434531727877</v>
      </c>
      <c r="G1053" s="110">
        <v>9717.3333333333321</v>
      </c>
      <c r="H1053" s="4">
        <v>3838.523709048005</v>
      </c>
      <c r="I1053" s="46">
        <v>9408.4870328605848</v>
      </c>
      <c r="J1053" s="110">
        <v>9807.8157116665843</v>
      </c>
      <c r="K1053" s="46">
        <v>9838.2384174780509</v>
      </c>
      <c r="L1053" s="110">
        <f>$L$1*gp_need_index[[#This Row],[Normalised weighted population (base year)]]</f>
        <v>3822.1639865462944</v>
      </c>
      <c r="M1053" s="4">
        <f>$M$1*gp_need_index[[#This Row],[Normalised travel time adjusted wp (base year)]]</f>
        <v>5841.4894780358954</v>
      </c>
      <c r="N1053" s="115">
        <v>9663.6534645821903</v>
      </c>
      <c r="O1053" s="43">
        <f>gp_need_index[[#This Row],[Combined weighted population (base year)]]/gp_need_index[[#This Row],[Registered population (base year)]]</f>
        <v>0.99447586422017609</v>
      </c>
      <c r="P1053" s="77">
        <v>9807.1131695383101</v>
      </c>
      <c r="Q1053" s="4">
        <v>3917.3933142141336</v>
      </c>
      <c r="R1053" s="46">
        <v>9505.6065531670247</v>
      </c>
      <c r="S1053" s="110">
        <v>9909.0573197853137</v>
      </c>
      <c r="T1053" s="46">
        <v>9939.6647891788089</v>
      </c>
      <c r="U1053" s="110">
        <f>$L$1*gp_need_index[[#This Row],[Normalised weighted population 2025/26]]</f>
        <v>3861.6184420405125</v>
      </c>
      <c r="V1053" s="4">
        <f>$M$1*gp_need_index[[#This Row],[Normalised travel time adjusted wp 2025/26]]</f>
        <v>5901.7117513681587</v>
      </c>
      <c r="W1053" s="115">
        <v>9763.3301934086703</v>
      </c>
      <c r="X1053" s="43">
        <f>gp_need_index[[#This Row],[Combined weighted population 2025/26]]/gp_need_index[[#This Row],[Registered population 2025/26]]</f>
        <v>0.99553558979357626</v>
      </c>
    </row>
    <row r="1054" spans="1:24" ht="13">
      <c r="A1054" s="8" t="s">
        <v>4624</v>
      </c>
      <c r="B1054" s="3" t="s">
        <v>11587</v>
      </c>
      <c r="C1054" s="74" t="s">
        <v>6426</v>
      </c>
      <c r="D1054" s="74" t="s">
        <v>6798</v>
      </c>
      <c r="E1054" s="74" t="s">
        <v>6730</v>
      </c>
      <c r="F1054" s="41">
        <v>1.0424434531727877</v>
      </c>
      <c r="G1054" s="110">
        <v>8267.5833333333339</v>
      </c>
      <c r="H1054" s="4">
        <v>4331.0451952589247</v>
      </c>
      <c r="I1054" s="46">
        <v>10615.691251893508</v>
      </c>
      <c r="J1054" s="110">
        <v>11066.257846440023</v>
      </c>
      <c r="K1054" s="46">
        <v>11100.58409366912</v>
      </c>
      <c r="L1054" s="110">
        <f>$L$1*gp_need_index[[#This Row],[Normalised weighted population (base year)]]</f>
        <v>4312.5863545932307</v>
      </c>
      <c r="M1054" s="4">
        <f>$M$1*gp_need_index[[#This Row],[Normalised travel time adjusted wp (base year)]]</f>
        <v>6591.0117677187773</v>
      </c>
      <c r="N1054" s="115">
        <v>10903.598122312007</v>
      </c>
      <c r="O1054" s="43">
        <f>gp_need_index[[#This Row],[Combined weighted population (base year)]]/gp_need_index[[#This Row],[Registered population (base year)]]</f>
        <v>1.3188374017774649</v>
      </c>
      <c r="P1054" s="77">
        <v>8348.3305666852739</v>
      </c>
      <c r="Q1054" s="4">
        <v>4421.5702355070116</v>
      </c>
      <c r="R1054" s="46">
        <v>10728.998503525365</v>
      </c>
      <c r="S1054" s="110">
        <v>11184.374249100654</v>
      </c>
      <c r="T1054" s="46">
        <v>11218.920965449868</v>
      </c>
      <c r="U1054" s="110">
        <f>$L$1*gp_need_index[[#This Row],[Normalised weighted population 2025/26]]</f>
        <v>4358.6170176625665</v>
      </c>
      <c r="V1054" s="4">
        <f>$M$1*gp_need_index[[#This Row],[Normalised travel time adjusted wp 2025/26]]</f>
        <v>6661.2747113513351</v>
      </c>
      <c r="W1054" s="115">
        <v>11019.891729013902</v>
      </c>
      <c r="X1054" s="43">
        <f>gp_need_index[[#This Row],[Combined weighted population 2025/26]]/gp_need_index[[#This Row],[Registered population 2025/26]]</f>
        <v>1.320011425157231</v>
      </c>
    </row>
    <row r="1055" spans="1:24" ht="13">
      <c r="A1055" s="8" t="s">
        <v>364</v>
      </c>
      <c r="B1055" s="3" t="s">
        <v>11586</v>
      </c>
      <c r="C1055" s="74" t="s">
        <v>6426</v>
      </c>
      <c r="D1055" s="74" t="s">
        <v>6798</v>
      </c>
      <c r="E1055" s="74" t="s">
        <v>6731</v>
      </c>
      <c r="F1055" s="41">
        <v>1.0424434531727877</v>
      </c>
      <c r="G1055" s="110">
        <v>5592.0833333333339</v>
      </c>
      <c r="H1055" s="4">
        <v>3612.7041421204026</v>
      </c>
      <c r="I1055" s="46">
        <v>8854.9876595998503</v>
      </c>
      <c r="J1055" s="110">
        <v>9230.8239136756893</v>
      </c>
      <c r="K1055" s="46">
        <v>9259.4568579090501</v>
      </c>
      <c r="L1055" s="110">
        <f>$L$1*gp_need_index[[#This Row],[Normalised weighted population (base year)]]</f>
        <v>3597.3068587568646</v>
      </c>
      <c r="M1055" s="4">
        <f>$M$1*gp_need_index[[#This Row],[Normalised travel time adjusted wp (base year)]]</f>
        <v>5497.8358434281872</v>
      </c>
      <c r="N1055" s="115">
        <v>9095.1427021850523</v>
      </c>
      <c r="O1055" s="43">
        <f>gp_need_index[[#This Row],[Combined weighted population (base year)]]/gp_need_index[[#This Row],[Registered population (base year)]]</f>
        <v>1.6264318966726863</v>
      </c>
      <c r="P1055" s="77">
        <v>5646.4285381505224</v>
      </c>
      <c r="Q1055" s="4">
        <v>3685.7232976030505</v>
      </c>
      <c r="R1055" s="46">
        <v>8943.4562017891967</v>
      </c>
      <c r="S1055" s="110">
        <v>9323.0473662927143</v>
      </c>
      <c r="T1055" s="46">
        <v>9351.8447460745574</v>
      </c>
      <c r="U1055" s="110">
        <f>$L$1*gp_need_index[[#This Row],[Normalised weighted population 2025/26]]</f>
        <v>3633.2468855345346</v>
      </c>
      <c r="V1055" s="4">
        <f>$M$1*gp_need_index[[#This Row],[Normalised travel time adjusted wp 2025/26]]</f>
        <v>5552.6914846228547</v>
      </c>
      <c r="W1055" s="115">
        <v>9185.9383701573897</v>
      </c>
      <c r="X1055" s="43">
        <f>gp_need_index[[#This Row],[Combined weighted population 2025/26]]/gp_need_index[[#This Row],[Registered population 2025/26]]</f>
        <v>1.6268581649607183</v>
      </c>
    </row>
    <row r="1056" spans="1:24" ht="13">
      <c r="A1056" s="8" t="s">
        <v>4355</v>
      </c>
      <c r="B1056" s="3" t="s">
        <v>11585</v>
      </c>
      <c r="C1056" s="74" t="s">
        <v>6426</v>
      </c>
      <c r="D1056" s="74" t="s">
        <v>6798</v>
      </c>
      <c r="E1056" s="74" t="s">
        <v>6573</v>
      </c>
      <c r="F1056" s="41">
        <v>1.0424434531727877</v>
      </c>
      <c r="G1056" s="110">
        <v>14762.083333333332</v>
      </c>
      <c r="H1056" s="4">
        <v>7483.2339295456077</v>
      </c>
      <c r="I1056" s="46">
        <v>18341.923803683792</v>
      </c>
      <c r="J1056" s="110">
        <v>19120.418387744285</v>
      </c>
      <c r="K1056" s="46">
        <v>19179.727706016911</v>
      </c>
      <c r="L1056" s="110">
        <f>$L$1*gp_need_index[[#This Row],[Normalised weighted population (base year)]]</f>
        <v>7451.3405143208474</v>
      </c>
      <c r="M1056" s="4">
        <f>$M$1*gp_need_index[[#This Row],[Normalised travel time adjusted wp (base year)]]</f>
        <v>11388.032372467282</v>
      </c>
      <c r="N1056" s="115">
        <v>18839.372886788129</v>
      </c>
      <c r="O1056" s="43">
        <f>gp_need_index[[#This Row],[Combined weighted population (base year)]]/gp_need_index[[#This Row],[Registered population (base year)]]</f>
        <v>1.2762001447484126</v>
      </c>
      <c r="P1056" s="77">
        <v>14900.697747575616</v>
      </c>
      <c r="Q1056" s="4">
        <v>7633.5854995255177</v>
      </c>
      <c r="R1056" s="46">
        <v>18522.995912910301</v>
      </c>
      <c r="S1056" s="110">
        <v>19309.17582255965</v>
      </c>
      <c r="T1056" s="46">
        <v>19368.818731963609</v>
      </c>
      <c r="U1056" s="110">
        <f>$L$1*gp_need_index[[#This Row],[Normalised weighted population 2025/26]]</f>
        <v>7524.900406834523</v>
      </c>
      <c r="V1056" s="4">
        <f>$M$1*gp_need_index[[#This Row],[Normalised travel time adjusted wp 2025/26]]</f>
        <v>11500.305849850827</v>
      </c>
      <c r="W1056" s="115">
        <v>19025.206256685349</v>
      </c>
      <c r="X1056" s="43">
        <f>gp_need_index[[#This Row],[Combined weighted population 2025/26]]/gp_need_index[[#This Row],[Registered population 2025/26]]</f>
        <v>1.276799689449496</v>
      </c>
    </row>
    <row r="1057" spans="1:24" ht="13">
      <c r="A1057" s="8" t="s">
        <v>4619</v>
      </c>
      <c r="B1057" s="3" t="s">
        <v>11584</v>
      </c>
      <c r="C1057" s="74" t="s">
        <v>6426</v>
      </c>
      <c r="D1057" s="74" t="s">
        <v>6798</v>
      </c>
      <c r="E1057" s="74" t="s">
        <v>6493</v>
      </c>
      <c r="F1057" s="41">
        <v>1.0424434531727877</v>
      </c>
      <c r="G1057" s="110">
        <v>7804.8333333333321</v>
      </c>
      <c r="H1057" s="4">
        <v>4475.8375706049046</v>
      </c>
      <c r="I1057" s="46">
        <v>10970.587375809229</v>
      </c>
      <c r="J1057" s="110">
        <v>11436.216987372365</v>
      </c>
      <c r="K1057" s="46">
        <v>11471.690804910462</v>
      </c>
      <c r="L1057" s="110">
        <f>$L$1*gp_need_index[[#This Row],[Normalised weighted population (base year)]]</f>
        <v>4456.7616273079466</v>
      </c>
      <c r="M1057" s="4">
        <f>$M$1*gp_need_index[[#This Row],[Normalised travel time adjusted wp (base year)]]</f>
        <v>6811.3577135024843</v>
      </c>
      <c r="N1057" s="115">
        <v>11268.11934081043</v>
      </c>
      <c r="O1057" s="43">
        <f>gp_need_index[[#This Row],[Combined weighted population (base year)]]/gp_need_index[[#This Row],[Registered population (base year)]]</f>
        <v>1.4437360619458581</v>
      </c>
      <c r="P1057" s="77">
        <v>7881.7083450904483</v>
      </c>
      <c r="Q1057" s="4">
        <v>4566.299709316766</v>
      </c>
      <c r="R1057" s="46">
        <v>11080.186480921095</v>
      </c>
      <c r="S1057" s="110">
        <v>11550.467856969824</v>
      </c>
      <c r="T1057" s="46">
        <v>11586.145377040966</v>
      </c>
      <c r="U1057" s="110">
        <f>$L$1*gp_need_index[[#This Row],[Normalised weighted population 2025/26]]</f>
        <v>4501.2858692028631</v>
      </c>
      <c r="V1057" s="4">
        <f>$M$1*gp_need_index[[#This Row],[Normalised travel time adjusted wp 2025/26]]</f>
        <v>6879.3155277414307</v>
      </c>
      <c r="W1057" s="115">
        <v>11380.601396944294</v>
      </c>
      <c r="X1057" s="43">
        <f>gp_need_index[[#This Row],[Combined weighted population 2025/26]]/gp_need_index[[#This Row],[Registered population 2025/26]]</f>
        <v>1.4439257199910629</v>
      </c>
    </row>
    <row r="1058" spans="1:24" ht="13">
      <c r="A1058" s="8" t="s">
        <v>4761</v>
      </c>
      <c r="B1058" s="3" t="s">
        <v>11583</v>
      </c>
      <c r="C1058" s="74" t="s">
        <v>6426</v>
      </c>
      <c r="D1058" s="74" t="s">
        <v>6798</v>
      </c>
      <c r="E1058" s="74" t="s">
        <v>6729</v>
      </c>
      <c r="F1058" s="41">
        <v>1.0424434531727877</v>
      </c>
      <c r="G1058" s="110">
        <v>6787.083333333333</v>
      </c>
      <c r="H1058" s="4">
        <v>4934.6955845623233</v>
      </c>
      <c r="I1058" s="46">
        <v>12095.280096624347</v>
      </c>
      <c r="J1058" s="110">
        <v>12608.645551017175</v>
      </c>
      <c r="K1058" s="46">
        <v>12647.75610586002</v>
      </c>
      <c r="L1058" s="110">
        <f>$L$1*gp_need_index[[#This Row],[Normalised weighted population (base year)]]</f>
        <v>4913.6639962452928</v>
      </c>
      <c r="M1058" s="4">
        <f>$M$1*gp_need_index[[#This Row],[Normalised travel time adjusted wp (base year)]]</f>
        <v>7509.6507197763685</v>
      </c>
      <c r="N1058" s="115">
        <v>12423.314716021661</v>
      </c>
      <c r="O1058" s="43">
        <f>gp_need_index[[#This Row],[Combined weighted population (base year)]]/gp_need_index[[#This Row],[Registered population (base year)]]</f>
        <v>1.8304349756554723</v>
      </c>
      <c r="P1058" s="77">
        <v>6857.450338380364</v>
      </c>
      <c r="Q1058" s="4">
        <v>5033.5063655934291</v>
      </c>
      <c r="R1058" s="46">
        <v>12213.869595524977</v>
      </c>
      <c r="S1058" s="110">
        <v>12732.268397761178</v>
      </c>
      <c r="T1058" s="46">
        <v>12771.596307845633</v>
      </c>
      <c r="U1058" s="110">
        <f>$L$1*gp_need_index[[#This Row],[Normalised weighted population 2025/26]]</f>
        <v>4961.840553251478</v>
      </c>
      <c r="V1058" s="4">
        <f>$M$1*gp_need_index[[#This Row],[Normalised travel time adjusted wp 2025/26]]</f>
        <v>7583.1812855300532</v>
      </c>
      <c r="W1058" s="115">
        <v>12545.021838781531</v>
      </c>
      <c r="X1058" s="43">
        <f>gp_need_index[[#This Row],[Combined weighted population 2025/26]]/gp_need_index[[#This Row],[Registered population 2025/26]]</f>
        <v>1.8294003193240032</v>
      </c>
    </row>
    <row r="1059" spans="1:24" ht="13">
      <c r="A1059" s="8" t="s">
        <v>4742</v>
      </c>
      <c r="B1059" s="3" t="s">
        <v>11582</v>
      </c>
      <c r="C1059" s="74" t="s">
        <v>6426</v>
      </c>
      <c r="D1059" s="74" t="s">
        <v>6798</v>
      </c>
      <c r="E1059" s="74" t="s">
        <v>6730</v>
      </c>
      <c r="F1059" s="41">
        <v>1.0424434531727877</v>
      </c>
      <c r="G1059" s="110">
        <v>10539.749999999998</v>
      </c>
      <c r="H1059" s="4">
        <v>6133.4129815467759</v>
      </c>
      <c r="I1059" s="46">
        <v>15033.419324215494</v>
      </c>
      <c r="J1059" s="110">
        <v>15671.489553329717</v>
      </c>
      <c r="K1059" s="46">
        <v>15720.100694721914</v>
      </c>
      <c r="L1059" s="110">
        <f>$L$1*gp_need_index[[#This Row],[Normalised weighted population (base year)]]</f>
        <v>6107.2724801529776</v>
      </c>
      <c r="M1059" s="4">
        <f>$M$1*gp_need_index[[#This Row],[Normalised travel time adjusted wp (base year)]]</f>
        <v>9333.8663798536381</v>
      </c>
      <c r="N1059" s="115">
        <v>15441.138860006617</v>
      </c>
      <c r="O1059" s="43">
        <f>gp_need_index[[#This Row],[Combined weighted population (base year)]]/gp_need_index[[#This Row],[Registered population (base year)]]</f>
        <v>1.4650384363961781</v>
      </c>
      <c r="P1059" s="77">
        <v>10643.666337533978</v>
      </c>
      <c r="Q1059" s="4">
        <v>6257.6307298628944</v>
      </c>
      <c r="R1059" s="46">
        <v>15184.2235134403</v>
      </c>
      <c r="S1059" s="110">
        <v>15828.694393098145</v>
      </c>
      <c r="T1059" s="46">
        <v>15877.586660398727</v>
      </c>
      <c r="U1059" s="110">
        <f>$L$1*gp_need_index[[#This Row],[Normalised weighted population 2025/26]]</f>
        <v>6168.5361391304732</v>
      </c>
      <c r="V1059" s="4">
        <f>$M$1*gp_need_index[[#This Row],[Normalised travel time adjusted wp 2025/26]]</f>
        <v>9427.3742389237214</v>
      </c>
      <c r="W1059" s="115">
        <v>15595.910378054195</v>
      </c>
      <c r="X1059" s="43">
        <f>gp_need_index[[#This Row],[Combined weighted population 2025/26]]/gp_need_index[[#This Row],[Registered population 2025/26]]</f>
        <v>1.4652761448427365</v>
      </c>
    </row>
    <row r="1060" spans="1:24" ht="13">
      <c r="A1060" s="8" t="s">
        <v>4625</v>
      </c>
      <c r="B1060" s="3" t="s">
        <v>11581</v>
      </c>
      <c r="C1060" s="74" t="s">
        <v>6426</v>
      </c>
      <c r="D1060" s="74" t="s">
        <v>6798</v>
      </c>
      <c r="E1060" s="74" t="s">
        <v>6730</v>
      </c>
      <c r="F1060" s="41">
        <v>1.0424434531727877</v>
      </c>
      <c r="G1060" s="110">
        <v>12056.583333333334</v>
      </c>
      <c r="H1060" s="4">
        <v>6632.2559013735645</v>
      </c>
      <c r="I1060" s="46">
        <v>16256.117814148402</v>
      </c>
      <c r="J1060" s="110">
        <v>16946.083589364531</v>
      </c>
      <c r="K1060" s="46">
        <v>16998.648373497101</v>
      </c>
      <c r="L1060" s="110">
        <f>$L$1*gp_need_index[[#This Row],[Normalised weighted population (base year)]]</f>
        <v>6603.9893399736575</v>
      </c>
      <c r="M1060" s="4">
        <f>$M$1*gp_need_index[[#This Row],[Normalised travel time adjusted wp (base year)]]</f>
        <v>10093.008666898048</v>
      </c>
      <c r="N1060" s="115">
        <v>16696.998006871705</v>
      </c>
      <c r="O1060" s="43">
        <f>gp_need_index[[#This Row],[Combined weighted population (base year)]]/gp_need_index[[#This Row],[Registered population (base year)]]</f>
        <v>1.3848863766162363</v>
      </c>
      <c r="P1060" s="77">
        <v>12158.906488303854</v>
      </c>
      <c r="Q1060" s="4">
        <v>6759.9423883761638</v>
      </c>
      <c r="R1060" s="46">
        <v>16403.08937905834</v>
      </c>
      <c r="S1060" s="110">
        <v>17099.293135007454</v>
      </c>
      <c r="T1060" s="46">
        <v>17152.110075548826</v>
      </c>
      <c r="U1060" s="110">
        <f>$L$1*gp_need_index[[#This Row],[Normalised weighted population 2025/26]]</f>
        <v>6663.6960091206856</v>
      </c>
      <c r="V1060" s="4">
        <f>$M$1*gp_need_index[[#This Row],[Normalised travel time adjusted wp 2025/26]]</f>
        <v>10184.127104953388</v>
      </c>
      <c r="W1060" s="115">
        <v>16847.823114074075</v>
      </c>
      <c r="X1060" s="43">
        <f>gp_need_index[[#This Row],[Combined weighted population 2025/26]]/gp_need_index[[#This Row],[Registered population 2025/26]]</f>
        <v>1.3856363753007461</v>
      </c>
    </row>
    <row r="1061" spans="1:24" ht="13">
      <c r="A1061" s="8" t="s">
        <v>4763</v>
      </c>
      <c r="B1061" s="3" t="s">
        <v>11580</v>
      </c>
      <c r="C1061" s="74" t="s">
        <v>6426</v>
      </c>
      <c r="D1061" s="74" t="s">
        <v>6798</v>
      </c>
      <c r="E1061" s="74" t="s">
        <v>6729</v>
      </c>
      <c r="F1061" s="41">
        <v>1.0424434531727877</v>
      </c>
      <c r="G1061" s="110">
        <v>16925.583333333336</v>
      </c>
      <c r="H1061" s="4">
        <v>13164.469359951612</v>
      </c>
      <c r="I1061" s="46">
        <v>32267.024683381012</v>
      </c>
      <c r="J1061" s="110">
        <v>33636.548634555278</v>
      </c>
      <c r="K1061" s="46">
        <v>33740.885303769501</v>
      </c>
      <c r="L1061" s="110">
        <f>$L$1*gp_need_index[[#This Row],[Normalised weighted population (base year)]]</f>
        <v>13108.362616334676</v>
      </c>
      <c r="M1061" s="4">
        <f>$M$1*gp_need_index[[#This Row],[Normalised travel time adjusted wp (base year)]]</f>
        <v>20033.772116300235</v>
      </c>
      <c r="N1061" s="115">
        <v>33142.134732634913</v>
      </c>
      <c r="O1061" s="43">
        <f>gp_need_index[[#This Row],[Combined weighted population (base year)]]/gp_need_index[[#This Row],[Registered population (base year)]]</f>
        <v>1.9581088627748866</v>
      </c>
      <c r="P1061" s="77">
        <v>17094.390037457011</v>
      </c>
      <c r="Q1061" s="4">
        <v>13419.220930347654</v>
      </c>
      <c r="R1061" s="46">
        <v>32561.916606910345</v>
      </c>
      <c r="S1061" s="110">
        <v>33943.956789631964</v>
      </c>
      <c r="T1061" s="46">
        <v>34048.804161587148</v>
      </c>
      <c r="U1061" s="110">
        <f>$L$1*gp_need_index[[#This Row],[Normalised weighted population 2025/26]]</f>
        <v>13228.161398657543</v>
      </c>
      <c r="V1061" s="4">
        <f>$M$1*gp_need_index[[#This Row],[Normalised travel time adjusted wp 2025/26]]</f>
        <v>20216.600046637352</v>
      </c>
      <c r="W1061" s="115">
        <v>33444.761445294891</v>
      </c>
      <c r="X1061" s="43">
        <f>gp_need_index[[#This Row],[Combined weighted population 2025/26]]/gp_need_index[[#This Row],[Registered population 2025/26]]</f>
        <v>1.9564758597417722</v>
      </c>
    </row>
    <row r="1062" spans="1:24" ht="13">
      <c r="A1062" s="8" t="s">
        <v>4620</v>
      </c>
      <c r="B1062" s="3" t="s">
        <v>11579</v>
      </c>
      <c r="C1062" s="74" t="s">
        <v>6426</v>
      </c>
      <c r="D1062" s="74" t="s">
        <v>6798</v>
      </c>
      <c r="E1062" s="74" t="s">
        <v>6733</v>
      </c>
      <c r="F1062" s="41">
        <v>1.0424434531727877</v>
      </c>
      <c r="G1062" s="110">
        <v>6013.333333333333</v>
      </c>
      <c r="H1062" s="4">
        <v>2030.1819330984927</v>
      </c>
      <c r="I1062" s="46">
        <v>4976.1162987950493</v>
      </c>
      <c r="J1062" s="110">
        <v>5187.3198579053033</v>
      </c>
      <c r="K1062" s="46">
        <v>5203.4103219419912</v>
      </c>
      <c r="L1062" s="110">
        <f>$L$1*gp_need_index[[#This Row],[Normalised weighted population (base year)]]</f>
        <v>2021.5293323668132</v>
      </c>
      <c r="M1062" s="4">
        <f>$M$1*gp_need_index[[#This Row],[Normalised travel time adjusted wp (base year)]]</f>
        <v>3089.5436109302163</v>
      </c>
      <c r="N1062" s="115">
        <v>5111.0729432970293</v>
      </c>
      <c r="O1062" s="43">
        <f>gp_need_index[[#This Row],[Combined weighted population (base year)]]/gp_need_index[[#This Row],[Registered population (base year)]]</f>
        <v>0.84995669788753259</v>
      </c>
      <c r="P1062" s="77">
        <v>6067.4539708227858</v>
      </c>
      <c r="Q1062" s="4">
        <v>2070.6991103006367</v>
      </c>
      <c r="R1062" s="46">
        <v>5024.5787067361416</v>
      </c>
      <c r="S1062" s="110">
        <v>5237.8391777884835</v>
      </c>
      <c r="T1062" s="46">
        <v>5254.0180126814967</v>
      </c>
      <c r="U1062" s="110">
        <f>$L$1*gp_need_index[[#This Row],[Normalised weighted population 2025/26]]</f>
        <v>2041.2170111282132</v>
      </c>
      <c r="V1062" s="4">
        <f>$M$1*gp_need_index[[#This Row],[Normalised travel time adjusted wp 2025/26]]</f>
        <v>3119.5921094944842</v>
      </c>
      <c r="W1062" s="115">
        <v>5160.8091206226973</v>
      </c>
      <c r="X1062" s="43">
        <f>gp_need_index[[#This Row],[Combined weighted population 2025/26]]/gp_need_index[[#This Row],[Registered population 2025/26]]</f>
        <v>0.85057243869340116</v>
      </c>
    </row>
    <row r="1063" spans="1:24" ht="13">
      <c r="A1063" s="8" t="s">
        <v>4351</v>
      </c>
      <c r="B1063" s="3" t="s">
        <v>11578</v>
      </c>
      <c r="C1063" s="74" t="s">
        <v>6426</v>
      </c>
      <c r="D1063" s="74" t="s">
        <v>6798</v>
      </c>
      <c r="E1063" s="74" t="s">
        <v>6573</v>
      </c>
      <c r="F1063" s="41">
        <v>1.0424434531727877</v>
      </c>
      <c r="G1063" s="110">
        <v>13574</v>
      </c>
      <c r="H1063" s="4">
        <v>5157.7416759750949</v>
      </c>
      <c r="I1063" s="46">
        <v>12641.981489621019</v>
      </c>
      <c r="J1063" s="110">
        <v>13178.550838986999</v>
      </c>
      <c r="K1063" s="46">
        <v>13219.429173876497</v>
      </c>
      <c r="L1063" s="110">
        <f>$L$1*gp_need_index[[#This Row],[Normalised weighted population (base year)]]</f>
        <v>5135.7594690251763</v>
      </c>
      <c r="M1063" s="4">
        <f>$M$1*gp_need_index[[#This Row],[Normalised travel time adjusted wp (base year)]]</f>
        <v>7849.0836619341962</v>
      </c>
      <c r="N1063" s="115">
        <v>12984.843130959373</v>
      </c>
      <c r="O1063" s="43">
        <f>gp_need_index[[#This Row],[Combined weighted population (base year)]]/gp_need_index[[#This Row],[Registered population (base year)]]</f>
        <v>0.95659666501837137</v>
      </c>
      <c r="P1063" s="77">
        <v>13689.272348825947</v>
      </c>
      <c r="Q1063" s="4">
        <v>5258.7681567550126</v>
      </c>
      <c r="R1063" s="46">
        <v>12760.470303315597</v>
      </c>
      <c r="S1063" s="110">
        <v>13302.068727097121</v>
      </c>
      <c r="T1063" s="46">
        <v>13343.15665789573</v>
      </c>
      <c r="U1063" s="110">
        <f>$L$1*gp_need_index[[#This Row],[Normalised weighted population 2025/26]]</f>
        <v>5183.8951230288694</v>
      </c>
      <c r="V1063" s="4">
        <f>$M$1*gp_need_index[[#This Row],[Normalised travel time adjusted wp 2025/26]]</f>
        <v>7922.5473009895577</v>
      </c>
      <c r="W1063" s="115">
        <v>13106.442424018427</v>
      </c>
      <c r="X1063" s="43">
        <f>gp_need_index[[#This Row],[Combined weighted population 2025/26]]/gp_need_index[[#This Row],[Registered population 2025/26]]</f>
        <v>0.95742433126056503</v>
      </c>
    </row>
    <row r="1064" spans="1:24" ht="13">
      <c r="A1064" s="8" t="s">
        <v>4744</v>
      </c>
      <c r="B1064" s="3" t="s">
        <v>11577</v>
      </c>
      <c r="C1064" s="74" t="s">
        <v>6426</v>
      </c>
      <c r="D1064" s="74" t="s">
        <v>6798</v>
      </c>
      <c r="E1064" s="74" t="s">
        <v>6732</v>
      </c>
      <c r="F1064" s="41">
        <v>1.0424434531727877</v>
      </c>
      <c r="G1064" s="110">
        <v>9835</v>
      </c>
      <c r="H1064" s="4">
        <v>5615.9410189009295</v>
      </c>
      <c r="I1064" s="46">
        <v>13765.059762192668</v>
      </c>
      <c r="J1064" s="110">
        <v>14349.296431629917</v>
      </c>
      <c r="K1064" s="46">
        <v>14393.80628344348</v>
      </c>
      <c r="L1064" s="110">
        <f>$L$1*gp_need_index[[#This Row],[Normalised weighted population (base year)]]</f>
        <v>5592.0059741756277</v>
      </c>
      <c r="M1064" s="4">
        <f>$M$1*gp_need_index[[#This Row],[Normalised travel time adjusted wp (base year)]]</f>
        <v>8546.3742984971868</v>
      </c>
      <c r="N1064" s="115">
        <v>14138.380272672814</v>
      </c>
      <c r="O1064" s="43">
        <f>gp_need_index[[#This Row],[Combined weighted population (base year)]]/gp_need_index[[#This Row],[Registered population (base year)]]</f>
        <v>1.437557729809132</v>
      </c>
      <c r="P1064" s="77">
        <v>9945.3799626041291</v>
      </c>
      <c r="Q1064" s="4">
        <v>5732.5817294328263</v>
      </c>
      <c r="R1064" s="46">
        <v>13910.185187721894</v>
      </c>
      <c r="S1064" s="110">
        <v>14500.581481361774</v>
      </c>
      <c r="T1064" s="46">
        <v>14545.371423488003</v>
      </c>
      <c r="U1064" s="110">
        <f>$L$1*gp_need_index[[#This Row],[Normalised weighted population 2025/26]]</f>
        <v>5650.9626558453438</v>
      </c>
      <c r="V1064" s="4">
        <f>$M$1*gp_need_index[[#This Row],[Normalised travel time adjusted wp 2025/26]]</f>
        <v>8636.366646033126</v>
      </c>
      <c r="W1064" s="115">
        <v>14287.32930187847</v>
      </c>
      <c r="X1064" s="43">
        <f>gp_need_index[[#This Row],[Combined weighted population 2025/26]]/gp_need_index[[#This Row],[Registered population 2025/26]]</f>
        <v>1.4365795329691387</v>
      </c>
    </row>
    <row r="1065" spans="1:24" ht="13">
      <c r="A1065" s="8" t="s">
        <v>4605</v>
      </c>
      <c r="B1065" s="3" t="s">
        <v>8505</v>
      </c>
      <c r="C1065" s="74" t="s">
        <v>6426</v>
      </c>
      <c r="D1065" s="74" t="s">
        <v>6798</v>
      </c>
      <c r="E1065" s="74" t="s">
        <v>6493</v>
      </c>
      <c r="F1065" s="41">
        <v>1.0424434531727877</v>
      </c>
      <c r="G1065" s="110">
        <v>8772.5</v>
      </c>
      <c r="H1065" s="4">
        <v>2710.2369909757981</v>
      </c>
      <c r="I1065" s="46">
        <v>6642.9782693458901</v>
      </c>
      <c r="J1065" s="110">
        <v>6924.929206448719</v>
      </c>
      <c r="K1065" s="46">
        <v>6946.4095329767169</v>
      </c>
      <c r="L1065" s="110">
        <f>$L$1*gp_need_index[[#This Row],[Normalised weighted population (base year)]]</f>
        <v>2698.6860071999981</v>
      </c>
      <c r="M1065" s="4">
        <f>$M$1*gp_need_index[[#This Row],[Normalised travel time adjusted wp (base year)]]</f>
        <v>4124.4556672792442</v>
      </c>
      <c r="N1065" s="115">
        <v>6823.1416744792423</v>
      </c>
      <c r="O1065" s="43">
        <f>gp_need_index[[#This Row],[Combined weighted population (base year)]]/gp_need_index[[#This Row],[Registered population (base year)]]</f>
        <v>0.77778759469697833</v>
      </c>
      <c r="P1065" s="77">
        <v>8846.2634531039876</v>
      </c>
      <c r="Q1065" s="4">
        <v>2756.3271508047069</v>
      </c>
      <c r="R1065" s="46">
        <v>6688.2641914697542</v>
      </c>
      <c r="S1065" s="110">
        <v>6972.137219487634</v>
      </c>
      <c r="T1065" s="46">
        <v>6993.673019480093</v>
      </c>
      <c r="U1065" s="110">
        <f>$L$1*gp_need_index[[#This Row],[Normalised weighted population 2025/26]]</f>
        <v>2717.0832500334982</v>
      </c>
      <c r="V1065" s="4">
        <f>$M$1*gp_need_index[[#This Row],[Normalised travel time adjusted wp 2025/26]]</f>
        <v>4152.5185325391749</v>
      </c>
      <c r="W1065" s="115">
        <v>6869.6017825726731</v>
      </c>
      <c r="X1065" s="43">
        <f>gp_need_index[[#This Row],[Combined weighted population 2025/26]]/gp_need_index[[#This Row],[Registered population 2025/26]]</f>
        <v>0.77655405799182464</v>
      </c>
    </row>
    <row r="1066" spans="1:24" ht="13">
      <c r="A1066" s="8" t="s">
        <v>4611</v>
      </c>
      <c r="B1066" s="3" t="s">
        <v>11576</v>
      </c>
      <c r="C1066" s="74" t="s">
        <v>6426</v>
      </c>
      <c r="D1066" s="74" t="s">
        <v>6798</v>
      </c>
      <c r="E1066" s="74" t="s">
        <v>6730</v>
      </c>
      <c r="F1066" s="41">
        <v>1.0424434531727877</v>
      </c>
      <c r="G1066" s="110">
        <v>3862.75</v>
      </c>
      <c r="H1066" s="4">
        <v>1624.0156320503563</v>
      </c>
      <c r="I1066" s="46">
        <v>3980.5746097887591</v>
      </c>
      <c r="J1066" s="110">
        <v>4149.5239418401161</v>
      </c>
      <c r="K1066" s="46">
        <v>4162.3952834162101</v>
      </c>
      <c r="L1066" s="110">
        <f>$L$1*gp_need_index[[#This Row],[Normalised weighted population (base year)]]</f>
        <v>1617.0941051580883</v>
      </c>
      <c r="M1066" s="4">
        <f>$M$1*gp_need_index[[#This Row],[Normalised travel time adjusted wp (base year)]]</f>
        <v>2471.4371841513948</v>
      </c>
      <c r="N1066" s="115">
        <v>4088.5312893094833</v>
      </c>
      <c r="O1066" s="43">
        <f>gp_need_index[[#This Row],[Combined weighted population (base year)]]/gp_need_index[[#This Row],[Registered population (base year)]]</f>
        <v>1.0584509195028111</v>
      </c>
      <c r="P1066" s="77">
        <v>3898.8983568687836</v>
      </c>
      <c r="Q1066" s="4">
        <v>1657.0248454215441</v>
      </c>
      <c r="R1066" s="46">
        <v>4020.7926460300837</v>
      </c>
      <c r="S1066" s="110">
        <v>4191.4489704193511</v>
      </c>
      <c r="T1066" s="46">
        <v>4204.3956758360555</v>
      </c>
      <c r="U1066" s="110">
        <f>$L$1*gp_need_index[[#This Row],[Normalised weighted population 2025/26]]</f>
        <v>1633.4325375961957</v>
      </c>
      <c r="V1066" s="4">
        <f>$M$1*gp_need_index[[#This Row],[Normalised travel time adjusted wp 2025/26]]</f>
        <v>2496.3750683520911</v>
      </c>
      <c r="W1066" s="115">
        <v>4129.8076059482864</v>
      </c>
      <c r="X1066" s="43">
        <f>gp_need_index[[#This Row],[Combined weighted population 2025/26]]/gp_need_index[[#This Row],[Registered population 2025/26]]</f>
        <v>1.0592242289857863</v>
      </c>
    </row>
    <row r="1067" spans="1:24" ht="13">
      <c r="A1067" s="8" t="s">
        <v>4353</v>
      </c>
      <c r="B1067" s="3" t="s">
        <v>11575</v>
      </c>
      <c r="C1067" s="74" t="s">
        <v>6426</v>
      </c>
      <c r="D1067" s="74" t="s">
        <v>6798</v>
      </c>
      <c r="E1067" s="74" t="s">
        <v>6573</v>
      </c>
      <c r="F1067" s="41">
        <v>1.0424434531727877</v>
      </c>
      <c r="G1067" s="110">
        <v>2468.75</v>
      </c>
      <c r="H1067" s="4">
        <v>1271.8573774373592</v>
      </c>
      <c r="I1067" s="46">
        <v>3117.4103770835436</v>
      </c>
      <c r="J1067" s="110">
        <v>3249.7240384436518</v>
      </c>
      <c r="K1067" s="46">
        <v>3259.8043051713826</v>
      </c>
      <c r="L1067" s="110">
        <f>$L$1*gp_need_index[[#This Row],[Normalised weighted population (base year)]]</f>
        <v>1266.436743012832</v>
      </c>
      <c r="M1067" s="4">
        <f>$M$1*gp_need_index[[#This Row],[Normalised travel time adjusted wp (base year)]]</f>
        <v>1935.520541491007</v>
      </c>
      <c r="N1067" s="115">
        <v>3201.9572845038392</v>
      </c>
      <c r="O1067" s="43">
        <f>gp_need_index[[#This Row],[Combined weighted population (base year)]]/gp_need_index[[#This Row],[Registered population (base year)]]</f>
        <v>1.2969953557483906</v>
      </c>
      <c r="P1067" s="77">
        <v>2492.2099552101254</v>
      </c>
      <c r="Q1067" s="4">
        <v>1298.2809964145754</v>
      </c>
      <c r="R1067" s="46">
        <v>3150.2959640513691</v>
      </c>
      <c r="S1067" s="110">
        <v>3284.0054032820058</v>
      </c>
      <c r="T1067" s="46">
        <v>3294.1491628370472</v>
      </c>
      <c r="U1067" s="110">
        <f>$L$1*gp_need_index[[#This Row],[Normalised weighted population 2025/26]]</f>
        <v>1279.796394330398</v>
      </c>
      <c r="V1067" s="4">
        <f>$M$1*gp_need_index[[#This Row],[Normalised travel time adjusted wp 2025/26]]</f>
        <v>1955.9129243714831</v>
      </c>
      <c r="W1067" s="115">
        <v>3235.7093187018809</v>
      </c>
      <c r="X1067" s="43">
        <f>gp_need_index[[#This Row],[Combined weighted population 2025/26]]/gp_need_index[[#This Row],[Registered population 2025/26]]</f>
        <v>1.2983293449805151</v>
      </c>
    </row>
    <row r="1068" spans="1:24" ht="13">
      <c r="A1068" s="8" t="s">
        <v>369</v>
      </c>
      <c r="B1068" s="3" t="s">
        <v>11574</v>
      </c>
      <c r="C1068" s="74" t="s">
        <v>6426</v>
      </c>
      <c r="D1068" s="74" t="s">
        <v>6798</v>
      </c>
      <c r="E1068" s="74" t="s">
        <v>6573</v>
      </c>
      <c r="F1068" s="41">
        <v>1.0424434531727877</v>
      </c>
      <c r="G1068" s="110">
        <v>15153.083333333332</v>
      </c>
      <c r="H1068" s="4">
        <v>5975.7693385555849</v>
      </c>
      <c r="I1068" s="46">
        <v>14647.023854676147</v>
      </c>
      <c r="J1068" s="110">
        <v>15268.694125772799</v>
      </c>
      <c r="K1068" s="46">
        <v>15316.055842506641</v>
      </c>
      <c r="L1068" s="110">
        <f>$L$1*gp_need_index[[#This Row],[Normalised weighted population (base year)]]</f>
        <v>5950.3007116763074</v>
      </c>
      <c r="M1068" s="4">
        <f>$M$1*gp_need_index[[#This Row],[Normalised travel time adjusted wp (base year)]]</f>
        <v>9093.9632942893513</v>
      </c>
      <c r="N1068" s="115">
        <v>15044.264005965659</v>
      </c>
      <c r="O1068" s="43">
        <f>gp_need_index[[#This Row],[Combined weighted population (base year)]]/gp_need_index[[#This Row],[Registered population (base year)]]</f>
        <v>0.99281866766163063</v>
      </c>
      <c r="P1068" s="77">
        <v>15287.131817015721</v>
      </c>
      <c r="Q1068" s="4">
        <v>6097.045418009533</v>
      </c>
      <c r="R1068" s="46">
        <v>14794.561135869744</v>
      </c>
      <c r="S1068" s="110">
        <v>15422.493398651977</v>
      </c>
      <c r="T1068" s="46">
        <v>15470.130977024652</v>
      </c>
      <c r="U1068" s="110">
        <f>$L$1*gp_need_index[[#This Row],[Normalised weighted population 2025/26]]</f>
        <v>6010.2372010269946</v>
      </c>
      <c r="V1068" s="4">
        <f>$M$1*gp_need_index[[#This Row],[Normalised travel time adjusted wp 2025/26]]</f>
        <v>9185.4459600799037</v>
      </c>
      <c r="W1068" s="115">
        <v>15195.683161106899</v>
      </c>
      <c r="X1068" s="43">
        <f>gp_need_index[[#This Row],[Combined weighted population 2025/26]]/gp_need_index[[#This Row],[Registered population 2025/26]]</f>
        <v>0.99401793240200675</v>
      </c>
    </row>
    <row r="1069" spans="1:24" ht="13">
      <c r="A1069" s="8" t="s">
        <v>4756</v>
      </c>
      <c r="B1069" s="3" t="s">
        <v>11573</v>
      </c>
      <c r="C1069" s="74" t="s">
        <v>6426</v>
      </c>
      <c r="D1069" s="74" t="s">
        <v>6798</v>
      </c>
      <c r="E1069" s="74" t="s">
        <v>6729</v>
      </c>
      <c r="F1069" s="41">
        <v>1.0424434531727877</v>
      </c>
      <c r="G1069" s="110">
        <v>6027.9166666666661</v>
      </c>
      <c r="H1069" s="4">
        <v>4094.3588626651226</v>
      </c>
      <c r="I1069" s="46">
        <v>10035.556684581848</v>
      </c>
      <c r="J1069" s="110">
        <v>10461.500364786756</v>
      </c>
      <c r="K1069" s="46">
        <v>10493.950724510163</v>
      </c>
      <c r="L1069" s="110">
        <f>$L$1*gp_need_index[[#This Row],[Normalised weighted population (base year)]]</f>
        <v>4076.9087751073116</v>
      </c>
      <c r="M1069" s="4">
        <f>$M$1*gp_need_index[[#This Row],[Normalised travel time adjusted wp (base year)]]</f>
        <v>6230.8210209005174</v>
      </c>
      <c r="N1069" s="115">
        <v>10307.729796007829</v>
      </c>
      <c r="O1069" s="43">
        <f>gp_need_index[[#This Row],[Combined weighted population (base year)]]/gp_need_index[[#This Row],[Registered population (base year)]]</f>
        <v>1.7099987219477979</v>
      </c>
      <c r="P1069" s="77">
        <v>6089.4385729278574</v>
      </c>
      <c r="Q1069" s="4">
        <v>4176.6255866150686</v>
      </c>
      <c r="R1069" s="46">
        <v>10134.637081805949</v>
      </c>
      <c r="S1069" s="110">
        <v>10564.786076210779</v>
      </c>
      <c r="T1069" s="46">
        <v>10597.418985279817</v>
      </c>
      <c r="U1069" s="110">
        <f>$L$1*gp_need_index[[#This Row],[Normalised weighted population 2025/26]]</f>
        <v>4117.1598297901728</v>
      </c>
      <c r="V1069" s="4">
        <f>$M$1*gp_need_index[[#This Row],[Normalised travel time adjusted wp 2025/26]]</f>
        <v>6292.2556732182384</v>
      </c>
      <c r="W1069" s="115">
        <v>10409.415503008411</v>
      </c>
      <c r="X1069" s="43">
        <f>gp_need_index[[#This Row],[Combined weighted population 2025/26]]/gp_need_index[[#This Row],[Registered population 2025/26]]</f>
        <v>1.7094212181211756</v>
      </c>
    </row>
    <row r="1070" spans="1:24" ht="13">
      <c r="A1070" s="8" t="s">
        <v>4765</v>
      </c>
      <c r="B1070" s="3" t="s">
        <v>11572</v>
      </c>
      <c r="C1070" s="74" t="s">
        <v>6426</v>
      </c>
      <c r="D1070" s="74" t="s">
        <v>6798</v>
      </c>
      <c r="E1070" s="74" t="s">
        <v>6729</v>
      </c>
      <c r="F1070" s="41">
        <v>1.0424434531727877</v>
      </c>
      <c r="G1070" s="110">
        <v>14213.25</v>
      </c>
      <c r="H1070" s="4">
        <v>9489.5755411016835</v>
      </c>
      <c r="I1070" s="46">
        <v>23259.605825894243</v>
      </c>
      <c r="J1070" s="110">
        <v>24246.823816583088</v>
      </c>
      <c r="K1070" s="46">
        <v>24322.034649404606</v>
      </c>
      <c r="L1070" s="110">
        <f>$L$1*gp_need_index[[#This Row],[Normalised weighted population (base year)]]</f>
        <v>9449.1311321885623</v>
      </c>
      <c r="M1070" s="4">
        <f>$M$1*gp_need_index[[#This Row],[Normalised travel time adjusted wp (base year)]]</f>
        <v>14441.295632408723</v>
      </c>
      <c r="N1070" s="115">
        <v>23890.426764597287</v>
      </c>
      <c r="O1070" s="43">
        <f>gp_need_index[[#This Row],[Combined weighted population (base year)]]/gp_need_index[[#This Row],[Registered population (base year)]]</f>
        <v>1.6808560156612518</v>
      </c>
      <c r="P1070" s="77">
        <v>14351.479239944067</v>
      </c>
      <c r="Q1070" s="4">
        <v>9677.348310708021</v>
      </c>
      <c r="R1070" s="46">
        <v>23482.213334506563</v>
      </c>
      <c r="S1070" s="110">
        <v>24478.879556563104</v>
      </c>
      <c r="T1070" s="46">
        <v>24554.490841535546</v>
      </c>
      <c r="U1070" s="110">
        <f>$L$1*gp_need_index[[#This Row],[Normalised weighted population 2025/26]]</f>
        <v>9539.564631175288</v>
      </c>
      <c r="V1070" s="4">
        <f>$M$1*gp_need_index[[#This Row],[Normalised travel time adjusted wp 2025/26]]</f>
        <v>14579.31733332876</v>
      </c>
      <c r="W1070" s="115">
        <v>24118.881964504049</v>
      </c>
      <c r="X1070" s="43">
        <f>gp_need_index[[#This Row],[Combined weighted population 2025/26]]/gp_need_index[[#This Row],[Registered population 2025/26]]</f>
        <v>1.680585085429706</v>
      </c>
    </row>
    <row r="1071" spans="1:24" ht="13">
      <c r="A1071" s="8" t="s">
        <v>4752</v>
      </c>
      <c r="B1071" s="3" t="s">
        <v>11571</v>
      </c>
      <c r="C1071" s="74" t="s">
        <v>6426</v>
      </c>
      <c r="D1071" s="74" t="s">
        <v>6798</v>
      </c>
      <c r="E1071" s="74" t="s">
        <v>6732</v>
      </c>
      <c r="F1071" s="41">
        <v>1.0424434531727877</v>
      </c>
      <c r="G1071" s="110">
        <v>8134.083333333333</v>
      </c>
      <c r="H1071" s="4">
        <v>3760.2306858890056</v>
      </c>
      <c r="I1071" s="46">
        <v>9216.585419378669</v>
      </c>
      <c r="J1071" s="110">
        <v>9607.7691310390655</v>
      </c>
      <c r="K1071" s="46">
        <v>9637.5713155795438</v>
      </c>
      <c r="L1071" s="110">
        <f>$L$1*gp_need_index[[#This Row],[Normalised weighted population (base year)]]</f>
        <v>3744.2046469150746</v>
      </c>
      <c r="M1071" s="4">
        <f>$M$1*gp_need_index[[#This Row],[Normalised travel time adjusted wp (base year)]]</f>
        <v>5722.3426638820902</v>
      </c>
      <c r="N1071" s="115">
        <v>9466.5473107971648</v>
      </c>
      <c r="O1071" s="43">
        <f>gp_need_index[[#This Row],[Combined weighted population (base year)]]/gp_need_index[[#This Row],[Registered population (base year)]]</f>
        <v>1.1638124325581245</v>
      </c>
      <c r="P1071" s="77">
        <v>8207.3264041736329</v>
      </c>
      <c r="Q1071" s="4">
        <v>3837.8775459185063</v>
      </c>
      <c r="R1071" s="46">
        <v>9312.6604924667954</v>
      </c>
      <c r="S1071" s="110">
        <v>9707.9219619928808</v>
      </c>
      <c r="T1071" s="46">
        <v>9737.9081569190985</v>
      </c>
      <c r="U1071" s="110">
        <f>$L$1*gp_need_index[[#This Row],[Normalised weighted population 2025/26]]</f>
        <v>3783.2347994868628</v>
      </c>
      <c r="V1071" s="4">
        <f>$M$1*gp_need_index[[#This Row],[Normalised travel time adjusted wp 2025/26]]</f>
        <v>5781.9180246400792</v>
      </c>
      <c r="W1071" s="115">
        <v>9565.1528241269425</v>
      </c>
      <c r="X1071" s="43">
        <f>gp_need_index[[#This Row],[Combined weighted population 2025/26]]/gp_need_index[[#This Row],[Registered population 2025/26]]</f>
        <v>1.1654407724375164</v>
      </c>
    </row>
    <row r="1072" spans="1:24" ht="13">
      <c r="A1072" s="8" t="s">
        <v>4615</v>
      </c>
      <c r="B1072" s="3" t="s">
        <v>11570</v>
      </c>
      <c r="C1072" s="74" t="s">
        <v>6426</v>
      </c>
      <c r="D1072" s="74" t="s">
        <v>6798</v>
      </c>
      <c r="E1072" s="74" t="s">
        <v>6733</v>
      </c>
      <c r="F1072" s="41">
        <v>1.0424434531727877</v>
      </c>
      <c r="G1072" s="110">
        <v>8525.5</v>
      </c>
      <c r="H1072" s="4">
        <v>4471.8275345720067</v>
      </c>
      <c r="I1072" s="46">
        <v>10960.758500211068</v>
      </c>
      <c r="J1072" s="110">
        <v>11425.970940353012</v>
      </c>
      <c r="K1072" s="46">
        <v>11461.412975842653</v>
      </c>
      <c r="L1072" s="110">
        <f>$L$1*gp_need_index[[#This Row],[Normalised weighted population (base year)]]</f>
        <v>4452.7686819801456</v>
      </c>
      <c r="M1072" s="4">
        <f>$M$1*gp_need_index[[#This Row],[Normalised travel time adjusted wp (base year)]]</f>
        <v>6805.2552154932882</v>
      </c>
      <c r="N1072" s="115">
        <v>11258.023897473435</v>
      </c>
      <c r="O1072" s="43">
        <f>gp_need_index[[#This Row],[Combined weighted population (base year)]]/gp_need_index[[#This Row],[Registered population (base year)]]</f>
        <v>1.3205118641104256</v>
      </c>
      <c r="P1072" s="77">
        <v>8612.212014054061</v>
      </c>
      <c r="Q1072" s="4">
        <v>4565.8238236216448</v>
      </c>
      <c r="R1072" s="46">
        <v>11079.031738004245</v>
      </c>
      <c r="S1072" s="110">
        <v>11549.264102776058</v>
      </c>
      <c r="T1072" s="46">
        <v>11584.937904645918</v>
      </c>
      <c r="U1072" s="110">
        <f>$L$1*gp_need_index[[#This Row],[Normalised weighted population 2025/26]]</f>
        <v>4500.8167590499679</v>
      </c>
      <c r="V1072" s="4">
        <f>$M$1*gp_need_index[[#This Row],[Normalised travel time adjusted wp 2025/26]]</f>
        <v>6878.5985866599704</v>
      </c>
      <c r="W1072" s="115">
        <v>11379.415345709938</v>
      </c>
      <c r="X1072" s="43">
        <f>gp_need_index[[#This Row],[Combined weighted population 2025/26]]/gp_need_index[[#This Row],[Registered population 2025/26]]</f>
        <v>1.3213115663130617</v>
      </c>
    </row>
    <row r="1073" spans="1:24" ht="13">
      <c r="A1073" s="8" t="s">
        <v>4757</v>
      </c>
      <c r="B1073" s="3" t="s">
        <v>11569</v>
      </c>
      <c r="C1073" s="74" t="s">
        <v>6426</v>
      </c>
      <c r="D1073" s="74" t="s">
        <v>6798</v>
      </c>
      <c r="E1073" s="74" t="s">
        <v>6732</v>
      </c>
      <c r="F1073" s="41">
        <v>1.0424434531727877</v>
      </c>
      <c r="G1073" s="110">
        <v>13747.25</v>
      </c>
      <c r="H1073" s="4">
        <v>5659.7825155856226</v>
      </c>
      <c r="I1073" s="46">
        <v>13872.518302070082</v>
      </c>
      <c r="J1073" s="110">
        <v>14461.315883012636</v>
      </c>
      <c r="K1073" s="46">
        <v>14506.173206160773</v>
      </c>
      <c r="L1073" s="110">
        <f>$L$1*gp_need_index[[#This Row],[Normalised weighted population (base year)]]</f>
        <v>5635.6606191500832</v>
      </c>
      <c r="M1073" s="4">
        <f>$M$1*gp_need_index[[#This Row],[Normalised travel time adjusted wp (base year)]]</f>
        <v>8613.0925633815004</v>
      </c>
      <c r="N1073" s="115">
        <v>14248.753182531584</v>
      </c>
      <c r="O1073" s="43">
        <f>gp_need_index[[#This Row],[Combined weighted population (base year)]]/gp_need_index[[#This Row],[Registered population (base year)]]</f>
        <v>1.0364802547805259</v>
      </c>
      <c r="P1073" s="77">
        <v>13869.618517940551</v>
      </c>
      <c r="Q1073" s="4">
        <v>5770.0557940970029</v>
      </c>
      <c r="R1073" s="46">
        <v>14001.116499967999</v>
      </c>
      <c r="S1073" s="110">
        <v>14595.372232501137</v>
      </c>
      <c r="T1073" s="46">
        <v>14640.454967869005</v>
      </c>
      <c r="U1073" s="110">
        <f>$L$1*gp_need_index[[#This Row],[Normalised weighted population 2025/26]]</f>
        <v>5687.9031740925993</v>
      </c>
      <c r="V1073" s="4">
        <f>$M$1*gp_need_index[[#This Row],[Normalised travel time adjusted wp 2025/26]]</f>
        <v>8692.8228428101065</v>
      </c>
      <c r="W1073" s="115">
        <v>14380.726016902707</v>
      </c>
      <c r="X1073" s="43">
        <f>gp_need_index[[#This Row],[Combined weighted population 2025/26]]/gp_need_index[[#This Row],[Registered population 2025/26]]</f>
        <v>1.0368508692795717</v>
      </c>
    </row>
    <row r="1074" spans="1:24" ht="13">
      <c r="A1074" s="8" t="s">
        <v>4751</v>
      </c>
      <c r="B1074" s="3" t="s">
        <v>11568</v>
      </c>
      <c r="C1074" s="74" t="s">
        <v>6426</v>
      </c>
      <c r="D1074" s="74" t="s">
        <v>6798</v>
      </c>
      <c r="E1074" s="74" t="s">
        <v>6732</v>
      </c>
      <c r="F1074" s="41">
        <v>1.0424434531727877</v>
      </c>
      <c r="G1074" s="110">
        <v>16573.416666666668</v>
      </c>
      <c r="H1074" s="4">
        <v>6944.7739084454333</v>
      </c>
      <c r="I1074" s="46">
        <v>17022.121059130401</v>
      </c>
      <c r="J1074" s="110">
        <v>17744.598657205126</v>
      </c>
      <c r="K1074" s="46">
        <v>17799.640342383671</v>
      </c>
      <c r="L1074" s="110">
        <f>$L$1*gp_need_index[[#This Row],[Normalised weighted population (base year)]]</f>
        <v>6915.1754006359124</v>
      </c>
      <c r="M1074" s="4">
        <f>$M$1*gp_need_index[[#This Row],[Normalised travel time adjusted wp (base year)]]</f>
        <v>10568.600531995537</v>
      </c>
      <c r="N1074" s="115">
        <v>17483.775932631448</v>
      </c>
      <c r="O1074" s="43">
        <f>gp_need_index[[#This Row],[Combined weighted population (base year)]]/gp_need_index[[#This Row],[Registered population (base year)]]</f>
        <v>1.0549288830585997</v>
      </c>
      <c r="P1074" s="77">
        <v>16726.960643149032</v>
      </c>
      <c r="Q1074" s="4">
        <v>7081.2420207281129</v>
      </c>
      <c r="R1074" s="46">
        <v>17182.72717537891</v>
      </c>
      <c r="S1074" s="110">
        <v>17912.021451627894</v>
      </c>
      <c r="T1074" s="46">
        <v>17967.34877799845</v>
      </c>
      <c r="U1074" s="110">
        <f>$L$1*gp_need_index[[#This Row],[Normalised weighted population 2025/26]]</f>
        <v>6980.4210571798512</v>
      </c>
      <c r="V1074" s="4">
        <f>$M$1*gp_need_index[[#This Row],[Normalised travel time adjusted wp 2025/26]]</f>
        <v>10668.17801939218</v>
      </c>
      <c r="W1074" s="115">
        <v>17648.599076572031</v>
      </c>
      <c r="X1074" s="43">
        <f>gp_need_index[[#This Row],[Combined weighted population 2025/26]]/gp_need_index[[#This Row],[Registered population 2025/26]]</f>
        <v>1.0550989778170179</v>
      </c>
    </row>
    <row r="1075" spans="1:24" ht="13">
      <c r="A1075" s="8" t="s">
        <v>4746</v>
      </c>
      <c r="B1075" s="3" t="s">
        <v>11567</v>
      </c>
      <c r="C1075" s="74" t="s">
        <v>6426</v>
      </c>
      <c r="D1075" s="74" t="s">
        <v>6798</v>
      </c>
      <c r="E1075" s="74" t="s">
        <v>6729</v>
      </c>
      <c r="F1075" s="41">
        <v>1.0424434531727877</v>
      </c>
      <c r="G1075" s="110">
        <v>9038.8333333333339</v>
      </c>
      <c r="H1075" s="4">
        <v>4997.3100812716575</v>
      </c>
      <c r="I1075" s="46">
        <v>12248.752557656759</v>
      </c>
      <c r="J1075" s="110">
        <v>12768.631913262727</v>
      </c>
      <c r="K1075" s="46">
        <v>12808.238727229475</v>
      </c>
      <c r="L1075" s="110">
        <f>$L$1*gp_need_index[[#This Row],[Normalised weighted population (base year)]]</f>
        <v>4976.0116310388503</v>
      </c>
      <c r="M1075" s="4">
        <f>$M$1*gp_need_index[[#This Row],[Normalised travel time adjusted wp (base year)]]</f>
        <v>7604.9378539519184</v>
      </c>
      <c r="N1075" s="115">
        <v>12580.949484990768</v>
      </c>
      <c r="O1075" s="43">
        <f>gp_need_index[[#This Row],[Combined weighted population (base year)]]/gp_need_index[[#This Row],[Registered population (base year)]]</f>
        <v>1.3918775820984381</v>
      </c>
      <c r="P1075" s="77">
        <v>9131.8393153165016</v>
      </c>
      <c r="Q1075" s="4">
        <v>5099.9648819404219</v>
      </c>
      <c r="R1075" s="46">
        <v>12375.132062127328</v>
      </c>
      <c r="S1075" s="110">
        <v>12900.375400313294</v>
      </c>
      <c r="T1075" s="46">
        <v>12940.222565637618</v>
      </c>
      <c r="U1075" s="110">
        <f>$L$1*gp_need_index[[#This Row],[Normalised weighted population 2025/26]]</f>
        <v>5027.3528497638035</v>
      </c>
      <c r="V1075" s="4">
        <f>$M$1*gp_need_index[[#This Row],[Normalised travel time adjusted wp 2025/26]]</f>
        <v>7683.3037331485721</v>
      </c>
      <c r="W1075" s="115">
        <v>12710.656582912376</v>
      </c>
      <c r="X1075" s="43">
        <f>gp_need_index[[#This Row],[Combined weighted population 2025/26]]/gp_need_index[[#This Row],[Registered population 2025/26]]</f>
        <v>1.3919054140159095</v>
      </c>
    </row>
    <row r="1076" spans="1:24" ht="13">
      <c r="A1076" s="8" t="s">
        <v>4629</v>
      </c>
      <c r="B1076" s="3" t="s">
        <v>11566</v>
      </c>
      <c r="C1076" s="74" t="s">
        <v>6426</v>
      </c>
      <c r="D1076" s="74" t="s">
        <v>6798</v>
      </c>
      <c r="E1076" s="74" t="s">
        <v>6733</v>
      </c>
      <c r="F1076" s="41">
        <v>1.0424434531727877</v>
      </c>
      <c r="G1076" s="110">
        <v>5712.916666666667</v>
      </c>
      <c r="H1076" s="4">
        <v>2735.5052283615901</v>
      </c>
      <c r="I1076" s="46">
        <v>6704.9124663985449</v>
      </c>
      <c r="J1076" s="110">
        <v>6989.4921046937725</v>
      </c>
      <c r="K1076" s="46">
        <v>7011.1726978374363</v>
      </c>
      <c r="L1076" s="110">
        <f>$L$1*gp_need_index[[#This Row],[Normalised weighted population (base year)]]</f>
        <v>2723.8465517895297</v>
      </c>
      <c r="M1076" s="4">
        <f>$M$1*gp_need_index[[#This Row],[Normalised travel time adjusted wp (base year)]]</f>
        <v>4162.9090295626902</v>
      </c>
      <c r="N1076" s="115">
        <v>6886.7555813522195</v>
      </c>
      <c r="O1076" s="43">
        <f>gp_need_index[[#This Row],[Combined weighted population (base year)]]/gp_need_index[[#This Row],[Registered population (base year)]]</f>
        <v>1.2054710375060409</v>
      </c>
      <c r="P1076" s="77">
        <v>5766.6174384807764</v>
      </c>
      <c r="Q1076" s="4">
        <v>2793.7521270479097</v>
      </c>
      <c r="R1076" s="46">
        <v>6779.0763900148149</v>
      </c>
      <c r="S1076" s="110">
        <v>7066.8038013291598</v>
      </c>
      <c r="T1076" s="46">
        <v>7088.6320110244596</v>
      </c>
      <c r="U1076" s="110">
        <f>$L$1*gp_need_index[[#This Row],[Normalised weighted population 2025/26]]</f>
        <v>2753.9753787685145</v>
      </c>
      <c r="V1076" s="4">
        <f>$M$1*gp_need_index[[#This Row],[Normalised travel time adjusted wp 2025/26]]</f>
        <v>4208.9007756210121</v>
      </c>
      <c r="W1076" s="115">
        <v>6962.8761543895271</v>
      </c>
      <c r="X1076" s="43">
        <f>gp_need_index[[#This Row],[Combined weighted population 2025/26]]/gp_need_index[[#This Row],[Registered population 2025/26]]</f>
        <v>1.2074454788566495</v>
      </c>
    </row>
    <row r="1077" spans="1:24" ht="13">
      <c r="A1077" s="8" t="s">
        <v>371</v>
      </c>
      <c r="B1077" s="3" t="s">
        <v>11565</v>
      </c>
      <c r="C1077" s="74" t="s">
        <v>6426</v>
      </c>
      <c r="D1077" s="74" t="s">
        <v>6798</v>
      </c>
      <c r="E1077" s="74" t="s">
        <v>6731</v>
      </c>
      <c r="F1077" s="41">
        <v>1.0424434531727877</v>
      </c>
      <c r="G1077" s="110">
        <v>16108.416666666668</v>
      </c>
      <c r="H1077" s="4">
        <v>11385.815013272333</v>
      </c>
      <c r="I1077" s="46">
        <v>27907.419891250283</v>
      </c>
      <c r="J1077" s="110">
        <v>29091.907160577892</v>
      </c>
      <c r="K1077" s="46">
        <v>29182.146879497977</v>
      </c>
      <c r="L1077" s="110">
        <f>$L$1*gp_need_index[[#This Row],[Normalised weighted population (base year)]]</f>
        <v>11337.288864108819</v>
      </c>
      <c r="M1077" s="4">
        <f>$M$1*gp_need_index[[#This Row],[Normalised travel time adjusted wp (base year)]]</f>
        <v>17327.004765430691</v>
      </c>
      <c r="N1077" s="115">
        <v>28664.293629539512</v>
      </c>
      <c r="O1077" s="43">
        <f>gp_need_index[[#This Row],[Combined weighted population (base year)]]/gp_need_index[[#This Row],[Registered population (base year)]]</f>
        <v>1.7794606523218923</v>
      </c>
      <c r="P1077" s="77">
        <v>16269.470375093151</v>
      </c>
      <c r="Q1077" s="4">
        <v>11623.847179323098</v>
      </c>
      <c r="R1077" s="46">
        <v>28205.418516407346</v>
      </c>
      <c r="S1077" s="110">
        <v>29402.553876427362</v>
      </c>
      <c r="T1077" s="46">
        <v>29493.373592049193</v>
      </c>
      <c r="U1077" s="110">
        <f>$L$1*gp_need_index[[#This Row],[Normalised weighted population 2025/26]]</f>
        <v>11458.349732783825</v>
      </c>
      <c r="V1077" s="4">
        <f>$M$1*gp_need_index[[#This Row],[Normalised travel time adjusted wp 2025/26]]</f>
        <v>17511.796746424141</v>
      </c>
      <c r="W1077" s="115">
        <v>28970.146479207964</v>
      </c>
      <c r="X1077" s="43">
        <f>gp_need_index[[#This Row],[Combined weighted population 2025/26]]/gp_need_index[[#This Row],[Registered population 2025/26]]</f>
        <v>1.7806447174554749</v>
      </c>
    </row>
    <row r="1078" spans="1:24" ht="13">
      <c r="A1078" s="8" t="s">
        <v>4758</v>
      </c>
      <c r="B1078" s="3" t="s">
        <v>11564</v>
      </c>
      <c r="C1078" s="74" t="s">
        <v>6426</v>
      </c>
      <c r="D1078" s="74" t="s">
        <v>6798</v>
      </c>
      <c r="E1078" s="74" t="s">
        <v>6729</v>
      </c>
      <c r="F1078" s="41">
        <v>1.0424434531727877</v>
      </c>
      <c r="G1078" s="110">
        <v>14246.5</v>
      </c>
      <c r="H1078" s="4">
        <v>16216.7736176619</v>
      </c>
      <c r="I1078" s="46">
        <v>39748.433476381448</v>
      </c>
      <c r="J1078" s="110">
        <v>41435.494251327909</v>
      </c>
      <c r="K1078" s="46">
        <v>41564.022344516015</v>
      </c>
      <c r="L1078" s="110">
        <f>$L$1*gp_need_index[[#This Row],[Normalised weighted population (base year)]]</f>
        <v>16147.658005419449</v>
      </c>
      <c r="M1078" s="4">
        <f>$M$1*gp_need_index[[#This Row],[Normalised travel time adjusted wp (base year)]]</f>
        <v>24678.787897536826</v>
      </c>
      <c r="N1078" s="115">
        <v>40826.445902956271</v>
      </c>
      <c r="O1078" s="43">
        <f>gp_need_index[[#This Row],[Combined weighted population (base year)]]/gp_need_index[[#This Row],[Registered population (base year)]]</f>
        <v>2.8657176080410114</v>
      </c>
      <c r="P1078" s="77">
        <v>14413.003504094557</v>
      </c>
      <c r="Q1078" s="4">
        <v>16539.851568450242</v>
      </c>
      <c r="R1078" s="46">
        <v>40134.168016011587</v>
      </c>
      <c r="S1078" s="110">
        <v>41837.600696827969</v>
      </c>
      <c r="T1078" s="46">
        <v>41966.830253333668</v>
      </c>
      <c r="U1078" s="110">
        <f>$L$1*gp_need_index[[#This Row],[Normalised weighted population 2025/26]]</f>
        <v>16304.36127349985</v>
      </c>
      <c r="V1078" s="4">
        <f>$M$1*gp_need_index[[#This Row],[Normalised travel time adjusted wp 2025/26]]</f>
        <v>24917.956543505778</v>
      </c>
      <c r="W1078" s="115">
        <v>41222.317817005627</v>
      </c>
      <c r="X1078" s="43">
        <f>gp_need_index[[#This Row],[Combined weighted population 2025/26]]/gp_need_index[[#This Row],[Registered population 2025/26]]</f>
        <v>2.8600782484577123</v>
      </c>
    </row>
    <row r="1079" spans="1:24" ht="13">
      <c r="A1079" s="8" t="s">
        <v>365</v>
      </c>
      <c r="B1079" s="3" t="s">
        <v>11563</v>
      </c>
      <c r="C1079" s="74" t="s">
        <v>6426</v>
      </c>
      <c r="D1079" s="74" t="s">
        <v>6798</v>
      </c>
      <c r="E1079" s="74" t="s">
        <v>6731</v>
      </c>
      <c r="F1079" s="41">
        <v>1.0424434531727877</v>
      </c>
      <c r="G1079" s="110">
        <v>8787.75</v>
      </c>
      <c r="H1079" s="4">
        <v>5272.500975641834</v>
      </c>
      <c r="I1079" s="46">
        <v>12923.264468353083</v>
      </c>
      <c r="J1079" s="110">
        <v>13471.77243865518</v>
      </c>
      <c r="K1079" s="46">
        <v>13513.560312908641</v>
      </c>
      <c r="L1079" s="110">
        <f>$L$1*gp_need_index[[#This Row],[Normalised weighted population (base year)]]</f>
        <v>5250.0296665163542</v>
      </c>
      <c r="M1079" s="4">
        <f>$M$1*gp_need_index[[#This Row],[Normalised travel time adjusted wp (base year)]]</f>
        <v>8023.7250846066318</v>
      </c>
      <c r="N1079" s="115">
        <v>13273.754751122986</v>
      </c>
      <c r="O1079" s="43">
        <f>gp_need_index[[#This Row],[Combined weighted population (base year)]]/gp_need_index[[#This Row],[Registered population (base year)]]</f>
        <v>1.5104838839433286</v>
      </c>
      <c r="P1079" s="77">
        <v>8870.8091411840778</v>
      </c>
      <c r="Q1079" s="4">
        <v>5379.3487294820216</v>
      </c>
      <c r="R1079" s="46">
        <v>13053.060653674233</v>
      </c>
      <c r="S1079" s="110">
        <v>13607.077622290013</v>
      </c>
      <c r="T1079" s="46">
        <v>13649.107676049776</v>
      </c>
      <c r="U1079" s="110">
        <f>$L$1*gp_need_index[[#This Row],[Normalised weighted population 2025/26]]</f>
        <v>5302.7588995368042</v>
      </c>
      <c r="V1079" s="4">
        <f>$M$1*gp_need_index[[#This Row],[Normalised travel time adjusted wp 2025/26]]</f>
        <v>8104.2068194421881</v>
      </c>
      <c r="W1079" s="115">
        <v>13406.965718978992</v>
      </c>
      <c r="X1079" s="43">
        <f>gp_need_index[[#This Row],[Combined weighted population 2025/26]]/gp_need_index[[#This Row],[Registered population 2025/26]]</f>
        <v>1.5113577020539333</v>
      </c>
    </row>
    <row r="1080" spans="1:24" ht="13">
      <c r="A1080" s="8" t="s">
        <v>4364</v>
      </c>
      <c r="B1080" s="3" t="s">
        <v>12619</v>
      </c>
      <c r="C1080" s="74" t="s">
        <v>6426</v>
      </c>
      <c r="D1080" s="74" t="s">
        <v>6798</v>
      </c>
      <c r="E1080" s="74" t="s">
        <v>6573</v>
      </c>
      <c r="F1080" s="41">
        <v>1.0424434531727877</v>
      </c>
      <c r="G1080" s="110">
        <v>6692.416666666667</v>
      </c>
      <c r="H1080" s="4">
        <v>3170.4521464964646</v>
      </c>
      <c r="I1080" s="46">
        <v>7770.9974379746482</v>
      </c>
      <c r="J1080" s="110">
        <v>8100.8254038391788</v>
      </c>
      <c r="K1080" s="46">
        <v>8125.9532238692709</v>
      </c>
      <c r="L1080" s="110">
        <f>$L$1*gp_need_index[[#This Row],[Normalised weighted population (base year)]]</f>
        <v>3156.9397335864242</v>
      </c>
      <c r="M1080" s="4">
        <f>$M$1*gp_need_index[[#This Row],[Normalised travel time adjusted wp (base year)]]</f>
        <v>4824.8139801039852</v>
      </c>
      <c r="N1080" s="115">
        <v>7981.7537136904093</v>
      </c>
      <c r="O1080" s="43">
        <f>gp_need_index[[#This Row],[Combined weighted population (base year)]]/gp_need_index[[#This Row],[Registered population (base year)]]</f>
        <v>1.1926564216250346</v>
      </c>
      <c r="P1080" s="77">
        <v>6757.9501920463454</v>
      </c>
      <c r="Q1080" s="4">
        <v>3237.1903537692619</v>
      </c>
      <c r="R1080" s="46">
        <v>7855.0850967619062</v>
      </c>
      <c r="S1080" s="110">
        <v>8188.4820332345835</v>
      </c>
      <c r="T1080" s="46">
        <v>8213.7749248914897</v>
      </c>
      <c r="U1080" s="110">
        <f>$L$1*gp_need_index[[#This Row],[Normalised weighted population 2025/26]]</f>
        <v>3191.1000422531761</v>
      </c>
      <c r="V1080" s="4">
        <f>$M$1*gp_need_index[[#This Row],[Normalised travel time adjusted wp 2025/26]]</f>
        <v>4876.958431244052</v>
      </c>
      <c r="W1080" s="115">
        <v>8068.0584734972281</v>
      </c>
      <c r="X1080" s="43">
        <f>gp_need_index[[#This Row],[Combined weighted population 2025/26]]/gp_need_index[[#This Row],[Registered population 2025/26]]</f>
        <v>1.193861784153543</v>
      </c>
    </row>
    <row r="1081" spans="1:24" ht="13">
      <c r="A1081" s="8" t="s">
        <v>4604</v>
      </c>
      <c r="B1081" s="3" t="s">
        <v>11562</v>
      </c>
      <c r="C1081" s="74" t="s">
        <v>6426</v>
      </c>
      <c r="D1081" s="74" t="s">
        <v>6798</v>
      </c>
      <c r="E1081" s="74" t="s">
        <v>6493</v>
      </c>
      <c r="F1081" s="41">
        <v>1.0424434531727877</v>
      </c>
      <c r="G1081" s="110">
        <v>9995.5833333333358</v>
      </c>
      <c r="H1081" s="4">
        <v>5387.8465358364501</v>
      </c>
      <c r="I1081" s="46">
        <v>13205.984412177069</v>
      </c>
      <c r="J1081" s="110">
        <v>13766.491993175872</v>
      </c>
      <c r="K1081" s="46">
        <v>13809.194053275363</v>
      </c>
      <c r="L1081" s="110">
        <f>$L$1*gp_need_index[[#This Row],[Normalised weighted population (base year)]]</f>
        <v>5364.8836259030504</v>
      </c>
      <c r="M1081" s="4">
        <f>$M$1*gp_need_index[[#This Row],[Normalised travel time adjusted wp (base year)]]</f>
        <v>8199.2586822308385</v>
      </c>
      <c r="N1081" s="115">
        <v>13564.142308133889</v>
      </c>
      <c r="O1081" s="43">
        <f>gp_need_index[[#This Row],[Combined weighted population (base year)]]/gp_need_index[[#This Row],[Registered population (base year)]]</f>
        <v>1.3570135784772159</v>
      </c>
      <c r="P1081" s="77">
        <v>10087.932402833909</v>
      </c>
      <c r="Q1081" s="4">
        <v>5493.2882118038224</v>
      </c>
      <c r="R1081" s="46">
        <v>13329.5363105588</v>
      </c>
      <c r="S1081" s="110">
        <v>13895.287860770977</v>
      </c>
      <c r="T1081" s="46">
        <v>13938.208149168457</v>
      </c>
      <c r="U1081" s="110">
        <f>$L$1*gp_need_index[[#This Row],[Normalised weighted population 2025/26]]</f>
        <v>5415.0761398337945</v>
      </c>
      <c r="V1081" s="4">
        <f>$M$1*gp_need_index[[#This Row],[Normalised travel time adjusted wp 2025/26]]</f>
        <v>8275.8612661181087</v>
      </c>
      <c r="W1081" s="115">
        <v>13690.937405951903</v>
      </c>
      <c r="X1081" s="43">
        <f>gp_need_index[[#This Row],[Combined weighted population 2025/26]]/gp_need_index[[#This Row],[Registered population 2025/26]]</f>
        <v>1.3571599074262071</v>
      </c>
    </row>
    <row r="1082" spans="1:24" ht="13">
      <c r="A1082" s="8" t="s">
        <v>4606</v>
      </c>
      <c r="B1082" s="3" t="s">
        <v>11561</v>
      </c>
      <c r="C1082" s="74" t="s">
        <v>6426</v>
      </c>
      <c r="D1082" s="74" t="s">
        <v>6798</v>
      </c>
      <c r="E1082" s="74" t="s">
        <v>6493</v>
      </c>
      <c r="F1082" s="41">
        <v>1.0424434531727877</v>
      </c>
      <c r="G1082" s="110">
        <v>7769.8333333333339</v>
      </c>
      <c r="H1082" s="4">
        <v>2569.5841026302883</v>
      </c>
      <c r="I1082" s="46">
        <v>6298.2283143009818</v>
      </c>
      <c r="J1082" s="110">
        <v>6565.5468728305414</v>
      </c>
      <c r="K1082" s="46">
        <v>6585.9124370780355</v>
      </c>
      <c r="L1082" s="110">
        <f>$L$1*gp_need_index[[#This Row],[Normalised weighted population (base year)]]</f>
        <v>2558.6325790628425</v>
      </c>
      <c r="M1082" s="4">
        <f>$M$1*gp_need_index[[#This Row],[Normalised travel time adjusted wp (base year)]]</f>
        <v>3910.4092187998572</v>
      </c>
      <c r="N1082" s="115">
        <v>6469.0417978626992</v>
      </c>
      <c r="O1082" s="43">
        <f>gp_need_index[[#This Row],[Combined weighted population (base year)]]/gp_need_index[[#This Row],[Registered population (base year)]]</f>
        <v>0.83258437090405613</v>
      </c>
      <c r="P1082" s="77">
        <v>7835.8915197996248</v>
      </c>
      <c r="Q1082" s="4">
        <v>2616.1309733878093</v>
      </c>
      <c r="R1082" s="46">
        <v>6348.0763175721922</v>
      </c>
      <c r="S1082" s="110">
        <v>6617.5105974943508</v>
      </c>
      <c r="T1082" s="46">
        <v>6637.9510134226666</v>
      </c>
      <c r="U1082" s="110">
        <f>$L$1*gp_need_index[[#This Row],[Normalised weighted population 2025/26]]</f>
        <v>2578.8831509389597</v>
      </c>
      <c r="V1082" s="4">
        <f>$M$1*gp_need_index[[#This Row],[Normalised travel time adjusted wp 2025/26]]</f>
        <v>3941.3073108433564</v>
      </c>
      <c r="W1082" s="115">
        <v>6520.1904617823166</v>
      </c>
      <c r="X1082" s="43">
        <f>gp_need_index[[#This Row],[Combined weighted population 2025/26]]/gp_need_index[[#This Row],[Registered population 2025/26]]</f>
        <v>0.83209299737077613</v>
      </c>
    </row>
    <row r="1083" spans="1:24" ht="13">
      <c r="A1083" s="8" t="s">
        <v>4608</v>
      </c>
      <c r="B1083" s="3" t="s">
        <v>11560</v>
      </c>
      <c r="C1083" s="74" t="s">
        <v>6426</v>
      </c>
      <c r="D1083" s="74" t="s">
        <v>6798</v>
      </c>
      <c r="E1083" s="74" t="s">
        <v>6730</v>
      </c>
      <c r="F1083" s="41">
        <v>1.0424434531727877</v>
      </c>
      <c r="G1083" s="110">
        <v>4657.1666666666661</v>
      </c>
      <c r="H1083" s="4">
        <v>2792.2499262043834</v>
      </c>
      <c r="I1083" s="46">
        <v>6843.9976445307184</v>
      </c>
      <c r="J1083" s="110">
        <v>7134.4805380710277</v>
      </c>
      <c r="K1083" s="46">
        <v>7156.6108685042545</v>
      </c>
      <c r="L1083" s="110">
        <f>$L$1*gp_need_index[[#This Row],[Normalised weighted population (base year)]]</f>
        <v>2780.3494046990841</v>
      </c>
      <c r="M1083" s="4">
        <f>$M$1*gp_need_index[[#This Row],[Normalised travel time adjusted wp (base year)]]</f>
        <v>4249.263466973528</v>
      </c>
      <c r="N1083" s="115">
        <v>7029.6128716726125</v>
      </c>
      <c r="O1083" s="43">
        <f>gp_need_index[[#This Row],[Combined weighted population (base year)]]/gp_need_index[[#This Row],[Registered population (base year)]]</f>
        <v>1.5094183598767377</v>
      </c>
      <c r="P1083" s="77">
        <v>4705.6921539557834</v>
      </c>
      <c r="Q1083" s="4">
        <v>2849.7164837787591</v>
      </c>
      <c r="R1083" s="46">
        <v>6914.8746398750691</v>
      </c>
      <c r="S1083" s="110">
        <v>7208.3657978483043</v>
      </c>
      <c r="T1083" s="46">
        <v>7230.6312695692341</v>
      </c>
      <c r="U1083" s="110">
        <f>$L$1*gp_need_index[[#This Row],[Normalised weighted population 2025/26]]</f>
        <v>2809.1429289005432</v>
      </c>
      <c r="V1083" s="4">
        <f>$M$1*gp_need_index[[#This Row],[Normalised travel time adjusted wp 2025/26]]</f>
        <v>4293.2133465793031</v>
      </c>
      <c r="W1083" s="115">
        <v>7102.3562754798459</v>
      </c>
      <c r="X1083" s="43">
        <f>gp_need_index[[#This Row],[Combined weighted population 2025/26]]/gp_need_index[[#This Row],[Registered population 2025/26]]</f>
        <v>1.5093117108201257</v>
      </c>
    </row>
    <row r="1084" spans="1:24" ht="13">
      <c r="A1084" s="8" t="s">
        <v>4365</v>
      </c>
      <c r="B1084" s="3" t="s">
        <v>11559</v>
      </c>
      <c r="C1084" s="74" t="s">
        <v>6426</v>
      </c>
      <c r="D1084" s="74" t="s">
        <v>6798</v>
      </c>
      <c r="E1084" s="74" t="s">
        <v>6573</v>
      </c>
      <c r="F1084" s="41">
        <v>1.0424434531727877</v>
      </c>
      <c r="G1084" s="110">
        <v>10019.750000000002</v>
      </c>
      <c r="H1084" s="4">
        <v>4327.8727955444783</v>
      </c>
      <c r="I1084" s="46">
        <v>10607.91548083182</v>
      </c>
      <c r="J1084" s="110">
        <v>11058.152044803395</v>
      </c>
      <c r="K1084" s="46">
        <v>11092.453148776765</v>
      </c>
      <c r="L1084" s="110">
        <f>$L$1*gp_need_index[[#This Row],[Normalised weighted population (base year)]]</f>
        <v>4309.4274755921961</v>
      </c>
      <c r="M1084" s="4">
        <f>$M$1*gp_need_index[[#This Row],[Normalised travel time adjusted wp (base year)]]</f>
        <v>6586.1839899175402</v>
      </c>
      <c r="N1084" s="115">
        <v>10895.611465509737</v>
      </c>
      <c r="O1084" s="43">
        <f>gp_need_index[[#This Row],[Combined weighted population (base year)]]/gp_need_index[[#This Row],[Registered population (base year)]]</f>
        <v>1.0874135048788378</v>
      </c>
      <c r="P1084" s="77">
        <v>10107.969336956772</v>
      </c>
      <c r="Q1084" s="4">
        <v>4413.0704758650809</v>
      </c>
      <c r="R1084" s="46">
        <v>10708.373724629788</v>
      </c>
      <c r="S1084" s="110">
        <v>11162.874083367822</v>
      </c>
      <c r="T1084" s="46">
        <v>11197.354389195492</v>
      </c>
      <c r="U1084" s="110">
        <f>$L$1*gp_need_index[[#This Row],[Normalised weighted population 2025/26]]</f>
        <v>4350.2382754854425</v>
      </c>
      <c r="V1084" s="4">
        <f>$M$1*gp_need_index[[#This Row],[Normalised travel time adjusted wp 2025/26]]</f>
        <v>6648.4694790606245</v>
      </c>
      <c r="W1084" s="115">
        <v>10998.707754546067</v>
      </c>
      <c r="X1084" s="43">
        <f>gp_need_index[[#This Row],[Combined weighted population 2025/26]]/gp_need_index[[#This Row],[Registered population 2025/26]]</f>
        <v>1.0881223901553179</v>
      </c>
    </row>
    <row r="1085" spans="1:24" ht="13">
      <c r="A1085" s="8" t="s">
        <v>4613</v>
      </c>
      <c r="B1085" s="3" t="s">
        <v>11558</v>
      </c>
      <c r="C1085" s="74" t="s">
        <v>6426</v>
      </c>
      <c r="D1085" s="74" t="s">
        <v>6798</v>
      </c>
      <c r="E1085" s="74" t="s">
        <v>6493</v>
      </c>
      <c r="F1085" s="41">
        <v>1.0424434531727877</v>
      </c>
      <c r="G1085" s="110">
        <v>9002.1666666666642</v>
      </c>
      <c r="H1085" s="4">
        <v>4017.0868347960559</v>
      </c>
      <c r="I1085" s="46">
        <v>9846.1576011542093</v>
      </c>
      <c r="J1085" s="110">
        <v>10264.062530230685</v>
      </c>
      <c r="K1085" s="46">
        <v>10295.900460710587</v>
      </c>
      <c r="L1085" s="110">
        <f>$L$1*gp_need_index[[#This Row],[Normalised weighted population (base year)]]</f>
        <v>3999.9660793015332</v>
      </c>
      <c r="M1085" s="4">
        <f>$M$1*gp_need_index[[#This Row],[Normalised travel time adjusted wp (base year)]]</f>
        <v>6113.2279637885695</v>
      </c>
      <c r="N1085" s="115">
        <v>10113.194043090103</v>
      </c>
      <c r="O1085" s="43">
        <f>gp_need_index[[#This Row],[Combined weighted population (base year)]]/gp_need_index[[#This Row],[Registered population (base year)]]</f>
        <v>1.1234177745827973</v>
      </c>
      <c r="P1085" s="77">
        <v>9084.5589712997826</v>
      </c>
      <c r="Q1085" s="4">
        <v>4096.8445812628397</v>
      </c>
      <c r="R1085" s="46">
        <v>9941.0474198890079</v>
      </c>
      <c r="S1085" s="110">
        <v>10362.97980054353</v>
      </c>
      <c r="T1085" s="46">
        <v>10394.989362788892</v>
      </c>
      <c r="U1085" s="110">
        <f>$L$1*gp_need_index[[#This Row],[Normalised weighted population 2025/26]]</f>
        <v>4038.5147265591977</v>
      </c>
      <c r="V1085" s="4">
        <f>$M$1*gp_need_index[[#This Row],[Normalised travel time adjusted wp 2025/26]]</f>
        <v>6172.0623561176108</v>
      </c>
      <c r="W1085" s="115">
        <v>10210.577082676809</v>
      </c>
      <c r="X1085" s="43">
        <f>gp_need_index[[#This Row],[Combined weighted population 2025/26]]/gp_need_index[[#This Row],[Registered population 2025/26]]</f>
        <v>1.1239485719597813</v>
      </c>
    </row>
    <row r="1086" spans="1:24" ht="13">
      <c r="A1086" s="8" t="s">
        <v>4617</v>
      </c>
      <c r="B1086" s="3" t="s">
        <v>11557</v>
      </c>
      <c r="C1086" s="74" t="s">
        <v>6426</v>
      </c>
      <c r="D1086" s="74" t="s">
        <v>6798</v>
      </c>
      <c r="E1086" s="74" t="s">
        <v>6493</v>
      </c>
      <c r="F1086" s="41">
        <v>1.0424434531727877</v>
      </c>
      <c r="G1086" s="110">
        <v>5957.666666666667</v>
      </c>
      <c r="H1086" s="4">
        <v>2087.825939316584</v>
      </c>
      <c r="I1086" s="46">
        <v>5117.4057439394574</v>
      </c>
      <c r="J1086" s="110">
        <v>5334.6061149985071</v>
      </c>
      <c r="K1086" s="46">
        <v>5351.1534439071866</v>
      </c>
      <c r="L1086" s="110">
        <f>$L$1*gp_need_index[[#This Row],[Normalised weighted population (base year)]]</f>
        <v>2078.9276608147266</v>
      </c>
      <c r="M1086" s="4">
        <f>$M$1*gp_need_index[[#This Row],[Normalised travel time adjusted wp (base year)]]</f>
        <v>3177.2666214722899</v>
      </c>
      <c r="N1086" s="115">
        <v>5256.1942822870169</v>
      </c>
      <c r="O1086" s="43">
        <f>gp_need_index[[#This Row],[Combined weighted population (base year)]]/gp_need_index[[#This Row],[Registered population (base year)]]</f>
        <v>0.88225719503502764</v>
      </c>
      <c r="P1086" s="77">
        <v>6010.44208039365</v>
      </c>
      <c r="Q1086" s="4">
        <v>2126.7177123927963</v>
      </c>
      <c r="R1086" s="46">
        <v>5160.5085836811913</v>
      </c>
      <c r="S1086" s="110">
        <v>5379.5383881004336</v>
      </c>
      <c r="T1086" s="46">
        <v>5396.154908850207</v>
      </c>
      <c r="U1086" s="110">
        <f>$L$1*gp_need_index[[#This Row],[Normalised weighted population 2025/26]]</f>
        <v>2096.4380342895829</v>
      </c>
      <c r="V1086" s="4">
        <f>$M$1*gp_need_index[[#This Row],[Normalised travel time adjusted wp 2025/26]]</f>
        <v>3203.9864032874821</v>
      </c>
      <c r="W1086" s="115">
        <v>5300.424437577065</v>
      </c>
      <c r="X1086" s="43">
        <f>gp_need_index[[#This Row],[Combined weighted population 2025/26]]/gp_need_index[[#This Row],[Registered population 2025/26]]</f>
        <v>0.88186931454964079</v>
      </c>
    </row>
    <row r="1087" spans="1:24" ht="13">
      <c r="A1087" s="8" t="s">
        <v>4354</v>
      </c>
      <c r="B1087" s="3" t="s">
        <v>11556</v>
      </c>
      <c r="C1087" s="74" t="s">
        <v>6426</v>
      </c>
      <c r="D1087" s="74" t="s">
        <v>6798</v>
      </c>
      <c r="E1087" s="74" t="s">
        <v>6573</v>
      </c>
      <c r="F1087" s="41">
        <v>1.0424434531727877</v>
      </c>
      <c r="G1087" s="110">
        <v>5913.4166666666679</v>
      </c>
      <c r="H1087" s="4">
        <v>2327.5565633166125</v>
      </c>
      <c r="I1087" s="46">
        <v>5705.0020799910671</v>
      </c>
      <c r="J1087" s="110">
        <v>5947.1420686238243</v>
      </c>
      <c r="K1087" s="46">
        <v>5965.5894129552971</v>
      </c>
      <c r="L1087" s="110">
        <f>$L$1*gp_need_index[[#This Row],[Normalised weighted population (base year)]]</f>
        <v>2317.6365569888831</v>
      </c>
      <c r="M1087" s="4">
        <f>$M$1*gp_need_index[[#This Row],[Normalised travel time adjusted wp (base year)]]</f>
        <v>3542.0901900640943</v>
      </c>
      <c r="N1087" s="115">
        <v>5859.7267470529769</v>
      </c>
      <c r="O1087" s="43">
        <f>gp_need_index[[#This Row],[Combined weighted population (base year)]]/gp_need_index[[#This Row],[Registered population (base year)]]</f>
        <v>0.99092066014621705</v>
      </c>
      <c r="P1087" s="77">
        <v>5965.1278877357581</v>
      </c>
      <c r="Q1087" s="4">
        <v>2372.3445220685826</v>
      </c>
      <c r="R1087" s="46">
        <v>5756.5252775413155</v>
      </c>
      <c r="S1087" s="110">
        <v>6000.8520885966091</v>
      </c>
      <c r="T1087" s="46">
        <v>6019.3877465012092</v>
      </c>
      <c r="U1087" s="110">
        <f>$L$1*gp_need_index[[#This Row],[Normalised weighted population 2025/26]]</f>
        <v>2338.5676705101605</v>
      </c>
      <c r="V1087" s="4">
        <f>$M$1*gp_need_index[[#This Row],[Normalised travel time adjusted wp 2025/26]]</f>
        <v>3574.0331442809802</v>
      </c>
      <c r="W1087" s="115">
        <v>5912.6008147911407</v>
      </c>
      <c r="X1087" s="43">
        <f>gp_need_index[[#This Row],[Combined weighted population 2025/26]]/gp_need_index[[#This Row],[Registered population 2025/26]]</f>
        <v>0.99119430900172101</v>
      </c>
    </row>
    <row r="1088" spans="1:24" ht="13">
      <c r="A1088" s="8" t="s">
        <v>4630</v>
      </c>
      <c r="B1088" s="3" t="s">
        <v>8860</v>
      </c>
      <c r="C1088" s="74" t="s">
        <v>6426</v>
      </c>
      <c r="D1088" s="74" t="s">
        <v>6798</v>
      </c>
      <c r="E1088" s="74" t="s">
        <v>6493</v>
      </c>
      <c r="F1088" s="41">
        <v>1.0424434531727877</v>
      </c>
      <c r="G1088" s="110">
        <v>10432.666666666668</v>
      </c>
      <c r="H1088" s="4">
        <v>4423.3975339585313</v>
      </c>
      <c r="I1088" s="46">
        <v>10842.053219923424</v>
      </c>
      <c r="J1088" s="110">
        <v>11302.227398060117</v>
      </c>
      <c r="K1088" s="46">
        <v>11337.285595446154</v>
      </c>
      <c r="L1088" s="110">
        <f>$L$1*gp_need_index[[#This Row],[Normalised weighted population (base year)]]</f>
        <v>4404.5450892022991</v>
      </c>
      <c r="M1088" s="4">
        <f>$M$1*gp_need_index[[#This Row],[Normalised travel time adjusted wp (base year)]]</f>
        <v>6731.5541365242971</v>
      </c>
      <c r="N1088" s="115">
        <v>11136.099225726597</v>
      </c>
      <c r="O1088" s="43">
        <f>gp_need_index[[#This Row],[Combined weighted population (base year)]]/gp_need_index[[#This Row],[Registered population (base year)]]</f>
        <v>1.0674259593961208</v>
      </c>
      <c r="P1088" s="77">
        <v>10525.135962322176</v>
      </c>
      <c r="Q1088" s="4">
        <v>4507.0274730287083</v>
      </c>
      <c r="R1088" s="46">
        <v>10936.361617679438</v>
      </c>
      <c r="S1088" s="110">
        <v>11400.538569880089</v>
      </c>
      <c r="T1088" s="46">
        <v>11435.752982723401</v>
      </c>
      <c r="U1088" s="110">
        <f>$L$1*gp_need_index[[#This Row],[Normalised weighted population 2025/26]]</f>
        <v>4442.8575362804486</v>
      </c>
      <c r="V1088" s="4">
        <f>$M$1*gp_need_index[[#This Row],[Normalised travel time adjusted wp 2025/26]]</f>
        <v>6790.0195022027574</v>
      </c>
      <c r="W1088" s="115">
        <v>11232.877038483206</v>
      </c>
      <c r="X1088" s="43">
        <f>gp_need_index[[#This Row],[Combined weighted population 2025/26]]/gp_need_index[[#This Row],[Registered population 2025/26]]</f>
        <v>1.0672429390645972</v>
      </c>
    </row>
    <row r="1089" spans="1:24" ht="13">
      <c r="A1089" s="8" t="s">
        <v>4749</v>
      </c>
      <c r="B1089" s="3" t="s">
        <v>11555</v>
      </c>
      <c r="C1089" s="74" t="s">
        <v>6426</v>
      </c>
      <c r="D1089" s="74" t="s">
        <v>6798</v>
      </c>
      <c r="E1089" s="74" t="s">
        <v>6729</v>
      </c>
      <c r="F1089" s="41">
        <v>1.0424434531727877</v>
      </c>
      <c r="G1089" s="110">
        <v>7739.4166666666661</v>
      </c>
      <c r="H1089" s="4">
        <v>4007.835321225466</v>
      </c>
      <c r="I1089" s="46">
        <v>9823.4815016792836</v>
      </c>
      <c r="J1089" s="110">
        <v>10240.423978789555</v>
      </c>
      <c r="K1089" s="46">
        <v>10272.188585226932</v>
      </c>
      <c r="L1089" s="110">
        <f>$L$1*gp_need_index[[#This Row],[Normalised weighted population (base year)]]</f>
        <v>3990.753995523803</v>
      </c>
      <c r="M1089" s="4">
        <f>$M$1*gp_need_index[[#This Row],[Normalised travel time adjusted wp (base year)]]</f>
        <v>6099.1489523573973</v>
      </c>
      <c r="N1089" s="115">
        <v>10089.902947881201</v>
      </c>
      <c r="O1089" s="43">
        <f>gp_need_index[[#This Row],[Combined weighted population (base year)]]/gp_need_index[[#This Row],[Registered population (base year)]]</f>
        <v>1.3037032870110195</v>
      </c>
      <c r="P1089" s="77">
        <v>7814.0655165714543</v>
      </c>
      <c r="Q1089" s="4">
        <v>4089.1789476458334</v>
      </c>
      <c r="R1089" s="46">
        <v>9922.4466587962688</v>
      </c>
      <c r="S1089" s="110">
        <v>10343.589558918373</v>
      </c>
      <c r="T1089" s="46">
        <v>10375.539227855228</v>
      </c>
      <c r="U1089" s="110">
        <f>$L$1*gp_need_index[[#This Row],[Normalised weighted population 2025/26]]</f>
        <v>4030.9582343280126</v>
      </c>
      <c r="V1089" s="4">
        <f>$M$1*gp_need_index[[#This Row],[Normalised travel time adjusted wp 2025/26]]</f>
        <v>6160.5137684802621</v>
      </c>
      <c r="W1089" s="115">
        <v>10191.472002808274</v>
      </c>
      <c r="X1089" s="43">
        <f>gp_need_index[[#This Row],[Combined weighted population 2025/26]]/gp_need_index[[#This Row],[Registered population 2025/26]]</f>
        <v>1.3042470633494183</v>
      </c>
    </row>
    <row r="1090" spans="1:24" ht="13">
      <c r="A1090" s="8" t="s">
        <v>4745</v>
      </c>
      <c r="B1090" s="3" t="s">
        <v>11554</v>
      </c>
      <c r="C1090" s="74" t="s">
        <v>6426</v>
      </c>
      <c r="D1090" s="74" t="s">
        <v>6798</v>
      </c>
      <c r="E1090" s="74" t="s">
        <v>6729</v>
      </c>
      <c r="F1090" s="41">
        <v>1.0424434531727877</v>
      </c>
      <c r="G1090" s="110">
        <v>13221</v>
      </c>
      <c r="H1090" s="4">
        <v>8098.6016234851377</v>
      </c>
      <c r="I1090" s="46">
        <v>19850.232572292985</v>
      </c>
      <c r="J1090" s="110">
        <v>20692.74498894405</v>
      </c>
      <c r="K1090" s="46">
        <v>20756.931481812338</v>
      </c>
      <c r="L1090" s="110">
        <f>$L$1*gp_need_index[[#This Row],[Normalised weighted population (base year)]]</f>
        <v>8064.0855216567652</v>
      </c>
      <c r="M1090" s="4">
        <f>$M$1*gp_need_index[[#This Row],[Normalised travel time adjusted wp (base year)]]</f>
        <v>12324.502792279411</v>
      </c>
      <c r="N1090" s="115">
        <v>20388.588313936176</v>
      </c>
      <c r="O1090" s="43">
        <f>gp_need_index[[#This Row],[Combined weighted population (base year)]]/gp_need_index[[#This Row],[Registered population (base year)]]</f>
        <v>1.5421366246075316</v>
      </c>
      <c r="P1090" s="77">
        <v>13346.635455724074</v>
      </c>
      <c r="Q1090" s="4">
        <v>8257.9134229163119</v>
      </c>
      <c r="R1090" s="46">
        <v>20037.935854829109</v>
      </c>
      <c r="S1090" s="110">
        <v>20888.415046962873</v>
      </c>
      <c r="T1090" s="46">
        <v>20952.935969952385</v>
      </c>
      <c r="U1090" s="110">
        <f>$L$1*gp_need_index[[#This Row],[Normalised weighted population 2025/26]]</f>
        <v>8140.3393044552486</v>
      </c>
      <c r="V1090" s="4">
        <f>$M$1*gp_need_index[[#This Row],[Normalised travel time adjusted wp 2025/26]]</f>
        <v>12440.88116272872</v>
      </c>
      <c r="W1090" s="115">
        <v>20581.220467183968</v>
      </c>
      <c r="X1090" s="43">
        <f>gp_need_index[[#This Row],[Combined weighted population 2025/26]]/gp_need_index[[#This Row],[Registered population 2025/26]]</f>
        <v>1.5420530916169695</v>
      </c>
    </row>
    <row r="1091" spans="1:24" ht="13">
      <c r="A1091" s="8" t="s">
        <v>4626</v>
      </c>
      <c r="B1091" s="3" t="s">
        <v>11553</v>
      </c>
      <c r="C1091" s="74" t="s">
        <v>6426</v>
      </c>
      <c r="D1091" s="74" t="s">
        <v>6798</v>
      </c>
      <c r="E1091" s="74" t="s">
        <v>6733</v>
      </c>
      <c r="F1091" s="41">
        <v>1.0424434531727877</v>
      </c>
      <c r="G1091" s="110">
        <v>6962.0833333333321</v>
      </c>
      <c r="H1091" s="4">
        <v>2170.9941984970178</v>
      </c>
      <c r="I1091" s="46">
        <v>5321.2568980173264</v>
      </c>
      <c r="J1091" s="110">
        <v>5547.1094159886989</v>
      </c>
      <c r="K1091" s="46">
        <v>5564.3159054689113</v>
      </c>
      <c r="L1091" s="110">
        <f>$L$1*gp_need_index[[#This Row],[Normalised weighted population (base year)]]</f>
        <v>2161.7414582947063</v>
      </c>
      <c r="M1091" s="4">
        <f>$M$1*gp_need_index[[#This Row],[Normalised travel time adjusted wp (base year)]]</f>
        <v>3303.8326004094256</v>
      </c>
      <c r="N1091" s="115">
        <v>5465.5740587041319</v>
      </c>
      <c r="O1091" s="43">
        <f>gp_need_index[[#This Row],[Combined weighted population (base year)]]/gp_need_index[[#This Row],[Registered population (base year)]]</f>
        <v>0.7850486409054952</v>
      </c>
      <c r="P1091" s="77">
        <v>7019.7947850379169</v>
      </c>
      <c r="Q1091" s="4">
        <v>2214.0055129602956</v>
      </c>
      <c r="R1091" s="46">
        <v>5372.3135832137459</v>
      </c>
      <c r="S1091" s="110">
        <v>5600.3331232124101</v>
      </c>
      <c r="T1091" s="46">
        <v>5617.6316430544384</v>
      </c>
      <c r="U1091" s="110">
        <f>$L$1*gp_need_index[[#This Row],[Normalised weighted population 2025/26]]</f>
        <v>2182.4830528516845</v>
      </c>
      <c r="V1091" s="4">
        <f>$M$1*gp_need_index[[#This Row],[Normalised travel time adjusted wp 2025/26]]</f>
        <v>3335.4890115374878</v>
      </c>
      <c r="W1091" s="115">
        <v>5517.9720643891724</v>
      </c>
      <c r="X1091" s="43">
        <f>gp_need_index[[#This Row],[Combined weighted population 2025/26]]/gp_need_index[[#This Row],[Registered population 2025/26]]</f>
        <v>0.78605888538939217</v>
      </c>
    </row>
    <row r="1092" spans="1:24" ht="13">
      <c r="A1092" s="8" t="s">
        <v>4760</v>
      </c>
      <c r="B1092" s="3" t="s">
        <v>11552</v>
      </c>
      <c r="C1092" s="74" t="s">
        <v>6426</v>
      </c>
      <c r="D1092" s="74" t="s">
        <v>6798</v>
      </c>
      <c r="E1092" s="74" t="s">
        <v>6730</v>
      </c>
      <c r="F1092" s="41">
        <v>1.0424434531727877</v>
      </c>
      <c r="G1092" s="110">
        <v>5235.583333333333</v>
      </c>
      <c r="H1092" s="4">
        <v>2802.6968506979374</v>
      </c>
      <c r="I1092" s="46">
        <v>6869.6037788367785</v>
      </c>
      <c r="J1092" s="110">
        <v>7161.1734851394431</v>
      </c>
      <c r="K1092" s="46">
        <v>7183.3866139958636</v>
      </c>
      <c r="L1092" s="110">
        <f>$L$1*gp_need_index[[#This Row],[Normalised weighted population (base year)]]</f>
        <v>2790.7518045788374</v>
      </c>
      <c r="M1092" s="4">
        <f>$M$1*gp_need_index[[#This Row],[Normalised travel time adjusted wp (base year)]]</f>
        <v>4265.1616622518541</v>
      </c>
      <c r="N1092" s="115">
        <v>7055.9134668306915</v>
      </c>
      <c r="O1092" s="43">
        <f>gp_need_index[[#This Row],[Combined weighted population (base year)]]/gp_need_index[[#This Row],[Registered population (base year)]]</f>
        <v>1.3476843013667421</v>
      </c>
      <c r="P1092" s="77">
        <v>5286.6666676908844</v>
      </c>
      <c r="Q1092" s="4">
        <v>2859.8994138669641</v>
      </c>
      <c r="R1092" s="46">
        <v>6939.5836540620458</v>
      </c>
      <c r="S1092" s="110">
        <v>7234.1235479218712</v>
      </c>
      <c r="T1092" s="46">
        <v>7256.4685811511854</v>
      </c>
      <c r="U1092" s="110">
        <f>$L$1*gp_need_index[[#This Row],[Normalised weighted population 2025/26]]</f>
        <v>2819.1808769615513</v>
      </c>
      <c r="V1092" s="4">
        <f>$M$1*gp_need_index[[#This Row],[Normalised travel time adjusted wp 2025/26]]</f>
        <v>4308.5543433454086</v>
      </c>
      <c r="W1092" s="115">
        <v>7127.7352203069604</v>
      </c>
      <c r="X1092" s="43">
        <f>gp_need_index[[#This Row],[Combined weighted population 2025/26]]/gp_need_index[[#This Row],[Registered population 2025/26]]</f>
        <v>1.3482475193428867</v>
      </c>
    </row>
    <row r="1093" spans="1:24" ht="13">
      <c r="A1093" s="8" t="s">
        <v>367</v>
      </c>
      <c r="B1093" s="3" t="s">
        <v>11551</v>
      </c>
      <c r="C1093" s="74" t="s">
        <v>6426</v>
      </c>
      <c r="D1093" s="74" t="s">
        <v>6798</v>
      </c>
      <c r="E1093" s="74" t="s">
        <v>6732</v>
      </c>
      <c r="F1093" s="41">
        <v>1.0424434531727877</v>
      </c>
      <c r="G1093" s="110">
        <v>3617.6666666666665</v>
      </c>
      <c r="H1093" s="4">
        <v>2167.4215108594781</v>
      </c>
      <c r="I1093" s="46">
        <v>5312.4999935774704</v>
      </c>
      <c r="J1093" s="110">
        <v>5537.9808382853107</v>
      </c>
      <c r="K1093" s="46">
        <v>5555.1590119771645</v>
      </c>
      <c r="L1093" s="110">
        <f>$L$1*gp_need_index[[#This Row],[Normalised weighted population (base year)]]</f>
        <v>2158.1839973908704</v>
      </c>
      <c r="M1093" s="4">
        <f>$M$1*gp_need_index[[#This Row],[Normalised travel time adjusted wp (base year)]]</f>
        <v>3298.3956619338846</v>
      </c>
      <c r="N1093" s="115">
        <v>5456.5796593247551</v>
      </c>
      <c r="O1093" s="43">
        <f>gp_need_index[[#This Row],[Combined weighted population (base year)]]/gp_need_index[[#This Row],[Registered population (base year)]]</f>
        <v>1.5083146575116804</v>
      </c>
      <c r="P1093" s="77">
        <v>3651.998969167214</v>
      </c>
      <c r="Q1093" s="4">
        <v>2210.4063154524183</v>
      </c>
      <c r="R1093" s="46">
        <v>5363.5800829821301</v>
      </c>
      <c r="S1093" s="110">
        <v>5591.2289430726787</v>
      </c>
      <c r="T1093" s="46">
        <v>5608.4993415802564</v>
      </c>
      <c r="U1093" s="110">
        <f>$L$1*gp_need_index[[#This Row],[Normalised weighted population 2025/26]]</f>
        <v>2178.9350998231916</v>
      </c>
      <c r="V1093" s="4">
        <f>$M$1*gp_need_index[[#This Row],[Normalised travel time adjusted wp 2025/26]]</f>
        <v>3330.0666746609068</v>
      </c>
      <c r="W1093" s="115">
        <v>5509.0017744840989</v>
      </c>
      <c r="X1093" s="43">
        <f>gp_need_index[[#This Row],[Combined weighted population 2025/26]]/gp_need_index[[#This Row],[Registered population 2025/26]]</f>
        <v>1.508489411140318</v>
      </c>
    </row>
    <row r="1094" spans="1:24" ht="13">
      <c r="A1094" s="8" t="s">
        <v>368</v>
      </c>
      <c r="B1094" s="3" t="s">
        <v>11550</v>
      </c>
      <c r="C1094" s="74" t="s">
        <v>6426</v>
      </c>
      <c r="D1094" s="74" t="s">
        <v>6798</v>
      </c>
      <c r="E1094" s="74" t="s">
        <v>6731</v>
      </c>
      <c r="F1094" s="41">
        <v>1.0424434531727877</v>
      </c>
      <c r="G1094" s="110">
        <v>9079.9166666666642</v>
      </c>
      <c r="H1094" s="4">
        <v>3559.6804465355631</v>
      </c>
      <c r="I1094" s="46">
        <v>8725.0229152976626</v>
      </c>
      <c r="J1094" s="110">
        <v>9095.3430168345985</v>
      </c>
      <c r="K1094" s="46">
        <v>9123.5557150530622</v>
      </c>
      <c r="L1094" s="110">
        <f>$L$1*gp_need_index[[#This Row],[Normalised weighted population (base year)]]</f>
        <v>3544.5091492571805</v>
      </c>
      <c r="M1094" s="4">
        <f>$M$1*gp_need_index[[#This Row],[Normalised travel time adjusted wp (base year)]]</f>
        <v>5417.1440506133295</v>
      </c>
      <c r="N1094" s="115">
        <v>8961.6531998705104</v>
      </c>
      <c r="O1094" s="43">
        <f>gp_need_index[[#This Row],[Combined weighted population (base year)]]/gp_need_index[[#This Row],[Registered population (base year)]]</f>
        <v>0.98697526958255999</v>
      </c>
      <c r="P1094" s="77">
        <v>9159.3510016161708</v>
      </c>
      <c r="Q1094" s="4">
        <v>3629.8632985036265</v>
      </c>
      <c r="R1094" s="46">
        <v>8807.911177098229</v>
      </c>
      <c r="S1094" s="110">
        <v>9181.7493426934707</v>
      </c>
      <c r="T1094" s="46">
        <v>9210.1102758191773</v>
      </c>
      <c r="U1094" s="110">
        <f>$L$1*gp_need_index[[#This Row],[Normalised weighted population 2025/26]]</f>
        <v>3578.182207215918</v>
      </c>
      <c r="V1094" s="4">
        <f>$M$1*gp_need_index[[#This Row],[Normalised travel time adjusted wp 2025/26]]</f>
        <v>5468.5361326646298</v>
      </c>
      <c r="W1094" s="115">
        <v>9046.7183398805482</v>
      </c>
      <c r="X1094" s="43">
        <f>gp_need_index[[#This Row],[Combined weighted population 2025/26]]/gp_need_index[[#This Row],[Registered population 2025/26]]</f>
        <v>0.98770298662910194</v>
      </c>
    </row>
    <row r="1095" spans="1:24" ht="13">
      <c r="A1095" s="8" t="s">
        <v>4609</v>
      </c>
      <c r="B1095" s="3" t="s">
        <v>11549</v>
      </c>
      <c r="C1095" s="74" t="s">
        <v>6426</v>
      </c>
      <c r="D1095" s="74" t="s">
        <v>6798</v>
      </c>
      <c r="E1095" s="74" t="s">
        <v>6493</v>
      </c>
      <c r="F1095" s="41">
        <v>1.0424434531727877</v>
      </c>
      <c r="G1095" s="110">
        <v>10338.666666666664</v>
      </c>
      <c r="H1095" s="4">
        <v>2209.9345023003671</v>
      </c>
      <c r="I1095" s="46">
        <v>5416.7022752403127</v>
      </c>
      <c r="J1095" s="110">
        <v>5646.6058246104076</v>
      </c>
      <c r="K1095" s="46">
        <v>5664.1209404002675</v>
      </c>
      <c r="L1095" s="110">
        <f>$L$1*gp_need_index[[#This Row],[Normalised weighted population (base year)]]</f>
        <v>2200.5157991881861</v>
      </c>
      <c r="M1095" s="4">
        <f>$M$1*gp_need_index[[#This Row],[Normalised travel time adjusted wp (base year)]]</f>
        <v>3363.092199198044</v>
      </c>
      <c r="N1095" s="115">
        <v>5563.6079983862301</v>
      </c>
      <c r="O1095" s="43">
        <f>gp_need_index[[#This Row],[Combined weighted population (base year)]]/gp_need_index[[#This Row],[Registered population (base year)]]</f>
        <v>0.5381359296865712</v>
      </c>
      <c r="P1095" s="77">
        <v>10429.213263219661</v>
      </c>
      <c r="Q1095" s="4">
        <v>2246.3675812719075</v>
      </c>
      <c r="R1095" s="46">
        <v>5450.8405688755392</v>
      </c>
      <c r="S1095" s="110">
        <v>5682.1930653129402</v>
      </c>
      <c r="T1095" s="46">
        <v>5699.7444372267182</v>
      </c>
      <c r="U1095" s="110">
        <f>$L$1*gp_need_index[[#This Row],[Normalised weighted population 2025/26]]</f>
        <v>2214.3843580796397</v>
      </c>
      <c r="V1095" s="4">
        <f>$M$1*gp_need_index[[#This Row],[Normalised travel time adjusted wp 2025/26]]</f>
        <v>3384.243778683338</v>
      </c>
      <c r="W1095" s="115">
        <v>5598.6281367629781</v>
      </c>
      <c r="X1095" s="43">
        <f>gp_need_index[[#This Row],[Combined weighted population 2025/26]]/gp_need_index[[#This Row],[Registered population 2025/26]]</f>
        <v>0.5368217137247987</v>
      </c>
    </row>
    <row r="1096" spans="1:24" ht="13">
      <c r="A1096" s="8" t="s">
        <v>4766</v>
      </c>
      <c r="B1096" s="3" t="s">
        <v>11548</v>
      </c>
      <c r="C1096" s="74" t="s">
        <v>6426</v>
      </c>
      <c r="D1096" s="74" t="s">
        <v>6798</v>
      </c>
      <c r="E1096" s="74" t="s">
        <v>6729</v>
      </c>
      <c r="F1096" s="41">
        <v>1.0424434531727877</v>
      </c>
      <c r="G1096" s="110">
        <v>4686.25</v>
      </c>
      <c r="H1096" s="4">
        <v>3615.0448731348215</v>
      </c>
      <c r="I1096" s="46">
        <v>8860.7249531704656</v>
      </c>
      <c r="J1096" s="110">
        <v>9236.8047177973076</v>
      </c>
      <c r="K1096" s="46">
        <v>9265.4562137907797</v>
      </c>
      <c r="L1096" s="110">
        <f>$L$1*gp_need_index[[#This Row],[Normalised weighted population (base year)]]</f>
        <v>3599.6376136156705</v>
      </c>
      <c r="M1096" s="4">
        <f>$M$1*gp_need_index[[#This Row],[Normalised travel time adjusted wp (base year)]]</f>
        <v>5501.3979825806446</v>
      </c>
      <c r="N1096" s="115">
        <v>9101.0355961963141</v>
      </c>
      <c r="O1096" s="43">
        <f>gp_need_index[[#This Row],[Combined weighted population (base year)]]/gp_need_index[[#This Row],[Registered population (base year)]]</f>
        <v>1.9420721464275943</v>
      </c>
      <c r="P1096" s="77">
        <v>4739.2977377513444</v>
      </c>
      <c r="Q1096" s="4">
        <v>3691.7805000884778</v>
      </c>
      <c r="R1096" s="46">
        <v>8958.1540835235683</v>
      </c>
      <c r="S1096" s="110">
        <v>9338.369076882218</v>
      </c>
      <c r="T1096" s="46">
        <v>9367.2137829406965</v>
      </c>
      <c r="U1096" s="110">
        <f>$L$1*gp_need_index[[#This Row],[Normalised weighted population 2025/26]]</f>
        <v>3639.217847076749</v>
      </c>
      <c r="V1096" s="4">
        <f>$M$1*gp_need_index[[#This Row],[Normalised travel time adjusted wp 2025/26]]</f>
        <v>5561.8169055906574</v>
      </c>
      <c r="W1096" s="115">
        <v>9201.0347526674068</v>
      </c>
      <c r="X1096" s="43">
        <f>gp_need_index[[#This Row],[Combined weighted population 2025/26]]/gp_need_index[[#This Row],[Registered population 2025/26]]</f>
        <v>1.9414342085696907</v>
      </c>
    </row>
    <row r="1097" spans="1:24" ht="13">
      <c r="A1097" s="8" t="s">
        <v>4754</v>
      </c>
      <c r="B1097" s="3" t="s">
        <v>11547</v>
      </c>
      <c r="C1097" s="74" t="s">
        <v>6426</v>
      </c>
      <c r="D1097" s="74" t="s">
        <v>6798</v>
      </c>
      <c r="E1097" s="74" t="s">
        <v>6729</v>
      </c>
      <c r="F1097" s="41">
        <v>1.0424434531727877</v>
      </c>
      <c r="G1097" s="110">
        <v>5433.0833333333339</v>
      </c>
      <c r="H1097" s="4">
        <v>3741.0946407565561</v>
      </c>
      <c r="I1097" s="46">
        <v>9169.681649560991</v>
      </c>
      <c r="J1097" s="110">
        <v>9558.8746032635045</v>
      </c>
      <c r="K1097" s="46">
        <v>9588.5251226546734</v>
      </c>
      <c r="L1097" s="110">
        <f>$L$1*gp_need_index[[#This Row],[Normalised weighted population (base year)]]</f>
        <v>3725.1501592802142</v>
      </c>
      <c r="M1097" s="4">
        <f>$M$1*gp_need_index[[#This Row],[Normalised travel time adjusted wp (base year)]]</f>
        <v>5693.2213102666537</v>
      </c>
      <c r="N1097" s="115">
        <v>9418.371469546868</v>
      </c>
      <c r="O1097" s="43">
        <f>gp_need_index[[#This Row],[Combined weighted population (base year)]]/gp_need_index[[#This Row],[Registered population (base year)]]</f>
        <v>1.7335223650560978</v>
      </c>
      <c r="P1097" s="77">
        <v>5491.6779154449123</v>
      </c>
      <c r="Q1097" s="4">
        <v>3817.6318747742366</v>
      </c>
      <c r="R1097" s="46">
        <v>9263.5341043648041</v>
      </c>
      <c r="S1097" s="110">
        <v>9656.7104803379334</v>
      </c>
      <c r="T1097" s="46">
        <v>9686.5384913111502</v>
      </c>
      <c r="U1097" s="110">
        <f>$L$1*gp_need_index[[#This Row],[Normalised weighted population 2025/26]]</f>
        <v>3763.2773811754259</v>
      </c>
      <c r="V1097" s="4">
        <f>$M$1*gp_need_index[[#This Row],[Normalised travel time adjusted wp 2025/26]]</f>
        <v>5751.4171007545638</v>
      </c>
      <c r="W1097" s="115">
        <v>9514.6944819299897</v>
      </c>
      <c r="X1097" s="43">
        <f>gp_need_index[[#This Row],[Combined weighted population 2025/26]]/gp_need_index[[#This Row],[Registered population 2025/26]]</f>
        <v>1.7325660077716247</v>
      </c>
    </row>
    <row r="1098" spans="1:24" ht="13">
      <c r="A1098" s="8" t="s">
        <v>4622</v>
      </c>
      <c r="B1098" s="3" t="s">
        <v>11546</v>
      </c>
      <c r="C1098" s="74" t="s">
        <v>6426</v>
      </c>
      <c r="D1098" s="74" t="s">
        <v>6798</v>
      </c>
      <c r="E1098" s="74" t="s">
        <v>6730</v>
      </c>
      <c r="F1098" s="41">
        <v>1.0424434531727877</v>
      </c>
      <c r="G1098" s="110">
        <v>4095.833333333333</v>
      </c>
      <c r="H1098" s="4">
        <v>2634.9225475407743</v>
      </c>
      <c r="I1098" s="46">
        <v>6458.3773607269695</v>
      </c>
      <c r="J1098" s="110">
        <v>6732.4931978091772</v>
      </c>
      <c r="K1098" s="46">
        <v>6753.3766101770316</v>
      </c>
      <c r="L1098" s="110">
        <f>$L$1*gp_need_index[[#This Row],[Normalised weighted population (base year)]]</f>
        <v>2623.6925526368327</v>
      </c>
      <c r="M1098" s="4">
        <f>$M$1*gp_need_index[[#This Row],[Normalised travel time adjusted wp (base year)]]</f>
        <v>4009.8416744484089</v>
      </c>
      <c r="N1098" s="115">
        <v>6633.5342270852416</v>
      </c>
      <c r="O1098" s="43">
        <f>gp_need_index[[#This Row],[Combined weighted population (base year)]]/gp_need_index[[#This Row],[Registered population (base year)]]</f>
        <v>1.6195810930828669</v>
      </c>
      <c r="P1098" s="77">
        <v>4140.4832835599627</v>
      </c>
      <c r="Q1098" s="4">
        <v>2690.778581336092</v>
      </c>
      <c r="R1098" s="46">
        <v>6529.2097229713354</v>
      </c>
      <c r="S1098" s="110">
        <v>6806.3319301035799</v>
      </c>
      <c r="T1098" s="46">
        <v>6827.3555844744806</v>
      </c>
      <c r="U1098" s="110">
        <f>$L$1*gp_need_index[[#This Row],[Normalised weighted population 2025/26]]</f>
        <v>2652.4679448021025</v>
      </c>
      <c r="V1098" s="4">
        <f>$M$1*gp_need_index[[#This Row],[Normalised travel time adjusted wp 2025/26]]</f>
        <v>4053.7669567618268</v>
      </c>
      <c r="W1098" s="115">
        <v>6706.2349015639293</v>
      </c>
      <c r="X1098" s="43">
        <f>gp_need_index[[#This Row],[Combined weighted population 2025/26]]/gp_need_index[[#This Row],[Registered population 2025/26]]</f>
        <v>1.6196744298404577</v>
      </c>
    </row>
    <row r="1099" spans="1:24" ht="13">
      <c r="A1099" s="8" t="s">
        <v>4762</v>
      </c>
      <c r="B1099" s="3" t="s">
        <v>11545</v>
      </c>
      <c r="C1099" s="74" t="s">
        <v>6426</v>
      </c>
      <c r="D1099" s="74" t="s">
        <v>6798</v>
      </c>
      <c r="E1099" s="74" t="s">
        <v>6729</v>
      </c>
      <c r="F1099" s="41">
        <v>1.0424434531727877</v>
      </c>
      <c r="G1099" s="110">
        <v>2391.333333333333</v>
      </c>
      <c r="H1099" s="4">
        <v>1511.9417764729208</v>
      </c>
      <c r="I1099" s="46">
        <v>3705.8738402096892</v>
      </c>
      <c r="J1099" s="110">
        <v>3863.1639230108881</v>
      </c>
      <c r="K1099" s="46">
        <v>3875.1470090502635</v>
      </c>
      <c r="L1099" s="110">
        <f>$L$1*gp_need_index[[#This Row],[Normalised weighted population (base year)]]</f>
        <v>1505.4979064393615</v>
      </c>
      <c r="M1099" s="4">
        <f>$M$1*gp_need_index[[#This Row],[Normalised travel time adjusted wp (base year)]]</f>
        <v>2300.8824871528263</v>
      </c>
      <c r="N1099" s="115">
        <v>3806.3803935921878</v>
      </c>
      <c r="O1099" s="43">
        <f>gp_need_index[[#This Row],[Combined weighted population (base year)]]/gp_need_index[[#This Row],[Registered population (base year)]]</f>
        <v>1.5917397798684925</v>
      </c>
      <c r="P1099" s="77">
        <v>2416.276325223208</v>
      </c>
      <c r="Q1099" s="4">
        <v>1541.8852266229233</v>
      </c>
      <c r="R1099" s="46">
        <v>3741.4048421529319</v>
      </c>
      <c r="S1099" s="110">
        <v>3900.2029833712913</v>
      </c>
      <c r="T1099" s="46">
        <v>3912.2500772157882</v>
      </c>
      <c r="U1099" s="110">
        <f>$L$1*gp_need_index[[#This Row],[Normalised weighted population 2025/26]]</f>
        <v>1519.932248067197</v>
      </c>
      <c r="V1099" s="4">
        <f>$M$1*gp_need_index[[#This Row],[Normalised travel time adjusted wp 2025/26]]</f>
        <v>2322.912567447152</v>
      </c>
      <c r="W1099" s="115">
        <v>3842.8448155143487</v>
      </c>
      <c r="X1099" s="43">
        <f>gp_need_index[[#This Row],[Combined weighted population 2025/26]]/gp_need_index[[#This Row],[Registered population 2025/26]]</f>
        <v>1.5903995645694036</v>
      </c>
    </row>
    <row r="1100" spans="1:24" ht="13">
      <c r="A1100" s="8" t="s">
        <v>4356</v>
      </c>
      <c r="B1100" s="3" t="s">
        <v>11131</v>
      </c>
      <c r="C1100" s="74" t="s">
        <v>6426</v>
      </c>
      <c r="D1100" s="74" t="s">
        <v>6798</v>
      </c>
      <c r="E1100" s="74" t="s">
        <v>6573</v>
      </c>
      <c r="F1100" s="41">
        <v>1.0424434531727877</v>
      </c>
      <c r="G1100" s="110">
        <v>5168.75</v>
      </c>
      <c r="H1100" s="4">
        <v>2143.1441936072652</v>
      </c>
      <c r="I1100" s="46">
        <v>5252.9946102912654</v>
      </c>
      <c r="J1100" s="110">
        <v>5475.9498410500692</v>
      </c>
      <c r="K1100" s="46">
        <v>5492.9356017892778</v>
      </c>
      <c r="L1100" s="110">
        <f>$L$1*gp_need_index[[#This Row],[Normalised weighted population (base year)]]</f>
        <v>2134.0101496502298</v>
      </c>
      <c r="M1100" s="4">
        <f>$M$1*gp_need_index[[#This Row],[Normalised travel time adjusted wp (base year)]]</f>
        <v>3261.4502881305502</v>
      </c>
      <c r="N1100" s="115">
        <v>5395.46043778078</v>
      </c>
      <c r="O1100" s="43">
        <f>gp_need_index[[#This Row],[Combined weighted population (base year)]]/gp_need_index[[#This Row],[Registered population (base year)]]</f>
        <v>1.0438617533795946</v>
      </c>
      <c r="P1100" s="77">
        <v>5214.487073684807</v>
      </c>
      <c r="Q1100" s="4">
        <v>2185.5260201131005</v>
      </c>
      <c r="R1100" s="46">
        <v>5303.2077181332879</v>
      </c>
      <c r="S1100" s="110">
        <v>5528.2941665834451</v>
      </c>
      <c r="T1100" s="46">
        <v>5545.3701697834758</v>
      </c>
      <c r="U1100" s="110">
        <f>$L$1*gp_need_index[[#This Row],[Normalised weighted population 2025/26]]</f>
        <v>2154.4090439438628</v>
      </c>
      <c r="V1100" s="4">
        <f>$M$1*gp_need_index[[#This Row],[Normalised travel time adjusted wp 2025/26]]</f>
        <v>3292.5835016415499</v>
      </c>
      <c r="W1100" s="115">
        <v>5446.9925455854127</v>
      </c>
      <c r="X1100" s="43">
        <f>gp_need_index[[#This Row],[Combined weighted population 2025/26]]/gp_need_index[[#This Row],[Registered population 2025/26]]</f>
        <v>1.0445883686382036</v>
      </c>
    </row>
    <row r="1101" spans="1:24" ht="13">
      <c r="A1101" s="8" t="s">
        <v>4753</v>
      </c>
      <c r="B1101" s="3" t="s">
        <v>11544</v>
      </c>
      <c r="C1101" s="74" t="s">
        <v>6426</v>
      </c>
      <c r="D1101" s="74" t="s">
        <v>6798</v>
      </c>
      <c r="E1101" s="74" t="s">
        <v>6729</v>
      </c>
      <c r="F1101" s="41">
        <v>1.0424434531727877</v>
      </c>
      <c r="G1101" s="110">
        <v>3933.5833333333339</v>
      </c>
      <c r="H1101" s="4">
        <v>2636.3263252259535</v>
      </c>
      <c r="I1101" s="46">
        <v>6461.8181169002073</v>
      </c>
      <c r="J1101" s="110">
        <v>6736.0799915559328</v>
      </c>
      <c r="K1101" s="46">
        <v>6756.9745297416221</v>
      </c>
      <c r="L1101" s="110">
        <f>$L$1*gp_need_index[[#This Row],[Normalised weighted population (base year)]]</f>
        <v>2625.0903474454885</v>
      </c>
      <c r="M1101" s="4">
        <f>$M$1*gp_need_index[[#This Row],[Normalised travel time adjusted wp (base year)]]</f>
        <v>4011.9779521423952</v>
      </c>
      <c r="N1101" s="115">
        <v>6637.0682995878833</v>
      </c>
      <c r="O1101" s="43">
        <f>gp_need_index[[#This Row],[Combined weighted population (base year)]]/gp_need_index[[#This Row],[Registered population (base year)]]</f>
        <v>1.6872830030941801</v>
      </c>
      <c r="P1101" s="77">
        <v>3973.97263660407</v>
      </c>
      <c r="Q1101" s="4">
        <v>2690.7979787894328</v>
      </c>
      <c r="R1101" s="46">
        <v>6529.2567911477481</v>
      </c>
      <c r="S1101" s="110">
        <v>6806.3809960159342</v>
      </c>
      <c r="T1101" s="46">
        <v>6827.4048019434722</v>
      </c>
      <c r="U1101" s="110">
        <f>$L$1*gp_need_index[[#This Row],[Normalised weighted population 2025/26]]</f>
        <v>2652.4870660793244</v>
      </c>
      <c r="V1101" s="4">
        <f>$M$1*gp_need_index[[#This Row],[Normalised travel time adjusted wp 2025/26]]</f>
        <v>4053.7961798112237</v>
      </c>
      <c r="W1101" s="115">
        <v>6706.2832458905486</v>
      </c>
      <c r="X1101" s="43">
        <f>gp_need_index[[#This Row],[Combined weighted population 2025/26]]/gp_need_index[[#This Row],[Registered population 2025/26]]</f>
        <v>1.6875514401179559</v>
      </c>
    </row>
    <row r="1102" spans="1:24" ht="13">
      <c r="A1102" s="8" t="s">
        <v>4362</v>
      </c>
      <c r="B1102" s="3" t="s">
        <v>11543</v>
      </c>
      <c r="C1102" s="74" t="s">
        <v>6425</v>
      </c>
      <c r="D1102" s="74" t="s">
        <v>6798</v>
      </c>
      <c r="E1102" s="74" t="s">
        <v>6728</v>
      </c>
      <c r="F1102" s="41">
        <v>0.99816014695379085</v>
      </c>
      <c r="G1102" s="110">
        <v>2501.75</v>
      </c>
      <c r="H1102" s="4">
        <v>981.78882867989796</v>
      </c>
      <c r="I1102" s="46">
        <v>2406.4323067404248</v>
      </c>
      <c r="J1102" s="110">
        <v>2402.0048249303723</v>
      </c>
      <c r="K1102" s="46">
        <v>2409.455565064045</v>
      </c>
      <c r="L1102" s="110">
        <f>$L$1*gp_need_index[[#This Row],[Normalised weighted population (base year)]]</f>
        <v>977.60446145699336</v>
      </c>
      <c r="M1102" s="4">
        <f>$M$1*gp_need_index[[#This Row],[Normalised travel time adjusted wp (base year)]]</f>
        <v>1430.622915796811</v>
      </c>
      <c r="N1102" s="115">
        <v>2408.2273772538042</v>
      </c>
      <c r="O1102" s="43">
        <f>gp_need_index[[#This Row],[Combined weighted population (base year)]]/gp_need_index[[#This Row],[Registered population (base year)]]</f>
        <v>0.96261711891827884</v>
      </c>
      <c r="P1102" s="77">
        <v>2524.3905418112554</v>
      </c>
      <c r="Q1102" s="4">
        <v>1001.2106534691759</v>
      </c>
      <c r="R1102" s="46">
        <v>2429.4508580960451</v>
      </c>
      <c r="S1102" s="110">
        <v>2424.9810255341617</v>
      </c>
      <c r="T1102" s="46">
        <v>2432.4713982430412</v>
      </c>
      <c r="U1102" s="110">
        <f>$L$1*gp_need_index[[#This Row],[Normalised weighted population 2025/26]]</f>
        <v>986.95566507842921</v>
      </c>
      <c r="V1102" s="4">
        <f>$M$1*gp_need_index[[#This Row],[Normalised travel time adjusted wp 2025/26]]</f>
        <v>1444.2886496038393</v>
      </c>
      <c r="W1102" s="115">
        <v>2431.2443146822684</v>
      </c>
      <c r="X1102" s="43">
        <f>gp_need_index[[#This Row],[Combined weighted population 2025/26]]/gp_need_index[[#This Row],[Registered population 2025/26]]</f>
        <v>0.96310149892173402</v>
      </c>
    </row>
    <row r="1103" spans="1:24" ht="13">
      <c r="A1103" s="8" t="s">
        <v>5248</v>
      </c>
      <c r="B1103" s="3" t="s">
        <v>11542</v>
      </c>
      <c r="C1103" s="74" t="s">
        <v>6406</v>
      </c>
      <c r="D1103" s="74" t="s">
        <v>6798</v>
      </c>
      <c r="E1103" s="74" t="s">
        <v>6479</v>
      </c>
      <c r="F1103" s="41">
        <v>0.99361155086400099</v>
      </c>
      <c r="G1103" s="110">
        <v>30717.416666666668</v>
      </c>
      <c r="H1103" s="4">
        <v>13601.688021433331</v>
      </c>
      <c r="I1103" s="46">
        <v>33338.67785498422</v>
      </c>
      <c r="J1103" s="110">
        <v>33125.695407246196</v>
      </c>
      <c r="K1103" s="46">
        <v>33228.447469050967</v>
      </c>
      <c r="L1103" s="110">
        <f>$L$1*gp_need_index[[#This Row],[Normalised weighted population (base year)]]</f>
        <v>13543.717859347062</v>
      </c>
      <c r="M1103" s="4">
        <f>$M$1*gp_need_index[[#This Row],[Normalised travel time adjusted wp (base year)]]</f>
        <v>19729.510307159901</v>
      </c>
      <c r="N1103" s="115">
        <v>33273.22816650696</v>
      </c>
      <c r="O1103" s="43">
        <f>gp_need_index[[#This Row],[Combined weighted population (base year)]]/gp_need_index[[#This Row],[Registered population (base year)]]</f>
        <v>1.0832039857900473</v>
      </c>
      <c r="P1103" s="77">
        <v>30985.275786263286</v>
      </c>
      <c r="Q1103" s="4">
        <v>13871.15763880936</v>
      </c>
      <c r="R1103" s="46">
        <v>33658.546991707975</v>
      </c>
      <c r="S1103" s="110">
        <v>33443.521076259814</v>
      </c>
      <c r="T1103" s="46">
        <v>33546.822683538689</v>
      </c>
      <c r="U1103" s="110">
        <f>$L$1*gp_need_index[[#This Row],[Normalised weighted population 2025/26]]</f>
        <v>13673.663544612195</v>
      </c>
      <c r="V1103" s="4">
        <f>$M$1*gp_need_index[[#This Row],[Normalised travel time adjusted wp 2025/26]]</f>
        <v>19918.546736912758</v>
      </c>
      <c r="W1103" s="115">
        <v>33592.210281524953</v>
      </c>
      <c r="X1103" s="43">
        <f>gp_need_index[[#This Row],[Combined weighted population 2025/26]]/gp_need_index[[#This Row],[Registered population 2025/26]]</f>
        <v>1.0841346229494397</v>
      </c>
    </row>
    <row r="1104" spans="1:24" ht="13">
      <c r="A1104" s="8" t="s">
        <v>4410</v>
      </c>
      <c r="B1104" s="3" t="s">
        <v>9407</v>
      </c>
      <c r="C1104" s="74" t="s">
        <v>6406</v>
      </c>
      <c r="D1104" s="74" t="s">
        <v>6798</v>
      </c>
      <c r="E1104" s="74" t="s">
        <v>6445</v>
      </c>
      <c r="F1104" s="41">
        <v>0.99361155086400099</v>
      </c>
      <c r="G1104" s="110">
        <v>9686.5</v>
      </c>
      <c r="H1104" s="4">
        <v>4361.713960185436</v>
      </c>
      <c r="I1104" s="46">
        <v>10690.862515378161</v>
      </c>
      <c r="J1104" s="110">
        <v>10622.564483978709</v>
      </c>
      <c r="K1104" s="46">
        <v>10655.514445902954</v>
      </c>
      <c r="L1104" s="110">
        <f>$L$1*gp_need_index[[#This Row],[Normalised weighted population (base year)]]</f>
        <v>4343.1244097673225</v>
      </c>
      <c r="M1104" s="4">
        <f>$M$1*gp_need_index[[#This Row],[Normalised travel time adjusted wp (base year)]]</f>
        <v>6326.7500621068839</v>
      </c>
      <c r="N1104" s="115">
        <v>10669.874471874205</v>
      </c>
      <c r="O1104" s="43">
        <f>gp_need_index[[#This Row],[Combined weighted population (base year)]]/gp_need_index[[#This Row],[Registered population (base year)]]</f>
        <v>1.1015201023975849</v>
      </c>
      <c r="P1104" s="77">
        <v>9765.7433517432</v>
      </c>
      <c r="Q1104" s="4">
        <v>4441.7228761800925</v>
      </c>
      <c r="R1104" s="46">
        <v>10777.899151961808</v>
      </c>
      <c r="S1104" s="110">
        <v>10709.045091436574</v>
      </c>
      <c r="T1104" s="46">
        <v>10742.123593184184</v>
      </c>
      <c r="U1104" s="110">
        <f>$L$1*gp_need_index[[#This Row],[Normalised weighted population 2025/26]]</f>
        <v>4378.4827300475381</v>
      </c>
      <c r="V1104" s="4">
        <f>$M$1*gp_need_index[[#This Row],[Normalised travel time adjusted wp 2025/26]]</f>
        <v>6378.1745550980449</v>
      </c>
      <c r="W1104" s="115">
        <v>10756.657285145582</v>
      </c>
      <c r="X1104" s="43">
        <f>gp_need_index[[#This Row],[Combined weighted population 2025/26]]/gp_need_index[[#This Row],[Registered population 2025/26]]</f>
        <v>1.1014683570632136</v>
      </c>
    </row>
    <row r="1105" spans="1:24" ht="13">
      <c r="A1105" s="8" t="s">
        <v>4377</v>
      </c>
      <c r="B1105" s="3" t="s">
        <v>11541</v>
      </c>
      <c r="C1105" s="74" t="s">
        <v>6406</v>
      </c>
      <c r="D1105" s="74" t="s">
        <v>6798</v>
      </c>
      <c r="E1105" s="74" t="s">
        <v>6726</v>
      </c>
      <c r="F1105" s="41">
        <v>0.99361155086400099</v>
      </c>
      <c r="G1105" s="110">
        <v>27457.583333333332</v>
      </c>
      <c r="H1105" s="4">
        <v>12297.998876787455</v>
      </c>
      <c r="I1105" s="46">
        <v>30143.245615404838</v>
      </c>
      <c r="J1105" s="110">
        <v>29950.677023996897</v>
      </c>
      <c r="K1105" s="46">
        <v>30043.580547344249</v>
      </c>
      <c r="L1105" s="110">
        <f>$L$1*gp_need_index[[#This Row],[Normalised weighted population (base year)]]</f>
        <v>12245.585015574001</v>
      </c>
      <c r="M1105" s="4">
        <f>$M$1*gp_need_index[[#This Row],[Normalised travel time adjusted wp (base year)]]</f>
        <v>17838.484106875618</v>
      </c>
      <c r="N1105" s="115">
        <v>30084.069122449619</v>
      </c>
      <c r="O1105" s="43">
        <f>gp_need_index[[#This Row],[Combined weighted population (base year)]]/gp_need_index[[#This Row],[Registered population (base year)]]</f>
        <v>1.0956561164626513</v>
      </c>
      <c r="P1105" s="77">
        <v>27729.094735062848</v>
      </c>
      <c r="Q1105" s="4">
        <v>12554.474462501541</v>
      </c>
      <c r="R1105" s="46">
        <v>30463.597895393614</v>
      </c>
      <c r="S1105" s="110">
        <v>30268.982749739363</v>
      </c>
      <c r="T1105" s="46">
        <v>30362.478723492084</v>
      </c>
      <c r="U1105" s="110">
        <f>$L$1*gp_need_index[[#This Row],[Normalised weighted population 2025/26]]</f>
        <v>12375.726976051232</v>
      </c>
      <c r="V1105" s="4">
        <f>$M$1*gp_need_index[[#This Row],[Normalised travel time adjusted wp 2025/26]]</f>
        <v>18027.831046996831</v>
      </c>
      <c r="W1105" s="115">
        <v>30403.558023048063</v>
      </c>
      <c r="X1105" s="43">
        <f>gp_need_index[[#This Row],[Combined weighted population 2025/26]]/gp_need_index[[#This Row],[Registered population 2025/26]]</f>
        <v>1.0964497151291208</v>
      </c>
    </row>
    <row r="1106" spans="1:24" ht="13">
      <c r="A1106" s="8" t="s">
        <v>5244</v>
      </c>
      <c r="B1106" s="3" t="s">
        <v>11540</v>
      </c>
      <c r="C1106" s="74" t="s">
        <v>6406</v>
      </c>
      <c r="D1106" s="74" t="s">
        <v>6798</v>
      </c>
      <c r="E1106" s="74" t="s">
        <v>6479</v>
      </c>
      <c r="F1106" s="41">
        <v>0.99361155086400099</v>
      </c>
      <c r="G1106" s="110">
        <v>5945.5</v>
      </c>
      <c r="H1106" s="4">
        <v>3045.4460203270201</v>
      </c>
      <c r="I1106" s="46">
        <v>7464.5987789482479</v>
      </c>
      <c r="J1106" s="110">
        <v>7416.9115693282965</v>
      </c>
      <c r="K1106" s="46">
        <v>7439.9179680348852</v>
      </c>
      <c r="L1106" s="110">
        <f>$L$1*gp_need_index[[#This Row],[Normalised weighted population (base year)]]</f>
        <v>3032.4663813921215</v>
      </c>
      <c r="M1106" s="4">
        <f>$M$1*gp_need_index[[#This Row],[Normalised travel time adjusted wp (base year)]]</f>
        <v>4417.478077225398</v>
      </c>
      <c r="N1106" s="115">
        <v>7449.9444586175196</v>
      </c>
      <c r="O1106" s="43">
        <f>gp_need_index[[#This Row],[Combined weighted population (base year)]]/gp_need_index[[#This Row],[Registered population (base year)]]</f>
        <v>1.2530391823425313</v>
      </c>
      <c r="P1106" s="77">
        <v>6002.5521917975429</v>
      </c>
      <c r="Q1106" s="4">
        <v>3108.9841009635688</v>
      </c>
      <c r="R1106" s="46">
        <v>7543.9909330983164</v>
      </c>
      <c r="S1106" s="110">
        <v>7495.7965307397799</v>
      </c>
      <c r="T1106" s="46">
        <v>7518.9498293322085</v>
      </c>
      <c r="U1106" s="110">
        <f>$L$1*gp_need_index[[#This Row],[Normalised weighted population 2025/26]]</f>
        <v>3064.7191582038317</v>
      </c>
      <c r="V1106" s="4">
        <f>$M$1*gp_need_index[[#This Row],[Normalised travel time adjusted wp 2025/26]]</f>
        <v>4464.403529385384</v>
      </c>
      <c r="W1106" s="115">
        <v>7529.1226875892153</v>
      </c>
      <c r="X1106" s="43">
        <f>gp_need_index[[#This Row],[Combined weighted population 2025/26]]/gp_need_index[[#This Row],[Registered population 2025/26]]</f>
        <v>1.2543202369614916</v>
      </c>
    </row>
    <row r="1107" spans="1:24" ht="13">
      <c r="A1107" s="8" t="s">
        <v>4492</v>
      </c>
      <c r="B1107" s="3" t="s">
        <v>11539</v>
      </c>
      <c r="C1107" s="74" t="s">
        <v>6406</v>
      </c>
      <c r="D1107" s="74" t="s">
        <v>6798</v>
      </c>
      <c r="E1107" s="74" t="s">
        <v>6476</v>
      </c>
      <c r="F1107" s="41">
        <v>0.99361155086400099</v>
      </c>
      <c r="G1107" s="110">
        <v>13908.833333333334</v>
      </c>
      <c r="H1107" s="4">
        <v>6267.2019240127502</v>
      </c>
      <c r="I1107" s="46">
        <v>15361.345273289138</v>
      </c>
      <c r="J1107" s="110">
        <v>15263.210100350212</v>
      </c>
      <c r="K1107" s="46">
        <v>15310.554806273798</v>
      </c>
      <c r="L1107" s="110">
        <f>$L$1*gp_need_index[[#This Row],[Normalised weighted population (base year)]]</f>
        <v>6240.4912164307289</v>
      </c>
      <c r="M1107" s="4">
        <f>$M$1*gp_need_index[[#This Row],[Normalised travel time adjusted wp (base year)]]</f>
        <v>9090.6970342223703</v>
      </c>
      <c r="N1107" s="115">
        <v>15331.1882506531</v>
      </c>
      <c r="O1107" s="43">
        <f>gp_need_index[[#This Row],[Combined weighted population (base year)]]/gp_need_index[[#This Row],[Registered population (base year)]]</f>
        <v>1.1022627048029261</v>
      </c>
      <c r="P1107" s="77">
        <v>14033.511978749917</v>
      </c>
      <c r="Q1107" s="4">
        <v>6388.2246863244554</v>
      </c>
      <c r="R1107" s="46">
        <v>15501.111471522207</v>
      </c>
      <c r="S1107" s="110">
        <v>15402.083409334937</v>
      </c>
      <c r="T1107" s="46">
        <v>15449.657944564033</v>
      </c>
      <c r="U1107" s="110">
        <f>$L$1*gp_need_index[[#This Row],[Normalised weighted population 2025/26]]</f>
        <v>6297.2707313045994</v>
      </c>
      <c r="V1107" s="4">
        <f>$M$1*gp_need_index[[#This Row],[Normalised travel time adjusted wp 2025/26]]</f>
        <v>9173.2900233534947</v>
      </c>
      <c r="W1107" s="115">
        <v>15470.560754658094</v>
      </c>
      <c r="X1107" s="43">
        <f>gp_need_index[[#This Row],[Combined weighted population 2025/26]]/gp_need_index[[#This Row],[Registered population 2025/26]]</f>
        <v>1.1024012220236967</v>
      </c>
    </row>
    <row r="1108" spans="1:24" ht="13">
      <c r="A1108" s="8" t="s">
        <v>4396</v>
      </c>
      <c r="B1108" s="3" t="s">
        <v>11538</v>
      </c>
      <c r="C1108" s="74" t="s">
        <v>6406</v>
      </c>
      <c r="D1108" s="74" t="s">
        <v>6798</v>
      </c>
      <c r="E1108" s="74" t="s">
        <v>6452</v>
      </c>
      <c r="F1108" s="41">
        <v>0.99361155086400099</v>
      </c>
      <c r="G1108" s="110">
        <v>18775.083333333332</v>
      </c>
      <c r="H1108" s="4">
        <v>7981.2047635837944</v>
      </c>
      <c r="I1108" s="46">
        <v>19562.484751046813</v>
      </c>
      <c r="J1108" s="110">
        <v>19437.510812240995</v>
      </c>
      <c r="K1108" s="46">
        <v>19497.8037144052</v>
      </c>
      <c r="L1108" s="110">
        <f>$L$1*gp_need_index[[#This Row],[Normalised weighted population (base year)]]</f>
        <v>7947.1890051676646</v>
      </c>
      <c r="M1108" s="4">
        <f>$M$1*gp_need_index[[#This Row],[Normalised travel time adjusted wp (base year)]]</f>
        <v>11576.891147521459</v>
      </c>
      <c r="N1108" s="115">
        <v>19524.080152689123</v>
      </c>
      <c r="O1108" s="43">
        <f>gp_need_index[[#This Row],[Combined weighted population (base year)]]/gp_need_index[[#This Row],[Registered population (base year)]]</f>
        <v>1.0398931288909925</v>
      </c>
      <c r="P1108" s="77">
        <v>18936.002246744618</v>
      </c>
      <c r="Q1108" s="4">
        <v>8131.2343697680908</v>
      </c>
      <c r="R1108" s="46">
        <v>19730.547461280403</v>
      </c>
      <c r="S1108" s="110">
        <v>19604.499862398599</v>
      </c>
      <c r="T1108" s="46">
        <v>19665.054979817796</v>
      </c>
      <c r="U1108" s="110">
        <f>$L$1*gp_need_index[[#This Row],[Normalised weighted population 2025/26]]</f>
        <v>8015.4638761743036</v>
      </c>
      <c r="V1108" s="4">
        <f>$M$1*gp_need_index[[#This Row],[Normalised travel time adjusted wp 2025/26]]</f>
        <v>11676.197188464745</v>
      </c>
      <c r="W1108" s="115">
        <v>19691.661064639047</v>
      </c>
      <c r="X1108" s="43">
        <f>gp_need_index[[#This Row],[Combined weighted population 2025/26]]/gp_need_index[[#This Row],[Registered population 2025/26]]</f>
        <v>1.0399059319938737</v>
      </c>
    </row>
    <row r="1109" spans="1:24" ht="13">
      <c r="A1109" s="8" t="s">
        <v>4424</v>
      </c>
      <c r="B1109" s="3" t="s">
        <v>11537</v>
      </c>
      <c r="C1109" s="74" t="s">
        <v>6406</v>
      </c>
      <c r="D1109" s="74" t="s">
        <v>6798</v>
      </c>
      <c r="E1109" s="74" t="s">
        <v>6445</v>
      </c>
      <c r="F1109" s="41">
        <v>0.99361155086400099</v>
      </c>
      <c r="G1109" s="110">
        <v>9292.75</v>
      </c>
      <c r="H1109" s="4">
        <v>4908.3024023497937</v>
      </c>
      <c r="I1109" s="46">
        <v>12030.58858201492</v>
      </c>
      <c r="J1109" s="110">
        <v>11953.731778782587</v>
      </c>
      <c r="K1109" s="46">
        <v>11990.810867128681</v>
      </c>
      <c r="L1109" s="110">
        <f>$L$1*gp_need_index[[#This Row],[Normalised weighted population (base year)]]</f>
        <v>4887.3833013246658</v>
      </c>
      <c r="M1109" s="4">
        <f>$M$1*gp_need_index[[#This Row],[Normalised travel time adjusted wp (base year)]]</f>
        <v>7119.5871192767754</v>
      </c>
      <c r="N1109" s="115">
        <v>12006.970420601441</v>
      </c>
      <c r="O1109" s="43">
        <f>gp_need_index[[#This Row],[Combined weighted population (base year)]]/gp_need_index[[#This Row],[Registered population (base year)]]</f>
        <v>1.2920793544000906</v>
      </c>
      <c r="P1109" s="77">
        <v>9377.0607290948101</v>
      </c>
      <c r="Q1109" s="4">
        <v>5001.9037143202186</v>
      </c>
      <c r="R1109" s="46">
        <v>12137.185345324702</v>
      </c>
      <c r="S1109" s="110">
        <v>12059.647554091904</v>
      </c>
      <c r="T1109" s="46">
        <v>12096.897847585633</v>
      </c>
      <c r="U1109" s="110">
        <f>$L$1*gp_need_index[[#This Row],[Normalised weighted population 2025/26]]</f>
        <v>4930.687852670917</v>
      </c>
      <c r="V1109" s="4">
        <f>$M$1*gp_need_index[[#This Row],[Normalised travel time adjusted wp 2025/26]]</f>
        <v>7182.5766458362205</v>
      </c>
      <c r="W1109" s="115">
        <v>12113.264498507138</v>
      </c>
      <c r="X1109" s="43">
        <f>gp_need_index[[#This Row],[Combined weighted population 2025/26]]/gp_need_index[[#This Row],[Registered population 2025/26]]</f>
        <v>1.2917975950526301</v>
      </c>
    </row>
    <row r="1110" spans="1:24" ht="13">
      <c r="A1110" s="8" t="s">
        <v>4586</v>
      </c>
      <c r="B1110" s="3" t="s">
        <v>11536</v>
      </c>
      <c r="C1110" s="74" t="s">
        <v>6406</v>
      </c>
      <c r="D1110" s="74" t="s">
        <v>6798</v>
      </c>
      <c r="E1110" s="74" t="s">
        <v>6456</v>
      </c>
      <c r="F1110" s="41">
        <v>0.99361155086400099</v>
      </c>
      <c r="G1110" s="110">
        <v>12442.916666666668</v>
      </c>
      <c r="H1110" s="4">
        <v>7712.9801555394242</v>
      </c>
      <c r="I1110" s="46">
        <v>18905.047689832089</v>
      </c>
      <c r="J1110" s="110">
        <v>18784.273754251961</v>
      </c>
      <c r="K1110" s="46">
        <v>18842.540390892362</v>
      </c>
      <c r="L1110" s="110">
        <f>$L$1*gp_need_index[[#This Row],[Normalised weighted population (base year)]]</f>
        <v>7680.1075658226027</v>
      </c>
      <c r="M1110" s="4">
        <f>$M$1*gp_need_index[[#This Row],[Normalised travel time adjusted wp (base year)]]</f>
        <v>11187.826190237747</v>
      </c>
      <c r="N1110" s="115">
        <v>18867.933756060349</v>
      </c>
      <c r="O1110" s="43">
        <f>gp_need_index[[#This Row],[Combined weighted population (base year)]]/gp_need_index[[#This Row],[Registered population (base year)]]</f>
        <v>1.5163594084500831</v>
      </c>
      <c r="P1110" s="77">
        <v>12561.270420772871</v>
      </c>
      <c r="Q1110" s="4">
        <v>7874.7095196339515</v>
      </c>
      <c r="R1110" s="46">
        <v>19108.086528486772</v>
      </c>
      <c r="S1110" s="110">
        <v>18986.015489613266</v>
      </c>
      <c r="T1110" s="46">
        <v>19044.660209211612</v>
      </c>
      <c r="U1110" s="110">
        <f>$L$1*gp_need_index[[#This Row],[Normalised weighted population 2025/26]]</f>
        <v>7762.5913630862487</v>
      </c>
      <c r="V1110" s="4">
        <f>$M$1*gp_need_index[[#This Row],[Normalised travel time adjusted wp 2025/26]]</f>
        <v>11307.835559996147</v>
      </c>
      <c r="W1110" s="115">
        <v>19070.426923082396</v>
      </c>
      <c r="X1110" s="43">
        <f>gp_need_index[[#This Row],[Combined weighted population 2025/26]]/gp_need_index[[#This Row],[Registered population 2025/26]]</f>
        <v>1.5181925302352521</v>
      </c>
    </row>
    <row r="1111" spans="1:24" ht="13">
      <c r="A1111" s="8" t="s">
        <v>5241</v>
      </c>
      <c r="B1111" s="3" t="s">
        <v>11535</v>
      </c>
      <c r="C1111" s="74" t="s">
        <v>6406</v>
      </c>
      <c r="D1111" s="74" t="s">
        <v>6798</v>
      </c>
      <c r="E1111" s="74" t="s">
        <v>6479</v>
      </c>
      <c r="F1111" s="41">
        <v>0.99361155086400099</v>
      </c>
      <c r="G1111" s="110">
        <v>15110.91666666667</v>
      </c>
      <c r="H1111" s="4">
        <v>7795.1099976396854</v>
      </c>
      <c r="I1111" s="46">
        <v>19106.35361184314</v>
      </c>
      <c r="J1111" s="110">
        <v>18984.293643619469</v>
      </c>
      <c r="K1111" s="46">
        <v>19043.180718737665</v>
      </c>
      <c r="L1111" s="110">
        <f>$L$1*gp_need_index[[#This Row],[Normalised weighted population (base year)]]</f>
        <v>7761.8873719382736</v>
      </c>
      <c r="M1111" s="4">
        <f>$M$1*gp_need_index[[#This Row],[Normalised travel time adjusted wp (base year)]]</f>
        <v>11306.957107201077</v>
      </c>
      <c r="N1111" s="115">
        <v>19068.844479139349</v>
      </c>
      <c r="O1111" s="43">
        <f>gp_need_index[[#This Row],[Combined weighted population (base year)]]/gp_need_index[[#This Row],[Registered population (base year)]]</f>
        <v>1.2619250638317339</v>
      </c>
      <c r="P1111" s="77">
        <v>15254.620454686952</v>
      </c>
      <c r="Q1111" s="4">
        <v>7950.9290981445756</v>
      </c>
      <c r="R1111" s="46">
        <v>19293.034341192058</v>
      </c>
      <c r="S1111" s="110">
        <v>19169.781772624272</v>
      </c>
      <c r="T1111" s="46">
        <v>19228.994116437647</v>
      </c>
      <c r="U1111" s="110">
        <f>$L$1*gp_need_index[[#This Row],[Normalised weighted population 2025/26]]</f>
        <v>7837.7257461856452</v>
      </c>
      <c r="V1111" s="4">
        <f>$M$1*gp_need_index[[#This Row],[Normalised travel time adjusted wp 2025/26]]</f>
        <v>11417.284481013672</v>
      </c>
      <c r="W1111" s="115">
        <v>19255.010227199316</v>
      </c>
      <c r="X1111" s="43">
        <f>gp_need_index[[#This Row],[Combined weighted population 2025/26]]/gp_need_index[[#This Row],[Registered population 2025/26]]</f>
        <v>1.2622411868191221</v>
      </c>
    </row>
    <row r="1112" spans="1:24" ht="13">
      <c r="A1112" s="8" t="s">
        <v>4585</v>
      </c>
      <c r="B1112" s="3" t="s">
        <v>7056</v>
      </c>
      <c r="C1112" s="74" t="s">
        <v>6406</v>
      </c>
      <c r="D1112" s="74" t="s">
        <v>6798</v>
      </c>
      <c r="E1112" s="74" t="s">
        <v>6456</v>
      </c>
      <c r="F1112" s="41">
        <v>0.99361155086400099</v>
      </c>
      <c r="G1112" s="110">
        <v>11154.666666666666</v>
      </c>
      <c r="H1112" s="4">
        <v>5198.4567036776862</v>
      </c>
      <c r="I1112" s="46">
        <v>12741.77683783769</v>
      </c>
      <c r="J1112" s="110">
        <v>12660.376644606913</v>
      </c>
      <c r="K1112" s="46">
        <v>12699.647663296944</v>
      </c>
      <c r="L1112" s="110">
        <f>$L$1*gp_need_index[[#This Row],[Normalised weighted population (base year)]]</f>
        <v>5176.3009699749455</v>
      </c>
      <c r="M1112" s="4">
        <f>$M$1*gp_need_index[[#This Row],[Normalised travel time adjusted wp (base year)]]</f>
        <v>7540.4615188141488</v>
      </c>
      <c r="N1112" s="115">
        <v>12716.762488789094</v>
      </c>
      <c r="O1112" s="43">
        <f>gp_need_index[[#This Row],[Combined weighted population (base year)]]/gp_need_index[[#This Row],[Registered population (base year)]]</f>
        <v>1.1400396684905356</v>
      </c>
      <c r="P1112" s="77">
        <v>11252.909401165498</v>
      </c>
      <c r="Q1112" s="4">
        <v>5302.3580958453322</v>
      </c>
      <c r="R1112" s="46">
        <v>12866.241865534188</v>
      </c>
      <c r="S1112" s="110">
        <v>12784.046533804762</v>
      </c>
      <c r="T1112" s="46">
        <v>12823.534378145632</v>
      </c>
      <c r="U1112" s="110">
        <f>$L$1*gp_need_index[[#This Row],[Normalised weighted population 2025/26]]</f>
        <v>5226.8644394025478</v>
      </c>
      <c r="V1112" s="4">
        <f>$M$1*gp_need_index[[#This Row],[Normalised travel time adjusted wp 2025/26]]</f>
        <v>7614.0197017477303</v>
      </c>
      <c r="W1112" s="115">
        <v>12840.884141150278</v>
      </c>
      <c r="X1112" s="43">
        <f>gp_need_index[[#This Row],[Combined weighted population 2025/26]]/gp_need_index[[#This Row],[Registered population 2025/26]]</f>
        <v>1.1411168155161997</v>
      </c>
    </row>
    <row r="1113" spans="1:24" ht="13">
      <c r="A1113" s="8" t="s">
        <v>4587</v>
      </c>
      <c r="B1113" s="3" t="s">
        <v>8213</v>
      </c>
      <c r="C1113" s="74" t="s">
        <v>6406</v>
      </c>
      <c r="D1113" s="74" t="s">
        <v>6798</v>
      </c>
      <c r="E1113" s="74" t="s">
        <v>6727</v>
      </c>
      <c r="F1113" s="41">
        <v>0.99361155086400099</v>
      </c>
      <c r="G1113" s="110">
        <v>16048.083333333336</v>
      </c>
      <c r="H1113" s="4">
        <v>8904.1495337128581</v>
      </c>
      <c r="I1113" s="46">
        <v>21824.686201395387</v>
      </c>
      <c r="J1113" s="110">
        <v>21685.260303688632</v>
      </c>
      <c r="K1113" s="46">
        <v>21752.525463848549</v>
      </c>
      <c r="L1113" s="110">
        <f>$L$1*gp_need_index[[#This Row],[Normalised weighted population (base year)]]</f>
        <v>8866.2002004465503</v>
      </c>
      <c r="M1113" s="4">
        <f>$M$1*gp_need_index[[#This Row],[Normalised travel time adjusted wp (base year)]]</f>
        <v>12915.640303251746</v>
      </c>
      <c r="N1113" s="115">
        <v>21781.840503698295</v>
      </c>
      <c r="O1113" s="43">
        <f>gp_need_index[[#This Row],[Combined weighted population (base year)]]/gp_need_index[[#This Row],[Registered population (base year)]]</f>
        <v>1.3572861039707727</v>
      </c>
      <c r="P1113" s="77">
        <v>16206.458478709061</v>
      </c>
      <c r="Q1113" s="4">
        <v>9088.4977889951624</v>
      </c>
      <c r="R1113" s="46">
        <v>22053.3597757588</v>
      </c>
      <c r="S1113" s="110">
        <v>21912.473008553479</v>
      </c>
      <c r="T1113" s="46">
        <v>21980.157080337576</v>
      </c>
      <c r="U1113" s="110">
        <f>$L$1*gp_need_index[[#This Row],[Normalised weighted population 2025/26]]</f>
        <v>8959.0980168068199</v>
      </c>
      <c r="V1113" s="4">
        <f>$M$1*gp_need_index[[#This Row],[Normalised travel time adjusted wp 2025/26]]</f>
        <v>13050.797395015925</v>
      </c>
      <c r="W1113" s="115">
        <v>22009.895411822745</v>
      </c>
      <c r="X1113" s="43">
        <f>gp_need_index[[#This Row],[Combined weighted population 2025/26]]/gp_need_index[[#This Row],[Registered population 2025/26]]</f>
        <v>1.3580940858076946</v>
      </c>
    </row>
    <row r="1114" spans="1:24" ht="13">
      <c r="A1114" s="8" t="s">
        <v>4370</v>
      </c>
      <c r="B1114" s="3" t="s">
        <v>11534</v>
      </c>
      <c r="C1114" s="74" t="s">
        <v>6406</v>
      </c>
      <c r="D1114" s="74" t="s">
        <v>6798</v>
      </c>
      <c r="E1114" s="74" t="s">
        <v>6726</v>
      </c>
      <c r="F1114" s="41">
        <v>0.99361155086400099</v>
      </c>
      <c r="G1114" s="110">
        <v>26473.333333333339</v>
      </c>
      <c r="H1114" s="4">
        <v>10668.804410828539</v>
      </c>
      <c r="I1114" s="46">
        <v>26149.977325605934</v>
      </c>
      <c r="J1114" s="110">
        <v>25982.919525553774</v>
      </c>
      <c r="K1114" s="46">
        <v>26063.515525732353</v>
      </c>
      <c r="L1114" s="110">
        <f>$L$1*gp_need_index[[#This Row],[Normalised weighted population (base year)]]</f>
        <v>10623.334148609039</v>
      </c>
      <c r="M1114" s="4">
        <f>$M$1*gp_need_index[[#This Row],[Normalised travel time adjusted wp (base year)]]</f>
        <v>15475.306172059478</v>
      </c>
      <c r="N1114" s="115">
        <v>26098.640320668517</v>
      </c>
      <c r="O1114" s="43">
        <f>gp_need_index[[#This Row],[Combined weighted population (base year)]]/gp_need_index[[#This Row],[Registered population (base year)]]</f>
        <v>0.98584639841356758</v>
      </c>
      <c r="P1114" s="77">
        <v>26719.15666199031</v>
      </c>
      <c r="Q1114" s="4">
        <v>10889.018771706629</v>
      </c>
      <c r="R1114" s="46">
        <v>26422.347691849704</v>
      </c>
      <c r="S1114" s="110">
        <v>26253.549867566642</v>
      </c>
      <c r="T1114" s="46">
        <v>26334.642821024248</v>
      </c>
      <c r="U1114" s="110">
        <f>$L$1*gp_need_index[[#This Row],[Normalised weighted population 2025/26]]</f>
        <v>10733.983629362252</v>
      </c>
      <c r="V1114" s="4">
        <f>$M$1*gp_need_index[[#This Row],[Normalised travel time adjusted wp 2025/26]]</f>
        <v>15636.288979697303</v>
      </c>
      <c r="W1114" s="115">
        <v>26370.272609059553</v>
      </c>
      <c r="X1114" s="43">
        <f>gp_need_index[[#This Row],[Combined weighted population 2025/26]]/gp_need_index[[#This Row],[Registered population 2025/26]]</f>
        <v>0.98694254997100761</v>
      </c>
    </row>
    <row r="1115" spans="1:24" ht="13">
      <c r="A1115" s="8" t="s">
        <v>4444</v>
      </c>
      <c r="B1115" s="3" t="s">
        <v>11533</v>
      </c>
      <c r="C1115" s="74" t="s">
        <v>6406</v>
      </c>
      <c r="D1115" s="74" t="s">
        <v>6798</v>
      </c>
      <c r="E1115" s="74" t="s">
        <v>6445</v>
      </c>
      <c r="F1115" s="41">
        <v>0.99361155086400099</v>
      </c>
      <c r="G1115" s="110">
        <v>12535.916666666668</v>
      </c>
      <c r="H1115" s="4">
        <v>4027.2368039654757</v>
      </c>
      <c r="I1115" s="46">
        <v>9871.0358774272772</v>
      </c>
      <c r="J1115" s="110">
        <v>9807.9752668047113</v>
      </c>
      <c r="K1115" s="46">
        <v>9838.398467537696</v>
      </c>
      <c r="L1115" s="110">
        <f>$L$1*gp_need_index[[#This Row],[Normalised weighted population (base year)]]</f>
        <v>4010.0727894756728</v>
      </c>
      <c r="M1115" s="4">
        <f>$M$1*gp_need_index[[#This Row],[Normalised travel time adjusted wp (base year)]]</f>
        <v>5841.5845083349905</v>
      </c>
      <c r="N1115" s="115">
        <v>9851.6572978106633</v>
      </c>
      <c r="O1115" s="43">
        <f>gp_need_index[[#This Row],[Combined weighted population (base year)]]/gp_need_index[[#This Row],[Registered population (base year)]]</f>
        <v>0.78587450441549911</v>
      </c>
      <c r="P1115" s="77">
        <v>12637.572378450299</v>
      </c>
      <c r="Q1115" s="4">
        <v>4095.9607527837184</v>
      </c>
      <c r="R1115" s="46">
        <v>9938.9027984254117</v>
      </c>
      <c r="S1115" s="110">
        <v>9875.4086234300321</v>
      </c>
      <c r="T1115" s="46">
        <v>9905.912157463119</v>
      </c>
      <c r="U1115" s="110">
        <f>$L$1*gp_need_index[[#This Row],[Normalised weighted population 2025/26]]</f>
        <v>4037.6434818102493</v>
      </c>
      <c r="V1115" s="4">
        <f>$M$1*gp_need_index[[#This Row],[Normalised travel time adjusted wp 2025/26]]</f>
        <v>5881.6710047774941</v>
      </c>
      <c r="W1115" s="115">
        <v>9919.3144865877439</v>
      </c>
      <c r="X1115" s="43">
        <f>gp_need_index[[#This Row],[Combined weighted population 2025/26]]/gp_need_index[[#This Row],[Registered population 2025/26]]</f>
        <v>0.7849066410493718</v>
      </c>
    </row>
    <row r="1116" spans="1:24" ht="13">
      <c r="A1116" s="8" t="s">
        <v>4488</v>
      </c>
      <c r="B1116" s="3" t="s">
        <v>11532</v>
      </c>
      <c r="C1116" s="74" t="s">
        <v>6406</v>
      </c>
      <c r="D1116" s="74" t="s">
        <v>6798</v>
      </c>
      <c r="E1116" s="74" t="s">
        <v>6476</v>
      </c>
      <c r="F1116" s="41">
        <v>0.99361155086400099</v>
      </c>
      <c r="G1116" s="110">
        <v>12909.5</v>
      </c>
      <c r="H1116" s="4">
        <v>6994.5133907096106</v>
      </c>
      <c r="I1116" s="46">
        <v>17144.035969490502</v>
      </c>
      <c r="J1116" s="110">
        <v>17034.512167713674</v>
      </c>
      <c r="K1116" s="46">
        <v>17087.35124703118</v>
      </c>
      <c r="L1116" s="110">
        <f>$L$1*gp_need_index[[#This Row],[Normalised weighted population (base year)]]</f>
        <v>6964.7028940760265</v>
      </c>
      <c r="M1116" s="4">
        <f>$M$1*gp_need_index[[#This Row],[Normalised travel time adjusted wp (base year)]]</f>
        <v>10145.676317389252</v>
      </c>
      <c r="N1116" s="115">
        <v>17110.379211465279</v>
      </c>
      <c r="O1116" s="43">
        <f>gp_need_index[[#This Row],[Combined weighted population (base year)]]/gp_need_index[[#This Row],[Registered population (base year)]]</f>
        <v>1.3254099083206381</v>
      </c>
      <c r="P1116" s="77">
        <v>13026.648765297403</v>
      </c>
      <c r="Q1116" s="4">
        <v>7130.5849200203847</v>
      </c>
      <c r="R1116" s="46">
        <v>17302.458371417615</v>
      </c>
      <c r="S1116" s="110">
        <v>17191.922496184074</v>
      </c>
      <c r="T1116" s="46">
        <v>17245.02555378438</v>
      </c>
      <c r="U1116" s="110">
        <f>$L$1*gp_need_index[[#This Row],[Normalised weighted population 2025/26]]</f>
        <v>7029.0614245382694</v>
      </c>
      <c r="V1116" s="4">
        <f>$M$1*gp_need_index[[#This Row],[Normalised travel time adjusted wp 2025/26]]</f>
        <v>10239.296004651469</v>
      </c>
      <c r="W1116" s="115">
        <v>17268.357429189738</v>
      </c>
      <c r="X1116" s="43">
        <f>gp_need_index[[#This Row],[Combined weighted population 2025/26]]/gp_need_index[[#This Row],[Registered population 2025/26]]</f>
        <v>1.3256177962817359</v>
      </c>
    </row>
    <row r="1117" spans="1:24" ht="13">
      <c r="A1117" s="8" t="s">
        <v>4589</v>
      </c>
      <c r="B1117" s="3" t="s">
        <v>11531</v>
      </c>
      <c r="C1117" s="74" t="s">
        <v>6406</v>
      </c>
      <c r="D1117" s="74" t="s">
        <v>6798</v>
      </c>
      <c r="E1117" s="74" t="s">
        <v>6727</v>
      </c>
      <c r="F1117" s="41">
        <v>0.99361155086400099</v>
      </c>
      <c r="G1117" s="110">
        <v>7158.9166666666679</v>
      </c>
      <c r="H1117" s="4">
        <v>2795.6604991856252</v>
      </c>
      <c r="I1117" s="46">
        <v>6852.3571947382634</v>
      </c>
      <c r="J1117" s="110">
        <v>6808.5812593379815</v>
      </c>
      <c r="K1117" s="46">
        <v>6829.7006880401259</v>
      </c>
      <c r="L1117" s="110">
        <f>$L$1*gp_need_index[[#This Row],[Normalised weighted population (base year)]]</f>
        <v>2783.7454418765183</v>
      </c>
      <c r="M1117" s="4">
        <f>$M$1*gp_need_index[[#This Row],[Normalised travel time adjusted wp (base year)]]</f>
        <v>4055.1593704463016</v>
      </c>
      <c r="N1117" s="115">
        <v>6838.9048123228204</v>
      </c>
      <c r="O1117" s="43">
        <f>gp_need_index[[#This Row],[Combined weighted population (base year)]]/gp_need_index[[#This Row],[Registered population (base year)]]</f>
        <v>0.95529884349207672</v>
      </c>
      <c r="P1117" s="77">
        <v>7222.3058191407563</v>
      </c>
      <c r="Q1117" s="4">
        <v>2849.6847687773202</v>
      </c>
      <c r="R1117" s="46">
        <v>6914.7976830057096</v>
      </c>
      <c r="S1117" s="110">
        <v>6870.6228497221036</v>
      </c>
      <c r="T1117" s="46">
        <v>6891.845088306517</v>
      </c>
      <c r="U1117" s="110">
        <f>$L$1*gp_need_index[[#This Row],[Normalised weighted population 2025/26]]</f>
        <v>2809.1116654494108</v>
      </c>
      <c r="V1117" s="4">
        <f>$M$1*gp_need_index[[#This Row],[Normalised travel time adjusted wp 2025/26]]</f>
        <v>4092.0578318243124</v>
      </c>
      <c r="W1117" s="115">
        <v>6901.1694972737232</v>
      </c>
      <c r="X1117" s="43">
        <f>gp_need_index[[#This Row],[Combined weighted population 2025/26]]/gp_need_index[[#This Row],[Registered population 2025/26]]</f>
        <v>0.95553548549329648</v>
      </c>
    </row>
    <row r="1118" spans="1:24" ht="13">
      <c r="A1118" s="8" t="s">
        <v>4485</v>
      </c>
      <c r="B1118" s="3" t="s">
        <v>11530</v>
      </c>
      <c r="C1118" s="74" t="s">
        <v>6406</v>
      </c>
      <c r="D1118" s="74" t="s">
        <v>6798</v>
      </c>
      <c r="E1118" s="74" t="s">
        <v>6476</v>
      </c>
      <c r="F1118" s="41">
        <v>0.99361155086400099</v>
      </c>
      <c r="G1118" s="110">
        <v>13306.583333333334</v>
      </c>
      <c r="H1118" s="4">
        <v>6351.854395872514</v>
      </c>
      <c r="I1118" s="46">
        <v>15568.834335272739</v>
      </c>
      <c r="J1118" s="110">
        <v>15469.373629015054</v>
      </c>
      <c r="K1118" s="46">
        <v>15517.357830272364</v>
      </c>
      <c r="L1118" s="110">
        <f>$L$1*gp_need_index[[#This Row],[Normalised weighted population (base year)]]</f>
        <v>6324.7829009009429</v>
      </c>
      <c r="M1118" s="4">
        <f>$M$1*gp_need_index[[#This Row],[Normalised travel time adjusted wp (base year)]]</f>
        <v>9213.487074212404</v>
      </c>
      <c r="N1118" s="115">
        <v>15538.269975113348</v>
      </c>
      <c r="O1118" s="43">
        <f>gp_need_index[[#This Row],[Combined weighted population (base year)]]/gp_need_index[[#This Row],[Registered population (base year)]]</f>
        <v>1.1677129722841462</v>
      </c>
      <c r="P1118" s="77">
        <v>13420.913850354098</v>
      </c>
      <c r="Q1118" s="4">
        <v>6467.6114145866068</v>
      </c>
      <c r="R1118" s="46">
        <v>15693.744414878975</v>
      </c>
      <c r="S1118" s="110">
        <v>15593.485726931152</v>
      </c>
      <c r="T1118" s="46">
        <v>15641.651472846454</v>
      </c>
      <c r="U1118" s="110">
        <f>$L$1*gp_need_index[[#This Row],[Normalised weighted population 2025/26]]</f>
        <v>6375.5271710646903</v>
      </c>
      <c r="V1118" s="4">
        <f>$M$1*gp_need_index[[#This Row],[Normalised travel time adjusted wp 2025/26]]</f>
        <v>9287.2868719478847</v>
      </c>
      <c r="W1118" s="115">
        <v>15662.814043012575</v>
      </c>
      <c r="X1118" s="43">
        <f>gp_need_index[[#This Row],[Combined weighted population 2025/26]]/gp_need_index[[#This Row],[Registered population 2025/26]]</f>
        <v>1.1670452711086678</v>
      </c>
    </row>
    <row r="1119" spans="1:24" ht="13">
      <c r="A1119" s="8" t="s">
        <v>4443</v>
      </c>
      <c r="B1119" s="3" t="s">
        <v>11529</v>
      </c>
      <c r="C1119" s="74" t="s">
        <v>6406</v>
      </c>
      <c r="D1119" s="74" t="s">
        <v>6798</v>
      </c>
      <c r="E1119" s="74" t="s">
        <v>6445</v>
      </c>
      <c r="F1119" s="41">
        <v>0.99361155086400099</v>
      </c>
      <c r="G1119" s="110">
        <v>40600</v>
      </c>
      <c r="H1119" s="4">
        <v>4527.5581482218186</v>
      </c>
      <c r="I1119" s="46">
        <v>11097.358087865474</v>
      </c>
      <c r="J1119" s="110">
        <v>11026.463180177177</v>
      </c>
      <c r="K1119" s="46">
        <v>11060.665988971034</v>
      </c>
      <c r="L1119" s="110">
        <f>$L$1*gp_need_index[[#This Row],[Normalised weighted population (base year)]]</f>
        <v>4508.2617727062325</v>
      </c>
      <c r="M1119" s="4">
        <f>$M$1*gp_need_index[[#This Row],[Normalised travel time adjusted wp (base year)]]</f>
        <v>6567.3102493491115</v>
      </c>
      <c r="N1119" s="115">
        <v>11075.572022055345</v>
      </c>
      <c r="O1119" s="43">
        <f>gp_need_index[[#This Row],[Combined weighted population (base year)]]/gp_need_index[[#This Row],[Registered population (base year)]]</f>
        <v>0.27279734044471293</v>
      </c>
      <c r="P1119" s="77">
        <v>41137.418221649023</v>
      </c>
      <c r="Q1119" s="4">
        <v>4593.1665991806076</v>
      </c>
      <c r="R1119" s="46">
        <v>11145.379343589822</v>
      </c>
      <c r="S1119" s="110">
        <v>11074.177654551884</v>
      </c>
      <c r="T1119" s="46">
        <v>11108.383991510196</v>
      </c>
      <c r="U1119" s="110">
        <f>$L$1*gp_need_index[[#This Row],[Normalised weighted population 2025/26]]</f>
        <v>4527.7702349677284</v>
      </c>
      <c r="V1119" s="4">
        <f>$M$1*gp_need_index[[#This Row],[Normalised travel time adjusted wp 2025/26]]</f>
        <v>6595.6429851415487</v>
      </c>
      <c r="W1119" s="115">
        <v>11123.413220109276</v>
      </c>
      <c r="X1119" s="43">
        <f>gp_need_index[[#This Row],[Combined weighted population 2025/26]]/gp_need_index[[#This Row],[Registered population 2025/26]]</f>
        <v>0.27039648332270538</v>
      </c>
    </row>
    <row r="1120" spans="1:24" ht="13">
      <c r="A1120" s="8" t="s">
        <v>5246</v>
      </c>
      <c r="B1120" s="3" t="s">
        <v>11528</v>
      </c>
      <c r="C1120" s="74" t="s">
        <v>6406</v>
      </c>
      <c r="D1120" s="74" t="s">
        <v>6798</v>
      </c>
      <c r="E1120" s="74" t="s">
        <v>6479</v>
      </c>
      <c r="F1120" s="41">
        <v>0.99361155086400099</v>
      </c>
      <c r="G1120" s="110">
        <v>30153.333333333332</v>
      </c>
      <c r="H1120" s="4">
        <v>15361.673989938032</v>
      </c>
      <c r="I1120" s="46">
        <v>37652.525161348734</v>
      </c>
      <c r="J1120" s="110">
        <v>37411.983919513536</v>
      </c>
      <c r="K1120" s="46">
        <v>37528.031550715743</v>
      </c>
      <c r="L1120" s="110">
        <f>$L$1*gp_need_index[[#This Row],[Normalised weighted population (base year)]]</f>
        <v>15296.202797707343</v>
      </c>
      <c r="M1120" s="4">
        <f>$M$1*gp_need_index[[#This Row],[Normalised travel time adjusted wp (base year)]]</f>
        <v>22282.403834151053</v>
      </c>
      <c r="N1120" s="115">
        <v>37578.606631858398</v>
      </c>
      <c r="O1120" s="43">
        <f>gp_need_index[[#This Row],[Combined weighted population (base year)]]/gp_need_index[[#This Row],[Registered population (base year)]]</f>
        <v>1.2462504963030643</v>
      </c>
      <c r="P1120" s="77">
        <v>30432.367323638602</v>
      </c>
      <c r="Q1120" s="4">
        <v>15661.212921206334</v>
      </c>
      <c r="R1120" s="46">
        <v>38002.139747927657</v>
      </c>
      <c r="S1120" s="110">
        <v>37759.365011088892</v>
      </c>
      <c r="T1120" s="46">
        <v>37875.997559634867</v>
      </c>
      <c r="U1120" s="110">
        <f>$L$1*gp_need_index[[#This Row],[Normalised weighted population 2025/26]]</f>
        <v>15438.232464892519</v>
      </c>
      <c r="V1120" s="4">
        <f>$M$1*gp_need_index[[#This Row],[Normalised travel time adjusted wp 2025/26]]</f>
        <v>22489.009904624418</v>
      </c>
      <c r="W1120" s="115">
        <v>37927.242369516935</v>
      </c>
      <c r="X1120" s="43">
        <f>gp_need_index[[#This Row],[Combined weighted population 2025/26]]/gp_need_index[[#This Row],[Registered population 2025/26]]</f>
        <v>1.2462797246817083</v>
      </c>
    </row>
    <row r="1121" spans="1:24" ht="13">
      <c r="A1121" s="8" t="s">
        <v>4374</v>
      </c>
      <c r="B1121" s="3" t="s">
        <v>11527</v>
      </c>
      <c r="C1121" s="74" t="s">
        <v>6406</v>
      </c>
      <c r="D1121" s="74" t="s">
        <v>6798</v>
      </c>
      <c r="E1121" s="74" t="s">
        <v>6726</v>
      </c>
      <c r="F1121" s="41">
        <v>0.99361155086400099</v>
      </c>
      <c r="G1121" s="110">
        <v>7644.6666666666679</v>
      </c>
      <c r="H1121" s="4">
        <v>3284.3856348243471</v>
      </c>
      <c r="I1121" s="46">
        <v>8050.2562960128889</v>
      </c>
      <c r="J1121" s="110">
        <v>7998.8276431340546</v>
      </c>
      <c r="K1121" s="46">
        <v>8023.639077950701</v>
      </c>
      <c r="L1121" s="110">
        <f>$L$1*gp_need_index[[#This Row],[Normalised weighted population (base year)]]</f>
        <v>3270.3876393325704</v>
      </c>
      <c r="M1121" s="4">
        <f>$M$1*gp_need_index[[#This Row],[Normalised travel time adjusted wp (base year)]]</f>
        <v>4764.0645876339095</v>
      </c>
      <c r="N1121" s="115">
        <v>8034.4522269664794</v>
      </c>
      <c r="O1121" s="43">
        <f>gp_need_index[[#This Row],[Combined weighted population (base year)]]/gp_need_index[[#This Row],[Registered population (base year)]]</f>
        <v>1.0509879079488722</v>
      </c>
      <c r="P1121" s="77">
        <v>7720.1824297555595</v>
      </c>
      <c r="Q1121" s="4">
        <v>3351.7146241461805</v>
      </c>
      <c r="R1121" s="46">
        <v>8132.9797495764396</v>
      </c>
      <c r="S1121" s="110">
        <v>8081.022622122161</v>
      </c>
      <c r="T1121" s="46">
        <v>8105.9835891034381</v>
      </c>
      <c r="U1121" s="110">
        <f>$L$1*gp_need_index[[#This Row],[Normalised weighted population 2025/26]]</f>
        <v>3303.9937445383302</v>
      </c>
      <c r="V1121" s="4">
        <f>$M$1*gp_need_index[[#This Row],[Normalised travel time adjusted wp 2025/26]]</f>
        <v>4812.9569375710871</v>
      </c>
      <c r="W1121" s="115">
        <v>8116.9506821094174</v>
      </c>
      <c r="X1121" s="43">
        <f>gp_need_index[[#This Row],[Combined weighted population 2025/26]]/gp_need_index[[#This Row],[Registered population 2025/26]]</f>
        <v>1.0513936368685552</v>
      </c>
    </row>
    <row r="1122" spans="1:24" ht="13">
      <c r="A1122" s="8" t="s">
        <v>4391</v>
      </c>
      <c r="B1122" s="3" t="s">
        <v>11526</v>
      </c>
      <c r="C1122" s="74" t="s">
        <v>6406</v>
      </c>
      <c r="D1122" s="74" t="s">
        <v>6798</v>
      </c>
      <c r="E1122" s="74" t="s">
        <v>6452</v>
      </c>
      <c r="F1122" s="41">
        <v>0.99361155086400099</v>
      </c>
      <c r="G1122" s="110">
        <v>12737.25</v>
      </c>
      <c r="H1122" s="4">
        <v>6214.3963099935581</v>
      </c>
      <c r="I1122" s="46">
        <v>15231.915061984015</v>
      </c>
      <c r="J1122" s="110">
        <v>15134.606747366674</v>
      </c>
      <c r="K1122" s="46">
        <v>15181.552540618039</v>
      </c>
      <c r="L1122" s="110">
        <f>$L$1*gp_need_index[[#This Row],[Normalised weighted population (base year)]]</f>
        <v>6187.9106590367828</v>
      </c>
      <c r="M1122" s="4">
        <f>$M$1*gp_need_index[[#This Row],[Normalised travel time adjusted wp (base year)]]</f>
        <v>9014.1014745811062</v>
      </c>
      <c r="N1122" s="115">
        <v>15202.012133617889</v>
      </c>
      <c r="O1122" s="43">
        <f>gp_need_index[[#This Row],[Combined weighted population (base year)]]/gp_need_index[[#This Row],[Registered population (base year)]]</f>
        <v>1.193508185331833</v>
      </c>
      <c r="P1122" s="77">
        <v>12855.542029392742</v>
      </c>
      <c r="Q1122" s="4">
        <v>6334.8315985331574</v>
      </c>
      <c r="R1122" s="46">
        <v>15371.552439662622</v>
      </c>
      <c r="S1122" s="110">
        <v>15273.352058760496</v>
      </c>
      <c r="T1122" s="46">
        <v>15320.528963746319</v>
      </c>
      <c r="U1122" s="110">
        <f>$L$1*gp_need_index[[#This Row],[Normalised weighted population 2025/26]]</f>
        <v>6244.6378410241578</v>
      </c>
      <c r="V1122" s="4">
        <f>$M$1*gp_need_index[[#This Row],[Normalised travel time adjusted wp 2025/26]]</f>
        <v>9096.6192261286469</v>
      </c>
      <c r="W1122" s="115">
        <v>15341.257067152805</v>
      </c>
      <c r="X1122" s="43">
        <f>gp_need_index[[#This Row],[Combined weighted population 2025/26]]/gp_need_index[[#This Row],[Registered population 2025/26]]</f>
        <v>1.1933574665367479</v>
      </c>
    </row>
    <row r="1123" spans="1:24" ht="13">
      <c r="A1123" s="8" t="s">
        <v>4367</v>
      </c>
      <c r="B1123" s="3" t="s">
        <v>11525</v>
      </c>
      <c r="C1123" s="74" t="s">
        <v>6406</v>
      </c>
      <c r="D1123" s="74" t="s">
        <v>6798</v>
      </c>
      <c r="E1123" s="74" t="s">
        <v>6726</v>
      </c>
      <c r="F1123" s="41">
        <v>0.99361155086400099</v>
      </c>
      <c r="G1123" s="110">
        <v>7381.6666666666661</v>
      </c>
      <c r="H1123" s="4">
        <v>2943.0802958853019</v>
      </c>
      <c r="I1123" s="46">
        <v>7213.6933100699162</v>
      </c>
      <c r="J1123" s="110">
        <v>7167.6089972758382</v>
      </c>
      <c r="K1123" s="46">
        <v>7189.8420883438494</v>
      </c>
      <c r="L1123" s="110">
        <f>$L$1*gp_need_index[[#This Row],[Normalised weighted population (base year)]]</f>
        <v>2930.5369379199874</v>
      </c>
      <c r="M1123" s="4">
        <f>$M$1*gp_need_index[[#This Row],[Normalised travel time adjusted wp (base year)]]</f>
        <v>4268.9946233856781</v>
      </c>
      <c r="N1123" s="115">
        <v>7199.5315613056655</v>
      </c>
      <c r="O1123" s="43">
        <f>gp_need_index[[#This Row],[Combined weighted population (base year)]]/gp_need_index[[#This Row],[Registered population (base year)]]</f>
        <v>0.97532601869121693</v>
      </c>
      <c r="P1123" s="77">
        <v>7449.0348965809499</v>
      </c>
      <c r="Q1123" s="4">
        <v>3002.7684231585627</v>
      </c>
      <c r="R1123" s="46">
        <v>7286.2571897621847</v>
      </c>
      <c r="S1123" s="110">
        <v>7239.7093063135817</v>
      </c>
      <c r="T1123" s="46">
        <v>7262.0715930437582</v>
      </c>
      <c r="U1123" s="110">
        <f>$L$1*gp_need_index[[#This Row],[Normalised weighted population 2025/26]]</f>
        <v>2960.0157528150044</v>
      </c>
      <c r="V1123" s="4">
        <f>$M$1*gp_need_index[[#This Row],[Normalised travel time adjusted wp 2025/26]]</f>
        <v>4311.8811518274661</v>
      </c>
      <c r="W1123" s="115">
        <v>7271.89690464247</v>
      </c>
      <c r="X1123" s="43">
        <f>gp_need_index[[#This Row],[Combined weighted population 2025/26]]/gp_need_index[[#This Row],[Registered population 2025/26]]</f>
        <v>0.97622000777311635</v>
      </c>
    </row>
    <row r="1124" spans="1:24" ht="13">
      <c r="A1124" s="8" t="s">
        <v>4483</v>
      </c>
      <c r="B1124" s="3" t="s">
        <v>11524</v>
      </c>
      <c r="C1124" s="74" t="s">
        <v>6406</v>
      </c>
      <c r="D1124" s="74" t="s">
        <v>6798</v>
      </c>
      <c r="E1124" s="74" t="s">
        <v>6476</v>
      </c>
      <c r="F1124" s="41">
        <v>0.99361155086400099</v>
      </c>
      <c r="G1124" s="110">
        <v>21586.75</v>
      </c>
      <c r="H1124" s="4">
        <v>9370.2312997397294</v>
      </c>
      <c r="I1124" s="46">
        <v>22967.084838032737</v>
      </c>
      <c r="J1124" s="110">
        <v>22820.360784742792</v>
      </c>
      <c r="K1124" s="46">
        <v>22891.146894828442</v>
      </c>
      <c r="L1124" s="110">
        <f>$L$1*gp_need_index[[#This Row],[Normalised weighted population (base year)]]</f>
        <v>9330.295533945382</v>
      </c>
      <c r="M1124" s="4">
        <f>$M$1*gp_need_index[[#This Row],[Normalised travel time adjusted wp (base year)]]</f>
        <v>13591.700876933208</v>
      </c>
      <c r="N1124" s="115">
        <v>22921.99641087859</v>
      </c>
      <c r="O1124" s="43">
        <f>gp_need_index[[#This Row],[Combined weighted population (base year)]]/gp_need_index[[#This Row],[Registered population (base year)]]</f>
        <v>1.0618549068701213</v>
      </c>
      <c r="P1124" s="77">
        <v>21776.792242564385</v>
      </c>
      <c r="Q1124" s="4">
        <v>9543.0562424650307</v>
      </c>
      <c r="R1124" s="46">
        <v>23156.351859403443</v>
      </c>
      <c r="S1124" s="110">
        <v>23008.418683374348</v>
      </c>
      <c r="T1124" s="46">
        <v>23079.487953428721</v>
      </c>
      <c r="U1124" s="110">
        <f>$L$1*gp_need_index[[#This Row],[Normalised weighted population 2025/26]]</f>
        <v>9407.1845800159554</v>
      </c>
      <c r="V1124" s="4">
        <f>$M$1*gp_need_index[[#This Row],[Normalised travel time adjusted wp 2025/26]]</f>
        <v>13703.529058504935</v>
      </c>
      <c r="W1124" s="115">
        <v>23110.713638520891</v>
      </c>
      <c r="X1124" s="43">
        <f>gp_need_index[[#This Row],[Combined weighted population 2025/26]]/gp_need_index[[#This Row],[Registered population 2025/26]]</f>
        <v>1.0612542646822545</v>
      </c>
    </row>
    <row r="1125" spans="1:24" ht="13">
      <c r="A1125" s="8" t="s">
        <v>4379</v>
      </c>
      <c r="B1125" s="3" t="s">
        <v>8224</v>
      </c>
      <c r="C1125" s="74" t="s">
        <v>6406</v>
      </c>
      <c r="D1125" s="74" t="s">
        <v>6798</v>
      </c>
      <c r="E1125" s="74" t="s">
        <v>6725</v>
      </c>
      <c r="F1125" s="41">
        <v>0.99361155086400099</v>
      </c>
      <c r="G1125" s="110">
        <v>11454.916666666668</v>
      </c>
      <c r="H1125" s="4">
        <v>4211.65474497983</v>
      </c>
      <c r="I1125" s="46">
        <v>10323.05700278089</v>
      </c>
      <c r="J1125" s="110">
        <v>10257.108678190605</v>
      </c>
      <c r="K1125" s="46">
        <v>10288.925038628706</v>
      </c>
      <c r="L1125" s="110">
        <f>$L$1*gp_need_index[[#This Row],[Normalised weighted population (base year)]]</f>
        <v>4193.7047443745269</v>
      </c>
      <c r="M1125" s="4">
        <f>$M$1*gp_need_index[[#This Row],[Normalised travel time adjusted wp (base year)]]</f>
        <v>6109.086281815933</v>
      </c>
      <c r="N1125" s="115">
        <v>10302.79102619046</v>
      </c>
      <c r="O1125" s="43">
        <f>gp_need_index[[#This Row],[Combined weighted population (base year)]]/gp_need_index[[#This Row],[Registered population (base year)]]</f>
        <v>0.89942086232466045</v>
      </c>
      <c r="P1125" s="77">
        <v>11557.940656556693</v>
      </c>
      <c r="Q1125" s="4">
        <v>4296.4920200938841</v>
      </c>
      <c r="R1125" s="46">
        <v>10425.494563858287</v>
      </c>
      <c r="S1125" s="110">
        <v>10358.891822119444</v>
      </c>
      <c r="T1125" s="46">
        <v>10390.88875726311</v>
      </c>
      <c r="U1125" s="110">
        <f>$L$1*gp_need_index[[#This Row],[Normalised weighted population 2025/26]]</f>
        <v>4235.3196347869989</v>
      </c>
      <c r="V1125" s="4">
        <f>$M$1*gp_need_index[[#This Row],[Normalised travel time adjusted wp 2025/26]]</f>
        <v>6169.6276068244979</v>
      </c>
      <c r="W1125" s="115">
        <v>10404.947241611497</v>
      </c>
      <c r="X1125" s="43">
        <f>gp_need_index[[#This Row],[Combined weighted population 2025/26]]/gp_need_index[[#This Row],[Registered population 2025/26]]</f>
        <v>0.90024231398946353</v>
      </c>
    </row>
    <row r="1126" spans="1:24" ht="13">
      <c r="A1126" s="8" t="s">
        <v>4591</v>
      </c>
      <c r="B1126" s="3" t="s">
        <v>11523</v>
      </c>
      <c r="C1126" s="74" t="s">
        <v>6406</v>
      </c>
      <c r="D1126" s="74" t="s">
        <v>6798</v>
      </c>
      <c r="E1126" s="74" t="s">
        <v>6727</v>
      </c>
      <c r="F1126" s="41">
        <v>0.99361155086400099</v>
      </c>
      <c r="G1126" s="110">
        <v>2223.3333333333339</v>
      </c>
      <c r="H1126" s="4">
        <v>893.131407006735</v>
      </c>
      <c r="I1126" s="46">
        <v>2189.1268358343509</v>
      </c>
      <c r="J1126" s="110">
        <v>2175.1417103913727</v>
      </c>
      <c r="K1126" s="46">
        <v>2181.888747478823</v>
      </c>
      <c r="L1126" s="110">
        <f>$L$1*gp_need_index[[#This Row],[Normalised weighted population (base year)]]</f>
        <v>889.32489620109607</v>
      </c>
      <c r="M1126" s="4">
        <f>$M$1*gp_need_index[[#This Row],[Normalised travel time adjusted wp (base year)]]</f>
        <v>1295.504298615042</v>
      </c>
      <c r="N1126" s="115">
        <v>2184.8291948161382</v>
      </c>
      <c r="O1126" s="43">
        <f>gp_need_index[[#This Row],[Combined weighted population (base year)]]/gp_need_index[[#This Row],[Registered population (base year)]]</f>
        <v>0.98268179676887746</v>
      </c>
      <c r="P1126" s="77">
        <v>2243.0969435239895</v>
      </c>
      <c r="Q1126" s="4">
        <v>909.30979925357542</v>
      </c>
      <c r="R1126" s="46">
        <v>2206.452223033355</v>
      </c>
      <c r="S1126" s="110">
        <v>2192.3564152354943</v>
      </c>
      <c r="T1126" s="46">
        <v>2199.1282482881675</v>
      </c>
      <c r="U1126" s="110">
        <f>$L$1*gp_need_index[[#This Row],[Normalised weighted population 2025/26]]</f>
        <v>896.36327237929754</v>
      </c>
      <c r="V1126" s="4">
        <f>$M$1*gp_need_index[[#This Row],[Normalised travel time adjusted wp 2025/26]]</f>
        <v>1305.7403142827932</v>
      </c>
      <c r="W1126" s="115">
        <v>2202.1035866620905</v>
      </c>
      <c r="X1126" s="43">
        <f>gp_need_index[[#This Row],[Combined weighted population 2025/26]]/gp_need_index[[#This Row],[Registered population 2025/26]]</f>
        <v>0.98172466108509027</v>
      </c>
    </row>
    <row r="1127" spans="1:24" ht="13">
      <c r="A1127" s="8" t="s">
        <v>4378</v>
      </c>
      <c r="B1127" s="3" t="s">
        <v>11522</v>
      </c>
      <c r="C1127" s="74" t="s">
        <v>6406</v>
      </c>
      <c r="D1127" s="74" t="s">
        <v>6798</v>
      </c>
      <c r="E1127" s="74" t="s">
        <v>6725</v>
      </c>
      <c r="F1127" s="41">
        <v>0.99361155086400099</v>
      </c>
      <c r="G1127" s="110">
        <v>18832.5</v>
      </c>
      <c r="H1127" s="4">
        <v>11075.608082232186</v>
      </c>
      <c r="I1127" s="46">
        <v>27147.081253425757</v>
      </c>
      <c r="J1127" s="110">
        <v>26973.653505647413</v>
      </c>
      <c r="K1127" s="46">
        <v>27057.322647624322</v>
      </c>
      <c r="L1127" s="110">
        <f>$L$1*gp_need_index[[#This Row],[Normalised weighted population (base year)]]</f>
        <v>11028.404029711701</v>
      </c>
      <c r="M1127" s="4">
        <f>$M$1*gp_need_index[[#This Row],[Normalised travel time adjusted wp (base year)]]</f>
        <v>16065.382728388473</v>
      </c>
      <c r="N1127" s="115">
        <v>27093.786758100174</v>
      </c>
      <c r="O1127" s="43">
        <f>gp_need_index[[#This Row],[Combined weighted population (base year)]]/gp_need_index[[#This Row],[Registered population (base year)]]</f>
        <v>1.4386718044922433</v>
      </c>
      <c r="P1127" s="77">
        <v>19021.629511234936</v>
      </c>
      <c r="Q1127" s="4">
        <v>11309.185751193532</v>
      </c>
      <c r="R1127" s="46">
        <v>27441.888410200147</v>
      </c>
      <c r="S1127" s="110">
        <v>27266.577301895821</v>
      </c>
      <c r="T1127" s="46">
        <v>27350.799332640036</v>
      </c>
      <c r="U1127" s="110">
        <f>$L$1*gp_need_index[[#This Row],[Normalised weighted population 2025/26]]</f>
        <v>11148.168375845533</v>
      </c>
      <c r="V1127" s="4">
        <f>$M$1*gp_need_index[[#This Row],[Normalised travel time adjusted wp 2025/26]]</f>
        <v>16239.635566632618</v>
      </c>
      <c r="W1127" s="115">
        <v>27387.803942478153</v>
      </c>
      <c r="X1127" s="43">
        <f>gp_need_index[[#This Row],[Combined weighted population 2025/26]]/gp_need_index[[#This Row],[Registered population 2025/26]]</f>
        <v>1.4398242761642381</v>
      </c>
    </row>
    <row r="1128" spans="1:24" ht="13">
      <c r="A1128" s="8" t="s">
        <v>4393</v>
      </c>
      <c r="B1128" s="3" t="s">
        <v>11521</v>
      </c>
      <c r="C1128" s="74" t="s">
        <v>6406</v>
      </c>
      <c r="D1128" s="74" t="s">
        <v>6798</v>
      </c>
      <c r="E1128" s="74" t="s">
        <v>6452</v>
      </c>
      <c r="F1128" s="41">
        <v>0.99361155086400099</v>
      </c>
      <c r="G1128" s="110">
        <v>8903.1666666666642</v>
      </c>
      <c r="H1128" s="4">
        <v>4105.8282498832523</v>
      </c>
      <c r="I1128" s="46">
        <v>10063.668945725962</v>
      </c>
      <c r="J1128" s="110">
        <v>9999.3777085446582</v>
      </c>
      <c r="K1128" s="46">
        <v>10030.394617433245</v>
      </c>
      <c r="L1128" s="110">
        <f>$L$1*gp_need_index[[#This Row],[Normalised weighted population (base year)]]</f>
        <v>4088.3292799929673</v>
      </c>
      <c r="M1128" s="4">
        <f>$M$1*gp_need_index[[#This Row],[Normalised travel time adjusted wp (base year)]]</f>
        <v>5955.5829135216118</v>
      </c>
      <c r="N1128" s="115">
        <v>10043.912193514579</v>
      </c>
      <c r="O1128" s="43">
        <f>gp_need_index[[#This Row],[Combined weighted population (base year)]]/gp_need_index[[#This Row],[Registered population (base year)]]</f>
        <v>1.1281280660642747</v>
      </c>
      <c r="P1128" s="77">
        <v>8985.5030535959668</v>
      </c>
      <c r="Q1128" s="4">
        <v>4186.4932219819921</v>
      </c>
      <c r="R1128" s="46">
        <v>10158.58102919253</v>
      </c>
      <c r="S1128" s="110">
        <v>10093.683450993609</v>
      </c>
      <c r="T1128" s="46">
        <v>10124.861200533624</v>
      </c>
      <c r="U1128" s="110">
        <f>$L$1*gp_need_index[[#This Row],[Normalised weighted population 2025/26]]</f>
        <v>4126.8869722177606</v>
      </c>
      <c r="V1128" s="4">
        <f>$M$1*gp_need_index[[#This Row],[Normalised travel time adjusted wp 2025/26]]</f>
        <v>6011.6727873171612</v>
      </c>
      <c r="W1128" s="115">
        <v>10138.559759534921</v>
      </c>
      <c r="X1128" s="43">
        <f>gp_need_index[[#This Row],[Combined weighted population 2025/26]]/gp_need_index[[#This Row],[Registered population 2025/26]]</f>
        <v>1.1283241126357979</v>
      </c>
    </row>
    <row r="1129" spans="1:24" ht="13">
      <c r="A1129" s="8" t="s">
        <v>4404</v>
      </c>
      <c r="B1129" s="3" t="s">
        <v>11520</v>
      </c>
      <c r="C1129" s="74" t="s">
        <v>6406</v>
      </c>
      <c r="D1129" s="74" t="s">
        <v>6798</v>
      </c>
      <c r="E1129" s="74" t="s">
        <v>6445</v>
      </c>
      <c r="F1129" s="41">
        <v>0.99361155086400099</v>
      </c>
      <c r="G1129" s="110">
        <v>8774.6666666666679</v>
      </c>
      <c r="H1129" s="4">
        <v>4183.106447690996</v>
      </c>
      <c r="I1129" s="46">
        <v>10253.083152099931</v>
      </c>
      <c r="J1129" s="110">
        <v>10187.581851895573</v>
      </c>
      <c r="K1129" s="46">
        <v>10219.182548189427</v>
      </c>
      <c r="L1129" s="110">
        <f>$L$1*gp_need_index[[#This Row],[Normalised weighted population (base year)]]</f>
        <v>4165.2781194412491</v>
      </c>
      <c r="M1129" s="4">
        <f>$M$1*gp_need_index[[#This Row],[Normalised travel time adjusted wp (base year)]]</f>
        <v>6067.6764270446456</v>
      </c>
      <c r="N1129" s="115">
        <v>10232.954546485895</v>
      </c>
      <c r="O1129" s="43">
        <f>gp_need_index[[#This Row],[Combined weighted population (base year)]]/gp_need_index[[#This Row],[Registered population (base year)]]</f>
        <v>1.1661929660939705</v>
      </c>
      <c r="P1129" s="77">
        <v>8852.2372282409142</v>
      </c>
      <c r="Q1129" s="4">
        <v>4262.831730735792</v>
      </c>
      <c r="R1129" s="46">
        <v>10343.81742770175</v>
      </c>
      <c r="S1129" s="110">
        <v>10277.736476192817</v>
      </c>
      <c r="T1129" s="46">
        <v>10309.482735647929</v>
      </c>
      <c r="U1129" s="110">
        <f>$L$1*gp_need_index[[#This Row],[Normalised weighted population 2025/26]]</f>
        <v>4202.1385922610962</v>
      </c>
      <c r="V1129" s="4">
        <f>$M$1*gp_need_index[[#This Row],[Normalised travel time adjusted wp 2025/26]]</f>
        <v>6121.2924884288059</v>
      </c>
      <c r="W1129" s="115">
        <v>10323.431080689901</v>
      </c>
      <c r="X1129" s="43">
        <f>gp_need_index[[#This Row],[Combined weighted population 2025/26]]/gp_need_index[[#This Row],[Registered population 2025/26]]</f>
        <v>1.1661945804791018</v>
      </c>
    </row>
    <row r="1130" spans="1:24" ht="13">
      <c r="A1130" s="8" t="s">
        <v>5247</v>
      </c>
      <c r="B1130" s="3" t="s">
        <v>11519</v>
      </c>
      <c r="C1130" s="74" t="s">
        <v>6406</v>
      </c>
      <c r="D1130" s="74" t="s">
        <v>6798</v>
      </c>
      <c r="E1130" s="74" t="s">
        <v>6479</v>
      </c>
      <c r="F1130" s="41">
        <v>0.99361155086400099</v>
      </c>
      <c r="G1130" s="110">
        <v>11618.833333333332</v>
      </c>
      <c r="H1130" s="4">
        <v>6812.4826622571109</v>
      </c>
      <c r="I1130" s="46">
        <v>16697.866067194322</v>
      </c>
      <c r="J1130" s="110">
        <v>16591.192599144328</v>
      </c>
      <c r="K1130" s="46">
        <v>16642.65655262224</v>
      </c>
      <c r="L1130" s="110">
        <f>$L$1*gp_need_index[[#This Row],[Normalised weighted population (base year)]]</f>
        <v>6783.447977479851</v>
      </c>
      <c r="M1130" s="4">
        <f>$M$1*gp_need_index[[#This Row],[Normalised travel time adjusted wp (base year)]]</f>
        <v>9881.6372416830436</v>
      </c>
      <c r="N1130" s="115">
        <v>16665.085219162895</v>
      </c>
      <c r="O1130" s="43">
        <f>gp_need_index[[#This Row],[Combined weighted population (base year)]]/gp_need_index[[#This Row],[Registered population (base year)]]</f>
        <v>1.434316573881161</v>
      </c>
      <c r="P1130" s="77">
        <v>11731.686664631001</v>
      </c>
      <c r="Q1130" s="4">
        <v>6951.7529607333345</v>
      </c>
      <c r="R1130" s="46">
        <v>16868.520263148876</v>
      </c>
      <c r="S1130" s="110">
        <v>16760.756579448182</v>
      </c>
      <c r="T1130" s="46">
        <v>16812.527835528508</v>
      </c>
      <c r="U1130" s="110">
        <f>$L$1*gp_need_index[[#This Row],[Normalised weighted population 2025/26]]</f>
        <v>6852.7756302312837</v>
      </c>
      <c r="V1130" s="4">
        <f>$M$1*gp_need_index[[#This Row],[Normalised travel time adjusted wp 2025/26]]</f>
        <v>9982.4989274452601</v>
      </c>
      <c r="W1130" s="115">
        <v>16835.274557676545</v>
      </c>
      <c r="X1130" s="43">
        <f>gp_need_index[[#This Row],[Combined weighted population 2025/26]]/gp_need_index[[#This Row],[Registered population 2025/26]]</f>
        <v>1.4350259292580645</v>
      </c>
    </row>
    <row r="1131" spans="1:24" ht="13">
      <c r="A1131" s="8" t="s">
        <v>4581</v>
      </c>
      <c r="B1131" s="3" t="s">
        <v>11518</v>
      </c>
      <c r="C1131" s="74" t="s">
        <v>6406</v>
      </c>
      <c r="D1131" s="74" t="s">
        <v>6798</v>
      </c>
      <c r="E1131" s="74" t="s">
        <v>6727</v>
      </c>
      <c r="F1131" s="41">
        <v>0.99361155086400099</v>
      </c>
      <c r="G1131" s="110">
        <v>18068.666666666668</v>
      </c>
      <c r="H1131" s="4">
        <v>7544.81175340142</v>
      </c>
      <c r="I1131" s="46">
        <v>18492.855307869519</v>
      </c>
      <c r="J1131" s="110">
        <v>18374.714642355804</v>
      </c>
      <c r="K1131" s="46">
        <v>18431.710874174183</v>
      </c>
      <c r="L1131" s="110">
        <f>$L$1*gp_need_index[[#This Row],[Normalised weighted population (base year)]]</f>
        <v>7512.6558945428833</v>
      </c>
      <c r="M1131" s="4">
        <f>$M$1*gp_need_index[[#This Row],[Normalised travel time adjusted wp (base year)]]</f>
        <v>10943.894685700068</v>
      </c>
      <c r="N1131" s="115">
        <v>18456.550580242951</v>
      </c>
      <c r="O1131" s="43">
        <f>gp_need_index[[#This Row],[Combined weighted population (base year)]]/gp_need_index[[#This Row],[Registered population (base year)]]</f>
        <v>1.0214672128681115</v>
      </c>
      <c r="P1131" s="77">
        <v>18227.560342644316</v>
      </c>
      <c r="Q1131" s="4">
        <v>7690.8954115629513</v>
      </c>
      <c r="R1131" s="46">
        <v>18662.05917047185</v>
      </c>
      <c r="S1131" s="110">
        <v>18542.837554688285</v>
      </c>
      <c r="T1131" s="46">
        <v>18600.113369592538</v>
      </c>
      <c r="U1131" s="110">
        <f>$L$1*gp_need_index[[#This Row],[Normalised weighted population 2025/26]]</f>
        <v>7581.3943545911752</v>
      </c>
      <c r="V1131" s="4">
        <f>$M$1*gp_need_index[[#This Row],[Normalised travel time adjusted wp 2025/26]]</f>
        <v>11043.8842736037</v>
      </c>
      <c r="W1131" s="115">
        <v>18625.278628194876</v>
      </c>
      <c r="X1131" s="43">
        <f>gp_need_index[[#This Row],[Combined weighted population 2025/26]]/gp_need_index[[#This Row],[Registered population 2025/26]]</f>
        <v>1.0218196115154301</v>
      </c>
    </row>
    <row r="1132" spans="1:24" ht="13">
      <c r="A1132" s="8" t="s">
        <v>4486</v>
      </c>
      <c r="B1132" s="3" t="s">
        <v>11517</v>
      </c>
      <c r="C1132" s="74" t="s">
        <v>6406</v>
      </c>
      <c r="D1132" s="74" t="s">
        <v>6798</v>
      </c>
      <c r="E1132" s="74" t="s">
        <v>6476</v>
      </c>
      <c r="F1132" s="41">
        <v>0.99361155086400099</v>
      </c>
      <c r="G1132" s="110">
        <v>12589.416666666668</v>
      </c>
      <c r="H1132" s="4">
        <v>6097.144079755345</v>
      </c>
      <c r="I1132" s="46">
        <v>14944.521738042868</v>
      </c>
      <c r="J1132" s="110">
        <v>14849.049421057549</v>
      </c>
      <c r="K1132" s="46">
        <v>14895.109448631212</v>
      </c>
      <c r="L1132" s="110">
        <f>$L$1*gp_need_index[[#This Row],[Normalised weighted population (base year)]]</f>
        <v>6071.1581558016578</v>
      </c>
      <c r="M1132" s="4">
        <f>$M$1*gp_need_index[[#This Row],[Normalised travel time adjusted wp (base year)]]</f>
        <v>8844.0248575187979</v>
      </c>
      <c r="N1132" s="115">
        <v>14915.183013320457</v>
      </c>
      <c r="O1132" s="43">
        <f>gp_need_index[[#This Row],[Combined weighted population (base year)]]/gp_need_index[[#This Row],[Registered population (base year)]]</f>
        <v>1.1847398023461866</v>
      </c>
      <c r="P1132" s="77">
        <v>12706.646990918971</v>
      </c>
      <c r="Q1132" s="4">
        <v>6214.7721869581028</v>
      </c>
      <c r="R1132" s="46">
        <v>15080.226693714094</v>
      </c>
      <c r="S1132" s="110">
        <v>14983.887432521968</v>
      </c>
      <c r="T1132" s="46">
        <v>15030.170228269932</v>
      </c>
      <c r="U1132" s="110">
        <f>$L$1*gp_need_index[[#This Row],[Normalised weighted population 2025/26]]</f>
        <v>6126.2878055052533</v>
      </c>
      <c r="V1132" s="4">
        <f>$M$1*gp_need_index[[#This Row],[Normalised travel time adjusted wp 2025/26]]</f>
        <v>8924.2176816480933</v>
      </c>
      <c r="W1132" s="115">
        <v>15050.505487153347</v>
      </c>
      <c r="X1132" s="43">
        <f>gp_need_index[[#This Row],[Combined weighted population 2025/26]]/gp_need_index[[#This Row],[Registered population 2025/26]]</f>
        <v>1.1844592438830996</v>
      </c>
    </row>
    <row r="1133" spans="1:24" ht="13">
      <c r="A1133" s="8" t="s">
        <v>4446</v>
      </c>
      <c r="B1133" s="3" t="s">
        <v>11516</v>
      </c>
      <c r="C1133" s="74" t="s">
        <v>6406</v>
      </c>
      <c r="D1133" s="74" t="s">
        <v>6798</v>
      </c>
      <c r="E1133" s="74" t="s">
        <v>6445</v>
      </c>
      <c r="F1133" s="41">
        <v>0.99361155086400099</v>
      </c>
      <c r="G1133" s="110">
        <v>12567.666666666668</v>
      </c>
      <c r="H1133" s="4">
        <v>3915.1456355474597</v>
      </c>
      <c r="I1133" s="46">
        <v>9596.2926728788152</v>
      </c>
      <c r="J1133" s="110">
        <v>9534.9872452439686</v>
      </c>
      <c r="K1133" s="46">
        <v>9564.5636688234918</v>
      </c>
      <c r="L1133" s="110">
        <f>$L$1*gp_need_index[[#This Row],[Normalised weighted population (base year)]]</f>
        <v>3898.4593517033964</v>
      </c>
      <c r="M1133" s="4">
        <f>$M$1*gp_need_index[[#This Row],[Normalised travel time adjusted wp (base year)]]</f>
        <v>5678.9941107931563</v>
      </c>
      <c r="N1133" s="115">
        <v>9577.4534624965527</v>
      </c>
      <c r="O1133" s="43">
        <f>gp_need_index[[#This Row],[Combined weighted population (base year)]]/gp_need_index[[#This Row],[Registered population (base year)]]</f>
        <v>0.76207093301566597</v>
      </c>
      <c r="P1133" s="77">
        <v>12680.240775536176</v>
      </c>
      <c r="Q1133" s="4">
        <v>3985.6235861824252</v>
      </c>
      <c r="R1133" s="46">
        <v>9671.1682081565414</v>
      </c>
      <c r="S1133" s="110">
        <v>9609.3844419730431</v>
      </c>
      <c r="T1133" s="46">
        <v>9639.0662704968054</v>
      </c>
      <c r="U1133" s="110">
        <f>$L$1*gp_need_index[[#This Row],[Normalised weighted population 2025/26]]</f>
        <v>3928.8772683580455</v>
      </c>
      <c r="V1133" s="4">
        <f>$M$1*gp_need_index[[#This Row],[Normalised travel time adjusted wp 2025/26]]</f>
        <v>5723.2302987460516</v>
      </c>
      <c r="W1133" s="115">
        <v>9652.1075671040962</v>
      </c>
      <c r="X1133" s="43">
        <f>gp_need_index[[#This Row],[Combined weighted population 2025/26]]/gp_need_index[[#This Row],[Registered population 2025/26]]</f>
        <v>0.76119276739017305</v>
      </c>
    </row>
    <row r="1134" spans="1:24" ht="13">
      <c r="A1134" s="8" t="s">
        <v>4387</v>
      </c>
      <c r="B1134" s="3" t="s">
        <v>11515</v>
      </c>
      <c r="C1134" s="74" t="s">
        <v>6406</v>
      </c>
      <c r="D1134" s="74" t="s">
        <v>6798</v>
      </c>
      <c r="E1134" s="74" t="s">
        <v>6725</v>
      </c>
      <c r="F1134" s="41">
        <v>0.99361155086400099</v>
      </c>
      <c r="G1134" s="110">
        <v>7402.4999999999991</v>
      </c>
      <c r="H1134" s="4">
        <v>3216.0382821608828</v>
      </c>
      <c r="I1134" s="46">
        <v>7882.7322086277318</v>
      </c>
      <c r="J1134" s="110">
        <v>7832.3737748602125</v>
      </c>
      <c r="K1134" s="46">
        <v>7856.6688891000313</v>
      </c>
      <c r="L1134" s="110">
        <f>$L$1*gp_need_index[[#This Row],[Normalised weighted population (base year)]]</f>
        <v>3202.3315819190652</v>
      </c>
      <c r="M1134" s="4">
        <f>$M$1*gp_need_index[[#This Row],[Normalised travel time adjusted wp (base year)]]</f>
        <v>4664.9254369111441</v>
      </c>
      <c r="N1134" s="115">
        <v>7867.2570188302088</v>
      </c>
      <c r="O1134" s="43">
        <f>gp_need_index[[#This Row],[Combined weighted population (base year)]]/gp_need_index[[#This Row],[Registered population (base year)]]</f>
        <v>1.0627837918041485</v>
      </c>
      <c r="P1134" s="77">
        <v>7467.5334068924676</v>
      </c>
      <c r="Q1134" s="4">
        <v>3281.535923983211</v>
      </c>
      <c r="R1134" s="46">
        <v>7962.6902078698795</v>
      </c>
      <c r="S1134" s="110">
        <v>7911.8209664911856</v>
      </c>
      <c r="T1134" s="46">
        <v>7936.2592970269443</v>
      </c>
      <c r="U1134" s="110">
        <f>$L$1*gp_need_index[[#This Row],[Normalised weighted population 2025/26]]</f>
        <v>3234.8142312623904</v>
      </c>
      <c r="V1134" s="4">
        <f>$M$1*gp_need_index[[#This Row],[Normalised travel time adjusted wp 2025/26]]</f>
        <v>4712.1825281432175</v>
      </c>
      <c r="W1134" s="115">
        <v>7946.9967594056079</v>
      </c>
      <c r="X1134" s="43">
        <f>gp_need_index[[#This Row],[Combined weighted population 2025/26]]/gp_need_index[[#This Row],[Registered population 2025/26]]</f>
        <v>1.0642063886946391</v>
      </c>
    </row>
    <row r="1135" spans="1:24" ht="13">
      <c r="A1135" s="8" t="s">
        <v>4442</v>
      </c>
      <c r="B1135" s="3" t="s">
        <v>11514</v>
      </c>
      <c r="C1135" s="74" t="s">
        <v>6406</v>
      </c>
      <c r="D1135" s="74" t="s">
        <v>6798</v>
      </c>
      <c r="E1135" s="74" t="s">
        <v>6445</v>
      </c>
      <c r="F1135" s="41">
        <v>0.99361155086400099</v>
      </c>
      <c r="G1135" s="110">
        <v>12904.75</v>
      </c>
      <c r="H1135" s="4">
        <v>6280.0975693445534</v>
      </c>
      <c r="I1135" s="46">
        <v>15392.953391691182</v>
      </c>
      <c r="J1135" s="110">
        <v>15294.61629189556</v>
      </c>
      <c r="K1135" s="46">
        <v>15342.058416179576</v>
      </c>
      <c r="L1135" s="110">
        <f>$L$1*gp_need_index[[#This Row],[Normalised weighted population (base year)]]</f>
        <v>6253.3319007423324</v>
      </c>
      <c r="M1135" s="4">
        <f>$M$1*gp_need_index[[#This Row],[Normalised travel time adjusted wp (base year)]]</f>
        <v>9109.4024160169211</v>
      </c>
      <c r="N1135" s="115">
        <v>15362.734316759253</v>
      </c>
      <c r="O1135" s="43">
        <f>gp_need_index[[#This Row],[Combined weighted population (base year)]]/gp_need_index[[#This Row],[Registered population (base year)]]</f>
        <v>1.1904712851282864</v>
      </c>
      <c r="P1135" s="77">
        <v>13005.96685715019</v>
      </c>
      <c r="Q1135" s="4">
        <v>6392.9379069603347</v>
      </c>
      <c r="R1135" s="46">
        <v>15512.548163569536</v>
      </c>
      <c r="S1135" s="110">
        <v>15413.447038656837</v>
      </c>
      <c r="T1135" s="46">
        <v>15461.056674292104</v>
      </c>
      <c r="U1135" s="110">
        <f>$L$1*gp_need_index[[#This Row],[Normalised weighted population 2025/26]]</f>
        <v>6301.9168462767357</v>
      </c>
      <c r="V1135" s="4">
        <f>$M$1*gp_need_index[[#This Row],[Normalised travel time adjusted wp 2025/26]]</f>
        <v>9180.0580601649635</v>
      </c>
      <c r="W1135" s="115">
        <v>15481.974906441699</v>
      </c>
      <c r="X1135" s="43">
        <f>gp_need_index[[#This Row],[Combined weighted population 2025/26]]/gp_need_index[[#This Row],[Registered population 2025/26]]</f>
        <v>1.1903747777067641</v>
      </c>
    </row>
    <row r="1136" spans="1:24" ht="13">
      <c r="A1136" s="8" t="s">
        <v>4407</v>
      </c>
      <c r="B1136" s="3" t="s">
        <v>11513</v>
      </c>
      <c r="C1136" s="74" t="s">
        <v>6406</v>
      </c>
      <c r="D1136" s="74" t="s">
        <v>6798</v>
      </c>
      <c r="E1136" s="74" t="s">
        <v>6445</v>
      </c>
      <c r="F1136" s="41">
        <v>0.99361155086400099</v>
      </c>
      <c r="G1136" s="110">
        <v>10377.75</v>
      </c>
      <c r="H1136" s="4">
        <v>4780.4317526320201</v>
      </c>
      <c r="I1136" s="46">
        <v>11717.168777698664</v>
      </c>
      <c r="J1136" s="110">
        <v>11642.314240944421</v>
      </c>
      <c r="K1136" s="46">
        <v>11678.427348238596</v>
      </c>
      <c r="L1136" s="110">
        <f>$L$1*gp_need_index[[#This Row],[Normalised weighted population (base year)]]</f>
        <v>4760.0576341324822</v>
      </c>
      <c r="M1136" s="4">
        <f>$M$1*gp_need_index[[#This Row],[Normalised travel time adjusted wp (base year)]]</f>
        <v>6934.1082803551199</v>
      </c>
      <c r="N1136" s="115">
        <v>11694.165914487603</v>
      </c>
      <c r="O1136" s="43">
        <f>gp_need_index[[#This Row],[Combined weighted population (base year)]]/gp_need_index[[#This Row],[Registered population (base year)]]</f>
        <v>1.1268498387885237</v>
      </c>
      <c r="P1136" s="77">
        <v>10472.455349416454</v>
      </c>
      <c r="Q1136" s="4">
        <v>4874.8790558512919</v>
      </c>
      <c r="R1136" s="46">
        <v>11828.958335906256</v>
      </c>
      <c r="S1136" s="110">
        <v>11753.389637245467</v>
      </c>
      <c r="T1136" s="46">
        <v>11789.693949752927</v>
      </c>
      <c r="U1136" s="110">
        <f>$L$1*gp_need_index[[#This Row],[Normalised weighted population 2025/26]]</f>
        <v>4805.4717397119075</v>
      </c>
      <c r="V1136" s="4">
        <f>$M$1*gp_need_index[[#This Row],[Normalised travel time adjusted wp 2025/26]]</f>
        <v>7000.17322556402</v>
      </c>
      <c r="W1136" s="115">
        <v>11805.644965275927</v>
      </c>
      <c r="X1136" s="43">
        <f>gp_need_index[[#This Row],[Combined weighted population 2025/26]]/gp_need_index[[#This Row],[Registered population 2025/26]]</f>
        <v>1.1273043972380137</v>
      </c>
    </row>
    <row r="1137" spans="1:24" ht="13">
      <c r="A1137" s="8" t="s">
        <v>4489</v>
      </c>
      <c r="B1137" s="3" t="s">
        <v>11512</v>
      </c>
      <c r="C1137" s="74" t="s">
        <v>6406</v>
      </c>
      <c r="D1137" s="74" t="s">
        <v>6798</v>
      </c>
      <c r="E1137" s="74" t="s">
        <v>6476</v>
      </c>
      <c r="F1137" s="41">
        <v>0.99361155086400099</v>
      </c>
      <c r="G1137" s="110">
        <v>7868.25</v>
      </c>
      <c r="H1137" s="4">
        <v>4527.3215499703228</v>
      </c>
      <c r="I1137" s="46">
        <v>11096.778169191026</v>
      </c>
      <c r="J1137" s="110">
        <v>11025.886966283684</v>
      </c>
      <c r="K1137" s="46">
        <v>11060.087987728932</v>
      </c>
      <c r="L1137" s="110">
        <f>$L$1*gp_need_index[[#This Row],[Normalised weighted population (base year)]]</f>
        <v>4508.0261828324456</v>
      </c>
      <c r="M1137" s="4">
        <f>$M$1*gp_need_index[[#This Row],[Normalised travel time adjusted wp (base year)]]</f>
        <v>6566.9670590308087</v>
      </c>
      <c r="N1137" s="115">
        <v>11074.993241863254</v>
      </c>
      <c r="O1137" s="43">
        <f>gp_need_index[[#This Row],[Combined weighted population (base year)]]/gp_need_index[[#This Row],[Registered population (base year)]]</f>
        <v>1.4075548237363142</v>
      </c>
      <c r="P1137" s="77">
        <v>7947.8404942394245</v>
      </c>
      <c r="Q1137" s="4">
        <v>4618.520784925312</v>
      </c>
      <c r="R1137" s="46">
        <v>11206.901609758652</v>
      </c>
      <c r="S1137" s="110">
        <v>11135.306888852563</v>
      </c>
      <c r="T1137" s="46">
        <v>11169.70204409172</v>
      </c>
      <c r="U1137" s="110">
        <f>$L$1*gp_need_index[[#This Row],[Normalised weighted population 2025/26]]</f>
        <v>4552.7634341186576</v>
      </c>
      <c r="V1137" s="4">
        <f>$M$1*gp_need_index[[#This Row],[Normalised travel time adjusted wp 2025/26]]</f>
        <v>6632.0507996068172</v>
      </c>
      <c r="W1137" s="115">
        <v>11184.814233725476</v>
      </c>
      <c r="X1137" s="43">
        <f>gp_need_index[[#This Row],[Combined weighted population 2025/26]]/gp_need_index[[#This Row],[Registered population 2025/26]]</f>
        <v>1.407277139221931</v>
      </c>
    </row>
    <row r="1138" spans="1:24" ht="13">
      <c r="A1138" s="8" t="s">
        <v>4408</v>
      </c>
      <c r="B1138" s="3" t="s">
        <v>11511</v>
      </c>
      <c r="C1138" s="74" t="s">
        <v>6406</v>
      </c>
      <c r="D1138" s="74" t="s">
        <v>6798</v>
      </c>
      <c r="E1138" s="74" t="s">
        <v>6445</v>
      </c>
      <c r="F1138" s="41">
        <v>0.99361155086400099</v>
      </c>
      <c r="G1138" s="110">
        <v>8772.9166666666679</v>
      </c>
      <c r="H1138" s="4">
        <v>4910.0035929801397</v>
      </c>
      <c r="I1138" s="46">
        <v>12034.758317881942</v>
      </c>
      <c r="J1138" s="110">
        <v>11957.874876504113</v>
      </c>
      <c r="K1138" s="46">
        <v>11994.966816258393</v>
      </c>
      <c r="L1138" s="110">
        <f>$L$1*gp_need_index[[#This Row],[Normalised weighted population (base year)]]</f>
        <v>4889.0772415095944</v>
      </c>
      <c r="M1138" s="4">
        <f>$M$1*gp_need_index[[#This Row],[Normalised travel time adjusted wp (base year)]]</f>
        <v>7122.0547290339591</v>
      </c>
      <c r="N1138" s="115">
        <v>12011.131970543553</v>
      </c>
      <c r="O1138" s="43">
        <f>gp_need_index[[#This Row],[Combined weighted population (base year)]]/gp_need_index[[#This Row],[Registered population (base year)]]</f>
        <v>1.3691150192023045</v>
      </c>
      <c r="P1138" s="77">
        <v>8846.832076710758</v>
      </c>
      <c r="Q1138" s="4">
        <v>4999.5248485894499</v>
      </c>
      <c r="R1138" s="46">
        <v>12131.412996248226</v>
      </c>
      <c r="S1138" s="110">
        <v>12053.912081373897</v>
      </c>
      <c r="T1138" s="46">
        <v>12091.144658923517</v>
      </c>
      <c r="U1138" s="110">
        <f>$L$1*gp_need_index[[#This Row],[Normalised weighted population 2025/26]]</f>
        <v>4928.3428566390548</v>
      </c>
      <c r="V1138" s="4">
        <f>$M$1*gp_need_index[[#This Row],[Normalised travel time adjusted wp 2025/26]]</f>
        <v>7179.16066935661</v>
      </c>
      <c r="W1138" s="115">
        <v>12107.503525995664</v>
      </c>
      <c r="X1138" s="43">
        <f>gp_need_index[[#This Row],[Combined weighted population 2025/26]]/gp_need_index[[#This Row],[Registered population 2025/26]]</f>
        <v>1.3685693840474951</v>
      </c>
    </row>
    <row r="1139" spans="1:24" ht="13">
      <c r="A1139" s="8" t="s">
        <v>4388</v>
      </c>
      <c r="B1139" s="3" t="s">
        <v>11510</v>
      </c>
      <c r="C1139" s="74" t="s">
        <v>6406</v>
      </c>
      <c r="D1139" s="74" t="s">
        <v>6798</v>
      </c>
      <c r="E1139" s="74" t="s">
        <v>6452</v>
      </c>
      <c r="F1139" s="41">
        <v>0.99361155086400099</v>
      </c>
      <c r="G1139" s="110">
        <v>10211.083333333334</v>
      </c>
      <c r="H1139" s="4">
        <v>4975.3825735105247</v>
      </c>
      <c r="I1139" s="46">
        <v>12195.006719915214</v>
      </c>
      <c r="J1139" s="110">
        <v>12117.099539771871</v>
      </c>
      <c r="K1139" s="46">
        <v>12154.685375948242</v>
      </c>
      <c r="L1139" s="110">
        <f>$L$1*gp_need_index[[#This Row],[Normalised weighted population (base year)]]</f>
        <v>4954.1775779413647</v>
      </c>
      <c r="M1139" s="4">
        <f>$M$1*gp_need_index[[#This Row],[Normalised travel time adjusted wp (base year)]]</f>
        <v>7216.888198836622</v>
      </c>
      <c r="N1139" s="115">
        <v>12171.065776777987</v>
      </c>
      <c r="O1139" s="43">
        <f>gp_need_index[[#This Row],[Combined weighted population (base year)]]/gp_need_index[[#This Row],[Registered population (base year)]]</f>
        <v>1.1919465721180076</v>
      </c>
      <c r="P1139" s="77">
        <v>10309.817005042234</v>
      </c>
      <c r="Q1139" s="4">
        <v>5074.3054829006396</v>
      </c>
      <c r="R1139" s="46">
        <v>12312.869191871776</v>
      </c>
      <c r="S1139" s="110">
        <v>12234.209053321294</v>
      </c>
      <c r="T1139" s="46">
        <v>12271.998538947286</v>
      </c>
      <c r="U1139" s="110">
        <f>$L$1*gp_need_index[[#This Row],[Normalised weighted population 2025/26]]</f>
        <v>5002.0587828688185</v>
      </c>
      <c r="V1139" s="4">
        <f>$M$1*gp_need_index[[#This Row],[Normalised travel time adjusted wp 2025/26]]</f>
        <v>7286.5433116946915</v>
      </c>
      <c r="W1139" s="115">
        <v>12288.60209456351</v>
      </c>
      <c r="X1139" s="43">
        <f>gp_need_index[[#This Row],[Combined weighted population 2025/26]]/gp_need_index[[#This Row],[Registered population 2025/26]]</f>
        <v>1.1919321253280741</v>
      </c>
    </row>
    <row r="1140" spans="1:24" ht="13">
      <c r="A1140" s="8" t="s">
        <v>4493</v>
      </c>
      <c r="B1140" s="3" t="s">
        <v>11509</v>
      </c>
      <c r="C1140" s="74" t="s">
        <v>6406</v>
      </c>
      <c r="D1140" s="74" t="s">
        <v>6798</v>
      </c>
      <c r="E1140" s="74" t="s">
        <v>6476</v>
      </c>
      <c r="F1140" s="41">
        <v>0.99361155086400099</v>
      </c>
      <c r="G1140" s="110">
        <v>12299.583333333334</v>
      </c>
      <c r="H1140" s="4">
        <v>6354.5789731180821</v>
      </c>
      <c r="I1140" s="46">
        <v>15575.512462497676</v>
      </c>
      <c r="J1140" s="110">
        <v>15476.009093363891</v>
      </c>
      <c r="K1140" s="46">
        <v>15524.013877061341</v>
      </c>
      <c r="L1140" s="110">
        <f>$L$1*gp_need_index[[#This Row],[Normalised weighted population (base year)]]</f>
        <v>6327.4958660448165</v>
      </c>
      <c r="M1140" s="4">
        <f>$M$1*gp_need_index[[#This Row],[Normalised travel time adjusted wp (base year)]]</f>
        <v>9217.4391259551285</v>
      </c>
      <c r="N1140" s="115">
        <v>15544.934991999944</v>
      </c>
      <c r="O1140" s="43">
        <f>gp_need_index[[#This Row],[Combined weighted population (base year)]]/gp_need_index[[#This Row],[Registered population (base year)]]</f>
        <v>1.2638586666485947</v>
      </c>
      <c r="P1140" s="77">
        <v>12427.691169368652</v>
      </c>
      <c r="Q1140" s="4">
        <v>6482.0380555458041</v>
      </c>
      <c r="R1140" s="46">
        <v>15728.750849475253</v>
      </c>
      <c r="S1140" s="110">
        <v>15628.268524700579</v>
      </c>
      <c r="T1140" s="46">
        <v>15676.541709031442</v>
      </c>
      <c r="U1140" s="110">
        <f>$L$1*gp_need_index[[#This Row],[Normalised weighted population 2025/26]]</f>
        <v>6389.7484090962635</v>
      </c>
      <c r="V1140" s="4">
        <f>$M$1*gp_need_index[[#This Row],[Normalised travel time adjusted wp 2025/26]]</f>
        <v>9308.0030752875718</v>
      </c>
      <c r="W1140" s="115">
        <v>15697.751484383836</v>
      </c>
      <c r="X1140" s="43">
        <f>gp_need_index[[#This Row],[Combined weighted population 2025/26]]/gp_need_index[[#This Row],[Registered population 2025/26]]</f>
        <v>1.2631269372926739</v>
      </c>
    </row>
    <row r="1141" spans="1:24" ht="13">
      <c r="A1141" s="8" t="s">
        <v>4594</v>
      </c>
      <c r="B1141" s="3" t="s">
        <v>7215</v>
      </c>
      <c r="C1141" s="74" t="s">
        <v>6406</v>
      </c>
      <c r="D1141" s="74" t="s">
        <v>6798</v>
      </c>
      <c r="E1141" s="74" t="s">
        <v>6727</v>
      </c>
      <c r="F1141" s="41">
        <v>0.99361155086400099</v>
      </c>
      <c r="G1141" s="110">
        <v>19424.333333333336</v>
      </c>
      <c r="H1141" s="4">
        <v>8051.7409999861247</v>
      </c>
      <c r="I1141" s="46">
        <v>19735.373943830436</v>
      </c>
      <c r="J1141" s="110">
        <v>19609.295511210355</v>
      </c>
      <c r="K1141" s="46">
        <v>19670.121269569379</v>
      </c>
      <c r="L1141" s="110">
        <f>$L$1*gp_need_index[[#This Row],[Normalised weighted population (base year)]]</f>
        <v>8017.4246173349175</v>
      </c>
      <c r="M1141" s="4">
        <f>$M$1*gp_need_index[[#This Row],[Normalised travel time adjusted wp (base year)]]</f>
        <v>11679.205316243389</v>
      </c>
      <c r="N1141" s="115">
        <v>19696.629933578308</v>
      </c>
      <c r="O1141" s="43">
        <f>gp_need_index[[#This Row],[Combined weighted population (base year)]]/gp_need_index[[#This Row],[Registered population (base year)]]</f>
        <v>1.0140183241078187</v>
      </c>
      <c r="P1141" s="77">
        <v>19601.400457208809</v>
      </c>
      <c r="Q1141" s="4">
        <v>8211.4320647120476</v>
      </c>
      <c r="R1141" s="46">
        <v>19925.148225988425</v>
      </c>
      <c r="S1141" s="110">
        <v>19797.857430019456</v>
      </c>
      <c r="T1141" s="46">
        <v>19859.009797574759</v>
      </c>
      <c r="U1141" s="110">
        <f>$L$1*gp_need_index[[#This Row],[Normalised weighted population 2025/26]]</f>
        <v>8094.5197362741847</v>
      </c>
      <c r="V1141" s="4">
        <f>$M$1*gp_need_index[[#This Row],[Normalised travel time adjusted wp 2025/26]]</f>
        <v>11791.358559745284</v>
      </c>
      <c r="W1141" s="115">
        <v>19885.878296019469</v>
      </c>
      <c r="X1141" s="43">
        <f>gp_need_index[[#This Row],[Combined weighted population 2025/26]]/gp_need_index[[#This Row],[Registered population 2025/26]]</f>
        <v>1.0145131384582289</v>
      </c>
    </row>
    <row r="1142" spans="1:24" ht="13">
      <c r="A1142" s="8" t="s">
        <v>4401</v>
      </c>
      <c r="B1142" s="3" t="s">
        <v>11508</v>
      </c>
      <c r="C1142" s="74" t="s">
        <v>6406</v>
      </c>
      <c r="D1142" s="74" t="s">
        <v>6798</v>
      </c>
      <c r="E1142" s="74" t="s">
        <v>6456</v>
      </c>
      <c r="F1142" s="41">
        <v>0.99361155086400099</v>
      </c>
      <c r="G1142" s="110">
        <v>16547.25</v>
      </c>
      <c r="H1142" s="4">
        <v>7465.5944757124153</v>
      </c>
      <c r="I1142" s="46">
        <v>18298.688282625229</v>
      </c>
      <c r="J1142" s="110">
        <v>18181.788043276178</v>
      </c>
      <c r="K1142" s="46">
        <v>18238.185839179816</v>
      </c>
      <c r="L1142" s="110">
        <f>$L$1*gp_need_index[[#This Row],[Normalised weighted population (base year)]]</f>
        <v>7433.7762395386826</v>
      </c>
      <c r="M1142" s="4">
        <f>$M$1*gp_need_index[[#This Row],[Normalised travel time adjusted wp (base year)]]</f>
        <v>10828.988499482037</v>
      </c>
      <c r="N1142" s="115">
        <v>18262.76473902072</v>
      </c>
      <c r="O1142" s="43">
        <f>gp_need_index[[#This Row],[Combined weighted population (base year)]]/gp_need_index[[#This Row],[Registered population (base year)]]</f>
        <v>1.1036737064479427</v>
      </c>
      <c r="P1142" s="77">
        <v>16692.333032357277</v>
      </c>
      <c r="Q1142" s="4">
        <v>7614.9129388749552</v>
      </c>
      <c r="R1142" s="46">
        <v>18477.686698172947</v>
      </c>
      <c r="S1142" s="110">
        <v>18359.642936550743</v>
      </c>
      <c r="T1142" s="46">
        <v>18416.352893019957</v>
      </c>
      <c r="U1142" s="110">
        <f>$L$1*gp_need_index[[#This Row],[Normalised weighted population 2025/26]]</f>
        <v>7506.4937014606467</v>
      </c>
      <c r="V1142" s="4">
        <f>$M$1*gp_need_index[[#This Row],[Normalised travel time adjusted wp 2025/26]]</f>
        <v>10934.775829101014</v>
      </c>
      <c r="W1142" s="115">
        <v>18441.269530561662</v>
      </c>
      <c r="X1142" s="43">
        <f>gp_need_index[[#This Row],[Combined weighted population 2025/26]]/gp_need_index[[#This Row],[Registered population 2025/26]]</f>
        <v>1.1047748385330054</v>
      </c>
    </row>
    <row r="1143" spans="1:24" ht="13">
      <c r="A1143" s="8" t="s">
        <v>4392</v>
      </c>
      <c r="B1143" s="3" t="s">
        <v>11507</v>
      </c>
      <c r="C1143" s="74" t="s">
        <v>6406</v>
      </c>
      <c r="D1143" s="74" t="s">
        <v>6798</v>
      </c>
      <c r="E1143" s="74" t="s">
        <v>6452</v>
      </c>
      <c r="F1143" s="41">
        <v>0.99361155086400099</v>
      </c>
      <c r="G1143" s="110">
        <v>11267.25</v>
      </c>
      <c r="H1143" s="4">
        <v>5411.2225765740732</v>
      </c>
      <c r="I1143" s="46">
        <v>13263.280704405544</v>
      </c>
      <c r="J1143" s="110">
        <v>13178.548910248972</v>
      </c>
      <c r="K1143" s="46">
        <v>13219.427239155748</v>
      </c>
      <c r="L1143" s="110">
        <f>$L$1*gp_need_index[[#This Row],[Normalised weighted population (base year)]]</f>
        <v>5388.1600383542163</v>
      </c>
      <c r="M1143" s="4">
        <f>$M$1*gp_need_index[[#This Row],[Normalised travel time adjusted wp (base year)]]</f>
        <v>7849.0825131867859</v>
      </c>
      <c r="N1143" s="115">
        <v>13237.242551541003</v>
      </c>
      <c r="O1143" s="43">
        <f>gp_need_index[[#This Row],[Combined weighted population (base year)]]/gp_need_index[[#This Row],[Registered population (base year)]]</f>
        <v>1.1748423574111697</v>
      </c>
      <c r="P1143" s="77">
        <v>11368.002894749668</v>
      </c>
      <c r="Q1143" s="4">
        <v>5517.6712901414357</v>
      </c>
      <c r="R1143" s="46">
        <v>13388.702171793977</v>
      </c>
      <c r="S1143" s="110">
        <v>13303.169128972431</v>
      </c>
      <c r="T1143" s="46">
        <v>13344.260458733792</v>
      </c>
      <c r="U1143" s="110">
        <f>$L$1*gp_need_index[[#This Row],[Normalised weighted population 2025/26]]</f>
        <v>5439.1120579634844</v>
      </c>
      <c r="V1143" s="4">
        <f>$M$1*gp_need_index[[#This Row],[Normalised travel time adjusted wp 2025/26]]</f>
        <v>7923.2026867108407</v>
      </c>
      <c r="W1143" s="115">
        <v>13362.314744674324</v>
      </c>
      <c r="X1143" s="43">
        <f>gp_need_index[[#This Row],[Combined weighted population 2025/26]]/gp_need_index[[#This Row],[Registered population 2025/26]]</f>
        <v>1.1754320322038034</v>
      </c>
    </row>
    <row r="1144" spans="1:24" ht="13">
      <c r="A1144" s="8" t="s">
        <v>4584</v>
      </c>
      <c r="B1144" s="3" t="s">
        <v>11506</v>
      </c>
      <c r="C1144" s="74" t="s">
        <v>6406</v>
      </c>
      <c r="D1144" s="74" t="s">
        <v>6798</v>
      </c>
      <c r="E1144" s="74" t="s">
        <v>6488</v>
      </c>
      <c r="F1144" s="41">
        <v>0.99361155086400099</v>
      </c>
      <c r="G1144" s="110">
        <v>4146.333333333333</v>
      </c>
      <c r="H1144" s="4">
        <v>2264.2098838319139</v>
      </c>
      <c r="I1144" s="46">
        <v>5549.7349883480729</v>
      </c>
      <c r="J1144" s="110">
        <v>5514.2807886567371</v>
      </c>
      <c r="K1144" s="46">
        <v>5531.3854475458284</v>
      </c>
      <c r="L1144" s="110">
        <f>$L$1*gp_need_index[[#This Row],[Normalised weighted population (base year)]]</f>
        <v>2254.5598599704467</v>
      </c>
      <c r="M1144" s="4">
        <f>$M$1*gp_need_index[[#This Row],[Normalised travel time adjusted wp (base year)]]</f>
        <v>3284.2800224679468</v>
      </c>
      <c r="N1144" s="115">
        <v>5538.839882438393</v>
      </c>
      <c r="O1144" s="43">
        <f>gp_need_index[[#This Row],[Combined weighted population (base year)]]/gp_need_index[[#This Row],[Registered population (base year)]]</f>
        <v>1.3358404732948934</v>
      </c>
      <c r="P1144" s="77">
        <v>4184.2381823849573</v>
      </c>
      <c r="Q1144" s="4">
        <v>2310.5357732436883</v>
      </c>
      <c r="R1144" s="46">
        <v>5606.5455331686644</v>
      </c>
      <c r="S1144" s="110">
        <v>5570.7284022013537</v>
      </c>
      <c r="T1144" s="46">
        <v>5587.935477866301</v>
      </c>
      <c r="U1144" s="110">
        <f>$L$1*gp_need_index[[#This Row],[Normalised weighted population 2025/26]]</f>
        <v>2277.6389392858505</v>
      </c>
      <c r="V1144" s="4">
        <f>$M$1*gp_need_index[[#This Row],[Normalised travel time adjusted wp 2025/26]]</f>
        <v>3317.8568065508366</v>
      </c>
      <c r="W1144" s="115">
        <v>5595.4957458366871</v>
      </c>
      <c r="X1144" s="43">
        <f>gp_need_index[[#This Row],[Combined weighted population 2025/26]]/gp_need_index[[#This Row],[Registered population 2025/26]]</f>
        <v>1.337279452539992</v>
      </c>
    </row>
    <row r="1145" spans="1:24" ht="13">
      <c r="A1145" s="8" t="s">
        <v>4484</v>
      </c>
      <c r="B1145" s="3" t="s">
        <v>11505</v>
      </c>
      <c r="C1145" s="74" t="s">
        <v>6406</v>
      </c>
      <c r="D1145" s="74" t="s">
        <v>6798</v>
      </c>
      <c r="E1145" s="74" t="s">
        <v>6727</v>
      </c>
      <c r="F1145" s="41">
        <v>0.99361155086400099</v>
      </c>
      <c r="G1145" s="110">
        <v>12448</v>
      </c>
      <c r="H1145" s="4">
        <v>4884.9225851425026</v>
      </c>
      <c r="I1145" s="46">
        <v>11973.283033398156</v>
      </c>
      <c r="J1145" s="110">
        <v>11896.792323748372</v>
      </c>
      <c r="K1145" s="46">
        <v>11933.694792514685</v>
      </c>
      <c r="L1145" s="110">
        <f>$L$1*gp_need_index[[#This Row],[Normalised weighted population (base year)]]</f>
        <v>4864.1031284990813</v>
      </c>
      <c r="M1145" s="4">
        <f>$M$1*gp_need_index[[#This Row],[Normalised travel time adjusted wp (base year)]]</f>
        <v>7085.6742443568473</v>
      </c>
      <c r="N1145" s="115">
        <v>11949.77737285593</v>
      </c>
      <c r="O1145" s="43">
        <f>gp_need_index[[#This Row],[Combined weighted population (base year)]]/gp_need_index[[#This Row],[Registered population (base year)]]</f>
        <v>0.95997568869343908</v>
      </c>
      <c r="P1145" s="77">
        <v>12552.925433548253</v>
      </c>
      <c r="Q1145" s="4">
        <v>4979.0448735126874</v>
      </c>
      <c r="R1145" s="46">
        <v>12081.718066563222</v>
      </c>
      <c r="S1145" s="110">
        <v>12004.534625219503</v>
      </c>
      <c r="T1145" s="46">
        <v>12041.614683823153</v>
      </c>
      <c r="U1145" s="110">
        <f>$L$1*gp_need_index[[#This Row],[Normalised weighted population 2025/26]]</f>
        <v>4908.1544703562695</v>
      </c>
      <c r="V1145" s="4">
        <f>$M$1*gp_need_index[[#This Row],[Normalised travel time adjusted wp 2025/26]]</f>
        <v>7149.7520683328585</v>
      </c>
      <c r="W1145" s="115">
        <v>12057.906538689127</v>
      </c>
      <c r="X1145" s="43">
        <f>gp_need_index[[#This Row],[Combined weighted population 2025/26]]/gp_need_index[[#This Row],[Registered population 2025/26]]</f>
        <v>0.96056545563983309</v>
      </c>
    </row>
    <row r="1146" spans="1:24" ht="13">
      <c r="A1146" s="8" t="s">
        <v>4427</v>
      </c>
      <c r="B1146" s="3" t="s">
        <v>11504</v>
      </c>
      <c r="C1146" s="74" t="s">
        <v>6406</v>
      </c>
      <c r="D1146" s="74" t="s">
        <v>6798</v>
      </c>
      <c r="E1146" s="74" t="s">
        <v>6445</v>
      </c>
      <c r="F1146" s="41">
        <v>0.99361155086400099</v>
      </c>
      <c r="G1146" s="110">
        <v>8794.4166666666679</v>
      </c>
      <c r="H1146" s="4">
        <v>5047.5247543472387</v>
      </c>
      <c r="I1146" s="46">
        <v>12371.832193553579</v>
      </c>
      <c r="J1146" s="110">
        <v>12292.795372865947</v>
      </c>
      <c r="K1146" s="46">
        <v>12330.92619712118</v>
      </c>
      <c r="L1146" s="110">
        <f>$L$1*gp_need_index[[#This Row],[Normalised weighted population (base year)]]</f>
        <v>5026.0122900352444</v>
      </c>
      <c r="M1146" s="4">
        <f>$M$1*gp_need_index[[#This Row],[Normalised travel time adjusted wp (base year)]]</f>
        <v>7321.5318208750105</v>
      </c>
      <c r="N1146" s="115">
        <v>12347.544110910254</v>
      </c>
      <c r="O1146" s="43">
        <f>gp_need_index[[#This Row],[Combined weighted population (base year)]]/gp_need_index[[#This Row],[Registered population (base year)]]</f>
        <v>1.4040208212684471</v>
      </c>
      <c r="P1146" s="77">
        <v>8873.0802984191869</v>
      </c>
      <c r="Q1146" s="4">
        <v>5142.9289822010805</v>
      </c>
      <c r="R1146" s="46">
        <v>12479.385018170005</v>
      </c>
      <c r="S1146" s="110">
        <v>12399.661101732878</v>
      </c>
      <c r="T1146" s="46">
        <v>12437.961641876409</v>
      </c>
      <c r="U1146" s="110">
        <f>$L$1*gp_need_index[[#This Row],[Normalised weighted population 2025/26]]</f>
        <v>5069.7052378454991</v>
      </c>
      <c r="V1146" s="4">
        <f>$M$1*gp_need_index[[#This Row],[Normalised travel time adjusted wp 2025/26]]</f>
        <v>7385.0845015260284</v>
      </c>
      <c r="W1146" s="115">
        <v>12454.789739371528</v>
      </c>
      <c r="X1146" s="43">
        <f>gp_need_index[[#This Row],[Combined weighted population 2025/26]]/gp_need_index[[#This Row],[Registered population 2025/26]]</f>
        <v>1.4036602082357412</v>
      </c>
    </row>
    <row r="1147" spans="1:24" ht="13">
      <c r="A1147" s="8" t="s">
        <v>4580</v>
      </c>
      <c r="B1147" s="3" t="s">
        <v>11503</v>
      </c>
      <c r="C1147" s="74" t="s">
        <v>6406</v>
      </c>
      <c r="D1147" s="74" t="s">
        <v>6798</v>
      </c>
      <c r="E1147" s="74" t="s">
        <v>6456</v>
      </c>
      <c r="F1147" s="41">
        <v>0.99361155086400099</v>
      </c>
      <c r="G1147" s="110">
        <v>9658.4166666666679</v>
      </c>
      <c r="H1147" s="4">
        <v>4000.0550418396601</v>
      </c>
      <c r="I1147" s="46">
        <v>9804.4114989225363</v>
      </c>
      <c r="J1147" s="110">
        <v>9741.7765147532664</v>
      </c>
      <c r="K1147" s="46">
        <v>9771.994374641974</v>
      </c>
      <c r="L1147" s="110">
        <f>$L$1*gp_need_index[[#This Row],[Normalised weighted population (base year)]]</f>
        <v>3983.0068755558846</v>
      </c>
      <c r="M1147" s="4">
        <f>$M$1*gp_need_index[[#This Row],[Normalised travel time adjusted wp (base year)]]</f>
        <v>5802.1568391234205</v>
      </c>
      <c r="N1147" s="115">
        <v>9785.1637146793055</v>
      </c>
      <c r="O1147" s="43">
        <f>gp_need_index[[#This Row],[Combined weighted population (base year)]]/gp_need_index[[#This Row],[Registered population (base year)]]</f>
        <v>1.0131229633579664</v>
      </c>
      <c r="P1147" s="77">
        <v>9741.2377889025593</v>
      </c>
      <c r="Q1147" s="4">
        <v>4075.7327479652931</v>
      </c>
      <c r="R1147" s="46">
        <v>9889.8192778961256</v>
      </c>
      <c r="S1147" s="110">
        <v>9826.6386704750639</v>
      </c>
      <c r="T1147" s="46">
        <v>9856.9915620409411</v>
      </c>
      <c r="U1147" s="110">
        <f>$L$1*gp_need_index[[#This Row],[Normalised weighted population 2025/26]]</f>
        <v>4017.7034782959008</v>
      </c>
      <c r="V1147" s="4">
        <f>$M$1*gp_need_index[[#This Row],[Normalised travel time adjusted wp 2025/26]]</f>
        <v>5852.6242251314325</v>
      </c>
      <c r="W1147" s="115">
        <v>9870.3277034273342</v>
      </c>
      <c r="X1147" s="43">
        <f>gp_need_index[[#This Row],[Combined weighted population 2025/26]]/gp_need_index[[#This Row],[Registered population 2025/26]]</f>
        <v>1.0132519005615321</v>
      </c>
    </row>
    <row r="1148" spans="1:24" ht="13">
      <c r="A1148" s="8" t="s">
        <v>4415</v>
      </c>
      <c r="B1148" s="3" t="s">
        <v>11502</v>
      </c>
      <c r="C1148" s="74" t="s">
        <v>6406</v>
      </c>
      <c r="D1148" s="74" t="s">
        <v>6798</v>
      </c>
      <c r="E1148" s="74" t="s">
        <v>6445</v>
      </c>
      <c r="F1148" s="41">
        <v>0.99361155086400099</v>
      </c>
      <c r="G1148" s="110">
        <v>8783.9166666666679</v>
      </c>
      <c r="H1148" s="4">
        <v>3274.8399939436754</v>
      </c>
      <c r="I1148" s="46">
        <v>8026.8592701629641</v>
      </c>
      <c r="J1148" s="110">
        <v>7975.580087993706</v>
      </c>
      <c r="K1148" s="46">
        <v>8000.3194115929673</v>
      </c>
      <c r="L1148" s="110">
        <f>$L$1*gp_need_index[[#This Row],[Normalised weighted population (base year)]]</f>
        <v>3260.8826818103316</v>
      </c>
      <c r="M1148" s="4">
        <f>$M$1*gp_need_index[[#This Row],[Normalised travel time adjusted wp (base year)]]</f>
        <v>4750.2184517832056</v>
      </c>
      <c r="N1148" s="115">
        <v>8011.1011335935373</v>
      </c>
      <c r="O1148" s="43">
        <f>gp_need_index[[#This Row],[Combined weighted population (base year)]]/gp_need_index[[#This Row],[Registered population (base year)]]</f>
        <v>0.91201925491781788</v>
      </c>
      <c r="P1148" s="77">
        <v>8855.7943299382205</v>
      </c>
      <c r="Q1148" s="4">
        <v>3333.8363420855358</v>
      </c>
      <c r="R1148" s="46">
        <v>8089.597862315235</v>
      </c>
      <c r="S1148" s="110">
        <v>8037.9178778411479</v>
      </c>
      <c r="T1148" s="46">
        <v>8062.7457012650984</v>
      </c>
      <c r="U1148" s="110">
        <f>$L$1*gp_need_index[[#This Row],[Normalised weighted population 2025/26]]</f>
        <v>3286.3700090132597</v>
      </c>
      <c r="V1148" s="4">
        <f>$M$1*gp_need_index[[#This Row],[Normalised travel time adjusted wp 2025/26]]</f>
        <v>4787.2842860106766</v>
      </c>
      <c r="W1148" s="115">
        <v>8073.6542950239364</v>
      </c>
      <c r="X1148" s="43">
        <f>gp_need_index[[#This Row],[Combined weighted population 2025/26]]/gp_need_index[[#This Row],[Registered population 2025/26]]</f>
        <v>0.91168042009849382</v>
      </c>
    </row>
    <row r="1149" spans="1:24" ht="13">
      <c r="A1149" s="8" t="s">
        <v>4441</v>
      </c>
      <c r="B1149" s="3" t="s">
        <v>9105</v>
      </c>
      <c r="C1149" s="74" t="s">
        <v>6406</v>
      </c>
      <c r="D1149" s="74" t="s">
        <v>6798</v>
      </c>
      <c r="E1149" s="74" t="s">
        <v>6445</v>
      </c>
      <c r="F1149" s="41">
        <v>0.99361155086400099</v>
      </c>
      <c r="G1149" s="110">
        <v>10078.25</v>
      </c>
      <c r="H1149" s="4">
        <v>4070.283659790894</v>
      </c>
      <c r="I1149" s="46">
        <v>9976.5466976116641</v>
      </c>
      <c r="J1149" s="110">
        <v>9912.8120364810529</v>
      </c>
      <c r="K1149" s="46">
        <v>9943.5604287037495</v>
      </c>
      <c r="L1149" s="110">
        <f>$L$1*gp_need_index[[#This Row],[Normalised weighted population (base year)]]</f>
        <v>4052.9361803366273</v>
      </c>
      <c r="M1149" s="4">
        <f>$M$1*gp_need_index[[#This Row],[Normalised travel time adjusted wp (base year)]]</f>
        <v>5904.0248013603941</v>
      </c>
      <c r="N1149" s="115">
        <v>9956.9609816970224</v>
      </c>
      <c r="O1149" s="43">
        <f>gp_need_index[[#This Row],[Combined weighted population (base year)]]/gp_need_index[[#This Row],[Registered population (base year)]]</f>
        <v>0.98796526993248057</v>
      </c>
      <c r="P1149" s="77">
        <v>10156.942022296549</v>
      </c>
      <c r="Q1149" s="4">
        <v>4140.5982017496099</v>
      </c>
      <c r="R1149" s="46">
        <v>10047.216157175286</v>
      </c>
      <c r="S1149" s="110">
        <v>9983.0300277967835</v>
      </c>
      <c r="T1149" s="46">
        <v>10013.865986876366</v>
      </c>
      <c r="U1149" s="110">
        <f>$L$1*gp_need_index[[#This Row],[Normalised weighted population 2025/26]]</f>
        <v>4081.6453938742943</v>
      </c>
      <c r="V1149" s="4">
        <f>$M$1*gp_need_index[[#This Row],[Normalised travel time adjusted wp 2025/26]]</f>
        <v>5945.7689796253953</v>
      </c>
      <c r="W1149" s="115">
        <v>10027.414373499691</v>
      </c>
      <c r="X1149" s="43">
        <f>gp_need_index[[#This Row],[Combined weighted population 2025/26]]/gp_need_index[[#This Row],[Registered population 2025/26]]</f>
        <v>0.98724737735900048</v>
      </c>
    </row>
    <row r="1150" spans="1:24" ht="13">
      <c r="A1150" s="8" t="s">
        <v>4381</v>
      </c>
      <c r="B1150" s="3" t="s">
        <v>8292</v>
      </c>
      <c r="C1150" s="74" t="s">
        <v>6406</v>
      </c>
      <c r="D1150" s="74" t="s">
        <v>6798</v>
      </c>
      <c r="E1150" s="74" t="s">
        <v>6725</v>
      </c>
      <c r="F1150" s="41">
        <v>0.99361155086400099</v>
      </c>
      <c r="G1150" s="110">
        <v>5149</v>
      </c>
      <c r="H1150" s="4">
        <v>2085.5847727309833</v>
      </c>
      <c r="I1150" s="46">
        <v>5111.9124896684461</v>
      </c>
      <c r="J1150" s="110">
        <v>5079.2552967405209</v>
      </c>
      <c r="K1150" s="46">
        <v>5095.010557052995</v>
      </c>
      <c r="L1150" s="110">
        <f>$L$1*gp_need_index[[#This Row],[Normalised weighted population (base year)]]</f>
        <v>2076.6960460428436</v>
      </c>
      <c r="M1150" s="4">
        <f>$M$1*gp_need_index[[#This Row],[Normalised travel time adjusted wp (base year)]]</f>
        <v>3025.1808602882211</v>
      </c>
      <c r="N1150" s="115">
        <v>5101.8769063310647</v>
      </c>
      <c r="O1150" s="43">
        <f>gp_need_index[[#This Row],[Combined weighted population (base year)]]/gp_need_index[[#This Row],[Registered population (base year)]]</f>
        <v>0.99084810765800435</v>
      </c>
      <c r="P1150" s="77">
        <v>5196.276497189634</v>
      </c>
      <c r="Q1150" s="4">
        <v>2129.7067640463706</v>
      </c>
      <c r="R1150" s="46">
        <v>5167.7615569486125</v>
      </c>
      <c r="S1150" s="110">
        <v>5134.7475750950753</v>
      </c>
      <c r="T1150" s="46">
        <v>5150.6079767635811</v>
      </c>
      <c r="U1150" s="110">
        <f>$L$1*gp_need_index[[#This Row],[Normalised weighted population 2025/26]]</f>
        <v>2099.3845285687689</v>
      </c>
      <c r="V1150" s="4">
        <f>$M$1*gp_need_index[[#This Row],[Normalised travel time adjusted wp 2025/26]]</f>
        <v>3058.1920283920927</v>
      </c>
      <c r="W1150" s="115">
        <v>5157.5765569608611</v>
      </c>
      <c r="X1150" s="43">
        <f>gp_need_index[[#This Row],[Combined weighted population 2025/26]]/gp_need_index[[#This Row],[Registered population 2025/26]]</f>
        <v>0.99255237086600312</v>
      </c>
    </row>
    <row r="1151" spans="1:24" ht="13">
      <c r="A1151" s="8" t="s">
        <v>4402</v>
      </c>
      <c r="B1151" s="3" t="s">
        <v>11501</v>
      </c>
      <c r="C1151" s="74" t="s">
        <v>6406</v>
      </c>
      <c r="D1151" s="74" t="s">
        <v>6798</v>
      </c>
      <c r="E1151" s="74" t="s">
        <v>6452</v>
      </c>
      <c r="F1151" s="41">
        <v>0.99361155086400099</v>
      </c>
      <c r="G1151" s="110">
        <v>10757.166666666668</v>
      </c>
      <c r="H1151" s="4">
        <v>5416.2465954660274</v>
      </c>
      <c r="I1151" s="46">
        <v>13275.594922105016</v>
      </c>
      <c r="J1151" s="110">
        <v>13190.784459195022</v>
      </c>
      <c r="K1151" s="46">
        <v>13231.700741354281</v>
      </c>
      <c r="L1151" s="110">
        <f>$L$1*gp_need_index[[#This Row],[Normalised weighted population (base year)]]</f>
        <v>5393.1626449634432</v>
      </c>
      <c r="M1151" s="4">
        <f>$M$1*gp_need_index[[#This Row],[Normalised travel time adjusted wp (base year)]]</f>
        <v>7856.369949301773</v>
      </c>
      <c r="N1151" s="115">
        <v>13249.532594265216</v>
      </c>
      <c r="O1151" s="43">
        <f>gp_need_index[[#This Row],[Combined weighted population (base year)]]/gp_need_index[[#This Row],[Registered population (base year)]]</f>
        <v>1.2316935309110406</v>
      </c>
      <c r="P1151" s="77">
        <v>10855.42360016153</v>
      </c>
      <c r="Q1151" s="4">
        <v>5522.8621312956939</v>
      </c>
      <c r="R1151" s="46">
        <v>13401.297816329678</v>
      </c>
      <c r="S1151" s="110">
        <v>13315.684306873682</v>
      </c>
      <c r="T1151" s="46">
        <v>13356.814293987825</v>
      </c>
      <c r="U1151" s="110">
        <f>$L$1*gp_need_index[[#This Row],[Normalised weighted population 2025/26]]</f>
        <v>5444.2289932117928</v>
      </c>
      <c r="V1151" s="4">
        <f>$M$1*gp_need_index[[#This Row],[Normalised travel time adjusted wp 2025/26]]</f>
        <v>7930.6565715867291</v>
      </c>
      <c r="W1151" s="115">
        <v>13374.885564798522</v>
      </c>
      <c r="X1151" s="43">
        <f>gp_need_index[[#This Row],[Combined weighted population 2025/26]]/gp_need_index[[#This Row],[Registered population 2025/26]]</f>
        <v>1.2320924597175096</v>
      </c>
    </row>
    <row r="1152" spans="1:24" ht="13">
      <c r="A1152" s="8" t="s">
        <v>4583</v>
      </c>
      <c r="B1152" s="3" t="s">
        <v>11500</v>
      </c>
      <c r="C1152" s="74" t="s">
        <v>6406</v>
      </c>
      <c r="D1152" s="74" t="s">
        <v>6798</v>
      </c>
      <c r="E1152" s="74" t="s">
        <v>6456</v>
      </c>
      <c r="F1152" s="41">
        <v>0.99361155086400099</v>
      </c>
      <c r="G1152" s="110">
        <v>5716.9166666666661</v>
      </c>
      <c r="H1152" s="4">
        <v>3067.8013198272447</v>
      </c>
      <c r="I1152" s="46">
        <v>7519.3931638227768</v>
      </c>
      <c r="J1152" s="110">
        <v>7471.3559030621163</v>
      </c>
      <c r="K1152" s="46">
        <v>7494.5311817718557</v>
      </c>
      <c r="L1152" s="110">
        <f>$L$1*gp_need_index[[#This Row],[Normalised weighted population (base year)]]</f>
        <v>3054.7264029876133</v>
      </c>
      <c r="M1152" s="4">
        <f>$M$1*gp_need_index[[#This Row],[Normalised travel time adjusted wp (base year)]]</f>
        <v>4449.9048694892936</v>
      </c>
      <c r="N1152" s="115">
        <v>7504.6312724769068</v>
      </c>
      <c r="O1152" s="43">
        <f>gp_need_index[[#This Row],[Combined weighted population (base year)]]/gp_need_index[[#This Row],[Registered population (base year)]]</f>
        <v>1.3127060809253661</v>
      </c>
      <c r="P1152" s="77">
        <v>5772.6996301987347</v>
      </c>
      <c r="Q1152" s="4">
        <v>3132.0822045358791</v>
      </c>
      <c r="R1152" s="46">
        <v>7600.0387861147628</v>
      </c>
      <c r="S1152" s="110">
        <v>7551.4863248980491</v>
      </c>
      <c r="T1152" s="46">
        <v>7574.8116402237774</v>
      </c>
      <c r="U1152" s="110">
        <f>$L$1*gp_need_index[[#This Row],[Normalised weighted population 2025/26]]</f>
        <v>3087.4883967194924</v>
      </c>
      <c r="V1152" s="4">
        <f>$M$1*gp_need_index[[#This Row],[Normalised travel time adjusted wp 2025/26]]</f>
        <v>4497.5716807047729</v>
      </c>
      <c r="W1152" s="115">
        <v>7585.0600774242648</v>
      </c>
      <c r="X1152" s="43">
        <f>gp_need_index[[#This Row],[Combined weighted population 2025/26]]/gp_need_index[[#This Row],[Registered population 2025/26]]</f>
        <v>1.3139537068141438</v>
      </c>
    </row>
    <row r="1153" spans="1:24" ht="13">
      <c r="A1153" s="8" t="s">
        <v>4592</v>
      </c>
      <c r="B1153" s="3" t="s">
        <v>11499</v>
      </c>
      <c r="C1153" s="74" t="s">
        <v>6406</v>
      </c>
      <c r="D1153" s="74" t="s">
        <v>6798</v>
      </c>
      <c r="E1153" s="74" t="s">
        <v>6727</v>
      </c>
      <c r="F1153" s="41">
        <v>0.99361155086400099</v>
      </c>
      <c r="G1153" s="110">
        <v>13567.25</v>
      </c>
      <c r="H1153" s="4">
        <v>6681.4536132767635</v>
      </c>
      <c r="I1153" s="46">
        <v>16376.704807892007</v>
      </c>
      <c r="J1153" s="110">
        <v>16272.083062211519</v>
      </c>
      <c r="K1153" s="46">
        <v>16322.557174949237</v>
      </c>
      <c r="L1153" s="110">
        <f>$L$1*gp_need_index[[#This Row],[Normalised weighted population (base year)]]</f>
        <v>6652.9773720688199</v>
      </c>
      <c r="M1153" s="4">
        <f>$M$1*gp_need_index[[#This Row],[Normalised travel time adjusted wp (base year)]]</f>
        <v>9691.5770838319386</v>
      </c>
      <c r="N1153" s="115">
        <v>16344.554455900758</v>
      </c>
      <c r="O1153" s="43">
        <f>gp_need_index[[#This Row],[Combined weighted population (base year)]]/gp_need_index[[#This Row],[Registered population (base year)]]</f>
        <v>1.2047065142826112</v>
      </c>
      <c r="P1153" s="77">
        <v>13695.339738259958</v>
      </c>
      <c r="Q1153" s="4">
        <v>6816.6757064715775</v>
      </c>
      <c r="R1153" s="46">
        <v>16540.753523813451</v>
      </c>
      <c r="S1153" s="110">
        <v>16435.083761255471</v>
      </c>
      <c r="T1153" s="46">
        <v>16485.849066871146</v>
      </c>
      <c r="U1153" s="110">
        <f>$L$1*gp_need_index[[#This Row],[Normalised weighted population 2025/26]]</f>
        <v>6719.6215723365294</v>
      </c>
      <c r="V1153" s="4">
        <f>$M$1*gp_need_index[[#This Row],[Normalised travel time adjusted wp 2025/26]]</f>
        <v>9788.532232511383</v>
      </c>
      <c r="W1153" s="115">
        <v>16508.153804847912</v>
      </c>
      <c r="X1153" s="43">
        <f>gp_need_index[[#This Row],[Combined weighted population 2025/26]]/gp_need_index[[#This Row],[Registered population 2025/26]]</f>
        <v>1.2053847600968921</v>
      </c>
    </row>
    <row r="1154" spans="1:24" ht="13">
      <c r="A1154" s="8" t="s">
        <v>4436</v>
      </c>
      <c r="B1154" s="3" t="s">
        <v>8893</v>
      </c>
      <c r="C1154" s="74" t="s">
        <v>6406</v>
      </c>
      <c r="D1154" s="74" t="s">
        <v>6798</v>
      </c>
      <c r="E1154" s="74" t="s">
        <v>6445</v>
      </c>
      <c r="F1154" s="41">
        <v>0.99361155086400099</v>
      </c>
      <c r="G1154" s="110">
        <v>10823</v>
      </c>
      <c r="H1154" s="4">
        <v>3931.3718230911168</v>
      </c>
      <c r="I1154" s="46">
        <v>9636.064180538755</v>
      </c>
      <c r="J1154" s="110">
        <v>9574.5046746501612</v>
      </c>
      <c r="K1154" s="46">
        <v>9604.2036767083773</v>
      </c>
      <c r="L1154" s="110">
        <f>$L$1*gp_need_index[[#This Row],[Normalised weighted population (base year)]]</f>
        <v>3914.6163835128195</v>
      </c>
      <c r="M1154" s="4">
        <f>$M$1*gp_need_index[[#This Row],[Normalised travel time adjusted wp (base year)]]</f>
        <v>5702.5305081788347</v>
      </c>
      <c r="N1154" s="115">
        <v>9617.1468916916547</v>
      </c>
      <c r="O1154" s="43">
        <f>gp_need_index[[#This Row],[Combined weighted population (base year)]]/gp_need_index[[#This Row],[Registered population (base year)]]</f>
        <v>0.88858420878607181</v>
      </c>
      <c r="P1154" s="77">
        <v>10910.27645871582</v>
      </c>
      <c r="Q1154" s="4">
        <v>4000.3875282376766</v>
      </c>
      <c r="R1154" s="46">
        <v>9706.9931083118954</v>
      </c>
      <c r="S1154" s="110">
        <v>9644.9804765759527</v>
      </c>
      <c r="T1154" s="46">
        <v>9674.772255471833</v>
      </c>
      <c r="U1154" s="110">
        <f>$L$1*gp_need_index[[#This Row],[Normalised weighted population 2025/26]]</f>
        <v>3943.4310050765175</v>
      </c>
      <c r="V1154" s="4">
        <f>$M$1*gp_need_index[[#This Row],[Normalised travel time adjusted wp 2025/26]]</f>
        <v>5744.4308558665207</v>
      </c>
      <c r="W1154" s="115">
        <v>9687.8618609430378</v>
      </c>
      <c r="X1154" s="43">
        <f>gp_need_index[[#This Row],[Combined weighted population 2025/26]]/gp_need_index[[#This Row],[Registered population 2025/26]]</f>
        <v>0.887957504798493</v>
      </c>
    </row>
    <row r="1155" spans="1:24" ht="13">
      <c r="A1155" s="8" t="s">
        <v>4599</v>
      </c>
      <c r="B1155" s="3" t="s">
        <v>11498</v>
      </c>
      <c r="C1155" s="74" t="s">
        <v>6406</v>
      </c>
      <c r="D1155" s="74" t="s">
        <v>6798</v>
      </c>
      <c r="E1155" s="74" t="s">
        <v>6456</v>
      </c>
      <c r="F1155" s="41">
        <v>0.99361155086400099</v>
      </c>
      <c r="G1155" s="110">
        <v>4857.0833333333339</v>
      </c>
      <c r="H1155" s="4">
        <v>2406.2035588628855</v>
      </c>
      <c r="I1155" s="46">
        <v>5897.7713042702808</v>
      </c>
      <c r="J1155" s="110">
        <v>5860.0936922771953</v>
      </c>
      <c r="K1155" s="46">
        <v>5878.2710226501258</v>
      </c>
      <c r="L1155" s="110">
        <f>$L$1*gp_need_index[[#This Row],[Normalised weighted population (base year)]]</f>
        <v>2395.9483603831063</v>
      </c>
      <c r="M1155" s="4">
        <f>$M$1*gp_need_index[[#This Row],[Normalised travel time adjusted wp (base year)]]</f>
        <v>3490.2445814741936</v>
      </c>
      <c r="N1155" s="115">
        <v>5886.1929418573</v>
      </c>
      <c r="O1155" s="43">
        <f>gp_need_index[[#This Row],[Combined weighted population (base year)]]/gp_need_index[[#This Row],[Registered population (base year)]]</f>
        <v>1.2118781041826814</v>
      </c>
      <c r="P1155" s="77">
        <v>4900.3990909154227</v>
      </c>
      <c r="Q1155" s="4">
        <v>2454.6215262797382</v>
      </c>
      <c r="R1155" s="46">
        <v>5956.1715136153689</v>
      </c>
      <c r="S1155" s="110">
        <v>5918.1208148553505</v>
      </c>
      <c r="T1155" s="46">
        <v>5936.4009292862174</v>
      </c>
      <c r="U1155" s="110">
        <f>$L$1*gp_need_index[[#This Row],[Normalised weighted population 2025/26]]</f>
        <v>2419.6732351887945</v>
      </c>
      <c r="V1155" s="4">
        <f>$M$1*gp_need_index[[#This Row],[Normalised travel time adjusted wp 2025/26]]</f>
        <v>3524.759422807037</v>
      </c>
      <c r="W1155" s="115">
        <v>5944.4326579958315</v>
      </c>
      <c r="X1155" s="43">
        <f>gp_need_index[[#This Row],[Combined weighted population 2025/26]]/gp_need_index[[#This Row],[Registered population 2025/26]]</f>
        <v>1.2130507225454117</v>
      </c>
    </row>
    <row r="1156" spans="1:24" ht="13">
      <c r="A1156" s="8" t="s">
        <v>4593</v>
      </c>
      <c r="B1156" s="3" t="s">
        <v>11497</v>
      </c>
      <c r="C1156" s="74" t="s">
        <v>6406</v>
      </c>
      <c r="D1156" s="74" t="s">
        <v>6798</v>
      </c>
      <c r="E1156" s="74" t="s">
        <v>6456</v>
      </c>
      <c r="F1156" s="41">
        <v>0.99361155086400099</v>
      </c>
      <c r="G1156" s="110">
        <v>4027.4999999999995</v>
      </c>
      <c r="H1156" s="4">
        <v>2034.3996970421813</v>
      </c>
      <c r="I1156" s="46">
        <v>4986.4543298662975</v>
      </c>
      <c r="J1156" s="110">
        <v>4954.5986200109646</v>
      </c>
      <c r="K1156" s="46">
        <v>4969.9672097828143</v>
      </c>
      <c r="L1156" s="110">
        <f>$L$1*gp_need_index[[#This Row],[Normalised weighted population (base year)]]</f>
        <v>2025.7291202725958</v>
      </c>
      <c r="M1156" s="4">
        <f>$M$1*gp_need_index[[#This Row],[Normalised travel time adjusted wp (base year)]]</f>
        <v>2950.9359226905012</v>
      </c>
      <c r="N1156" s="115">
        <v>4976.6650429630972</v>
      </c>
      <c r="O1156" s="43">
        <f>gp_need_index[[#This Row],[Combined weighted population (base year)]]/gp_need_index[[#This Row],[Registered population (base year)]]</f>
        <v>1.2356710224613527</v>
      </c>
      <c r="P1156" s="77">
        <v>4062.008254911123</v>
      </c>
      <c r="Q1156" s="4">
        <v>2074.1526046873232</v>
      </c>
      <c r="R1156" s="46">
        <v>5032.9586564221481</v>
      </c>
      <c r="S1156" s="110">
        <v>5000.8058560420095</v>
      </c>
      <c r="T1156" s="46">
        <v>5016.2525334848769</v>
      </c>
      <c r="U1156" s="110">
        <f>$L$1*gp_need_index[[#This Row],[Normalised weighted population 2025/26]]</f>
        <v>2044.6213355203347</v>
      </c>
      <c r="V1156" s="4">
        <f>$M$1*gp_need_index[[#This Row],[Normalised travel time adjusted wp 2025/26]]</f>
        <v>2978.4180002657663</v>
      </c>
      <c r="W1156" s="115">
        <v>5023.0393357861012</v>
      </c>
      <c r="X1156" s="43">
        <f>gp_need_index[[#This Row],[Combined weighted population 2025/26]]/gp_need_index[[#This Row],[Registered population 2025/26]]</f>
        <v>1.2365901348706161</v>
      </c>
    </row>
    <row r="1157" spans="1:24" ht="13">
      <c r="A1157" s="8" t="s">
        <v>4596</v>
      </c>
      <c r="B1157" s="3" t="s">
        <v>12620</v>
      </c>
      <c r="C1157" s="74" t="s">
        <v>6406</v>
      </c>
      <c r="D1157" s="74" t="s">
        <v>6798</v>
      </c>
      <c r="E1157" s="74" t="s">
        <v>6456</v>
      </c>
      <c r="F1157" s="41">
        <v>0.99361155086400099</v>
      </c>
      <c r="G1157" s="110">
        <v>18503.916666666668</v>
      </c>
      <c r="H1157" s="4">
        <v>9729.2528056320352</v>
      </c>
      <c r="I1157" s="46">
        <v>23847.071374196032</v>
      </c>
      <c r="J1157" s="110">
        <v>23694.725571679443</v>
      </c>
      <c r="K1157" s="46">
        <v>23768.223859834794</v>
      </c>
      <c r="L1157" s="110">
        <f>$L$1*gp_need_index[[#This Row],[Normalised weighted population (base year)]]</f>
        <v>9687.7868963101901</v>
      </c>
      <c r="M1157" s="4">
        <f>$M$1*gp_need_index[[#This Row],[Normalised travel time adjusted wp (base year)]]</f>
        <v>14112.468482382805</v>
      </c>
      <c r="N1157" s="115">
        <v>23800.255378692993</v>
      </c>
      <c r="O1157" s="43">
        <f>gp_need_index[[#This Row],[Combined weighted population (base year)]]/gp_need_index[[#This Row],[Registered population (base year)]]</f>
        <v>1.2862279812126076</v>
      </c>
      <c r="P1157" s="77">
        <v>18673.501366784138</v>
      </c>
      <c r="Q1157" s="4">
        <v>9924.8558912178523</v>
      </c>
      <c r="R1157" s="46">
        <v>24082.793743605656</v>
      </c>
      <c r="S1157" s="110">
        <v>23928.942040721875</v>
      </c>
      <c r="T1157" s="46">
        <v>24002.854657986456</v>
      </c>
      <c r="U1157" s="110">
        <f>$L$1*gp_need_index[[#This Row],[Normalised weighted population 2025/26]]</f>
        <v>9783.5482602823213</v>
      </c>
      <c r="V1157" s="4">
        <f>$M$1*gp_need_index[[#This Row],[Normalised travel time adjusted wp 2025/26]]</f>
        <v>14251.781363456226</v>
      </c>
      <c r="W1157" s="115">
        <v>24035.329623738548</v>
      </c>
      <c r="X1157" s="43">
        <f>gp_need_index[[#This Row],[Combined weighted population 2025/26]]/gp_need_index[[#This Row],[Registered population 2025/26]]</f>
        <v>1.2871356662919076</v>
      </c>
    </row>
    <row r="1158" spans="1:24" ht="13">
      <c r="A1158" s="8" t="s">
        <v>4430</v>
      </c>
      <c r="B1158" s="3" t="s">
        <v>11496</v>
      </c>
      <c r="C1158" s="74" t="s">
        <v>6406</v>
      </c>
      <c r="D1158" s="74" t="s">
        <v>6798</v>
      </c>
      <c r="E1158" s="74" t="s">
        <v>6445</v>
      </c>
      <c r="F1158" s="41">
        <v>0.99361155086400099</v>
      </c>
      <c r="G1158" s="110">
        <v>13379.166666666668</v>
      </c>
      <c r="H1158" s="4">
        <v>5819.6640508036307</v>
      </c>
      <c r="I1158" s="46">
        <v>14264.399000200652</v>
      </c>
      <c r="J1158" s="110">
        <v>14173.271612732275</v>
      </c>
      <c r="K1158" s="46">
        <v>14217.235455991204</v>
      </c>
      <c r="L1158" s="110">
        <f>$L$1*gp_need_index[[#This Row],[Normalised weighted population (base year)]]</f>
        <v>5794.860741995114</v>
      </c>
      <c r="M1158" s="4">
        <f>$M$1*gp_need_index[[#This Row],[Normalised travel time adjusted wp (base year)]]</f>
        <v>8441.5347340424178</v>
      </c>
      <c r="N1158" s="115">
        <v>14236.395476037531</v>
      </c>
      <c r="O1158" s="43">
        <f>gp_need_index[[#This Row],[Combined weighted population (base year)]]/gp_need_index[[#This Row],[Registered population (base year)]]</f>
        <v>1.064071913500158</v>
      </c>
      <c r="P1158" s="77">
        <v>13492.111611066081</v>
      </c>
      <c r="Q1158" s="4">
        <v>5921.7057585966541</v>
      </c>
      <c r="R1158" s="46">
        <v>14369.097139314295</v>
      </c>
      <c r="S1158" s="110">
        <v>14277.300893109557</v>
      </c>
      <c r="T1158" s="46">
        <v>14321.401157746743</v>
      </c>
      <c r="U1158" s="110">
        <f>$L$1*gp_need_index[[#This Row],[Normalised weighted population 2025/26]]</f>
        <v>5837.3939840967314</v>
      </c>
      <c r="V1158" s="4">
        <f>$M$1*gp_need_index[[#This Row],[Normalised travel time adjusted wp 2025/26]]</f>
        <v>8503.3834944562968</v>
      </c>
      <c r="W1158" s="115">
        <v>14340.777478553027</v>
      </c>
      <c r="X1158" s="43">
        <f>gp_need_index[[#This Row],[Combined weighted population 2025/26]]/gp_need_index[[#This Row],[Registered population 2025/26]]</f>
        <v>1.0629008929032933</v>
      </c>
    </row>
    <row r="1159" spans="1:24" ht="13">
      <c r="A1159" s="8" t="s">
        <v>4386</v>
      </c>
      <c r="B1159" s="3" t="s">
        <v>11495</v>
      </c>
      <c r="C1159" s="74" t="s">
        <v>6406</v>
      </c>
      <c r="D1159" s="74" t="s">
        <v>6798</v>
      </c>
      <c r="E1159" s="74" t="s">
        <v>6725</v>
      </c>
      <c r="F1159" s="41">
        <v>0.99361155086400099</v>
      </c>
      <c r="G1159" s="110">
        <v>13651.416666666666</v>
      </c>
      <c r="H1159" s="4">
        <v>6006.1572050741297</v>
      </c>
      <c r="I1159" s="46">
        <v>14721.506616739622</v>
      </c>
      <c r="J1159" s="110">
        <v>14627.459020513308</v>
      </c>
      <c r="K1159" s="46">
        <v>14672.831700387485</v>
      </c>
      <c r="L1159" s="110">
        <f>$L$1*gp_need_index[[#This Row],[Normalised weighted population (base year)]]</f>
        <v>5980.5590656266513</v>
      </c>
      <c r="M1159" s="4">
        <f>$M$1*gp_need_index[[#This Row],[Normalised travel time adjusted wp (base year)]]</f>
        <v>8712.046644299191</v>
      </c>
      <c r="N1159" s="115">
        <v>14692.605709925843</v>
      </c>
      <c r="O1159" s="43">
        <f>gp_need_index[[#This Row],[Combined weighted population (base year)]]/gp_need_index[[#This Row],[Registered population (base year)]]</f>
        <v>1.0762696699311434</v>
      </c>
      <c r="P1159" s="77">
        <v>13781.18841636556</v>
      </c>
      <c r="Q1159" s="4">
        <v>6128.9764907294611</v>
      </c>
      <c r="R1159" s="46">
        <v>14872.042305042845</v>
      </c>
      <c r="S1159" s="110">
        <v>14777.033019228653</v>
      </c>
      <c r="T1159" s="46">
        <v>14822.676875275345</v>
      </c>
      <c r="U1159" s="110">
        <f>$L$1*gp_need_index[[#This Row],[Normalised weighted population 2025/26]]</f>
        <v>6041.7136470713576</v>
      </c>
      <c r="V1159" s="4">
        <f>$M$1*gp_need_index[[#This Row],[Normalised travel time adjusted wp 2025/26]]</f>
        <v>8801.0177563314865</v>
      </c>
      <c r="W1159" s="115">
        <v>14842.731403402844</v>
      </c>
      <c r="X1159" s="43">
        <f>gp_need_index[[#This Row],[Combined weighted population 2025/26]]/gp_need_index[[#This Row],[Registered population 2025/26]]</f>
        <v>1.0770284067647367</v>
      </c>
    </row>
    <row r="1160" spans="1:24" ht="13">
      <c r="A1160" s="8" t="s">
        <v>4440</v>
      </c>
      <c r="B1160" s="3" t="s">
        <v>11494</v>
      </c>
      <c r="C1160" s="74" t="s">
        <v>6406</v>
      </c>
      <c r="D1160" s="74" t="s">
        <v>6798</v>
      </c>
      <c r="E1160" s="74" t="s">
        <v>6445</v>
      </c>
      <c r="F1160" s="41">
        <v>0.99361155086400099</v>
      </c>
      <c r="G1160" s="110">
        <v>6842.0000000000018</v>
      </c>
      <c r="H1160" s="4">
        <v>3804.8230097790911</v>
      </c>
      <c r="I1160" s="46">
        <v>9325.8842886538678</v>
      </c>
      <c r="J1160" s="110">
        <v>9266.3063512275894</v>
      </c>
      <c r="K1160" s="46">
        <v>9295.0493578633086</v>
      </c>
      <c r="L1160" s="110">
        <f>$L$1*gp_need_index[[#This Row],[Normalised weighted population (base year)]]</f>
        <v>3788.6069190821945</v>
      </c>
      <c r="M1160" s="4">
        <f>$M$1*gp_need_index[[#This Row],[Normalised travel time adjusted wp (base year)]]</f>
        <v>5518.9690184090277</v>
      </c>
      <c r="N1160" s="115">
        <v>9307.5759374912232</v>
      </c>
      <c r="O1160" s="43">
        <f>gp_need_index[[#This Row],[Combined weighted population (base year)]]/gp_need_index[[#This Row],[Registered population (base year)]]</f>
        <v>1.3603589502325666</v>
      </c>
      <c r="P1160" s="77">
        <v>6901.9775163728145</v>
      </c>
      <c r="Q1160" s="4">
        <v>3872.1763219385157</v>
      </c>
      <c r="R1160" s="46">
        <v>9395.8869249310628</v>
      </c>
      <c r="S1160" s="110">
        <v>9335.8617792235418</v>
      </c>
      <c r="T1160" s="46">
        <v>9364.698740646596</v>
      </c>
      <c r="U1160" s="110">
        <f>$L$1*gp_need_index[[#This Row],[Normalised weighted population 2025/26]]</f>
        <v>3817.0452380603147</v>
      </c>
      <c r="V1160" s="4">
        <f>$M$1*gp_need_index[[#This Row],[Normalised travel time adjusted wp 2025/26]]</f>
        <v>5560.3235901743828</v>
      </c>
      <c r="W1160" s="115">
        <v>9377.3688282346975</v>
      </c>
      <c r="X1160" s="43">
        <f>gp_need_index[[#This Row],[Combined weighted population 2025/26]]/gp_need_index[[#This Row],[Registered population 2025/26]]</f>
        <v>1.3586495762974857</v>
      </c>
    </row>
    <row r="1161" spans="1:24" ht="13">
      <c r="A1161" s="8" t="s">
        <v>4369</v>
      </c>
      <c r="B1161" s="3" t="s">
        <v>11493</v>
      </c>
      <c r="C1161" s="74" t="s">
        <v>6406</v>
      </c>
      <c r="D1161" s="74" t="s">
        <v>6798</v>
      </c>
      <c r="E1161" s="74" t="s">
        <v>6726</v>
      </c>
      <c r="F1161" s="41">
        <v>0.99361155086400099</v>
      </c>
      <c r="G1161" s="110">
        <v>8397.3333333333339</v>
      </c>
      <c r="H1161" s="4">
        <v>4584.3099883275445</v>
      </c>
      <c r="I1161" s="46">
        <v>11236.460772177961</v>
      </c>
      <c r="J1161" s="110">
        <v>11164.677214066254</v>
      </c>
      <c r="K1161" s="46">
        <v>11199.308746748859</v>
      </c>
      <c r="L1161" s="110">
        <f>$L$1*gp_need_index[[#This Row],[Normalised weighted population (base year)]]</f>
        <v>4564.7717374385165</v>
      </c>
      <c r="M1161" s="4">
        <f>$M$1*gp_need_index[[#This Row],[Normalised travel time adjusted wp (base year)]]</f>
        <v>6649.6298858936234</v>
      </c>
      <c r="N1161" s="115">
        <v>11214.40162333214</v>
      </c>
      <c r="O1161" s="43">
        <f>gp_need_index[[#This Row],[Combined weighted population (base year)]]/gp_need_index[[#This Row],[Registered population (base year)]]</f>
        <v>1.3354717715940148</v>
      </c>
      <c r="P1161" s="77">
        <v>8480.8778355314789</v>
      </c>
      <c r="Q1161" s="4">
        <v>4678.632511200537</v>
      </c>
      <c r="R1161" s="46">
        <v>11352.763506528287</v>
      </c>
      <c r="S1161" s="110">
        <v>11280.236954313805</v>
      </c>
      <c r="T1161" s="46">
        <v>11315.079774996771</v>
      </c>
      <c r="U1161" s="110">
        <f>$L$1*gp_need_index[[#This Row],[Normalised weighted population 2025/26]]</f>
        <v>4612.0193045784927</v>
      </c>
      <c r="V1161" s="4">
        <f>$M$1*gp_need_index[[#This Row],[Normalised travel time adjusted wp 2025/26]]</f>
        <v>6718.3693506915233</v>
      </c>
      <c r="W1161" s="115">
        <v>11330.388655270017</v>
      </c>
      <c r="X1161" s="43">
        <f>gp_need_index[[#This Row],[Combined weighted population 2025/26]]/gp_need_index[[#This Row],[Registered population 2025/26]]</f>
        <v>1.3359924379290349</v>
      </c>
    </row>
    <row r="1162" spans="1:24" ht="13">
      <c r="A1162" s="8" t="s">
        <v>4418</v>
      </c>
      <c r="B1162" s="3" t="s">
        <v>11492</v>
      </c>
      <c r="C1162" s="74" t="s">
        <v>6406</v>
      </c>
      <c r="D1162" s="74" t="s">
        <v>6798</v>
      </c>
      <c r="E1162" s="74" t="s">
        <v>6445</v>
      </c>
      <c r="F1162" s="41">
        <v>0.99361155086400099</v>
      </c>
      <c r="G1162" s="110">
        <v>10124.833333333332</v>
      </c>
      <c r="H1162" s="4">
        <v>3705.1118065945789</v>
      </c>
      <c r="I1162" s="46">
        <v>9081.4852349288412</v>
      </c>
      <c r="J1162" s="110">
        <v>9023.4686284261716</v>
      </c>
      <c r="K1162" s="46">
        <v>9051.4583806352257</v>
      </c>
      <c r="L1162" s="110">
        <f>$L$1*gp_need_index[[#This Row],[Normalised weighted population (base year)]]</f>
        <v>3689.3206833429963</v>
      </c>
      <c r="M1162" s="4">
        <f>$M$1*gp_need_index[[#This Row],[Normalised travel time adjusted wp (base year)]]</f>
        <v>5374.3359987523354</v>
      </c>
      <c r="N1162" s="115">
        <v>9063.6566820953321</v>
      </c>
      <c r="O1162" s="43">
        <f>gp_need_index[[#This Row],[Combined weighted population (base year)]]/gp_need_index[[#This Row],[Registered population (base year)]]</f>
        <v>0.89519070425146097</v>
      </c>
      <c r="P1162" s="77">
        <v>10216.012597452649</v>
      </c>
      <c r="Q1162" s="4">
        <v>3771.3145882130293</v>
      </c>
      <c r="R1162" s="46">
        <v>9151.1445975303468</v>
      </c>
      <c r="S1162" s="110">
        <v>9092.6829757328524</v>
      </c>
      <c r="T1162" s="46">
        <v>9120.7687973103311</v>
      </c>
      <c r="U1162" s="110">
        <f>$L$1*gp_need_index[[#This Row],[Normalised weighted population 2025/26]]</f>
        <v>3717.6195486261522</v>
      </c>
      <c r="V1162" s="4">
        <f>$M$1*gp_need_index[[#This Row],[Normalised travel time adjusted wp 2025/26]]</f>
        <v>5415.4893081706796</v>
      </c>
      <c r="W1162" s="115">
        <v>9133.1088567968327</v>
      </c>
      <c r="X1162" s="43">
        <f>gp_need_index[[#This Row],[Combined weighted population 2025/26]]/gp_need_index[[#This Row],[Registered population 2025/26]]</f>
        <v>0.89399937301116517</v>
      </c>
    </row>
    <row r="1163" spans="1:24" ht="13">
      <c r="A1163" s="8" t="s">
        <v>4368</v>
      </c>
      <c r="B1163" s="3" t="s">
        <v>11491</v>
      </c>
      <c r="C1163" s="74" t="s">
        <v>6406</v>
      </c>
      <c r="D1163" s="74" t="s">
        <v>6798</v>
      </c>
      <c r="E1163" s="74" t="s">
        <v>6726</v>
      </c>
      <c r="F1163" s="41">
        <v>0.99361155086400099</v>
      </c>
      <c r="G1163" s="110">
        <v>14599.416666666668</v>
      </c>
      <c r="H1163" s="4">
        <v>4406.7682491921732</v>
      </c>
      <c r="I1163" s="46">
        <v>10801.293693097725</v>
      </c>
      <c r="J1163" s="110">
        <v>10732.290177736382</v>
      </c>
      <c r="K1163" s="46">
        <v>10765.580496025315</v>
      </c>
      <c r="L1163" s="110">
        <f>$L$1*gp_need_index[[#This Row],[Normalised weighted population (base year)]]</f>
        <v>4387.9866781636556</v>
      </c>
      <c r="M1163" s="4">
        <f>$M$1*gp_need_index[[#This Row],[Normalised travel time adjusted wp (base year)]]</f>
        <v>6392.1021756048167</v>
      </c>
      <c r="N1163" s="115">
        <v>10780.088853768473</v>
      </c>
      <c r="O1163" s="43">
        <f>gp_need_index[[#This Row],[Combined weighted population (base year)]]/gp_need_index[[#This Row],[Registered population (base year)]]</f>
        <v>0.73839175221168463</v>
      </c>
      <c r="P1163" s="77">
        <v>14721.119052646591</v>
      </c>
      <c r="Q1163" s="4">
        <v>4491.7719608899279</v>
      </c>
      <c r="R1163" s="46">
        <v>10899.343916231863</v>
      </c>
      <c r="S1163" s="110">
        <v>10829.714012007254</v>
      </c>
      <c r="T1163" s="46">
        <v>10863.165240460739</v>
      </c>
      <c r="U1163" s="110">
        <f>$L$1*gp_need_index[[#This Row],[Normalised weighted population 2025/26]]</f>
        <v>4427.8192283310955</v>
      </c>
      <c r="V1163" s="4">
        <f>$M$1*gp_need_index[[#This Row],[Normalised travel time adjusted wp 2025/26]]</f>
        <v>6450.0434689184294</v>
      </c>
      <c r="W1163" s="115">
        <v>10877.862697249526</v>
      </c>
      <c r="X1163" s="43">
        <f>gp_need_index[[#This Row],[Combined weighted population 2025/26]]/gp_need_index[[#This Row],[Registered population 2025/26]]</f>
        <v>0.73892906227763189</v>
      </c>
    </row>
    <row r="1164" spans="1:24" ht="13">
      <c r="A1164" s="8" t="s">
        <v>4480</v>
      </c>
      <c r="B1164" s="3" t="s">
        <v>11490</v>
      </c>
      <c r="C1164" s="74" t="s">
        <v>6406</v>
      </c>
      <c r="D1164" s="74" t="s">
        <v>6798</v>
      </c>
      <c r="E1164" s="74" t="s">
        <v>6476</v>
      </c>
      <c r="F1164" s="41">
        <v>0.99361155086400099</v>
      </c>
      <c r="G1164" s="110">
        <v>5923.4166666666661</v>
      </c>
      <c r="H1164" s="4">
        <v>2856.7638788669328</v>
      </c>
      <c r="I1164" s="46">
        <v>7002.1258034459379</v>
      </c>
      <c r="J1164" s="110">
        <v>6957.3930789067572</v>
      </c>
      <c r="K1164" s="46">
        <v>6978.9741045985984</v>
      </c>
      <c r="L1164" s="110">
        <f>$L$1*gp_need_index[[#This Row],[Normalised weighted population (base year)]]</f>
        <v>2844.5883999970201</v>
      </c>
      <c r="M1164" s="4">
        <f>$M$1*gp_need_index[[#This Row],[Normalised travel time adjusted wp (base year)]]</f>
        <v>4143.7909989121945</v>
      </c>
      <c r="N1164" s="115">
        <v>6988.3793989092146</v>
      </c>
      <c r="O1164" s="43">
        <f>gp_need_index[[#This Row],[Combined weighted population (base year)]]/gp_need_index[[#This Row],[Registered population (base year)]]</f>
        <v>1.1797885902971341</v>
      </c>
      <c r="P1164" s="77">
        <v>5976.8024233459773</v>
      </c>
      <c r="Q1164" s="4">
        <v>2911.6318036976031</v>
      </c>
      <c r="R1164" s="46">
        <v>7065.1129804130205</v>
      </c>
      <c r="S1164" s="110">
        <v>7019.9778654975653</v>
      </c>
      <c r="T1164" s="46">
        <v>7041.6614374789497</v>
      </c>
      <c r="U1164" s="110">
        <f>$L$1*gp_need_index[[#This Row],[Normalised weighted population 2025/26]]</f>
        <v>2870.17671388606</v>
      </c>
      <c r="V1164" s="4">
        <f>$M$1*gp_need_index[[#This Row],[Normalised travel time adjusted wp 2025/26]]</f>
        <v>4181.0118284843011</v>
      </c>
      <c r="W1164" s="115">
        <v>7051.1885423703607</v>
      </c>
      <c r="X1164" s="43">
        <f>gp_need_index[[#This Row],[Combined weighted population 2025/26]]/gp_need_index[[#This Row],[Registered population 2025/26]]</f>
        <v>1.1797593500544248</v>
      </c>
    </row>
    <row r="1165" spans="1:24" ht="13">
      <c r="A1165" s="8" t="s">
        <v>4372</v>
      </c>
      <c r="B1165" s="3" t="s">
        <v>11489</v>
      </c>
      <c r="C1165" s="74" t="s">
        <v>6406</v>
      </c>
      <c r="D1165" s="74" t="s">
        <v>6798</v>
      </c>
      <c r="E1165" s="74" t="s">
        <v>6726</v>
      </c>
      <c r="F1165" s="41">
        <v>0.99361155086400099</v>
      </c>
      <c r="G1165" s="110">
        <v>9758</v>
      </c>
      <c r="H1165" s="4">
        <v>3220.7352806967433</v>
      </c>
      <c r="I1165" s="46">
        <v>7894.2448768219765</v>
      </c>
      <c r="J1165" s="110">
        <v>7843.8128949592783</v>
      </c>
      <c r="K1165" s="46">
        <v>7868.1434920217507</v>
      </c>
      <c r="L1165" s="110">
        <f>$L$1*gp_need_index[[#This Row],[Normalised weighted population (base year)]]</f>
        <v>3207.0085619273714</v>
      </c>
      <c r="M1165" s="4">
        <f>$M$1*gp_need_index[[#This Row],[Normalised travel time adjusted wp (base year)]]</f>
        <v>4671.7385237044855</v>
      </c>
      <c r="N1165" s="115">
        <v>7878.7470856318569</v>
      </c>
      <c r="O1165" s="43">
        <f>gp_need_index[[#This Row],[Combined weighted population (base year)]]/gp_need_index[[#This Row],[Registered population (base year)]]</f>
        <v>0.80741413052181354</v>
      </c>
      <c r="P1165" s="77">
        <v>9846.4039874499013</v>
      </c>
      <c r="Q1165" s="4">
        <v>3283.2813264235051</v>
      </c>
      <c r="R1165" s="46">
        <v>7966.9254499156996</v>
      </c>
      <c r="S1165" s="110">
        <v>7916.0291519086168</v>
      </c>
      <c r="T1165" s="46">
        <v>7940.4804808459594</v>
      </c>
      <c r="U1165" s="110">
        <f>$L$1*gp_need_index[[#This Row],[Normalised weighted population 2025/26]]</f>
        <v>3236.5347830966334</v>
      </c>
      <c r="V1165" s="4">
        <f>$M$1*gp_need_index[[#This Row],[Normalised travel time adjusted wp 2025/26]]</f>
        <v>4714.6888712320197</v>
      </c>
      <c r="W1165" s="115">
        <v>7951.2236543286526</v>
      </c>
      <c r="X1165" s="43">
        <f>gp_need_index[[#This Row],[Combined weighted population 2025/26]]/gp_need_index[[#This Row],[Registered population 2025/26]]</f>
        <v>0.80752563722382087</v>
      </c>
    </row>
    <row r="1166" spans="1:24" ht="13">
      <c r="A1166" s="8" t="s">
        <v>4422</v>
      </c>
      <c r="B1166" s="3" t="s">
        <v>11488</v>
      </c>
      <c r="C1166" s="74" t="s">
        <v>6406</v>
      </c>
      <c r="D1166" s="74" t="s">
        <v>6798</v>
      </c>
      <c r="E1166" s="74" t="s">
        <v>6445</v>
      </c>
      <c r="F1166" s="41">
        <v>0.99361155086400099</v>
      </c>
      <c r="G1166" s="110">
        <v>8867.6666666666661</v>
      </c>
      <c r="H1166" s="4">
        <v>3805.9306462569421</v>
      </c>
      <c r="I1166" s="46">
        <v>9328.5991822507003</v>
      </c>
      <c r="J1166" s="110">
        <v>9269.0039008647691</v>
      </c>
      <c r="K1166" s="46">
        <v>9297.7552749863207</v>
      </c>
      <c r="L1166" s="110">
        <f>$L$1*gp_need_index[[#This Row],[Normalised weighted population (base year)]]</f>
        <v>3789.7098348322911</v>
      </c>
      <c r="M1166" s="4">
        <f>$M$1*gp_need_index[[#This Row],[Normalised travel time adjusted wp (base year)]]</f>
        <v>5520.5756664421178</v>
      </c>
      <c r="N1166" s="115">
        <v>9310.2855012744094</v>
      </c>
      <c r="O1166" s="43">
        <f>gp_need_index[[#This Row],[Combined weighted population (base year)]]/gp_need_index[[#This Row],[Registered population (base year)]]</f>
        <v>1.0499137880623701</v>
      </c>
      <c r="P1166" s="77">
        <v>8940.5098896914023</v>
      </c>
      <c r="Q1166" s="4">
        <v>3874.7124424316835</v>
      </c>
      <c r="R1166" s="46">
        <v>9402.0408547629231</v>
      </c>
      <c r="S1166" s="110">
        <v>9341.9763949876851</v>
      </c>
      <c r="T1166" s="46">
        <v>9370.8322434661695</v>
      </c>
      <c r="U1166" s="110">
        <f>$L$1*gp_need_index[[#This Row],[Normalised weighted population 2025/26]]</f>
        <v>3819.5452499003604</v>
      </c>
      <c r="V1166" s="4">
        <f>$M$1*gp_need_index[[#This Row],[Normalised travel time adjusted wp 2025/26]]</f>
        <v>5563.9653795541144</v>
      </c>
      <c r="W1166" s="115">
        <v>9383.5106294544748</v>
      </c>
      <c r="X1166" s="43">
        <f>gp_need_index[[#This Row],[Combined weighted population 2025/26]]/gp_need_index[[#This Row],[Registered population 2025/26]]</f>
        <v>1.0495498293977463</v>
      </c>
    </row>
    <row r="1167" spans="1:24" ht="13">
      <c r="A1167" s="8" t="s">
        <v>4411</v>
      </c>
      <c r="B1167" s="3" t="s">
        <v>11487</v>
      </c>
      <c r="C1167" s="74" t="s">
        <v>6406</v>
      </c>
      <c r="D1167" s="74" t="s">
        <v>6798</v>
      </c>
      <c r="E1167" s="74" t="s">
        <v>6445</v>
      </c>
      <c r="F1167" s="41">
        <v>0.99361155086400099</v>
      </c>
      <c r="G1167" s="110">
        <v>5361.416666666667</v>
      </c>
      <c r="H1167" s="4">
        <v>1747.9628604330844</v>
      </c>
      <c r="I1167" s="46">
        <v>4284.3778371204271</v>
      </c>
      <c r="J1167" s="110">
        <v>4257.0073072285822</v>
      </c>
      <c r="K1167" s="46">
        <v>4270.2120497270607</v>
      </c>
      <c r="L1167" s="110">
        <f>$L$1*gp_need_index[[#This Row],[Normalised weighted population (base year)]]</f>
        <v>1740.5130725699598</v>
      </c>
      <c r="M1167" s="4">
        <f>$M$1*gp_need_index[[#This Row],[Normalised travel time adjusted wp (base year)]]</f>
        <v>2535.4537772888211</v>
      </c>
      <c r="N1167" s="115">
        <v>4275.9668498587807</v>
      </c>
      <c r="O1167" s="43">
        <f>gp_need_index[[#This Row],[Combined weighted population (base year)]]/gp_need_index[[#This Row],[Registered population (base year)]]</f>
        <v>0.79754421558831412</v>
      </c>
      <c r="P1167" s="77">
        <v>5405.8810134595642</v>
      </c>
      <c r="Q1167" s="4">
        <v>1778.3173408660766</v>
      </c>
      <c r="R1167" s="46">
        <v>4315.110486254106</v>
      </c>
      <c r="S1167" s="110">
        <v>4287.5436223964562</v>
      </c>
      <c r="T1167" s="46">
        <v>4300.7871485928126</v>
      </c>
      <c r="U1167" s="110">
        <f>$L$1*gp_need_index[[#This Row],[Normalised weighted population 2025/26]]</f>
        <v>1752.99810064298</v>
      </c>
      <c r="V1167" s="4">
        <f>$M$1*gp_need_index[[#This Row],[Normalised travel time adjusted wp 2025/26]]</f>
        <v>2553.6078523107176</v>
      </c>
      <c r="W1167" s="115">
        <v>4306.6059529536979</v>
      </c>
      <c r="X1167" s="43">
        <f>gp_need_index[[#This Row],[Combined weighted population 2025/26]]/gp_need_index[[#This Row],[Registered population 2025/26]]</f>
        <v>0.79665200588601726</v>
      </c>
    </row>
    <row r="1168" spans="1:24" ht="13">
      <c r="A1168" s="8" t="s">
        <v>5242</v>
      </c>
      <c r="B1168" s="3" t="s">
        <v>11486</v>
      </c>
      <c r="C1168" s="74" t="s">
        <v>6406</v>
      </c>
      <c r="D1168" s="74" t="s">
        <v>6798</v>
      </c>
      <c r="E1168" s="74" t="s">
        <v>6479</v>
      </c>
      <c r="F1168" s="41">
        <v>0.99361155086400099</v>
      </c>
      <c r="G1168" s="110">
        <v>22991.25</v>
      </c>
      <c r="H1168" s="4">
        <v>10702.724062030728</v>
      </c>
      <c r="I1168" s="46">
        <v>26233.11673614095</v>
      </c>
      <c r="J1168" s="110">
        <v>26065.527804193389</v>
      </c>
      <c r="K1168" s="46">
        <v>26146.380045662849</v>
      </c>
      <c r="L1168" s="110">
        <f>$L$1*gp_need_index[[#This Row],[Normalised weighted population (base year)]]</f>
        <v>10657.109234837011</v>
      </c>
      <c r="M1168" s="4">
        <f>$M$1*gp_need_index[[#This Row],[Normalised travel time adjusted wp (base year)]]</f>
        <v>15524.507279080481</v>
      </c>
      <c r="N1168" s="115">
        <v>26181.616513917492</v>
      </c>
      <c r="O1168" s="43">
        <f>gp_need_index[[#This Row],[Combined weighted population (base year)]]/gp_need_index[[#This Row],[Registered population (base year)]]</f>
        <v>1.1387643783577444</v>
      </c>
      <c r="P1168" s="77">
        <v>23196.929242674611</v>
      </c>
      <c r="Q1168" s="4">
        <v>10917.651930145734</v>
      </c>
      <c r="R1168" s="46">
        <v>26491.826428516008</v>
      </c>
      <c r="S1168" s="110">
        <v>26322.584742857718</v>
      </c>
      <c r="T1168" s="46">
        <v>26403.890933837763</v>
      </c>
      <c r="U1168" s="110">
        <f>$L$1*gp_need_index[[#This Row],[Normalised weighted population 2025/26]]</f>
        <v>10762.209116009486</v>
      </c>
      <c r="V1168" s="4">
        <f>$M$1*gp_need_index[[#This Row],[Normalised travel time adjusted wp 2025/26]]</f>
        <v>15677.405295973535</v>
      </c>
      <c r="W1168" s="115">
        <v>26439.614411983021</v>
      </c>
      <c r="X1168" s="43">
        <f>gp_need_index[[#This Row],[Combined weighted population 2025/26]]/gp_need_index[[#This Row],[Registered population 2025/26]]</f>
        <v>1.1397894150292509</v>
      </c>
    </row>
    <row r="1169" spans="1:24" ht="13">
      <c r="A1169" s="8" t="s">
        <v>4389</v>
      </c>
      <c r="B1169" s="3" t="s">
        <v>11485</v>
      </c>
      <c r="C1169" s="74" t="s">
        <v>6406</v>
      </c>
      <c r="D1169" s="74" t="s">
        <v>6798</v>
      </c>
      <c r="E1169" s="74" t="s">
        <v>6456</v>
      </c>
      <c r="F1169" s="41">
        <v>0.99361155086400099</v>
      </c>
      <c r="G1169" s="110">
        <v>7184</v>
      </c>
      <c r="H1169" s="4">
        <v>3712.0539884315144</v>
      </c>
      <c r="I1169" s="46">
        <v>9098.5010026414675</v>
      </c>
      <c r="J1169" s="110">
        <v>9040.3756917722567</v>
      </c>
      <c r="K1169" s="46">
        <v>9068.4178877291779</v>
      </c>
      <c r="L1169" s="110">
        <f>$L$1*gp_need_index[[#This Row],[Normalised weighted population (base year)]]</f>
        <v>3696.2332777194865</v>
      </c>
      <c r="M1169" s="4">
        <f>$M$1*gp_need_index[[#This Row],[Normalised travel time adjusted wp (base year)]]</f>
        <v>5384.4057671435949</v>
      </c>
      <c r="N1169" s="115">
        <v>9080.6390448630809</v>
      </c>
      <c r="O1169" s="43">
        <f>gp_need_index[[#This Row],[Combined weighted population (base year)]]/gp_need_index[[#This Row],[Registered population (base year)]]</f>
        <v>1.2640087757326115</v>
      </c>
      <c r="P1169" s="77">
        <v>7250.6458879560905</v>
      </c>
      <c r="Q1169" s="4">
        <v>3788.3375622327862</v>
      </c>
      <c r="R1169" s="46">
        <v>9192.4510685475543</v>
      </c>
      <c r="S1169" s="110">
        <v>9133.7255624609788</v>
      </c>
      <c r="T1169" s="46">
        <v>9161.9381579258788</v>
      </c>
      <c r="U1169" s="110">
        <f>$L$1*gp_need_index[[#This Row],[Normalised weighted population 2025/26]]</f>
        <v>3734.4001537735971</v>
      </c>
      <c r="V1169" s="4">
        <f>$M$1*gp_need_index[[#This Row],[Normalised travel time adjusted wp 2025/26]]</f>
        <v>5439.9337642458586</v>
      </c>
      <c r="W1169" s="115">
        <v>9174.3339180194562</v>
      </c>
      <c r="X1169" s="43">
        <f>gp_need_index[[#This Row],[Combined weighted population 2025/26]]/gp_need_index[[#This Row],[Registered population 2025/26]]</f>
        <v>1.2653126438375328</v>
      </c>
    </row>
    <row r="1170" spans="1:24" ht="13">
      <c r="A1170" s="8" t="s">
        <v>5245</v>
      </c>
      <c r="B1170" s="3" t="s">
        <v>11484</v>
      </c>
      <c r="C1170" s="74" t="s">
        <v>6406</v>
      </c>
      <c r="D1170" s="74" t="s">
        <v>6798</v>
      </c>
      <c r="E1170" s="74" t="s">
        <v>6484</v>
      </c>
      <c r="F1170" s="41">
        <v>0.99361155086400099</v>
      </c>
      <c r="G1170" s="110">
        <v>3761.666666666667</v>
      </c>
      <c r="H1170" s="4">
        <v>2010.9822737824725</v>
      </c>
      <c r="I1170" s="46">
        <v>4929.0566062147163</v>
      </c>
      <c r="J1170" s="110">
        <v>4897.5675787974533</v>
      </c>
      <c r="K1170" s="46">
        <v>4912.7592648998234</v>
      </c>
      <c r="L1170" s="110">
        <f>$L$1*gp_need_index[[#This Row],[Normalised weighted population (base year)]]</f>
        <v>2002.4115016709461</v>
      </c>
      <c r="M1170" s="4">
        <f>$M$1*gp_need_index[[#This Row],[Normalised travel time adjusted wp (base year)]]</f>
        <v>2916.9684994676236</v>
      </c>
      <c r="N1170" s="115">
        <v>4919.3800011385702</v>
      </c>
      <c r="O1170" s="43">
        <f>gp_need_index[[#This Row],[Combined weighted population (base year)]]/gp_need_index[[#This Row],[Registered population (base year)]]</f>
        <v>1.3077660614457873</v>
      </c>
      <c r="P1170" s="77">
        <v>3800.4166365370183</v>
      </c>
      <c r="Q1170" s="4">
        <v>2051.5806083887892</v>
      </c>
      <c r="R1170" s="46">
        <v>4978.187409645655</v>
      </c>
      <c r="S1170" s="110">
        <v>4946.3845125896632</v>
      </c>
      <c r="T1170" s="46">
        <v>4961.6630913375384</v>
      </c>
      <c r="U1170" s="110">
        <f>$L$1*gp_need_index[[#This Row],[Normalised weighted population 2025/26]]</f>
        <v>2022.3707136938726</v>
      </c>
      <c r="V1170" s="4">
        <f>$M$1*gp_need_index[[#This Row],[Normalised travel time adjusted wp 2025/26]]</f>
        <v>2946.0053224687922</v>
      </c>
      <c r="W1170" s="115">
        <v>4968.3760361626646</v>
      </c>
      <c r="X1170" s="43">
        <f>gp_need_index[[#This Row],[Combined weighted population 2025/26]]/gp_need_index[[#This Row],[Registered population 2025/26]]</f>
        <v>1.3073240413687652</v>
      </c>
    </row>
    <row r="1171" spans="1:24" ht="13">
      <c r="A1171" s="8" t="s">
        <v>4432</v>
      </c>
      <c r="B1171" s="3" t="s">
        <v>10288</v>
      </c>
      <c r="C1171" s="74" t="s">
        <v>6406</v>
      </c>
      <c r="D1171" s="74" t="s">
        <v>6798</v>
      </c>
      <c r="E1171" s="74" t="s">
        <v>6445</v>
      </c>
      <c r="F1171" s="41">
        <v>0.99361155086400099</v>
      </c>
      <c r="G1171" s="110">
        <v>3577.8333333333335</v>
      </c>
      <c r="H1171" s="4">
        <v>1121.680627708977</v>
      </c>
      <c r="I1171" s="46">
        <v>2749.3167792438012</v>
      </c>
      <c r="J1171" s="110">
        <v>2731.7529088408537</v>
      </c>
      <c r="K1171" s="46">
        <v>2740.2264892524868</v>
      </c>
      <c r="L1171" s="110">
        <f>$L$1*gp_need_index[[#This Row],[Normalised weighted population (base year)]]</f>
        <v>1116.900044027389</v>
      </c>
      <c r="M1171" s="4">
        <f>$M$1*gp_need_index[[#This Row],[Normalised travel time adjusted wp (base year)]]</f>
        <v>1627.0193428090254</v>
      </c>
      <c r="N1171" s="115">
        <v>2743.9193868364146</v>
      </c>
      <c r="O1171" s="43">
        <f>gp_need_index[[#This Row],[Combined weighted population (base year)]]/gp_need_index[[#This Row],[Registered population (base year)]]</f>
        <v>0.76692208138158502</v>
      </c>
      <c r="P1171" s="77">
        <v>3608.637781012771</v>
      </c>
      <c r="Q1171" s="4">
        <v>1141.8622359007404</v>
      </c>
      <c r="R1171" s="46">
        <v>2770.7437782691632</v>
      </c>
      <c r="S1171" s="110">
        <v>2753.0430225728051</v>
      </c>
      <c r="T1171" s="46">
        <v>2761.5467255319272</v>
      </c>
      <c r="U1171" s="110">
        <f>$L$1*gp_need_index[[#This Row],[Normalised weighted population 2025/26]]</f>
        <v>1125.6046852442457</v>
      </c>
      <c r="V1171" s="4">
        <f>$M$1*gp_need_index[[#This Row],[Normalised travel time adjusted wp 2025/26]]</f>
        <v>1639.6783098527937</v>
      </c>
      <c r="W1171" s="115">
        <v>2765.2829950970395</v>
      </c>
      <c r="X1171" s="43">
        <f>gp_need_index[[#This Row],[Combined weighted population 2025/26]]/gp_need_index[[#This Row],[Registered population 2025/26]]</f>
        <v>0.76629552836997605</v>
      </c>
    </row>
    <row r="1172" spans="1:24" ht="13">
      <c r="A1172" s="8" t="s">
        <v>4416</v>
      </c>
      <c r="B1172" s="3" t="s">
        <v>11483</v>
      </c>
      <c r="C1172" s="74" t="s">
        <v>6406</v>
      </c>
      <c r="D1172" s="74" t="s">
        <v>6798</v>
      </c>
      <c r="E1172" s="74" t="s">
        <v>6445</v>
      </c>
      <c r="F1172" s="41">
        <v>0.99361155086400099</v>
      </c>
      <c r="G1172" s="110">
        <v>6633.2499999999991</v>
      </c>
      <c r="H1172" s="4">
        <v>1985.8086985305692</v>
      </c>
      <c r="I1172" s="46">
        <v>4867.3544325978155</v>
      </c>
      <c r="J1172" s="110">
        <v>4836.2595863782853</v>
      </c>
      <c r="K1172" s="46">
        <v>4851.2611022050214</v>
      </c>
      <c r="L1172" s="110">
        <f>$L$1*gp_need_index[[#This Row],[Normalised weighted population (base year)]]</f>
        <v>1977.3452157669053</v>
      </c>
      <c r="M1172" s="4">
        <f>$M$1*gp_need_index[[#This Row],[Normalised travel time adjusted wp (base year)]]</f>
        <v>2880.4537439741994</v>
      </c>
      <c r="N1172" s="115">
        <v>4857.7989597411051</v>
      </c>
      <c r="O1172" s="43">
        <f>gp_need_index[[#This Row],[Combined weighted population (base year)]]/gp_need_index[[#This Row],[Registered population (base year)]]</f>
        <v>0.73234070172858035</v>
      </c>
      <c r="P1172" s="77">
        <v>6683.0806744171641</v>
      </c>
      <c r="Q1172" s="4">
        <v>2019.6344223080443</v>
      </c>
      <c r="R1172" s="46">
        <v>4900.6695677031639</v>
      </c>
      <c r="S1172" s="110">
        <v>4869.3618894375541</v>
      </c>
      <c r="T1172" s="46">
        <v>4884.4025578066048</v>
      </c>
      <c r="U1172" s="110">
        <f>$L$1*gp_need_index[[#This Row],[Normalised weighted population 2025/26]]</f>
        <v>1990.8793694689666</v>
      </c>
      <c r="V1172" s="4">
        <f>$M$1*gp_need_index[[#This Row],[Normalised travel time adjusted wp 2025/26]]</f>
        <v>2900.1316025468795</v>
      </c>
      <c r="W1172" s="115">
        <v>4891.0109720158462</v>
      </c>
      <c r="X1172" s="43">
        <f>gp_need_index[[#This Row],[Combined weighted population 2025/26]]/gp_need_index[[#This Row],[Registered population 2025/26]]</f>
        <v>0.73184975766320437</v>
      </c>
    </row>
    <row r="1173" spans="1:24" ht="13">
      <c r="A1173" s="8" t="s">
        <v>4595</v>
      </c>
      <c r="B1173" s="3" t="s">
        <v>11482</v>
      </c>
      <c r="C1173" s="74" t="s">
        <v>6406</v>
      </c>
      <c r="D1173" s="74" t="s">
        <v>6798</v>
      </c>
      <c r="E1173" s="74" t="s">
        <v>6727</v>
      </c>
      <c r="F1173" s="41">
        <v>0.99361155086400099</v>
      </c>
      <c r="G1173" s="110">
        <v>8734.75</v>
      </c>
      <c r="H1173" s="4">
        <v>4453.1628409089071</v>
      </c>
      <c r="I1173" s="46">
        <v>10915.010045437257</v>
      </c>
      <c r="J1173" s="110">
        <v>10845.280058943063</v>
      </c>
      <c r="K1173" s="46">
        <v>10878.920858727231</v>
      </c>
      <c r="L1173" s="110">
        <f>$L$1*gp_need_index[[#This Row],[Normalised weighted population (base year)]]</f>
        <v>4434.1835369227219</v>
      </c>
      <c r="M1173" s="4">
        <f>$M$1*gp_need_index[[#This Row],[Normalised travel time adjusted wp (base year)]]</f>
        <v>6459.3984239843849</v>
      </c>
      <c r="N1173" s="115">
        <v>10893.581960907108</v>
      </c>
      <c r="O1173" s="43">
        <f>gp_need_index[[#This Row],[Combined weighted population (base year)]]/gp_need_index[[#This Row],[Registered population (base year)]]</f>
        <v>1.2471544074995973</v>
      </c>
      <c r="P1173" s="77">
        <v>8819.0360033887846</v>
      </c>
      <c r="Q1173" s="4">
        <v>4543.0243792398742</v>
      </c>
      <c r="R1173" s="46">
        <v>11023.708585453402</v>
      </c>
      <c r="S1173" s="110">
        <v>10953.284183865157</v>
      </c>
      <c r="T1173" s="46">
        <v>10987.117100518743</v>
      </c>
      <c r="U1173" s="110">
        <f>$L$1*gp_need_index[[#This Row],[Normalised weighted population 2025/26]]</f>
        <v>4478.3419274895368</v>
      </c>
      <c r="V1173" s="4">
        <f>$M$1*gp_need_index[[#This Row],[Normalised travel time adjusted wp 2025/26]]</f>
        <v>6523.6403320545651</v>
      </c>
      <c r="W1173" s="115">
        <v>11001.982259544102</v>
      </c>
      <c r="X1173" s="43">
        <f>gp_need_index[[#This Row],[Combined weighted population 2025/26]]/gp_need_index[[#This Row],[Registered population 2025/26]]</f>
        <v>1.2475266293636291</v>
      </c>
    </row>
    <row r="1174" spans="1:24" ht="13">
      <c r="A1174" s="8" t="s">
        <v>4380</v>
      </c>
      <c r="B1174" s="3" t="s">
        <v>11481</v>
      </c>
      <c r="C1174" s="74" t="s">
        <v>6406</v>
      </c>
      <c r="D1174" s="74" t="s">
        <v>6798</v>
      </c>
      <c r="E1174" s="74" t="s">
        <v>6725</v>
      </c>
      <c r="F1174" s="41">
        <v>0.99361155086400099</v>
      </c>
      <c r="G1174" s="110">
        <v>7277.75</v>
      </c>
      <c r="H1174" s="4">
        <v>3646.1821561613592</v>
      </c>
      <c r="I1174" s="46">
        <v>8937.0445869148516</v>
      </c>
      <c r="J1174" s="110">
        <v>8879.9507321451911</v>
      </c>
      <c r="K1174" s="46">
        <v>8907.4953085000507</v>
      </c>
      <c r="L1174" s="110">
        <f>$L$1*gp_need_index[[#This Row],[Normalised weighted population (base year)]]</f>
        <v>3630.6421900736455</v>
      </c>
      <c r="M1174" s="4">
        <f>$M$1*gp_need_index[[#This Row],[Normalised travel time adjusted wp (base year)]]</f>
        <v>5288.8574064050154</v>
      </c>
      <c r="N1174" s="115">
        <v>8919.4995964786613</v>
      </c>
      <c r="O1174" s="43">
        <f>gp_need_index[[#This Row],[Combined weighted population (base year)]]/gp_need_index[[#This Row],[Registered population (base year)]]</f>
        <v>1.2255847750305604</v>
      </c>
      <c r="P1174" s="77">
        <v>7350.1906057782617</v>
      </c>
      <c r="Q1174" s="4">
        <v>3722.40704427534</v>
      </c>
      <c r="R1174" s="46">
        <v>9032.469797002519</v>
      </c>
      <c r="S1174" s="110">
        <v>8974.766323131922</v>
      </c>
      <c r="T1174" s="46">
        <v>9002.4879193124743</v>
      </c>
      <c r="U1174" s="110">
        <f>$L$1*gp_need_index[[#This Row],[Normalised weighted population 2025/26]]</f>
        <v>3669.4083381410042</v>
      </c>
      <c r="V1174" s="4">
        <f>$M$1*gp_need_index[[#This Row],[Normalised travel time adjusted wp 2025/26]]</f>
        <v>5345.2596110482909</v>
      </c>
      <c r="W1174" s="115">
        <v>9014.6679491892955</v>
      </c>
      <c r="X1174" s="43">
        <f>gp_need_index[[#This Row],[Combined weighted population 2025/26]]/gp_need_index[[#This Row],[Registered population 2025/26]]</f>
        <v>1.2264536299375046</v>
      </c>
    </row>
    <row r="1175" spans="1:24" ht="13">
      <c r="A1175" s="8" t="s">
        <v>4384</v>
      </c>
      <c r="B1175" s="3" t="s">
        <v>11480</v>
      </c>
      <c r="C1175" s="74" t="s">
        <v>6406</v>
      </c>
      <c r="D1175" s="74" t="s">
        <v>6798</v>
      </c>
      <c r="E1175" s="74" t="s">
        <v>6725</v>
      </c>
      <c r="F1175" s="41">
        <v>0.99361155086400099</v>
      </c>
      <c r="G1175" s="110">
        <v>3805.75</v>
      </c>
      <c r="H1175" s="4">
        <v>1542.6306182066601</v>
      </c>
      <c r="I1175" s="46">
        <v>3781.0943133371061</v>
      </c>
      <c r="J1175" s="110">
        <v>3756.9389846379368</v>
      </c>
      <c r="K1175" s="46">
        <v>3768.5925732494475</v>
      </c>
      <c r="L1175" s="110">
        <f>$L$1*gp_need_index[[#This Row],[Normalised weighted population (base year)]]</f>
        <v>1536.0559528536714</v>
      </c>
      <c r="M1175" s="4">
        <f>$M$1*gp_need_index[[#This Row],[Normalised travel time adjusted wp (base year)]]</f>
        <v>2237.615407300123</v>
      </c>
      <c r="N1175" s="115">
        <v>3773.6713601537945</v>
      </c>
      <c r="O1175" s="43">
        <f>gp_need_index[[#This Row],[Combined weighted population (base year)]]/gp_need_index[[#This Row],[Registered population (base year)]]</f>
        <v>0.99157100706924906</v>
      </c>
      <c r="P1175" s="77">
        <v>3841.2519076470517</v>
      </c>
      <c r="Q1175" s="4">
        <v>1574.2781879388572</v>
      </c>
      <c r="R1175" s="46">
        <v>3820.0067900972367</v>
      </c>
      <c r="S1175" s="110">
        <v>3795.6028710195296</v>
      </c>
      <c r="T1175" s="46">
        <v>3807.3268720980809</v>
      </c>
      <c r="U1175" s="110">
        <f>$L$1*gp_need_index[[#This Row],[Normalised weighted population 2025/26]]</f>
        <v>1551.864006452558</v>
      </c>
      <c r="V1175" s="4">
        <f>$M$1*gp_need_index[[#This Row],[Normalised travel time adjusted wp 2025/26]]</f>
        <v>2260.614036684975</v>
      </c>
      <c r="W1175" s="115">
        <v>3812.4780431375329</v>
      </c>
      <c r="X1175" s="43">
        <f>gp_need_index[[#This Row],[Combined weighted population 2025/26]]/gp_need_index[[#This Row],[Registered population 2025/26]]</f>
        <v>0.99250924823434872</v>
      </c>
    </row>
    <row r="1176" spans="1:24" ht="13">
      <c r="A1176" s="8" t="s">
        <v>4490</v>
      </c>
      <c r="B1176" s="3" t="s">
        <v>11479</v>
      </c>
      <c r="C1176" s="74" t="s">
        <v>6406</v>
      </c>
      <c r="D1176" s="74" t="s">
        <v>6798</v>
      </c>
      <c r="E1176" s="74" t="s">
        <v>6476</v>
      </c>
      <c r="F1176" s="41">
        <v>0.99361155086400099</v>
      </c>
      <c r="G1176" s="110">
        <v>7222.4166666666661</v>
      </c>
      <c r="H1176" s="4">
        <v>3892.0546820026721</v>
      </c>
      <c r="I1176" s="46">
        <v>9539.6951490728734</v>
      </c>
      <c r="J1176" s="110">
        <v>9478.7512918400844</v>
      </c>
      <c r="K1176" s="46">
        <v>9508.1532780202178</v>
      </c>
      <c r="L1176" s="110">
        <f>$L$1*gp_need_index[[#This Row],[Normalised weighted population (base year)]]</f>
        <v>3875.4668114083183</v>
      </c>
      <c r="M1176" s="4">
        <f>$M$1*gp_need_index[[#This Row],[Normalised travel time adjusted wp (base year)]]</f>
        <v>5645.5002381763052</v>
      </c>
      <c r="N1176" s="115">
        <v>9520.967049584624</v>
      </c>
      <c r="O1176" s="43">
        <f>gp_need_index[[#This Row],[Combined weighted population (base year)]]/gp_need_index[[#This Row],[Registered population (base year)]]</f>
        <v>1.3182522539202657</v>
      </c>
      <c r="P1176" s="77">
        <v>7289.2714178451506</v>
      </c>
      <c r="Q1176" s="4">
        <v>3967.1389044175812</v>
      </c>
      <c r="R1176" s="46">
        <v>9626.3148840137856</v>
      </c>
      <c r="S1176" s="110">
        <v>9564.8176610101527</v>
      </c>
      <c r="T1176" s="46">
        <v>9594.3618299826321</v>
      </c>
      <c r="U1176" s="110">
        <f>$L$1*gp_need_index[[#This Row],[Normalised weighted population 2025/26]]</f>
        <v>3910.6557668970181</v>
      </c>
      <c r="V1176" s="4">
        <f>$M$1*gp_need_index[[#This Row],[Normalised travel time adjusted wp 2025/26]]</f>
        <v>5696.6868762547756</v>
      </c>
      <c r="W1176" s="115">
        <v>9607.3426431517946</v>
      </c>
      <c r="X1176" s="43">
        <f>gp_need_index[[#This Row],[Combined weighted population 2025/26]]/gp_need_index[[#This Row],[Registered population 2025/26]]</f>
        <v>1.3180113748586291</v>
      </c>
    </row>
    <row r="1177" spans="1:24" ht="13">
      <c r="A1177" s="8" t="s">
        <v>4390</v>
      </c>
      <c r="B1177" s="3" t="s">
        <v>11478</v>
      </c>
      <c r="C1177" s="74" t="s">
        <v>6406</v>
      </c>
      <c r="D1177" s="74" t="s">
        <v>6798</v>
      </c>
      <c r="E1177" s="74" t="s">
        <v>6452</v>
      </c>
      <c r="F1177" s="41">
        <v>0.99361155086400099</v>
      </c>
      <c r="G1177" s="110">
        <v>8784.1666666666679</v>
      </c>
      <c r="H1177" s="4">
        <v>3294.0445065492377</v>
      </c>
      <c r="I1177" s="46">
        <v>8073.9308584915543</v>
      </c>
      <c r="J1177" s="110">
        <v>8022.3509618745084</v>
      </c>
      <c r="K1177" s="46">
        <v>8047.235363295219</v>
      </c>
      <c r="L1177" s="110">
        <f>$L$1*gp_need_index[[#This Row],[Normalised weighted population (base year)]]</f>
        <v>3280.0053451111035</v>
      </c>
      <c r="M1177" s="4">
        <f>$M$1*gp_need_index[[#This Row],[Normalised travel time adjusted wp (base year)]]</f>
        <v>4778.074967003844</v>
      </c>
      <c r="N1177" s="115">
        <v>8058.0803121149474</v>
      </c>
      <c r="O1177" s="43">
        <f>gp_need_index[[#This Row],[Combined weighted population (base year)]]/gp_need_index[[#This Row],[Registered population (base year)]]</f>
        <v>0.91734146423849117</v>
      </c>
      <c r="P1177" s="77">
        <v>8863.5358410041572</v>
      </c>
      <c r="Q1177" s="4">
        <v>3357.71931603247</v>
      </c>
      <c r="R1177" s="46">
        <v>8147.5502136493105</v>
      </c>
      <c r="S1177" s="110">
        <v>8095.5000035264138</v>
      </c>
      <c r="T1177" s="46">
        <v>8120.5056887885448</v>
      </c>
      <c r="U1177" s="110">
        <f>$L$1*gp_need_index[[#This Row],[Normalised weighted population 2025/26]]</f>
        <v>3309.9129431142633</v>
      </c>
      <c r="V1177" s="4">
        <f>$M$1*gp_need_index[[#This Row],[Normalised travel time adjusted wp 2025/26]]</f>
        <v>4821.5794865386779</v>
      </c>
      <c r="W1177" s="115">
        <v>8131.4924296529407</v>
      </c>
      <c r="X1177" s="43">
        <f>gp_need_index[[#This Row],[Combined weighted population 2025/26]]/gp_need_index[[#This Row],[Registered population 2025/26]]</f>
        <v>0.91740955026495585</v>
      </c>
    </row>
    <row r="1178" spans="1:24" ht="13">
      <c r="A1178" s="8" t="s">
        <v>4420</v>
      </c>
      <c r="B1178" s="3" t="s">
        <v>11477</v>
      </c>
      <c r="C1178" s="74" t="s">
        <v>6406</v>
      </c>
      <c r="D1178" s="74" t="s">
        <v>6798</v>
      </c>
      <c r="E1178" s="74" t="s">
        <v>6445</v>
      </c>
      <c r="F1178" s="41">
        <v>0.99361155086400099</v>
      </c>
      <c r="G1178" s="110">
        <v>8455.6666666666661</v>
      </c>
      <c r="H1178" s="4">
        <v>3720.1432182764474</v>
      </c>
      <c r="I1178" s="46">
        <v>9118.3282643365001</v>
      </c>
      <c r="J1178" s="110">
        <v>9060.0762880144448</v>
      </c>
      <c r="K1178" s="46">
        <v>9088.1795929339951</v>
      </c>
      <c r="L1178" s="110">
        <f>$L$1*gp_need_index[[#This Row],[Normalised weighted population (base year)]]</f>
        <v>3704.2880314049517</v>
      </c>
      <c r="M1178" s="4">
        <f>$M$1*gp_need_index[[#This Row],[Normalised travel time adjusted wp (base year)]]</f>
        <v>5396.1393507510938</v>
      </c>
      <c r="N1178" s="115">
        <v>9100.4273821560455</v>
      </c>
      <c r="O1178" s="43">
        <f>gp_need_index[[#This Row],[Combined weighted population (base year)]]/gp_need_index[[#This Row],[Registered population (base year)]]</f>
        <v>1.0762519078514661</v>
      </c>
      <c r="P1178" s="77">
        <v>8526.7415962237865</v>
      </c>
      <c r="Q1178" s="4">
        <v>3786.1992122332999</v>
      </c>
      <c r="R1178" s="46">
        <v>9187.2623340657938</v>
      </c>
      <c r="S1178" s="110">
        <v>9128.5699759455347</v>
      </c>
      <c r="T1178" s="46">
        <v>9156.7666466406608</v>
      </c>
      <c r="U1178" s="110">
        <f>$L$1*gp_need_index[[#This Row],[Normalised weighted population 2025/26]]</f>
        <v>3732.2922490698261</v>
      </c>
      <c r="V1178" s="4">
        <f>$M$1*gp_need_index[[#This Row],[Normalised travel time adjusted wp 2025/26]]</f>
        <v>5436.8631608028199</v>
      </c>
      <c r="W1178" s="115">
        <v>9169.1554098726465</v>
      </c>
      <c r="X1178" s="43">
        <f>gp_need_index[[#This Row],[Combined weighted population 2025/26]]/gp_need_index[[#This Row],[Registered population 2025/26]]</f>
        <v>1.0753410674405055</v>
      </c>
    </row>
    <row r="1179" spans="1:24" ht="13">
      <c r="A1179" s="8" t="s">
        <v>4435</v>
      </c>
      <c r="B1179" s="3" t="s">
        <v>11476</v>
      </c>
      <c r="C1179" s="74" t="s">
        <v>6406</v>
      </c>
      <c r="D1179" s="74" t="s">
        <v>6798</v>
      </c>
      <c r="E1179" s="74" t="s">
        <v>6445</v>
      </c>
      <c r="F1179" s="41">
        <v>0.99361155086400099</v>
      </c>
      <c r="G1179" s="110">
        <v>21701.833333333328</v>
      </c>
      <c r="H1179" s="4">
        <v>3310.2975437072287</v>
      </c>
      <c r="I1179" s="46">
        <v>8113.7681764127938</v>
      </c>
      <c r="J1179" s="110">
        <v>8061.9337811164933</v>
      </c>
      <c r="K1179" s="46">
        <v>8086.9409638475772</v>
      </c>
      <c r="L1179" s="110">
        <f>$L$1*gp_need_index[[#This Row],[Normalised weighted population (base year)]]</f>
        <v>3296.1891121022622</v>
      </c>
      <c r="M1179" s="4">
        <f>$M$1*gp_need_index[[#This Row],[Normalised travel time adjusted wp (base year)]]</f>
        <v>4801.6503102719689</v>
      </c>
      <c r="N1179" s="115">
        <v>8097.8394223742307</v>
      </c>
      <c r="O1179" s="43">
        <f>gp_need_index[[#This Row],[Combined weighted population (base year)]]/gp_need_index[[#This Row],[Registered population (base year)]]</f>
        <v>0.3731407986594481</v>
      </c>
      <c r="P1179" s="77">
        <v>21986.623817146479</v>
      </c>
      <c r="Q1179" s="4">
        <v>3361.2438769065534</v>
      </c>
      <c r="R1179" s="46">
        <v>8156.102607104458</v>
      </c>
      <c r="S1179" s="110">
        <v>8103.9977604509822</v>
      </c>
      <c r="T1179" s="46">
        <v>8129.0296939047012</v>
      </c>
      <c r="U1179" s="110">
        <f>$L$1*gp_need_index[[#This Row],[Normalised weighted population 2025/26]]</f>
        <v>3313.3873221668005</v>
      </c>
      <c r="V1179" s="4">
        <f>$M$1*gp_need_index[[#This Row],[Normalised travel time adjusted wp 2025/26]]</f>
        <v>4826.6406452628144</v>
      </c>
      <c r="W1179" s="115">
        <v>8140.0279674296144</v>
      </c>
      <c r="X1179" s="43">
        <f>gp_need_index[[#This Row],[Combined weighted population 2025/26]]/gp_need_index[[#This Row],[Registered population 2025/26]]</f>
        <v>0.37022637195809643</v>
      </c>
    </row>
    <row r="1180" spans="1:24" ht="13">
      <c r="A1180" s="8" t="s">
        <v>4385</v>
      </c>
      <c r="B1180" s="3" t="s">
        <v>11475</v>
      </c>
      <c r="C1180" s="74" t="s">
        <v>6406</v>
      </c>
      <c r="D1180" s="74" t="s">
        <v>6798</v>
      </c>
      <c r="E1180" s="74" t="s">
        <v>6725</v>
      </c>
      <c r="F1180" s="41">
        <v>0.99361155086400099</v>
      </c>
      <c r="G1180" s="110">
        <v>15957.75</v>
      </c>
      <c r="H1180" s="4">
        <v>6279.0676993415073</v>
      </c>
      <c r="I1180" s="46">
        <v>15390.429109101406</v>
      </c>
      <c r="J1180" s="110">
        <v>15292.108135556713</v>
      </c>
      <c r="K1180" s="46">
        <v>15339.542479830921</v>
      </c>
      <c r="L1180" s="110">
        <f>$L$1*gp_need_index[[#This Row],[Normalised weighted population (base year)]]</f>
        <v>6252.3064200276531</v>
      </c>
      <c r="M1180" s="4">
        <f>$M$1*gp_need_index[[#This Row],[Normalised travel time adjusted wp (base year)]]</f>
        <v>9107.908569752537</v>
      </c>
      <c r="N1180" s="115">
        <v>15360.21498978019</v>
      </c>
      <c r="O1180" s="43">
        <f>gp_need_index[[#This Row],[Combined weighted population (base year)]]/gp_need_index[[#This Row],[Registered population (base year)]]</f>
        <v>0.96255518414439312</v>
      </c>
      <c r="P1180" s="77">
        <v>16100.293714038597</v>
      </c>
      <c r="Q1180" s="4">
        <v>6407.8591492336527</v>
      </c>
      <c r="R1180" s="46">
        <v>15548.754754779053</v>
      </c>
      <c r="S1180" s="110">
        <v>15449.422325900025</v>
      </c>
      <c r="T1180" s="46">
        <v>15497.143083357243</v>
      </c>
      <c r="U1180" s="110">
        <f>$L$1*gp_need_index[[#This Row],[Normalised weighted population 2025/26]]</f>
        <v>6316.6256436118729</v>
      </c>
      <c r="V1180" s="4">
        <f>$M$1*gp_need_index[[#This Row],[Normalised travel time adjusted wp 2025/26]]</f>
        <v>9201.4844954584623</v>
      </c>
      <c r="W1180" s="115">
        <v>15518.110139070335</v>
      </c>
      <c r="X1180" s="43">
        <f>gp_need_index[[#This Row],[Combined weighted population 2025/26]]/gp_need_index[[#This Row],[Registered population 2025/26]]</f>
        <v>0.96384018917241066</v>
      </c>
    </row>
    <row r="1181" spans="1:24" ht="13">
      <c r="A1181" s="8" t="s">
        <v>4437</v>
      </c>
      <c r="B1181" s="3" t="s">
        <v>11474</v>
      </c>
      <c r="C1181" s="74" t="s">
        <v>6406</v>
      </c>
      <c r="D1181" s="74" t="s">
        <v>6798</v>
      </c>
      <c r="E1181" s="74" t="s">
        <v>6445</v>
      </c>
      <c r="F1181" s="41">
        <v>0.99361155086400099</v>
      </c>
      <c r="G1181" s="110">
        <v>10295.75</v>
      </c>
      <c r="H1181" s="4">
        <v>3724.7344527944597</v>
      </c>
      <c r="I1181" s="46">
        <v>9129.5816976097449</v>
      </c>
      <c r="J1181" s="110">
        <v>9071.2578293016177</v>
      </c>
      <c r="K1181" s="46">
        <v>9099.3958180642458</v>
      </c>
      <c r="L1181" s="110">
        <f>$L$1*gp_need_index[[#This Row],[Normalised weighted population (base year)]]</f>
        <v>3708.8596981598475</v>
      </c>
      <c r="M1181" s="4">
        <f>$M$1*gp_need_index[[#This Row],[Normalised travel time adjusted wp (base year)]]</f>
        <v>5402.7990248005908</v>
      </c>
      <c r="N1181" s="115">
        <v>9111.6587229604374</v>
      </c>
      <c r="O1181" s="43">
        <f>gp_need_index[[#This Row],[Combined weighted population (base year)]]/gp_need_index[[#This Row],[Registered population (base year)]]</f>
        <v>0.88499222717727577</v>
      </c>
      <c r="P1181" s="77">
        <v>10382.020020605069</v>
      </c>
      <c r="Q1181" s="4">
        <v>3797.6482915956212</v>
      </c>
      <c r="R1181" s="46">
        <v>9215.0436761687997</v>
      </c>
      <c r="S1181" s="110">
        <v>9156.1738383575866</v>
      </c>
      <c r="T1181" s="46">
        <v>9184.4557729024091</v>
      </c>
      <c r="U1181" s="110">
        <f>$L$1*gp_need_index[[#This Row],[Normalised weighted population 2025/26]]</f>
        <v>3743.578319286341</v>
      </c>
      <c r="V1181" s="4">
        <f>$M$1*gp_need_index[[#This Row],[Normalised travel time adjusted wp 2025/26]]</f>
        <v>5453.3036792015873</v>
      </c>
      <c r="W1181" s="115">
        <v>9196.8819984879283</v>
      </c>
      <c r="X1181" s="43">
        <f>gp_need_index[[#This Row],[Combined weighted population 2025/26]]/gp_need_index[[#This Row],[Registered population 2025/26]]</f>
        <v>0.88584706831955518</v>
      </c>
    </row>
    <row r="1182" spans="1:24" ht="13">
      <c r="A1182" s="8" t="s">
        <v>4481</v>
      </c>
      <c r="B1182" s="3" t="s">
        <v>11473</v>
      </c>
      <c r="C1182" s="74" t="s">
        <v>6406</v>
      </c>
      <c r="D1182" s="74" t="s">
        <v>6798</v>
      </c>
      <c r="E1182" s="74" t="s">
        <v>6476</v>
      </c>
      <c r="F1182" s="41">
        <v>0.99361155086400099</v>
      </c>
      <c r="G1182" s="110">
        <v>4090.1666666666661</v>
      </c>
      <c r="H1182" s="4">
        <v>1872.7739192343195</v>
      </c>
      <c r="I1182" s="46">
        <v>4590.2983725390432</v>
      </c>
      <c r="J1182" s="110">
        <v>4560.9734848670187</v>
      </c>
      <c r="K1182" s="46">
        <v>4575.1210951630565</v>
      </c>
      <c r="L1182" s="110">
        <f>$L$1*gp_need_index[[#This Row],[Normalised weighted population (base year)]]</f>
        <v>1864.7921887698451</v>
      </c>
      <c r="M1182" s="4">
        <f>$M$1*gp_need_index[[#This Row],[Normalised travel time adjusted wp (base year)]]</f>
        <v>2716.4946206890072</v>
      </c>
      <c r="N1182" s="115">
        <v>4581.2868094588521</v>
      </c>
      <c r="O1182" s="43">
        <f>gp_need_index[[#This Row],[Combined weighted population (base year)]]/gp_need_index[[#This Row],[Registered population (base year)]]</f>
        <v>1.1200733815554833</v>
      </c>
      <c r="P1182" s="77">
        <v>4125.6673996395621</v>
      </c>
      <c r="Q1182" s="4">
        <v>1906.1717684633313</v>
      </c>
      <c r="R1182" s="46">
        <v>4625.3509414083237</v>
      </c>
      <c r="S1182" s="110">
        <v>4595.8021221829913</v>
      </c>
      <c r="T1182" s="46">
        <v>4609.9978088415401</v>
      </c>
      <c r="U1182" s="110">
        <f>$L$1*gp_need_index[[#This Row],[Normalised weighted population 2025/26]]</f>
        <v>1879.0321686837424</v>
      </c>
      <c r="V1182" s="4">
        <f>$M$1*gp_need_index[[#This Row],[Normalised travel time adjusted wp 2025/26]]</f>
        <v>2737.202794991776</v>
      </c>
      <c r="W1182" s="115">
        <v>4616.2349636755189</v>
      </c>
      <c r="X1182" s="43">
        <f>gp_need_index[[#This Row],[Combined weighted population 2025/26]]/gp_need_index[[#This Row],[Registered population 2025/26]]</f>
        <v>1.1189062317720559</v>
      </c>
    </row>
    <row r="1183" spans="1:24" ht="13">
      <c r="A1183" s="8" t="s">
        <v>4598</v>
      </c>
      <c r="B1183" s="3" t="s">
        <v>11472</v>
      </c>
      <c r="C1183" s="74" t="s">
        <v>6406</v>
      </c>
      <c r="D1183" s="74" t="s">
        <v>6798</v>
      </c>
      <c r="E1183" s="74" t="s">
        <v>6727</v>
      </c>
      <c r="F1183" s="41">
        <v>0.99361155086400099</v>
      </c>
      <c r="G1183" s="110">
        <v>232.08333333333334</v>
      </c>
      <c r="H1183" s="4">
        <v>131.97973536720298</v>
      </c>
      <c r="I1183" s="46">
        <v>323.4914573735075</v>
      </c>
      <c r="J1183" s="110">
        <v>321.42484865214664</v>
      </c>
      <c r="K1183" s="46">
        <v>322.42187122052627</v>
      </c>
      <c r="L1183" s="110">
        <f>$L$1*gp_need_index[[#This Row],[Normalised weighted population (base year)]]</f>
        <v>131.41723998874087</v>
      </c>
      <c r="M1183" s="4">
        <f>$M$1*gp_need_index[[#This Row],[Normalised travel time adjusted wp (base year)]]</f>
        <v>191.43914675592387</v>
      </c>
      <c r="N1183" s="115">
        <v>322.85638674466475</v>
      </c>
      <c r="O1183" s="43">
        <f>gp_need_index[[#This Row],[Combined weighted population (base year)]]/gp_need_index[[#This Row],[Registered population (base year)]]</f>
        <v>1.3911226717902969</v>
      </c>
      <c r="P1183" s="77">
        <v>234.3707778891588</v>
      </c>
      <c r="Q1183" s="4">
        <v>134.42616427050282</v>
      </c>
      <c r="R1183" s="46">
        <v>326.1868608828056</v>
      </c>
      <c r="S1183" s="110">
        <v>324.10303271322459</v>
      </c>
      <c r="T1183" s="46">
        <v>325.10413436537686</v>
      </c>
      <c r="U1183" s="110">
        <f>$L$1*gp_need_index[[#This Row],[Normalised weighted population 2025/26]]</f>
        <v>132.51223796094061</v>
      </c>
      <c r="V1183" s="4">
        <f>$M$1*gp_need_index[[#This Row],[Normalised travel time adjusted wp 2025/26]]</f>
        <v>193.03175015432623</v>
      </c>
      <c r="W1183" s="115">
        <v>325.54398811526687</v>
      </c>
      <c r="X1183" s="43">
        <f>gp_need_index[[#This Row],[Combined weighted population 2025/26]]/gp_need_index[[#This Row],[Registered population 2025/26]]</f>
        <v>1.389012704771696</v>
      </c>
    </row>
    <row r="1184" spans="1:24" ht="13">
      <c r="A1184" s="8" t="s">
        <v>4426</v>
      </c>
      <c r="B1184" s="3" t="s">
        <v>11471</v>
      </c>
      <c r="C1184" s="74" t="s">
        <v>6406</v>
      </c>
      <c r="D1184" s="74" t="s">
        <v>6798</v>
      </c>
      <c r="E1184" s="74" t="s">
        <v>6445</v>
      </c>
      <c r="F1184" s="41">
        <v>0.99361155086400099</v>
      </c>
      <c r="G1184" s="110">
        <v>9455.5833333333339</v>
      </c>
      <c r="H1184" s="4">
        <v>4884.6055049880206</v>
      </c>
      <c r="I1184" s="46">
        <v>11972.505848014414</v>
      </c>
      <c r="J1184" s="110">
        <v>11896.020103373923</v>
      </c>
      <c r="K1184" s="46">
        <v>11932.920176802276</v>
      </c>
      <c r="L1184" s="110">
        <f>$L$1*gp_need_index[[#This Row],[Normalised weighted population (base year)]]</f>
        <v>4863.7873997348033</v>
      </c>
      <c r="M1184" s="4">
        <f>$M$1*gp_need_index[[#This Row],[Normalised travel time adjusted wp (base year)]]</f>
        <v>7085.2143134889875</v>
      </c>
      <c r="N1184" s="115">
        <v>11949.001713223792</v>
      </c>
      <c r="O1184" s="43">
        <f>gp_need_index[[#This Row],[Combined weighted population (base year)]]/gp_need_index[[#This Row],[Registered population (base year)]]</f>
        <v>1.2636979964102821</v>
      </c>
      <c r="P1184" s="77">
        <v>9539.9394047855858</v>
      </c>
      <c r="Q1184" s="4">
        <v>4978.0789854067671</v>
      </c>
      <c r="R1184" s="46">
        <v>12079.374326332711</v>
      </c>
      <c r="S1184" s="110">
        <v>12002.205857854242</v>
      </c>
      <c r="T1184" s="46">
        <v>12039.278723273557</v>
      </c>
      <c r="U1184" s="110">
        <f>$L$1*gp_need_index[[#This Row],[Normalised weighted population 2025/26]]</f>
        <v>4907.2023343250894</v>
      </c>
      <c r="V1184" s="4">
        <f>$M$1*gp_need_index[[#This Row],[Normalised travel time adjusted wp 2025/26]]</f>
        <v>7148.3650833470783</v>
      </c>
      <c r="W1184" s="115">
        <v>12055.567417672168</v>
      </c>
      <c r="X1184" s="43">
        <f>gp_need_index[[#This Row],[Combined weighted population 2025/26]]/gp_need_index[[#This Row],[Registered population 2025/26]]</f>
        <v>1.2636943387318216</v>
      </c>
    </row>
    <row r="1185" spans="1:24" ht="13">
      <c r="A1185" s="8" t="s">
        <v>4398</v>
      </c>
      <c r="B1185" s="3" t="s">
        <v>11470</v>
      </c>
      <c r="C1185" s="74" t="s">
        <v>6406</v>
      </c>
      <c r="D1185" s="74" t="s">
        <v>6798</v>
      </c>
      <c r="E1185" s="74" t="s">
        <v>6725</v>
      </c>
      <c r="F1185" s="41">
        <v>0.99361155086400099</v>
      </c>
      <c r="G1185" s="110">
        <v>8095.5833333333321</v>
      </c>
      <c r="H1185" s="4">
        <v>3372.0638441409524</v>
      </c>
      <c r="I1185" s="46">
        <v>8265.1616497235482</v>
      </c>
      <c r="J1185" s="110">
        <v>8212.360084923479</v>
      </c>
      <c r="K1185" s="46">
        <v>8237.8338725869526</v>
      </c>
      <c r="L1185" s="110">
        <f>$L$1*gp_need_index[[#This Row],[Normalised weighted population (base year)]]</f>
        <v>3357.6921656182526</v>
      </c>
      <c r="M1185" s="4">
        <f>$M$1*gp_need_index[[#This Row],[Normalised travel time adjusted wp (base year)]]</f>
        <v>4891.2435180504444</v>
      </c>
      <c r="N1185" s="115">
        <v>8248.9356836686966</v>
      </c>
      <c r="O1185" s="43">
        <f>gp_need_index[[#This Row],[Combined weighted population (base year)]]/gp_need_index[[#This Row],[Registered population (base year)]]</f>
        <v>1.0189427177784633</v>
      </c>
      <c r="P1185" s="77">
        <v>8169.9128556500282</v>
      </c>
      <c r="Q1185" s="4">
        <v>3440.3291618941175</v>
      </c>
      <c r="R1185" s="46">
        <v>8348.0040943789572</v>
      </c>
      <c r="S1185" s="110">
        <v>8294.6732948349054</v>
      </c>
      <c r="T1185" s="46">
        <v>8320.2941940594756</v>
      </c>
      <c r="U1185" s="110">
        <f>$L$1*gp_need_index[[#This Row],[Normalised weighted population 2025/26]]</f>
        <v>3391.3466105267116</v>
      </c>
      <c r="V1185" s="4">
        <f>$M$1*gp_need_index[[#This Row],[Normalised travel time adjusted wp 2025/26]]</f>
        <v>4940.2046307819119</v>
      </c>
      <c r="W1185" s="115">
        <v>8331.5512413086235</v>
      </c>
      <c r="X1185" s="43">
        <f>gp_need_index[[#This Row],[Combined weighted population 2025/26]]/gp_need_index[[#This Row],[Registered population 2025/26]]</f>
        <v>1.0197845911596</v>
      </c>
    </row>
    <row r="1186" spans="1:24" ht="13">
      <c r="A1186" s="8" t="s">
        <v>4419</v>
      </c>
      <c r="B1186" s="3" t="s">
        <v>9656</v>
      </c>
      <c r="C1186" s="74" t="s">
        <v>6406</v>
      </c>
      <c r="D1186" s="74" t="s">
        <v>6798</v>
      </c>
      <c r="E1186" s="74" t="s">
        <v>6445</v>
      </c>
      <c r="F1186" s="41">
        <v>0.99361155086400099</v>
      </c>
      <c r="G1186" s="110">
        <v>4895.9166666666661</v>
      </c>
      <c r="H1186" s="4">
        <v>1504.4281875306353</v>
      </c>
      <c r="I1186" s="46">
        <v>3687.4575141708256</v>
      </c>
      <c r="J1186" s="110">
        <v>3663.9003794003879</v>
      </c>
      <c r="K1186" s="46">
        <v>3675.265373058704</v>
      </c>
      <c r="L1186" s="110">
        <f>$L$1*gp_need_index[[#This Row],[Normalised weighted population (base year)]]</f>
        <v>1498.0163402848468</v>
      </c>
      <c r="M1186" s="4">
        <f>$M$1*gp_need_index[[#This Row],[Normalised travel time adjusted wp (base year)]]</f>
        <v>2182.2020462089486</v>
      </c>
      <c r="N1186" s="115">
        <v>3680.2183864937952</v>
      </c>
      <c r="O1186" s="43">
        <f>gp_need_index[[#This Row],[Combined weighted population (base year)]]/gp_need_index[[#This Row],[Registered population (base year)]]</f>
        <v>0.75169138632407184</v>
      </c>
      <c r="P1186" s="77">
        <v>4937.1143468965784</v>
      </c>
      <c r="Q1186" s="4">
        <v>1530.5275174811738</v>
      </c>
      <c r="R1186" s="46">
        <v>3713.8452110954522</v>
      </c>
      <c r="S1186" s="110">
        <v>3690.1194998653955</v>
      </c>
      <c r="T1186" s="46">
        <v>3701.5176799349515</v>
      </c>
      <c r="U1186" s="110">
        <f>$L$1*gp_need_index[[#This Row],[Normalised weighted population 2025/26]]</f>
        <v>1508.7362471647675</v>
      </c>
      <c r="V1186" s="4">
        <f>$M$1*gp_need_index[[#This Row],[Normalised travel time adjusted wp 2025/26]]</f>
        <v>2197.7894479250253</v>
      </c>
      <c r="W1186" s="115">
        <v>3706.5256950897929</v>
      </c>
      <c r="X1186" s="43">
        <f>gp_need_index[[#This Row],[Combined weighted population 2025/26]]/gp_need_index[[#This Row],[Registered population 2025/26]]</f>
        <v>0.75074738696697974</v>
      </c>
    </row>
    <row r="1187" spans="1:24" ht="13">
      <c r="A1187" s="8" t="s">
        <v>4597</v>
      </c>
      <c r="B1187" s="3" t="s">
        <v>11469</v>
      </c>
      <c r="C1187" s="74" t="s">
        <v>6406</v>
      </c>
      <c r="D1187" s="74" t="s">
        <v>6798</v>
      </c>
      <c r="E1187" s="74" t="s">
        <v>6456</v>
      </c>
      <c r="F1187" s="41">
        <v>0.99361155086400099</v>
      </c>
      <c r="G1187" s="110">
        <v>5016.25</v>
      </c>
      <c r="H1187" s="4">
        <v>2853.8485064606198</v>
      </c>
      <c r="I1187" s="46">
        <v>6994.9800240891236</v>
      </c>
      <c r="J1187" s="110">
        <v>6950.2929499979009</v>
      </c>
      <c r="K1187" s="46">
        <v>6971.8519519140755</v>
      </c>
      <c r="L1187" s="110">
        <f>$L$1*gp_need_index[[#This Row],[Normalised weighted population (base year)]]</f>
        <v>2841.6854528581198</v>
      </c>
      <c r="M1187" s="4">
        <f>$M$1*gp_need_index[[#This Row],[Normalised travel time adjusted wp (base year)]]</f>
        <v>4139.5621951160092</v>
      </c>
      <c r="N1187" s="115">
        <v>6981.247647974129</v>
      </c>
      <c r="O1187" s="43">
        <f>gp_need_index[[#This Row],[Combined weighted population (base year)]]/gp_need_index[[#This Row],[Registered population (base year)]]</f>
        <v>1.3917264187339404</v>
      </c>
      <c r="P1187" s="77">
        <v>5065.7214284698548</v>
      </c>
      <c r="Q1187" s="4">
        <v>2912.8367912809413</v>
      </c>
      <c r="R1187" s="46">
        <v>7068.0368986795638</v>
      </c>
      <c r="S1187" s="110">
        <v>7022.8831044609851</v>
      </c>
      <c r="T1187" s="46">
        <v>7044.5756502538816</v>
      </c>
      <c r="U1187" s="110">
        <f>$L$1*gp_need_index[[#This Row],[Normalised weighted population 2025/26]]</f>
        <v>2871.3645451557377</v>
      </c>
      <c r="V1187" s="4">
        <f>$M$1*gp_need_index[[#This Row],[Normalised travel time adjusted wp 2025/26]]</f>
        <v>4182.7421528105833</v>
      </c>
      <c r="W1187" s="115">
        <v>7054.106697966321</v>
      </c>
      <c r="X1187" s="43">
        <f>gp_need_index[[#This Row],[Combined weighted population 2025/26]]/gp_need_index[[#This Row],[Registered population 2025/26]]</f>
        <v>1.3925176892518298</v>
      </c>
    </row>
    <row r="1188" spans="1:24" ht="13">
      <c r="A1188" s="8" t="s">
        <v>4582</v>
      </c>
      <c r="B1188" s="3" t="s">
        <v>11468</v>
      </c>
      <c r="C1188" s="74" t="s">
        <v>6406</v>
      </c>
      <c r="D1188" s="74" t="s">
        <v>6798</v>
      </c>
      <c r="E1188" s="74" t="s">
        <v>6456</v>
      </c>
      <c r="F1188" s="41">
        <v>0.99361155086400099</v>
      </c>
      <c r="G1188" s="110">
        <v>5317.75</v>
      </c>
      <c r="H1188" s="4">
        <v>2523.0169261395331</v>
      </c>
      <c r="I1188" s="46">
        <v>6184.0889447466225</v>
      </c>
      <c r="J1188" s="110">
        <v>6144.5822070706145</v>
      </c>
      <c r="K1188" s="46">
        <v>6163.6419877919971</v>
      </c>
      <c r="L1188" s="110">
        <f>$L$1*gp_need_index[[#This Row],[Normalised weighted population (base year)]]</f>
        <v>2512.2638710831143</v>
      </c>
      <c r="M1188" s="4">
        <f>$M$1*gp_need_index[[#This Row],[Normalised travel time adjusted wp (base year)]]</f>
        <v>3659.6846193626543</v>
      </c>
      <c r="N1188" s="115">
        <v>6171.9484904457686</v>
      </c>
      <c r="O1188" s="43">
        <f>gp_need_index[[#This Row],[Combined weighted population (base year)]]/gp_need_index[[#This Row],[Registered population (base year)]]</f>
        <v>1.1606315623046906</v>
      </c>
      <c r="P1188" s="77">
        <v>5369.1672423186674</v>
      </c>
      <c r="Q1188" s="4">
        <v>2575.7396560323114</v>
      </c>
      <c r="R1188" s="46">
        <v>6250.0662531877097</v>
      </c>
      <c r="S1188" s="110">
        <v>6210.1380228325961</v>
      </c>
      <c r="T1188" s="46">
        <v>6229.3201310119184</v>
      </c>
      <c r="U1188" s="110">
        <f>$L$1*gp_need_index[[#This Row],[Normalised weighted population 2025/26]]</f>
        <v>2539.0669151189954</v>
      </c>
      <c r="V1188" s="4">
        <f>$M$1*gp_need_index[[#This Row],[Normalised travel time adjusted wp 2025/26]]</f>
        <v>3698.6812533407983</v>
      </c>
      <c r="W1188" s="115">
        <v>6237.7481684597933</v>
      </c>
      <c r="X1188" s="43">
        <f>gp_need_index[[#This Row],[Combined weighted population 2025/26]]/gp_need_index[[#This Row],[Registered population 2025/26]]</f>
        <v>1.1617720005618657</v>
      </c>
    </row>
    <row r="1189" spans="1:24" ht="13">
      <c r="A1189" s="8" t="s">
        <v>4405</v>
      </c>
      <c r="B1189" s="3" t="s">
        <v>11467</v>
      </c>
      <c r="C1189" s="74" t="s">
        <v>6406</v>
      </c>
      <c r="D1189" s="74" t="s">
        <v>6798</v>
      </c>
      <c r="E1189" s="74" t="s">
        <v>6445</v>
      </c>
      <c r="F1189" s="41">
        <v>0.99361155086400099</v>
      </c>
      <c r="G1189" s="110">
        <v>5062.5833333333339</v>
      </c>
      <c r="H1189" s="4">
        <v>1635.7577972371639</v>
      </c>
      <c r="I1189" s="46">
        <v>4009.3554685958511</v>
      </c>
      <c r="J1189" s="110">
        <v>3983.7419051165871</v>
      </c>
      <c r="K1189" s="46">
        <v>3996.0990100593335</v>
      </c>
      <c r="L1189" s="110">
        <f>$L$1*gp_need_index[[#This Row],[Normalised weighted population (base year)]]</f>
        <v>1628.7862254373777</v>
      </c>
      <c r="M1189" s="4">
        <f>$M$1*gp_need_index[[#This Row],[Normalised travel time adjusted wp (base year)]]</f>
        <v>2372.6981731791657</v>
      </c>
      <c r="N1189" s="115">
        <v>4001.4843986165433</v>
      </c>
      <c r="O1189" s="43">
        <f>gp_need_index[[#This Row],[Combined weighted population (base year)]]/gp_need_index[[#This Row],[Registered population (base year)]]</f>
        <v>0.79040366057181799</v>
      </c>
      <c r="P1189" s="77">
        <v>5104.5883071344033</v>
      </c>
      <c r="Q1189" s="4">
        <v>1663.6530619826553</v>
      </c>
      <c r="R1189" s="46">
        <v>4036.8761009516243</v>
      </c>
      <c r="S1189" s="110">
        <v>4011.0867233123649</v>
      </c>
      <c r="T1189" s="46">
        <v>4023.476319028327</v>
      </c>
      <c r="U1189" s="110">
        <f>$L$1*gp_need_index[[#This Row],[Normalised weighted population 2025/26]]</f>
        <v>1639.9663832576339</v>
      </c>
      <c r="V1189" s="4">
        <f>$M$1*gp_need_index[[#This Row],[Normalised travel time adjusted wp 2025/26]]</f>
        <v>2388.9535489378177</v>
      </c>
      <c r="W1189" s="115">
        <v>4028.9199321954516</v>
      </c>
      <c r="X1189" s="43">
        <f>gp_need_index[[#This Row],[Combined weighted population 2025/26]]/gp_need_index[[#This Row],[Registered population 2025/26]]</f>
        <v>0.78927421562370681</v>
      </c>
    </row>
    <row r="1190" spans="1:24" ht="13">
      <c r="A1190" s="8" t="s">
        <v>4399</v>
      </c>
      <c r="B1190" s="3" t="s">
        <v>11466</v>
      </c>
      <c r="C1190" s="74" t="s">
        <v>6406</v>
      </c>
      <c r="D1190" s="74" t="s">
        <v>6798</v>
      </c>
      <c r="E1190" s="74" t="s">
        <v>6452</v>
      </c>
      <c r="F1190" s="41">
        <v>0.99361155086400099</v>
      </c>
      <c r="G1190" s="110">
        <v>4650.3333333333339</v>
      </c>
      <c r="H1190" s="4">
        <v>1834.2118439259705</v>
      </c>
      <c r="I1190" s="46">
        <v>4495.7800595106273</v>
      </c>
      <c r="J1190" s="110">
        <v>4467.0589972738053</v>
      </c>
      <c r="K1190" s="46">
        <v>4480.9152957312563</v>
      </c>
      <c r="L1190" s="110">
        <f>$L$1*gp_need_index[[#This Row],[Normalised weighted population (base year)]]</f>
        <v>1826.3944643679781</v>
      </c>
      <c r="M1190" s="4">
        <f>$M$1*gp_need_index[[#This Row],[Normalised travel time adjusted wp (base year)]]</f>
        <v>2660.559588135498</v>
      </c>
      <c r="N1190" s="115">
        <v>4486.9540525034763</v>
      </c>
      <c r="O1190" s="43">
        <f>gp_need_index[[#This Row],[Combined weighted population (base year)]]/gp_need_index[[#This Row],[Registered population (base year)]]</f>
        <v>0.96486718927033377</v>
      </c>
      <c r="P1190" s="77">
        <v>4691.1361211168087</v>
      </c>
      <c r="Q1190" s="4">
        <v>1869.7362223143518</v>
      </c>
      <c r="R1190" s="46">
        <v>4536.9396080389461</v>
      </c>
      <c r="S1190" s="110">
        <v>4507.9556001198898</v>
      </c>
      <c r="T1190" s="46">
        <v>4521.8799431330654</v>
      </c>
      <c r="U1190" s="110">
        <f>$L$1*gp_need_index[[#This Row],[Normalised weighted population 2025/26]]</f>
        <v>1843.1153827832329</v>
      </c>
      <c r="V1190" s="4">
        <f>$M$1*gp_need_index[[#This Row],[Normalised travel time adjusted wp 2025/26]]</f>
        <v>2684.882495003053</v>
      </c>
      <c r="W1190" s="115">
        <v>4527.9978777862862</v>
      </c>
      <c r="X1190" s="43">
        <f>gp_need_index[[#This Row],[Combined weighted population 2025/26]]/gp_need_index[[#This Row],[Registered population 2025/26]]</f>
        <v>0.9652241505855762</v>
      </c>
    </row>
    <row r="1191" spans="1:24" ht="13">
      <c r="A1191" s="8" t="s">
        <v>4431</v>
      </c>
      <c r="B1191" s="3" t="s">
        <v>11465</v>
      </c>
      <c r="C1191" s="74" t="s">
        <v>6406</v>
      </c>
      <c r="D1191" s="74" t="s">
        <v>6798</v>
      </c>
      <c r="E1191" s="74" t="s">
        <v>6445</v>
      </c>
      <c r="F1191" s="41">
        <v>0.99361155086400099</v>
      </c>
      <c r="G1191" s="110">
        <v>3273.6666666666661</v>
      </c>
      <c r="H1191" s="4">
        <v>944.05785413693832</v>
      </c>
      <c r="I1191" s="46">
        <v>2313.9510791560128</v>
      </c>
      <c r="J1191" s="110">
        <v>2299.1685203836346</v>
      </c>
      <c r="K1191" s="46">
        <v>2306.3002742382073</v>
      </c>
      <c r="L1191" s="110">
        <f>$L$1*gp_need_index[[#This Row],[Normalised weighted population (base year)]]</f>
        <v>940.03429568324532</v>
      </c>
      <c r="M1191" s="4">
        <f>$M$1*gp_need_index[[#This Row],[Normalised travel time adjusted wp (base year)]]</f>
        <v>1369.3740905099228</v>
      </c>
      <c r="N1191" s="115">
        <v>2309.4083861931681</v>
      </c>
      <c r="O1191" s="43">
        <f>gp_need_index[[#This Row],[Combined weighted population (base year)]]/gp_need_index[[#This Row],[Registered population (base year)]]</f>
        <v>0.70545007214942523</v>
      </c>
      <c r="P1191" s="77">
        <v>3299.52618396462</v>
      </c>
      <c r="Q1191" s="4">
        <v>960.32601833910792</v>
      </c>
      <c r="R1191" s="46">
        <v>2330.2437516239752</v>
      </c>
      <c r="S1191" s="110">
        <v>2315.3571079422459</v>
      </c>
      <c r="T1191" s="46">
        <v>2322.5088701663731</v>
      </c>
      <c r="U1191" s="110">
        <f>$L$1*gp_need_index[[#This Row],[Normalised weighted population 2025/26]]</f>
        <v>946.65313521973405</v>
      </c>
      <c r="V1191" s="4">
        <f>$M$1*gp_need_index[[#This Row],[Normalised travel time adjusted wp 2025/26]]</f>
        <v>1378.9980026932167</v>
      </c>
      <c r="W1191" s="115">
        <v>2325.6511379129506</v>
      </c>
      <c r="X1191" s="43">
        <f>gp_need_index[[#This Row],[Combined weighted population 2025/26]]/gp_need_index[[#This Row],[Registered population 2025/26]]</f>
        <v>0.70484397099662111</v>
      </c>
    </row>
    <row r="1192" spans="1:24" ht="13">
      <c r="A1192" s="8" t="s">
        <v>4373</v>
      </c>
      <c r="B1192" s="3" t="s">
        <v>11464</v>
      </c>
      <c r="C1192" s="74" t="s">
        <v>6406</v>
      </c>
      <c r="D1192" s="74" t="s">
        <v>6798</v>
      </c>
      <c r="E1192" s="74" t="s">
        <v>6726</v>
      </c>
      <c r="F1192" s="41">
        <v>0.99361155086400099</v>
      </c>
      <c r="G1192" s="110">
        <v>17310</v>
      </c>
      <c r="H1192" s="4">
        <v>6184.877198759782</v>
      </c>
      <c r="I1192" s="46">
        <v>15159.561679195236</v>
      </c>
      <c r="J1192" s="110">
        <v>15062.715590483658</v>
      </c>
      <c r="K1192" s="46">
        <v>15109.438385711752</v>
      </c>
      <c r="L1192" s="110">
        <f>$L$1*gp_need_index[[#This Row],[Normalised weighted population (base year)]]</f>
        <v>6158.5173577510195</v>
      </c>
      <c r="M1192" s="4">
        <f>$M$1*gp_need_index[[#This Row],[Normalised travel time adjusted wp (base year)]]</f>
        <v>8971.2834354945408</v>
      </c>
      <c r="N1192" s="115">
        <v>15129.80079324556</v>
      </c>
      <c r="O1192" s="43">
        <f>gp_need_index[[#This Row],[Combined weighted population (base year)]]/gp_need_index[[#This Row],[Registered population (base year)]]</f>
        <v>0.87404972809044257</v>
      </c>
      <c r="P1192" s="77">
        <v>17463.610095965094</v>
      </c>
      <c r="Q1192" s="4">
        <v>6306.9933795730258</v>
      </c>
      <c r="R1192" s="46">
        <v>15304.002634128477</v>
      </c>
      <c r="S1192" s="110">
        <v>15206.233791723153</v>
      </c>
      <c r="T1192" s="46">
        <v>15253.203379278286</v>
      </c>
      <c r="U1192" s="110">
        <f>$L$1*gp_need_index[[#This Row],[Normalised weighted population 2025/26]]</f>
        <v>6217.1959757052109</v>
      </c>
      <c r="V1192" s="4">
        <f>$M$1*gp_need_index[[#This Row],[Normalised travel time adjusted wp 2025/26]]</f>
        <v>9056.6444179786467</v>
      </c>
      <c r="W1192" s="115">
        <v>15273.840393683859</v>
      </c>
      <c r="X1192" s="43">
        <f>gp_need_index[[#This Row],[Combined weighted population 2025/26]]/gp_need_index[[#This Row],[Registered population 2025/26]]</f>
        <v>0.87460956295702152</v>
      </c>
    </row>
    <row r="1193" spans="1:24" ht="13">
      <c r="A1193" s="8" t="s">
        <v>4394</v>
      </c>
      <c r="B1193" s="3" t="s">
        <v>11463</v>
      </c>
      <c r="C1193" s="74" t="s">
        <v>6406</v>
      </c>
      <c r="D1193" s="74" t="s">
        <v>6798</v>
      </c>
      <c r="E1193" s="74" t="s">
        <v>6452</v>
      </c>
      <c r="F1193" s="41">
        <v>0.99361155086400099</v>
      </c>
      <c r="G1193" s="110">
        <v>12295.25</v>
      </c>
      <c r="H1193" s="4">
        <v>4891.2963283961299</v>
      </c>
      <c r="I1193" s="46">
        <v>11988.905518837333</v>
      </c>
      <c r="J1193" s="110">
        <v>11912.315005733943</v>
      </c>
      <c r="K1193" s="46">
        <v>11949.265624057845</v>
      </c>
      <c r="L1193" s="110">
        <f>$L$1*gp_need_index[[#This Row],[Normalised weighted population (base year)]]</f>
        <v>4870.4497069677991</v>
      </c>
      <c r="M1193" s="4">
        <f>$M$1*gp_need_index[[#This Row],[Normalised travel time adjusted wp (base year)]]</f>
        <v>7094.9194816405925</v>
      </c>
      <c r="N1193" s="115">
        <v>11965.369188608391</v>
      </c>
      <c r="O1193" s="43">
        <f>gp_need_index[[#This Row],[Combined weighted population (base year)]]/gp_need_index[[#This Row],[Registered population (base year)]]</f>
        <v>0.9731700606826531</v>
      </c>
      <c r="P1193" s="77">
        <v>12401.753418433651</v>
      </c>
      <c r="Q1193" s="4">
        <v>4984.3928479239694</v>
      </c>
      <c r="R1193" s="46">
        <v>12094.694997019911</v>
      </c>
      <c r="S1193" s="110">
        <v>12017.428653216028</v>
      </c>
      <c r="T1193" s="46">
        <v>12054.5485393789</v>
      </c>
      <c r="U1193" s="110">
        <f>$L$1*gp_need_index[[#This Row],[Normalised weighted population 2025/26]]</f>
        <v>4913.4263016373498</v>
      </c>
      <c r="V1193" s="4">
        <f>$M$1*gp_need_index[[#This Row],[Normalised travel time adjusted wp 2025/26]]</f>
        <v>7157.4315916309633</v>
      </c>
      <c r="W1193" s="115">
        <v>12070.857893268312</v>
      </c>
      <c r="X1193" s="43">
        <f>gp_need_index[[#This Row],[Combined weighted population 2025/26]]/gp_need_index[[#This Row],[Registered population 2025/26]]</f>
        <v>0.97331864987143635</v>
      </c>
    </row>
    <row r="1194" spans="1:24" ht="13">
      <c r="A1194" s="8" t="s">
        <v>4425</v>
      </c>
      <c r="B1194" s="3" t="s">
        <v>11462</v>
      </c>
      <c r="C1194" s="74" t="s">
        <v>6406</v>
      </c>
      <c r="D1194" s="74" t="s">
        <v>6798</v>
      </c>
      <c r="E1194" s="74" t="s">
        <v>6445</v>
      </c>
      <c r="F1194" s="41">
        <v>0.99361155086400099</v>
      </c>
      <c r="G1194" s="110">
        <v>6966.9166666666679</v>
      </c>
      <c r="H1194" s="4">
        <v>2871.4927868765535</v>
      </c>
      <c r="I1194" s="46">
        <v>7038.2273754357275</v>
      </c>
      <c r="J1194" s="110">
        <v>6993.2640178401607</v>
      </c>
      <c r="K1194" s="46">
        <v>7014.9563110205472</v>
      </c>
      <c r="L1194" s="110">
        <f>$L$1*gp_need_index[[#This Row],[Normalised weighted population (base year)]]</f>
        <v>2859.2545336522126</v>
      </c>
      <c r="M1194" s="4">
        <f>$M$1*gp_need_index[[#This Row],[Normalised travel time adjusted wp (base year)]]</f>
        <v>4165.1555635111699</v>
      </c>
      <c r="N1194" s="115">
        <v>7024.4100971633825</v>
      </c>
      <c r="O1194" s="43">
        <f>gp_need_index[[#This Row],[Combined weighted population (base year)]]/gp_need_index[[#This Row],[Registered population (base year)]]</f>
        <v>1.0082523493889044</v>
      </c>
      <c r="P1194" s="77">
        <v>7023.3744646491732</v>
      </c>
      <c r="Q1194" s="4">
        <v>2922.9397107083014</v>
      </c>
      <c r="R1194" s="46">
        <v>7092.5517659425404</v>
      </c>
      <c r="S1194" s="110">
        <v>7047.241359741377</v>
      </c>
      <c r="T1194" s="46">
        <v>7069.0091442304401</v>
      </c>
      <c r="U1194" s="110">
        <f>$L$1*gp_need_index[[#This Row],[Normalised weighted population 2025/26]]</f>
        <v>2881.3236217277995</v>
      </c>
      <c r="V1194" s="4">
        <f>$M$1*gp_need_index[[#This Row],[Normalised travel time adjusted wp 2025/26]]</f>
        <v>4197.2496278197432</v>
      </c>
      <c r="W1194" s="115">
        <v>7078.5732495475422</v>
      </c>
      <c r="X1194" s="43">
        <f>gp_need_index[[#This Row],[Combined weighted population 2025/26]]/gp_need_index[[#This Row],[Registered population 2025/26]]</f>
        <v>1.0078592968630964</v>
      </c>
    </row>
    <row r="1195" spans="1:24" ht="13">
      <c r="A1195" s="8" t="s">
        <v>4376</v>
      </c>
      <c r="B1195" s="3" t="s">
        <v>11461</v>
      </c>
      <c r="C1195" s="74" t="s">
        <v>6406</v>
      </c>
      <c r="D1195" s="74" t="s">
        <v>6798</v>
      </c>
      <c r="E1195" s="74" t="s">
        <v>6726</v>
      </c>
      <c r="F1195" s="41">
        <v>0.99361155086400099</v>
      </c>
      <c r="G1195" s="110">
        <v>5076.9999999999991</v>
      </c>
      <c r="H1195" s="4">
        <v>1120.9010430962758</v>
      </c>
      <c r="I1195" s="46">
        <v>2747.4059634522173</v>
      </c>
      <c r="J1195" s="110">
        <v>2729.8543001987623</v>
      </c>
      <c r="K1195" s="46">
        <v>2738.3219913467851</v>
      </c>
      <c r="L1195" s="110">
        <f>$L$1*gp_need_index[[#This Row],[Normalised weighted population (base year)]]</f>
        <v>1116.1237819909948</v>
      </c>
      <c r="M1195" s="4">
        <f>$M$1*gp_need_index[[#This Row],[Normalised travel time adjusted wp (base year)]]</f>
        <v>1625.8885403213226</v>
      </c>
      <c r="N1195" s="115">
        <v>2742.0123223123173</v>
      </c>
      <c r="O1195" s="43">
        <f>gp_need_index[[#This Row],[Combined weighted population (base year)]]/gp_need_index[[#This Row],[Registered population (base year)]]</f>
        <v>0.54008515310465188</v>
      </c>
      <c r="P1195" s="77">
        <v>5116.3015640140566</v>
      </c>
      <c r="Q1195" s="4">
        <v>1141.8414060700857</v>
      </c>
      <c r="R1195" s="46">
        <v>2770.6932344103034</v>
      </c>
      <c r="S1195" s="110">
        <v>2752.9928016108165</v>
      </c>
      <c r="T1195" s="46">
        <v>2761.4963494455405</v>
      </c>
      <c r="U1195" s="110">
        <f>$L$1*gp_need_index[[#This Row],[Normalised weighted population 2025/26]]</f>
        <v>1125.5841519835419</v>
      </c>
      <c r="V1195" s="4">
        <f>$M$1*gp_need_index[[#This Row],[Normalised travel time adjusted wp 2025/26]]</f>
        <v>1639.6483988701477</v>
      </c>
      <c r="W1195" s="115">
        <v>2765.2325508536896</v>
      </c>
      <c r="X1195" s="43">
        <f>gp_need_index[[#This Row],[Combined weighted population 2025/26]]/gp_need_index[[#This Row],[Registered population 2025/26]]</f>
        <v>0.54047489504981272</v>
      </c>
    </row>
    <row r="1196" spans="1:24" ht="13">
      <c r="A1196" s="8" t="s">
        <v>4383</v>
      </c>
      <c r="B1196" s="3" t="s">
        <v>11460</v>
      </c>
      <c r="C1196" s="74" t="s">
        <v>6406</v>
      </c>
      <c r="D1196" s="74" t="s">
        <v>6798</v>
      </c>
      <c r="E1196" s="74" t="s">
        <v>6725</v>
      </c>
      <c r="F1196" s="41">
        <v>0.99361155086400099</v>
      </c>
      <c r="G1196" s="110">
        <v>5609.5</v>
      </c>
      <c r="H1196" s="4">
        <v>2055.8256054238354</v>
      </c>
      <c r="I1196" s="46">
        <v>5038.9707128447017</v>
      </c>
      <c r="J1196" s="110">
        <v>5006.7795047479049</v>
      </c>
      <c r="K1196" s="46">
        <v>5022.3099535668653</v>
      </c>
      <c r="L1196" s="110">
        <f>$L$1*gp_need_index[[#This Row],[Normalised weighted population (base year)]]</f>
        <v>2047.0637117985939</v>
      </c>
      <c r="M1196" s="4">
        <f>$M$1*gp_need_index[[#This Row],[Normalised travel time adjusted wp (base year)]]</f>
        <v>2982.0146152461589</v>
      </c>
      <c r="N1196" s="115">
        <v>5029.0783270447528</v>
      </c>
      <c r="O1196" s="43">
        <f>gp_need_index[[#This Row],[Combined weighted population (base year)]]/gp_need_index[[#This Row],[Registered population (base year)]]</f>
        <v>0.89652880417947278</v>
      </c>
      <c r="P1196" s="77">
        <v>5657.8702242879626</v>
      </c>
      <c r="Q1196" s="4">
        <v>2095.5151284891431</v>
      </c>
      <c r="R1196" s="46">
        <v>5084.7951022306288</v>
      </c>
      <c r="S1196" s="110">
        <v>5052.3111473530516</v>
      </c>
      <c r="T1196" s="46">
        <v>5067.9169162792496</v>
      </c>
      <c r="U1196" s="110">
        <f>$L$1*gp_need_index[[#This Row],[Normalised weighted population 2025/26]]</f>
        <v>2065.6797050188247</v>
      </c>
      <c r="V1196" s="4">
        <f>$M$1*gp_need_index[[#This Row],[Normalised travel time adjusted wp 2025/26]]</f>
        <v>3009.0939135417029</v>
      </c>
      <c r="W1196" s="115">
        <v>5074.7736185605281</v>
      </c>
      <c r="X1196" s="43">
        <f>gp_need_index[[#This Row],[Combined weighted population 2025/26]]/gp_need_index[[#This Row],[Registered population 2025/26]]</f>
        <v>0.89694061853445628</v>
      </c>
    </row>
    <row r="1197" spans="1:24" ht="13">
      <c r="A1197" s="8" t="s">
        <v>4413</v>
      </c>
      <c r="B1197" s="3" t="s">
        <v>11459</v>
      </c>
      <c r="C1197" s="74" t="s">
        <v>6406</v>
      </c>
      <c r="D1197" s="74" t="s">
        <v>6798</v>
      </c>
      <c r="E1197" s="74" t="s">
        <v>6445</v>
      </c>
      <c r="F1197" s="41">
        <v>0.99361155086400099</v>
      </c>
      <c r="G1197" s="110">
        <v>8024.333333333333</v>
      </c>
      <c r="H1197" s="4">
        <v>1870.9910094817469</v>
      </c>
      <c r="I1197" s="46">
        <v>4585.9283374528204</v>
      </c>
      <c r="J1197" s="110">
        <v>4556.631367527667</v>
      </c>
      <c r="K1197" s="46">
        <v>4570.7655090797662</v>
      </c>
      <c r="L1197" s="110">
        <f>$L$1*gp_need_index[[#This Row],[Normalised weighted population (base year)]]</f>
        <v>1863.0168777481936</v>
      </c>
      <c r="M1197" s="4">
        <f>$M$1*gp_need_index[[#This Row],[Normalised travel time adjusted wp (base year)]]</f>
        <v>2713.9084757719438</v>
      </c>
      <c r="N1197" s="115">
        <v>4576.9253535201369</v>
      </c>
      <c r="O1197" s="43">
        <f>gp_need_index[[#This Row],[Combined weighted population (base year)]]/gp_need_index[[#This Row],[Registered population (base year)]]</f>
        <v>0.57038076104184821</v>
      </c>
      <c r="P1197" s="77">
        <v>8086.0394161472104</v>
      </c>
      <c r="Q1197" s="4">
        <v>1900.5530101542015</v>
      </c>
      <c r="R1197" s="46">
        <v>4611.7169502514671</v>
      </c>
      <c r="S1197" s="110">
        <v>4582.2552310851615</v>
      </c>
      <c r="T1197" s="46">
        <v>4596.4090735963537</v>
      </c>
      <c r="U1197" s="110">
        <f>$L$1*gp_need_index[[#This Row],[Normalised weighted population 2025/26]]</f>
        <v>1873.4934088586376</v>
      </c>
      <c r="V1197" s="4">
        <f>$M$1*gp_need_index[[#This Row],[Normalised travel time adjusted wp 2025/26]]</f>
        <v>2729.1344345204998</v>
      </c>
      <c r="W1197" s="115">
        <v>4602.6278433791376</v>
      </c>
      <c r="X1197" s="43">
        <f>gp_need_index[[#This Row],[Combined weighted population 2025/26]]/gp_need_index[[#This Row],[Registered population 2025/26]]</f>
        <v>0.56920670386395067</v>
      </c>
    </row>
    <row r="1198" spans="1:24" ht="13">
      <c r="A1198" s="8" t="s">
        <v>4600</v>
      </c>
      <c r="B1198" s="3" t="s">
        <v>11458</v>
      </c>
      <c r="C1198" s="74" t="s">
        <v>6406</v>
      </c>
      <c r="D1198" s="74" t="s">
        <v>6798</v>
      </c>
      <c r="E1198" s="74" t="s">
        <v>6456</v>
      </c>
      <c r="F1198" s="41">
        <v>0.99361155086400099</v>
      </c>
      <c r="G1198" s="110">
        <v>4565.1666666666661</v>
      </c>
      <c r="H1198" s="4">
        <v>2079.5948736599717</v>
      </c>
      <c r="I1198" s="46">
        <v>5097.2308328624931</v>
      </c>
      <c r="J1198" s="110">
        <v>5064.6674329523048</v>
      </c>
      <c r="K1198" s="46">
        <v>5080.3774434047191</v>
      </c>
      <c r="L1198" s="110">
        <f>$L$1*gp_need_index[[#This Row],[Normalised weighted population (base year)]]</f>
        <v>2070.7316758193897</v>
      </c>
      <c r="M1198" s="4">
        <f>$M$1*gp_need_index[[#This Row],[Normalised travel time adjusted wp (base year)]]</f>
        <v>3016.4923963803481</v>
      </c>
      <c r="N1198" s="115">
        <v>5087.2240721997377</v>
      </c>
      <c r="O1198" s="43">
        <f>gp_need_index[[#This Row],[Combined weighted population (base year)]]/gp_need_index[[#This Row],[Registered population (base year)]]</f>
        <v>1.1143567023182224</v>
      </c>
      <c r="P1198" s="77">
        <v>4606.7111425906969</v>
      </c>
      <c r="Q1198" s="4">
        <v>2121.0615951310351</v>
      </c>
      <c r="R1198" s="46">
        <v>5146.7839405329541</v>
      </c>
      <c r="S1198" s="110">
        <v>5113.9039731148832</v>
      </c>
      <c r="T1198" s="46">
        <v>5129.6999922806872</v>
      </c>
      <c r="U1198" s="110">
        <f>$L$1*gp_need_index[[#This Row],[Normalised weighted population 2025/26]]</f>
        <v>2090.8624474193266</v>
      </c>
      <c r="V1198" s="4">
        <f>$M$1*gp_need_index[[#This Row],[Normalised travel time adjusted wp 2025/26]]</f>
        <v>3045.77783733663</v>
      </c>
      <c r="W1198" s="115">
        <v>5136.6402847559566</v>
      </c>
      <c r="X1198" s="43">
        <f>gp_need_index[[#This Row],[Combined weighted population 2025/26]]/gp_need_index[[#This Row],[Registered population 2025/26]]</f>
        <v>1.1150341590263551</v>
      </c>
    </row>
    <row r="1199" spans="1:24" ht="13">
      <c r="A1199" s="8" t="s">
        <v>4602</v>
      </c>
      <c r="B1199" s="3" t="s">
        <v>6982</v>
      </c>
      <c r="C1199" s="74" t="s">
        <v>6406</v>
      </c>
      <c r="D1199" s="74" t="s">
        <v>6798</v>
      </c>
      <c r="E1199" s="74" t="s">
        <v>6727</v>
      </c>
      <c r="F1199" s="41">
        <v>0.99361155086400099</v>
      </c>
      <c r="G1199" s="110">
        <v>7467.9166666666661</v>
      </c>
      <c r="H1199" s="4">
        <v>3225.7832603423176</v>
      </c>
      <c r="I1199" s="46">
        <v>7906.6178239853816</v>
      </c>
      <c r="J1199" s="110">
        <v>7856.1067981790675</v>
      </c>
      <c r="K1199" s="46">
        <v>7880.4755295022069</v>
      </c>
      <c r="L1199" s="110">
        <f>$L$1*gp_need_index[[#This Row],[Normalised weighted population (base year)]]</f>
        <v>3212.0350271698949</v>
      </c>
      <c r="M1199" s="4">
        <f>$M$1*gp_need_index[[#This Row],[Normalised travel time adjusted wp (base year)]]</f>
        <v>4679.0607153538413</v>
      </c>
      <c r="N1199" s="115">
        <v>7891.0957425237357</v>
      </c>
      <c r="O1199" s="43">
        <f>gp_need_index[[#This Row],[Combined weighted population (base year)]]/gp_need_index[[#This Row],[Registered population (base year)]]</f>
        <v>1.0566662825451636</v>
      </c>
      <c r="P1199" s="77">
        <v>7535.1872456585515</v>
      </c>
      <c r="Q1199" s="4">
        <v>3290.8952802687099</v>
      </c>
      <c r="R1199" s="46">
        <v>7985.4008093604298</v>
      </c>
      <c r="S1199" s="110">
        <v>7934.3864824592656</v>
      </c>
      <c r="T1199" s="46">
        <v>7958.8945142104931</v>
      </c>
      <c r="U1199" s="110">
        <f>$L$1*gp_need_index[[#This Row],[Normalised weighted population 2025/26]]</f>
        <v>3244.0403313597608</v>
      </c>
      <c r="V1199" s="4">
        <f>$M$1*gp_need_index[[#This Row],[Normalised travel time adjusted wp 2025/26]]</f>
        <v>4725.622269832731</v>
      </c>
      <c r="W1199" s="115">
        <v>7969.6626011924918</v>
      </c>
      <c r="X1199" s="43">
        <f>gp_need_index[[#This Row],[Combined weighted population 2025/26]]/gp_need_index[[#This Row],[Registered population 2025/26]]</f>
        <v>1.0576595300646665</v>
      </c>
    </row>
    <row r="1200" spans="1:24" ht="13">
      <c r="A1200" s="8" t="s">
        <v>4403</v>
      </c>
      <c r="B1200" s="3" t="s">
        <v>11457</v>
      </c>
      <c r="C1200" s="74" t="s">
        <v>6406</v>
      </c>
      <c r="D1200" s="74" t="s">
        <v>6798</v>
      </c>
      <c r="E1200" s="74" t="s">
        <v>6452</v>
      </c>
      <c r="F1200" s="41">
        <v>0.99361155086400099</v>
      </c>
      <c r="G1200" s="110">
        <v>6637.3333333333321</v>
      </c>
      <c r="H1200" s="4">
        <v>3352.1333898888643</v>
      </c>
      <c r="I1200" s="46">
        <v>8216.3107282227156</v>
      </c>
      <c r="J1200" s="110">
        <v>8163.8212450499022</v>
      </c>
      <c r="K1200" s="46">
        <v>8189.1444708666477</v>
      </c>
      <c r="L1200" s="110">
        <f>$L$1*gp_need_index[[#This Row],[Normalised weighted population (base year)]]</f>
        <v>3337.8466546218565</v>
      </c>
      <c r="M1200" s="4">
        <f>$M$1*gp_need_index[[#This Row],[Normalised travel time adjusted wp (base year)]]</f>
        <v>4862.3340104971667</v>
      </c>
      <c r="N1200" s="115">
        <v>8200.1806651190236</v>
      </c>
      <c r="O1200" s="43">
        <f>gp_need_index[[#This Row],[Combined weighted population (base year)]]/gp_need_index[[#This Row],[Registered population (base year)]]</f>
        <v>1.2354631375731757</v>
      </c>
      <c r="P1200" s="77">
        <v>6703.2712868132494</v>
      </c>
      <c r="Q1200" s="4">
        <v>3420.8208293368398</v>
      </c>
      <c r="R1200" s="46">
        <v>8300.6668680848888</v>
      </c>
      <c r="S1200" s="110">
        <v>8247.6384800032556</v>
      </c>
      <c r="T1200" s="46">
        <v>8273.1140963205889</v>
      </c>
      <c r="U1200" s="110">
        <f>$L$1*gp_need_index[[#This Row],[Normalised weighted population 2025/26]]</f>
        <v>3372.1160327587609</v>
      </c>
      <c r="V1200" s="4">
        <f>$M$1*gp_need_index[[#This Row],[Normalised travel time adjusted wp 2025/26]]</f>
        <v>4912.1912779010963</v>
      </c>
      <c r="W1200" s="115">
        <v>8284.3073106598567</v>
      </c>
      <c r="X1200" s="43">
        <f>gp_need_index[[#This Row],[Combined weighted population 2025/26]]/gp_need_index[[#This Row],[Registered population 2025/26]]</f>
        <v>1.2358603667073478</v>
      </c>
    </row>
    <row r="1201" spans="1:24" ht="13">
      <c r="A1201" s="8" t="s">
        <v>4603</v>
      </c>
      <c r="B1201" s="3" t="s">
        <v>11456</v>
      </c>
      <c r="C1201" s="74" t="s">
        <v>6406</v>
      </c>
      <c r="D1201" s="74" t="s">
        <v>6798</v>
      </c>
      <c r="E1201" s="74" t="s">
        <v>6456</v>
      </c>
      <c r="F1201" s="41">
        <v>0.99361155086400099</v>
      </c>
      <c r="G1201" s="110">
        <v>4253.416666666667</v>
      </c>
      <c r="H1201" s="4">
        <v>1867.9252238344143</v>
      </c>
      <c r="I1201" s="46">
        <v>4578.4138848416587</v>
      </c>
      <c r="J1201" s="110">
        <v>4549.1649206147958</v>
      </c>
      <c r="K1201" s="46">
        <v>4563.2759021153033</v>
      </c>
      <c r="L1201" s="110">
        <f>$L$1*gp_need_index[[#This Row],[Normalised weighted population (base year)]]</f>
        <v>1859.9641584269384</v>
      </c>
      <c r="M1201" s="4">
        <f>$M$1*gp_need_index[[#This Row],[Normalised travel time adjusted wp (base year)]]</f>
        <v>2709.461494674209</v>
      </c>
      <c r="N1201" s="115">
        <v>4569.425653101147</v>
      </c>
      <c r="O1201" s="43">
        <f>gp_need_index[[#This Row],[Combined weighted population (base year)]]/gp_need_index[[#This Row],[Registered population (base year)]]</f>
        <v>1.0742953280150029</v>
      </c>
      <c r="P1201" s="77">
        <v>4293.6716187044021</v>
      </c>
      <c r="Q1201" s="4">
        <v>1905.7739404493259</v>
      </c>
      <c r="R1201" s="46">
        <v>4624.3856064843985</v>
      </c>
      <c r="S1201" s="110">
        <v>4594.8429542521271</v>
      </c>
      <c r="T1201" s="46">
        <v>4609.035678196652</v>
      </c>
      <c r="U1201" s="110">
        <f>$L$1*gp_need_index[[#This Row],[Normalised weighted population 2025/26]]</f>
        <v>1878.6400048461037</v>
      </c>
      <c r="V1201" s="4">
        <f>$M$1*gp_need_index[[#This Row],[Normalised travel time adjusted wp 2025/26]]</f>
        <v>2736.6315264577038</v>
      </c>
      <c r="W1201" s="115">
        <v>4615.2715313038079</v>
      </c>
      <c r="X1201" s="43">
        <f>gp_need_index[[#This Row],[Combined weighted population 2025/26]]/gp_need_index[[#This Row],[Registered population 2025/26]]</f>
        <v>1.0749009102602138</v>
      </c>
    </row>
    <row r="1202" spans="1:24" ht="13">
      <c r="A1202" s="8" t="s">
        <v>4487</v>
      </c>
      <c r="B1202" s="3" t="s">
        <v>11455</v>
      </c>
      <c r="C1202" s="74" t="s">
        <v>6406</v>
      </c>
      <c r="D1202" s="74" t="s">
        <v>6798</v>
      </c>
      <c r="E1202" s="74" t="s">
        <v>6476</v>
      </c>
      <c r="F1202" s="41">
        <v>0.99361155086400099</v>
      </c>
      <c r="G1202" s="110">
        <v>8137.4166666666661</v>
      </c>
      <c r="H1202" s="4">
        <v>3259.5057937899373</v>
      </c>
      <c r="I1202" s="46">
        <v>7989.2740852738716</v>
      </c>
      <c r="J1202" s="110">
        <v>7938.2350141465449</v>
      </c>
      <c r="K1202" s="46">
        <v>7962.8584976618804</v>
      </c>
      <c r="L1202" s="110">
        <f>$L$1*gp_need_index[[#This Row],[Normalised weighted population (base year)]]</f>
        <v>3245.6138357558034</v>
      </c>
      <c r="M1202" s="4">
        <f>$M$1*gp_need_index[[#This Row],[Normalised travel time adjusted wp (base year)]]</f>
        <v>4727.9758992773332</v>
      </c>
      <c r="N1202" s="115">
        <v>7973.5897350331361</v>
      </c>
      <c r="O1202" s="43">
        <f>gp_need_index[[#This Row],[Combined weighted population (base year)]]/gp_need_index[[#This Row],[Registered population (base year)]]</f>
        <v>0.9798674520005084</v>
      </c>
      <c r="P1202" s="77">
        <v>8211.5976515072762</v>
      </c>
      <c r="Q1202" s="4">
        <v>3319.9125249105377</v>
      </c>
      <c r="R1202" s="46">
        <v>8055.8115362643075</v>
      </c>
      <c r="S1202" s="110">
        <v>8004.3473940156891</v>
      </c>
      <c r="T1202" s="46">
        <v>8029.0715236650412</v>
      </c>
      <c r="U1202" s="110">
        <f>$L$1*gp_need_index[[#This Row],[Normalised weighted population 2025/26]]</f>
        <v>3272.6444356858447</v>
      </c>
      <c r="V1202" s="4">
        <f>$M$1*gp_need_index[[#This Row],[Normalised travel time adjusted wp 2025/26]]</f>
        <v>4767.2901218336037</v>
      </c>
      <c r="W1202" s="115">
        <v>8039.9345575194484</v>
      </c>
      <c r="X1202" s="43">
        <f>gp_need_index[[#This Row],[Combined weighted population 2025/26]]/gp_need_index[[#This Row],[Registered population 2025/26]]</f>
        <v>0.97909504322142249</v>
      </c>
    </row>
    <row r="1203" spans="1:24" ht="13">
      <c r="A1203" s="8" t="s">
        <v>4588</v>
      </c>
      <c r="B1203" s="3" t="s">
        <v>11454</v>
      </c>
      <c r="C1203" s="74" t="s">
        <v>6406</v>
      </c>
      <c r="D1203" s="74" t="s">
        <v>6798</v>
      </c>
      <c r="E1203" s="74" t="s">
        <v>6727</v>
      </c>
      <c r="F1203" s="41">
        <v>0.99361155086400099</v>
      </c>
      <c r="G1203" s="110">
        <v>9942.5833333333321</v>
      </c>
      <c r="H1203" s="4">
        <v>5446.4062435043779</v>
      </c>
      <c r="I1203" s="46">
        <v>13349.518304892936</v>
      </c>
      <c r="J1203" s="110">
        <v>13264.23558621204</v>
      </c>
      <c r="K1203" s="46">
        <v>13305.379705240839</v>
      </c>
      <c r="L1203" s="110">
        <f>$L$1*gp_need_index[[#This Row],[Normalised weighted population (base year)]]</f>
        <v>5423.193753096858</v>
      </c>
      <c r="M1203" s="4">
        <f>$M$1*gp_need_index[[#This Row],[Normalised travel time adjusted wp (base year)]]</f>
        <v>7900.1170993536871</v>
      </c>
      <c r="N1203" s="115">
        <v>13323.310852450544</v>
      </c>
      <c r="O1203" s="43">
        <f>gp_need_index[[#This Row],[Combined weighted population (base year)]]/gp_need_index[[#This Row],[Registered population (base year)]]</f>
        <v>1.3400250624787871</v>
      </c>
      <c r="P1203" s="77">
        <v>10034.355920962569</v>
      </c>
      <c r="Q1203" s="4">
        <v>5555.6494080086886</v>
      </c>
      <c r="R1203" s="46">
        <v>13480.856575786554</v>
      </c>
      <c r="S1203" s="110">
        <v>13394.734809242444</v>
      </c>
      <c r="T1203" s="46">
        <v>13436.108970525098</v>
      </c>
      <c r="U1203" s="110">
        <f>$L$1*gp_need_index[[#This Row],[Normalised weighted population 2025/26]]</f>
        <v>5476.5494528296149</v>
      </c>
      <c r="V1203" s="4">
        <f>$M$1*gp_need_index[[#This Row],[Normalised travel time adjusted wp 2025/26]]</f>
        <v>7977.7380712415707</v>
      </c>
      <c r="W1203" s="115">
        <v>13454.287524071186</v>
      </c>
      <c r="X1203" s="43">
        <f>gp_need_index[[#This Row],[Combined weighted population 2025/26]]/gp_need_index[[#This Row],[Registered population 2025/26]]</f>
        <v>1.3408222341370317</v>
      </c>
    </row>
    <row r="1204" spans="1:24" ht="13">
      <c r="A1204" s="8" t="s">
        <v>4491</v>
      </c>
      <c r="B1204" s="3" t="s">
        <v>11453</v>
      </c>
      <c r="C1204" s="74" t="s">
        <v>6406</v>
      </c>
      <c r="D1204" s="74" t="s">
        <v>6798</v>
      </c>
      <c r="E1204" s="74" t="s">
        <v>6476</v>
      </c>
      <c r="F1204" s="41">
        <v>0.99361155086400099</v>
      </c>
      <c r="G1204" s="110">
        <v>4443.25</v>
      </c>
      <c r="H1204" s="4">
        <v>2047.1437319848744</v>
      </c>
      <c r="I1204" s="46">
        <v>5017.690840721245</v>
      </c>
      <c r="J1204" s="110">
        <v>4985.635578005129</v>
      </c>
      <c r="K1204" s="46">
        <v>5001.1004408177951</v>
      </c>
      <c r="L1204" s="110">
        <f>$L$1*gp_need_index[[#This Row],[Normalised weighted population (base year)]]</f>
        <v>2038.4188403559792</v>
      </c>
      <c r="M1204" s="4">
        <f>$M$1*gp_need_index[[#This Row],[Normalised travel time adjusted wp (base year)]]</f>
        <v>2969.4213906971527</v>
      </c>
      <c r="N1204" s="115">
        <v>5007.8402310531319</v>
      </c>
      <c r="O1204" s="43">
        <f>gp_need_index[[#This Row],[Combined weighted population (base year)]]/gp_need_index[[#This Row],[Registered population (base year)]]</f>
        <v>1.1270669512300977</v>
      </c>
      <c r="P1204" s="77">
        <v>4484.1505928825172</v>
      </c>
      <c r="Q1204" s="4">
        <v>2087.0893193224556</v>
      </c>
      <c r="R1204" s="46">
        <v>5064.3497651387452</v>
      </c>
      <c r="S1204" s="110">
        <v>5031.9964242572478</v>
      </c>
      <c r="T1204" s="46">
        <v>5047.5394443017585</v>
      </c>
      <c r="U1204" s="110">
        <f>$L$1*gp_need_index[[#This Row],[Normalised weighted population 2025/26]]</f>
        <v>2057.3738604284608</v>
      </c>
      <c r="V1204" s="4">
        <f>$M$1*gp_need_index[[#This Row],[Normalised travel time adjusted wp 2025/26]]</f>
        <v>2996.9947161961686</v>
      </c>
      <c r="W1204" s="115">
        <v>5054.368576624629</v>
      </c>
      <c r="X1204" s="43">
        <f>gp_need_index[[#This Row],[Combined weighted population 2025/26]]/gp_need_index[[#This Row],[Registered population 2025/26]]</f>
        <v>1.1271629870431186</v>
      </c>
    </row>
    <row r="1205" spans="1:24" ht="13">
      <c r="A1205" s="8" t="s">
        <v>4423</v>
      </c>
      <c r="B1205" s="3" t="s">
        <v>11452</v>
      </c>
      <c r="C1205" s="74" t="s">
        <v>6406</v>
      </c>
      <c r="D1205" s="74" t="s">
        <v>6798</v>
      </c>
      <c r="E1205" s="74" t="s">
        <v>6445</v>
      </c>
      <c r="F1205" s="41">
        <v>0.99361155086400099</v>
      </c>
      <c r="G1205" s="110">
        <v>5294.416666666667</v>
      </c>
      <c r="H1205" s="4">
        <v>1569.5058798925656</v>
      </c>
      <c r="I1205" s="46">
        <v>3846.9674380700749</v>
      </c>
      <c r="J1205" s="110">
        <v>3822.3912822641196</v>
      </c>
      <c r="K1205" s="46">
        <v>3834.2478963049316</v>
      </c>
      <c r="L1205" s="110">
        <f>$L$1*gp_need_index[[#This Row],[Normalised weighted population (base year)]]</f>
        <v>1562.8166726331908</v>
      </c>
      <c r="M1205" s="4">
        <f>$M$1*gp_need_index[[#This Row],[Normalised travel time adjusted wp (base year)]]</f>
        <v>2276.5984917234796</v>
      </c>
      <c r="N1205" s="115">
        <v>3839.4151643566702</v>
      </c>
      <c r="O1205" s="43">
        <f>gp_need_index[[#This Row],[Combined weighted population (base year)]]/gp_need_index[[#This Row],[Registered population (base year)]]</f>
        <v>0.72518190503014246</v>
      </c>
      <c r="P1205" s="77">
        <v>5338.6450687235647</v>
      </c>
      <c r="Q1205" s="4">
        <v>1596.7226019798791</v>
      </c>
      <c r="R1205" s="46">
        <v>3874.4684568428775</v>
      </c>
      <c r="S1205" s="110">
        <v>3849.7166121773043</v>
      </c>
      <c r="T1205" s="46">
        <v>3861.6077618172981</v>
      </c>
      <c r="U1205" s="110">
        <f>$L$1*gp_need_index[[#This Row],[Normalised weighted population 2025/26]]</f>
        <v>1573.9888625059743</v>
      </c>
      <c r="V1205" s="4">
        <f>$M$1*gp_need_index[[#This Row],[Normalised travel time adjusted wp 2025/26]]</f>
        <v>2292.8435103669631</v>
      </c>
      <c r="W1205" s="115">
        <v>3866.8323728729374</v>
      </c>
      <c r="X1205" s="43">
        <f>gp_need_index[[#This Row],[Combined weighted population 2025/26]]/gp_need_index[[#This Row],[Registered population 2025/26]]</f>
        <v>0.72430969339519546</v>
      </c>
    </row>
    <row r="1206" spans="1:24" ht="13">
      <c r="A1206" s="8" t="s">
        <v>4397</v>
      </c>
      <c r="B1206" s="3" t="s">
        <v>11451</v>
      </c>
      <c r="C1206" s="74" t="s">
        <v>6406</v>
      </c>
      <c r="D1206" s="74" t="s">
        <v>6798</v>
      </c>
      <c r="E1206" s="74" t="s">
        <v>6725</v>
      </c>
      <c r="F1206" s="41">
        <v>0.99361155086400099</v>
      </c>
      <c r="G1206" s="110">
        <v>5386.0833333333339</v>
      </c>
      <c r="H1206" s="4">
        <v>2100.6054281076008</v>
      </c>
      <c r="I1206" s="46">
        <v>5148.7291546281685</v>
      </c>
      <c r="J1206" s="110">
        <v>5115.8367603087909</v>
      </c>
      <c r="K1206" s="46">
        <v>5131.7054920747469</v>
      </c>
      <c r="L1206" s="110">
        <f>$L$1*gp_need_index[[#This Row],[Normalised weighted population (base year)]]</f>
        <v>2091.652683642737</v>
      </c>
      <c r="M1206" s="4">
        <f>$M$1*gp_need_index[[#This Row],[Normalised travel time adjusted wp (base year)]]</f>
        <v>3046.9686100591525</v>
      </c>
      <c r="N1206" s="115">
        <v>5138.62129370189</v>
      </c>
      <c r="O1206" s="43">
        <f>gp_need_index[[#This Row],[Combined weighted population (base year)]]/gp_need_index[[#This Row],[Registered population (base year)]]</f>
        <v>0.95405528947167351</v>
      </c>
      <c r="P1206" s="77">
        <v>5433.3508883479208</v>
      </c>
      <c r="Q1206" s="4">
        <v>2143.7001436968926</v>
      </c>
      <c r="R1206" s="46">
        <v>5201.7166772640312</v>
      </c>
      <c r="S1206" s="110">
        <v>5168.4857748514523</v>
      </c>
      <c r="T1206" s="46">
        <v>5184.4503883418402</v>
      </c>
      <c r="U1206" s="110">
        <f>$L$1*gp_need_index[[#This Row],[Normalised weighted population 2025/26]]</f>
        <v>2113.1786739584745</v>
      </c>
      <c r="V1206" s="4">
        <f>$M$1*gp_need_index[[#This Row],[Normalised travel time adjusted wp 2025/26]]</f>
        <v>3078.2860820993656</v>
      </c>
      <c r="W1206" s="115">
        <v>5191.4647560578396</v>
      </c>
      <c r="X1206" s="43">
        <f>gp_need_index[[#This Row],[Combined weighted population 2025/26]]/gp_need_index[[#This Row],[Registered population 2025/26]]</f>
        <v>0.95548122378607692</v>
      </c>
    </row>
    <row r="1207" spans="1:24" ht="13">
      <c r="A1207" s="8" t="s">
        <v>4414</v>
      </c>
      <c r="B1207" s="3" t="s">
        <v>11450</v>
      </c>
      <c r="C1207" s="74" t="s">
        <v>6406</v>
      </c>
      <c r="D1207" s="74" t="s">
        <v>6798</v>
      </c>
      <c r="E1207" s="74" t="s">
        <v>6445</v>
      </c>
      <c r="F1207" s="41">
        <v>0.99361155086400099</v>
      </c>
      <c r="G1207" s="110">
        <v>7907.166666666667</v>
      </c>
      <c r="H1207" s="4">
        <v>1914.6990752408071</v>
      </c>
      <c r="I1207" s="46">
        <v>4693.0598289051741</v>
      </c>
      <c r="J1207" s="110">
        <v>4663.0784548960128</v>
      </c>
      <c r="K1207" s="46">
        <v>4677.5427829563723</v>
      </c>
      <c r="L1207" s="110">
        <f>$L$1*gp_need_index[[#This Row],[Normalised weighted population (base year)]]</f>
        <v>1906.538660477343</v>
      </c>
      <c r="M1207" s="4">
        <f>$M$1*gp_need_index[[#This Row],[Normalised travel time adjusted wp (base year)]]</f>
        <v>2777.3078665343646</v>
      </c>
      <c r="N1207" s="115">
        <v>4683.8465270117076</v>
      </c>
      <c r="O1207" s="43">
        <f>gp_need_index[[#This Row],[Combined weighted population (base year)]]/gp_need_index[[#This Row],[Registered population (base year)]]</f>
        <v>0.59235459734987761</v>
      </c>
      <c r="P1207" s="77">
        <v>7969.5830590149508</v>
      </c>
      <c r="Q1207" s="4">
        <v>1945.5262397515933</v>
      </c>
      <c r="R1207" s="46">
        <v>4720.8450851331218</v>
      </c>
      <c r="S1207" s="110">
        <v>4690.6862064278175</v>
      </c>
      <c r="T1207" s="46">
        <v>4705.1749746188198</v>
      </c>
      <c r="U1207" s="110">
        <f>$L$1*gp_need_index[[#This Row],[Normalised weighted population 2025/26]]</f>
        <v>1917.8263207930243</v>
      </c>
      <c r="V1207" s="4">
        <f>$M$1*gp_need_index[[#This Row],[Normalised travel time adjusted wp 2025/26]]</f>
        <v>2793.7145798098327</v>
      </c>
      <c r="W1207" s="115">
        <v>4711.5409006028567</v>
      </c>
      <c r="X1207" s="43">
        <f>gp_need_index[[#This Row],[Combined weighted population 2025/26]]/gp_need_index[[#This Row],[Registered population 2025/26]]</f>
        <v>0.59119038796807621</v>
      </c>
    </row>
    <row r="1208" spans="1:24" ht="13">
      <c r="A1208" s="8" t="s">
        <v>4590</v>
      </c>
      <c r="B1208" s="3" t="s">
        <v>11449</v>
      </c>
      <c r="C1208" s="74" t="s">
        <v>6406</v>
      </c>
      <c r="D1208" s="74" t="s">
        <v>6798</v>
      </c>
      <c r="E1208" s="74" t="s">
        <v>6727</v>
      </c>
      <c r="F1208" s="41">
        <v>0.99361155086400099</v>
      </c>
      <c r="G1208" s="110">
        <v>4327.916666666667</v>
      </c>
      <c r="H1208" s="4">
        <v>1291.9450572497065</v>
      </c>
      <c r="I1208" s="46">
        <v>3166.6466693042312</v>
      </c>
      <c r="J1208" s="110">
        <v>3146.4167081257006</v>
      </c>
      <c r="K1208" s="46">
        <v>3156.176527507067</v>
      </c>
      <c r="L1208" s="110">
        <f>$L$1*gp_need_index[[#This Row],[Normalised weighted population (base year)]]</f>
        <v>1286.4388094768344</v>
      </c>
      <c r="M1208" s="4">
        <f>$M$1*gp_need_index[[#This Row],[Normalised travel time adjusted wp (base year)]]</f>
        <v>1873.9911754428201</v>
      </c>
      <c r="N1208" s="115">
        <v>3160.4299849196545</v>
      </c>
      <c r="O1208" s="43">
        <f>gp_need_index[[#This Row],[Combined weighted population (base year)]]/gp_need_index[[#This Row],[Registered population (base year)]]</f>
        <v>0.73024280001994513</v>
      </c>
      <c r="P1208" s="77">
        <v>4363.6186594904866</v>
      </c>
      <c r="Q1208" s="4">
        <v>1314.2760108414886</v>
      </c>
      <c r="R1208" s="46">
        <v>3189.1080775562314</v>
      </c>
      <c r="S1208" s="110">
        <v>3168.7346228135598</v>
      </c>
      <c r="T1208" s="46">
        <v>3178.5223296411527</v>
      </c>
      <c r="U1208" s="110">
        <f>$L$1*gp_need_index[[#This Row],[Normalised weighted population 2025/26]]</f>
        <v>1295.5636757181398</v>
      </c>
      <c r="V1208" s="4">
        <f>$M$1*gp_need_index[[#This Row],[Normalised travel time adjusted wp 2025/26]]</f>
        <v>1887.2590759048212</v>
      </c>
      <c r="W1208" s="115">
        <v>3182.8227516229608</v>
      </c>
      <c r="X1208" s="43">
        <f>gp_need_index[[#This Row],[Combined weighted population 2025/26]]/gp_need_index[[#This Row],[Registered population 2025/26]]</f>
        <v>0.72939983990136292</v>
      </c>
    </row>
    <row r="1209" spans="1:24" ht="13">
      <c r="A1209" s="8" t="s">
        <v>4417</v>
      </c>
      <c r="B1209" s="3" t="s">
        <v>11448</v>
      </c>
      <c r="C1209" s="74" t="s">
        <v>6406</v>
      </c>
      <c r="D1209" s="74" t="s">
        <v>6798</v>
      </c>
      <c r="E1209" s="74" t="s">
        <v>6445</v>
      </c>
      <c r="F1209" s="41">
        <v>0.99361155086400099</v>
      </c>
      <c r="G1209" s="110">
        <v>4823.0833333333339</v>
      </c>
      <c r="H1209" s="4">
        <v>1618.9726401655744</v>
      </c>
      <c r="I1209" s="46">
        <v>3968.2138879719441</v>
      </c>
      <c r="J1209" s="110">
        <v>3942.8631553878704</v>
      </c>
      <c r="K1209" s="46">
        <v>3955.0934591943087</v>
      </c>
      <c r="L1209" s="110">
        <f>$L$1*gp_need_index[[#This Row],[Normalised weighted population (base year)]]</f>
        <v>1612.0726064186056</v>
      </c>
      <c r="M1209" s="4">
        <f>$M$1*gp_need_index[[#This Row],[Normalised travel time adjusted wp (base year)]]</f>
        <v>2348.3509797330739</v>
      </c>
      <c r="N1209" s="115">
        <v>3960.4235861516795</v>
      </c>
      <c r="O1209" s="43">
        <f>gp_need_index[[#This Row],[Combined weighted population (base year)]]/gp_need_index[[#This Row],[Registered population (base year)]]</f>
        <v>0.82113936509874641</v>
      </c>
      <c r="P1209" s="77">
        <v>4862.4947149463587</v>
      </c>
      <c r="Q1209" s="4">
        <v>1647.5363304095554</v>
      </c>
      <c r="R1209" s="46">
        <v>3997.7686391859106</v>
      </c>
      <c r="S1209" s="110">
        <v>3972.2290975769793</v>
      </c>
      <c r="T1209" s="46">
        <v>3984.498668395313</v>
      </c>
      <c r="U1209" s="110">
        <f>$L$1*gp_need_index[[#This Row],[Normalised weighted population 2025/26]]</f>
        <v>1624.0791177021752</v>
      </c>
      <c r="V1209" s="4">
        <f>$M$1*gp_need_index[[#This Row],[Normalised travel time adjusted wp 2025/26]]</f>
        <v>2365.8104285549234</v>
      </c>
      <c r="W1209" s="115">
        <v>3989.8895462570986</v>
      </c>
      <c r="X1209" s="43">
        <f>gp_need_index[[#This Row],[Combined weighted population 2025/26]]/gp_need_index[[#This Row],[Registered population 2025/26]]</f>
        <v>0.8205437291259069</v>
      </c>
    </row>
    <row r="1210" spans="1:24" ht="13">
      <c r="A1210" s="8" t="s">
        <v>4429</v>
      </c>
      <c r="B1210" s="3" t="s">
        <v>11447</v>
      </c>
      <c r="C1210" s="74" t="s">
        <v>6406</v>
      </c>
      <c r="D1210" s="74" t="s">
        <v>6798</v>
      </c>
      <c r="E1210" s="74" t="s">
        <v>6445</v>
      </c>
      <c r="F1210" s="41">
        <v>0.99361155086400099</v>
      </c>
      <c r="G1210" s="110">
        <v>11046</v>
      </c>
      <c r="H1210" s="4">
        <v>3125.2767659919</v>
      </c>
      <c r="I1210" s="46">
        <v>7660.2694566208093</v>
      </c>
      <c r="J1210" s="110">
        <v>7611.3322148291409</v>
      </c>
      <c r="K1210" s="46">
        <v>7634.9416838090337</v>
      </c>
      <c r="L1210" s="110">
        <f>$L$1*gp_need_index[[#This Row],[Normalised weighted population (base year)]]</f>
        <v>3111.95688978216</v>
      </c>
      <c r="M1210" s="4">
        <f>$M$1*gp_need_index[[#This Row],[Normalised travel time adjusted wp (base year)]]</f>
        <v>4533.2741105516752</v>
      </c>
      <c r="N1210" s="115">
        <v>7645.2310003338353</v>
      </c>
      <c r="O1210" s="43">
        <f>gp_need_index[[#This Row],[Combined weighted population (base year)]]/gp_need_index[[#This Row],[Registered population (base year)]]</f>
        <v>0.69212665221200753</v>
      </c>
      <c r="P1210" s="77">
        <v>11134.367440838414</v>
      </c>
      <c r="Q1210" s="4">
        <v>3175.9956195373252</v>
      </c>
      <c r="R1210" s="46">
        <v>7706.5952668988293</v>
      </c>
      <c r="S1210" s="110">
        <v>7657.3620750245154</v>
      </c>
      <c r="T1210" s="46">
        <v>7681.0144233541841</v>
      </c>
      <c r="U1210" s="110">
        <f>$L$1*gp_need_index[[#This Row],[Normalised weighted population 2025/26]]</f>
        <v>3130.7765834346887</v>
      </c>
      <c r="V1210" s="4">
        <f>$M$1*gp_need_index[[#This Row],[Normalised travel time adjusted wp 2025/26]]</f>
        <v>4560.6299655184712</v>
      </c>
      <c r="W1210" s="115">
        <v>7691.4065489531604</v>
      </c>
      <c r="X1210" s="43">
        <f>gp_need_index[[#This Row],[Combined weighted population 2025/26]]/gp_need_index[[#This Row],[Registered population 2025/26]]</f>
        <v>0.69078073719237709</v>
      </c>
    </row>
    <row r="1211" spans="1:24" ht="13">
      <c r="A1211" s="8" t="s">
        <v>4412</v>
      </c>
      <c r="B1211" s="3" t="s">
        <v>11446</v>
      </c>
      <c r="C1211" s="74" t="s">
        <v>6406</v>
      </c>
      <c r="D1211" s="74" t="s">
        <v>6798</v>
      </c>
      <c r="E1211" s="74" t="s">
        <v>6445</v>
      </c>
      <c r="F1211" s="41">
        <v>0.99361155086400099</v>
      </c>
      <c r="G1211" s="110">
        <v>8568.6666666666642</v>
      </c>
      <c r="H1211" s="4">
        <v>1824.2071237118412</v>
      </c>
      <c r="I1211" s="46">
        <v>4471.2577984704894</v>
      </c>
      <c r="J1211" s="110">
        <v>4442.6933954510214</v>
      </c>
      <c r="K1211" s="46">
        <v>4456.4741146400638</v>
      </c>
      <c r="L1211" s="110">
        <f>$L$1*gp_need_index[[#This Row],[Normalised weighted population (base year)]]</f>
        <v>1816.4323841005619</v>
      </c>
      <c r="M1211" s="4">
        <f>$M$1*gp_need_index[[#This Row],[Normalised travel time adjusted wp (base year)]]</f>
        <v>2646.0475488743505</v>
      </c>
      <c r="N1211" s="115">
        <v>4462.4799329749121</v>
      </c>
      <c r="O1211" s="43">
        <f>gp_need_index[[#This Row],[Combined weighted population (base year)]]/gp_need_index[[#This Row],[Registered population (base year)]]</f>
        <v>0.52079046910934179</v>
      </c>
      <c r="P1211" s="77">
        <v>8637.0640790773177</v>
      </c>
      <c r="Q1211" s="4">
        <v>1853.3220258968533</v>
      </c>
      <c r="R1211" s="46">
        <v>4497.1103439042963</v>
      </c>
      <c r="S1211" s="110">
        <v>4468.3807832132889</v>
      </c>
      <c r="T1211" s="46">
        <v>4482.182886041739</v>
      </c>
      <c r="U1211" s="110">
        <f>$L$1*gp_need_index[[#This Row],[Normalised weighted population 2025/26]]</f>
        <v>1826.9348876138824</v>
      </c>
      <c r="V1211" s="4">
        <f>$M$1*gp_need_index[[#This Row],[Normalised travel time adjusted wp 2025/26]]</f>
        <v>2661.3122244456722</v>
      </c>
      <c r="W1211" s="115">
        <v>4488.2471120595546</v>
      </c>
      <c r="X1211" s="43">
        <f>gp_need_index[[#This Row],[Combined weighted population 2025/26]]/gp_need_index[[#This Row],[Registered population 2025/26]]</f>
        <v>0.51964962526236413</v>
      </c>
    </row>
    <row r="1212" spans="1:24" ht="13">
      <c r="A1212" s="8" t="s">
        <v>5240</v>
      </c>
      <c r="B1212" s="3" t="s">
        <v>11445</v>
      </c>
      <c r="C1212" s="74" t="s">
        <v>6406</v>
      </c>
      <c r="D1212" s="74" t="s">
        <v>6798</v>
      </c>
      <c r="E1212" s="74" t="s">
        <v>6479</v>
      </c>
      <c r="F1212" s="41">
        <v>0.99361155086400099</v>
      </c>
      <c r="G1212" s="110">
        <v>2709.6666666666665</v>
      </c>
      <c r="H1212" s="4">
        <v>1662.9600572985689</v>
      </c>
      <c r="I1212" s="46">
        <v>4076.0300889580908</v>
      </c>
      <c r="J1212" s="110">
        <v>4049.9905780579807</v>
      </c>
      <c r="K1212" s="46">
        <v>4062.5531786938095</v>
      </c>
      <c r="L1212" s="110">
        <f>$L$1*gp_need_index[[#This Row],[Normalised weighted population (base year)]]</f>
        <v>1655.8725499309041</v>
      </c>
      <c r="M1212" s="4">
        <f>$M$1*gp_need_index[[#This Row],[Normalised travel time adjusted wp (base year)]]</f>
        <v>2412.1555750408925</v>
      </c>
      <c r="N1212" s="115">
        <v>4068.0281249717964</v>
      </c>
      <c r="O1212" s="43">
        <f>gp_need_index[[#This Row],[Combined weighted population (base year)]]/gp_need_index[[#This Row],[Registered population (base year)]]</f>
        <v>1.5013020512874142</v>
      </c>
      <c r="P1212" s="77">
        <v>2737.5549329861065</v>
      </c>
      <c r="Q1212" s="4">
        <v>1696.6149977329389</v>
      </c>
      <c r="R1212" s="46">
        <v>4116.858672866495</v>
      </c>
      <c r="S1212" s="110">
        <v>4090.5583306347912</v>
      </c>
      <c r="T1212" s="46">
        <v>4103.1934012441034</v>
      </c>
      <c r="U1212" s="110">
        <f>$L$1*gp_need_index[[#This Row],[Normalised weighted population 2025/26]]</f>
        <v>1672.4590151607913</v>
      </c>
      <c r="V1212" s="4">
        <f>$M$1*gp_need_index[[#This Row],[Normalised travel time adjusted wp 2025/26]]</f>
        <v>2436.2858534849306</v>
      </c>
      <c r="W1212" s="115">
        <v>4108.7448686457219</v>
      </c>
      <c r="X1212" s="43">
        <f>gp_need_index[[#This Row],[Combined weighted population 2025/26]]/gp_need_index[[#This Row],[Registered population 2025/26]]</f>
        <v>1.5008812495915582</v>
      </c>
    </row>
    <row r="1213" spans="1:24" ht="13">
      <c r="A1213" s="8" t="s">
        <v>4445</v>
      </c>
      <c r="B1213" s="3" t="s">
        <v>11444</v>
      </c>
      <c r="C1213" s="74" t="s">
        <v>6406</v>
      </c>
      <c r="D1213" s="74" t="s">
        <v>6798</v>
      </c>
      <c r="E1213" s="74" t="s">
        <v>6445</v>
      </c>
      <c r="F1213" s="41">
        <v>0.99361155086400099</v>
      </c>
      <c r="G1213" s="110">
        <v>5269.0833333333339</v>
      </c>
      <c r="H1213" s="4">
        <v>2201.0653919802585</v>
      </c>
      <c r="I1213" s="46">
        <v>5394.9634725743144</v>
      </c>
      <c r="J1213" s="110">
        <v>5360.4980228392005</v>
      </c>
      <c r="K1213" s="46">
        <v>5377.1256654403769</v>
      </c>
      <c r="L1213" s="110">
        <f>$L$1*gp_need_index[[#This Row],[Normalised weighted population (base year)]]</f>
        <v>2191.6844888648138</v>
      </c>
      <c r="M1213" s="4">
        <f>$M$1*gp_need_index[[#This Row],[Normalised travel time adjusted wp (base year)]]</f>
        <v>3192.6877215076192</v>
      </c>
      <c r="N1213" s="115">
        <v>5384.3722103724331</v>
      </c>
      <c r="O1213" s="43">
        <f>gp_need_index[[#This Row],[Combined weighted population (base year)]]/gp_need_index[[#This Row],[Registered population (base year)]]</f>
        <v>1.0218802531191256</v>
      </c>
      <c r="P1213" s="77">
        <v>5314.8352688109853</v>
      </c>
      <c r="Q1213" s="4">
        <v>2241.4175381529235</v>
      </c>
      <c r="R1213" s="46">
        <v>5438.8292239489156</v>
      </c>
      <c r="S1213" s="110">
        <v>5404.0835400923334</v>
      </c>
      <c r="T1213" s="46">
        <v>5420.7758768318736</v>
      </c>
      <c r="U1213" s="110">
        <f>$L$1*gp_need_index[[#This Row],[Normalised weighted population 2025/26]]</f>
        <v>2209.504792444041</v>
      </c>
      <c r="V1213" s="4">
        <f>$M$1*gp_need_index[[#This Row],[Normalised travel time adjusted wp 2025/26]]</f>
        <v>3218.6051916620813</v>
      </c>
      <c r="W1213" s="115">
        <v>5428.1099841061223</v>
      </c>
      <c r="X1213" s="43">
        <f>gp_need_index[[#This Row],[Combined weighted population 2025/26]]/gp_need_index[[#This Row],[Registered population 2025/26]]</f>
        <v>1.0213129306113899</v>
      </c>
    </row>
    <row r="1214" spans="1:24" ht="13">
      <c r="A1214" s="8" t="s">
        <v>4439</v>
      </c>
      <c r="B1214" s="3" t="s">
        <v>9594</v>
      </c>
      <c r="C1214" s="74" t="s">
        <v>6406</v>
      </c>
      <c r="D1214" s="74" t="s">
        <v>6798</v>
      </c>
      <c r="E1214" s="74" t="s">
        <v>6445</v>
      </c>
      <c r="F1214" s="41">
        <v>0.99361155086400099</v>
      </c>
      <c r="G1214" s="110">
        <v>4286.0833333333339</v>
      </c>
      <c r="H1214" s="4">
        <v>1863.3499512655067</v>
      </c>
      <c r="I1214" s="46">
        <v>4567.1995754093887</v>
      </c>
      <c r="J1214" s="110">
        <v>4538.0222532279295</v>
      </c>
      <c r="K1214" s="46">
        <v>4552.0986714676837</v>
      </c>
      <c r="L1214" s="110">
        <f>$L$1*gp_need_index[[#This Row],[Normalised weighted population (base year)]]</f>
        <v>1855.4083855915926</v>
      </c>
      <c r="M1214" s="4">
        <f>$M$1*gp_need_index[[#This Row],[Normalised travel time adjusted wp (base year)]]</f>
        <v>2702.8249737391543</v>
      </c>
      <c r="N1214" s="115">
        <v>4558.2333593307467</v>
      </c>
      <c r="O1214" s="43">
        <f>gp_need_index[[#This Row],[Combined weighted population (base year)]]/gp_need_index[[#This Row],[Registered population (base year)]]</f>
        <v>1.0634962050039654</v>
      </c>
      <c r="P1214" s="77">
        <v>4320.5508114641507</v>
      </c>
      <c r="Q1214" s="4">
        <v>1899.4581906474421</v>
      </c>
      <c r="R1214" s="46">
        <v>4609.0603562760225</v>
      </c>
      <c r="S1214" s="110">
        <v>4579.615608625204</v>
      </c>
      <c r="T1214" s="46">
        <v>4593.7612977711424</v>
      </c>
      <c r="U1214" s="110">
        <f>$L$1*gp_need_index[[#This Row],[Normalised weighted population 2025/26]]</f>
        <v>1872.4141771198515</v>
      </c>
      <c r="V1214" s="4">
        <f>$M$1*gp_need_index[[#This Row],[Normalised travel time adjusted wp 2025/26]]</f>
        <v>2727.5623080922878</v>
      </c>
      <c r="W1214" s="115">
        <v>4599.9764852121389</v>
      </c>
      <c r="X1214" s="43">
        <f>gp_need_index[[#This Row],[Combined weighted population 2025/26]]/gp_need_index[[#This Row],[Registered population 2025/26]]</f>
        <v>1.0646736228646032</v>
      </c>
    </row>
    <row r="1215" spans="1:24" ht="13">
      <c r="A1215" s="8" t="s">
        <v>4428</v>
      </c>
      <c r="B1215" s="3" t="s">
        <v>11443</v>
      </c>
      <c r="C1215" s="74" t="s">
        <v>6406</v>
      </c>
      <c r="D1215" s="74" t="s">
        <v>6798</v>
      </c>
      <c r="E1215" s="74" t="s">
        <v>6445</v>
      </c>
      <c r="F1215" s="41">
        <v>0.99361155086400099</v>
      </c>
      <c r="G1215" s="110">
        <v>4291.5</v>
      </c>
      <c r="H1215" s="4">
        <v>1567.1210791923547</v>
      </c>
      <c r="I1215" s="46">
        <v>3841.1221266523016</v>
      </c>
      <c r="J1215" s="110">
        <v>3816.5833133210231</v>
      </c>
      <c r="K1215" s="46">
        <v>3828.421911716383</v>
      </c>
      <c r="L1215" s="110">
        <f>$L$1*gp_need_index[[#This Row],[Normalised weighted population (base year)]]</f>
        <v>1560.4420359128417</v>
      </c>
      <c r="M1215" s="4">
        <f>$M$1*gp_need_index[[#This Row],[Normalised travel time adjusted wp (base year)]]</f>
        <v>2273.1392924004845</v>
      </c>
      <c r="N1215" s="115">
        <v>3833.5813283133261</v>
      </c>
      <c r="O1215" s="43">
        <f>gp_need_index[[#This Row],[Combined weighted population (base year)]]/gp_need_index[[#This Row],[Registered population (base year)]]</f>
        <v>0.89329635985397327</v>
      </c>
      <c r="P1215" s="77">
        <v>4324.7429774747816</v>
      </c>
      <c r="Q1215" s="4">
        <v>1593.9168613845056</v>
      </c>
      <c r="R1215" s="46">
        <v>3867.6602902763252</v>
      </c>
      <c r="S1215" s="110">
        <v>3842.9519392365719</v>
      </c>
      <c r="T1215" s="46">
        <v>3854.82219390005</v>
      </c>
      <c r="U1215" s="110">
        <f>$L$1*gp_need_index[[#This Row],[Normalised weighted population 2025/26]]</f>
        <v>1571.2230693477122</v>
      </c>
      <c r="V1215" s="4">
        <f>$M$1*gp_need_index[[#This Row],[Normalised travel time adjusted wp 2025/26]]</f>
        <v>2288.8145549880528</v>
      </c>
      <c r="W1215" s="115">
        <v>3860.037624335765</v>
      </c>
      <c r="X1215" s="43">
        <f>gp_need_index[[#This Row],[Combined weighted population 2025/26]]/gp_need_index[[#This Row],[Registered population 2025/26]]</f>
        <v>0.89254728996395571</v>
      </c>
    </row>
    <row r="1216" spans="1:24" ht="13">
      <c r="A1216" s="8" t="s">
        <v>4395</v>
      </c>
      <c r="B1216" s="3" t="s">
        <v>11442</v>
      </c>
      <c r="C1216" s="74" t="s">
        <v>6406</v>
      </c>
      <c r="D1216" s="74" t="s">
        <v>6798</v>
      </c>
      <c r="E1216" s="74" t="s">
        <v>6452</v>
      </c>
      <c r="F1216" s="41">
        <v>0.99361155086400099</v>
      </c>
      <c r="G1216" s="110">
        <v>5106.0000000000009</v>
      </c>
      <c r="H1216" s="4">
        <v>1863.9796591718359</v>
      </c>
      <c r="I1216" s="46">
        <v>4568.7430330301468</v>
      </c>
      <c r="J1216" s="110">
        <v>4539.555850548184</v>
      </c>
      <c r="K1216" s="46">
        <v>4553.6370258287998</v>
      </c>
      <c r="L1216" s="110">
        <f>$L$1*gp_need_index[[#This Row],[Normalised weighted population (base year)]]</f>
        <v>1856.0354096935782</v>
      </c>
      <c r="M1216" s="4">
        <f>$M$1*gp_need_index[[#This Row],[Normalised travel time adjusted wp (base year)]]</f>
        <v>2703.7383771791428</v>
      </c>
      <c r="N1216" s="115">
        <v>4559.7737868727208</v>
      </c>
      <c r="O1216" s="43">
        <f>gp_need_index[[#This Row],[Combined weighted population (base year)]]/gp_need_index[[#This Row],[Registered population (base year)]]</f>
        <v>0.89302267662998824</v>
      </c>
      <c r="P1216" s="77">
        <v>5152.2388400905429</v>
      </c>
      <c r="Q1216" s="4">
        <v>1900.9579843317017</v>
      </c>
      <c r="R1216" s="46">
        <v>4612.6996254353808</v>
      </c>
      <c r="S1216" s="110">
        <v>4583.2316284986455</v>
      </c>
      <c r="T1216" s="46">
        <v>4597.3884869429367</v>
      </c>
      <c r="U1216" s="110">
        <f>$L$1*gp_need_index[[#This Row],[Normalised weighted population 2025/26]]</f>
        <v>1873.8926171144719</v>
      </c>
      <c r="V1216" s="4">
        <f>$M$1*gp_need_index[[#This Row],[Normalised travel time adjusted wp 2025/26]]</f>
        <v>2729.7159647209214</v>
      </c>
      <c r="W1216" s="115">
        <v>4603.6085818353931</v>
      </c>
      <c r="X1216" s="43">
        <f>gp_need_index[[#This Row],[Combined weighted population 2025/26]]/gp_need_index[[#This Row],[Registered population 2025/26]]</f>
        <v>0.89351614409135027</v>
      </c>
    </row>
    <row r="1217" spans="1:24" ht="13">
      <c r="A1217" s="8" t="s">
        <v>4375</v>
      </c>
      <c r="B1217" s="3" t="s">
        <v>11441</v>
      </c>
      <c r="C1217" s="74" t="s">
        <v>6406</v>
      </c>
      <c r="D1217" s="74" t="s">
        <v>6798</v>
      </c>
      <c r="E1217" s="74" t="s">
        <v>6726</v>
      </c>
      <c r="F1217" s="41">
        <v>0.99361155086400099</v>
      </c>
      <c r="G1217" s="110">
        <v>6680.3333333333339</v>
      </c>
      <c r="H1217" s="4">
        <v>1841.7616465577321</v>
      </c>
      <c r="I1217" s="46">
        <v>4514.2851478064613</v>
      </c>
      <c r="J1217" s="110">
        <v>4485.445866754304</v>
      </c>
      <c r="K1217" s="46">
        <v>4499.3591991464709</v>
      </c>
      <c r="L1217" s="110">
        <f>$L$1*gp_need_index[[#This Row],[Normalised weighted population (base year)]]</f>
        <v>1833.9120898698429</v>
      </c>
      <c r="M1217" s="4">
        <f>$M$1*gp_need_index[[#This Row],[Normalised travel time adjusted wp (base year)]]</f>
        <v>2671.5107221863341</v>
      </c>
      <c r="N1217" s="115">
        <v>4505.4228120561766</v>
      </c>
      <c r="O1217" s="43">
        <f>gp_need_index[[#This Row],[Combined weighted population (base year)]]/gp_need_index[[#This Row],[Registered population (base year)]]</f>
        <v>0.67443083858931829</v>
      </c>
      <c r="P1217" s="77">
        <v>6734.6163396460997</v>
      </c>
      <c r="Q1217" s="4">
        <v>1878.8816765619081</v>
      </c>
      <c r="R1217" s="46">
        <v>4559.131173412743</v>
      </c>
      <c r="S1217" s="110">
        <v>4530.0053958070484</v>
      </c>
      <c r="T1217" s="46">
        <v>4543.9978470594679</v>
      </c>
      <c r="U1217" s="110">
        <f>$L$1*gp_need_index[[#This Row],[Normalised weighted population 2025/26]]</f>
        <v>1852.1306263267027</v>
      </c>
      <c r="V1217" s="4">
        <f>$M$1*gp_need_index[[#This Row],[Normalised travel time adjusted wp 2025/26]]</f>
        <v>2698.0150800838082</v>
      </c>
      <c r="W1217" s="115">
        <v>4550.1457064105107</v>
      </c>
      <c r="X1217" s="43">
        <f>gp_need_index[[#This Row],[Combined weighted population 2025/26]]/gp_need_index[[#This Row],[Registered population 2025/26]]</f>
        <v>0.67563547452943973</v>
      </c>
    </row>
    <row r="1218" spans="1:24" ht="13">
      <c r="A1218" s="8" t="s">
        <v>4406</v>
      </c>
      <c r="B1218" s="3" t="s">
        <v>11440</v>
      </c>
      <c r="C1218" s="74" t="s">
        <v>6406</v>
      </c>
      <c r="D1218" s="74" t="s">
        <v>6798</v>
      </c>
      <c r="E1218" s="74" t="s">
        <v>6445</v>
      </c>
      <c r="F1218" s="41">
        <v>0.99361155086400099</v>
      </c>
      <c r="G1218" s="110">
        <v>7345.0000000000009</v>
      </c>
      <c r="H1218" s="4">
        <v>3068.263334169566</v>
      </c>
      <c r="I1218" s="46">
        <v>7520.5255929226614</v>
      </c>
      <c r="J1218" s="110">
        <v>7472.4810976962963</v>
      </c>
      <c r="K1218" s="46">
        <v>7495.6598666291738</v>
      </c>
      <c r="L1218" s="110">
        <f>$L$1*gp_need_index[[#This Row],[Normalised weighted population (base year)]]</f>
        <v>3055.1864482326969</v>
      </c>
      <c r="M1218" s="4">
        <f>$M$1*gp_need_index[[#This Row],[Normalised travel time adjusted wp (base year)]]</f>
        <v>4450.5750301865919</v>
      </c>
      <c r="N1218" s="115">
        <v>7505.7614784192883</v>
      </c>
      <c r="O1218" s="43">
        <f>gp_need_index[[#This Row],[Combined weighted population (base year)]]/gp_need_index[[#This Row],[Registered population (base year)]]</f>
        <v>1.0218871992402025</v>
      </c>
      <c r="P1218" s="77">
        <v>7403.4397434939492</v>
      </c>
      <c r="Q1218" s="4">
        <v>3122.290011804891</v>
      </c>
      <c r="R1218" s="46">
        <v>7576.2779012794781</v>
      </c>
      <c r="S1218" s="110">
        <v>7527.8772352669612</v>
      </c>
      <c r="T1218" s="46">
        <v>7551.129625947593</v>
      </c>
      <c r="U1218" s="110">
        <f>$L$1*gp_need_index[[#This Row],[Normalised weighted population 2025/26]]</f>
        <v>3077.8356227943436</v>
      </c>
      <c r="V1218" s="4">
        <f>$M$1*gp_need_index[[#This Row],[Normalised travel time adjusted wp 2025/26]]</f>
        <v>4483.5103994730371</v>
      </c>
      <c r="W1218" s="115">
        <v>7561.3460222673802</v>
      </c>
      <c r="X1218" s="43">
        <f>gp_need_index[[#This Row],[Combined weighted population 2025/26]]/gp_need_index[[#This Row],[Registered population 2025/26]]</f>
        <v>1.0213287720633097</v>
      </c>
    </row>
    <row r="1219" spans="1:24" ht="13">
      <c r="A1219" s="8" t="s">
        <v>4382</v>
      </c>
      <c r="B1219" s="3" t="s">
        <v>11439</v>
      </c>
      <c r="C1219" s="74" t="s">
        <v>6406</v>
      </c>
      <c r="D1219" s="74" t="s">
        <v>6798</v>
      </c>
      <c r="E1219" s="74" t="s">
        <v>6725</v>
      </c>
      <c r="F1219" s="41">
        <v>0.99361155086400099</v>
      </c>
      <c r="G1219" s="110">
        <v>7622.1666666666661</v>
      </c>
      <c r="H1219" s="4">
        <v>2727.7574982927654</v>
      </c>
      <c r="I1219" s="46">
        <v>6685.9222442684022</v>
      </c>
      <c r="J1219" s="110">
        <v>6643.2095700836489</v>
      </c>
      <c r="K1219" s="46">
        <v>6663.8160350026601</v>
      </c>
      <c r="L1219" s="110">
        <f>$L$1*gp_need_index[[#This Row],[Normalised weighted population (base year)]]</f>
        <v>2716.131842413959</v>
      </c>
      <c r="M1219" s="4">
        <f>$M$1*gp_need_index[[#This Row],[Normalised travel time adjusted wp (base year)]]</f>
        <v>3956.6647605205553</v>
      </c>
      <c r="N1219" s="115">
        <v>6672.7966029345143</v>
      </c>
      <c r="O1219" s="43">
        <f>gp_need_index[[#This Row],[Combined weighted population (base year)]]/gp_need_index[[#This Row],[Registered population (base year)]]</f>
        <v>0.87544616835998268</v>
      </c>
      <c r="P1219" s="77">
        <v>7686.8239212028493</v>
      </c>
      <c r="Q1219" s="4">
        <v>2782.7753502062765</v>
      </c>
      <c r="R1219" s="46">
        <v>6752.4410962086295</v>
      </c>
      <c r="S1219" s="110">
        <v>6709.3034697216708</v>
      </c>
      <c r="T1219" s="46">
        <v>6730.0274189303545</v>
      </c>
      <c r="U1219" s="110">
        <f>$L$1*gp_need_index[[#This Row],[Normalised weighted population 2025/26]]</f>
        <v>2743.1548865468094</v>
      </c>
      <c r="V1219" s="4">
        <f>$M$1*gp_need_index[[#This Row],[Normalised travel time adjusted wp 2025/26]]</f>
        <v>3995.9780080886062</v>
      </c>
      <c r="W1219" s="115">
        <v>6739.1328946354151</v>
      </c>
      <c r="X1219" s="43">
        <f>gp_need_index[[#This Row],[Combined weighted population 2025/26]]/gp_need_index[[#This Row],[Registered population 2025/26]]</f>
        <v>0.87671227593058521</v>
      </c>
    </row>
    <row r="1220" spans="1:24" ht="13">
      <c r="A1220" s="8" t="s">
        <v>4409</v>
      </c>
      <c r="B1220" s="3" t="s">
        <v>11438</v>
      </c>
      <c r="C1220" s="74" t="s">
        <v>6406</v>
      </c>
      <c r="D1220" s="74" t="s">
        <v>6798</v>
      </c>
      <c r="E1220" s="74" t="s">
        <v>6445</v>
      </c>
      <c r="F1220" s="41">
        <v>0.99361155086400099</v>
      </c>
      <c r="G1220" s="110">
        <v>6808.916666666667</v>
      </c>
      <c r="H1220" s="4">
        <v>859.25557375484368</v>
      </c>
      <c r="I1220" s="46">
        <v>2106.0948261253857</v>
      </c>
      <c r="J1220" s="110">
        <v>2092.6401464530932</v>
      </c>
      <c r="K1220" s="46">
        <v>2099.1312732662814</v>
      </c>
      <c r="L1220" s="110">
        <f>$L$1*gp_need_index[[#This Row],[Normalised weighted population (base year)]]</f>
        <v>855.59344117206388</v>
      </c>
      <c r="M1220" s="4">
        <f>$M$1*gp_need_index[[#This Row],[Normalised travel time adjusted wp (base year)]]</f>
        <v>1246.3667503744382</v>
      </c>
      <c r="N1220" s="115">
        <v>2101.9601915465018</v>
      </c>
      <c r="O1220" s="43">
        <f>gp_need_index[[#This Row],[Combined weighted population (base year)]]/gp_need_index[[#This Row],[Registered population (base year)]]</f>
        <v>0.30870699326322126</v>
      </c>
      <c r="P1220" s="77">
        <v>6908.6035320143201</v>
      </c>
      <c r="Q1220" s="4">
        <v>871.8644258077843</v>
      </c>
      <c r="R1220" s="46">
        <v>2115.5905304071439</v>
      </c>
      <c r="S1220" s="110">
        <v>2102.0751879110367</v>
      </c>
      <c r="T1220" s="46">
        <v>2108.5681569090407</v>
      </c>
      <c r="U1220" s="110">
        <f>$L$1*gp_need_index[[#This Row],[Normalised weighted population 2025/26]]</f>
        <v>859.45103685199274</v>
      </c>
      <c r="V1220" s="4">
        <f>$M$1*gp_need_index[[#This Row],[Normalised travel time adjusted wp 2025/26]]</f>
        <v>1251.9699340101079</v>
      </c>
      <c r="W1220" s="115">
        <v>2111.4209708621006</v>
      </c>
      <c r="X1220" s="43">
        <f>gp_need_index[[#This Row],[Combined weighted population 2025/26]]/gp_need_index[[#This Row],[Registered population 2025/26]]</f>
        <v>0.30562196268432851</v>
      </c>
    </row>
    <row r="1221" spans="1:24" ht="13">
      <c r="A1221" s="8" t="s">
        <v>4438</v>
      </c>
      <c r="B1221" s="3" t="s">
        <v>11437</v>
      </c>
      <c r="C1221" s="74" t="s">
        <v>6406</v>
      </c>
      <c r="D1221" s="74" t="s">
        <v>6798</v>
      </c>
      <c r="E1221" s="74" t="s">
        <v>6445</v>
      </c>
      <c r="F1221" s="41">
        <v>0.99361155086400099</v>
      </c>
      <c r="G1221" s="110">
        <v>32.833333333333336</v>
      </c>
      <c r="H1221" s="4">
        <v>4.6383810546642721</v>
      </c>
      <c r="I1221" s="46">
        <v>11.368992694615459</v>
      </c>
      <c r="J1221" s="110">
        <v>11.296362463058363</v>
      </c>
      <c r="K1221" s="46">
        <v>11.331402468096849</v>
      </c>
      <c r="L1221" s="110">
        <f>$L$1*gp_need_index[[#This Row],[Normalised weighted population (base year)]]</f>
        <v>4.6186123538138295</v>
      </c>
      <c r="M1221" s="4">
        <f>$M$1*gp_need_index[[#This Row],[Normalised travel time adjusted wp (base year)]]</f>
        <v>6.7280610084813892</v>
      </c>
      <c r="N1221" s="115">
        <v>11.346673362295219</v>
      </c>
      <c r="O1221" s="43">
        <f>gp_need_index[[#This Row],[Combined weighted population (base year)]]/gp_need_index[[#This Row],[Registered population (base year)]]</f>
        <v>0.3455839602729508</v>
      </c>
      <c r="P1221" s="77">
        <v>33.089874794568857</v>
      </c>
      <c r="Q1221" s="4">
        <v>4.6803348437933225</v>
      </c>
      <c r="R1221" s="46">
        <v>11.356894239020972</v>
      </c>
      <c r="S1221" s="110">
        <v>11.284341297832066</v>
      </c>
      <c r="T1221" s="46">
        <v>11.31919679616585</v>
      </c>
      <c r="U1221" s="110">
        <f>$L$1*gp_need_index[[#This Row],[Normalised weighted population 2025/26]]</f>
        <v>4.6136973997830095</v>
      </c>
      <c r="V1221" s="4">
        <f>$M$1*gp_need_index[[#This Row],[Normalised travel time adjusted wp 2025/26]]</f>
        <v>6.7208138468319394</v>
      </c>
      <c r="W1221" s="115">
        <v>11.334511246614948</v>
      </c>
      <c r="X1221" s="43">
        <f>gp_need_index[[#This Row],[Combined weighted population 2025/26]]/gp_need_index[[#This Row],[Registered population 2025/26]]</f>
        <v>0.34253714518361722</v>
      </c>
    </row>
    <row r="1222" spans="1:24" ht="13">
      <c r="A1222" s="8" t="s">
        <v>5255</v>
      </c>
      <c r="B1222" s="3" t="s">
        <v>11436</v>
      </c>
      <c r="C1222" s="74" t="s">
        <v>6435</v>
      </c>
      <c r="D1222" s="74" t="s">
        <v>6804</v>
      </c>
      <c r="E1222" s="74" t="s">
        <v>6477</v>
      </c>
      <c r="F1222" s="41">
        <v>0.97984325612101775</v>
      </c>
      <c r="G1222" s="110">
        <v>4459.9166666666661</v>
      </c>
      <c r="H1222" s="4">
        <v>2592.7525158729991</v>
      </c>
      <c r="I1222" s="46">
        <v>6355.0156971826318</v>
      </c>
      <c r="J1222" s="110">
        <v>6226.9192734276094</v>
      </c>
      <c r="K1222" s="46">
        <v>6246.2344541708508</v>
      </c>
      <c r="L1222" s="110">
        <f>$L$1*gp_need_index[[#This Row],[Normalised weighted population (base year)]]</f>
        <v>2581.7022489239343</v>
      </c>
      <c r="M1222" s="4">
        <f>$M$1*gp_need_index[[#This Row],[Normalised travel time adjusted wp (base year)]]</f>
        <v>3708.7241936079777</v>
      </c>
      <c r="N1222" s="115">
        <v>6290.4264425319125</v>
      </c>
      <c r="O1222" s="43">
        <f>gp_need_index[[#This Row],[Combined weighted population (base year)]]/gp_need_index[[#This Row],[Registered population (base year)]]</f>
        <v>1.4104358696982933</v>
      </c>
      <c r="P1222" s="77">
        <v>4499.702597581404</v>
      </c>
      <c r="Q1222" s="4">
        <v>2643.8061540033004</v>
      </c>
      <c r="R1222" s="46">
        <v>6415.23050841235</v>
      </c>
      <c r="S1222" s="110">
        <v>6285.9203501296488</v>
      </c>
      <c r="T1222" s="46">
        <v>6305.3365376152524</v>
      </c>
      <c r="U1222" s="110">
        <f>$L$1*gp_need_index[[#This Row],[Normalised weighted population 2025/26]]</f>
        <v>2606.1642992126867</v>
      </c>
      <c r="V1222" s="4">
        <f>$M$1*gp_need_index[[#This Row],[Normalised travel time adjusted wp 2025/26]]</f>
        <v>3743.8162684205913</v>
      </c>
      <c r="W1222" s="115">
        <v>6349.980567633278</v>
      </c>
      <c r="X1222" s="43">
        <f>gp_need_index[[#This Row],[Combined weighted population 2025/26]]/gp_need_index[[#This Row],[Registered population 2025/26]]</f>
        <v>1.4112000582097139</v>
      </c>
    </row>
    <row r="1223" spans="1:24" ht="13">
      <c r="A1223" s="8" t="s">
        <v>5260</v>
      </c>
      <c r="B1223" s="3" t="s">
        <v>11435</v>
      </c>
      <c r="C1223" s="74" t="s">
        <v>6435</v>
      </c>
      <c r="D1223" s="74" t="s">
        <v>6804</v>
      </c>
      <c r="E1223" s="74" t="s">
        <v>6477</v>
      </c>
      <c r="F1223" s="41">
        <v>0.97984325612101775</v>
      </c>
      <c r="G1223" s="110">
        <v>12864.583333333332</v>
      </c>
      <c r="H1223" s="4">
        <v>6759.8364472380617</v>
      </c>
      <c r="I1223" s="46">
        <v>16568.826553860497</v>
      </c>
      <c r="J1223" s="110">
        <v>16234.852960639051</v>
      </c>
      <c r="K1223" s="46">
        <v>16285.211589923496</v>
      </c>
      <c r="L1223" s="110">
        <f>$L$1*gp_need_index[[#This Row],[Normalised weighted population (base year)]]</f>
        <v>6731.0261397302329</v>
      </c>
      <c r="M1223" s="4">
        <f>$M$1*gp_need_index[[#This Row],[Normalised travel time adjusted wp (base year)]]</f>
        <v>9669.4030082787995</v>
      </c>
      <c r="N1223" s="115">
        <v>16400.429148009032</v>
      </c>
      <c r="O1223" s="43">
        <f>gp_need_index[[#This Row],[Combined weighted population (base year)]]/gp_need_index[[#This Row],[Registered population (base year)]]</f>
        <v>1.2748511726387588</v>
      </c>
      <c r="P1223" s="77">
        <v>12975.809837493438</v>
      </c>
      <c r="Q1223" s="4">
        <v>6892.3138065886233</v>
      </c>
      <c r="R1223" s="46">
        <v>16724.290371526156</v>
      </c>
      <c r="S1223" s="110">
        <v>16387.183133949573</v>
      </c>
      <c r="T1223" s="46">
        <v>16437.800482303839</v>
      </c>
      <c r="U1223" s="110">
        <f>$L$1*gp_need_index[[#This Row],[Normalised weighted population 2025/26]]</f>
        <v>6794.1827559871635</v>
      </c>
      <c r="V1223" s="4">
        <f>$M$1*gp_need_index[[#This Row],[Normalised travel time adjusted wp 2025/26]]</f>
        <v>9760.0032124496411</v>
      </c>
      <c r="W1223" s="115">
        <v>16554.185968436803</v>
      </c>
      <c r="X1223" s="43">
        <f>gp_need_index[[#This Row],[Combined weighted population 2025/26]]/gp_need_index[[#This Row],[Registered population 2025/26]]</f>
        <v>1.2757728554717018</v>
      </c>
    </row>
    <row r="1224" spans="1:24" ht="13">
      <c r="A1224" s="8" t="s">
        <v>5257</v>
      </c>
      <c r="B1224" s="3" t="s">
        <v>11434</v>
      </c>
      <c r="C1224" s="74" t="s">
        <v>6435</v>
      </c>
      <c r="D1224" s="74" t="s">
        <v>6804</v>
      </c>
      <c r="E1224" s="74" t="s">
        <v>6477</v>
      </c>
      <c r="F1224" s="41">
        <v>0.97984325612101775</v>
      </c>
      <c r="G1224" s="110">
        <v>16710.416666666668</v>
      </c>
      <c r="H1224" s="4">
        <v>7118.4248210916985</v>
      </c>
      <c r="I1224" s="46">
        <v>17447.751453447279</v>
      </c>
      <c r="J1224" s="110">
        <v>17096.061596136002</v>
      </c>
      <c r="K1224" s="46">
        <v>17149.091594635596</v>
      </c>
      <c r="L1224" s="110">
        <f>$L$1*gp_need_index[[#This Row],[Normalised weighted population (base year)]]</f>
        <v>7088.0862160577253</v>
      </c>
      <c r="M1224" s="4">
        <f>$M$1*gp_need_index[[#This Row],[Normalised travel time adjusted wp (base year)]]</f>
        <v>10182.334871044626</v>
      </c>
      <c r="N1224" s="115">
        <v>17270.421087102353</v>
      </c>
      <c r="O1224" s="43">
        <f>gp_need_index[[#This Row],[Combined weighted population (base year)]]/gp_need_index[[#This Row],[Registered population (base year)]]</f>
        <v>1.0335122954505833</v>
      </c>
      <c r="P1224" s="77">
        <v>16863.205969051472</v>
      </c>
      <c r="Q1224" s="4">
        <v>7265.8780465556229</v>
      </c>
      <c r="R1224" s="46">
        <v>17630.748927672317</v>
      </c>
      <c r="S1224" s="110">
        <v>17275.370437142585</v>
      </c>
      <c r="T1224" s="46">
        <v>17328.73125188531</v>
      </c>
      <c r="U1224" s="110">
        <f>$L$1*gp_need_index[[#This Row],[Normalised weighted population 2025/26]]</f>
        <v>7162.428281170739</v>
      </c>
      <c r="V1224" s="4">
        <f>$M$1*gp_need_index[[#This Row],[Normalised travel time adjusted wp 2025/26]]</f>
        <v>10288.996564239409</v>
      </c>
      <c r="W1224" s="115">
        <v>17451.424845410147</v>
      </c>
      <c r="X1224" s="43">
        <f>gp_need_index[[#This Row],[Combined weighted population 2025/26]]/gp_need_index[[#This Row],[Registered population 2025/26]]</f>
        <v>1.034881793974302</v>
      </c>
    </row>
    <row r="1225" spans="1:24" ht="13">
      <c r="A1225" s="8" t="s">
        <v>5274</v>
      </c>
      <c r="B1225" s="3" t="s">
        <v>11433</v>
      </c>
      <c r="C1225" s="74" t="s">
        <v>6435</v>
      </c>
      <c r="D1225" s="74" t="s">
        <v>6804</v>
      </c>
      <c r="E1225" s="74" t="s">
        <v>6477</v>
      </c>
      <c r="F1225" s="41">
        <v>0.97984325612101775</v>
      </c>
      <c r="G1225" s="110">
        <v>7589.5833333333339</v>
      </c>
      <c r="H1225" s="4">
        <v>4138.5088763318236</v>
      </c>
      <c r="I1225" s="46">
        <v>10143.771420915155</v>
      </c>
      <c r="J1225" s="110">
        <v>9939.306018416828</v>
      </c>
      <c r="K1225" s="46">
        <v>9970.1365918959727</v>
      </c>
      <c r="L1225" s="110">
        <f>$L$1*gp_need_index[[#This Row],[Normalised weighted population (base year)]]</f>
        <v>4120.8706221696666</v>
      </c>
      <c r="M1225" s="4">
        <f>$M$1*gp_need_index[[#This Row],[Normalised travel time adjusted wp (base year)]]</f>
        <v>5919.8044939299643</v>
      </c>
      <c r="N1225" s="115">
        <v>10040.675116099632</v>
      </c>
      <c r="O1225" s="43">
        <f>gp_need_index[[#This Row],[Combined weighted population (base year)]]/gp_need_index[[#This Row],[Registered population (base year)]]</f>
        <v>1.322954722955757</v>
      </c>
      <c r="P1225" s="77">
        <v>7660.367129829262</v>
      </c>
      <c r="Q1225" s="4">
        <v>4224.3621919032166</v>
      </c>
      <c r="R1225" s="46">
        <v>10250.470584254246</v>
      </c>
      <c r="S1225" s="110">
        <v>10043.854474048392</v>
      </c>
      <c r="T1225" s="46">
        <v>10074.878309968015</v>
      </c>
      <c r="U1225" s="110">
        <f>$L$1*gp_need_index[[#This Row],[Normalised weighted population 2025/26]]</f>
        <v>4164.2167731591844</v>
      </c>
      <c r="V1225" s="4">
        <f>$M$1*gp_need_index[[#This Row],[Normalised travel time adjusted wp 2025/26]]</f>
        <v>5981.9952661054249</v>
      </c>
      <c r="W1225" s="115">
        <v>10146.21203926461</v>
      </c>
      <c r="X1225" s="43">
        <f>gp_need_index[[#This Row],[Combined weighted population 2025/26]]/gp_need_index[[#This Row],[Registered population 2025/26]]</f>
        <v>1.3245072810878131</v>
      </c>
    </row>
    <row r="1226" spans="1:24" ht="13">
      <c r="A1226" s="8" t="s">
        <v>5269</v>
      </c>
      <c r="B1226" s="3" t="s">
        <v>11432</v>
      </c>
      <c r="C1226" s="74" t="s">
        <v>6435</v>
      </c>
      <c r="D1226" s="74" t="s">
        <v>6804</v>
      </c>
      <c r="E1226" s="74" t="s">
        <v>6477</v>
      </c>
      <c r="F1226" s="41">
        <v>0.97984325612101775</v>
      </c>
      <c r="G1226" s="110">
        <v>5319.9999999999991</v>
      </c>
      <c r="H1226" s="4">
        <v>3028.9674292442601</v>
      </c>
      <c r="I1226" s="46">
        <v>7424.2086127610473</v>
      </c>
      <c r="J1226" s="110">
        <v>7274.5607412494892</v>
      </c>
      <c r="K1226" s="46">
        <v>7297.1255842119672</v>
      </c>
      <c r="L1226" s="110">
        <f>$L$1*gp_need_index[[#This Row],[Normalised weighted population (base year)]]</f>
        <v>3016.0580217831698</v>
      </c>
      <c r="M1226" s="4">
        <f>$M$1*gp_need_index[[#This Row],[Normalised travel time adjusted wp (base year)]]</f>
        <v>4332.694585277959</v>
      </c>
      <c r="N1226" s="115">
        <v>7348.7526070611293</v>
      </c>
      <c r="O1226" s="43">
        <f>gp_need_index[[#This Row],[Combined weighted population (base year)]]/gp_need_index[[#This Row],[Registered population (base year)]]</f>
        <v>1.3813444750114907</v>
      </c>
      <c r="P1226" s="77">
        <v>5370.372758237846</v>
      </c>
      <c r="Q1226" s="4">
        <v>3088.8539330609374</v>
      </c>
      <c r="R1226" s="46">
        <v>7495.1448151358181</v>
      </c>
      <c r="S1226" s="110">
        <v>7344.0671007612436</v>
      </c>
      <c r="T1226" s="46">
        <v>7366.7517317766988</v>
      </c>
      <c r="U1226" s="110">
        <f>$L$1*gp_need_index[[#This Row],[Normalised weighted population 2025/26]]</f>
        <v>3044.8755986275919</v>
      </c>
      <c r="V1226" s="4">
        <f>$M$1*gp_need_index[[#This Row],[Normalised travel time adjusted wp 2025/26]]</f>
        <v>4374.0353610486491</v>
      </c>
      <c r="W1226" s="115">
        <v>7418.910959676241</v>
      </c>
      <c r="X1226" s="43">
        <f>gp_need_index[[#This Row],[Combined weighted population 2025/26]]/gp_need_index[[#This Row],[Registered population 2025/26]]</f>
        <v>1.3814517713497734</v>
      </c>
    </row>
    <row r="1227" spans="1:24" ht="13">
      <c r="A1227" s="8" t="s">
        <v>5259</v>
      </c>
      <c r="B1227" s="3" t="s">
        <v>11431</v>
      </c>
      <c r="C1227" s="74" t="s">
        <v>6435</v>
      </c>
      <c r="D1227" s="74" t="s">
        <v>6804</v>
      </c>
      <c r="E1227" s="74" t="s">
        <v>6477</v>
      </c>
      <c r="F1227" s="41">
        <v>0.97984325612101775</v>
      </c>
      <c r="G1227" s="110">
        <v>10779.416666666668</v>
      </c>
      <c r="H1227" s="4">
        <v>6661.2832463064124</v>
      </c>
      <c r="I1227" s="46">
        <v>16327.265843729492</v>
      </c>
      <c r="J1227" s="110">
        <v>15998.161327873382</v>
      </c>
      <c r="K1227" s="46">
        <v>16047.785767188992</v>
      </c>
      <c r="L1227" s="110">
        <f>$L$1*gp_need_index[[#This Row],[Normalised weighted population (base year)]]</f>
        <v>6632.892970858069</v>
      </c>
      <c r="M1227" s="4">
        <f>$M$1*gp_need_index[[#This Row],[Normalised travel time adjusted wp (base year)]]</f>
        <v>9528.4305712972255</v>
      </c>
      <c r="N1227" s="115">
        <v>16161.323542155294</v>
      </c>
      <c r="O1227" s="43">
        <f>gp_need_index[[#This Row],[Combined weighted population (base year)]]/gp_need_index[[#This Row],[Registered population (base year)]]</f>
        <v>1.499276263448575</v>
      </c>
      <c r="P1227" s="77">
        <v>10878.769960646037</v>
      </c>
      <c r="Q1227" s="4">
        <v>6794.7234614874424</v>
      </c>
      <c r="R1227" s="46">
        <v>16487.486111776783</v>
      </c>
      <c r="S1227" s="110">
        <v>16155.152077013421</v>
      </c>
      <c r="T1227" s="46">
        <v>16205.052719101455</v>
      </c>
      <c r="U1227" s="110">
        <f>$L$1*gp_need_index[[#This Row],[Normalised weighted population 2025/26]]</f>
        <v>6697.9818779593161</v>
      </c>
      <c r="V1227" s="4">
        <f>$M$1*gp_need_index[[#This Row],[Normalised travel time adjusted wp 2025/26]]</f>
        <v>9621.8083901562786</v>
      </c>
      <c r="W1227" s="115">
        <v>16319.790268115594</v>
      </c>
      <c r="X1227" s="43">
        <f>gp_need_index[[#This Row],[Combined weighted population 2025/26]]/gp_need_index[[#This Row],[Registered population 2025/26]]</f>
        <v>1.500150322798667</v>
      </c>
    </row>
    <row r="1228" spans="1:24" ht="13">
      <c r="A1228" s="8" t="s">
        <v>5256</v>
      </c>
      <c r="B1228" s="3" t="s">
        <v>11430</v>
      </c>
      <c r="C1228" s="74" t="s">
        <v>6435</v>
      </c>
      <c r="D1228" s="74" t="s">
        <v>6804</v>
      </c>
      <c r="E1228" s="74" t="s">
        <v>6477</v>
      </c>
      <c r="F1228" s="41">
        <v>0.97984325612101775</v>
      </c>
      <c r="G1228" s="110">
        <v>12956.083333333332</v>
      </c>
      <c r="H1228" s="4">
        <v>6991.5439988491698</v>
      </c>
      <c r="I1228" s="46">
        <v>17136.757784716341</v>
      </c>
      <c r="J1228" s="110">
        <v>16791.336547133658</v>
      </c>
      <c r="K1228" s="46">
        <v>16843.421323904815</v>
      </c>
      <c r="L1228" s="110">
        <f>$L$1*gp_need_index[[#This Row],[Normalised weighted population (base year)]]</f>
        <v>6961.7461577129889</v>
      </c>
      <c r="M1228" s="4">
        <f>$M$1*gp_need_index[[#This Row],[Normalised travel time adjusted wp (base year)]]</f>
        <v>10000.842047385249</v>
      </c>
      <c r="N1228" s="115">
        <v>16962.58820509824</v>
      </c>
      <c r="O1228" s="43">
        <f>gp_need_index[[#This Row],[Combined weighted population (base year)]]/gp_need_index[[#This Row],[Registered population (base year)]]</f>
        <v>1.3092373496438539</v>
      </c>
      <c r="P1228" s="77">
        <v>13078.351471685704</v>
      </c>
      <c r="Q1228" s="4">
        <v>7132.3189894456409</v>
      </c>
      <c r="R1228" s="46">
        <v>17306.666113752945</v>
      </c>
      <c r="S1228" s="110">
        <v>16957.820077498964</v>
      </c>
      <c r="T1228" s="46">
        <v>17010.200030732867</v>
      </c>
      <c r="U1228" s="110">
        <f>$L$1*gp_need_index[[#This Row],[Normalised weighted population 2025/26]]</f>
        <v>7030.7708047141241</v>
      </c>
      <c r="V1228" s="4">
        <f>$M$1*gp_need_index[[#This Row],[Normalised travel time adjusted wp 2025/26]]</f>
        <v>10099.867504967749</v>
      </c>
      <c r="W1228" s="115">
        <v>17130.638309681875</v>
      </c>
      <c r="X1228" s="43">
        <f>gp_need_index[[#This Row],[Combined weighted population 2025/26]]/gp_need_index[[#This Row],[Registered population 2025/26]]</f>
        <v>1.309846913563171</v>
      </c>
    </row>
    <row r="1229" spans="1:24" ht="13">
      <c r="A1229" s="8" t="s">
        <v>5266</v>
      </c>
      <c r="B1229" s="3" t="s">
        <v>11429</v>
      </c>
      <c r="C1229" s="74" t="s">
        <v>6435</v>
      </c>
      <c r="D1229" s="74" t="s">
        <v>6804</v>
      </c>
      <c r="E1229" s="74" t="s">
        <v>6477</v>
      </c>
      <c r="F1229" s="41">
        <v>0.97984325612101775</v>
      </c>
      <c r="G1229" s="110">
        <v>7057.75</v>
      </c>
      <c r="H1229" s="4">
        <v>2526.3077828217733</v>
      </c>
      <c r="I1229" s="46">
        <v>6192.1550620273047</v>
      </c>
      <c r="J1229" s="110">
        <v>6067.3413783830765</v>
      </c>
      <c r="K1229" s="46">
        <v>6086.16156702026</v>
      </c>
      <c r="L1229" s="110">
        <f>$L$1*gp_need_index[[#This Row],[Normalised weighted population (base year)]]</f>
        <v>2515.5407021903693</v>
      </c>
      <c r="M1229" s="4">
        <f>$M$1*gp_need_index[[#This Row],[Normalised travel time adjusted wp (base year)]]</f>
        <v>3613.6803405999208</v>
      </c>
      <c r="N1229" s="115">
        <v>6129.2210427902901</v>
      </c>
      <c r="O1229" s="43">
        <f>gp_need_index[[#This Row],[Combined weighted population (base year)]]/gp_need_index[[#This Row],[Registered population (base year)]]</f>
        <v>0.86843838940034568</v>
      </c>
      <c r="P1229" s="77">
        <v>7114.7783446381072</v>
      </c>
      <c r="Q1229" s="4">
        <v>2570.2996426670902</v>
      </c>
      <c r="R1229" s="46">
        <v>6236.8659889951577</v>
      </c>
      <c r="S1229" s="110">
        <v>6111.1510786474473</v>
      </c>
      <c r="T1229" s="46">
        <v>6130.0274322260311</v>
      </c>
      <c r="U1229" s="110">
        <f>$L$1*gp_need_index[[#This Row],[Normalised weighted population 2025/26]]</f>
        <v>2533.7043553117223</v>
      </c>
      <c r="V1229" s="4">
        <f>$M$1*gp_need_index[[#This Row],[Normalised travel time adjusted wp 2025/26]]</f>
        <v>3639.725855982962</v>
      </c>
      <c r="W1229" s="115">
        <v>6173.4302112946843</v>
      </c>
      <c r="X1229" s="43">
        <f>gp_need_index[[#This Row],[Combined weighted population 2025/26]]/gp_need_index[[#This Row],[Registered population 2025/26]]</f>
        <v>0.86769115104578787</v>
      </c>
    </row>
    <row r="1230" spans="1:24" ht="13">
      <c r="A1230" s="8" t="s">
        <v>5251</v>
      </c>
      <c r="B1230" s="3" t="s">
        <v>11428</v>
      </c>
      <c r="C1230" s="74" t="s">
        <v>6435</v>
      </c>
      <c r="D1230" s="74" t="s">
        <v>6804</v>
      </c>
      <c r="E1230" s="74" t="s">
        <v>6477</v>
      </c>
      <c r="F1230" s="41">
        <v>0.97984325612101775</v>
      </c>
      <c r="G1230" s="110">
        <v>17001.083333333336</v>
      </c>
      <c r="H1230" s="4">
        <v>8590.7080643599566</v>
      </c>
      <c r="I1230" s="46">
        <v>21056.419486508032</v>
      </c>
      <c r="J1230" s="110">
        <v>20631.990631910077</v>
      </c>
      <c r="K1230" s="46">
        <v>20695.988671815427</v>
      </c>
      <c r="L1230" s="110">
        <f>$L$1*gp_need_index[[#This Row],[Normalised weighted population (base year)]]</f>
        <v>8554.0946132837362</v>
      </c>
      <c r="M1230" s="4">
        <f>$M$1*gp_need_index[[#This Row],[Normalised travel time adjusted wp (base year)]]</f>
        <v>12288.317779449628</v>
      </c>
      <c r="N1230" s="115">
        <v>20842.412392733364</v>
      </c>
      <c r="O1230" s="43">
        <f>gp_need_index[[#This Row],[Combined weighted population (base year)]]/gp_need_index[[#This Row],[Registered population (base year)]]</f>
        <v>1.2259461343777129</v>
      </c>
      <c r="P1230" s="77">
        <v>17154.35243354892</v>
      </c>
      <c r="Q1230" s="4">
        <v>8759.7701001601581</v>
      </c>
      <c r="R1230" s="46">
        <v>21255.697702395017</v>
      </c>
      <c r="S1230" s="110">
        <v>20827.252047838771</v>
      </c>
      <c r="T1230" s="46">
        <v>20891.584048253382</v>
      </c>
      <c r="U1230" s="110">
        <f>$L$1*gp_need_index[[#This Row],[Normalised weighted population 2025/26]]</f>
        <v>8635.0506710862464</v>
      </c>
      <c r="V1230" s="4">
        <f>$M$1*gp_need_index[[#This Row],[Normalised travel time adjusted wp 2025/26]]</f>
        <v>12404.453238353019</v>
      </c>
      <c r="W1230" s="115">
        <v>21039.503909439263</v>
      </c>
      <c r="X1230" s="43">
        <f>gp_need_index[[#This Row],[Combined weighted population 2025/26]]/gp_need_index[[#This Row],[Registered population 2025/26]]</f>
        <v>1.2264819666577513</v>
      </c>
    </row>
    <row r="1231" spans="1:24" ht="13">
      <c r="A1231" s="8" t="s">
        <v>5263</v>
      </c>
      <c r="B1231" s="3" t="s">
        <v>11427</v>
      </c>
      <c r="C1231" s="74" t="s">
        <v>6435</v>
      </c>
      <c r="D1231" s="74" t="s">
        <v>6804</v>
      </c>
      <c r="E1231" s="74" t="s">
        <v>6477</v>
      </c>
      <c r="F1231" s="41">
        <v>0.97984325612101775</v>
      </c>
      <c r="G1231" s="110">
        <v>11152.25</v>
      </c>
      <c r="H1231" s="4">
        <v>5654.2432085138835</v>
      </c>
      <c r="I1231" s="46">
        <v>13858.941077411384</v>
      </c>
      <c r="J1231" s="110">
        <v>13579.589951680096</v>
      </c>
      <c r="K1231" s="46">
        <v>13621.712263343121</v>
      </c>
      <c r="L1231" s="110">
        <f>$L$1*gp_need_index[[#This Row],[Normalised weighted population (base year)]]</f>
        <v>5630.1449205104964</v>
      </c>
      <c r="M1231" s="4">
        <f>$M$1*gp_need_index[[#This Row],[Normalised travel time adjusted wp (base year)]]</f>
        <v>8087.9406945241262</v>
      </c>
      <c r="N1231" s="115">
        <v>13718.085615034623</v>
      </c>
      <c r="O1231" s="43">
        <f>gp_need_index[[#This Row],[Combined weighted population (base year)]]/gp_need_index[[#This Row],[Registered population (base year)]]</f>
        <v>1.2300733587423724</v>
      </c>
      <c r="P1231" s="77">
        <v>11247.998668370303</v>
      </c>
      <c r="Q1231" s="4">
        <v>5768.2952110550059</v>
      </c>
      <c r="R1231" s="46">
        <v>13996.844421991891</v>
      </c>
      <c r="S1231" s="110">
        <v>13714.71361386384</v>
      </c>
      <c r="T1231" s="46">
        <v>13757.076137727612</v>
      </c>
      <c r="U1231" s="110">
        <f>$L$1*gp_need_index[[#This Row],[Normalised weighted population 2025/26]]</f>
        <v>5686.1676577942862</v>
      </c>
      <c r="V1231" s="4">
        <f>$M$1*gp_need_index[[#This Row],[Normalised travel time adjusted wp 2025/26]]</f>
        <v>8168.313482249865</v>
      </c>
      <c r="W1231" s="115">
        <v>13854.48114004415</v>
      </c>
      <c r="X1231" s="43">
        <f>gp_need_index[[#This Row],[Combined weighted population 2025/26]]/gp_need_index[[#This Row],[Registered population 2025/26]]</f>
        <v>1.231728554431941</v>
      </c>
    </row>
    <row r="1232" spans="1:24" ht="13">
      <c r="A1232" s="8" t="s">
        <v>5262</v>
      </c>
      <c r="B1232" s="3" t="s">
        <v>11426</v>
      </c>
      <c r="C1232" s="74" t="s">
        <v>6435</v>
      </c>
      <c r="D1232" s="74" t="s">
        <v>6804</v>
      </c>
      <c r="E1232" s="74" t="s">
        <v>6477</v>
      </c>
      <c r="F1232" s="41">
        <v>0.97984325612101775</v>
      </c>
      <c r="G1232" s="110">
        <v>9682.75</v>
      </c>
      <c r="H1232" s="4">
        <v>5189.2565993774042</v>
      </c>
      <c r="I1232" s="46">
        <v>12719.226746039081</v>
      </c>
      <c r="J1232" s="110">
        <v>12462.84855018047</v>
      </c>
      <c r="K1232" s="46">
        <v>12501.506859651356</v>
      </c>
      <c r="L1232" s="110">
        <f>$L$1*gp_need_index[[#This Row],[Normalised weighted population (base year)]]</f>
        <v>5167.1400763620913</v>
      </c>
      <c r="M1232" s="4">
        <f>$M$1*gp_need_index[[#This Row],[Normalised travel time adjusted wp (base year)]]</f>
        <v>7422.8147033426867</v>
      </c>
      <c r="N1232" s="115">
        <v>12589.954779704778</v>
      </c>
      <c r="O1232" s="43">
        <f>gp_need_index[[#This Row],[Combined weighted population (base year)]]/gp_need_index[[#This Row],[Registered population (base year)]]</f>
        <v>1.3002457751883274</v>
      </c>
      <c r="P1232" s="77">
        <v>9772.6405200540266</v>
      </c>
      <c r="Q1232" s="4">
        <v>5290.5295659516951</v>
      </c>
      <c r="R1232" s="46">
        <v>12837.53978171143</v>
      </c>
      <c r="S1232" s="110">
        <v>12578.776780295228</v>
      </c>
      <c r="T1232" s="46">
        <v>12617.630579691639</v>
      </c>
      <c r="U1232" s="110">
        <f>$L$1*gp_need_index[[#This Row],[Normalised weighted population 2025/26]]</f>
        <v>5215.2043211770542</v>
      </c>
      <c r="V1232" s="4">
        <f>$M$1*gp_need_index[[#This Row],[Normalised travel time adjusted wp 2025/26]]</f>
        <v>7491.7635801619972</v>
      </c>
      <c r="W1232" s="115">
        <v>12706.967901339052</v>
      </c>
      <c r="X1232" s="43">
        <f>gp_need_index[[#This Row],[Combined weighted population 2025/26]]/gp_need_index[[#This Row],[Registered population 2025/26]]</f>
        <v>1.300259420702482</v>
      </c>
    </row>
    <row r="1233" spans="1:24" ht="13">
      <c r="A1233" s="8" t="s">
        <v>5270</v>
      </c>
      <c r="B1233" s="3" t="s">
        <v>12622</v>
      </c>
      <c r="C1233" s="74" t="s">
        <v>6435</v>
      </c>
      <c r="D1233" s="74" t="s">
        <v>6804</v>
      </c>
      <c r="E1233" s="74" t="s">
        <v>6477</v>
      </c>
      <c r="F1233" s="41">
        <v>0.97984325612101775</v>
      </c>
      <c r="G1233" s="110">
        <v>11303.333333333336</v>
      </c>
      <c r="H1233" s="4">
        <v>6363.2712937601746</v>
      </c>
      <c r="I1233" s="46">
        <v>15596.817941438399</v>
      </c>
      <c r="J1233" s="110">
        <v>15282.43687686571</v>
      </c>
      <c r="K1233" s="46">
        <v>15329.841222018134</v>
      </c>
      <c r="L1233" s="110">
        <f>$L$1*gp_need_index[[#This Row],[Normalised weighted population (base year)]]</f>
        <v>6336.1511401647604</v>
      </c>
      <c r="M1233" s="4">
        <f>$M$1*gp_need_index[[#This Row],[Normalised travel time adjusted wp (base year)]]</f>
        <v>9102.148413001667</v>
      </c>
      <c r="N1233" s="115">
        <v>15438.299553166427</v>
      </c>
      <c r="O1233" s="43">
        <f>gp_need_index[[#This Row],[Combined weighted population (base year)]]/gp_need_index[[#This Row],[Registered population (base year)]]</f>
        <v>1.365818303140645</v>
      </c>
      <c r="P1233" s="77">
        <v>11404.464782468223</v>
      </c>
      <c r="Q1233" s="4">
        <v>6487.9392125803433</v>
      </c>
      <c r="R1233" s="46">
        <v>15743.070084864574</v>
      </c>
      <c r="S1233" s="110">
        <v>15425.741053295091</v>
      </c>
      <c r="T1233" s="46">
        <v>15473.388663145726</v>
      </c>
      <c r="U1233" s="110">
        <f>$L$1*gp_need_index[[#This Row],[Normalised weighted population 2025/26]]</f>
        <v>6395.5655469239273</v>
      </c>
      <c r="V1233" s="4">
        <f>$M$1*gp_need_index[[#This Row],[Normalised travel time adjusted wp 2025/26]]</f>
        <v>9187.3802229419616</v>
      </c>
      <c r="W1233" s="115">
        <v>15582.945769865888</v>
      </c>
      <c r="X1233" s="43">
        <f>gp_need_index[[#This Row],[Combined weighted population 2025/26]]/gp_need_index[[#This Row],[Registered population 2025/26]]</f>
        <v>1.3663899242182</v>
      </c>
    </row>
    <row r="1234" spans="1:24" ht="13">
      <c r="A1234" s="8" t="s">
        <v>5265</v>
      </c>
      <c r="B1234" s="3" t="s">
        <v>11425</v>
      </c>
      <c r="C1234" s="74" t="s">
        <v>6435</v>
      </c>
      <c r="D1234" s="74" t="s">
        <v>6804</v>
      </c>
      <c r="E1234" s="74" t="s">
        <v>6477</v>
      </c>
      <c r="F1234" s="41">
        <v>0.97984325612101775</v>
      </c>
      <c r="G1234" s="110">
        <v>11939.833333333334</v>
      </c>
      <c r="H1234" s="4">
        <v>6302.5859182641816</v>
      </c>
      <c r="I1234" s="46">
        <v>15448.073889892623</v>
      </c>
      <c r="J1234" s="110">
        <v>15136.691021070465</v>
      </c>
      <c r="K1234" s="46">
        <v>15183.64327949691</v>
      </c>
      <c r="L1234" s="110">
        <f>$L$1*gp_need_index[[#This Row],[Normalised weighted population (base year)]]</f>
        <v>6275.7244047028744</v>
      </c>
      <c r="M1234" s="4">
        <f>$M$1*gp_need_index[[#This Row],[Normalised travel time adjusted wp (base year)]]</f>
        <v>9015.3428583170953</v>
      </c>
      <c r="N1234" s="115">
        <v>15291.06726301997</v>
      </c>
      <c r="O1234" s="43">
        <f>gp_need_index[[#This Row],[Combined weighted population (base year)]]/gp_need_index[[#This Row],[Registered population (base year)]]</f>
        <v>1.2806767763106661</v>
      </c>
      <c r="P1234" s="77">
        <v>12045.79950226877</v>
      </c>
      <c r="Q1234" s="4">
        <v>6424.8052593156317</v>
      </c>
      <c r="R1234" s="46">
        <v>15589.874714437294</v>
      </c>
      <c r="S1234" s="110">
        <v>15275.63360271296</v>
      </c>
      <c r="T1234" s="46">
        <v>15322.817555017658</v>
      </c>
      <c r="U1234" s="110">
        <f>$L$1*gp_need_index[[#This Row],[Normalised weighted population 2025/26]]</f>
        <v>6333.3304791911787</v>
      </c>
      <c r="V1234" s="4">
        <f>$M$1*gp_need_index[[#This Row],[Normalised travel time adjusted wp 2025/26]]</f>
        <v>9097.9780854349319</v>
      </c>
      <c r="W1234" s="115">
        <v>15431.30856462611</v>
      </c>
      <c r="X1234" s="43">
        <f>gp_need_index[[#This Row],[Combined weighted population 2025/26]]/gp_need_index[[#This Row],[Registered population 2025/26]]</f>
        <v>1.2810530809283098</v>
      </c>
    </row>
    <row r="1235" spans="1:24" ht="13">
      <c r="A1235" s="8" t="s">
        <v>5276</v>
      </c>
      <c r="B1235" s="3" t="s">
        <v>11424</v>
      </c>
      <c r="C1235" s="74" t="s">
        <v>6435</v>
      </c>
      <c r="D1235" s="74" t="s">
        <v>6804</v>
      </c>
      <c r="E1235" s="74" t="s">
        <v>6477</v>
      </c>
      <c r="F1235" s="41">
        <v>0.97984325612101775</v>
      </c>
      <c r="G1235" s="110">
        <v>7387.5</v>
      </c>
      <c r="H1235" s="4">
        <v>3828.945262365221</v>
      </c>
      <c r="I1235" s="46">
        <v>9385.0095977212641</v>
      </c>
      <c r="J1235" s="110">
        <v>9195.8383629582058</v>
      </c>
      <c r="K1235" s="46">
        <v>9224.3627860744873</v>
      </c>
      <c r="L1235" s="110">
        <f>$L$1*gp_need_index[[#This Row],[Normalised weighted population (base year)]]</f>
        <v>3812.6263630397116</v>
      </c>
      <c r="M1235" s="4">
        <f>$M$1*gp_need_index[[#This Row],[Normalised travel time adjusted wp (base year)]]</f>
        <v>5476.9986119377563</v>
      </c>
      <c r="N1235" s="115">
        <v>9289.6249749774688</v>
      </c>
      <c r="O1235" s="43">
        <f>gp_need_index[[#This Row],[Combined weighted population (base year)]]/gp_need_index[[#This Row],[Registered population (base year)]]</f>
        <v>1.2574788460206388</v>
      </c>
      <c r="P1235" s="77">
        <v>7450.1725885644628</v>
      </c>
      <c r="Q1235" s="4">
        <v>3902.8055867801863</v>
      </c>
      <c r="R1235" s="46">
        <v>9470.2092401147947</v>
      </c>
      <c r="S1235" s="110">
        <v>9279.3206579814305</v>
      </c>
      <c r="T1235" s="46">
        <v>9307.9829730600304</v>
      </c>
      <c r="U1235" s="110">
        <f>$L$1*gp_need_index[[#This Row],[Normalised weighted population 2025/26]]</f>
        <v>3847.2384110433709</v>
      </c>
      <c r="V1235" s="4">
        <f>$M$1*gp_need_index[[#This Row],[Normalised travel time adjusted wp 2025/26]]</f>
        <v>5526.6483989930957</v>
      </c>
      <c r="W1235" s="115">
        <v>9373.8868100364671</v>
      </c>
      <c r="X1235" s="43">
        <f>gp_need_index[[#This Row],[Combined weighted population 2025/26]]/gp_need_index[[#This Row],[Registered population 2025/26]]</f>
        <v>1.2582106922495704</v>
      </c>
    </row>
    <row r="1236" spans="1:24" ht="13">
      <c r="A1236" s="8" t="s">
        <v>5267</v>
      </c>
      <c r="B1236" s="3" t="s">
        <v>10727</v>
      </c>
      <c r="C1236" s="74" t="s">
        <v>6435</v>
      </c>
      <c r="D1236" s="74" t="s">
        <v>6804</v>
      </c>
      <c r="E1236" s="74" t="s">
        <v>6477</v>
      </c>
      <c r="F1236" s="41">
        <v>0.97984325612101775</v>
      </c>
      <c r="G1236" s="110">
        <v>10791.916666666668</v>
      </c>
      <c r="H1236" s="4">
        <v>5242.3411751140457</v>
      </c>
      <c r="I1236" s="46">
        <v>12849.340711803008</v>
      </c>
      <c r="J1236" s="110">
        <v>12590.339842061416</v>
      </c>
      <c r="K1236" s="46">
        <v>12629.393614720073</v>
      </c>
      <c r="L1236" s="110">
        <f>$L$1*gp_need_index[[#This Row],[Normalised weighted population (base year)]]</f>
        <v>5219.9984065434101</v>
      </c>
      <c r="M1236" s="4">
        <f>$M$1*gp_need_index[[#This Row],[Normalised travel time adjusted wp (base year)]]</f>
        <v>7498.7479245570566</v>
      </c>
      <c r="N1236" s="115">
        <v>12718.746331100467</v>
      </c>
      <c r="O1236" s="43">
        <f>gp_need_index[[#This Row],[Combined weighted population (base year)]]/gp_need_index[[#This Row],[Registered population (base year)]]</f>
        <v>1.1785437864235238</v>
      </c>
      <c r="P1236" s="77">
        <v>10889.216750431173</v>
      </c>
      <c r="Q1236" s="4">
        <v>5345.1732285914459</v>
      </c>
      <c r="R1236" s="46">
        <v>12970.13334993772</v>
      </c>
      <c r="S1236" s="110">
        <v>12708.697693926779</v>
      </c>
      <c r="T1236" s="46">
        <v>12747.952797933633</v>
      </c>
      <c r="U1236" s="110">
        <f>$L$1*gp_need_index[[#This Row],[Normalised weighted population 2025/26]]</f>
        <v>5269.0699809321386</v>
      </c>
      <c r="V1236" s="4">
        <f>$M$1*gp_need_index[[#This Row],[Normalised travel time adjusted wp 2025/26]]</f>
        <v>7569.1428664031664</v>
      </c>
      <c r="W1236" s="115">
        <v>12838.212847335304</v>
      </c>
      <c r="X1236" s="43">
        <f>gp_need_index[[#This Row],[Combined weighted population 2025/26]]/gp_need_index[[#This Row],[Registered population 2025/26]]</f>
        <v>1.1789840483087968</v>
      </c>
    </row>
    <row r="1237" spans="1:24" ht="13">
      <c r="A1237" s="8" t="s">
        <v>5279</v>
      </c>
      <c r="B1237" s="3" t="s">
        <v>11423</v>
      </c>
      <c r="C1237" s="74" t="s">
        <v>6435</v>
      </c>
      <c r="D1237" s="74" t="s">
        <v>6804</v>
      </c>
      <c r="E1237" s="74" t="s">
        <v>6477</v>
      </c>
      <c r="F1237" s="41">
        <v>0.97984325612101775</v>
      </c>
      <c r="G1237" s="110">
        <v>12738.166666666668</v>
      </c>
      <c r="H1237" s="4">
        <v>6212.1717915928193</v>
      </c>
      <c r="I1237" s="46">
        <v>15226.462613565271</v>
      </c>
      <c r="J1237" s="110">
        <v>14919.546706480736</v>
      </c>
      <c r="K1237" s="46">
        <v>14965.825408450208</v>
      </c>
      <c r="L1237" s="110">
        <f>$L$1*gp_need_index[[#This Row],[Normalised weighted population (base year)]]</f>
        <v>6185.6956214954826</v>
      </c>
      <c r="M1237" s="4">
        <f>$M$1*gp_need_index[[#This Row],[Normalised travel time adjusted wp (base year)]]</f>
        <v>8886.0127132387806</v>
      </c>
      <c r="N1237" s="115">
        <v>15071.708334734263</v>
      </c>
      <c r="O1237" s="43">
        <f>gp_need_index[[#This Row],[Combined weighted population (base year)]]/gp_need_index[[#This Row],[Registered population (base year)]]</f>
        <v>1.1831928980937285</v>
      </c>
      <c r="P1237" s="77">
        <v>12859.24471762436</v>
      </c>
      <c r="Q1237" s="4">
        <v>6338.0364219785251</v>
      </c>
      <c r="R1237" s="46">
        <v>15379.328986029181</v>
      </c>
      <c r="S1237" s="110">
        <v>15069.331790627182</v>
      </c>
      <c r="T1237" s="46">
        <v>15115.878510126029</v>
      </c>
      <c r="U1237" s="110">
        <f>$L$1*gp_need_index[[#This Row],[Normalised weighted population 2025/26]]</f>
        <v>6247.7970349900052</v>
      </c>
      <c r="V1237" s="4">
        <f>$M$1*gp_need_index[[#This Row],[Normalised travel time adjusted wp 2025/26]]</f>
        <v>8975.1072825499668</v>
      </c>
      <c r="W1237" s="115">
        <v>15222.904317539971</v>
      </c>
      <c r="X1237" s="43">
        <f>gp_need_index[[#This Row],[Combined weighted population 2025/26]]/gp_need_index[[#This Row],[Registered population 2025/26]]</f>
        <v>1.1838101421832399</v>
      </c>
    </row>
    <row r="1238" spans="1:24" ht="13">
      <c r="A1238" s="8" t="s">
        <v>5250</v>
      </c>
      <c r="B1238" s="3" t="s">
        <v>11422</v>
      </c>
      <c r="C1238" s="74" t="s">
        <v>6435</v>
      </c>
      <c r="D1238" s="74" t="s">
        <v>6804</v>
      </c>
      <c r="E1238" s="74" t="s">
        <v>6477</v>
      </c>
      <c r="F1238" s="41">
        <v>0.97984325612101775</v>
      </c>
      <c r="G1238" s="110">
        <v>12811.833333333332</v>
      </c>
      <c r="H1238" s="4">
        <v>5875.111216438575</v>
      </c>
      <c r="I1238" s="46">
        <v>14400.303837171068</v>
      </c>
      <c r="J1238" s="110">
        <v>14110.040600945686</v>
      </c>
      <c r="K1238" s="46">
        <v>14153.808308946134</v>
      </c>
      <c r="L1238" s="110">
        <f>$L$1*gp_need_index[[#This Row],[Normalised weighted population (base year)]]</f>
        <v>5850.0715927569327</v>
      </c>
      <c r="M1238" s="4">
        <f>$M$1*gp_need_index[[#This Row],[Normalised travel time adjusted wp (base year)]]</f>
        <v>8403.8746371466787</v>
      </c>
      <c r="N1238" s="115">
        <v>14253.946229903611</v>
      </c>
      <c r="O1238" s="43">
        <f>gp_need_index[[#This Row],[Combined weighted population (base year)]]/gp_need_index[[#This Row],[Registered population (base year)]]</f>
        <v>1.1125610097360732</v>
      </c>
      <c r="P1238" s="77">
        <v>12923.568478840272</v>
      </c>
      <c r="Q1238" s="4">
        <v>5992.1466459618341</v>
      </c>
      <c r="R1238" s="46">
        <v>14540.022881725657</v>
      </c>
      <c r="S1238" s="110">
        <v>14246.943364504172</v>
      </c>
      <c r="T1238" s="46">
        <v>14290.949859663831</v>
      </c>
      <c r="U1238" s="110">
        <f>$L$1*gp_need_index[[#This Row],[Normalised weighted population 2025/26]]</f>
        <v>5906.8319516186739</v>
      </c>
      <c r="V1238" s="4">
        <f>$M$1*gp_need_index[[#This Row],[Normalised travel time adjusted wp 2025/26]]</f>
        <v>8485.3029265948953</v>
      </c>
      <c r="W1238" s="115">
        <v>14392.134878213568</v>
      </c>
      <c r="X1238" s="43">
        <f>gp_need_index[[#This Row],[Combined weighted population 2025/26]]/gp_need_index[[#This Row],[Registered population 2025/26]]</f>
        <v>1.1136347442873673</v>
      </c>
    </row>
    <row r="1239" spans="1:24" ht="13">
      <c r="A1239" s="8" t="s">
        <v>5275</v>
      </c>
      <c r="B1239" s="3" t="s">
        <v>11421</v>
      </c>
      <c r="C1239" s="74" t="s">
        <v>6435</v>
      </c>
      <c r="D1239" s="74" t="s">
        <v>6804</v>
      </c>
      <c r="E1239" s="74" t="s">
        <v>6477</v>
      </c>
      <c r="F1239" s="41">
        <v>0.97984325612101775</v>
      </c>
      <c r="G1239" s="110">
        <v>11113.083333333332</v>
      </c>
      <c r="H1239" s="4">
        <v>6431.0676476837198</v>
      </c>
      <c r="I1239" s="46">
        <v>15762.991492812163</v>
      </c>
      <c r="J1239" s="110">
        <v>15445.260910524972</v>
      </c>
      <c r="K1239" s="46">
        <v>15493.170316928616</v>
      </c>
      <c r="L1239" s="110">
        <f>$L$1*gp_need_index[[#This Row],[Normalised weighted population (base year)]]</f>
        <v>6403.6585471855669</v>
      </c>
      <c r="M1239" s="4">
        <f>$M$1*gp_need_index[[#This Row],[Normalised travel time adjusted wp (base year)]]</f>
        <v>9199.1256510895055</v>
      </c>
      <c r="N1239" s="115">
        <v>15602.784198275072</v>
      </c>
      <c r="O1239" s="43">
        <f>gp_need_index[[#This Row],[Combined weighted population (base year)]]/gp_need_index[[#This Row],[Registered population (base year)]]</f>
        <v>1.4040013676020073</v>
      </c>
      <c r="P1239" s="77">
        <v>11216.863804781315</v>
      </c>
      <c r="Q1239" s="4">
        <v>6559.5127703498074</v>
      </c>
      <c r="R1239" s="46">
        <v>15916.744266953532</v>
      </c>
      <c r="S1239" s="110">
        <v>15595.914529377291</v>
      </c>
      <c r="T1239" s="46">
        <v>15644.087777469049</v>
      </c>
      <c r="U1239" s="110">
        <f>$L$1*gp_need_index[[#This Row],[Normalised weighted population 2025/26]]</f>
        <v>6466.1200581705116</v>
      </c>
      <c r="V1239" s="4">
        <f>$M$1*gp_need_index[[#This Row],[Normalised travel time adjusted wp 2025/26]]</f>
        <v>9288.7334365882471</v>
      </c>
      <c r="W1239" s="115">
        <v>15754.853494758758</v>
      </c>
      <c r="X1239" s="43">
        <f>gp_need_index[[#This Row],[Combined weighted population 2025/26]]/gp_need_index[[#This Row],[Registered population 2025/26]]</f>
        <v>1.4045684933825331</v>
      </c>
    </row>
    <row r="1240" spans="1:24" ht="13">
      <c r="A1240" s="8" t="s">
        <v>5278</v>
      </c>
      <c r="B1240" s="3" t="s">
        <v>11420</v>
      </c>
      <c r="C1240" s="74" t="s">
        <v>6435</v>
      </c>
      <c r="D1240" s="74" t="s">
        <v>6804</v>
      </c>
      <c r="E1240" s="74" t="s">
        <v>6477</v>
      </c>
      <c r="F1240" s="41">
        <v>0.97984325612101775</v>
      </c>
      <c r="G1240" s="110">
        <v>6429.083333333333</v>
      </c>
      <c r="H1240" s="4">
        <v>3737.6593298762864</v>
      </c>
      <c r="I1240" s="46">
        <v>9161.2614650523792</v>
      </c>
      <c r="J1240" s="110">
        <v>8976.6002640929291</v>
      </c>
      <c r="K1240" s="46">
        <v>9004.4446360764687</v>
      </c>
      <c r="L1240" s="110">
        <f>$L$1*gp_need_index[[#This Row],[Normalised weighted population (base year)]]</f>
        <v>3721.729489636255</v>
      </c>
      <c r="M1240" s="4">
        <f>$M$1*gp_need_index[[#This Row],[Normalised travel time adjusted wp (base year)]]</f>
        <v>5346.4214186710933</v>
      </c>
      <c r="N1240" s="115">
        <v>9068.1509083073488</v>
      </c>
      <c r="O1240" s="43">
        <f>gp_need_index[[#This Row],[Combined weighted population (base year)]]/gp_need_index[[#This Row],[Registered population (base year)]]</f>
        <v>1.4104889356918195</v>
      </c>
      <c r="P1240" s="77">
        <v>6489.0607182247004</v>
      </c>
      <c r="Q1240" s="4">
        <v>3811.850762663576</v>
      </c>
      <c r="R1240" s="46">
        <v>9249.5061595668449</v>
      </c>
      <c r="S1240" s="110">
        <v>9063.0662329013867</v>
      </c>
      <c r="T1240" s="46">
        <v>9091.0605731683336</v>
      </c>
      <c r="U1240" s="110">
        <f>$L$1*gp_need_index[[#This Row],[Normalised weighted population 2025/26]]</f>
        <v>3757.5785791018566</v>
      </c>
      <c r="V1240" s="4">
        <f>$M$1*gp_need_index[[#This Row],[Normalised travel time adjusted wp 2025/26]]</f>
        <v>5397.8499431367618</v>
      </c>
      <c r="W1240" s="115">
        <v>9155.4285222386188</v>
      </c>
      <c r="X1240" s="43">
        <f>gp_need_index[[#This Row],[Combined weighted population 2025/26]]/gp_need_index[[#This Row],[Registered population 2025/26]]</f>
        <v>1.4109019655996364</v>
      </c>
    </row>
    <row r="1241" spans="1:24" ht="13">
      <c r="A1241" s="8" t="s">
        <v>5273</v>
      </c>
      <c r="B1241" s="3" t="s">
        <v>11419</v>
      </c>
      <c r="C1241" s="74" t="s">
        <v>6435</v>
      </c>
      <c r="D1241" s="74" t="s">
        <v>6804</v>
      </c>
      <c r="E1241" s="74" t="s">
        <v>6477</v>
      </c>
      <c r="F1241" s="41">
        <v>0.97984325612101775</v>
      </c>
      <c r="G1241" s="110">
        <v>4177.1666666666661</v>
      </c>
      <c r="H1241" s="4">
        <v>2008.5945070140701</v>
      </c>
      <c r="I1241" s="46">
        <v>4923.204024758712</v>
      </c>
      <c r="J1241" s="110">
        <v>4823.9682621676757</v>
      </c>
      <c r="K1241" s="46">
        <v>4838.931651733531</v>
      </c>
      <c r="L1241" s="110">
        <f>$L$1*gp_need_index[[#This Row],[Normalised weighted population (base year)]]</f>
        <v>2000.0339115237377</v>
      </c>
      <c r="M1241" s="4">
        <f>$M$1*gp_need_index[[#This Row],[Normalised travel time adjusted wp (base year)]]</f>
        <v>2873.1330883707301</v>
      </c>
      <c r="N1241" s="115">
        <v>4873.1669998944681</v>
      </c>
      <c r="O1241" s="43">
        <f>gp_need_index[[#This Row],[Combined weighted population (base year)]]/gp_need_index[[#This Row],[Registered population (base year)]]</f>
        <v>1.1666201970780359</v>
      </c>
      <c r="P1241" s="77">
        <v>4214.4180698903438</v>
      </c>
      <c r="Q1241" s="4">
        <v>2047.9259153445162</v>
      </c>
      <c r="R1241" s="46">
        <v>4969.3192487629058</v>
      </c>
      <c r="S1241" s="110">
        <v>4869.153953412695</v>
      </c>
      <c r="T1241" s="46">
        <v>4884.1939795011222</v>
      </c>
      <c r="U1241" s="110">
        <f>$L$1*gp_need_index[[#This Row],[Normalised weighted population 2025/26]]</f>
        <v>2018.768055260635</v>
      </c>
      <c r="V1241" s="4">
        <f>$M$1*gp_need_index[[#This Row],[Normalised travel time adjusted wp 2025/26]]</f>
        <v>2900.0077584271176</v>
      </c>
      <c r="W1241" s="115">
        <v>4918.7758136877528</v>
      </c>
      <c r="X1241" s="43">
        <f>gp_need_index[[#This Row],[Combined weighted population 2025/26]]/gp_need_index[[#This Row],[Registered population 2025/26]]</f>
        <v>1.1671304868469625</v>
      </c>
    </row>
    <row r="1242" spans="1:24" ht="13">
      <c r="A1242" s="8" t="s">
        <v>5277</v>
      </c>
      <c r="B1242" s="3" t="s">
        <v>11418</v>
      </c>
      <c r="C1242" s="74" t="s">
        <v>6435</v>
      </c>
      <c r="D1242" s="74" t="s">
        <v>6804</v>
      </c>
      <c r="E1242" s="74" t="s">
        <v>6477</v>
      </c>
      <c r="F1242" s="41">
        <v>0.97984325612101775</v>
      </c>
      <c r="G1242" s="110">
        <v>10070.25</v>
      </c>
      <c r="H1242" s="4">
        <v>4803.7890566542083</v>
      </c>
      <c r="I1242" s="46">
        <v>11774.419144942023</v>
      </c>
      <c r="J1242" s="110">
        <v>11537.085193913641</v>
      </c>
      <c r="K1242" s="46">
        <v>11572.871892919289</v>
      </c>
      <c r="L1242" s="110">
        <f>$L$1*gp_need_index[[#This Row],[Normalised weighted population (base year)]]</f>
        <v>4783.3153897237753</v>
      </c>
      <c r="M1242" s="4">
        <f>$M$1*gp_need_index[[#This Row],[Normalised travel time adjusted wp (base year)]]</f>
        <v>6871.4343487596425</v>
      </c>
      <c r="N1242" s="115">
        <v>11654.749738483417</v>
      </c>
      <c r="O1242" s="43">
        <f>gp_need_index[[#This Row],[Combined weighted population (base year)]]/gp_need_index[[#This Row],[Registered population (base year)]]</f>
        <v>1.1573446278377812</v>
      </c>
      <c r="P1242" s="77">
        <v>10156.811698987549</v>
      </c>
      <c r="Q1242" s="4">
        <v>4895.8022457278466</v>
      </c>
      <c r="R1242" s="46">
        <v>11879.728732149615</v>
      </c>
      <c r="S1242" s="110">
        <v>11640.272082743888</v>
      </c>
      <c r="T1242" s="46">
        <v>11676.226993489348</v>
      </c>
      <c r="U1242" s="110">
        <f>$L$1*gp_need_index[[#This Row],[Normalised weighted population 2025/26]]</f>
        <v>4826.0970304123457</v>
      </c>
      <c r="V1242" s="4">
        <f>$M$1*gp_need_index[[#This Row],[Normalised travel time adjusted wp 2025/26]]</f>
        <v>6932.801811801477</v>
      </c>
      <c r="W1242" s="115">
        <v>11758.898842213823</v>
      </c>
      <c r="X1242" s="43">
        <f>gp_need_index[[#This Row],[Combined weighted population 2025/26]]/gp_need_index[[#This Row],[Registered population 2025/26]]</f>
        <v>1.1577352412062512</v>
      </c>
    </row>
    <row r="1243" spans="1:24" ht="13">
      <c r="A1243" s="8" t="s">
        <v>5254</v>
      </c>
      <c r="B1243" s="3" t="s">
        <v>11417</v>
      </c>
      <c r="C1243" s="74" t="s">
        <v>6435</v>
      </c>
      <c r="D1243" s="74" t="s">
        <v>6804</v>
      </c>
      <c r="E1243" s="74" t="s">
        <v>6477</v>
      </c>
      <c r="F1243" s="41">
        <v>0.97984325612101775</v>
      </c>
      <c r="G1243" s="110">
        <v>11806.666666666668</v>
      </c>
      <c r="H1243" s="4">
        <v>4828.7234777528474</v>
      </c>
      <c r="I1243" s="46">
        <v>11835.535135192509</v>
      </c>
      <c r="J1243" s="110">
        <v>11596.969284801738</v>
      </c>
      <c r="K1243" s="46">
        <v>11632.941737305764</v>
      </c>
      <c r="L1243" s="110">
        <f>$L$1*gp_need_index[[#This Row],[Normalised weighted population (base year)]]</f>
        <v>4808.1435407454701</v>
      </c>
      <c r="M1243" s="4">
        <f>$M$1*gp_need_index[[#This Row],[Normalised travel time adjusted wp (base year)]]</f>
        <v>6907.1010351155519</v>
      </c>
      <c r="N1243" s="115">
        <v>11715.244575861023</v>
      </c>
      <c r="O1243" s="43">
        <f>gp_need_index[[#This Row],[Combined weighted population (base year)]]/gp_need_index[[#This Row],[Registered population (base year)]]</f>
        <v>0.9922567399091774</v>
      </c>
      <c r="P1243" s="77">
        <v>11912.684169041322</v>
      </c>
      <c r="Q1243" s="4">
        <v>4924.5692031073613</v>
      </c>
      <c r="R1243" s="46">
        <v>11949.53213370983</v>
      </c>
      <c r="S1243" s="110">
        <v>11708.668475016973</v>
      </c>
      <c r="T1243" s="46">
        <v>11744.834651114483</v>
      </c>
      <c r="U1243" s="110">
        <f>$L$1*gp_need_index[[#This Row],[Normalised weighted population 2025/26]]</f>
        <v>4854.4544110039369</v>
      </c>
      <c r="V1243" s="4">
        <f>$M$1*gp_need_index[[#This Row],[Normalised travel time adjusted wp 2025/26]]</f>
        <v>6973.5378555039679</v>
      </c>
      <c r="W1243" s="115">
        <v>11827.992266507905</v>
      </c>
      <c r="X1243" s="43">
        <f>gp_need_index[[#This Row],[Combined weighted population 2025/26]]/gp_need_index[[#This Row],[Registered population 2025/26]]</f>
        <v>0.99289061127352685</v>
      </c>
    </row>
    <row r="1244" spans="1:24" ht="13">
      <c r="A1244" s="8" t="s">
        <v>5249</v>
      </c>
      <c r="B1244" s="3" t="s">
        <v>11416</v>
      </c>
      <c r="C1244" s="74" t="s">
        <v>6435</v>
      </c>
      <c r="D1244" s="74" t="s">
        <v>6804</v>
      </c>
      <c r="E1244" s="74" t="s">
        <v>6477</v>
      </c>
      <c r="F1244" s="41">
        <v>0.97984325612101775</v>
      </c>
      <c r="G1244" s="110">
        <v>4122.3333333333339</v>
      </c>
      <c r="H1244" s="4">
        <v>1527.3297440209117</v>
      </c>
      <c r="I1244" s="46">
        <v>3743.5908126999434</v>
      </c>
      <c r="J1244" s="110">
        <v>3668.1322115006396</v>
      </c>
      <c r="K1244" s="46">
        <v>3679.5103318108845</v>
      </c>
      <c r="L1244" s="110">
        <f>$L$1*gp_need_index[[#This Row],[Normalised weighted population (base year)]]</f>
        <v>1520.8202907324262</v>
      </c>
      <c r="M1244" s="4">
        <f>$M$1*gp_need_index[[#This Row],[Normalised travel time adjusted wp (base year)]]</f>
        <v>2184.7225057499072</v>
      </c>
      <c r="N1244" s="115">
        <v>3705.5427964823334</v>
      </c>
      <c r="O1244" s="43">
        <f>gp_need_index[[#This Row],[Combined weighted population (base year)]]/gp_need_index[[#This Row],[Registered population (base year)]]</f>
        <v>0.89889450872863252</v>
      </c>
      <c r="P1244" s="77">
        <v>4157.5318726736095</v>
      </c>
      <c r="Q1244" s="4">
        <v>1559.1127902283913</v>
      </c>
      <c r="R1244" s="46">
        <v>3783.2077524987085</v>
      </c>
      <c r="S1244" s="110">
        <v>3706.9506027906118</v>
      </c>
      <c r="T1244" s="46">
        <v>3718.4007714046902</v>
      </c>
      <c r="U1244" s="110">
        <f>$L$1*gp_need_index[[#This Row],[Normalised weighted population 2025/26]]</f>
        <v>1536.9145299046913</v>
      </c>
      <c r="V1244" s="4">
        <f>$M$1*gp_need_index[[#This Row],[Normalised travel time adjusted wp 2025/26]]</f>
        <v>2207.8138442643117</v>
      </c>
      <c r="W1244" s="115">
        <v>3744.728374169003</v>
      </c>
      <c r="X1244" s="43">
        <f>gp_need_index[[#This Row],[Combined weighted population 2025/26]]/gp_need_index[[#This Row],[Registered population 2025/26]]</f>
        <v>0.9007094807335434</v>
      </c>
    </row>
    <row r="1245" spans="1:24" ht="13">
      <c r="A1245" s="8" t="s">
        <v>5261</v>
      </c>
      <c r="B1245" s="3" t="s">
        <v>11415</v>
      </c>
      <c r="C1245" s="74" t="s">
        <v>6435</v>
      </c>
      <c r="D1245" s="74" t="s">
        <v>6804</v>
      </c>
      <c r="E1245" s="74" t="s">
        <v>6477</v>
      </c>
      <c r="F1245" s="41">
        <v>0.97984325612101775</v>
      </c>
      <c r="G1245" s="110">
        <v>8515.4166666666679</v>
      </c>
      <c r="H1245" s="4">
        <v>3389.6398011233273</v>
      </c>
      <c r="I1245" s="46">
        <v>8308.2415356101465</v>
      </c>
      <c r="J1245" s="110">
        <v>8140.7744388921301</v>
      </c>
      <c r="K1245" s="46">
        <v>8166.0261761915308</v>
      </c>
      <c r="L1245" s="110">
        <f>$L$1*gp_need_index[[#This Row],[Normalised weighted population (base year)]]</f>
        <v>3375.193214172094</v>
      </c>
      <c r="M1245" s="4">
        <f>$M$1*gp_need_index[[#This Row],[Normalised travel time adjusted wp (base year)]]</f>
        <v>4848.6074398079554</v>
      </c>
      <c r="N1245" s="115">
        <v>8223.8006539800499</v>
      </c>
      <c r="O1245" s="43">
        <f>gp_need_index[[#This Row],[Combined weighted population (base year)]]/gp_need_index[[#This Row],[Registered population (base year)]]</f>
        <v>0.9657543460171315</v>
      </c>
      <c r="P1245" s="77">
        <v>8582.5065733046031</v>
      </c>
      <c r="Q1245" s="4">
        <v>3452.6675843629414</v>
      </c>
      <c r="R1245" s="46">
        <v>8377.9434392616458</v>
      </c>
      <c r="S1245" s="110">
        <v>8209.0713791238486</v>
      </c>
      <c r="T1245" s="46">
        <v>8234.4278679276686</v>
      </c>
      <c r="U1245" s="110">
        <f>$L$1*gp_need_index[[#This Row],[Normalised weighted population 2025/26]]</f>
        <v>3403.5093616036625</v>
      </c>
      <c r="V1245" s="4">
        <f>$M$1*gp_need_index[[#This Row],[Normalised travel time adjusted wp 2025/26]]</f>
        <v>4889.2211905223776</v>
      </c>
      <c r="W1245" s="115">
        <v>8292.7305521260405</v>
      </c>
      <c r="X1245" s="43">
        <f>gp_need_index[[#This Row],[Combined weighted population 2025/26]]/gp_need_index[[#This Row],[Registered population 2025/26]]</f>
        <v>0.96623643469381149</v>
      </c>
    </row>
    <row r="1246" spans="1:24" ht="13">
      <c r="A1246" s="8" t="s">
        <v>5253</v>
      </c>
      <c r="B1246" s="3" t="s">
        <v>11414</v>
      </c>
      <c r="C1246" s="74" t="s">
        <v>6435</v>
      </c>
      <c r="D1246" s="74" t="s">
        <v>6804</v>
      </c>
      <c r="E1246" s="74" t="s">
        <v>6477</v>
      </c>
      <c r="F1246" s="41">
        <v>0.97984325612101775</v>
      </c>
      <c r="G1246" s="110">
        <v>2239.9166666666665</v>
      </c>
      <c r="H1246" s="4">
        <v>1177.6430352829386</v>
      </c>
      <c r="I1246" s="46">
        <v>2886.4845098341275</v>
      </c>
      <c r="J1246" s="110">
        <v>2828.3023808587513</v>
      </c>
      <c r="K1246" s="46">
        <v>2837.0754465247783</v>
      </c>
      <c r="L1246" s="110">
        <f>$L$1*gp_need_index[[#This Row],[Normalised weighted population (base year)]]</f>
        <v>1172.623940775879</v>
      </c>
      <c r="M1246" s="4">
        <f>$M$1*gp_need_index[[#This Row],[Normalised travel time adjusted wp (base year)]]</f>
        <v>1684.5237598456945</v>
      </c>
      <c r="N1246" s="115">
        <v>2857.1477006215737</v>
      </c>
      <c r="O1246" s="43">
        <f>gp_need_index[[#This Row],[Combined weighted population (base year)]]/gp_need_index[[#This Row],[Registered population (base year)]]</f>
        <v>1.2755598202112759</v>
      </c>
      <c r="P1246" s="77">
        <v>2260.7700403685767</v>
      </c>
      <c r="Q1246" s="4">
        <v>1201.7247642635839</v>
      </c>
      <c r="R1246" s="46">
        <v>2916.000993017115</v>
      </c>
      <c r="S1246" s="110">
        <v>2857.2239078500111</v>
      </c>
      <c r="T1246" s="46">
        <v>2866.0494086507042</v>
      </c>
      <c r="U1246" s="110">
        <f>$L$1*gp_need_index[[#This Row],[Normalised weighted population 2025/26]]</f>
        <v>1184.6149058096282</v>
      </c>
      <c r="V1246" s="4">
        <f>$M$1*gp_need_index[[#This Row],[Normalised travel time adjusted wp 2025/26]]</f>
        <v>1701.7271541642267</v>
      </c>
      <c r="W1246" s="115">
        <v>2886.3420599738547</v>
      </c>
      <c r="X1246" s="43">
        <f>gp_need_index[[#This Row],[Combined weighted population 2025/26]]/gp_need_index[[#This Row],[Registered population 2025/26]]</f>
        <v>1.2767074971956414</v>
      </c>
    </row>
    <row r="1247" spans="1:24" ht="13">
      <c r="A1247" s="8" t="s">
        <v>5258</v>
      </c>
      <c r="B1247" s="3" t="s">
        <v>11413</v>
      </c>
      <c r="C1247" s="74" t="s">
        <v>6435</v>
      </c>
      <c r="D1247" s="74" t="s">
        <v>6804</v>
      </c>
      <c r="E1247" s="74" t="s">
        <v>6477</v>
      </c>
      <c r="F1247" s="41">
        <v>0.97984325612101775</v>
      </c>
      <c r="G1247" s="110">
        <v>4960</v>
      </c>
      <c r="H1247" s="4">
        <v>1465.7942624860807</v>
      </c>
      <c r="I1247" s="46">
        <v>3592.7630924707837</v>
      </c>
      <c r="J1247" s="110">
        <v>3520.3446869979898</v>
      </c>
      <c r="K1247" s="46">
        <v>3531.2643875629287</v>
      </c>
      <c r="L1247" s="110">
        <f>$L$1*gp_need_index[[#This Row],[Normalised weighted population (base year)]]</f>
        <v>1459.547072369123</v>
      </c>
      <c r="M1247" s="4">
        <f>$M$1*gp_need_index[[#This Row],[Normalised travel time adjusted wp (base year)]]</f>
        <v>2096.7009426672839</v>
      </c>
      <c r="N1247" s="115">
        <v>3556.2480150364072</v>
      </c>
      <c r="O1247" s="43">
        <f>gp_need_index[[#This Row],[Combined weighted population (base year)]]/gp_need_index[[#This Row],[Registered population (base year)]]</f>
        <v>0.71698548690250141</v>
      </c>
      <c r="P1247" s="77">
        <v>5002.5332735413622</v>
      </c>
      <c r="Q1247" s="4">
        <v>1494.9530939821552</v>
      </c>
      <c r="R1247" s="46">
        <v>3627.5234031956888</v>
      </c>
      <c r="S1247" s="110">
        <v>3554.4043430424595</v>
      </c>
      <c r="T1247" s="46">
        <v>3565.3833210250123</v>
      </c>
      <c r="U1247" s="110">
        <f>$L$1*gp_need_index[[#This Row],[Normalised weighted population 2025/26]]</f>
        <v>1473.668323463997</v>
      </c>
      <c r="V1247" s="4">
        <f>$M$1*gp_need_index[[#This Row],[Normalised travel time adjusted wp 2025/26]]</f>
        <v>2116.9591822385569</v>
      </c>
      <c r="W1247" s="115">
        <v>3590.6275057025541</v>
      </c>
      <c r="X1247" s="43">
        <f>gp_need_index[[#This Row],[Combined weighted population 2025/26]]/gp_need_index[[#This Row],[Registered population 2025/26]]</f>
        <v>0.71776184372297025</v>
      </c>
    </row>
    <row r="1248" spans="1:24" ht="13">
      <c r="A1248" s="8" t="s">
        <v>5162</v>
      </c>
      <c r="B1248" s="3" t="s">
        <v>11412</v>
      </c>
      <c r="C1248" s="74" t="s">
        <v>6435</v>
      </c>
      <c r="D1248" s="74" t="s">
        <v>6804</v>
      </c>
      <c r="E1248" s="74" t="s">
        <v>6484</v>
      </c>
      <c r="F1248" s="41">
        <v>0.97984325612101775</v>
      </c>
      <c r="G1248" s="110">
        <v>16640.916666666664</v>
      </c>
      <c r="H1248" s="4">
        <v>9116.3385161370788</v>
      </c>
      <c r="I1248" s="46">
        <v>22344.776069525782</v>
      </c>
      <c r="J1248" s="110">
        <v>21894.378141259138</v>
      </c>
      <c r="K1248" s="46">
        <v>21962.291960676059</v>
      </c>
      <c r="L1248" s="110">
        <f>$L$1*gp_need_index[[#This Row],[Normalised weighted population (base year)]]</f>
        <v>9077.484837050999</v>
      </c>
      <c r="M1248" s="4">
        <f>$M$1*gp_need_index[[#This Row],[Normalised travel time adjusted wp (base year)]]</f>
        <v>13040.189915902469</v>
      </c>
      <c r="N1248" s="115">
        <v>22117.67475295347</v>
      </c>
      <c r="O1248" s="43">
        <f>gp_need_index[[#This Row],[Combined weighted population (base year)]]/gp_need_index[[#This Row],[Registered population (base year)]]</f>
        <v>1.3291139662550724</v>
      </c>
      <c r="P1248" s="77">
        <v>16797.949619887469</v>
      </c>
      <c r="Q1248" s="4">
        <v>9293.6787514554053</v>
      </c>
      <c r="R1248" s="46">
        <v>22551.234087809709</v>
      </c>
      <c r="S1248" s="110">
        <v>22096.674638146756</v>
      </c>
      <c r="T1248" s="46">
        <v>22164.9276788608</v>
      </c>
      <c r="U1248" s="110">
        <f>$L$1*gp_need_index[[#This Row],[Normalised weighted population 2025/26]]</f>
        <v>9161.3576637299793</v>
      </c>
      <c r="V1248" s="4">
        <f>$M$1*gp_need_index[[#This Row],[Normalised travel time adjusted wp 2025/26]]</f>
        <v>13160.505603063244</v>
      </c>
      <c r="W1248" s="115">
        <v>22321.863266793225</v>
      </c>
      <c r="X1248" s="43">
        <f>gp_need_index[[#This Row],[Combined weighted population 2025/26]]/gp_need_index[[#This Row],[Registered population 2025/26]]</f>
        <v>1.3288445180455757</v>
      </c>
    </row>
    <row r="1249" spans="1:24" ht="13">
      <c r="A1249" s="8" t="s">
        <v>5164</v>
      </c>
      <c r="B1249" s="3" t="s">
        <v>11411</v>
      </c>
      <c r="C1249" s="74" t="s">
        <v>6435</v>
      </c>
      <c r="D1249" s="74" t="s">
        <v>6804</v>
      </c>
      <c r="E1249" s="74" t="s">
        <v>6484</v>
      </c>
      <c r="F1249" s="41">
        <v>0.97984325612101775</v>
      </c>
      <c r="G1249" s="110">
        <v>8338.5833333333321</v>
      </c>
      <c r="H1249" s="4">
        <v>3848.3984496285057</v>
      </c>
      <c r="I1249" s="46">
        <v>9432.6907048310113</v>
      </c>
      <c r="J1249" s="110">
        <v>9242.5583742040762</v>
      </c>
      <c r="K1249" s="46">
        <v>9271.2277173718176</v>
      </c>
      <c r="L1249" s="110">
        <f>$L$1*gp_need_index[[#This Row],[Normalised weighted population (base year)]]</f>
        <v>3831.9966411510609</v>
      </c>
      <c r="M1249" s="4">
        <f>$M$1*gp_need_index[[#This Row],[Normalised travel time adjusted wp (base year)]]</f>
        <v>5504.8248336092993</v>
      </c>
      <c r="N1249" s="115">
        <v>9336.8214747603597</v>
      </c>
      <c r="O1249" s="43">
        <f>gp_need_index[[#This Row],[Combined weighted population (base year)]]/gp_need_index[[#This Row],[Registered population (base year)]]</f>
        <v>1.1197131576819037</v>
      </c>
      <c r="P1249" s="77">
        <v>8412.2217587816303</v>
      </c>
      <c r="Q1249" s="4">
        <v>3921.6234247104194</v>
      </c>
      <c r="R1249" s="46">
        <v>9515.8709720876905</v>
      </c>
      <c r="S1249" s="110">
        <v>9324.061998117877</v>
      </c>
      <c r="T1249" s="46">
        <v>9352.8625119327098</v>
      </c>
      <c r="U1249" s="110">
        <f>$L$1*gp_need_index[[#This Row],[Normalised weighted population 2025/26]]</f>
        <v>3865.7883252751249</v>
      </c>
      <c r="V1249" s="4">
        <f>$M$1*gp_need_index[[#This Row],[Normalised travel time adjusted wp 2025/26]]</f>
        <v>5553.2957867650894</v>
      </c>
      <c r="W1249" s="115">
        <v>9419.0841120402147</v>
      </c>
      <c r="X1249" s="43">
        <f>gp_need_index[[#This Row],[Combined weighted population 2025/26]]/gp_need_index[[#This Row],[Registered population 2025/26]]</f>
        <v>1.1196904197404813</v>
      </c>
    </row>
    <row r="1250" spans="1:24" ht="13">
      <c r="A1250" s="8" t="s">
        <v>5136</v>
      </c>
      <c r="B1250" s="3" t="s">
        <v>11410</v>
      </c>
      <c r="C1250" s="74" t="s">
        <v>6435</v>
      </c>
      <c r="D1250" s="74" t="s">
        <v>6804</v>
      </c>
      <c r="E1250" s="74" t="s">
        <v>6484</v>
      </c>
      <c r="F1250" s="41">
        <v>0.97984325612101775</v>
      </c>
      <c r="G1250" s="110">
        <v>9554.9166666666679</v>
      </c>
      <c r="H1250" s="4">
        <v>5884.5224161186079</v>
      </c>
      <c r="I1250" s="46">
        <v>14423.371338342035</v>
      </c>
      <c r="J1250" s="110">
        <v>14132.64313640362</v>
      </c>
      <c r="K1250" s="46">
        <v>14176.480954845276</v>
      </c>
      <c r="L1250" s="110">
        <f>$L$1*gp_need_index[[#This Row],[Normalised weighted population (base year)]]</f>
        <v>5859.442682064634</v>
      </c>
      <c r="M1250" s="4">
        <f>$M$1*gp_need_index[[#This Row],[Normalised travel time adjusted wp (base year)]]</f>
        <v>8417.3366022708196</v>
      </c>
      <c r="N1250" s="115">
        <v>14276.779284335455</v>
      </c>
      <c r="O1250" s="43">
        <f>gp_need_index[[#This Row],[Combined weighted population (base year)]]/gp_need_index[[#This Row],[Registered population (base year)]]</f>
        <v>1.4941814546788776</v>
      </c>
      <c r="P1250" s="77">
        <v>9648.0881733882998</v>
      </c>
      <c r="Q1250" s="4">
        <v>6005.9830953902429</v>
      </c>
      <c r="R1250" s="46">
        <v>14573.597208786976</v>
      </c>
      <c r="S1250" s="110">
        <v>14279.840942454006</v>
      </c>
      <c r="T1250" s="46">
        <v>14323.949052891256</v>
      </c>
      <c r="U1250" s="110">
        <f>$L$1*gp_need_index[[#This Row],[Normalised weighted population 2025/26]]</f>
        <v>5920.4714011197575</v>
      </c>
      <c r="V1250" s="4">
        <f>$M$1*gp_need_index[[#This Row],[Normalised travel time adjusted wp 2025/26]]</f>
        <v>8504.896316370774</v>
      </c>
      <c r="W1250" s="115">
        <v>14425.367717490532</v>
      </c>
      <c r="X1250" s="43">
        <f>gp_need_index[[#This Row],[Combined weighted population 2025/26]]/gp_need_index[[#This Row],[Registered population 2025/26]]</f>
        <v>1.4951529731329669</v>
      </c>
    </row>
    <row r="1251" spans="1:24" ht="13">
      <c r="A1251" s="8" t="s">
        <v>5160</v>
      </c>
      <c r="B1251" s="3" t="s">
        <v>11409</v>
      </c>
      <c r="C1251" s="74" t="s">
        <v>6435</v>
      </c>
      <c r="D1251" s="74" t="s">
        <v>6804</v>
      </c>
      <c r="E1251" s="74" t="s">
        <v>6484</v>
      </c>
      <c r="F1251" s="41">
        <v>0.97984325612101775</v>
      </c>
      <c r="G1251" s="110">
        <v>4872.0000000000009</v>
      </c>
      <c r="H1251" s="4">
        <v>3134.9125853977221</v>
      </c>
      <c r="I1251" s="46">
        <v>7683.8875162714412</v>
      </c>
      <c r="J1251" s="110">
        <v>7529.0053636110488</v>
      </c>
      <c r="K1251" s="46">
        <v>7552.3594642552571</v>
      </c>
      <c r="L1251" s="110">
        <f>$L$1*gp_need_index[[#This Row],[Normalised weighted population (base year)]]</f>
        <v>3121.5516414902145</v>
      </c>
      <c r="M1251" s="4">
        <f>$M$1*gp_need_index[[#This Row],[Normalised travel time adjusted wp (base year)]]</f>
        <v>4484.2406203956298</v>
      </c>
      <c r="N1251" s="115">
        <v>7605.7922618858447</v>
      </c>
      <c r="O1251" s="43">
        <f>gp_need_index[[#This Row],[Combined weighted population (base year)]]/gp_need_index[[#This Row],[Registered population (base year)]]</f>
        <v>1.5611232064626115</v>
      </c>
      <c r="P1251" s="77">
        <v>4918.8453357986746</v>
      </c>
      <c r="Q1251" s="4">
        <v>3196.6373906620584</v>
      </c>
      <c r="R1251" s="46">
        <v>7756.6827968285625</v>
      </c>
      <c r="S1251" s="110">
        <v>7600.3333283423817</v>
      </c>
      <c r="T1251" s="46">
        <v>7623.8095241317742</v>
      </c>
      <c r="U1251" s="110">
        <f>$L$1*gp_need_index[[#This Row],[Normalised weighted population 2025/26]]</f>
        <v>3151.1244621535348</v>
      </c>
      <c r="V1251" s="4">
        <f>$M$1*gp_need_index[[#This Row],[Normalised travel time adjusted wp 2025/26]]</f>
        <v>4526.6643506675282</v>
      </c>
      <c r="W1251" s="115">
        <v>7677.7888128210634</v>
      </c>
      <c r="X1251" s="43">
        <f>gp_need_index[[#This Row],[Combined weighted population 2025/26]]/gp_need_index[[#This Row],[Registered population 2025/26]]</f>
        <v>1.5608925039669739</v>
      </c>
    </row>
    <row r="1252" spans="1:24" ht="13">
      <c r="A1252" s="8" t="s">
        <v>5134</v>
      </c>
      <c r="B1252" s="3" t="s">
        <v>11408</v>
      </c>
      <c r="C1252" s="74" t="s">
        <v>6435</v>
      </c>
      <c r="D1252" s="74" t="s">
        <v>6804</v>
      </c>
      <c r="E1252" s="74" t="s">
        <v>6484</v>
      </c>
      <c r="F1252" s="41">
        <v>0.97984325612101775</v>
      </c>
      <c r="G1252" s="110">
        <v>10390</v>
      </c>
      <c r="H1252" s="4">
        <v>4529.4616109864683</v>
      </c>
      <c r="I1252" s="46">
        <v>11102.023606720166</v>
      </c>
      <c r="J1252" s="110">
        <v>10878.242960341093</v>
      </c>
      <c r="K1252" s="46">
        <v>10911.986007218948</v>
      </c>
      <c r="L1252" s="110">
        <f>$L$1*gp_need_index[[#This Row],[Normalised weighted population (base year)]]</f>
        <v>4510.1571229450828</v>
      </c>
      <c r="M1252" s="4">
        <f>$M$1*gp_need_index[[#This Row],[Normalised travel time adjusted wp (base year)]]</f>
        <v>6479.0309749358757</v>
      </c>
      <c r="N1252" s="115">
        <v>10989.188097880959</v>
      </c>
      <c r="O1252" s="43">
        <f>gp_need_index[[#This Row],[Combined weighted population (base year)]]/gp_need_index[[#This Row],[Registered population (base year)]]</f>
        <v>1.0576696918075994</v>
      </c>
      <c r="P1252" s="77">
        <v>10484.117609720432</v>
      </c>
      <c r="Q1252" s="4">
        <v>4616.7467230004504</v>
      </c>
      <c r="R1252" s="46">
        <v>11202.596825095467</v>
      </c>
      <c r="S1252" s="110">
        <v>10976.788950112517</v>
      </c>
      <c r="T1252" s="46">
        <v>11010.694469173204</v>
      </c>
      <c r="U1252" s="110">
        <f>$L$1*gp_need_index[[#This Row],[Normalised weighted population 2025/26]]</f>
        <v>4551.0146308464628</v>
      </c>
      <c r="V1252" s="4">
        <f>$M$1*gp_need_index[[#This Row],[Normalised travel time adjusted wp 2025/26]]</f>
        <v>6537.6394795716787</v>
      </c>
      <c r="W1252" s="115">
        <v>11088.654110418141</v>
      </c>
      <c r="X1252" s="43">
        <f>gp_need_index[[#This Row],[Combined weighted population 2025/26]]/gp_need_index[[#This Row],[Registered population 2025/26]]</f>
        <v>1.0576621250544929</v>
      </c>
    </row>
    <row r="1253" spans="1:24" ht="13">
      <c r="A1253" s="8" t="s">
        <v>5133</v>
      </c>
      <c r="B1253" s="3" t="s">
        <v>11407</v>
      </c>
      <c r="C1253" s="74" t="s">
        <v>6435</v>
      </c>
      <c r="D1253" s="74" t="s">
        <v>6804</v>
      </c>
      <c r="E1253" s="74" t="s">
        <v>6484</v>
      </c>
      <c r="F1253" s="41">
        <v>0.97984325612101775</v>
      </c>
      <c r="G1253" s="110">
        <v>16986.416666666664</v>
      </c>
      <c r="H1253" s="4">
        <v>7261.4403928076399</v>
      </c>
      <c r="I1253" s="46">
        <v>17798.292508805327</v>
      </c>
      <c r="J1253" s="110">
        <v>17439.536885222129</v>
      </c>
      <c r="K1253" s="46">
        <v>17493.632304196639</v>
      </c>
      <c r="L1253" s="110">
        <f>$L$1*gp_need_index[[#This Row],[Normalised weighted population (base year)]]</f>
        <v>7230.4922578491323</v>
      </c>
      <c r="M1253" s="4">
        <f>$M$1*gp_need_index[[#This Row],[Normalised travel time adjusted wp (base year)]]</f>
        <v>10386.907157693049</v>
      </c>
      <c r="N1253" s="115">
        <v>17617.399415542182</v>
      </c>
      <c r="O1253" s="43">
        <f>gp_need_index[[#This Row],[Combined weighted population (base year)]]/gp_need_index[[#This Row],[Registered population (base year)]]</f>
        <v>1.0371463129191767</v>
      </c>
      <c r="P1253" s="77">
        <v>17139.713180151604</v>
      </c>
      <c r="Q1253" s="4">
        <v>7399.9707432389232</v>
      </c>
      <c r="R1253" s="46">
        <v>17956.126625055844</v>
      </c>
      <c r="S1253" s="110">
        <v>17594.189579616021</v>
      </c>
      <c r="T1253" s="46">
        <v>17648.535174931752</v>
      </c>
      <c r="U1253" s="110">
        <f>$L$1*gp_need_index[[#This Row],[Normalised weighted population 2025/26]]</f>
        <v>7294.6117993730868</v>
      </c>
      <c r="V1253" s="4">
        <f>$M$1*gp_need_index[[#This Row],[Normalised travel time adjusted wp 2025/26]]</f>
        <v>10478.881294842358</v>
      </c>
      <c r="W1253" s="115">
        <v>17773.493094215446</v>
      </c>
      <c r="X1253" s="43">
        <f>gp_need_index[[#This Row],[Combined weighted population 2025/26]]/gp_need_index[[#This Row],[Registered population 2025/26]]</f>
        <v>1.0369772765391303</v>
      </c>
    </row>
    <row r="1254" spans="1:24" ht="13">
      <c r="A1254" s="8" t="s">
        <v>5165</v>
      </c>
      <c r="B1254" s="3" t="s">
        <v>11406</v>
      </c>
      <c r="C1254" s="74" t="s">
        <v>6435</v>
      </c>
      <c r="D1254" s="74" t="s">
        <v>6804</v>
      </c>
      <c r="E1254" s="74" t="s">
        <v>6484</v>
      </c>
      <c r="F1254" s="41">
        <v>0.97984325612101775</v>
      </c>
      <c r="G1254" s="110">
        <v>7422.75</v>
      </c>
      <c r="H1254" s="4">
        <v>3252.8250305312708</v>
      </c>
      <c r="I1254" s="46">
        <v>7972.8990725728654</v>
      </c>
      <c r="J1254" s="110">
        <v>7812.1913879940394</v>
      </c>
      <c r="K1254" s="46">
        <v>7836.4238988126426</v>
      </c>
      <c r="L1254" s="110">
        <f>$L$1*gp_need_index[[#This Row],[Normalised weighted population (base year)]]</f>
        <v>3238.9615457960654</v>
      </c>
      <c r="M1254" s="4">
        <f>$M$1*gp_need_index[[#This Row],[Normalised travel time adjusted wp (base year)]]</f>
        <v>4652.9049010460421</v>
      </c>
      <c r="N1254" s="115">
        <v>7891.8664468421075</v>
      </c>
      <c r="O1254" s="43">
        <f>gp_need_index[[#This Row],[Combined weighted population (base year)]]/gp_need_index[[#This Row],[Registered population (base year)]]</f>
        <v>1.0631998177012707</v>
      </c>
      <c r="P1254" s="77">
        <v>7493.0712855856546</v>
      </c>
      <c r="Q1254" s="4">
        <v>3319.6116497414018</v>
      </c>
      <c r="R1254" s="46">
        <v>8055.0814586974102</v>
      </c>
      <c r="S1254" s="110">
        <v>7892.7172448101073</v>
      </c>
      <c r="T1254" s="46">
        <v>7917.0965670509504</v>
      </c>
      <c r="U1254" s="110">
        <f>$L$1*gp_need_index[[#This Row],[Normalised weighted population 2025/26]]</f>
        <v>3272.3478443025715</v>
      </c>
      <c r="V1254" s="4">
        <f>$M$1*gp_need_index[[#This Row],[Normalised travel time adjusted wp 2025/26]]</f>
        <v>4700.804588234143</v>
      </c>
      <c r="W1254" s="115">
        <v>7973.1524325367145</v>
      </c>
      <c r="X1254" s="43">
        <f>gp_need_index[[#This Row],[Combined weighted population 2025/26]]/gp_need_index[[#This Row],[Registered population 2025/26]]</f>
        <v>1.0640700092997364</v>
      </c>
    </row>
    <row r="1255" spans="1:24" ht="13">
      <c r="A1255" s="8" t="s">
        <v>5145</v>
      </c>
      <c r="B1255" s="3" t="s">
        <v>11405</v>
      </c>
      <c r="C1255" s="74" t="s">
        <v>6435</v>
      </c>
      <c r="D1255" s="74" t="s">
        <v>6804</v>
      </c>
      <c r="E1255" s="74" t="s">
        <v>6484</v>
      </c>
      <c r="F1255" s="41">
        <v>0.97984325612101775</v>
      </c>
      <c r="G1255" s="110">
        <v>13826.166666666668</v>
      </c>
      <c r="H1255" s="4">
        <v>5845.0906287856133</v>
      </c>
      <c r="I1255" s="46">
        <v>14326.72130100333</v>
      </c>
      <c r="J1255" s="110">
        <v>14037.941249113446</v>
      </c>
      <c r="K1255" s="46">
        <v>14081.485313294061</v>
      </c>
      <c r="L1255" s="110">
        <f>$L$1*gp_need_index[[#This Row],[Normalised weighted population (base year)]]</f>
        <v>5820.1789523359193</v>
      </c>
      <c r="M1255" s="4">
        <f>$M$1*gp_need_index[[#This Row],[Normalised travel time adjusted wp (base year)]]</f>
        <v>8360.9325981154761</v>
      </c>
      <c r="N1255" s="115">
        <v>14181.111550451395</v>
      </c>
      <c r="O1255" s="43">
        <f>gp_need_index[[#This Row],[Combined weighted population (base year)]]/gp_need_index[[#This Row],[Registered population (base year)]]</f>
        <v>1.025671966232004</v>
      </c>
      <c r="P1255" s="77">
        <v>13951.148521709776</v>
      </c>
      <c r="Q1255" s="4">
        <v>5958.4194839152997</v>
      </c>
      <c r="R1255" s="46">
        <v>14458.183478108465</v>
      </c>
      <c r="S1255" s="110">
        <v>14166.7535767849</v>
      </c>
      <c r="T1255" s="46">
        <v>14210.512378708556</v>
      </c>
      <c r="U1255" s="110">
        <f>$L$1*gp_need_index[[#This Row],[Normalised weighted population 2025/26]]</f>
        <v>5873.5849885210428</v>
      </c>
      <c r="V1255" s="4">
        <f>$M$1*gp_need_index[[#This Row],[Normalised travel time adjusted wp 2025/26]]</f>
        <v>8437.5428827027681</v>
      </c>
      <c r="W1255" s="115">
        <v>14311.127871223811</v>
      </c>
      <c r="X1255" s="43">
        <f>gp_need_index[[#This Row],[Combined weighted population 2025/26]]/gp_need_index[[#This Row],[Registered population 2025/26]]</f>
        <v>1.0258028469092606</v>
      </c>
    </row>
    <row r="1256" spans="1:24" ht="13">
      <c r="A1256" s="8" t="s">
        <v>5140</v>
      </c>
      <c r="B1256" s="3" t="s">
        <v>11404</v>
      </c>
      <c r="C1256" s="74" t="s">
        <v>6435</v>
      </c>
      <c r="D1256" s="74" t="s">
        <v>6804</v>
      </c>
      <c r="E1256" s="74" t="s">
        <v>6484</v>
      </c>
      <c r="F1256" s="41">
        <v>0.97984325612101775</v>
      </c>
      <c r="G1256" s="110">
        <v>5640.75</v>
      </c>
      <c r="H1256" s="4">
        <v>3054.0917922711101</v>
      </c>
      <c r="I1256" s="46">
        <v>7485.7901638114708</v>
      </c>
      <c r="J1256" s="110">
        <v>7334.9010087477182</v>
      </c>
      <c r="K1256" s="46">
        <v>7357.6530202154636</v>
      </c>
      <c r="L1256" s="110">
        <f>$L$1*gp_need_index[[#This Row],[Normalised weighted population (base year)]]</f>
        <v>3041.0753052038203</v>
      </c>
      <c r="M1256" s="4">
        <f>$M$1*gp_need_index[[#This Row],[Normalised travel time adjusted wp (base year)]]</f>
        <v>4368.6329683038039</v>
      </c>
      <c r="N1256" s="115">
        <v>7409.7082735076237</v>
      </c>
      <c r="O1256" s="43">
        <f>gp_need_index[[#This Row],[Combined weighted population (base year)]]/gp_need_index[[#This Row],[Registered population (base year)]]</f>
        <v>1.3136033813779415</v>
      </c>
      <c r="P1256" s="77">
        <v>5696.241272858606</v>
      </c>
      <c r="Q1256" s="4">
        <v>3114.3665633821956</v>
      </c>
      <c r="R1256" s="46">
        <v>7557.0515491597744</v>
      </c>
      <c r="S1256" s="110">
        <v>7404.7259966030952</v>
      </c>
      <c r="T1256" s="46">
        <v>7427.5979931002503</v>
      </c>
      <c r="U1256" s="110">
        <f>$L$1*gp_need_index[[#This Row],[Normalised weighted population 2025/26]]</f>
        <v>3070.0249864605812</v>
      </c>
      <c r="V1256" s="4">
        <f>$M$1*gp_need_index[[#This Row],[Normalised travel time adjusted wp 2025/26]]</f>
        <v>4410.1630477560484</v>
      </c>
      <c r="W1256" s="115">
        <v>7480.1880342166296</v>
      </c>
      <c r="X1256" s="43">
        <f>gp_need_index[[#This Row],[Combined weighted population 2025/26]]/gp_need_index[[#This Row],[Registered population 2025/26]]</f>
        <v>1.3131796347633931</v>
      </c>
    </row>
    <row r="1257" spans="1:24" ht="13">
      <c r="A1257" s="8" t="s">
        <v>5144</v>
      </c>
      <c r="B1257" s="3" t="s">
        <v>11403</v>
      </c>
      <c r="C1257" s="74" t="s">
        <v>6435</v>
      </c>
      <c r="D1257" s="74" t="s">
        <v>6804</v>
      </c>
      <c r="E1257" s="74" t="s">
        <v>6484</v>
      </c>
      <c r="F1257" s="41">
        <v>0.97984325612101775</v>
      </c>
      <c r="G1257" s="110">
        <v>8731.3333333333321</v>
      </c>
      <c r="H1257" s="4">
        <v>5994.0944191759982</v>
      </c>
      <c r="I1257" s="46">
        <v>14691.939894399149</v>
      </c>
      <c r="J1257" s="110">
        <v>14395.798224862345</v>
      </c>
      <c r="K1257" s="46">
        <v>14440.45231984042</v>
      </c>
      <c r="L1257" s="110">
        <f>$L$1*gp_need_index[[#This Row],[Normalised weighted population (base year)]]</f>
        <v>5968.5476911160349</v>
      </c>
      <c r="M1257" s="4">
        <f>$M$1*gp_need_index[[#This Row],[Normalised travel time adjusted wp (base year)]]</f>
        <v>8574.0705505336009</v>
      </c>
      <c r="N1257" s="115">
        <v>14542.618241649636</v>
      </c>
      <c r="O1257" s="43">
        <f>gp_need_index[[#This Row],[Combined weighted population (base year)]]/gp_need_index[[#This Row],[Registered population (base year)]]</f>
        <v>1.6655667223390438</v>
      </c>
      <c r="P1257" s="77">
        <v>8823.4393773559423</v>
      </c>
      <c r="Q1257" s="4">
        <v>6120.4213652568069</v>
      </c>
      <c r="R1257" s="46">
        <v>14851.28318022866</v>
      </c>
      <c r="S1257" s="110">
        <v>14551.929668890554</v>
      </c>
      <c r="T1257" s="46">
        <v>14596.878217232032</v>
      </c>
      <c r="U1257" s="110">
        <f>$L$1*gp_need_index[[#This Row],[Normalised weighted population 2025/26]]</f>
        <v>6033.2803273484442</v>
      </c>
      <c r="V1257" s="4">
        <f>$M$1*gp_need_index[[#This Row],[Normalised travel time adjusted wp 2025/26]]</f>
        <v>8666.9489902431014</v>
      </c>
      <c r="W1257" s="115">
        <v>14700.229317591546</v>
      </c>
      <c r="X1257" s="43">
        <f>gp_need_index[[#This Row],[Combined weighted population 2025/26]]/gp_need_index[[#This Row],[Registered population 2025/26]]</f>
        <v>1.6660429894625353</v>
      </c>
    </row>
    <row r="1258" spans="1:24" ht="13">
      <c r="A1258" s="8" t="s">
        <v>5159</v>
      </c>
      <c r="B1258" s="3" t="s">
        <v>11402</v>
      </c>
      <c r="C1258" s="74" t="s">
        <v>6435</v>
      </c>
      <c r="D1258" s="74" t="s">
        <v>6804</v>
      </c>
      <c r="E1258" s="74" t="s">
        <v>6484</v>
      </c>
      <c r="F1258" s="41">
        <v>0.97984325612101775</v>
      </c>
      <c r="G1258" s="110">
        <v>8313.75</v>
      </c>
      <c r="H1258" s="4">
        <v>4508.033210444125</v>
      </c>
      <c r="I1258" s="46">
        <v>11049.501115283587</v>
      </c>
      <c r="J1258" s="110">
        <v>10826.779151312287</v>
      </c>
      <c r="K1258" s="46">
        <v>10860.362563428635</v>
      </c>
      <c r="L1258" s="110">
        <f>$L$1*gp_need_index[[#This Row],[Normalised weighted population (base year)]]</f>
        <v>4488.8200498799424</v>
      </c>
      <c r="M1258" s="4">
        <f>$M$1*gp_need_index[[#This Row],[Normalised travel time adjusted wp (base year)]]</f>
        <v>6448.3793693409798</v>
      </c>
      <c r="N1258" s="115">
        <v>10937.199419220922</v>
      </c>
      <c r="O1258" s="43">
        <f>gp_need_index[[#This Row],[Combined weighted population (base year)]]/gp_need_index[[#This Row],[Registered population (base year)]]</f>
        <v>1.3155554856979008</v>
      </c>
      <c r="P1258" s="77">
        <v>8392.0065198558041</v>
      </c>
      <c r="Q1258" s="4">
        <v>4598.5446129566735</v>
      </c>
      <c r="R1258" s="46">
        <v>11158.429164961422</v>
      </c>
      <c r="S1258" s="110">
        <v>10933.51156619153</v>
      </c>
      <c r="T1258" s="46">
        <v>10967.283408439071</v>
      </c>
      <c r="U1258" s="110">
        <f>$L$1*gp_need_index[[#This Row],[Normalised weighted population 2025/26]]</f>
        <v>4533.0716779205841</v>
      </c>
      <c r="V1258" s="4">
        <f>$M$1*gp_need_index[[#This Row],[Normalised travel time adjusted wp 2025/26]]</f>
        <v>6511.8640059809686</v>
      </c>
      <c r="W1258" s="115">
        <v>11044.935683901553</v>
      </c>
      <c r="X1258" s="43">
        <f>gp_need_index[[#This Row],[Combined weighted population 2025/26]]/gp_need_index[[#This Row],[Registered population 2025/26]]</f>
        <v>1.3161257272344604</v>
      </c>
    </row>
    <row r="1259" spans="1:24" ht="13">
      <c r="A1259" s="8" t="s">
        <v>5138</v>
      </c>
      <c r="B1259" s="3" t="s">
        <v>11401</v>
      </c>
      <c r="C1259" s="74" t="s">
        <v>6435</v>
      </c>
      <c r="D1259" s="74" t="s">
        <v>6804</v>
      </c>
      <c r="E1259" s="74" t="s">
        <v>6484</v>
      </c>
      <c r="F1259" s="41">
        <v>0.97984325612101775</v>
      </c>
      <c r="G1259" s="110">
        <v>9117.9999999999982</v>
      </c>
      <c r="H1259" s="4">
        <v>4907.7854504910847</v>
      </c>
      <c r="I1259" s="46">
        <v>12029.321497263609</v>
      </c>
      <c r="J1259" s="110">
        <v>11786.849544805331</v>
      </c>
      <c r="K1259" s="46">
        <v>11823.41098383391</v>
      </c>
      <c r="L1259" s="110">
        <f>$L$1*gp_need_index[[#This Row],[Normalised weighted population (base year)]]</f>
        <v>4886.8685527059506</v>
      </c>
      <c r="M1259" s="4">
        <f>$M$1*gp_need_index[[#This Row],[Normalised travel time adjusted wp (base year)]]</f>
        <v>7020.1928359309259</v>
      </c>
      <c r="N1259" s="115">
        <v>11907.061388636877</v>
      </c>
      <c r="O1259" s="43">
        <f>gp_need_index[[#This Row],[Combined weighted population (base year)]]/gp_need_index[[#This Row],[Registered population (base year)]]</f>
        <v>1.3058852148099231</v>
      </c>
      <c r="P1259" s="77">
        <v>9201.8891488993177</v>
      </c>
      <c r="Q1259" s="4">
        <v>5003.2094721534277</v>
      </c>
      <c r="R1259" s="46">
        <v>12140.353783931865</v>
      </c>
      <c r="S1259" s="110">
        <v>11895.643782108917</v>
      </c>
      <c r="T1259" s="46">
        <v>11932.387494575876</v>
      </c>
      <c r="U1259" s="110">
        <f>$L$1*gp_need_index[[#This Row],[Normalised weighted population 2025/26]]</f>
        <v>4931.9750194486978</v>
      </c>
      <c r="V1259" s="4">
        <f>$M$1*gp_need_index[[#This Row],[Normalised travel time adjusted wp 2025/26]]</f>
        <v>7084.8980314994069</v>
      </c>
      <c r="W1259" s="115">
        <v>12016.873050948105</v>
      </c>
      <c r="X1259" s="43">
        <f>gp_need_index[[#This Row],[Combined weighted population 2025/26]]/gp_need_index[[#This Row],[Registered population 2025/26]]</f>
        <v>1.3059136940793838</v>
      </c>
    </row>
    <row r="1260" spans="1:24" ht="13">
      <c r="A1260" s="8" t="s">
        <v>5154</v>
      </c>
      <c r="B1260" s="3" t="s">
        <v>11400</v>
      </c>
      <c r="C1260" s="74" t="s">
        <v>6435</v>
      </c>
      <c r="D1260" s="74" t="s">
        <v>6804</v>
      </c>
      <c r="E1260" s="74" t="s">
        <v>6484</v>
      </c>
      <c r="F1260" s="41">
        <v>0.97984325612101775</v>
      </c>
      <c r="G1260" s="110">
        <v>14586.500000000002</v>
      </c>
      <c r="H1260" s="4">
        <v>5630.9843881141996</v>
      </c>
      <c r="I1260" s="46">
        <v>13801.932100336619</v>
      </c>
      <c r="J1260" s="110">
        <v>13523.73008995503</v>
      </c>
      <c r="K1260" s="46">
        <v>13565.679130811395</v>
      </c>
      <c r="L1260" s="110">
        <f>$L$1*gp_need_index[[#This Row],[Normalised weighted population (base year)]]</f>
        <v>5606.9852288061902</v>
      </c>
      <c r="M1260" s="4">
        <f>$M$1*gp_need_index[[#This Row],[Normalised travel time adjusted wp (base year)]]</f>
        <v>8054.6708203641365</v>
      </c>
      <c r="N1260" s="115">
        <v>13661.656049170328</v>
      </c>
      <c r="O1260" s="43">
        <f>gp_need_index[[#This Row],[Combined weighted population (base year)]]/gp_need_index[[#This Row],[Registered population (base year)]]</f>
        <v>0.93659589683408129</v>
      </c>
      <c r="P1260" s="77">
        <v>14718.467162983434</v>
      </c>
      <c r="Q1260" s="4">
        <v>5733.2702253644575</v>
      </c>
      <c r="R1260" s="46">
        <v>13911.85583218228</v>
      </c>
      <c r="S1260" s="110">
        <v>13631.438117291656</v>
      </c>
      <c r="T1260" s="46">
        <v>13673.543416665721</v>
      </c>
      <c r="U1260" s="110">
        <f>$L$1*gp_need_index[[#This Row],[Normalised weighted population 2025/26]]</f>
        <v>5651.6413491430558</v>
      </c>
      <c r="V1260" s="4">
        <f>$M$1*gp_need_index[[#This Row],[Normalised travel time adjusted wp 2025/26]]</f>
        <v>8118.7156284015718</v>
      </c>
      <c r="W1260" s="115">
        <v>13770.356977544627</v>
      </c>
      <c r="X1260" s="43">
        <f>gp_need_index[[#This Row],[Combined weighted population 2025/26]]/gp_need_index[[#This Row],[Registered population 2025/26]]</f>
        <v>0.93558363279681189</v>
      </c>
    </row>
    <row r="1261" spans="1:24" ht="13">
      <c r="A1261" s="8" t="s">
        <v>5137</v>
      </c>
      <c r="B1261" s="3" t="s">
        <v>11399</v>
      </c>
      <c r="C1261" s="74" t="s">
        <v>6435</v>
      </c>
      <c r="D1261" s="74" t="s">
        <v>6804</v>
      </c>
      <c r="E1261" s="74" t="s">
        <v>6484</v>
      </c>
      <c r="F1261" s="41">
        <v>0.97984325612101775</v>
      </c>
      <c r="G1261" s="110">
        <v>10050.583333333334</v>
      </c>
      <c r="H1261" s="4">
        <v>5696.1503448152871</v>
      </c>
      <c r="I1261" s="46">
        <v>13961.658366234347</v>
      </c>
      <c r="J1261" s="110">
        <v>13680.236794420312</v>
      </c>
      <c r="K1261" s="46">
        <v>13722.671300906075</v>
      </c>
      <c r="L1261" s="110">
        <f>$L$1*gp_need_index[[#This Row],[Normalised weighted population (base year)]]</f>
        <v>5671.8734493125849</v>
      </c>
      <c r="M1261" s="4">
        <f>$M$1*gp_need_index[[#This Row],[Normalised travel time adjusted wp (base year)]]</f>
        <v>8147.8854865296653</v>
      </c>
      <c r="N1261" s="115">
        <v>13819.75893584225</v>
      </c>
      <c r="O1261" s="43">
        <f>gp_need_index[[#This Row],[Combined weighted population (base year)]]/gp_need_index[[#This Row],[Registered population (base year)]]</f>
        <v>1.3750205811446019</v>
      </c>
      <c r="P1261" s="77">
        <v>10143.325088087462</v>
      </c>
      <c r="Q1261" s="4">
        <v>5807.6667830847009</v>
      </c>
      <c r="R1261" s="46">
        <v>14092.380060891361</v>
      </c>
      <c r="S1261" s="110">
        <v>13808.323565358698</v>
      </c>
      <c r="T1261" s="46">
        <v>13850.975235165704</v>
      </c>
      <c r="U1261" s="110">
        <f>$L$1*gp_need_index[[#This Row],[Normalised weighted population 2025/26]]</f>
        <v>5724.9786671688962</v>
      </c>
      <c r="V1261" s="4">
        <f>$M$1*gp_need_index[[#This Row],[Normalised travel time adjusted wp 2025/26]]</f>
        <v>8224.0664093904834</v>
      </c>
      <c r="W1261" s="115">
        <v>13949.04507655938</v>
      </c>
      <c r="X1261" s="43">
        <f>gp_need_index[[#This Row],[Combined weighted population 2025/26]]/gp_need_index[[#This Row],[Registered population 2025/26]]</f>
        <v>1.3751945200831073</v>
      </c>
    </row>
    <row r="1262" spans="1:24" ht="13">
      <c r="A1262" s="8" t="s">
        <v>5150</v>
      </c>
      <c r="B1262" s="3" t="s">
        <v>11398</v>
      </c>
      <c r="C1262" s="74" t="s">
        <v>6435</v>
      </c>
      <c r="D1262" s="74" t="s">
        <v>6804</v>
      </c>
      <c r="E1262" s="74" t="s">
        <v>6484</v>
      </c>
      <c r="F1262" s="41">
        <v>0.97984325612101775</v>
      </c>
      <c r="G1262" s="110">
        <v>16206.416666666664</v>
      </c>
      <c r="H1262" s="4">
        <v>7155.7086304069335</v>
      </c>
      <c r="I1262" s="46">
        <v>17539.13664813845</v>
      </c>
      <c r="J1262" s="110">
        <v>17185.604762863451</v>
      </c>
      <c r="K1262" s="46">
        <v>17238.912513871743</v>
      </c>
      <c r="L1262" s="110">
        <f>$L$1*gp_need_index[[#This Row],[Normalised weighted population (base year)]]</f>
        <v>7125.2111224143118</v>
      </c>
      <c r="M1262" s="4">
        <f>$M$1*gp_need_index[[#This Row],[Normalised travel time adjusted wp (base year)]]</f>
        <v>10235.666365196397</v>
      </c>
      <c r="N1262" s="115">
        <v>17360.877487610709</v>
      </c>
      <c r="O1262" s="43">
        <f>gp_need_index[[#This Row],[Combined weighted population (base year)]]/gp_need_index[[#This Row],[Registered population (base year)]]</f>
        <v>1.0712347982091894</v>
      </c>
      <c r="P1262" s="77">
        <v>16351.008681367901</v>
      </c>
      <c r="Q1262" s="4">
        <v>7291.1235364773383</v>
      </c>
      <c r="R1262" s="46">
        <v>17692.007441992806</v>
      </c>
      <c r="S1262" s="110">
        <v>17335.394179279509</v>
      </c>
      <c r="T1262" s="46">
        <v>17388.940397617254</v>
      </c>
      <c r="U1262" s="110">
        <f>$L$1*gp_need_index[[#This Row],[Normalised weighted population 2025/26]]</f>
        <v>7187.3143320827867</v>
      </c>
      <c r="V1262" s="4">
        <f>$M$1*gp_need_index[[#This Row],[Normalised travel time adjusted wp 2025/26]]</f>
        <v>10324.745961270675</v>
      </c>
      <c r="W1262" s="115">
        <v>17512.060293353461</v>
      </c>
      <c r="X1262" s="43">
        <f>gp_need_index[[#This Row],[Combined weighted population 2025/26]]/gp_need_index[[#This Row],[Registered population 2025/26]]</f>
        <v>1.0710079503112604</v>
      </c>
    </row>
    <row r="1263" spans="1:24" ht="13">
      <c r="A1263" s="8" t="s">
        <v>5157</v>
      </c>
      <c r="B1263" s="3" t="s">
        <v>11397</v>
      </c>
      <c r="C1263" s="74" t="s">
        <v>6435</v>
      </c>
      <c r="D1263" s="74" t="s">
        <v>6804</v>
      </c>
      <c r="E1263" s="74" t="s">
        <v>6484</v>
      </c>
      <c r="F1263" s="41">
        <v>0.97984325612101775</v>
      </c>
      <c r="G1263" s="110">
        <v>8903.9166666666661</v>
      </c>
      <c r="H1263" s="4">
        <v>4829.3436798439825</v>
      </c>
      <c r="I1263" s="46">
        <v>11837.055293402927</v>
      </c>
      <c r="J1263" s="110">
        <v>11598.458801572453</v>
      </c>
      <c r="K1263" s="46">
        <v>11634.435874384591</v>
      </c>
      <c r="L1263" s="110">
        <f>$L$1*gp_need_index[[#This Row],[Normalised weighted population (base year)]]</f>
        <v>4808.7610995458836</v>
      </c>
      <c r="M1263" s="4">
        <f>$M$1*gp_need_index[[#This Row],[Normalised travel time adjusted wp (base year)]]</f>
        <v>6907.9881843849989</v>
      </c>
      <c r="N1263" s="115">
        <v>11716.749283930883</v>
      </c>
      <c r="O1263" s="43">
        <f>gp_need_index[[#This Row],[Combined weighted population (base year)]]/gp_need_index[[#This Row],[Registered population (base year)]]</f>
        <v>1.3159095848004212</v>
      </c>
      <c r="P1263" s="77">
        <v>8986.9784512667939</v>
      </c>
      <c r="Q1263" s="4">
        <v>4922.4263243816558</v>
      </c>
      <c r="R1263" s="46">
        <v>11944.33241021416</v>
      </c>
      <c r="S1263" s="110">
        <v>11703.573561016046</v>
      </c>
      <c r="T1263" s="46">
        <v>11739.72399975133</v>
      </c>
      <c r="U1263" s="110">
        <f>$L$1*gp_need_index[[#This Row],[Normalised weighted population 2025/26]]</f>
        <v>4852.3420420528255</v>
      </c>
      <c r="V1263" s="4">
        <f>$M$1*gp_need_index[[#This Row],[Normalised travel time adjusted wp 2025/26]]</f>
        <v>6970.503387858751</v>
      </c>
      <c r="W1263" s="115">
        <v>11822.845429911577</v>
      </c>
      <c r="X1263" s="43">
        <f>gp_need_index[[#This Row],[Combined weighted population 2025/26]]/gp_need_index[[#This Row],[Registered population 2025/26]]</f>
        <v>1.3155528851017821</v>
      </c>
    </row>
    <row r="1264" spans="1:24" ht="13">
      <c r="A1264" s="8" t="s">
        <v>5153</v>
      </c>
      <c r="B1264" s="3" t="s">
        <v>11396</v>
      </c>
      <c r="C1264" s="74" t="s">
        <v>6435</v>
      </c>
      <c r="D1264" s="74" t="s">
        <v>6804</v>
      </c>
      <c r="E1264" s="74" t="s">
        <v>6484</v>
      </c>
      <c r="F1264" s="41">
        <v>0.97984325612101775</v>
      </c>
      <c r="G1264" s="110">
        <v>6155.8333333333339</v>
      </c>
      <c r="H1264" s="4">
        <v>3847.2176044201024</v>
      </c>
      <c r="I1264" s="46">
        <v>9429.7963715734386</v>
      </c>
      <c r="J1264" s="110">
        <v>9239.7223812806769</v>
      </c>
      <c r="K1264" s="46">
        <v>9268.3829275275821</v>
      </c>
      <c r="L1264" s="110">
        <f>$L$1*gp_need_index[[#This Row],[Normalised weighted population (base year)]]</f>
        <v>3830.8208286847716</v>
      </c>
      <c r="M1264" s="4">
        <f>$M$1*gp_need_index[[#This Row],[Normalised travel time adjusted wp (base year)]]</f>
        <v>5503.1357293980409</v>
      </c>
      <c r="N1264" s="115">
        <v>9333.956558082813</v>
      </c>
      <c r="O1264" s="43">
        <f>gp_need_index[[#This Row],[Combined weighted population (base year)]]/gp_need_index[[#This Row],[Registered population (base year)]]</f>
        <v>1.5162783091511269</v>
      </c>
      <c r="P1264" s="77">
        <v>6218.4468980794645</v>
      </c>
      <c r="Q1264" s="4">
        <v>3926.7536059364697</v>
      </c>
      <c r="R1264" s="46">
        <v>9528.3194245073992</v>
      </c>
      <c r="S1264" s="110">
        <v>9336.2595302704722</v>
      </c>
      <c r="T1264" s="46">
        <v>9365.0977202819377</v>
      </c>
      <c r="U1264" s="110">
        <f>$L$1*gp_need_index[[#This Row],[Normalised weighted population 2025/26]]</f>
        <v>3870.8454642562028</v>
      </c>
      <c r="V1264" s="4">
        <f>$M$1*gp_need_index[[#This Row],[Normalised travel time adjusted wp 2025/26]]</f>
        <v>5560.5604857691933</v>
      </c>
      <c r="W1264" s="115">
        <v>9431.405950025397</v>
      </c>
      <c r="X1264" s="43">
        <f>gp_need_index[[#This Row],[Combined weighted population 2025/26]]/gp_need_index[[#This Row],[Registered population 2025/26]]</f>
        <v>1.5166819150515281</v>
      </c>
    </row>
    <row r="1265" spans="1:24" ht="13">
      <c r="A1265" s="8" t="s">
        <v>5156</v>
      </c>
      <c r="B1265" s="3" t="s">
        <v>11395</v>
      </c>
      <c r="C1265" s="74" t="s">
        <v>6435</v>
      </c>
      <c r="D1265" s="74" t="s">
        <v>6804</v>
      </c>
      <c r="E1265" s="74" t="s">
        <v>6484</v>
      </c>
      <c r="F1265" s="41">
        <v>0.97984325612101775</v>
      </c>
      <c r="G1265" s="110">
        <v>14150.833333333332</v>
      </c>
      <c r="H1265" s="4">
        <v>6103.1681806214046</v>
      </c>
      <c r="I1265" s="46">
        <v>14959.28722581343</v>
      </c>
      <c r="J1265" s="110">
        <v>14657.756704590578</v>
      </c>
      <c r="K1265" s="46">
        <v>14703.223364363701</v>
      </c>
      <c r="L1265" s="110">
        <f>$L$1*gp_need_index[[#This Row],[Normalised weighted population (base year)]]</f>
        <v>6077.156582052693</v>
      </c>
      <c r="M1265" s="4">
        <f>$M$1*gp_need_index[[#This Row],[Normalised travel time adjusted wp (base year)]]</f>
        <v>8730.091804195059</v>
      </c>
      <c r="N1265" s="115">
        <v>14807.248386247753</v>
      </c>
      <c r="O1265" s="43">
        <f>gp_need_index[[#This Row],[Combined weighted population (base year)]]/gp_need_index[[#This Row],[Registered population (base year)]]</f>
        <v>1.0463870245272542</v>
      </c>
      <c r="P1265" s="77">
        <v>14273.03401548725</v>
      </c>
      <c r="Q1265" s="4">
        <v>6220.186568041524</v>
      </c>
      <c r="R1265" s="46">
        <v>15093.36476083673</v>
      </c>
      <c r="S1265" s="110">
        <v>14789.131673080488</v>
      </c>
      <c r="T1265" s="46">
        <v>14834.812899904797</v>
      </c>
      <c r="U1265" s="110">
        <f>$L$1*gp_need_index[[#This Row],[Normalised weighted population 2025/26]]</f>
        <v>6131.6250979767829</v>
      </c>
      <c r="V1265" s="4">
        <f>$M$1*gp_need_index[[#This Row],[Normalised travel time adjusted wp 2025/26]]</f>
        <v>8808.2235646449135</v>
      </c>
      <c r="W1265" s="115">
        <v>14939.848662621696</v>
      </c>
      <c r="X1265" s="43">
        <f>gp_need_index[[#This Row],[Combined weighted population 2025/26]]/gp_need_index[[#This Row],[Registered population 2025/26]]</f>
        <v>1.0467184935179799</v>
      </c>
    </row>
    <row r="1266" spans="1:24" ht="13">
      <c r="A1266" s="8" t="s">
        <v>5147</v>
      </c>
      <c r="B1266" s="3" t="s">
        <v>11394</v>
      </c>
      <c r="C1266" s="74" t="s">
        <v>6435</v>
      </c>
      <c r="D1266" s="74" t="s">
        <v>6804</v>
      </c>
      <c r="E1266" s="74" t="s">
        <v>6484</v>
      </c>
      <c r="F1266" s="41">
        <v>0.97984325612101775</v>
      </c>
      <c r="G1266" s="110">
        <v>11896.916666666666</v>
      </c>
      <c r="H1266" s="4">
        <v>6654.9496646955877</v>
      </c>
      <c r="I1266" s="46">
        <v>16311.741797253879</v>
      </c>
      <c r="J1266" s="110">
        <v>15982.950195626543</v>
      </c>
      <c r="K1266" s="46">
        <v>16032.527451775688</v>
      </c>
      <c r="L1266" s="110">
        <f>$L$1*gp_need_index[[#This Row],[Normalised weighted population (base year)]]</f>
        <v>6626.5863828639185</v>
      </c>
      <c r="M1266" s="4">
        <f>$M$1*gp_need_index[[#This Row],[Normalised travel time adjusted wp (base year)]]</f>
        <v>9519.3708915906409</v>
      </c>
      <c r="N1266" s="115">
        <v>16145.957274454559</v>
      </c>
      <c r="O1266" s="43">
        <f>gp_need_index[[#This Row],[Combined weighted population (base year)]]/gp_need_index[[#This Row],[Registered population (base year)]]</f>
        <v>1.357154776051601</v>
      </c>
      <c r="P1266" s="77">
        <v>12006.015970246712</v>
      </c>
      <c r="Q1266" s="4">
        <v>6784.1143494033295</v>
      </c>
      <c r="R1266" s="46">
        <v>16461.742961354765</v>
      </c>
      <c r="S1266" s="110">
        <v>16129.927824681097</v>
      </c>
      <c r="T1266" s="46">
        <v>16179.750553148664</v>
      </c>
      <c r="U1266" s="110">
        <f>$L$1*gp_need_index[[#This Row],[Normalised weighted population 2025/26]]</f>
        <v>6687.5238157757121</v>
      </c>
      <c r="V1266" s="4">
        <f>$M$1*gp_need_index[[#This Row],[Normalised travel time adjusted wp 2025/26]]</f>
        <v>9606.7851380340107</v>
      </c>
      <c r="W1266" s="115">
        <v>16294.308953809723</v>
      </c>
      <c r="X1266" s="43">
        <f>gp_need_index[[#This Row],[Combined weighted population 2025/26]]/gp_need_index[[#This Row],[Registered population 2025/26]]</f>
        <v>1.3571786839356412</v>
      </c>
    </row>
    <row r="1267" spans="1:24" ht="13">
      <c r="A1267" s="8" t="s">
        <v>5158</v>
      </c>
      <c r="B1267" s="3" t="s">
        <v>11393</v>
      </c>
      <c r="C1267" s="74" t="s">
        <v>6435</v>
      </c>
      <c r="D1267" s="74" t="s">
        <v>6804</v>
      </c>
      <c r="E1267" s="74" t="s">
        <v>6484</v>
      </c>
      <c r="F1267" s="41">
        <v>0.97984325612101775</v>
      </c>
      <c r="G1267" s="110">
        <v>6812.0000000000009</v>
      </c>
      <c r="H1267" s="4">
        <v>2927.1485239497756</v>
      </c>
      <c r="I1267" s="46">
        <v>7174.6434354234298</v>
      </c>
      <c r="J1267" s="110">
        <v>7030.0259852725785</v>
      </c>
      <c r="K1267" s="46">
        <v>7051.8323098084802</v>
      </c>
      <c r="L1267" s="110">
        <f>$L$1*gp_need_index[[#This Row],[Normalised weighted population (base year)]]</f>
        <v>2914.6730669244007</v>
      </c>
      <c r="M1267" s="4">
        <f>$M$1*gp_need_index[[#This Row],[Normalised travel time adjusted wp (base year)]]</f>
        <v>4187.0508205451006</v>
      </c>
      <c r="N1267" s="115">
        <v>7101.7238874695013</v>
      </c>
      <c r="O1267" s="43">
        <f>gp_need_index[[#This Row],[Combined weighted population (base year)]]/gp_need_index[[#This Row],[Registered population (base year)]]</f>
        <v>1.0425313986302849</v>
      </c>
      <c r="P1267" s="77">
        <v>6874.48325968054</v>
      </c>
      <c r="Q1267" s="4">
        <v>2980.8133638101176</v>
      </c>
      <c r="R1267" s="46">
        <v>7232.9829486333956</v>
      </c>
      <c r="S1267" s="110">
        <v>7087.1895638567466</v>
      </c>
      <c r="T1267" s="46">
        <v>7109.0807418630056</v>
      </c>
      <c r="U1267" s="110">
        <f>$L$1*gp_need_index[[#This Row],[Normalised weighted population 2025/26]]</f>
        <v>2938.3732841437018</v>
      </c>
      <c r="V1267" s="4">
        <f>$M$1*gp_need_index[[#This Row],[Normalised travel time adjusted wp 2025/26]]</f>
        <v>4221.0422831718306</v>
      </c>
      <c r="W1267" s="115">
        <v>7159.4155673155328</v>
      </c>
      <c r="X1267" s="43">
        <f>gp_need_index[[#This Row],[Combined weighted population 2025/26]]/gp_need_index[[#This Row],[Registered population 2025/26]]</f>
        <v>1.0414478146024657</v>
      </c>
    </row>
    <row r="1268" spans="1:24" ht="13">
      <c r="A1268" s="8" t="s">
        <v>5155</v>
      </c>
      <c r="B1268" s="3" t="s">
        <v>11392</v>
      </c>
      <c r="C1268" s="74" t="s">
        <v>6435</v>
      </c>
      <c r="D1268" s="74" t="s">
        <v>6804</v>
      </c>
      <c r="E1268" s="74" t="s">
        <v>6484</v>
      </c>
      <c r="F1268" s="41">
        <v>0.97984325612101775</v>
      </c>
      <c r="G1268" s="110">
        <v>4986</v>
      </c>
      <c r="H1268" s="4">
        <v>2429.2344105976522</v>
      </c>
      <c r="I1268" s="46">
        <v>5954.2215143840085</v>
      </c>
      <c r="J1268" s="110">
        <v>5834.2037963198445</v>
      </c>
      <c r="K1268" s="46">
        <v>5852.300819240907</v>
      </c>
      <c r="L1268" s="110">
        <f>$L$1*gp_need_index[[#This Row],[Normalised weighted population (base year)]]</f>
        <v>2418.8810550210519</v>
      </c>
      <c r="M1268" s="4">
        <f>$M$1*gp_need_index[[#This Row],[Normalised travel time adjusted wp (base year)]]</f>
        <v>3474.8246797072379</v>
      </c>
      <c r="N1268" s="115">
        <v>5893.7057347282898</v>
      </c>
      <c r="O1268" s="43">
        <f>gp_need_index[[#This Row],[Combined weighted population (base year)]]/gp_need_index[[#This Row],[Registered population (base year)]]</f>
        <v>1.1820508894360791</v>
      </c>
      <c r="P1268" s="77">
        <v>5030.3969581288948</v>
      </c>
      <c r="Q1268" s="4">
        <v>2475.5387419840722</v>
      </c>
      <c r="R1268" s="46">
        <v>6006.927413451026</v>
      </c>
      <c r="S1268" s="110">
        <v>5885.8473160784561</v>
      </c>
      <c r="T1268" s="46">
        <v>5904.027742910981</v>
      </c>
      <c r="U1268" s="110">
        <f>$L$1*gp_need_index[[#This Row],[Normalised weighted population 2025/26]]</f>
        <v>2440.2926367757909</v>
      </c>
      <c r="V1268" s="4">
        <f>$M$1*gp_need_index[[#This Row],[Normalised travel time adjusted wp 2025/26]]</f>
        <v>3505.5377268532693</v>
      </c>
      <c r="W1268" s="115">
        <v>5945.8303636290602</v>
      </c>
      <c r="X1268" s="43">
        <f>gp_need_index[[#This Row],[Combined weighted population 2025/26]]/gp_need_index[[#This Row],[Registered population 2025/26]]</f>
        <v>1.1819803512764269</v>
      </c>
    </row>
    <row r="1269" spans="1:24" ht="13">
      <c r="A1269" s="8" t="s">
        <v>5139</v>
      </c>
      <c r="B1269" s="3" t="s">
        <v>11391</v>
      </c>
      <c r="C1269" s="74" t="s">
        <v>6435</v>
      </c>
      <c r="D1269" s="74" t="s">
        <v>6804</v>
      </c>
      <c r="E1269" s="74" t="s">
        <v>6484</v>
      </c>
      <c r="F1269" s="41">
        <v>0.97984325612101775</v>
      </c>
      <c r="G1269" s="110">
        <v>14296.416666666664</v>
      </c>
      <c r="H1269" s="4">
        <v>6717.5670534806486</v>
      </c>
      <c r="I1269" s="46">
        <v>16465.221346963877</v>
      </c>
      <c r="J1269" s="110">
        <v>16133.336097362375</v>
      </c>
      <c r="K1269" s="46">
        <v>16183.379833121375</v>
      </c>
      <c r="L1269" s="110">
        <f>$L$1*gp_need_index[[#This Row],[Normalised weighted population (base year)]]</f>
        <v>6688.9368974072258</v>
      </c>
      <c r="M1269" s="4">
        <f>$M$1*gp_need_index[[#This Row],[Normalised travel time adjusted wp (base year)]]</f>
        <v>9608.9400360832151</v>
      </c>
      <c r="N1269" s="115">
        <v>16297.876933490441</v>
      </c>
      <c r="O1269" s="43">
        <f>gp_need_index[[#This Row],[Combined weighted population (base year)]]/gp_need_index[[#This Row],[Registered population (base year)]]</f>
        <v>1.1399973373391079</v>
      </c>
      <c r="P1269" s="77">
        <v>14428.397537996934</v>
      </c>
      <c r="Q1269" s="4">
        <v>6846.9949139040527</v>
      </c>
      <c r="R1269" s="46">
        <v>16614.323480603653</v>
      </c>
      <c r="S1269" s="110">
        <v>16279.432817482564</v>
      </c>
      <c r="T1269" s="46">
        <v>16329.717342601785</v>
      </c>
      <c r="U1269" s="110">
        <f>$L$1*gp_need_index[[#This Row],[Normalised weighted population 2025/26]]</f>
        <v>6749.5091024307039</v>
      </c>
      <c r="V1269" s="4">
        <f>$M$1*gp_need_index[[#This Row],[Normalised travel time adjusted wp 2025/26]]</f>
        <v>9695.8284591522424</v>
      </c>
      <c r="W1269" s="115">
        <v>16445.337561582946</v>
      </c>
      <c r="X1269" s="43">
        <f>gp_need_index[[#This Row],[Combined weighted population 2025/26]]/gp_need_index[[#This Row],[Registered population 2025/26]]</f>
        <v>1.1397896071462152</v>
      </c>
    </row>
    <row r="1270" spans="1:24" ht="13">
      <c r="A1270" s="8" t="s">
        <v>5166</v>
      </c>
      <c r="B1270" s="3" t="s">
        <v>11390</v>
      </c>
      <c r="C1270" s="74" t="s">
        <v>6435</v>
      </c>
      <c r="D1270" s="74" t="s">
        <v>6804</v>
      </c>
      <c r="E1270" s="74" t="s">
        <v>6484</v>
      </c>
      <c r="F1270" s="41">
        <v>0.97984325612101775</v>
      </c>
      <c r="G1270" s="110">
        <v>5606.6666666666661</v>
      </c>
      <c r="H1270" s="4">
        <v>2404.0016432566194</v>
      </c>
      <c r="I1270" s="46">
        <v>5892.3742568637017</v>
      </c>
      <c r="J1270" s="110">
        <v>5773.6031781289921</v>
      </c>
      <c r="K1270" s="46">
        <v>5791.5122249671622</v>
      </c>
      <c r="L1270" s="110">
        <f>$L$1*gp_need_index[[#This Row],[Normalised weighted population (base year)]]</f>
        <v>2393.755829303554</v>
      </c>
      <c r="M1270" s="4">
        <f>$M$1*gp_need_index[[#This Row],[Normalised travel time adjusted wp (base year)]]</f>
        <v>3438.7312330182622</v>
      </c>
      <c r="N1270" s="115">
        <v>5832.4870623218158</v>
      </c>
      <c r="O1270" s="43">
        <f>gp_need_index[[#This Row],[Combined weighted population (base year)]]/gp_need_index[[#This Row],[Registered population (base year)]]</f>
        <v>1.0402771216983027</v>
      </c>
      <c r="P1270" s="77">
        <v>5657.667570997688</v>
      </c>
      <c r="Q1270" s="4">
        <v>2450.1181237569231</v>
      </c>
      <c r="R1270" s="46">
        <v>5945.243947987201</v>
      </c>
      <c r="S1270" s="110">
        <v>5825.4071884295536</v>
      </c>
      <c r="T1270" s="46">
        <v>5843.4009255198107</v>
      </c>
      <c r="U1270" s="110">
        <f>$L$1*gp_need_index[[#This Row],[Normalised weighted population 2025/26]]</f>
        <v>2415.2339509915878</v>
      </c>
      <c r="V1270" s="4">
        <f>$M$1*gp_need_index[[#This Row],[Normalised travel time adjusted wp 2025/26]]</f>
        <v>3469.5403357707196</v>
      </c>
      <c r="W1270" s="115">
        <v>5884.7742867623074</v>
      </c>
      <c r="X1270" s="43">
        <f>gp_need_index[[#This Row],[Combined weighted population 2025/26]]/gp_need_index[[#This Row],[Registered population 2025/26]]</f>
        <v>1.040141403310582</v>
      </c>
    </row>
    <row r="1271" spans="1:24" ht="13">
      <c r="A1271" s="8" t="s">
        <v>5131</v>
      </c>
      <c r="B1271" s="3" t="s">
        <v>11389</v>
      </c>
      <c r="C1271" s="74" t="s">
        <v>6435</v>
      </c>
      <c r="D1271" s="74" t="s">
        <v>6804</v>
      </c>
      <c r="E1271" s="74" t="s">
        <v>6484</v>
      </c>
      <c r="F1271" s="41">
        <v>0.97984325612101775</v>
      </c>
      <c r="G1271" s="110">
        <v>5328.8333333333339</v>
      </c>
      <c r="H1271" s="4">
        <v>2415.0502670026071</v>
      </c>
      <c r="I1271" s="46">
        <v>5919.4551976431094</v>
      </c>
      <c r="J1271" s="110">
        <v>5800.138255321107</v>
      </c>
      <c r="K1271" s="46">
        <v>5818.1296108884399</v>
      </c>
      <c r="L1271" s="110">
        <f>$L$1*gp_need_index[[#This Row],[Normalised weighted population (base year)]]</f>
        <v>2404.7573640038017</v>
      </c>
      <c r="M1271" s="4">
        <f>$M$1*gp_need_index[[#This Row],[Normalised travel time adjusted wp (base year)]]</f>
        <v>3454.5354017316104</v>
      </c>
      <c r="N1271" s="115">
        <v>5859.2927657354121</v>
      </c>
      <c r="O1271" s="43">
        <f>gp_need_index[[#This Row],[Combined weighted population (base year)]]/gp_need_index[[#This Row],[Registered population (base year)]]</f>
        <v>1.0995451347828626</v>
      </c>
      <c r="P1271" s="77">
        <v>5372.9843231988716</v>
      </c>
      <c r="Q1271" s="4">
        <v>2457.7656524820313</v>
      </c>
      <c r="R1271" s="46">
        <v>5963.8007773209192</v>
      </c>
      <c r="S1271" s="110">
        <v>5843.5899725071858</v>
      </c>
      <c r="T1271" s="46">
        <v>5861.639873265608</v>
      </c>
      <c r="U1271" s="110">
        <f>$L$1*gp_need_index[[#This Row],[Normalised weighted population 2025/26]]</f>
        <v>2422.772596103825</v>
      </c>
      <c r="V1271" s="4">
        <f>$M$1*gp_need_index[[#This Row],[Normalised travel time adjusted wp 2025/26]]</f>
        <v>3480.3697766549985</v>
      </c>
      <c r="W1271" s="115">
        <v>5903.1423727588235</v>
      </c>
      <c r="X1271" s="43">
        <f>gp_need_index[[#This Row],[Combined weighted population 2025/26]]/gp_need_index[[#This Row],[Registered population 2025/26]]</f>
        <v>1.0986710583298922</v>
      </c>
    </row>
    <row r="1272" spans="1:24" ht="13">
      <c r="A1272" s="8" t="s">
        <v>5161</v>
      </c>
      <c r="B1272" s="3" t="s">
        <v>9997</v>
      </c>
      <c r="C1272" s="74" t="s">
        <v>6435</v>
      </c>
      <c r="D1272" s="74" t="s">
        <v>6804</v>
      </c>
      <c r="E1272" s="74" t="s">
        <v>6484</v>
      </c>
      <c r="F1272" s="41">
        <v>0.97984325612101775</v>
      </c>
      <c r="G1272" s="110">
        <v>7557.5833333333339</v>
      </c>
      <c r="H1272" s="4">
        <v>4034.0991152883757</v>
      </c>
      <c r="I1272" s="46">
        <v>9887.8558769872052</v>
      </c>
      <c r="J1272" s="110">
        <v>9688.5488985624852</v>
      </c>
      <c r="K1272" s="46">
        <v>9718.6016525646191</v>
      </c>
      <c r="L1272" s="110">
        <f>$L$1*gp_need_index[[#This Row],[Normalised weighted population (base year)]]</f>
        <v>4016.905853744895</v>
      </c>
      <c r="M1272" s="4">
        <f>$M$1*gp_need_index[[#This Row],[Normalised travel time adjusted wp (base year)]]</f>
        <v>5770.4547181761918</v>
      </c>
      <c r="N1272" s="115">
        <v>9787.3605719210864</v>
      </c>
      <c r="O1272" s="43">
        <f>gp_need_index[[#This Row],[Combined weighted population (base year)]]/gp_need_index[[#This Row],[Registered population (base year)]]</f>
        <v>1.2950383925974245</v>
      </c>
      <c r="P1272" s="77">
        <v>7624.8034410932105</v>
      </c>
      <c r="Q1272" s="4">
        <v>4113.9979818245047</v>
      </c>
      <c r="R1272" s="46">
        <v>9982.670372630675</v>
      </c>
      <c r="S1272" s="110">
        <v>9781.4522427012544</v>
      </c>
      <c r="T1272" s="46">
        <v>9811.6655607274442</v>
      </c>
      <c r="U1272" s="110">
        <f>$L$1*gp_need_index[[#This Row],[Normalised weighted population 2025/26]]</f>
        <v>4055.4239012678704</v>
      </c>
      <c r="V1272" s="4">
        <f>$M$1*gp_need_index[[#This Row],[Normalised travel time adjusted wp 2025/26]]</f>
        <v>5825.7117486779389</v>
      </c>
      <c r="W1272" s="115">
        <v>9881.1356499458088</v>
      </c>
      <c r="X1272" s="43">
        <f>gp_need_index[[#This Row],[Combined weighted population 2025/26]]/gp_need_index[[#This Row],[Registered population 2025/26]]</f>
        <v>1.2959200491244527</v>
      </c>
    </row>
    <row r="1273" spans="1:24" ht="13">
      <c r="A1273" s="8" t="s">
        <v>5141</v>
      </c>
      <c r="B1273" s="3" t="s">
        <v>11388</v>
      </c>
      <c r="C1273" s="74" t="s">
        <v>6435</v>
      </c>
      <c r="D1273" s="74" t="s">
        <v>6804</v>
      </c>
      <c r="E1273" s="74" t="s">
        <v>6484</v>
      </c>
      <c r="F1273" s="41">
        <v>0.97984325612101775</v>
      </c>
      <c r="G1273" s="110">
        <v>9565.5833333333321</v>
      </c>
      <c r="H1273" s="4">
        <v>5536.7668712593977</v>
      </c>
      <c r="I1273" s="46">
        <v>13570.998451677047</v>
      </c>
      <c r="J1273" s="110">
        <v>13297.451311704528</v>
      </c>
      <c r="K1273" s="46">
        <v>13338.698462058004</v>
      </c>
      <c r="L1273" s="110">
        <f>$L$1*gp_need_index[[#This Row],[Normalised weighted population (base year)]]</f>
        <v>5513.1692653993741</v>
      </c>
      <c r="M1273" s="4">
        <f>$M$1*gp_need_index[[#This Row],[Normalised travel time adjusted wp (base year)]]</f>
        <v>7919.9002311614031</v>
      </c>
      <c r="N1273" s="115">
        <v>13433.069496560776</v>
      </c>
      <c r="O1273" s="43">
        <f>gp_need_index[[#This Row],[Combined weighted population (base year)]]/gp_need_index[[#This Row],[Registered population (base year)]]</f>
        <v>1.4043126308617644</v>
      </c>
      <c r="P1273" s="77">
        <v>9652.0879555227602</v>
      </c>
      <c r="Q1273" s="4">
        <v>5644.0339601459373</v>
      </c>
      <c r="R1273" s="46">
        <v>13695.322857470885</v>
      </c>
      <c r="S1273" s="110">
        <v>13419.269742292872</v>
      </c>
      <c r="T1273" s="46">
        <v>13460.719688000641</v>
      </c>
      <c r="U1273" s="110">
        <f>$L$1*gp_need_index[[#This Row],[Normalised weighted population 2025/26]]</f>
        <v>5563.6756076852598</v>
      </c>
      <c r="V1273" s="4">
        <f>$M$1*gp_need_index[[#This Row],[Normalised travel time adjusted wp 2025/26]]</f>
        <v>7992.3507733412571</v>
      </c>
      <c r="W1273" s="115">
        <v>13556.026381026517</v>
      </c>
      <c r="X1273" s="43">
        <f>gp_need_index[[#This Row],[Combined weighted population 2025/26]]/gp_need_index[[#This Row],[Registered population 2025/26]]</f>
        <v>1.4044656911015807</v>
      </c>
    </row>
    <row r="1274" spans="1:24" ht="13">
      <c r="A1274" s="8" t="s">
        <v>5135</v>
      </c>
      <c r="B1274" s="3" t="s">
        <v>11387</v>
      </c>
      <c r="C1274" s="74" t="s">
        <v>6435</v>
      </c>
      <c r="D1274" s="74" t="s">
        <v>6804</v>
      </c>
      <c r="E1274" s="74" t="s">
        <v>6484</v>
      </c>
      <c r="F1274" s="41">
        <v>0.97984325612101775</v>
      </c>
      <c r="G1274" s="110">
        <v>9242.1666666666679</v>
      </c>
      <c r="H1274" s="4">
        <v>4155.4671770754057</v>
      </c>
      <c r="I1274" s="46">
        <v>10185.337388651462</v>
      </c>
      <c r="J1274" s="110">
        <v>9980.0341515873915</v>
      </c>
      <c r="K1274" s="46">
        <v>10010.991059007765</v>
      </c>
      <c r="L1274" s="110">
        <f>$L$1*gp_need_index[[#This Row],[Normalised weighted population (base year)]]</f>
        <v>4137.7566469250569</v>
      </c>
      <c r="M1274" s="4">
        <f>$M$1*gp_need_index[[#This Row],[Normalised travel time adjusted wp (base year)]]</f>
        <v>5944.061980853673</v>
      </c>
      <c r="N1274" s="115">
        <v>10081.81862777873</v>
      </c>
      <c r="O1274" s="43">
        <f>gp_need_index[[#This Row],[Combined weighted population (base year)]]/gp_need_index[[#This Row],[Registered population (base year)]]</f>
        <v>1.0908501211236969</v>
      </c>
      <c r="P1274" s="77">
        <v>9326.2935872331764</v>
      </c>
      <c r="Q1274" s="4">
        <v>4237.0917422413668</v>
      </c>
      <c r="R1274" s="46">
        <v>10281.359006071412</v>
      </c>
      <c r="S1274" s="110">
        <v>10074.120285858164</v>
      </c>
      <c r="T1274" s="46">
        <v>10105.23760795702</v>
      </c>
      <c r="U1274" s="110">
        <f>$L$1*gp_need_index[[#This Row],[Normalised weighted population 2025/26]]</f>
        <v>4176.7650833240896</v>
      </c>
      <c r="V1274" s="4">
        <f>$M$1*gp_need_index[[#This Row],[Normalised travel time adjusted wp 2025/26]]</f>
        <v>6000.0212085798694</v>
      </c>
      <c r="W1274" s="115">
        <v>10176.786291903958</v>
      </c>
      <c r="X1274" s="43">
        <f>gp_need_index[[#This Row],[Combined weighted population 2025/26]]/gp_need_index[[#This Row],[Registered population 2025/26]]</f>
        <v>1.0911930014550504</v>
      </c>
    </row>
    <row r="1275" spans="1:24" ht="13">
      <c r="A1275" s="8" t="s">
        <v>5132</v>
      </c>
      <c r="B1275" s="3" t="s">
        <v>11386</v>
      </c>
      <c r="C1275" s="74" t="s">
        <v>6435</v>
      </c>
      <c r="D1275" s="74" t="s">
        <v>6804</v>
      </c>
      <c r="E1275" s="74" t="s">
        <v>6484</v>
      </c>
      <c r="F1275" s="41">
        <v>0.97984325612101775</v>
      </c>
      <c r="G1275" s="110">
        <v>7559.3333333333339</v>
      </c>
      <c r="H1275" s="4">
        <v>3526.8099490418258</v>
      </c>
      <c r="I1275" s="46">
        <v>8644.4550530477754</v>
      </c>
      <c r="J1275" s="110">
        <v>8470.2109865701168</v>
      </c>
      <c r="K1275" s="46">
        <v>8496.4845977982477</v>
      </c>
      <c r="L1275" s="110">
        <f>$L$1*gp_need_index[[#This Row],[Normalised weighted population (base year)]]</f>
        <v>3511.778745262468</v>
      </c>
      <c r="M1275" s="4">
        <f>$M$1*gp_need_index[[#This Row],[Normalised travel time adjusted wp (base year)]]</f>
        <v>5044.8183172872614</v>
      </c>
      <c r="N1275" s="115">
        <v>8556.5970625497284</v>
      </c>
      <c r="O1275" s="43">
        <f>gp_need_index[[#This Row],[Combined weighted population (base year)]]/gp_need_index[[#This Row],[Registered population (base year)]]</f>
        <v>1.1319248252777663</v>
      </c>
      <c r="P1275" s="77">
        <v>7626.3118595357819</v>
      </c>
      <c r="Q1275" s="4">
        <v>3594.6523669926282</v>
      </c>
      <c r="R1275" s="46">
        <v>8722.4713873023957</v>
      </c>
      <c r="S1275" s="110">
        <v>8546.6547655567902</v>
      </c>
      <c r="T1275" s="46">
        <v>8573.053994636959</v>
      </c>
      <c r="U1275" s="110">
        <f>$L$1*gp_need_index[[#This Row],[Normalised weighted population 2025/26]]</f>
        <v>3543.4726001946042</v>
      </c>
      <c r="V1275" s="4">
        <f>$M$1*gp_need_index[[#This Row],[Normalised travel time adjusted wp 2025/26]]</f>
        <v>5090.281672310075</v>
      </c>
      <c r="W1275" s="115">
        <v>8633.7542725046787</v>
      </c>
      <c r="X1275" s="43">
        <f>gp_need_index[[#This Row],[Combined weighted population 2025/26]]/gp_need_index[[#This Row],[Registered population 2025/26]]</f>
        <v>1.1321008675653896</v>
      </c>
    </row>
    <row r="1276" spans="1:24" ht="13">
      <c r="A1276" s="8" t="s">
        <v>5149</v>
      </c>
      <c r="B1276" s="3" t="s">
        <v>11385</v>
      </c>
      <c r="C1276" s="74" t="s">
        <v>6435</v>
      </c>
      <c r="D1276" s="74" t="s">
        <v>6804</v>
      </c>
      <c r="E1276" s="74" t="s">
        <v>6484</v>
      </c>
      <c r="F1276" s="41">
        <v>0.97984325612101775</v>
      </c>
      <c r="G1276" s="110">
        <v>2341.666666666667</v>
      </c>
      <c r="H1276" s="4">
        <v>1234.3517373571381</v>
      </c>
      <c r="I1276" s="46">
        <v>3025.4814598484818</v>
      </c>
      <c r="J1276" s="110">
        <v>2964.4976049517068</v>
      </c>
      <c r="K1276" s="46">
        <v>2973.6931323928438</v>
      </c>
      <c r="L1276" s="110">
        <f>$L$1*gp_need_index[[#This Row],[Normalised weighted population (base year)]]</f>
        <v>1229.0909513301904</v>
      </c>
      <c r="M1276" s="4">
        <f>$M$1*gp_need_index[[#This Row],[Normalised travel time adjusted wp (base year)]]</f>
        <v>1765.6410026535277</v>
      </c>
      <c r="N1276" s="115">
        <v>2994.7319539837181</v>
      </c>
      <c r="O1276" s="43">
        <f>gp_need_index[[#This Row],[Combined weighted population (base year)]]/gp_need_index[[#This Row],[Registered population (base year)]]</f>
        <v>1.2788890906692032</v>
      </c>
      <c r="P1276" s="77">
        <v>2364.4236471200884</v>
      </c>
      <c r="Q1276" s="4">
        <v>1259.6586525558816</v>
      </c>
      <c r="R1276" s="46">
        <v>3056.5783371922648</v>
      </c>
      <c r="S1276" s="110">
        <v>2994.9676705034349</v>
      </c>
      <c r="T1276" s="46">
        <v>3004.2186394252117</v>
      </c>
      <c r="U1276" s="110">
        <f>$L$1*gp_need_index[[#This Row],[Normalised weighted population 2025/26]]</f>
        <v>1241.7239458023437</v>
      </c>
      <c r="V1276" s="4">
        <f>$M$1*gp_need_index[[#This Row],[Normalised travel time adjusted wp 2025/26]]</f>
        <v>1783.7656323458214</v>
      </c>
      <c r="W1276" s="115">
        <v>3025.489578148165</v>
      </c>
      <c r="X1276" s="43">
        <f>gp_need_index[[#This Row],[Combined weighted population 2025/26]]/gp_need_index[[#This Row],[Registered population 2025/26]]</f>
        <v>1.2795886142626205</v>
      </c>
    </row>
    <row r="1277" spans="1:24" ht="13">
      <c r="A1277" s="8" t="s">
        <v>5167</v>
      </c>
      <c r="B1277" s="3" t="s">
        <v>12623</v>
      </c>
      <c r="C1277" s="74" t="s">
        <v>6435</v>
      </c>
      <c r="D1277" s="74" t="s">
        <v>6804</v>
      </c>
      <c r="E1277" s="74" t="s">
        <v>6484</v>
      </c>
      <c r="F1277" s="41">
        <v>0.97984325612101775</v>
      </c>
      <c r="G1277" s="110">
        <v>20386.916666666668</v>
      </c>
      <c r="H1277" s="4">
        <v>8190.5070916766545</v>
      </c>
      <c r="I1277" s="46">
        <v>20075.499229807865</v>
      </c>
      <c r="J1277" s="110">
        <v>19670.842533589923</v>
      </c>
      <c r="K1277" s="46">
        <v>19731.859203667773</v>
      </c>
      <c r="L1277" s="110">
        <f>$L$1*gp_need_index[[#This Row],[Normalised weighted population (base year)]]</f>
        <v>8155.5992903122178</v>
      </c>
      <c r="M1277" s="4">
        <f>$M$1*gp_need_index[[#This Row],[Normalised travel time adjusted wp (base year)]]</f>
        <v>11715.862436870873</v>
      </c>
      <c r="N1277" s="115">
        <v>19871.46172718309</v>
      </c>
      <c r="O1277" s="43">
        <f>gp_need_index[[#This Row],[Combined weighted population (base year)]]/gp_need_index[[#This Row],[Registered population (base year)]]</f>
        <v>0.97471638561576279</v>
      </c>
      <c r="P1277" s="77">
        <v>20569.588117132378</v>
      </c>
      <c r="Q1277" s="4">
        <v>8345.9721229625666</v>
      </c>
      <c r="R1277" s="46">
        <v>20251.611452116173</v>
      </c>
      <c r="S1277" s="110">
        <v>19843.404906939202</v>
      </c>
      <c r="T1277" s="46">
        <v>19904.697963256389</v>
      </c>
      <c r="U1277" s="110">
        <f>$L$1*gp_need_index[[#This Row],[Normalised weighted population 2025/26]]</f>
        <v>8227.1442466209683</v>
      </c>
      <c r="V1277" s="4">
        <f>$M$1*gp_need_index[[#This Row],[Normalised travel time adjusted wp 2025/26]]</f>
        <v>11818.486072596148</v>
      </c>
      <c r="W1277" s="115">
        <v>20045.630319217118</v>
      </c>
      <c r="X1277" s="43">
        <f>gp_need_index[[#This Row],[Combined weighted population 2025/26]]/gp_need_index[[#This Row],[Registered population 2025/26]]</f>
        <v>0.97452755033636984</v>
      </c>
    </row>
    <row r="1278" spans="1:24" ht="13">
      <c r="A1278" s="8" t="s">
        <v>5152</v>
      </c>
      <c r="B1278" s="3" t="s">
        <v>11384</v>
      </c>
      <c r="C1278" s="74" t="s">
        <v>6435</v>
      </c>
      <c r="D1278" s="74" t="s">
        <v>6804</v>
      </c>
      <c r="E1278" s="74" t="s">
        <v>6484</v>
      </c>
      <c r="F1278" s="41">
        <v>0.97984325612101775</v>
      </c>
      <c r="G1278" s="110">
        <v>6513.4166666666661</v>
      </c>
      <c r="H1278" s="4">
        <v>3014.8051317838913</v>
      </c>
      <c r="I1278" s="46">
        <v>7389.4958424068318</v>
      </c>
      <c r="J1278" s="110">
        <v>7240.5476673166331</v>
      </c>
      <c r="K1278" s="46">
        <v>7263.0070056721306</v>
      </c>
      <c r="L1278" s="110">
        <f>$L$1*gp_need_index[[#This Row],[Normalised weighted population (base year)]]</f>
        <v>3001.9560837927429</v>
      </c>
      <c r="M1278" s="4">
        <f>$M$1*gp_need_index[[#This Row],[Normalised travel time adjusted wp (base year)]]</f>
        <v>4312.4365564430482</v>
      </c>
      <c r="N1278" s="115">
        <v>7314.3926402357911</v>
      </c>
      <c r="O1278" s="43">
        <f>gp_need_index[[#This Row],[Combined weighted population (base year)]]/gp_need_index[[#This Row],[Registered population (base year)]]</f>
        <v>1.1229732434696269</v>
      </c>
      <c r="P1278" s="77">
        <v>6572.6014670577788</v>
      </c>
      <c r="Q1278" s="4">
        <v>3074.4085436911942</v>
      </c>
      <c r="R1278" s="46">
        <v>7460.0928872740315</v>
      </c>
      <c r="S1278" s="110">
        <v>7309.7217056318314</v>
      </c>
      <c r="T1278" s="46">
        <v>7332.3002492974701</v>
      </c>
      <c r="U1278" s="110">
        <f>$L$1*gp_need_index[[#This Row],[Normalised weighted population 2025/26]]</f>
        <v>3030.6358791206812</v>
      </c>
      <c r="V1278" s="4">
        <f>$M$1*gp_need_index[[#This Row],[Normalised travel time adjusted wp 2025/26]]</f>
        <v>4353.5796693012708</v>
      </c>
      <c r="W1278" s="115">
        <v>7384.215548421952</v>
      </c>
      <c r="X1278" s="43">
        <f>gp_need_index[[#This Row],[Combined weighted population 2025/26]]/gp_need_index[[#This Row],[Registered population 2025/26]]</f>
        <v>1.1234844506291801</v>
      </c>
    </row>
    <row r="1279" spans="1:24" ht="13">
      <c r="A1279" s="8" t="s">
        <v>5146</v>
      </c>
      <c r="B1279" s="3" t="s">
        <v>11383</v>
      </c>
      <c r="C1279" s="74" t="s">
        <v>6435</v>
      </c>
      <c r="D1279" s="74" t="s">
        <v>6804</v>
      </c>
      <c r="E1279" s="74" t="s">
        <v>6484</v>
      </c>
      <c r="F1279" s="41">
        <v>0.97984325612101775</v>
      </c>
      <c r="G1279" s="110">
        <v>9664.4166666666679</v>
      </c>
      <c r="H1279" s="4">
        <v>5353.012250558304</v>
      </c>
      <c r="I1279" s="46">
        <v>13120.603170277775</v>
      </c>
      <c r="J1279" s="110">
        <v>12856.134532636723</v>
      </c>
      <c r="K1279" s="46">
        <v>12896.012769571153</v>
      </c>
      <c r="L1279" s="110">
        <f>$L$1*gp_need_index[[#This Row],[Normalised weighted population (base year)]]</f>
        <v>5330.1978037539329</v>
      </c>
      <c r="M1279" s="4">
        <f>$M$1*gp_need_index[[#This Row],[Normalised travel time adjusted wp (base year)]]</f>
        <v>7657.0540075788422</v>
      </c>
      <c r="N1279" s="115">
        <v>12987.251811332775</v>
      </c>
      <c r="O1279" s="43">
        <f>gp_need_index[[#This Row],[Combined weighted population (base year)]]/gp_need_index[[#This Row],[Registered population (base year)]]</f>
        <v>1.3438215941296101</v>
      </c>
      <c r="P1279" s="77">
        <v>9755.2762706013127</v>
      </c>
      <c r="Q1279" s="4">
        <v>5458.3792044966831</v>
      </c>
      <c r="R1279" s="46">
        <v>13244.829143826459</v>
      </c>
      <c r="S1279" s="110">
        <v>12977.856515053469</v>
      </c>
      <c r="T1279" s="46">
        <v>13017.943006962698</v>
      </c>
      <c r="U1279" s="110">
        <f>$L$1*gp_need_index[[#This Row],[Normalised weighted population 2025/26]]</f>
        <v>5380.6641582945813</v>
      </c>
      <c r="V1279" s="4">
        <f>$M$1*gp_need_index[[#This Row],[Normalised travel time adjusted wp 2025/26]]</f>
        <v>7729.4505249789272</v>
      </c>
      <c r="W1279" s="115">
        <v>13110.114683273508</v>
      </c>
      <c r="X1279" s="43">
        <f>gp_need_index[[#This Row],[Combined weighted population 2025/26]]/gp_need_index[[#This Row],[Registered population 2025/26]]</f>
        <v>1.3438998875698067</v>
      </c>
    </row>
    <row r="1280" spans="1:24" ht="13">
      <c r="A1280" s="8" t="s">
        <v>5142</v>
      </c>
      <c r="B1280" s="3" t="s">
        <v>11382</v>
      </c>
      <c r="C1280" s="74" t="s">
        <v>6435</v>
      </c>
      <c r="D1280" s="74" t="s">
        <v>6804</v>
      </c>
      <c r="E1280" s="74" t="s">
        <v>6484</v>
      </c>
      <c r="F1280" s="41">
        <v>0.97984325612101775</v>
      </c>
      <c r="G1280" s="110">
        <v>3623.666666666667</v>
      </c>
      <c r="H1280" s="4">
        <v>1751.0066975174623</v>
      </c>
      <c r="I1280" s="46">
        <v>4291.8384922861105</v>
      </c>
      <c r="J1280" s="110">
        <v>4205.3290030271419</v>
      </c>
      <c r="K1280" s="46">
        <v>4218.3734454249879</v>
      </c>
      <c r="L1280" s="110">
        <f>$L$1*gp_need_index[[#This Row],[Normalised weighted population (base year)]]</f>
        <v>1743.5439368726602</v>
      </c>
      <c r="M1280" s="4">
        <f>$M$1*gp_need_index[[#This Row],[Normalised travel time adjusted wp (base year)]]</f>
        <v>2504.6744193654899</v>
      </c>
      <c r="N1280" s="115">
        <v>4248.2183562381506</v>
      </c>
      <c r="O1280" s="43">
        <f>gp_need_index[[#This Row],[Combined weighted population (base year)]]/gp_need_index[[#This Row],[Registered population (base year)]]</f>
        <v>1.1723535156576625</v>
      </c>
      <c r="P1280" s="77">
        <v>3654.4322809216028</v>
      </c>
      <c r="Q1280" s="4">
        <v>1783.2129694129701</v>
      </c>
      <c r="R1280" s="46">
        <v>4326.9897935037425</v>
      </c>
      <c r="S1280" s="110">
        <v>4239.771768469117</v>
      </c>
      <c r="T1280" s="46">
        <v>4252.8677351641236</v>
      </c>
      <c r="U1280" s="110">
        <f>$L$1*gp_need_index[[#This Row],[Normalised weighted population 2025/26]]</f>
        <v>1757.8240264476387</v>
      </c>
      <c r="V1280" s="4">
        <f>$M$1*gp_need_index[[#This Row],[Normalised travel time adjusted wp 2025/26]]</f>
        <v>2525.1555280775451</v>
      </c>
      <c r="W1280" s="115">
        <v>4282.9795545251836</v>
      </c>
      <c r="X1280" s="43">
        <f>gp_need_index[[#This Row],[Combined weighted population 2025/26]]/gp_need_index[[#This Row],[Registered population 2025/26]]</f>
        <v>1.1719958738556975</v>
      </c>
    </row>
    <row r="1281" spans="1:24" ht="13">
      <c r="A1281" s="8" t="s">
        <v>5151</v>
      </c>
      <c r="B1281" s="3" t="s">
        <v>11381</v>
      </c>
      <c r="C1281" s="74" t="s">
        <v>6435</v>
      </c>
      <c r="D1281" s="74" t="s">
        <v>6804</v>
      </c>
      <c r="E1281" s="74" t="s">
        <v>6484</v>
      </c>
      <c r="F1281" s="41">
        <v>0.97984325612101775</v>
      </c>
      <c r="G1281" s="110">
        <v>4565.0833333333339</v>
      </c>
      <c r="H1281" s="4">
        <v>1856.6593874585692</v>
      </c>
      <c r="I1281" s="46">
        <v>4550.800540886893</v>
      </c>
      <c r="J1281" s="110">
        <v>4459.0712199399022</v>
      </c>
      <c r="K1281" s="46">
        <v>4472.9027412393134</v>
      </c>
      <c r="L1281" s="110">
        <f>$L$1*gp_need_index[[#This Row],[Normalised weighted population (base year)]]</f>
        <v>1848.7463368533531</v>
      </c>
      <c r="M1281" s="4">
        <f>$M$1*gp_need_index[[#This Row],[Normalised travel time adjusted wp (base year)]]</f>
        <v>2655.8021050607108</v>
      </c>
      <c r="N1281" s="115">
        <v>4504.5484419140639</v>
      </c>
      <c r="O1281" s="43">
        <f>gp_need_index[[#This Row],[Combined weighted population (base year)]]/gp_need_index[[#This Row],[Registered population (base year)]]</f>
        <v>0.98673958677221596</v>
      </c>
      <c r="P1281" s="77">
        <v>4605.1886462162101</v>
      </c>
      <c r="Q1281" s="4">
        <v>1890.1402650333873</v>
      </c>
      <c r="R1281" s="46">
        <v>4586.4502868562631</v>
      </c>
      <c r="S1281" s="110">
        <v>4494.0023831104163</v>
      </c>
      <c r="T1281" s="46">
        <v>4507.8836269014573</v>
      </c>
      <c r="U1281" s="110">
        <f>$L$1*gp_need_index[[#This Row],[Normalised weighted population 2025/26]]</f>
        <v>1863.2289178143242</v>
      </c>
      <c r="V1281" s="4">
        <f>$M$1*gp_need_index[[#This Row],[Normalised travel time adjusted wp 2025/26]]</f>
        <v>2676.5721318537971</v>
      </c>
      <c r="W1281" s="115">
        <v>4539.8010496681218</v>
      </c>
      <c r="X1281" s="43">
        <f>gp_need_index[[#This Row],[Combined weighted population 2025/26]]/gp_need_index[[#This Row],[Registered population 2025/26]]</f>
        <v>0.98580132073377424</v>
      </c>
    </row>
    <row r="1282" spans="1:24" ht="13">
      <c r="A1282" s="8" t="s">
        <v>5148</v>
      </c>
      <c r="B1282" s="3" t="s">
        <v>11380</v>
      </c>
      <c r="C1282" s="74" t="s">
        <v>6435</v>
      </c>
      <c r="D1282" s="74" t="s">
        <v>6804</v>
      </c>
      <c r="E1282" s="74" t="s">
        <v>6484</v>
      </c>
      <c r="F1282" s="41">
        <v>0.97984325612101775</v>
      </c>
      <c r="G1282" s="110">
        <v>1649.5833333333333</v>
      </c>
      <c r="H1282" s="4">
        <v>666.19159242562705</v>
      </c>
      <c r="I1282" s="46">
        <v>1632.881658113231</v>
      </c>
      <c r="J1282" s="110">
        <v>1599.9680807459547</v>
      </c>
      <c r="K1282" s="46">
        <v>1604.9309960024445</v>
      </c>
      <c r="L1282" s="110">
        <f>$L$1*gp_need_index[[#This Row],[Normalised weighted population (base year)]]</f>
        <v>663.35229523453086</v>
      </c>
      <c r="M1282" s="4">
        <f>$M$1*gp_need_index[[#This Row],[Normalised travel time adjusted wp (base year)]]</f>
        <v>952.93355662803708</v>
      </c>
      <c r="N1282" s="115">
        <v>1616.2858518625681</v>
      </c>
      <c r="O1282" s="43">
        <f>gp_need_index[[#This Row],[Combined weighted population (base year)]]/gp_need_index[[#This Row],[Registered population (base year)]]</f>
        <v>0.9798146108790512</v>
      </c>
      <c r="P1282" s="77">
        <v>1663.1909840324902</v>
      </c>
      <c r="Q1282" s="4">
        <v>678.79770998964295</v>
      </c>
      <c r="R1282" s="46">
        <v>1647.111597638168</v>
      </c>
      <c r="S1282" s="110">
        <v>1613.9111910244742</v>
      </c>
      <c r="T1282" s="46">
        <v>1618.8963006861641</v>
      </c>
      <c r="U1282" s="110">
        <f>$L$1*gp_need_index[[#This Row],[Normalised weighted population 2025/26]]</f>
        <v>669.13315693875427</v>
      </c>
      <c r="V1282" s="4">
        <f>$M$1*gp_need_index[[#This Row],[Normalised travel time adjusted wp 2025/26]]</f>
        <v>961.22550655909242</v>
      </c>
      <c r="W1282" s="115">
        <v>1630.3586634978467</v>
      </c>
      <c r="X1282" s="43">
        <f>gp_need_index[[#This Row],[Combined weighted population 2025/26]]/gp_need_index[[#This Row],[Registered population 2025/26]]</f>
        <v>0.98025944052736513</v>
      </c>
    </row>
    <row r="1283" spans="1:24" ht="13">
      <c r="A1283" s="8" t="s">
        <v>5143</v>
      </c>
      <c r="B1283" s="3" t="s">
        <v>7515</v>
      </c>
      <c r="C1283" s="74" t="s">
        <v>6435</v>
      </c>
      <c r="D1283" s="74" t="s">
        <v>6804</v>
      </c>
      <c r="E1283" s="74" t="s">
        <v>6484</v>
      </c>
      <c r="F1283" s="41">
        <v>0.97984325612101775</v>
      </c>
      <c r="G1283" s="110">
        <v>2628.7499999999995</v>
      </c>
      <c r="H1283" s="4">
        <v>1156.1096501720672</v>
      </c>
      <c r="I1283" s="46">
        <v>2833.7046939607294</v>
      </c>
      <c r="J1283" s="110">
        <v>2776.5864342158934</v>
      </c>
      <c r="K1283" s="46">
        <v>2785.1990830188051</v>
      </c>
      <c r="L1283" s="110">
        <f>$L$1*gp_need_index[[#This Row],[Normalised weighted population (base year)]]</f>
        <v>1151.1823305846481</v>
      </c>
      <c r="M1283" s="4">
        <f>$M$1*gp_need_index[[#This Row],[Normalised travel time adjusted wp (base year)]]</f>
        <v>1653.7219822591144</v>
      </c>
      <c r="N1283" s="115">
        <v>2804.9043128437625</v>
      </c>
      <c r="O1283" s="43">
        <f>gp_need_index[[#This Row],[Combined weighted population (base year)]]/gp_need_index[[#This Row],[Registered population (base year)]]</f>
        <v>1.0670106753566384</v>
      </c>
      <c r="P1283" s="77">
        <v>2653.3162916076799</v>
      </c>
      <c r="Q1283" s="4">
        <v>1179.0318870952412</v>
      </c>
      <c r="R1283" s="46">
        <v>2860.936427215433</v>
      </c>
      <c r="S1283" s="110">
        <v>2803.2692643980008</v>
      </c>
      <c r="T1283" s="46">
        <v>2811.9281080642359</v>
      </c>
      <c r="U1283" s="110">
        <f>$L$1*gp_need_index[[#This Row],[Normalised weighted population 2025/26]]</f>
        <v>1162.2451241851318</v>
      </c>
      <c r="V1283" s="4">
        <f>$M$1*gp_need_index[[#This Row],[Normalised travel time adjusted wp 2025/26]]</f>
        <v>1669.5924371043291</v>
      </c>
      <c r="W1283" s="115">
        <v>2831.8375612894606</v>
      </c>
      <c r="X1283" s="43">
        <f>gp_need_index[[#This Row],[Combined weighted population 2025/26]]/gp_need_index[[#This Row],[Registered population 2025/26]]</f>
        <v>1.067282317696701</v>
      </c>
    </row>
    <row r="1284" spans="1:24" ht="13">
      <c r="A1284" s="8" t="s">
        <v>4915</v>
      </c>
      <c r="B1284" s="3" t="s">
        <v>11379</v>
      </c>
      <c r="C1284" s="74" t="s">
        <v>6435</v>
      </c>
      <c r="D1284" s="74" t="s">
        <v>6804</v>
      </c>
      <c r="E1284" s="74" t="s">
        <v>6724</v>
      </c>
      <c r="F1284" s="41">
        <v>0.97984325612101775</v>
      </c>
      <c r="G1284" s="110">
        <v>20777</v>
      </c>
      <c r="H1284" s="4">
        <v>10606.671460816451</v>
      </c>
      <c r="I1284" s="46">
        <v>25997.685168825927</v>
      </c>
      <c r="J1284" s="110">
        <v>25473.656487431486</v>
      </c>
      <c r="K1284" s="46">
        <v>25552.672812782876</v>
      </c>
      <c r="L1284" s="110">
        <f>$L$1*gp_need_index[[#This Row],[Normalised weighted population (base year)]]</f>
        <v>10561.466008168925</v>
      </c>
      <c r="M1284" s="4">
        <f>$M$1*gp_need_index[[#This Row],[Normalised travel time adjusted wp (base year)]]</f>
        <v>15171.991472211957</v>
      </c>
      <c r="N1284" s="115">
        <v>25733.457480380883</v>
      </c>
      <c r="O1284" s="43">
        <f>gp_need_index[[#This Row],[Combined weighted population (base year)]]/gp_need_index[[#This Row],[Registered population (base year)]]</f>
        <v>1.2385550118102171</v>
      </c>
      <c r="P1284" s="77">
        <v>20975.311209135267</v>
      </c>
      <c r="Q1284" s="4">
        <v>10832.292209902975</v>
      </c>
      <c r="R1284" s="46">
        <v>26284.699941325671</v>
      </c>
      <c r="S1284" s="110">
        <v>25754.885976672471</v>
      </c>
      <c r="T1284" s="46">
        <v>25834.438638325762</v>
      </c>
      <c r="U1284" s="110">
        <f>$L$1*gp_need_index[[#This Row],[Normalised weighted population 2025/26]]</f>
        <v>10678.064726243765</v>
      </c>
      <c r="V1284" s="4">
        <f>$M$1*gp_need_index[[#This Row],[Normalised travel time adjusted wp 2025/26]]</f>
        <v>15339.29094548502</v>
      </c>
      <c r="W1284" s="115">
        <v>26017.355671728787</v>
      </c>
      <c r="X1284" s="43">
        <f>gp_need_index[[#This Row],[Combined weighted population 2025/26]]/gp_need_index[[#This Row],[Registered population 2025/26]]</f>
        <v>1.2403799596736178</v>
      </c>
    </row>
    <row r="1285" spans="1:24" ht="13">
      <c r="A1285" s="8" t="s">
        <v>4917</v>
      </c>
      <c r="B1285" s="3" t="s">
        <v>11378</v>
      </c>
      <c r="C1285" s="74" t="s">
        <v>6435</v>
      </c>
      <c r="D1285" s="74" t="s">
        <v>6804</v>
      </c>
      <c r="E1285" s="74" t="s">
        <v>6724</v>
      </c>
      <c r="F1285" s="41">
        <v>0.97984325612101775</v>
      </c>
      <c r="G1285" s="110">
        <v>11446.666666666668</v>
      </c>
      <c r="H1285" s="4">
        <v>5234.039966251903</v>
      </c>
      <c r="I1285" s="46">
        <v>12828.993874879105</v>
      </c>
      <c r="J1285" s="110">
        <v>12570.403131118135</v>
      </c>
      <c r="K1285" s="46">
        <v>12609.395062413772</v>
      </c>
      <c r="L1285" s="110">
        <f>$L$1*gp_need_index[[#This Row],[Normalised weighted population (base year)]]</f>
        <v>5211.7325772916865</v>
      </c>
      <c r="M1285" s="4">
        <f>$M$1*gp_need_index[[#This Row],[Normalised travel time adjusted wp (base year)]]</f>
        <v>7486.8737121304021</v>
      </c>
      <c r="N1285" s="115">
        <v>12698.606289422089</v>
      </c>
      <c r="O1285" s="43">
        <f>gp_need_index[[#This Row],[Combined weighted population (base year)]]/gp_need_index[[#This Row],[Registered population (base year)]]</f>
        <v>1.1093715453775848</v>
      </c>
      <c r="P1285" s="77">
        <v>11550.219184499885</v>
      </c>
      <c r="Q1285" s="4">
        <v>5337.3084513004897</v>
      </c>
      <c r="R1285" s="46">
        <v>12951.04936409314</v>
      </c>
      <c r="S1285" s="110">
        <v>12689.998379097058</v>
      </c>
      <c r="T1285" s="46">
        <v>12729.195723956107</v>
      </c>
      <c r="U1285" s="110">
        <f>$L$1*gp_need_index[[#This Row],[Normalised weighted population 2025/26]]</f>
        <v>5261.3171803851274</v>
      </c>
      <c r="V1285" s="4">
        <f>$M$1*gp_need_index[[#This Row],[Normalised travel time adjusted wp 2025/26]]</f>
        <v>7558.0057862035446</v>
      </c>
      <c r="W1285" s="115">
        <v>12819.322966588672</v>
      </c>
      <c r="X1285" s="43">
        <f>gp_need_index[[#This Row],[Combined weighted population 2025/26]]/gp_need_index[[#This Row],[Registered population 2025/26]]</f>
        <v>1.1098770301945347</v>
      </c>
    </row>
    <row r="1286" spans="1:24" ht="13">
      <c r="A1286" s="8" t="s">
        <v>4931</v>
      </c>
      <c r="B1286" s="3" t="s">
        <v>11377</v>
      </c>
      <c r="C1286" s="74" t="s">
        <v>6435</v>
      </c>
      <c r="D1286" s="74" t="s">
        <v>6804</v>
      </c>
      <c r="E1286" s="74" t="s">
        <v>6724</v>
      </c>
      <c r="F1286" s="41">
        <v>0.97984325612101775</v>
      </c>
      <c r="G1286" s="110">
        <v>11774.916666666666</v>
      </c>
      <c r="H1286" s="4">
        <v>5361.7154766787407</v>
      </c>
      <c r="I1286" s="46">
        <v>13141.935379300001</v>
      </c>
      <c r="J1286" s="110">
        <v>12877.036753785314</v>
      </c>
      <c r="K1286" s="46">
        <v>12916.979826983343</v>
      </c>
      <c r="L1286" s="110">
        <f>$L$1*gp_need_index[[#This Row],[Normalised weighted population (base year)]]</f>
        <v>5338.8639368732602</v>
      </c>
      <c r="M1286" s="4">
        <f>$M$1*gp_need_index[[#This Row],[Normalised travel time adjusted wp (base year)]]</f>
        <v>7669.5032733987364</v>
      </c>
      <c r="N1286" s="115">
        <v>13008.367210271997</v>
      </c>
      <c r="O1286" s="43">
        <f>gp_need_index[[#This Row],[Combined weighted population (base year)]]/gp_need_index[[#This Row],[Registered population (base year)]]</f>
        <v>1.1047523798700909</v>
      </c>
      <c r="P1286" s="77">
        <v>11887.721661610056</v>
      </c>
      <c r="Q1286" s="4">
        <v>5480.1625679643375</v>
      </c>
      <c r="R1286" s="46">
        <v>13297.686762635587</v>
      </c>
      <c r="S1286" s="110">
        <v>13029.648696378208</v>
      </c>
      <c r="T1286" s="46">
        <v>13069.895165927446</v>
      </c>
      <c r="U1286" s="110">
        <f>$L$1*gp_need_index[[#This Row],[Normalised weighted population 2025/26]]</f>
        <v>5402.1373756483617</v>
      </c>
      <c r="V1286" s="4">
        <f>$M$1*gp_need_index[[#This Row],[Normalised travel time adjusted wp 2025/26]]</f>
        <v>7760.2973063920181</v>
      </c>
      <c r="W1286" s="115">
        <v>13162.434682040381</v>
      </c>
      <c r="X1286" s="43">
        <f>gp_need_index[[#This Row],[Combined weighted population 2025/26]]/gp_need_index[[#This Row],[Registered population 2025/26]]</f>
        <v>1.107229379751282</v>
      </c>
    </row>
    <row r="1287" spans="1:24" ht="13">
      <c r="A1287" s="8" t="s">
        <v>4927</v>
      </c>
      <c r="B1287" s="3" t="s">
        <v>11376</v>
      </c>
      <c r="C1287" s="74" t="s">
        <v>6435</v>
      </c>
      <c r="D1287" s="74" t="s">
        <v>6804</v>
      </c>
      <c r="E1287" s="74" t="s">
        <v>6724</v>
      </c>
      <c r="F1287" s="41">
        <v>0.97984325612101775</v>
      </c>
      <c r="G1287" s="110">
        <v>18736.250000000004</v>
      </c>
      <c r="H1287" s="4">
        <v>10092.230377659938</v>
      </c>
      <c r="I1287" s="46">
        <v>24736.754502007356</v>
      </c>
      <c r="J1287" s="110">
        <v>24238.142077113131</v>
      </c>
      <c r="K1287" s="46">
        <v>24313.325980186619</v>
      </c>
      <c r="L1287" s="110">
        <f>$L$1*gp_need_index[[#This Row],[Normalised weighted population (base year)]]</f>
        <v>10049.217464124282</v>
      </c>
      <c r="M1287" s="4">
        <f>$M$1*gp_need_index[[#This Row],[Normalised travel time adjusted wp (base year)]]</f>
        <v>14436.124828709333</v>
      </c>
      <c r="N1287" s="115">
        <v>24485.342292833615</v>
      </c>
      <c r="O1287" s="43">
        <f>gp_need_index[[#This Row],[Combined weighted population (base year)]]/gp_need_index[[#This Row],[Registered population (base year)]]</f>
        <v>1.3068432740187397</v>
      </c>
      <c r="P1287" s="77">
        <v>18911.890664866849</v>
      </c>
      <c r="Q1287" s="4">
        <v>10298.386567050922</v>
      </c>
      <c r="R1287" s="46">
        <v>24989.170855938075</v>
      </c>
      <c r="S1287" s="110">
        <v>24485.470539246802</v>
      </c>
      <c r="T1287" s="46">
        <v>24561.102182694754</v>
      </c>
      <c r="U1287" s="110">
        <f>$L$1*gp_need_index[[#This Row],[Normalised weighted population 2025/26]]</f>
        <v>10151.760699209763</v>
      </c>
      <c r="V1287" s="4">
        <f>$M$1*gp_need_index[[#This Row],[Normalised travel time adjusted wp 2025/26]]</f>
        <v>14583.242840942868</v>
      </c>
      <c r="W1287" s="115">
        <v>24735.003540152633</v>
      </c>
      <c r="X1287" s="43">
        <f>gp_need_index[[#This Row],[Combined weighted population 2025/26]]/gp_need_index[[#This Row],[Registered population 2025/26]]</f>
        <v>1.3079074947331175</v>
      </c>
    </row>
    <row r="1288" spans="1:24" ht="13">
      <c r="A1288" s="8" t="s">
        <v>4937</v>
      </c>
      <c r="B1288" s="3" t="s">
        <v>11375</v>
      </c>
      <c r="C1288" s="74" t="s">
        <v>6435</v>
      </c>
      <c r="D1288" s="74" t="s">
        <v>6804</v>
      </c>
      <c r="E1288" s="74" t="s">
        <v>6724</v>
      </c>
      <c r="F1288" s="41">
        <v>0.97984325612101775</v>
      </c>
      <c r="G1288" s="110">
        <v>14745.666666666668</v>
      </c>
      <c r="H1288" s="4">
        <v>7583.3068645541662</v>
      </c>
      <c r="I1288" s="46">
        <v>18587.209487122189</v>
      </c>
      <c r="J1288" s="110">
        <v>18212.551866065278</v>
      </c>
      <c r="K1288" s="46">
        <v>18269.045087776034</v>
      </c>
      <c r="L1288" s="110">
        <f>$L$1*gp_need_index[[#This Row],[Normalised weighted population (base year)]]</f>
        <v>7550.9869401892356</v>
      </c>
      <c r="M1288" s="4">
        <f>$M$1*gp_need_index[[#This Row],[Normalised travel time adjusted wp (base year)]]</f>
        <v>10847.311289429335</v>
      </c>
      <c r="N1288" s="115">
        <v>18398.298229618573</v>
      </c>
      <c r="O1288" s="43">
        <f>gp_need_index[[#This Row],[Combined weighted population (base year)]]/gp_need_index[[#This Row],[Registered population (base year)]]</f>
        <v>1.2477088113763526</v>
      </c>
      <c r="P1288" s="77">
        <v>14877.096103140922</v>
      </c>
      <c r="Q1288" s="4">
        <v>7739.4692122037295</v>
      </c>
      <c r="R1288" s="46">
        <v>18779.924138487153</v>
      </c>
      <c r="S1288" s="110">
        <v>18401.382017560951</v>
      </c>
      <c r="T1288" s="46">
        <v>18458.220899275351</v>
      </c>
      <c r="U1288" s="110">
        <f>$L$1*gp_need_index[[#This Row],[Normalised weighted population 2025/26]]</f>
        <v>7629.2765735335079</v>
      </c>
      <c r="V1288" s="4">
        <f>$M$1*gp_need_index[[#This Row],[Normalised travel time adjusted wp 2025/26]]</f>
        <v>10959.635108539976</v>
      </c>
      <c r="W1288" s="115">
        <v>18588.911682073485</v>
      </c>
      <c r="X1288" s="43">
        <f>gp_need_index[[#This Row],[Combined weighted population 2025/26]]/gp_need_index[[#This Row],[Registered population 2025/26]]</f>
        <v>1.2494986624539521</v>
      </c>
    </row>
    <row r="1289" spans="1:24" ht="13">
      <c r="A1289" s="8" t="s">
        <v>4921</v>
      </c>
      <c r="B1289" s="3" t="s">
        <v>11374</v>
      </c>
      <c r="C1289" s="74" t="s">
        <v>6435</v>
      </c>
      <c r="D1289" s="74" t="s">
        <v>6804</v>
      </c>
      <c r="E1289" s="74" t="s">
        <v>6724</v>
      </c>
      <c r="F1289" s="41">
        <v>0.97984325612101775</v>
      </c>
      <c r="G1289" s="110">
        <v>11568.333333333332</v>
      </c>
      <c r="H1289" s="4">
        <v>6726.5797381725361</v>
      </c>
      <c r="I1289" s="46">
        <v>16487.312060342825</v>
      </c>
      <c r="J1289" s="110">
        <v>16154.981533889639</v>
      </c>
      <c r="K1289" s="46">
        <v>16205.092411280064</v>
      </c>
      <c r="L1289" s="110">
        <f>$L$1*gp_need_index[[#This Row],[Normalised weighted population (base year)]]</f>
        <v>6697.911170190856</v>
      </c>
      <c r="M1289" s="4">
        <f>$M$1*gp_need_index[[#This Row],[Normalised travel time adjusted wp (base year)]]</f>
        <v>9621.8319575302194</v>
      </c>
      <c r="N1289" s="115">
        <v>16319.743127721074</v>
      </c>
      <c r="O1289" s="43">
        <f>gp_need_index[[#This Row],[Combined weighted population (base year)]]/gp_need_index[[#This Row],[Registered population (base year)]]</f>
        <v>1.4107255260960445</v>
      </c>
      <c r="P1289" s="77">
        <v>11687.924679222815</v>
      </c>
      <c r="Q1289" s="4">
        <v>6873.6407472046376</v>
      </c>
      <c r="R1289" s="46">
        <v>16678.979946605574</v>
      </c>
      <c r="S1289" s="110">
        <v>16342.786019659165</v>
      </c>
      <c r="T1289" s="46">
        <v>16393.266232534952</v>
      </c>
      <c r="U1289" s="110">
        <f>$L$1*gp_need_index[[#This Row],[Normalised weighted population 2025/26]]</f>
        <v>6775.7755589807066</v>
      </c>
      <c r="V1289" s="4">
        <f>$M$1*gp_need_index[[#This Row],[Normalised travel time adjusted wp 2025/26]]</f>
        <v>9733.5608413260652</v>
      </c>
      <c r="W1289" s="115">
        <v>16509.336400306773</v>
      </c>
      <c r="X1289" s="43">
        <f>gp_need_index[[#This Row],[Combined weighted population 2025/26]]/gp_need_index[[#This Row],[Registered population 2025/26]]</f>
        <v>1.4125122169596798</v>
      </c>
    </row>
    <row r="1290" spans="1:24" ht="13">
      <c r="A1290" s="8" t="s">
        <v>4922</v>
      </c>
      <c r="B1290" s="3" t="s">
        <v>11373</v>
      </c>
      <c r="C1290" s="74" t="s">
        <v>6435</v>
      </c>
      <c r="D1290" s="74" t="s">
        <v>6804</v>
      </c>
      <c r="E1290" s="74" t="s">
        <v>6724</v>
      </c>
      <c r="F1290" s="41">
        <v>0.97984325612101775</v>
      </c>
      <c r="G1290" s="110">
        <v>16229.25</v>
      </c>
      <c r="H1290" s="4">
        <v>7627.4960726433956</v>
      </c>
      <c r="I1290" s="46">
        <v>18695.520291695284</v>
      </c>
      <c r="J1290" s="110">
        <v>18318.679477491267</v>
      </c>
      <c r="K1290" s="46">
        <v>18375.501894732995</v>
      </c>
      <c r="L1290" s="110">
        <f>$L$1*gp_need_index[[#This Row],[Normalised weighted population (base year)]]</f>
        <v>7594.987814628159</v>
      </c>
      <c r="M1290" s="4">
        <f>$M$1*gp_need_index[[#This Row],[Normalised travel time adjusted wp (base year)]]</f>
        <v>10910.520401804537</v>
      </c>
      <c r="N1290" s="115">
        <v>18505.508216432696</v>
      </c>
      <c r="O1290" s="43">
        <f>gp_need_index[[#This Row],[Combined weighted population (base year)]]/gp_need_index[[#This Row],[Registered population (base year)]]</f>
        <v>1.1402565254976476</v>
      </c>
      <c r="P1290" s="77">
        <v>16383.24301261256</v>
      </c>
      <c r="Q1290" s="4">
        <v>7787.4661770419807</v>
      </c>
      <c r="R1290" s="46">
        <v>18896.389406818304</v>
      </c>
      <c r="S1290" s="110">
        <v>18515.499725307553</v>
      </c>
      <c r="T1290" s="46">
        <v>18572.691098094958</v>
      </c>
      <c r="U1290" s="110">
        <f>$L$1*gp_need_index[[#This Row],[Normalised weighted population 2025/26]]</f>
        <v>7676.590169518071</v>
      </c>
      <c r="V1290" s="4">
        <f>$M$1*gp_need_index[[#This Row],[Normalised travel time adjusted wp 2025/26]]</f>
        <v>11027.602201181835</v>
      </c>
      <c r="W1290" s="115">
        <v>18704.192370699908</v>
      </c>
      <c r="X1290" s="43">
        <f>gp_need_index[[#This Row],[Combined weighted population 2025/26]]/gp_need_index[[#This Row],[Registered population 2025/26]]</f>
        <v>1.1416660520936286</v>
      </c>
    </row>
    <row r="1291" spans="1:24" ht="13">
      <c r="A1291" s="8" t="s">
        <v>4939</v>
      </c>
      <c r="B1291" s="3" t="s">
        <v>11372</v>
      </c>
      <c r="C1291" s="74" t="s">
        <v>6435</v>
      </c>
      <c r="D1291" s="74" t="s">
        <v>6804</v>
      </c>
      <c r="E1291" s="74" t="s">
        <v>6724</v>
      </c>
      <c r="F1291" s="41">
        <v>0.97984325612101775</v>
      </c>
      <c r="G1291" s="110">
        <v>10540.833333333334</v>
      </c>
      <c r="H1291" s="4">
        <v>4717.9272587551777</v>
      </c>
      <c r="I1291" s="46">
        <v>11563.965941215043</v>
      </c>
      <c r="J1291" s="110">
        <v>11330.874041512698</v>
      </c>
      <c r="K1291" s="46">
        <v>11366.021097461322</v>
      </c>
      <c r="L1291" s="110">
        <f>$L$1*gp_need_index[[#This Row],[Normalised weighted population (base year)]]</f>
        <v>4697.8195333412232</v>
      </c>
      <c r="M1291" s="4">
        <f>$M$1*gp_need_index[[#This Row],[Normalised travel time adjusted wp (base year)]]</f>
        <v>6748.6159442936105</v>
      </c>
      <c r="N1291" s="115">
        <v>11446.435477634834</v>
      </c>
      <c r="O1291" s="43">
        <f>gp_need_index[[#This Row],[Combined weighted population (base year)]]/gp_need_index[[#This Row],[Registered population (base year)]]</f>
        <v>1.0859137143775635</v>
      </c>
      <c r="P1291" s="77">
        <v>10635.784809188199</v>
      </c>
      <c r="Q1291" s="4">
        <v>4817.6070145786261</v>
      </c>
      <c r="R1291" s="46">
        <v>11689.986972254988</v>
      </c>
      <c r="S1291" s="110">
        <v>11454.354898906606</v>
      </c>
      <c r="T1291" s="46">
        <v>11489.735541653568</v>
      </c>
      <c r="U1291" s="110">
        <f>$L$1*gp_need_index[[#This Row],[Normalised weighted population 2025/26]]</f>
        <v>4749.0151235254889</v>
      </c>
      <c r="V1291" s="4">
        <f>$M$1*gp_need_index[[#This Row],[Normalised travel time adjusted wp 2025/26]]</f>
        <v>6822.0718409047558</v>
      </c>
      <c r="W1291" s="115">
        <v>11571.086964430244</v>
      </c>
      <c r="X1291" s="43">
        <f>gp_need_index[[#This Row],[Combined weighted population 2025/26]]/gp_need_index[[#This Row],[Registered population 2025/26]]</f>
        <v>1.0879391762828863</v>
      </c>
    </row>
    <row r="1292" spans="1:24" ht="13">
      <c r="A1292" s="8" t="s">
        <v>4920</v>
      </c>
      <c r="B1292" s="3" t="s">
        <v>10128</v>
      </c>
      <c r="C1292" s="74" t="s">
        <v>6435</v>
      </c>
      <c r="D1292" s="74" t="s">
        <v>6804</v>
      </c>
      <c r="E1292" s="74" t="s">
        <v>6724</v>
      </c>
      <c r="F1292" s="41">
        <v>0.97984325612101775</v>
      </c>
      <c r="G1292" s="110">
        <v>4664.916666666667</v>
      </c>
      <c r="H1292" s="4">
        <v>2256.1480446460864</v>
      </c>
      <c r="I1292" s="46">
        <v>5529.9748630524873</v>
      </c>
      <c r="J1292" s="110">
        <v>5418.5085760807287</v>
      </c>
      <c r="K1292" s="46">
        <v>5435.3161606839894</v>
      </c>
      <c r="L1292" s="110">
        <f>$L$1*gp_need_index[[#This Row],[Normalised weighted population (base year)]]</f>
        <v>2246.5323802055659</v>
      </c>
      <c r="M1292" s="4">
        <f>$M$1*gp_need_index[[#This Row],[Normalised travel time adjusted wp (base year)]]</f>
        <v>3227.2385375442973</v>
      </c>
      <c r="N1292" s="115">
        <v>5473.7709177498637</v>
      </c>
      <c r="O1292" s="43">
        <f>gp_need_index[[#This Row],[Combined weighted population (base year)]]/gp_need_index[[#This Row],[Registered population (base year)]]</f>
        <v>1.173390932546104</v>
      </c>
      <c r="P1292" s="77">
        <v>4703.8499002506269</v>
      </c>
      <c r="Q1292" s="4">
        <v>2300.328477812332</v>
      </c>
      <c r="R1292" s="46">
        <v>5581.7773961551165</v>
      </c>
      <c r="S1292" s="110">
        <v>5469.2669387913256</v>
      </c>
      <c r="T1292" s="46">
        <v>5486.1606164673703</v>
      </c>
      <c r="U1292" s="110">
        <f>$L$1*gp_need_index[[#This Row],[Normalised weighted population 2025/26]]</f>
        <v>2267.5769727893899</v>
      </c>
      <c r="V1292" s="4">
        <f>$M$1*gp_need_index[[#This Row],[Normalised travel time adjusted wp 2025/26]]</f>
        <v>3257.4276162057204</v>
      </c>
      <c r="W1292" s="115">
        <v>5525.0045889951107</v>
      </c>
      <c r="X1292" s="43">
        <f>gp_need_index[[#This Row],[Combined weighted population 2025/26]]/gp_need_index[[#This Row],[Registered population 2025/26]]</f>
        <v>1.1745707678088817</v>
      </c>
    </row>
    <row r="1293" spans="1:24" ht="13">
      <c r="A1293" s="8" t="s">
        <v>4928</v>
      </c>
      <c r="B1293" s="3" t="s">
        <v>11371</v>
      </c>
      <c r="C1293" s="74" t="s">
        <v>6435</v>
      </c>
      <c r="D1293" s="74" t="s">
        <v>6804</v>
      </c>
      <c r="E1293" s="74" t="s">
        <v>6724</v>
      </c>
      <c r="F1293" s="41">
        <v>0.97984325612101775</v>
      </c>
      <c r="G1293" s="110">
        <v>15238.333333333332</v>
      </c>
      <c r="H1293" s="4">
        <v>7597.5179714662791</v>
      </c>
      <c r="I1293" s="46">
        <v>18622.041892817651</v>
      </c>
      <c r="J1293" s="110">
        <v>18246.682163880447</v>
      </c>
      <c r="K1293" s="46">
        <v>18303.281253813057</v>
      </c>
      <c r="L1293" s="110">
        <f>$L$1*gp_need_index[[#This Row],[Normalised weighted population (base year)]]</f>
        <v>7565.1374796063565</v>
      </c>
      <c r="M1293" s="4">
        <f>$M$1*gp_need_index[[#This Row],[Normalised travel time adjusted wp (base year)]]</f>
        <v>10867.639136264015</v>
      </c>
      <c r="N1293" s="115">
        <v>18432.776615870371</v>
      </c>
      <c r="O1293" s="43">
        <f>gp_need_index[[#This Row],[Combined weighted population (base year)]]/gp_need_index[[#This Row],[Registered population (base year)]]</f>
        <v>1.2096320649154788</v>
      </c>
      <c r="P1293" s="77">
        <v>15376.66909473829</v>
      </c>
      <c r="Q1293" s="4">
        <v>7750.0360972824146</v>
      </c>
      <c r="R1293" s="46">
        <v>18805.564824523466</v>
      </c>
      <c r="S1293" s="110">
        <v>18426.505870855948</v>
      </c>
      <c r="T1293" s="46">
        <v>18483.422356074494</v>
      </c>
      <c r="U1293" s="110">
        <f>$L$1*gp_need_index[[#This Row],[Normalised weighted population 2025/26]]</f>
        <v>7639.6930099292904</v>
      </c>
      <c r="V1293" s="4">
        <f>$M$1*gp_need_index[[#This Row],[Normalised travel time adjusted wp 2025/26]]</f>
        <v>10974.598564239712</v>
      </c>
      <c r="W1293" s="115">
        <v>18614.291574169001</v>
      </c>
      <c r="X1293" s="43">
        <f>gp_need_index[[#This Row],[Combined weighted population 2025/26]]/gp_need_index[[#This Row],[Registered population 2025/26]]</f>
        <v>1.2105542142763928</v>
      </c>
    </row>
    <row r="1294" spans="1:24" ht="13">
      <c r="A1294" s="8" t="s">
        <v>4929</v>
      </c>
      <c r="B1294" s="3" t="s">
        <v>11370</v>
      </c>
      <c r="C1294" s="74" t="s">
        <v>6435</v>
      </c>
      <c r="D1294" s="74" t="s">
        <v>6804</v>
      </c>
      <c r="E1294" s="74" t="s">
        <v>6724</v>
      </c>
      <c r="F1294" s="41">
        <v>0.97984325612101775</v>
      </c>
      <c r="G1294" s="110">
        <v>6490.6666666666661</v>
      </c>
      <c r="H1294" s="4">
        <v>3414.3937849926124</v>
      </c>
      <c r="I1294" s="46">
        <v>8368.9152617348118</v>
      </c>
      <c r="J1294" s="110">
        <v>8200.2251802591181</v>
      </c>
      <c r="K1294" s="46">
        <v>8225.6613268569854</v>
      </c>
      <c r="L1294" s="110">
        <f>$L$1*gp_need_index[[#This Row],[Normalised weighted population (base year)]]</f>
        <v>3399.8416969848249</v>
      </c>
      <c r="M1294" s="4">
        <f>$M$1*gp_need_index[[#This Row],[Normalised travel time adjusted wp (base year)]]</f>
        <v>4884.0160252021115</v>
      </c>
      <c r="N1294" s="115">
        <v>8283.8577221869364</v>
      </c>
      <c r="O1294" s="43">
        <f>gp_need_index[[#This Row],[Combined weighted population (base year)]]/gp_need_index[[#This Row],[Registered population (base year)]]</f>
        <v>1.2762722456122026</v>
      </c>
      <c r="P1294" s="77">
        <v>6551.1193844060363</v>
      </c>
      <c r="Q1294" s="4">
        <v>3484.213650965482</v>
      </c>
      <c r="R1294" s="46">
        <v>8454.4903860121049</v>
      </c>
      <c r="S1294" s="110">
        <v>8284.0753886739403</v>
      </c>
      <c r="T1294" s="46">
        <v>8309.663552686874</v>
      </c>
      <c r="U1294" s="110">
        <f>$L$1*gp_need_index[[#This Row],[Normalised weighted population 2025/26]]</f>
        <v>3434.606283152028</v>
      </c>
      <c r="V1294" s="4">
        <f>$M$1*gp_need_index[[#This Row],[Normalised travel time adjusted wp 2025/26]]</f>
        <v>4933.8926491966213</v>
      </c>
      <c r="W1294" s="115">
        <v>8368.4989323486498</v>
      </c>
      <c r="X1294" s="43">
        <f>gp_need_index[[#This Row],[Combined weighted population 2025/26]]/gp_need_index[[#This Row],[Registered population 2025/26]]</f>
        <v>1.2774151166087149</v>
      </c>
    </row>
    <row r="1295" spans="1:24" ht="13">
      <c r="A1295" s="8" t="s">
        <v>4933</v>
      </c>
      <c r="B1295" s="3" t="s">
        <v>11369</v>
      </c>
      <c r="C1295" s="74" t="s">
        <v>6435</v>
      </c>
      <c r="D1295" s="74" t="s">
        <v>6804</v>
      </c>
      <c r="E1295" s="74" t="s">
        <v>6724</v>
      </c>
      <c r="F1295" s="41">
        <v>0.97984325612101775</v>
      </c>
      <c r="G1295" s="110">
        <v>8659.8333333333339</v>
      </c>
      <c r="H1295" s="4">
        <v>2983.9948346771939</v>
      </c>
      <c r="I1295" s="46">
        <v>7313.9776737620341</v>
      </c>
      <c r="J1295" s="110">
        <v>7166.5516990554188</v>
      </c>
      <c r="K1295" s="46">
        <v>7188.7815105070849</v>
      </c>
      <c r="L1295" s="110">
        <f>$L$1*gp_need_index[[#This Row],[Normalised weighted population (base year)]]</f>
        <v>2971.2770996462009</v>
      </c>
      <c r="M1295" s="4">
        <f>$M$1*gp_need_index[[#This Row],[Normalised travel time adjusted wp (base year)]]</f>
        <v>4268.3649014770199</v>
      </c>
      <c r="N1295" s="115">
        <v>7239.6420011232203</v>
      </c>
      <c r="O1295" s="43">
        <f>gp_need_index[[#This Row],[Combined weighted population (base year)]]/gp_need_index[[#This Row],[Registered population (base year)]]</f>
        <v>0.83600246361052599</v>
      </c>
      <c r="P1295" s="77">
        <v>8732.1118352416088</v>
      </c>
      <c r="Q1295" s="4">
        <v>3043.3966629308006</v>
      </c>
      <c r="R1295" s="46">
        <v>7384.8421495162456</v>
      </c>
      <c r="S1295" s="110">
        <v>7235.9877777217343</v>
      </c>
      <c r="T1295" s="46">
        <v>7258.3385692542552</v>
      </c>
      <c r="U1295" s="110">
        <f>$L$1*gp_need_index[[#This Row],[Normalised weighted population 2025/26]]</f>
        <v>3000.0655378092365</v>
      </c>
      <c r="V1295" s="4">
        <f>$M$1*gp_need_index[[#This Row],[Normalised travel time adjusted wp 2025/26]]</f>
        <v>4309.664655513563</v>
      </c>
      <c r="W1295" s="115">
        <v>7309.7301933227991</v>
      </c>
      <c r="X1295" s="43">
        <f>gp_need_index[[#This Row],[Combined weighted population 2025/26]]/gp_need_index[[#This Row],[Registered population 2025/26]]</f>
        <v>0.83710909013117862</v>
      </c>
    </row>
    <row r="1296" spans="1:24" ht="13">
      <c r="A1296" s="8" t="s">
        <v>4925</v>
      </c>
      <c r="B1296" s="3" t="s">
        <v>11368</v>
      </c>
      <c r="C1296" s="74" t="s">
        <v>6435</v>
      </c>
      <c r="D1296" s="74" t="s">
        <v>6804</v>
      </c>
      <c r="E1296" s="74" t="s">
        <v>6724</v>
      </c>
      <c r="F1296" s="41">
        <v>0.97984325612101775</v>
      </c>
      <c r="G1296" s="110">
        <v>6841.4166666666661</v>
      </c>
      <c r="H1296" s="4">
        <v>3446.384220839911</v>
      </c>
      <c r="I1296" s="46">
        <v>8447.3260320357494</v>
      </c>
      <c r="J1296" s="110">
        <v>8277.0554447457453</v>
      </c>
      <c r="K1296" s="46">
        <v>8302.7299099053198</v>
      </c>
      <c r="L1296" s="110">
        <f>$L$1*gp_need_index[[#This Row],[Normalised weighted population (base year)]]</f>
        <v>3431.6957901408077</v>
      </c>
      <c r="M1296" s="4">
        <f>$M$1*gp_need_index[[#This Row],[Normalised travel time adjusted wp (base year)]]</f>
        <v>4929.7757738339596</v>
      </c>
      <c r="N1296" s="115">
        <v>8361.4715639747665</v>
      </c>
      <c r="O1296" s="43">
        <f>gp_need_index[[#This Row],[Combined weighted population (base year)]]/gp_need_index[[#This Row],[Registered population (base year)]]</f>
        <v>1.2221842304554029</v>
      </c>
      <c r="P1296" s="77">
        <v>6908.2895507997464</v>
      </c>
      <c r="Q1296" s="4">
        <v>3519.1072504721919</v>
      </c>
      <c r="R1296" s="46">
        <v>8539.1601655134527</v>
      </c>
      <c r="S1296" s="110">
        <v>8367.0385011155904</v>
      </c>
      <c r="T1296" s="46">
        <v>8392.8829247143658</v>
      </c>
      <c r="U1296" s="110">
        <f>$L$1*gp_need_index[[#This Row],[Normalised weighted population 2025/26]]</f>
        <v>3469.0030762632446</v>
      </c>
      <c r="V1296" s="4">
        <f>$M$1*gp_need_index[[#This Row],[Normalised travel time adjusted wp 2025/26]]</f>
        <v>4983.3044509276833</v>
      </c>
      <c r="W1296" s="115">
        <v>8452.3075271909274</v>
      </c>
      <c r="X1296" s="43">
        <f>gp_need_index[[#This Row],[Combined weighted population 2025/26]]/gp_need_index[[#This Row],[Registered population 2025/26]]</f>
        <v>1.223502209199155</v>
      </c>
    </row>
    <row r="1297" spans="1:24" ht="13">
      <c r="A1297" s="8" t="s">
        <v>4912</v>
      </c>
      <c r="B1297" s="3" t="s">
        <v>11367</v>
      </c>
      <c r="C1297" s="74" t="s">
        <v>6435</v>
      </c>
      <c r="D1297" s="74" t="s">
        <v>6804</v>
      </c>
      <c r="E1297" s="74" t="s">
        <v>6724</v>
      </c>
      <c r="F1297" s="41">
        <v>0.97984325612101775</v>
      </c>
      <c r="G1297" s="110">
        <v>12247.416666666668</v>
      </c>
      <c r="H1297" s="4">
        <v>5538.7971130512942</v>
      </c>
      <c r="I1297" s="46">
        <v>13575.974714693895</v>
      </c>
      <c r="J1297" s="110">
        <v>13302.327269462272</v>
      </c>
      <c r="K1297" s="46">
        <v>13343.589544470695</v>
      </c>
      <c r="L1297" s="110">
        <f>$L$1*gp_need_index[[#This Row],[Normalised weighted population (base year)]]</f>
        <v>5515.190854335422</v>
      </c>
      <c r="M1297" s="4">
        <f>$M$1*gp_need_index[[#This Row],[Normalised travel time adjusted wp (base year)]]</f>
        <v>7922.8043289518355</v>
      </c>
      <c r="N1297" s="115">
        <v>13437.995183287258</v>
      </c>
      <c r="O1297" s="43">
        <f>gp_need_index[[#This Row],[Combined weighted population (base year)]]/gp_need_index[[#This Row],[Registered population (base year)]]</f>
        <v>1.0972105831804466</v>
      </c>
      <c r="P1297" s="77">
        <v>12362.189542691642</v>
      </c>
      <c r="Q1297" s="4">
        <v>5655.2918448126684</v>
      </c>
      <c r="R1297" s="46">
        <v>13722.640263122899</v>
      </c>
      <c r="S1297" s="110">
        <v>13446.036517995721</v>
      </c>
      <c r="T1297" s="46">
        <v>13487.569141928234</v>
      </c>
      <c r="U1297" s="110">
        <f>$L$1*gp_need_index[[#This Row],[Normalised weighted population 2025/26]]</f>
        <v>5574.7732053887303</v>
      </c>
      <c r="V1297" s="4">
        <f>$M$1*gp_need_index[[#This Row],[Normalised travel time adjusted wp 2025/26]]</f>
        <v>8008.2927332687996</v>
      </c>
      <c r="W1297" s="115">
        <v>13583.06593865753</v>
      </c>
      <c r="X1297" s="43">
        <f>gp_need_index[[#This Row],[Combined weighted population 2025/26]]/gp_need_index[[#This Row],[Registered population 2025/26]]</f>
        <v>1.0987589125494079</v>
      </c>
    </row>
    <row r="1298" spans="1:24" ht="13">
      <c r="A1298" s="8" t="s">
        <v>4923</v>
      </c>
      <c r="B1298" s="3" t="s">
        <v>11366</v>
      </c>
      <c r="C1298" s="74" t="s">
        <v>6435</v>
      </c>
      <c r="D1298" s="74" t="s">
        <v>6804</v>
      </c>
      <c r="E1298" s="74" t="s">
        <v>6724</v>
      </c>
      <c r="F1298" s="41">
        <v>0.97984325612101775</v>
      </c>
      <c r="G1298" s="110">
        <v>13195.166666666664</v>
      </c>
      <c r="H1298" s="4">
        <v>6553.7450173318621</v>
      </c>
      <c r="I1298" s="46">
        <v>16063.682208578577</v>
      </c>
      <c r="J1298" s="110">
        <v>15739.890680546894</v>
      </c>
      <c r="K1298" s="46">
        <v>15788.713994295473</v>
      </c>
      <c r="L1298" s="110">
        <f>$L$1*gp_need_index[[#This Row],[Normalised weighted population (base year)]]</f>
        <v>6525.8130679790966</v>
      </c>
      <c r="M1298" s="4">
        <f>$M$1*gp_need_index[[#This Row],[Normalised travel time adjusted wp (base year)]]</f>
        <v>9374.6057734833157</v>
      </c>
      <c r="N1298" s="115">
        <v>15900.418841462411</v>
      </c>
      <c r="O1298" s="43">
        <f>gp_need_index[[#This Row],[Combined weighted population (base year)]]/gp_need_index[[#This Row],[Registered population (base year)]]</f>
        <v>1.2050184164501456</v>
      </c>
      <c r="P1298" s="77">
        <v>13317.543639374797</v>
      </c>
      <c r="Q1298" s="4">
        <v>6683.8548124109684</v>
      </c>
      <c r="R1298" s="46">
        <v>16218.461872270846</v>
      </c>
      <c r="S1298" s="110">
        <v>15891.550490200443</v>
      </c>
      <c r="T1298" s="46">
        <v>15940.63690978072</v>
      </c>
      <c r="U1298" s="110">
        <f>$L$1*gp_need_index[[#This Row],[Normalised weighted population 2025/26]]</f>
        <v>6588.6917491472914</v>
      </c>
      <c r="V1298" s="4">
        <f>$M$1*gp_need_index[[#This Row],[Normalised travel time adjusted wp 2025/26]]</f>
        <v>9464.8105514751769</v>
      </c>
      <c r="W1298" s="115">
        <v>16053.502300622469</v>
      </c>
      <c r="X1298" s="43">
        <f>gp_need_index[[#This Row],[Combined weighted population 2025/26]]/gp_need_index[[#This Row],[Registered population 2025/26]]</f>
        <v>1.2054401874200364</v>
      </c>
    </row>
    <row r="1299" spans="1:24" ht="13">
      <c r="A1299" s="8" t="s">
        <v>4918</v>
      </c>
      <c r="B1299" s="3" t="s">
        <v>7897</v>
      </c>
      <c r="C1299" s="74" t="s">
        <v>6435</v>
      </c>
      <c r="D1299" s="74" t="s">
        <v>6804</v>
      </c>
      <c r="E1299" s="74" t="s">
        <v>6724</v>
      </c>
      <c r="F1299" s="41">
        <v>0.97984325612101775</v>
      </c>
      <c r="G1299" s="110">
        <v>7901.5833333333339</v>
      </c>
      <c r="H1299" s="4">
        <v>4309.9721747813637</v>
      </c>
      <c r="I1299" s="46">
        <v>10564.039821569138</v>
      </c>
      <c r="J1299" s="110">
        <v>10351.103176558399</v>
      </c>
      <c r="K1299" s="46">
        <v>10383.211097019221</v>
      </c>
      <c r="L1299" s="110">
        <f>$L$1*gp_need_index[[#This Row],[Normalised weighted population (base year)]]</f>
        <v>4291.6031469691052</v>
      </c>
      <c r="M1299" s="4">
        <f>$M$1*gp_need_index[[#This Row],[Normalised travel time adjusted wp (base year)]]</f>
        <v>6165.0689684151112</v>
      </c>
      <c r="N1299" s="115">
        <v>10456.672115384215</v>
      </c>
      <c r="O1299" s="43">
        <f>gp_need_index[[#This Row],[Combined weighted population (base year)]]/gp_need_index[[#This Row],[Registered population (base year)]]</f>
        <v>1.3233641504826097</v>
      </c>
      <c r="P1299" s="77">
        <v>7975.3460252662298</v>
      </c>
      <c r="Q1299" s="4">
        <v>4400.6468618320705</v>
      </c>
      <c r="R1299" s="46">
        <v>10678.227661292798</v>
      </c>
      <c r="S1299" s="110">
        <v>10462.989361242655</v>
      </c>
      <c r="T1299" s="46">
        <v>10495.307836785152</v>
      </c>
      <c r="U1299" s="110">
        <f>$L$1*gp_need_index[[#This Row],[Normalised weighted population 2025/26]]</f>
        <v>4337.9915457806183</v>
      </c>
      <c r="V1299" s="4">
        <f>$M$1*gp_need_index[[#This Row],[Normalised travel time adjusted wp 2025/26]]</f>
        <v>6231.6268111993968</v>
      </c>
      <c r="W1299" s="115">
        <v>10569.618356980016</v>
      </c>
      <c r="X1299" s="43">
        <f>gp_need_index[[#This Row],[Combined weighted population 2025/26]]/gp_need_index[[#This Row],[Registered population 2025/26]]</f>
        <v>1.3252864920838572</v>
      </c>
    </row>
    <row r="1300" spans="1:24" ht="13">
      <c r="A1300" s="8" t="s">
        <v>4926</v>
      </c>
      <c r="B1300" s="3" t="s">
        <v>11365</v>
      </c>
      <c r="C1300" s="74" t="s">
        <v>6435</v>
      </c>
      <c r="D1300" s="74" t="s">
        <v>6804</v>
      </c>
      <c r="E1300" s="74" t="s">
        <v>6724</v>
      </c>
      <c r="F1300" s="41">
        <v>0.97984325612101775</v>
      </c>
      <c r="G1300" s="110">
        <v>5250.083333333333</v>
      </c>
      <c r="H1300" s="4">
        <v>3429.8350521044117</v>
      </c>
      <c r="I1300" s="46">
        <v>8406.7628751414595</v>
      </c>
      <c r="J1300" s="110">
        <v>8237.3099090158958</v>
      </c>
      <c r="K1300" s="46">
        <v>8262.8610881374389</v>
      </c>
      <c r="L1300" s="110">
        <f>$L$1*gp_need_index[[#This Row],[Normalised weighted population (base year)]]</f>
        <v>3415.2171536798674</v>
      </c>
      <c r="M1300" s="4">
        <f>$M$1*gp_need_index[[#This Row],[Normalised travel time adjusted wp (base year)]]</f>
        <v>4906.1035173815217</v>
      </c>
      <c r="N1300" s="115">
        <v>8321.3206710613886</v>
      </c>
      <c r="O1300" s="43">
        <f>gp_need_index[[#This Row],[Combined weighted population (base year)]]/gp_need_index[[#This Row],[Registered population (base year)]]</f>
        <v>1.5849883026100644</v>
      </c>
      <c r="P1300" s="77">
        <v>5301.5995368145032</v>
      </c>
      <c r="Q1300" s="4">
        <v>3503.0673174836684</v>
      </c>
      <c r="R1300" s="46">
        <v>8500.2390565263013</v>
      </c>
      <c r="S1300" s="110">
        <v>8328.901914953778</v>
      </c>
      <c r="T1300" s="46">
        <v>8354.6285408291114</v>
      </c>
      <c r="U1300" s="110">
        <f>$L$1*gp_need_index[[#This Row],[Normalised weighted population 2025/26]]</f>
        <v>3453.1915158532065</v>
      </c>
      <c r="V1300" s="4">
        <f>$M$1*gp_need_index[[#This Row],[Normalised travel time adjusted wp 2025/26]]</f>
        <v>4960.5907727800322</v>
      </c>
      <c r="W1300" s="115">
        <v>8413.7822886332397</v>
      </c>
      <c r="X1300" s="43">
        <f>gp_need_index[[#This Row],[Combined weighted population 2025/26]]/gp_need_index[[#This Row],[Registered population 2025/26]]</f>
        <v>1.5870271283614736</v>
      </c>
    </row>
    <row r="1301" spans="1:24" ht="13">
      <c r="A1301" s="8" t="s">
        <v>4936</v>
      </c>
      <c r="B1301" s="3" t="s">
        <v>7129</v>
      </c>
      <c r="C1301" s="74" t="s">
        <v>6435</v>
      </c>
      <c r="D1301" s="74" t="s">
        <v>6804</v>
      </c>
      <c r="E1301" s="74" t="s">
        <v>6724</v>
      </c>
      <c r="F1301" s="41">
        <v>0.97984325612101775</v>
      </c>
      <c r="G1301" s="110">
        <v>8463.3333333333339</v>
      </c>
      <c r="H1301" s="4">
        <v>4147.695233864345</v>
      </c>
      <c r="I1301" s="46">
        <v>10166.287818435436</v>
      </c>
      <c r="J1301" s="110">
        <v>9961.3685586792162</v>
      </c>
      <c r="K1301" s="46">
        <v>9992.2675675971568</v>
      </c>
      <c r="L1301" s="110">
        <f>$L$1*gp_need_index[[#This Row],[Normalised weighted population (base year)]]</f>
        <v>4130.0178276032493</v>
      </c>
      <c r="M1301" s="4">
        <f>$M$1*gp_need_index[[#This Row],[Normalised travel time adjusted wp (base year)]]</f>
        <v>5932.9448404240547</v>
      </c>
      <c r="N1301" s="115">
        <v>10062.962668027303</v>
      </c>
      <c r="O1301" s="43">
        <f>gp_need_index[[#This Row],[Combined weighted population (base year)]]/gp_need_index[[#This Row],[Registered population (base year)]]</f>
        <v>1.1890070107948763</v>
      </c>
      <c r="P1301" s="77">
        <v>8536.07712234071</v>
      </c>
      <c r="Q1301" s="4">
        <v>4230.9046260053692</v>
      </c>
      <c r="R1301" s="46">
        <v>10266.345886907526</v>
      </c>
      <c r="S1301" s="110">
        <v>10059.409782292088</v>
      </c>
      <c r="T1301" s="46">
        <v>10090.481666033578</v>
      </c>
      <c r="U1301" s="110">
        <f>$L$1*gp_need_index[[#This Row],[Normalised weighted population 2025/26]]</f>
        <v>4170.6660577109897</v>
      </c>
      <c r="V1301" s="4">
        <f>$M$1*gp_need_index[[#This Row],[Normalised travel time adjusted wp 2025/26]]</f>
        <v>5991.2598149414343</v>
      </c>
      <c r="W1301" s="115">
        <v>10161.925872652424</v>
      </c>
      <c r="X1301" s="43">
        <f>gp_need_index[[#This Row],[Combined weighted population 2025/26]]/gp_need_index[[#This Row],[Registered population 2025/26]]</f>
        <v>1.190467907800004</v>
      </c>
    </row>
    <row r="1302" spans="1:24" ht="13">
      <c r="A1302" s="8" t="s">
        <v>4930</v>
      </c>
      <c r="B1302" s="3" t="s">
        <v>11364</v>
      </c>
      <c r="C1302" s="74" t="s">
        <v>6435</v>
      </c>
      <c r="D1302" s="74" t="s">
        <v>6804</v>
      </c>
      <c r="E1302" s="74" t="s">
        <v>6724</v>
      </c>
      <c r="F1302" s="41">
        <v>0.97984325612101775</v>
      </c>
      <c r="G1302" s="110">
        <v>3897.6666666666665</v>
      </c>
      <c r="H1302" s="4">
        <v>1586.9480456649819</v>
      </c>
      <c r="I1302" s="46">
        <v>3889.7193924498183</v>
      </c>
      <c r="J1302" s="110">
        <v>3811.3153148950969</v>
      </c>
      <c r="K1302" s="46">
        <v>3823.1375725708676</v>
      </c>
      <c r="L1302" s="110">
        <f>$L$1*gp_need_index[[#This Row],[Normalised weighted population (base year)]]</f>
        <v>1580.184500192926</v>
      </c>
      <c r="M1302" s="4">
        <f>$M$1*gp_need_index[[#This Row],[Normalised travel time adjusted wp (base year)]]</f>
        <v>2270.0016970092138</v>
      </c>
      <c r="N1302" s="115">
        <v>3850.1861972021397</v>
      </c>
      <c r="O1302" s="43">
        <f>gp_need_index[[#This Row],[Combined weighted population (base year)]]/gp_need_index[[#This Row],[Registered population (base year)]]</f>
        <v>0.98781823241310351</v>
      </c>
      <c r="P1302" s="77">
        <v>3930.8532746941828</v>
      </c>
      <c r="Q1302" s="4">
        <v>1617.5494606540331</v>
      </c>
      <c r="R1302" s="46">
        <v>3925.0051041528595</v>
      </c>
      <c r="S1302" s="110">
        <v>3845.8897815447522</v>
      </c>
      <c r="T1302" s="46">
        <v>3857.7691107261817</v>
      </c>
      <c r="U1302" s="110">
        <f>$L$1*gp_need_index[[#This Row],[Normalised weighted population 2025/26]]</f>
        <v>1594.5191935437242</v>
      </c>
      <c r="V1302" s="4">
        <f>$M$1*gp_need_index[[#This Row],[Normalised travel time adjusted wp 2025/26]]</f>
        <v>2290.5642974624689</v>
      </c>
      <c r="W1302" s="115">
        <v>3885.0834910061931</v>
      </c>
      <c r="X1302" s="43">
        <f>gp_need_index[[#This Row],[Combined weighted population 2025/26]]/gp_need_index[[#This Row],[Registered population 2025/26]]</f>
        <v>0.98835627267427051</v>
      </c>
    </row>
    <row r="1303" spans="1:24" ht="13">
      <c r="A1303" s="8" t="s">
        <v>4914</v>
      </c>
      <c r="B1303" s="3" t="s">
        <v>11211</v>
      </c>
      <c r="C1303" s="74" t="s">
        <v>6435</v>
      </c>
      <c r="D1303" s="74" t="s">
        <v>6804</v>
      </c>
      <c r="E1303" s="74" t="s">
        <v>6724</v>
      </c>
      <c r="F1303" s="41">
        <v>0.97984325612101775</v>
      </c>
      <c r="G1303" s="110">
        <v>12179.916666666666</v>
      </c>
      <c r="H1303" s="4">
        <v>6050.5990861897408</v>
      </c>
      <c r="I1303" s="46">
        <v>14830.436740371933</v>
      </c>
      <c r="J1303" s="110">
        <v>14531.503425382807</v>
      </c>
      <c r="K1303" s="46">
        <v>14576.578462139756</v>
      </c>
      <c r="L1303" s="110">
        <f>$L$1*gp_need_index[[#This Row],[Normalised weighted population (base year)]]</f>
        <v>6024.8115362038325</v>
      </c>
      <c r="M1303" s="4">
        <f>$M$1*gp_need_index[[#This Row],[Normalised travel time adjusted wp (base year)]]</f>
        <v>8654.8959375779432</v>
      </c>
      <c r="N1303" s="115">
        <v>14679.707473781775</v>
      </c>
      <c r="O1303" s="43">
        <f>gp_need_index[[#This Row],[Combined weighted population (base year)]]/gp_need_index[[#This Row],[Registered population (base year)]]</f>
        <v>1.205238744691612</v>
      </c>
      <c r="P1303" s="77">
        <v>12291.037517272223</v>
      </c>
      <c r="Q1303" s="4">
        <v>6170.0557536736596</v>
      </c>
      <c r="R1303" s="46">
        <v>14971.721678473332</v>
      </c>
      <c r="S1303" s="110">
        <v>14669.940519172938</v>
      </c>
      <c r="T1303" s="46">
        <v>14715.253583872689</v>
      </c>
      <c r="U1303" s="110">
        <f>$L$1*gp_need_index[[#This Row],[Normalised weighted population 2025/26]]</f>
        <v>6082.2080336817489</v>
      </c>
      <c r="V1303" s="4">
        <f>$M$1*gp_need_index[[#This Row],[Normalised travel time adjusted wp 2025/26]]</f>
        <v>8737.2347903373102</v>
      </c>
      <c r="W1303" s="115">
        <v>14819.442824019059</v>
      </c>
      <c r="X1303" s="43">
        <f>gp_need_index[[#This Row],[Combined weighted population 2025/26]]/gp_need_index[[#This Row],[Registered population 2025/26]]</f>
        <v>1.2057113000585788</v>
      </c>
    </row>
    <row r="1304" spans="1:24" ht="13">
      <c r="A1304" s="8" t="s">
        <v>4938</v>
      </c>
      <c r="B1304" s="3" t="s">
        <v>10825</v>
      </c>
      <c r="C1304" s="74" t="s">
        <v>6435</v>
      </c>
      <c r="D1304" s="74" t="s">
        <v>6804</v>
      </c>
      <c r="E1304" s="74" t="s">
        <v>6724</v>
      </c>
      <c r="F1304" s="41">
        <v>0.97984325612101775</v>
      </c>
      <c r="G1304" s="110">
        <v>9468.25</v>
      </c>
      <c r="H1304" s="4">
        <v>5876.3014590640696</v>
      </c>
      <c r="I1304" s="46">
        <v>14403.221204147732</v>
      </c>
      <c r="J1304" s="110">
        <v>14112.8991633034</v>
      </c>
      <c r="K1304" s="46">
        <v>14156.67573823245</v>
      </c>
      <c r="L1304" s="110">
        <f>$L$1*gp_need_index[[#This Row],[Normalised weighted population (base year)]]</f>
        <v>5851.2567625886813</v>
      </c>
      <c r="M1304" s="4">
        <f>$M$1*gp_need_index[[#This Row],[Normalised travel time adjusted wp (base year)]]</f>
        <v>8405.5771836081749</v>
      </c>
      <c r="N1304" s="115">
        <v>14256.833946196857</v>
      </c>
      <c r="O1304" s="43">
        <f>gp_need_index[[#This Row],[Combined weighted population (base year)]]/gp_need_index[[#This Row],[Registered population (base year)]]</f>
        <v>1.5057517435848078</v>
      </c>
      <c r="P1304" s="77">
        <v>9561.8317954513659</v>
      </c>
      <c r="Q1304" s="4">
        <v>5998.715131285544</v>
      </c>
      <c r="R1304" s="46">
        <v>14555.961398011701</v>
      </c>
      <c r="S1304" s="110">
        <v>14262.560612199626</v>
      </c>
      <c r="T1304" s="46">
        <v>14306.615346502063</v>
      </c>
      <c r="U1304" s="110">
        <f>$L$1*gp_need_index[[#This Row],[Normalised weighted population 2025/26]]</f>
        <v>5913.3069164812205</v>
      </c>
      <c r="V1304" s="4">
        <f>$M$1*gp_need_index[[#This Row],[Normalised travel time adjusted wp 2025/26]]</f>
        <v>8494.6043658008475</v>
      </c>
      <c r="W1304" s="115">
        <v>14407.911282282068</v>
      </c>
      <c r="X1304" s="43">
        <f>gp_need_index[[#This Row],[Combined weighted population 2025/26]]/gp_need_index[[#This Row],[Registered population 2025/26]]</f>
        <v>1.506814969191993</v>
      </c>
    </row>
    <row r="1305" spans="1:24" ht="13">
      <c r="A1305" s="8" t="s">
        <v>4919</v>
      </c>
      <c r="B1305" s="3" t="s">
        <v>11363</v>
      </c>
      <c r="C1305" s="74" t="s">
        <v>6435</v>
      </c>
      <c r="D1305" s="74" t="s">
        <v>6804</v>
      </c>
      <c r="E1305" s="74" t="s">
        <v>6724</v>
      </c>
      <c r="F1305" s="41">
        <v>0.97984325612101775</v>
      </c>
      <c r="G1305" s="110">
        <v>3926.8333333333326</v>
      </c>
      <c r="H1305" s="4">
        <v>2028.1466261900903</v>
      </c>
      <c r="I1305" s="46">
        <v>4971.1276208274076</v>
      </c>
      <c r="J1305" s="110">
        <v>4870.9258745846555</v>
      </c>
      <c r="K1305" s="46">
        <v>4886.0349212132214</v>
      </c>
      <c r="L1305" s="110">
        <f>$L$1*gp_need_index[[#This Row],[Normalised weighted population (base year)]]</f>
        <v>2019.5026999016993</v>
      </c>
      <c r="M1305" s="4">
        <f>$M$1*gp_need_index[[#This Row],[Normalised travel time adjusted wp (base year)]]</f>
        <v>2901.1008241960667</v>
      </c>
      <c r="N1305" s="115">
        <v>4920.6035240977662</v>
      </c>
      <c r="O1305" s="43">
        <f>gp_need_index[[#This Row],[Combined weighted population (base year)]]/gp_need_index[[#This Row],[Registered population (base year)]]</f>
        <v>1.2530716499548662</v>
      </c>
      <c r="P1305" s="77">
        <v>3964.0493723578184</v>
      </c>
      <c r="Q1305" s="4">
        <v>2071.4428992535245</v>
      </c>
      <c r="R1305" s="46">
        <v>5026.3835204420029</v>
      </c>
      <c r="S1305" s="110">
        <v>4925.0679951829161</v>
      </c>
      <c r="T1305" s="46">
        <v>4940.280730669112</v>
      </c>
      <c r="U1305" s="110">
        <f>$L$1*gp_need_index[[#This Row],[Normalised weighted population 2025/26]]</f>
        <v>2041.9502101988901</v>
      </c>
      <c r="V1305" s="4">
        <f>$M$1*gp_need_index[[#This Row],[Normalised travel time adjusted wp 2025/26]]</f>
        <v>2933.3094688454157</v>
      </c>
      <c r="W1305" s="115">
        <v>4975.2596790443058</v>
      </c>
      <c r="X1305" s="43">
        <f>gp_need_index[[#This Row],[Combined weighted population 2025/26]]/gp_need_index[[#This Row],[Registered population 2025/26]]</f>
        <v>1.2550952855778936</v>
      </c>
    </row>
    <row r="1306" spans="1:24" ht="13">
      <c r="A1306" s="8" t="s">
        <v>4932</v>
      </c>
      <c r="B1306" s="3" t="s">
        <v>11362</v>
      </c>
      <c r="C1306" s="74" t="s">
        <v>6435</v>
      </c>
      <c r="D1306" s="74" t="s">
        <v>6804</v>
      </c>
      <c r="E1306" s="74" t="s">
        <v>6724</v>
      </c>
      <c r="F1306" s="41">
        <v>0.97984325612101775</v>
      </c>
      <c r="G1306" s="110">
        <v>3920.2500000000005</v>
      </c>
      <c r="H1306" s="4">
        <v>1790.7304347679626</v>
      </c>
      <c r="I1306" s="46">
        <v>4389.2041190600521</v>
      </c>
      <c r="J1306" s="110">
        <v>4300.7320557995845</v>
      </c>
      <c r="K1306" s="46">
        <v>4314.0724273924052</v>
      </c>
      <c r="L1306" s="110">
        <f>$L$1*gp_need_index[[#This Row],[Normalised weighted population (base year)]]</f>
        <v>1783.0983722333176</v>
      </c>
      <c r="M1306" s="4">
        <f>$M$1*gp_need_index[[#This Row],[Normalised travel time adjusted wp (base year)]]</f>
        <v>2561.4960344249794</v>
      </c>
      <c r="N1306" s="115">
        <v>4344.594406658297</v>
      </c>
      <c r="O1306" s="43">
        <f>gp_need_index[[#This Row],[Combined weighted population (base year)]]/gp_need_index[[#This Row],[Registered population (base year)]]</f>
        <v>1.1082442208171153</v>
      </c>
      <c r="P1306" s="77">
        <v>3954.0617905463682</v>
      </c>
      <c r="Q1306" s="4">
        <v>1824.8933863510199</v>
      </c>
      <c r="R1306" s="46">
        <v>4428.1278750304227</v>
      </c>
      <c r="S1306" s="110">
        <v>4338.8712355900525</v>
      </c>
      <c r="T1306" s="46">
        <v>4352.2733044508786</v>
      </c>
      <c r="U1306" s="110">
        <f>$L$1*gp_need_index[[#This Row],[Normalised weighted population 2025/26]]</f>
        <v>1798.9110079707591</v>
      </c>
      <c r="V1306" s="4">
        <f>$M$1*gp_need_index[[#This Row],[Normalised travel time adjusted wp 2025/26]]</f>
        <v>2584.1779427016054</v>
      </c>
      <c r="W1306" s="115">
        <v>4383.0889506723643</v>
      </c>
      <c r="X1306" s="43">
        <f>gp_need_index[[#This Row],[Combined weighted population 2025/26]]/gp_need_index[[#This Row],[Registered population 2025/26]]</f>
        <v>1.1085028972363917</v>
      </c>
    </row>
    <row r="1307" spans="1:24" ht="13">
      <c r="A1307" s="8" t="s">
        <v>4935</v>
      </c>
      <c r="B1307" s="3" t="s">
        <v>11361</v>
      </c>
      <c r="C1307" s="74" t="s">
        <v>6435</v>
      </c>
      <c r="D1307" s="74" t="s">
        <v>6804</v>
      </c>
      <c r="E1307" s="74" t="s">
        <v>6724</v>
      </c>
      <c r="F1307" s="41">
        <v>0.97984325612101775</v>
      </c>
      <c r="G1307" s="110">
        <v>5808.0833333333321</v>
      </c>
      <c r="H1307" s="4">
        <v>2551.5320673510678</v>
      </c>
      <c r="I1307" s="46">
        <v>6253.9815275894798</v>
      </c>
      <c r="J1307" s="110">
        <v>6127.9216237139726</v>
      </c>
      <c r="K1307" s="46">
        <v>6146.9297252398019</v>
      </c>
      <c r="L1307" s="110">
        <f>$L$1*gp_need_index[[#This Row],[Normalised weighted population (base year)]]</f>
        <v>2540.657481249727</v>
      </c>
      <c r="M1307" s="4">
        <f>$M$1*gp_need_index[[#This Row],[Normalised travel time adjusted wp (base year)]]</f>
        <v>3649.7616533081432</v>
      </c>
      <c r="N1307" s="115">
        <v>6190.4191345578702</v>
      </c>
      <c r="O1307" s="43">
        <f>gp_need_index[[#This Row],[Combined weighted population (base year)]]/gp_need_index[[#This Row],[Registered population (base year)]]</f>
        <v>1.065828222372476</v>
      </c>
      <c r="P1307" s="77">
        <v>5862.2470503245295</v>
      </c>
      <c r="Q1307" s="4">
        <v>2604.1850377834076</v>
      </c>
      <c r="R1307" s="46">
        <v>6319.0893472435082</v>
      </c>
      <c r="S1307" s="110">
        <v>6191.7170817227161</v>
      </c>
      <c r="T1307" s="46">
        <v>6210.8422906054629</v>
      </c>
      <c r="U1307" s="110">
        <f>$L$1*gp_need_index[[#This Row],[Normalised weighted population 2025/26]]</f>
        <v>2567.107298596025</v>
      </c>
      <c r="V1307" s="4">
        <f>$M$1*gp_need_index[[#This Row],[Normalised travel time adjusted wp 2025/26]]</f>
        <v>3687.7099690792397</v>
      </c>
      <c r="W1307" s="115">
        <v>6254.8172676752647</v>
      </c>
      <c r="X1307" s="43">
        <f>gp_need_index[[#This Row],[Combined weighted population 2025/26]]/gp_need_index[[#This Row],[Registered population 2025/26]]</f>
        <v>1.0669658262404691</v>
      </c>
    </row>
    <row r="1308" spans="1:24" ht="13">
      <c r="A1308" s="8" t="s">
        <v>4934</v>
      </c>
      <c r="B1308" s="3" t="s">
        <v>11360</v>
      </c>
      <c r="C1308" s="74" t="s">
        <v>6435</v>
      </c>
      <c r="D1308" s="74" t="s">
        <v>6804</v>
      </c>
      <c r="E1308" s="74" t="s">
        <v>6724</v>
      </c>
      <c r="F1308" s="41">
        <v>0.97984325612101775</v>
      </c>
      <c r="G1308" s="110">
        <v>5853.5</v>
      </c>
      <c r="H1308" s="4">
        <v>1574.0576005570454</v>
      </c>
      <c r="I1308" s="46">
        <v>3858.1240201560513</v>
      </c>
      <c r="J1308" s="110">
        <v>3780.3568024284164</v>
      </c>
      <c r="K1308" s="46">
        <v>3792.0830303922899</v>
      </c>
      <c r="L1308" s="110">
        <f>$L$1*gp_need_index[[#This Row],[Normalised weighted population (base year)]]</f>
        <v>1567.3489939419233</v>
      </c>
      <c r="M1308" s="4">
        <f>$M$1*gp_need_index[[#This Row],[Normalised travel time adjusted wp (base year)]]</f>
        <v>2251.5629507943313</v>
      </c>
      <c r="N1308" s="115">
        <v>3818.9119447362546</v>
      </c>
      <c r="O1308" s="43">
        <f>gp_need_index[[#This Row],[Combined weighted population (base year)]]/gp_need_index[[#This Row],[Registered population (base year)]]</f>
        <v>0.65241512680212776</v>
      </c>
      <c r="P1308" s="77">
        <v>5899.9025727641365</v>
      </c>
      <c r="Q1308" s="4">
        <v>1602.7018470695705</v>
      </c>
      <c r="R1308" s="46">
        <v>3888.9771739281223</v>
      </c>
      <c r="S1308" s="110">
        <v>3810.588057082045</v>
      </c>
      <c r="T1308" s="46">
        <v>3822.3583449676016</v>
      </c>
      <c r="U1308" s="110">
        <f>$L$1*gp_need_index[[#This Row],[Normalised weighted population 2025/26]]</f>
        <v>1579.8829765904736</v>
      </c>
      <c r="V1308" s="4">
        <f>$M$1*gp_need_index[[#This Row],[Normalised travel time adjusted wp 2025/26]]</f>
        <v>2269.5390278145555</v>
      </c>
      <c r="W1308" s="115">
        <v>3849.4220044050289</v>
      </c>
      <c r="X1308" s="43">
        <f>gp_need_index[[#This Row],[Combined weighted population 2025/26]]/gp_need_index[[#This Row],[Registered population 2025/26]]</f>
        <v>0.65245518157794824</v>
      </c>
    </row>
    <row r="1309" spans="1:24" ht="13">
      <c r="A1309" s="8" t="s">
        <v>4916</v>
      </c>
      <c r="B1309" s="3" t="s">
        <v>11359</v>
      </c>
      <c r="C1309" s="74" t="s">
        <v>6435</v>
      </c>
      <c r="D1309" s="74" t="s">
        <v>6804</v>
      </c>
      <c r="E1309" s="74" t="s">
        <v>6724</v>
      </c>
      <c r="F1309" s="41">
        <v>0.97984325612101775</v>
      </c>
      <c r="G1309" s="110">
        <v>6269.5833333333339</v>
      </c>
      <c r="H1309" s="4">
        <v>3292.2671636036944</v>
      </c>
      <c r="I1309" s="46">
        <v>8069.5744680342868</v>
      </c>
      <c r="J1309" s="110">
        <v>7906.9181222697453</v>
      </c>
      <c r="K1309" s="46">
        <v>7931.4444644218556</v>
      </c>
      <c r="L1309" s="110">
        <f>$L$1*gp_need_index[[#This Row],[Normalised weighted population (base year)]]</f>
        <v>3278.235577170844</v>
      </c>
      <c r="M1309" s="4">
        <f>$M$1*gp_need_index[[#This Row],[Normalised travel time adjusted wp (base year)]]</f>
        <v>4709.3237039505484</v>
      </c>
      <c r="N1309" s="115">
        <v>7987.5592811213919</v>
      </c>
      <c r="O1309" s="43">
        <f>gp_need_index[[#This Row],[Combined weighted population (base year)]]/gp_need_index[[#This Row],[Registered population (base year)]]</f>
        <v>1.2740175632811417</v>
      </c>
      <c r="P1309" s="77">
        <v>6326.3276019414643</v>
      </c>
      <c r="Q1309" s="4">
        <v>3358.9358668066275</v>
      </c>
      <c r="R1309" s="46">
        <v>8150.5021901509117</v>
      </c>
      <c r="S1309" s="110">
        <v>7986.2146050189558</v>
      </c>
      <c r="T1309" s="46">
        <v>8010.8827254268299</v>
      </c>
      <c r="U1309" s="110">
        <f>$L$1*gp_need_index[[#This Row],[Normalised weighted population 2025/26]]</f>
        <v>3311.1121729409233</v>
      </c>
      <c r="V1309" s="4">
        <f>$M$1*gp_need_index[[#This Row],[Normalised travel time adjusted wp 2025/26]]</f>
        <v>4756.490457399992</v>
      </c>
      <c r="W1309" s="115">
        <v>8067.6026303409153</v>
      </c>
      <c r="X1309" s="43">
        <f>gp_need_index[[#This Row],[Combined weighted population 2025/26]]/gp_need_index[[#This Row],[Registered population 2025/26]]</f>
        <v>1.2752426269965971</v>
      </c>
    </row>
    <row r="1310" spans="1:24" ht="13">
      <c r="A1310" s="8" t="s">
        <v>4913</v>
      </c>
      <c r="B1310" s="3" t="s">
        <v>11358</v>
      </c>
      <c r="C1310" s="74" t="s">
        <v>6435</v>
      </c>
      <c r="D1310" s="74" t="s">
        <v>6804</v>
      </c>
      <c r="E1310" s="74" t="s">
        <v>6724</v>
      </c>
      <c r="F1310" s="41">
        <v>0.97984325612101775</v>
      </c>
      <c r="G1310" s="110">
        <v>7018.6666666666661</v>
      </c>
      <c r="H1310" s="4">
        <v>3360.789067391343</v>
      </c>
      <c r="I1310" s="46">
        <v>8237.5263922944869</v>
      </c>
      <c r="J1310" s="110">
        <v>8071.4846826086505</v>
      </c>
      <c r="K1310" s="46">
        <v>8096.5214911274606</v>
      </c>
      <c r="L1310" s="110">
        <f>$L$1*gp_need_index[[#This Row],[Normalised weighted population (base year)]]</f>
        <v>3346.4654417746233</v>
      </c>
      <c r="M1310" s="4">
        <f>$M$1*gp_need_index[[#This Row],[Normalised travel time adjusted wp (base year)]]</f>
        <v>4807.3387828342975</v>
      </c>
      <c r="N1310" s="115">
        <v>8153.8042246089208</v>
      </c>
      <c r="O1310" s="43">
        <f>gp_need_index[[#This Row],[Combined weighted population (base year)]]/gp_need_index[[#This Row],[Registered population (base year)]]</f>
        <v>1.1617312250107696</v>
      </c>
      <c r="P1310" s="77">
        <v>7081.1542225768499</v>
      </c>
      <c r="Q1310" s="4">
        <v>3426.0158617305074</v>
      </c>
      <c r="R1310" s="46">
        <v>8313.2726827183033</v>
      </c>
      <c r="S1310" s="110">
        <v>8145.7041744566104</v>
      </c>
      <c r="T1310" s="46">
        <v>8170.8649322524434</v>
      </c>
      <c r="U1310" s="110">
        <f>$L$1*gp_need_index[[#This Row],[Normalised weighted population 2025/26]]</f>
        <v>3377.2370995726528</v>
      </c>
      <c r="V1310" s="4">
        <f>$M$1*gp_need_index[[#This Row],[Normalised travel time adjusted wp 2025/26]]</f>
        <v>4851.4804686386442</v>
      </c>
      <c r="W1310" s="115">
        <v>8228.7175682112975</v>
      </c>
      <c r="X1310" s="43">
        <f>gp_need_index[[#This Row],[Combined weighted population 2025/26]]/gp_need_index[[#This Row],[Registered population 2025/26]]</f>
        <v>1.1620587985466651</v>
      </c>
    </row>
    <row r="1311" spans="1:24" ht="13">
      <c r="A1311" s="8" t="s">
        <v>4924</v>
      </c>
      <c r="B1311" s="3" t="s">
        <v>11357</v>
      </c>
      <c r="C1311" s="74" t="s">
        <v>6435</v>
      </c>
      <c r="D1311" s="74" t="s">
        <v>6804</v>
      </c>
      <c r="E1311" s="74" t="s">
        <v>6724</v>
      </c>
      <c r="F1311" s="41">
        <v>0.97984325612101775</v>
      </c>
      <c r="G1311" s="110">
        <v>10203.75</v>
      </c>
      <c r="H1311" s="4">
        <v>2783.6614208444689</v>
      </c>
      <c r="I1311" s="46">
        <v>6822.9466240251168</v>
      </c>
      <c r="J1311" s="110">
        <v>6685.4182364246763</v>
      </c>
      <c r="K1311" s="46">
        <v>6706.1556277269456</v>
      </c>
      <c r="L1311" s="110">
        <f>$L$1*gp_need_index[[#This Row],[Normalised weighted population (base year)]]</f>
        <v>2771.7975034023571</v>
      </c>
      <c r="M1311" s="4">
        <f>$M$1*gp_need_index[[#This Row],[Normalised travel time adjusted wp (base year)]]</f>
        <v>3981.8040461231335</v>
      </c>
      <c r="N1311" s="115">
        <v>6753.6015495254906</v>
      </c>
      <c r="O1311" s="43">
        <f>gp_need_index[[#This Row],[Combined weighted population (base year)]]/gp_need_index[[#This Row],[Registered population (base year)]]</f>
        <v>0.66187446277353823</v>
      </c>
      <c r="P1311" s="77">
        <v>10290.762411258536</v>
      </c>
      <c r="Q1311" s="4">
        <v>2833.963111170774</v>
      </c>
      <c r="R1311" s="46">
        <v>6876.6488734314498</v>
      </c>
      <c r="S1311" s="110">
        <v>6738.0380233440001</v>
      </c>
      <c r="T1311" s="46">
        <v>6758.8507289239669</v>
      </c>
      <c r="U1311" s="110">
        <f>$L$1*gp_need_index[[#This Row],[Normalised weighted population 2025/26]]</f>
        <v>2793.6138488955821</v>
      </c>
      <c r="V1311" s="4">
        <f>$M$1*gp_need_index[[#This Row],[Normalised travel time adjusted wp 2025/26]]</f>
        <v>4013.0919521612295</v>
      </c>
      <c r="W1311" s="115">
        <v>6806.7058010568117</v>
      </c>
      <c r="X1311" s="43">
        <f>gp_need_index[[#This Row],[Combined weighted population 2025/26]]/gp_need_index[[#This Row],[Registered population 2025/26]]</f>
        <v>0.6614384366322541</v>
      </c>
    </row>
    <row r="1312" spans="1:24" ht="13">
      <c r="A1312" s="8" t="s">
        <v>4854</v>
      </c>
      <c r="B1312" s="3" t="s">
        <v>12624</v>
      </c>
      <c r="C1312" s="74" t="s">
        <v>6435</v>
      </c>
      <c r="D1312" s="74" t="s">
        <v>6804</v>
      </c>
      <c r="E1312" s="74" t="s">
        <v>6478</v>
      </c>
      <c r="F1312" s="41">
        <v>0.97984325612101775</v>
      </c>
      <c r="G1312" s="110">
        <v>16134.083333333332</v>
      </c>
      <c r="H1312" s="4">
        <v>6820.5754903427442</v>
      </c>
      <c r="I1312" s="46">
        <v>16717.70214842612</v>
      </c>
      <c r="J1312" s="110">
        <v>16380.727707975184</v>
      </c>
      <c r="K1312" s="46">
        <v>16431.538823792205</v>
      </c>
      <c r="L1312" s="110">
        <f>$L$1*gp_need_index[[#This Row],[Normalised weighted population (base year)]]</f>
        <v>6791.5063140703769</v>
      </c>
      <c r="M1312" s="4">
        <f>$M$1*gp_need_index[[#This Row],[Normalised travel time adjusted wp (base year)]]</f>
        <v>9756.2853301663872</v>
      </c>
      <c r="N1312" s="115">
        <v>16547.791644236764</v>
      </c>
      <c r="O1312" s="43">
        <f>gp_need_index[[#This Row],[Combined weighted population (base year)]]/gp_need_index[[#This Row],[Registered population (base year)]]</f>
        <v>1.0256418850923315</v>
      </c>
      <c r="P1312" s="77">
        <v>16283.506934880781</v>
      </c>
      <c r="Q1312" s="4">
        <v>6958.3020366313049</v>
      </c>
      <c r="R1312" s="46">
        <v>16884.411682207323</v>
      </c>
      <c r="S1312" s="110">
        <v>16544.076920381773</v>
      </c>
      <c r="T1312" s="46">
        <v>16595.178888171697</v>
      </c>
      <c r="U1312" s="110">
        <f>$L$1*gp_need_index[[#This Row],[Normalised weighted population 2025/26]]</f>
        <v>6859.231462014669</v>
      </c>
      <c r="V1312" s="4">
        <f>$M$1*gp_need_index[[#This Row],[Normalised travel time adjusted wp 2025/26]]</f>
        <v>9853.4472074959413</v>
      </c>
      <c r="W1312" s="115">
        <v>16712.678669510609</v>
      </c>
      <c r="X1312" s="43">
        <f>gp_need_index[[#This Row],[Combined weighted population 2025/26]]/gp_need_index[[#This Row],[Registered population 2025/26]]</f>
        <v>1.0263562226703453</v>
      </c>
    </row>
    <row r="1313" spans="1:24" ht="13">
      <c r="A1313" s="8" t="s">
        <v>4838</v>
      </c>
      <c r="B1313" s="3" t="s">
        <v>11356</v>
      </c>
      <c r="C1313" s="74" t="s">
        <v>6435</v>
      </c>
      <c r="D1313" s="74" t="s">
        <v>6804</v>
      </c>
      <c r="E1313" s="74" t="s">
        <v>6478</v>
      </c>
      <c r="F1313" s="41">
        <v>0.97984325612101775</v>
      </c>
      <c r="G1313" s="110">
        <v>5535.8333333333339</v>
      </c>
      <c r="H1313" s="4">
        <v>2376.3040070279881</v>
      </c>
      <c r="I1313" s="46">
        <v>5824.4854352618686</v>
      </c>
      <c r="J1313" s="110">
        <v>5707.082774116433</v>
      </c>
      <c r="K1313" s="46">
        <v>5724.7854823832804</v>
      </c>
      <c r="L1313" s="110">
        <f>$L$1*gp_need_index[[#This Row],[Normalised weighted population (base year)]]</f>
        <v>2366.1762399275672</v>
      </c>
      <c r="M1313" s="4">
        <f>$M$1*gp_need_index[[#This Row],[Normalised travel time adjusted wp (base year)]]</f>
        <v>3399.1119893928094</v>
      </c>
      <c r="N1313" s="115">
        <v>5765.2882293203766</v>
      </c>
      <c r="O1313" s="43">
        <f>gp_need_index[[#This Row],[Combined weighted population (base year)]]/gp_need_index[[#This Row],[Registered population (base year)]]</f>
        <v>1.041449025317545</v>
      </c>
      <c r="P1313" s="77">
        <v>5581.33513390196</v>
      </c>
      <c r="Q1313" s="4">
        <v>2423.0989141548921</v>
      </c>
      <c r="R1313" s="46">
        <v>5879.6814794644342</v>
      </c>
      <c r="S1313" s="110">
        <v>5761.1662457928742</v>
      </c>
      <c r="T1313" s="46">
        <v>5778.9615530404017</v>
      </c>
      <c r="U1313" s="110">
        <f>$L$1*gp_need_index[[#This Row],[Normalised weighted population 2025/26]]</f>
        <v>2388.5994341791002</v>
      </c>
      <c r="V1313" s="4">
        <f>$M$1*gp_need_index[[#This Row],[Normalised travel time adjusted wp 2025/26]]</f>
        <v>3431.2792263793294</v>
      </c>
      <c r="W1313" s="115">
        <v>5819.8786605584301</v>
      </c>
      <c r="X1313" s="43">
        <f>gp_need_index[[#This Row],[Combined weighted population 2025/26]]/gp_need_index[[#This Row],[Registered population 2025/26]]</f>
        <v>1.042739509621545</v>
      </c>
    </row>
    <row r="1314" spans="1:24" ht="13">
      <c r="A1314" s="8" t="s">
        <v>4887</v>
      </c>
      <c r="B1314" s="3" t="s">
        <v>11355</v>
      </c>
      <c r="C1314" s="74" t="s">
        <v>6435</v>
      </c>
      <c r="D1314" s="74" t="s">
        <v>6804</v>
      </c>
      <c r="E1314" s="74" t="s">
        <v>6478</v>
      </c>
      <c r="F1314" s="41">
        <v>0.97984325612101775</v>
      </c>
      <c r="G1314" s="110">
        <v>28814.499999999996</v>
      </c>
      <c r="H1314" s="4">
        <v>4962.5746178649879</v>
      </c>
      <c r="I1314" s="46">
        <v>12163.613534997679</v>
      </c>
      <c r="J1314" s="110">
        <v>11918.434692329809</v>
      </c>
      <c r="K1314" s="46">
        <v>11955.404293211139</v>
      </c>
      <c r="L1314" s="110">
        <f>$L$1*gp_need_index[[#This Row],[Normalised weighted population (base year)]]</f>
        <v>4941.4242095840809</v>
      </c>
      <c r="M1314" s="4">
        <f>$M$1*gp_need_index[[#This Row],[Normalised travel time adjusted wp (base year)]]</f>
        <v>7098.5643385495687</v>
      </c>
      <c r="N1314" s="115">
        <v>12039.98854813365</v>
      </c>
      <c r="O1314" s="43">
        <f>gp_need_index[[#This Row],[Combined weighted population (base year)]]/gp_need_index[[#This Row],[Registered population (base year)]]</f>
        <v>0.41784478467902103</v>
      </c>
      <c r="P1314" s="77">
        <v>29120.64040592713</v>
      </c>
      <c r="Q1314" s="4">
        <v>5038.4616967979155</v>
      </c>
      <c r="R1314" s="46">
        <v>12225.89377206083</v>
      </c>
      <c r="S1314" s="110">
        <v>11979.459562605756</v>
      </c>
      <c r="T1314" s="46">
        <v>12016.462168411754</v>
      </c>
      <c r="U1314" s="110">
        <f>$L$1*gp_need_index[[#This Row],[Normalised weighted population 2025/26]]</f>
        <v>4966.7253316821325</v>
      </c>
      <c r="V1314" s="4">
        <f>$M$1*gp_need_index[[#This Row],[Normalised travel time adjusted wp 2025/26]]</f>
        <v>7134.8176717582846</v>
      </c>
      <c r="W1314" s="115">
        <v>12101.543003440416</v>
      </c>
      <c r="X1314" s="43">
        <f>gp_need_index[[#This Row],[Combined weighted population 2025/26]]/gp_need_index[[#This Row],[Registered population 2025/26]]</f>
        <v>0.41556582666970826</v>
      </c>
    </row>
    <row r="1315" spans="1:24" ht="13">
      <c r="A1315" s="8" t="s">
        <v>4884</v>
      </c>
      <c r="B1315" s="3" t="s">
        <v>11354</v>
      </c>
      <c r="C1315" s="74" t="s">
        <v>6435</v>
      </c>
      <c r="D1315" s="74" t="s">
        <v>6804</v>
      </c>
      <c r="E1315" s="74" t="s">
        <v>6478</v>
      </c>
      <c r="F1315" s="41">
        <v>0.97984325612101775</v>
      </c>
      <c r="G1315" s="110">
        <v>14840.333333333332</v>
      </c>
      <c r="H1315" s="4">
        <v>5962.8567223997206</v>
      </c>
      <c r="I1315" s="46">
        <v>14615.374139610851</v>
      </c>
      <c r="J1315" s="110">
        <v>14320.775786383214</v>
      </c>
      <c r="K1315" s="46">
        <v>14365.197170465999</v>
      </c>
      <c r="L1315" s="110">
        <f>$L$1*gp_need_index[[#This Row],[Normalised weighted population (base year)]]</f>
        <v>5937.4431288700052</v>
      </c>
      <c r="M1315" s="4">
        <f>$M$1*gp_need_index[[#This Row],[Normalised travel time adjusted wp (base year)]]</f>
        <v>8529.3875346740006</v>
      </c>
      <c r="N1315" s="115">
        <v>14466.830663544006</v>
      </c>
      <c r="O1315" s="43">
        <f>gp_need_index[[#This Row],[Combined weighted population (base year)]]/gp_need_index[[#This Row],[Registered population (base year)]]</f>
        <v>0.9748319218039132</v>
      </c>
      <c r="P1315" s="77">
        <v>14961.241543865071</v>
      </c>
      <c r="Q1315" s="4">
        <v>6075.3502318601377</v>
      </c>
      <c r="R1315" s="46">
        <v>14741.917480486562</v>
      </c>
      <c r="S1315" s="110">
        <v>14444.768425547303</v>
      </c>
      <c r="T1315" s="46">
        <v>14489.385970204987</v>
      </c>
      <c r="U1315" s="110">
        <f>$L$1*gp_need_index[[#This Row],[Normalised weighted population 2025/26]]</f>
        <v>5988.8509055447357</v>
      </c>
      <c r="V1315" s="4">
        <f>$M$1*gp_need_index[[#This Row],[Normalised travel time adjusted wp 2025/26]]</f>
        <v>8603.1250815987041</v>
      </c>
      <c r="W1315" s="115">
        <v>14591.97598714344</v>
      </c>
      <c r="X1315" s="43">
        <f>gp_need_index[[#This Row],[Combined weighted population 2025/26]]/gp_need_index[[#This Row],[Registered population 2025/26]]</f>
        <v>0.97531852181926371</v>
      </c>
    </row>
    <row r="1316" spans="1:24" ht="13">
      <c r="A1316" s="8" t="s">
        <v>4886</v>
      </c>
      <c r="B1316" s="3" t="s">
        <v>11353</v>
      </c>
      <c r="C1316" s="74" t="s">
        <v>6435</v>
      </c>
      <c r="D1316" s="74" t="s">
        <v>6804</v>
      </c>
      <c r="E1316" s="74" t="s">
        <v>6478</v>
      </c>
      <c r="F1316" s="41">
        <v>0.97984325612101775</v>
      </c>
      <c r="G1316" s="110">
        <v>6067.0833333333321</v>
      </c>
      <c r="H1316" s="4">
        <v>3101.063209612606</v>
      </c>
      <c r="I1316" s="46">
        <v>7600.9203556429939</v>
      </c>
      <c r="J1316" s="110">
        <v>7447.710550789755</v>
      </c>
      <c r="K1316" s="46">
        <v>7470.8124843615815</v>
      </c>
      <c r="L1316" s="110">
        <f>$L$1*gp_need_index[[#This Row],[Normalised weighted population (base year)]]</f>
        <v>3087.846531166686</v>
      </c>
      <c r="M1316" s="4">
        <f>$M$1*gp_need_index[[#This Row],[Normalised travel time adjusted wp (base year)]]</f>
        <v>4435.8218075146324</v>
      </c>
      <c r="N1316" s="115">
        <v>7523.6683386813183</v>
      </c>
      <c r="O1316" s="43">
        <f>gp_need_index[[#This Row],[Combined weighted population (base year)]]/gp_need_index[[#This Row],[Registered population (base year)]]</f>
        <v>1.2400799404460661</v>
      </c>
      <c r="P1316" s="77">
        <v>6120.0814204016642</v>
      </c>
      <c r="Q1316" s="4">
        <v>3161.5824000621456</v>
      </c>
      <c r="R1316" s="46">
        <v>7671.6213997105697</v>
      </c>
      <c r="S1316" s="110">
        <v>7516.9864920200844</v>
      </c>
      <c r="T1316" s="46">
        <v>7540.2052429628638</v>
      </c>
      <c r="U1316" s="110">
        <f>$L$1*gp_need_index[[#This Row],[Normalised weighted population 2025/26]]</f>
        <v>3116.5685757953802</v>
      </c>
      <c r="V1316" s="4">
        <f>$M$1*gp_need_index[[#This Row],[Normalised travel time adjusted wp 2025/26]]</f>
        <v>4477.0240077480748</v>
      </c>
      <c r="W1316" s="115">
        <v>7593.5925835434555</v>
      </c>
      <c r="X1316" s="43">
        <f>gp_need_index[[#This Row],[Combined weighted population 2025/26]]/gp_need_index[[#This Row],[Registered population 2025/26]]</f>
        <v>1.2407665947432909</v>
      </c>
    </row>
    <row r="1317" spans="1:24" ht="13">
      <c r="A1317" s="8" t="s">
        <v>4896</v>
      </c>
      <c r="B1317" s="3" t="s">
        <v>11352</v>
      </c>
      <c r="C1317" s="74" t="s">
        <v>6435</v>
      </c>
      <c r="D1317" s="74" t="s">
        <v>6804</v>
      </c>
      <c r="E1317" s="74" t="s">
        <v>6478</v>
      </c>
      <c r="F1317" s="41">
        <v>0.97984325612101775</v>
      </c>
      <c r="G1317" s="110">
        <v>14183.333333333332</v>
      </c>
      <c r="H1317" s="4">
        <v>8204.1122383050933</v>
      </c>
      <c r="I1317" s="46">
        <v>20108.846384947774</v>
      </c>
      <c r="J1317" s="110">
        <v>19703.517518664583</v>
      </c>
      <c r="K1317" s="46">
        <v>19764.635542753105</v>
      </c>
      <c r="L1317" s="110">
        <f>$L$1*gp_need_index[[#This Row],[Normalised weighted population (base year)]]</f>
        <v>8169.1464520380478</v>
      </c>
      <c r="M1317" s="4">
        <f>$M$1*gp_need_index[[#This Row],[Normalised travel time adjusted wp (base year)]]</f>
        <v>11735.32350619761</v>
      </c>
      <c r="N1317" s="115">
        <v>19904.469958235659</v>
      </c>
      <c r="O1317" s="43">
        <f>gp_need_index[[#This Row],[Combined weighted population (base year)]]/gp_need_index[[#This Row],[Registered population (base year)]]</f>
        <v>1.4033703848344767</v>
      </c>
      <c r="P1317" s="77">
        <v>14324.677249250906</v>
      </c>
      <c r="Q1317" s="4">
        <v>8372.5203413570944</v>
      </c>
      <c r="R1317" s="46">
        <v>20316.03105426086</v>
      </c>
      <c r="S1317" s="110">
        <v>19906.526019662673</v>
      </c>
      <c r="T1317" s="46">
        <v>19968.014046849785</v>
      </c>
      <c r="U1317" s="110">
        <f>$L$1*gp_need_index[[#This Row],[Normalised weighted population 2025/26]]</f>
        <v>8253.3144780816801</v>
      </c>
      <c r="V1317" s="4">
        <f>$M$1*gp_need_index[[#This Row],[Normalised travel time adjusted wp 2025/26]]</f>
        <v>11856.080225167629</v>
      </c>
      <c r="W1317" s="115">
        <v>20109.394703249309</v>
      </c>
      <c r="X1317" s="43">
        <f>gp_need_index[[#This Row],[Combined weighted population 2025/26]]/gp_need_index[[#This Row],[Registered population 2025/26]]</f>
        <v>1.403828816059427</v>
      </c>
    </row>
    <row r="1318" spans="1:24" ht="13">
      <c r="A1318" s="8" t="s">
        <v>4853</v>
      </c>
      <c r="B1318" s="3" t="s">
        <v>11351</v>
      </c>
      <c r="C1318" s="74" t="s">
        <v>6435</v>
      </c>
      <c r="D1318" s="74" t="s">
        <v>6804</v>
      </c>
      <c r="E1318" s="74" t="s">
        <v>6478</v>
      </c>
      <c r="F1318" s="41">
        <v>0.97984325612101775</v>
      </c>
      <c r="G1318" s="110">
        <v>4794.5833333333339</v>
      </c>
      <c r="H1318" s="4">
        <v>2311.5855539918734</v>
      </c>
      <c r="I1318" s="46">
        <v>5665.8560317904767</v>
      </c>
      <c r="J1318" s="110">
        <v>5551.6508229024894</v>
      </c>
      <c r="K1318" s="46">
        <v>5568.8713992997655</v>
      </c>
      <c r="L1318" s="110">
        <f>$L$1*gp_need_index[[#This Row],[Normalised weighted population (base year)]]</f>
        <v>2301.7336158331668</v>
      </c>
      <c r="M1318" s="4">
        <f>$M$1*gp_need_index[[#This Row],[Normalised travel time adjusted wp (base year)]]</f>
        <v>3306.5374412712731</v>
      </c>
      <c r="N1318" s="115">
        <v>5608.2710571044399</v>
      </c>
      <c r="O1318" s="43">
        <f>gp_need_index[[#This Row],[Combined weighted population (base year)]]/gp_need_index[[#This Row],[Registered population (base year)]]</f>
        <v>1.1697097885678851</v>
      </c>
      <c r="P1318" s="77">
        <v>4834.59492212859</v>
      </c>
      <c r="Q1318" s="4">
        <v>2355.6930780224425</v>
      </c>
      <c r="R1318" s="46">
        <v>5716.1203289061195</v>
      </c>
      <c r="S1318" s="110">
        <v>5600.901955454915</v>
      </c>
      <c r="T1318" s="46">
        <v>5618.2022323273932</v>
      </c>
      <c r="U1318" s="110">
        <f>$L$1*gp_need_index[[#This Row],[Normalised weighted population 2025/26]]</f>
        <v>2322.1533055849272</v>
      </c>
      <c r="V1318" s="4">
        <f>$M$1*gp_need_index[[#This Row],[Normalised travel time adjusted wp 2025/26]]</f>
        <v>3335.8278009724258</v>
      </c>
      <c r="W1318" s="115">
        <v>5657.9811065573531</v>
      </c>
      <c r="X1318" s="43">
        <f>gp_need_index[[#This Row],[Combined weighted population 2025/26]]/gp_need_index[[#This Row],[Registered population 2025/26]]</f>
        <v>1.1703113079153775</v>
      </c>
    </row>
    <row r="1319" spans="1:24" ht="13">
      <c r="A1319" s="8" t="s">
        <v>4832</v>
      </c>
      <c r="B1319" s="3" t="s">
        <v>11350</v>
      </c>
      <c r="C1319" s="74" t="s">
        <v>6435</v>
      </c>
      <c r="D1319" s="74" t="s">
        <v>6804</v>
      </c>
      <c r="E1319" s="74" t="s">
        <v>6478</v>
      </c>
      <c r="F1319" s="41">
        <v>0.97984325612101775</v>
      </c>
      <c r="G1319" s="110">
        <v>9105.5833333333321</v>
      </c>
      <c r="H1319" s="4">
        <v>5172.6662187118473</v>
      </c>
      <c r="I1319" s="46">
        <v>12678.562575854543</v>
      </c>
      <c r="J1319" s="110">
        <v>12423.004037259394</v>
      </c>
      <c r="K1319" s="46">
        <v>12461.53875367649</v>
      </c>
      <c r="L1319" s="110">
        <f>$L$1*gp_need_index[[#This Row],[Normalised weighted population (base year)]]</f>
        <v>5150.620403615635</v>
      </c>
      <c r="M1319" s="4">
        <f>$M$1*gp_need_index[[#This Row],[Normalised travel time adjusted wp (base year)]]</f>
        <v>7399.0834965349295</v>
      </c>
      <c r="N1319" s="115">
        <v>12549.703900150565</v>
      </c>
      <c r="O1319" s="43">
        <f>gp_need_index[[#This Row],[Combined weighted population (base year)]]/gp_need_index[[#This Row],[Registered population (base year)]]</f>
        <v>1.3782427155665187</v>
      </c>
      <c r="P1319" s="77">
        <v>9182.0576209414612</v>
      </c>
      <c r="Q1319" s="4">
        <v>5273.11358420737</v>
      </c>
      <c r="R1319" s="46">
        <v>12795.279672266202</v>
      </c>
      <c r="S1319" s="110">
        <v>12537.368497052385</v>
      </c>
      <c r="T1319" s="46">
        <v>12576.094392984209</v>
      </c>
      <c r="U1319" s="110">
        <f>$L$1*gp_need_index[[#This Row],[Normalised weighted population 2025/26]]</f>
        <v>5198.0363038513251</v>
      </c>
      <c r="V1319" s="4">
        <f>$M$1*gp_need_index[[#This Row],[Normalised travel time adjusted wp 2025/26]]</f>
        <v>7467.1013197741886</v>
      </c>
      <c r="W1319" s="115">
        <v>12665.137623625513</v>
      </c>
      <c r="X1319" s="43">
        <f>gp_need_index[[#This Row],[Combined weighted population 2025/26]]/gp_need_index[[#This Row],[Registered population 2025/26]]</f>
        <v>1.3793354546959293</v>
      </c>
    </row>
    <row r="1320" spans="1:24" ht="13">
      <c r="A1320" s="8" t="s">
        <v>4889</v>
      </c>
      <c r="B1320" s="3" t="s">
        <v>11349</v>
      </c>
      <c r="C1320" s="74" t="s">
        <v>6435</v>
      </c>
      <c r="D1320" s="74" t="s">
        <v>6804</v>
      </c>
      <c r="E1320" s="74" t="s">
        <v>6478</v>
      </c>
      <c r="F1320" s="41">
        <v>0.97984325612101775</v>
      </c>
      <c r="G1320" s="110">
        <v>19018.25</v>
      </c>
      <c r="H1320" s="4">
        <v>10635.470876366378</v>
      </c>
      <c r="I1320" s="46">
        <v>26068.274527728874</v>
      </c>
      <c r="J1320" s="110">
        <v>25542.822994706446</v>
      </c>
      <c r="K1320" s="46">
        <v>25622.053866534308</v>
      </c>
      <c r="L1320" s="110">
        <f>$L$1*gp_need_index[[#This Row],[Normalised weighted population (base year)]]</f>
        <v>10590.142681101555</v>
      </c>
      <c r="M1320" s="4">
        <f>$M$1*gp_need_index[[#This Row],[Normalised travel time adjusted wp (base year)]]</f>
        <v>15213.186722648665</v>
      </c>
      <c r="N1320" s="115">
        <v>25803.32940375022</v>
      </c>
      <c r="O1320" s="43">
        <f>gp_need_index[[#This Row],[Combined weighted population (base year)]]/gp_need_index[[#This Row],[Registered population (base year)]]</f>
        <v>1.3567667584425602</v>
      </c>
      <c r="P1320" s="77">
        <v>19193.86847931012</v>
      </c>
      <c r="Q1320" s="4">
        <v>10847.988639399191</v>
      </c>
      <c r="R1320" s="46">
        <v>26322.787534557421</v>
      </c>
      <c r="S1320" s="110">
        <v>25792.205848042482</v>
      </c>
      <c r="T1320" s="46">
        <v>25871.87378471981</v>
      </c>
      <c r="U1320" s="110">
        <f>$L$1*gp_need_index[[#This Row],[Normalised weighted population 2025/26]]</f>
        <v>10693.537673878827</v>
      </c>
      <c r="V1320" s="4">
        <f>$M$1*gp_need_index[[#This Row],[Normalised travel time adjusted wp 2025/26]]</f>
        <v>15361.518198423011</v>
      </c>
      <c r="W1320" s="115">
        <v>26055.05587230184</v>
      </c>
      <c r="X1320" s="43">
        <f>gp_need_index[[#This Row],[Combined weighted population 2025/26]]/gp_need_index[[#This Row],[Registered population 2025/26]]</f>
        <v>1.3574676673640691</v>
      </c>
    </row>
    <row r="1321" spans="1:24" ht="13">
      <c r="A1321" s="8" t="s">
        <v>4837</v>
      </c>
      <c r="B1321" s="3" t="s">
        <v>11348</v>
      </c>
      <c r="C1321" s="74" t="s">
        <v>6435</v>
      </c>
      <c r="D1321" s="74" t="s">
        <v>6804</v>
      </c>
      <c r="E1321" s="74" t="s">
        <v>6478</v>
      </c>
      <c r="F1321" s="41">
        <v>0.97984325612101775</v>
      </c>
      <c r="G1321" s="110">
        <v>13411.166666666666</v>
      </c>
      <c r="H1321" s="4">
        <v>5712.5425263705674</v>
      </c>
      <c r="I1321" s="46">
        <v>14001.836736694744</v>
      </c>
      <c r="J1321" s="110">
        <v>13719.605299757863</v>
      </c>
      <c r="K1321" s="46">
        <v>13762.161922777146</v>
      </c>
      <c r="L1321" s="110">
        <f>$L$1*gp_need_index[[#This Row],[Normalised weighted population (base year)]]</f>
        <v>5688.1957676699876</v>
      </c>
      <c r="M1321" s="4">
        <f>$M$1*gp_need_index[[#This Row],[Normalised travel time adjusted wp (base year)]]</f>
        <v>8171.3331854318521</v>
      </c>
      <c r="N1321" s="115">
        <v>13859.528953101839</v>
      </c>
      <c r="O1321" s="43">
        <f>gp_need_index[[#This Row],[Combined weighted population (base year)]]/gp_need_index[[#This Row],[Registered population (base year)]]</f>
        <v>1.0334320121119345</v>
      </c>
      <c r="P1321" s="77">
        <v>13536.928599749037</v>
      </c>
      <c r="Q1321" s="4">
        <v>5830.8887521336437</v>
      </c>
      <c r="R1321" s="46">
        <v>14148.728475120824</v>
      </c>
      <c r="S1321" s="110">
        <v>13863.536179034551</v>
      </c>
      <c r="T1321" s="46">
        <v>13906.358391641814</v>
      </c>
      <c r="U1321" s="110">
        <f>$L$1*gp_need_index[[#This Row],[Normalised weighted population 2025/26]]</f>
        <v>5747.8700075953248</v>
      </c>
      <c r="V1321" s="4">
        <f>$M$1*gp_need_index[[#This Row],[Normalised travel time adjusted wp 2025/26]]</f>
        <v>8256.950357927537</v>
      </c>
      <c r="W1321" s="115">
        <v>14004.820365522861</v>
      </c>
      <c r="X1321" s="43">
        <f>gp_need_index[[#This Row],[Combined weighted population 2025/26]]/gp_need_index[[#This Row],[Registered population 2025/26]]</f>
        <v>1.0345641008834527</v>
      </c>
    </row>
    <row r="1322" spans="1:24" ht="13">
      <c r="A1322" s="8" t="s">
        <v>4841</v>
      </c>
      <c r="B1322" s="3" t="s">
        <v>11347</v>
      </c>
      <c r="C1322" s="74" t="s">
        <v>6435</v>
      </c>
      <c r="D1322" s="74" t="s">
        <v>6804</v>
      </c>
      <c r="E1322" s="74" t="s">
        <v>6478</v>
      </c>
      <c r="F1322" s="41">
        <v>0.97984325612101775</v>
      </c>
      <c r="G1322" s="110">
        <v>8892.9999999999982</v>
      </c>
      <c r="H1322" s="4">
        <v>4619.7789204076498</v>
      </c>
      <c r="I1322" s="46">
        <v>11323.397577272712</v>
      </c>
      <c r="J1322" s="110">
        <v>11095.154752467737</v>
      </c>
      <c r="K1322" s="46">
        <v>11129.570634544878</v>
      </c>
      <c r="L1322" s="110">
        <f>$L$1*gp_need_index[[#This Row],[Normalised weighted population (base year)]]</f>
        <v>4600.089501535761</v>
      </c>
      <c r="M1322" s="4">
        <f>$M$1*gp_need_index[[#This Row],[Normalised travel time adjusted wp (base year)]]</f>
        <v>6608.222630715306</v>
      </c>
      <c r="N1322" s="115">
        <v>11208.312132251067</v>
      </c>
      <c r="O1322" s="43">
        <f>gp_need_index[[#This Row],[Combined weighted population (base year)]]/gp_need_index[[#This Row],[Registered population (base year)]]</f>
        <v>1.2603522019848272</v>
      </c>
      <c r="P1322" s="77">
        <v>8975.9875890509775</v>
      </c>
      <c r="Q1322" s="4">
        <v>4713.7905877699141</v>
      </c>
      <c r="R1322" s="46">
        <v>11438.075043111041</v>
      </c>
      <c r="S1322" s="110">
        <v>11207.520693998473</v>
      </c>
      <c r="T1322" s="46">
        <v>11242.138905958311</v>
      </c>
      <c r="U1322" s="110">
        <f>$L$1*gp_need_index[[#This Row],[Normalised weighted population 2025/26]]</f>
        <v>4646.6768091937056</v>
      </c>
      <c r="V1322" s="4">
        <f>$M$1*gp_need_index[[#This Row],[Normalised travel time adjusted wp 2025/26]]</f>
        <v>6675.0604471128081</v>
      </c>
      <c r="W1322" s="115">
        <v>11321.737256306515</v>
      </c>
      <c r="X1322" s="43">
        <f>gp_need_index[[#This Row],[Combined weighted population 2025/26]]/gp_need_index[[#This Row],[Registered population 2025/26]]</f>
        <v>1.2613361085878629</v>
      </c>
    </row>
    <row r="1323" spans="1:24" ht="13">
      <c r="A1323" s="8" t="s">
        <v>4859</v>
      </c>
      <c r="B1323" s="3" t="s">
        <v>11346</v>
      </c>
      <c r="C1323" s="74" t="s">
        <v>6435</v>
      </c>
      <c r="D1323" s="74" t="s">
        <v>6804</v>
      </c>
      <c r="E1323" s="74" t="s">
        <v>6478</v>
      </c>
      <c r="F1323" s="41">
        <v>0.97984325612101775</v>
      </c>
      <c r="G1323" s="110">
        <v>8708.5000000000018</v>
      </c>
      <c r="H1323" s="4">
        <v>4201.5630494409634</v>
      </c>
      <c r="I1323" s="46">
        <v>10298.321559205748</v>
      </c>
      <c r="J1323" s="110">
        <v>10090.740929153437</v>
      </c>
      <c r="K1323" s="46">
        <v>10122.041236146584</v>
      </c>
      <c r="L1323" s="110">
        <f>$L$1*gp_need_index[[#This Row],[Normalised weighted population (base year)]]</f>
        <v>4183.6560594697221</v>
      </c>
      <c r="M1323" s="4">
        <f>$M$1*gp_need_index[[#This Row],[Normalised travel time adjusted wp (base year)]]</f>
        <v>6009.9984233104842</v>
      </c>
      <c r="N1323" s="115">
        <v>10193.654482780206</v>
      </c>
      <c r="O1323" s="43">
        <f>gp_need_index[[#This Row],[Combined weighted population (base year)]]/gp_need_index[[#This Row],[Registered population (base year)]]</f>
        <v>1.1705407915002819</v>
      </c>
      <c r="P1323" s="77">
        <v>8779.9261220674052</v>
      </c>
      <c r="Q1323" s="4">
        <v>4279.8802219181061</v>
      </c>
      <c r="R1323" s="46">
        <v>10385.185816450512</v>
      </c>
      <c r="S1323" s="110">
        <v>10175.85428581268</v>
      </c>
      <c r="T1323" s="46">
        <v>10207.285847721581</v>
      </c>
      <c r="U1323" s="110">
        <f>$L$1*gp_need_index[[#This Row],[Normalised weighted population 2025/26]]</f>
        <v>4218.944351264081</v>
      </c>
      <c r="V1323" s="4">
        <f>$M$1*gp_need_index[[#This Row],[Normalised travel time adjusted wp 2025/26]]</f>
        <v>6060.6127183137405</v>
      </c>
      <c r="W1323" s="115">
        <v>10279.557069577822</v>
      </c>
      <c r="X1323" s="43">
        <f>gp_need_index[[#This Row],[Combined weighted population 2025/26]]/gp_need_index[[#This Row],[Registered population 2025/26]]</f>
        <v>1.1708022284767585</v>
      </c>
    </row>
    <row r="1324" spans="1:24" ht="13">
      <c r="A1324" s="8" t="s">
        <v>4826</v>
      </c>
      <c r="B1324" s="3" t="s">
        <v>8635</v>
      </c>
      <c r="C1324" s="74" t="s">
        <v>6435</v>
      </c>
      <c r="D1324" s="74" t="s">
        <v>6804</v>
      </c>
      <c r="E1324" s="74" t="s">
        <v>6478</v>
      </c>
      <c r="F1324" s="41">
        <v>0.97984325612101775</v>
      </c>
      <c r="G1324" s="110">
        <v>7476.8333333333339</v>
      </c>
      <c r="H1324" s="4">
        <v>3103.6213097714467</v>
      </c>
      <c r="I1324" s="46">
        <v>7607.1904360169874</v>
      </c>
      <c r="J1324" s="110">
        <v>7453.8542467595498</v>
      </c>
      <c r="K1324" s="46">
        <v>7476.9752373630936</v>
      </c>
      <c r="L1324" s="110">
        <f>$L$1*gp_need_index[[#This Row],[Normalised weighted population (base year)]]</f>
        <v>3090.3937287463314</v>
      </c>
      <c r="M1324" s="4">
        <f>$M$1*gp_need_index[[#This Row],[Normalised travel time adjusted wp (base year)]]</f>
        <v>4439.4809642951914</v>
      </c>
      <c r="N1324" s="115">
        <v>7529.8746930415227</v>
      </c>
      <c r="O1324" s="43">
        <f>gp_need_index[[#This Row],[Combined weighted population (base year)]]/gp_need_index[[#This Row],[Registered population (base year)]]</f>
        <v>1.0070940941630622</v>
      </c>
      <c r="P1324" s="77">
        <v>7537.1774702226767</v>
      </c>
      <c r="Q1324" s="4">
        <v>3159.9559182872445</v>
      </c>
      <c r="R1324" s="46">
        <v>7667.6747202280658</v>
      </c>
      <c r="S1324" s="110">
        <v>7513.1193647450818</v>
      </c>
      <c r="T1324" s="46">
        <v>7536.3261707595102</v>
      </c>
      <c r="U1324" s="110">
        <f>$L$1*gp_need_index[[#This Row],[Normalised weighted population 2025/26]]</f>
        <v>3114.9652514636591</v>
      </c>
      <c r="V1324" s="4">
        <f>$M$1*gp_need_index[[#This Row],[Normalised travel time adjusted wp 2025/26]]</f>
        <v>4474.7207946626741</v>
      </c>
      <c r="W1324" s="115">
        <v>7589.6860461263332</v>
      </c>
      <c r="X1324" s="43">
        <f>gp_need_index[[#This Row],[Combined weighted population 2025/26]]/gp_need_index[[#This Row],[Registered population 2025/26]]</f>
        <v>1.0069666099957317</v>
      </c>
    </row>
    <row r="1325" spans="1:24" ht="13">
      <c r="A1325" s="8" t="s">
        <v>4883</v>
      </c>
      <c r="B1325" s="3" t="s">
        <v>11345</v>
      </c>
      <c r="C1325" s="74" t="s">
        <v>6435</v>
      </c>
      <c r="D1325" s="74" t="s">
        <v>6804</v>
      </c>
      <c r="E1325" s="74" t="s">
        <v>6478</v>
      </c>
      <c r="F1325" s="41">
        <v>0.97984325612101775</v>
      </c>
      <c r="G1325" s="110">
        <v>7512.5</v>
      </c>
      <c r="H1325" s="4">
        <v>3932.679306340875</v>
      </c>
      <c r="I1325" s="46">
        <v>9639.2689123923155</v>
      </c>
      <c r="J1325" s="110">
        <v>9444.9726377445877</v>
      </c>
      <c r="K1325" s="46">
        <v>9474.2698464608638</v>
      </c>
      <c r="L1325" s="110">
        <f>$L$1*gp_need_index[[#This Row],[Normalised weighted population (base year)]]</f>
        <v>3915.9182942912935</v>
      </c>
      <c r="M1325" s="4">
        <f>$M$1*gp_need_index[[#This Row],[Normalised travel time adjusted wp (base year)]]</f>
        <v>5625.3818287075846</v>
      </c>
      <c r="N1325" s="115">
        <v>9541.3001229988786</v>
      </c>
      <c r="O1325" s="43">
        <f>gp_need_index[[#This Row],[Combined weighted population (base year)]]/gp_need_index[[#This Row],[Registered population (base year)]]</f>
        <v>1.2700565887519306</v>
      </c>
      <c r="P1325" s="77">
        <v>7586.1544451841601</v>
      </c>
      <c r="Q1325" s="4">
        <v>4013.765517826655</v>
      </c>
      <c r="R1325" s="46">
        <v>9739.4549765250704</v>
      </c>
      <c r="S1325" s="110">
        <v>9543.1392770423754</v>
      </c>
      <c r="T1325" s="46">
        <v>9572.6164850061159</v>
      </c>
      <c r="U1325" s="110">
        <f>$L$1*gp_need_index[[#This Row],[Normalised weighted population 2025/26]]</f>
        <v>3956.6185221753944</v>
      </c>
      <c r="V1325" s="4">
        <f>$M$1*gp_need_index[[#This Row],[Normalised travel time adjusted wp 2025/26]]</f>
        <v>5683.775499391727</v>
      </c>
      <c r="W1325" s="115">
        <v>9640.3940215671209</v>
      </c>
      <c r="X1325" s="43">
        <f>gp_need_index[[#This Row],[Combined weighted population 2025/26]]/gp_need_index[[#This Row],[Registered population 2025/26]]</f>
        <v>1.2707879982178629</v>
      </c>
    </row>
    <row r="1326" spans="1:24" ht="13">
      <c r="A1326" s="8" t="s">
        <v>4897</v>
      </c>
      <c r="B1326" s="3" t="s">
        <v>11344</v>
      </c>
      <c r="C1326" s="74" t="s">
        <v>6435</v>
      </c>
      <c r="D1326" s="74" t="s">
        <v>6804</v>
      </c>
      <c r="E1326" s="74" t="s">
        <v>6478</v>
      </c>
      <c r="F1326" s="41">
        <v>0.97984325612101775</v>
      </c>
      <c r="G1326" s="110">
        <v>4953.5</v>
      </c>
      <c r="H1326" s="4">
        <v>2865.6304928115951</v>
      </c>
      <c r="I1326" s="46">
        <v>7023.8584873231002</v>
      </c>
      <c r="J1326" s="110">
        <v>6882.2803707519124</v>
      </c>
      <c r="K1326" s="46">
        <v>6903.6284055424076</v>
      </c>
      <c r="L1326" s="110">
        <f>$L$1*gp_need_index[[#This Row],[Normalised weighted population (base year)]]</f>
        <v>2853.4172245844552</v>
      </c>
      <c r="M1326" s="4">
        <f>$M$1*gp_need_index[[#This Row],[Normalised travel time adjusted wp (base year)]]</f>
        <v>4099.0542188530644</v>
      </c>
      <c r="N1326" s="115">
        <v>6952.4714434375201</v>
      </c>
      <c r="O1326" s="43">
        <f>gp_need_index[[#This Row],[Combined weighted population (base year)]]/gp_need_index[[#This Row],[Registered population (base year)]]</f>
        <v>1.4035472783764045</v>
      </c>
      <c r="P1326" s="77">
        <v>5003.5261843978606</v>
      </c>
      <c r="Q1326" s="4">
        <v>2925.9950065360795</v>
      </c>
      <c r="R1326" s="46">
        <v>7099.9654815725262</v>
      </c>
      <c r="S1326" s="110">
        <v>6956.8532958108535</v>
      </c>
      <c r="T1326" s="46">
        <v>6978.341886244315</v>
      </c>
      <c r="U1326" s="110">
        <f>$L$1*gp_need_index[[#This Row],[Normalised weighted population 2025/26]]</f>
        <v>2884.3354170131051</v>
      </c>
      <c r="V1326" s="4">
        <f>$M$1*gp_need_index[[#This Row],[Normalised travel time adjusted wp 2025/26]]</f>
        <v>4143.4156169883527</v>
      </c>
      <c r="W1326" s="115">
        <v>7027.7510340014578</v>
      </c>
      <c r="X1326" s="43">
        <f>gp_need_index[[#This Row],[Combined weighted population 2025/26]]/gp_need_index[[#This Row],[Registered population 2025/26]]</f>
        <v>1.4045596595288325</v>
      </c>
    </row>
    <row r="1327" spans="1:24" ht="13">
      <c r="A1327" s="8" t="s">
        <v>4850</v>
      </c>
      <c r="B1327" s="3" t="s">
        <v>11343</v>
      </c>
      <c r="C1327" s="74" t="s">
        <v>6435</v>
      </c>
      <c r="D1327" s="74" t="s">
        <v>6804</v>
      </c>
      <c r="E1327" s="74" t="s">
        <v>6478</v>
      </c>
      <c r="F1327" s="41">
        <v>0.97984325612101775</v>
      </c>
      <c r="G1327" s="110">
        <v>9835</v>
      </c>
      <c r="H1327" s="4">
        <v>4113.2923105465998</v>
      </c>
      <c r="I1327" s="46">
        <v>10081.963874528423</v>
      </c>
      <c r="J1327" s="110">
        <v>9878.7443109124015</v>
      </c>
      <c r="K1327" s="46">
        <v>9909.3870290050854</v>
      </c>
      <c r="L1327" s="110">
        <f>$L$1*gp_need_index[[#This Row],[Normalised weighted population (base year)]]</f>
        <v>4095.7615289572236</v>
      </c>
      <c r="M1327" s="4">
        <f>$M$1*gp_need_index[[#This Row],[Normalised travel time adjusted wp (base year)]]</f>
        <v>5883.7342222650741</v>
      </c>
      <c r="N1327" s="115">
        <v>9979.4957512222973</v>
      </c>
      <c r="O1327" s="43">
        <f>gp_need_index[[#This Row],[Combined weighted population (base year)]]/gp_need_index[[#This Row],[Registered population (base year)]]</f>
        <v>1.0146919930068425</v>
      </c>
      <c r="P1327" s="77">
        <v>9925.37597410731</v>
      </c>
      <c r="Q1327" s="4">
        <v>4195.6059422434791</v>
      </c>
      <c r="R1327" s="46">
        <v>10180.693165117322</v>
      </c>
      <c r="S1327" s="110">
        <v>9975.4835404775458</v>
      </c>
      <c r="T1327" s="46">
        <v>10006.296189682918</v>
      </c>
      <c r="U1327" s="110">
        <f>$L$1*gp_need_index[[#This Row],[Normalised weighted population 2025/26]]</f>
        <v>4135.8699478335175</v>
      </c>
      <c r="V1327" s="4">
        <f>$M$1*gp_need_index[[#This Row],[Normalised travel time adjusted wp 2025/26]]</f>
        <v>5941.274385290516</v>
      </c>
      <c r="W1327" s="115">
        <v>10077.144333124033</v>
      </c>
      <c r="X1327" s="43">
        <f>gp_need_index[[#This Row],[Combined weighted population 2025/26]]/gp_need_index[[#This Row],[Registered population 2025/26]]</f>
        <v>1.0152909430748667</v>
      </c>
    </row>
    <row r="1328" spans="1:24" ht="13">
      <c r="A1328" s="8" t="s">
        <v>4830</v>
      </c>
      <c r="B1328" s="3" t="s">
        <v>11342</v>
      </c>
      <c r="C1328" s="74" t="s">
        <v>6435</v>
      </c>
      <c r="D1328" s="74" t="s">
        <v>6804</v>
      </c>
      <c r="E1328" s="74" t="s">
        <v>6478</v>
      </c>
      <c r="F1328" s="41">
        <v>0.97984325612101775</v>
      </c>
      <c r="G1328" s="110">
        <v>9104.6666666666679</v>
      </c>
      <c r="H1328" s="4">
        <v>4372.6507866632446</v>
      </c>
      <c r="I1328" s="46">
        <v>10717.669433322828</v>
      </c>
      <c r="J1328" s="110">
        <v>10501.636115575742</v>
      </c>
      <c r="K1328" s="46">
        <v>10534.210971738996</v>
      </c>
      <c r="L1328" s="110">
        <f>$L$1*gp_need_index[[#This Row],[Normalised weighted population (base year)]]</f>
        <v>4354.014623677439</v>
      </c>
      <c r="M1328" s="4">
        <f>$M$1*gp_need_index[[#This Row],[Normalised travel time adjusted wp (base year)]]</f>
        <v>6254.7256876295269</v>
      </c>
      <c r="N1328" s="115">
        <v>10608.740311306967</v>
      </c>
      <c r="O1328" s="43">
        <f>gp_need_index[[#This Row],[Combined weighted population (base year)]]/gp_need_index[[#This Row],[Registered population (base year)]]</f>
        <v>1.1651981011174084</v>
      </c>
      <c r="P1328" s="77">
        <v>9186.6406991707918</v>
      </c>
      <c r="Q1328" s="4">
        <v>4461.5300896345543</v>
      </c>
      <c r="R1328" s="46">
        <v>10825.961616695575</v>
      </c>
      <c r="S1328" s="110">
        <v>10607.745481144149</v>
      </c>
      <c r="T1328" s="46">
        <v>10640.511084840862</v>
      </c>
      <c r="U1328" s="110">
        <f>$L$1*gp_need_index[[#This Row],[Normalised weighted population 2025/26]]</f>
        <v>4398.0079333207568</v>
      </c>
      <c r="V1328" s="4">
        <f>$M$1*gp_need_index[[#This Row],[Normalised travel time adjusted wp 2025/26]]</f>
        <v>6317.841762464167</v>
      </c>
      <c r="W1328" s="115">
        <v>10715.849695784924</v>
      </c>
      <c r="X1328" s="43">
        <f>gp_need_index[[#This Row],[Combined weighted population 2025/26]]/gp_need_index[[#This Row],[Registered population 2025/26]]</f>
        <v>1.1664600855405352</v>
      </c>
    </row>
    <row r="1329" spans="1:24" ht="13">
      <c r="A1329" s="8" t="s">
        <v>4847</v>
      </c>
      <c r="B1329" s="3" t="s">
        <v>11341</v>
      </c>
      <c r="C1329" s="74" t="s">
        <v>6435</v>
      </c>
      <c r="D1329" s="74" t="s">
        <v>6804</v>
      </c>
      <c r="E1329" s="74" t="s">
        <v>6478</v>
      </c>
      <c r="F1329" s="41">
        <v>0.97984325612101775</v>
      </c>
      <c r="G1329" s="110">
        <v>14041.916666666668</v>
      </c>
      <c r="H1329" s="4">
        <v>4855.0715736876637</v>
      </c>
      <c r="I1329" s="46">
        <v>11900.116140217684</v>
      </c>
      <c r="J1329" s="110">
        <v>11660.248547049174</v>
      </c>
      <c r="K1329" s="46">
        <v>11696.417284479008</v>
      </c>
      <c r="L1329" s="110">
        <f>$L$1*gp_need_index[[#This Row],[Normalised weighted population (base year)]]</f>
        <v>4834.3793415453292</v>
      </c>
      <c r="M1329" s="4">
        <f>$M$1*gp_need_index[[#This Row],[Normalised travel time adjusted wp (base year)]]</f>
        <v>6944.7898697616356</v>
      </c>
      <c r="N1329" s="115">
        <v>11779.169211306966</v>
      </c>
      <c r="O1329" s="43">
        <f>gp_need_index[[#This Row],[Combined weighted population (base year)]]/gp_need_index[[#This Row],[Registered population (base year)]]</f>
        <v>0.83885764963047293</v>
      </c>
      <c r="P1329" s="77">
        <v>14159.476946104514</v>
      </c>
      <c r="Q1329" s="4">
        <v>4947.4453778226971</v>
      </c>
      <c r="R1329" s="46">
        <v>12005.041473427258</v>
      </c>
      <c r="S1329" s="110">
        <v>11763.058927190825</v>
      </c>
      <c r="T1329" s="46">
        <v>11799.393106565183</v>
      </c>
      <c r="U1329" s="110">
        <f>$L$1*gp_need_index[[#This Row],[Normalised weighted population 2025/26]]</f>
        <v>4877.0048804305197</v>
      </c>
      <c r="V1329" s="4">
        <f>$M$1*gp_need_index[[#This Row],[Normalised travel time adjusted wp 2025/26]]</f>
        <v>7005.9321348382609</v>
      </c>
      <c r="W1329" s="115">
        <v>11882.937015268781</v>
      </c>
      <c r="X1329" s="43">
        <f>gp_need_index[[#This Row],[Combined weighted population 2025/26]]/gp_need_index[[#This Row],[Registered population 2025/26]]</f>
        <v>0.8392214670428173</v>
      </c>
    </row>
    <row r="1330" spans="1:24" ht="13">
      <c r="A1330" s="8" t="s">
        <v>4860</v>
      </c>
      <c r="B1330" s="3" t="s">
        <v>11340</v>
      </c>
      <c r="C1330" s="74" t="s">
        <v>6435</v>
      </c>
      <c r="D1330" s="74" t="s">
        <v>6804</v>
      </c>
      <c r="E1330" s="74" t="s">
        <v>6478</v>
      </c>
      <c r="F1330" s="41">
        <v>0.97984325612101775</v>
      </c>
      <c r="G1330" s="110">
        <v>5013.5</v>
      </c>
      <c r="H1330" s="4">
        <v>2040.9406368684949</v>
      </c>
      <c r="I1330" s="46">
        <v>5002.4866256662508</v>
      </c>
      <c r="J1330" s="110">
        <v>4901.6527839946621</v>
      </c>
      <c r="K1330" s="46">
        <v>4916.8571419293294</v>
      </c>
      <c r="L1330" s="110">
        <f>$L$1*gp_need_index[[#This Row],[Normalised weighted population (base year)]]</f>
        <v>2032.2421827250621</v>
      </c>
      <c r="M1330" s="4">
        <f>$M$1*gp_need_index[[#This Row],[Normalised travel time adjusted wp (base year)]]</f>
        <v>2919.4016287062504</v>
      </c>
      <c r="N1330" s="115">
        <v>4951.6438114313123</v>
      </c>
      <c r="O1330" s="43">
        <f>gp_need_index[[#This Row],[Combined weighted population (base year)]]/gp_need_index[[#This Row],[Registered population (base year)]]</f>
        <v>0.98766207468461398</v>
      </c>
      <c r="P1330" s="77">
        <v>5053.5083780677178</v>
      </c>
      <c r="Q1330" s="4">
        <v>2079.1416902699907</v>
      </c>
      <c r="R1330" s="46">
        <v>5045.0647384019276</v>
      </c>
      <c r="S1330" s="110">
        <v>4943.3726606170749</v>
      </c>
      <c r="T1330" s="46">
        <v>4958.6419362431598</v>
      </c>
      <c r="U1330" s="110">
        <f>$L$1*gp_need_index[[#This Row],[Normalised weighted population 2025/26]]</f>
        <v>2049.539387742725</v>
      </c>
      <c r="V1330" s="4">
        <f>$M$1*gp_need_index[[#This Row],[Normalised travel time adjusted wp 2025/26]]</f>
        <v>2944.2115007553466</v>
      </c>
      <c r="W1330" s="115">
        <v>4993.7508884980716</v>
      </c>
      <c r="X1330" s="43">
        <f>gp_need_index[[#This Row],[Combined weighted population 2025/26]]/gp_need_index[[#This Row],[Registered population 2025/26]]</f>
        <v>0.9881750488771337</v>
      </c>
    </row>
    <row r="1331" spans="1:24" ht="13">
      <c r="A1331" s="8" t="s">
        <v>4855</v>
      </c>
      <c r="B1331" s="3" t="s">
        <v>11339</v>
      </c>
      <c r="C1331" s="74" t="s">
        <v>6435</v>
      </c>
      <c r="D1331" s="74" t="s">
        <v>6804</v>
      </c>
      <c r="E1331" s="74" t="s">
        <v>6478</v>
      </c>
      <c r="F1331" s="41">
        <v>0.97984325612101775</v>
      </c>
      <c r="G1331" s="110">
        <v>9608.1666666666679</v>
      </c>
      <c r="H1331" s="4">
        <v>4249.7657310302957</v>
      </c>
      <c r="I1331" s="46">
        <v>10416.469664846813</v>
      </c>
      <c r="J1331" s="110">
        <v>10206.507553689307</v>
      </c>
      <c r="K1331" s="46">
        <v>10238.166955313163</v>
      </c>
      <c r="L1331" s="110">
        <f>$L$1*gp_need_index[[#This Row],[Normalised weighted population (base year)]]</f>
        <v>4231.6533020532243</v>
      </c>
      <c r="M1331" s="4">
        <f>$M$1*gp_need_index[[#This Row],[Normalised travel time adjusted wp (base year)]]</f>
        <v>6078.9484871182294</v>
      </c>
      <c r="N1331" s="115">
        <v>10310.601789171455</v>
      </c>
      <c r="O1331" s="43">
        <f>gp_need_index[[#This Row],[Combined weighted population (base year)]]/gp_need_index[[#This Row],[Registered population (base year)]]</f>
        <v>1.0731081325786869</v>
      </c>
      <c r="P1331" s="77">
        <v>9697.9482348853853</v>
      </c>
      <c r="Q1331" s="4">
        <v>4338.6886186130441</v>
      </c>
      <c r="R1331" s="46">
        <v>10527.885166800732</v>
      </c>
      <c r="S1331" s="110">
        <v>10315.677281906193</v>
      </c>
      <c r="T1331" s="46">
        <v>10347.540734350725</v>
      </c>
      <c r="U1331" s="110">
        <f>$L$1*gp_need_index[[#This Row],[Normalised weighted population 2025/26]]</f>
        <v>4276.9154486261968</v>
      </c>
      <c r="V1331" s="4">
        <f>$M$1*gp_need_index[[#This Row],[Normalised travel time adjusted wp 2025/26]]</f>
        <v>6143.8895621673864</v>
      </c>
      <c r="W1331" s="115">
        <v>10420.805010793583</v>
      </c>
      <c r="X1331" s="43">
        <f>gp_need_index[[#This Row],[Combined weighted population 2025/26]]/gp_need_index[[#This Row],[Registered population 2025/26]]</f>
        <v>1.0745370833500578</v>
      </c>
    </row>
    <row r="1332" spans="1:24" ht="13">
      <c r="A1332" s="8" t="s">
        <v>4893</v>
      </c>
      <c r="B1332" s="3" t="s">
        <v>11338</v>
      </c>
      <c r="C1332" s="74" t="s">
        <v>6435</v>
      </c>
      <c r="D1332" s="74" t="s">
        <v>6804</v>
      </c>
      <c r="E1332" s="74" t="s">
        <v>6478</v>
      </c>
      <c r="F1332" s="41">
        <v>0.97984325612101775</v>
      </c>
      <c r="G1332" s="110">
        <v>8251.9166666666661</v>
      </c>
      <c r="H1332" s="4">
        <v>3258.3881650291837</v>
      </c>
      <c r="I1332" s="46">
        <v>7986.5346999007097</v>
      </c>
      <c r="J1332" s="110">
        <v>7825.552165474207</v>
      </c>
      <c r="K1332" s="46">
        <v>7849.8261198735863</v>
      </c>
      <c r="L1332" s="110">
        <f>$L$1*gp_need_index[[#This Row],[Normalised weighted population (base year)]]</f>
        <v>3244.5009703097439</v>
      </c>
      <c r="M1332" s="4">
        <f>$M$1*gp_need_index[[#This Row],[Normalised travel time adjusted wp (base year)]]</f>
        <v>4660.8625180489735</v>
      </c>
      <c r="N1332" s="115">
        <v>7905.3634883587174</v>
      </c>
      <c r="O1332" s="43">
        <f>gp_need_index[[#This Row],[Combined weighted population (base year)]]/gp_need_index[[#This Row],[Registered population (base year)]]</f>
        <v>0.95800331095103775</v>
      </c>
      <c r="P1332" s="77">
        <v>8323.0960285645251</v>
      </c>
      <c r="Q1332" s="4">
        <v>3320.1237761397761</v>
      </c>
      <c r="R1332" s="46">
        <v>8056.3241401587711</v>
      </c>
      <c r="S1332" s="110">
        <v>7893.9348778595286</v>
      </c>
      <c r="T1332" s="46">
        <v>7918.3179611711876</v>
      </c>
      <c r="U1332" s="110">
        <f>$L$1*gp_need_index[[#This Row],[Normalised weighted population 2025/26]]</f>
        <v>3272.8526791725963</v>
      </c>
      <c r="V1332" s="4">
        <f>$M$1*gp_need_index[[#This Row],[Normalised travel time adjusted wp 2025/26]]</f>
        <v>4701.5297953900526</v>
      </c>
      <c r="W1332" s="115">
        <v>7974.3824745626489</v>
      </c>
      <c r="X1332" s="43">
        <f>gp_need_index[[#This Row],[Combined weighted population 2025/26]]/gp_need_index[[#This Row],[Registered population 2025/26]]</f>
        <v>0.95810290391879349</v>
      </c>
    </row>
    <row r="1333" spans="1:24" ht="13">
      <c r="A1333" s="8" t="s">
        <v>4867</v>
      </c>
      <c r="B1333" s="3" t="s">
        <v>11337</v>
      </c>
      <c r="C1333" s="74" t="s">
        <v>6435</v>
      </c>
      <c r="D1333" s="74" t="s">
        <v>6804</v>
      </c>
      <c r="E1333" s="74" t="s">
        <v>6478</v>
      </c>
      <c r="F1333" s="41">
        <v>0.97984325612101775</v>
      </c>
      <c r="G1333" s="110">
        <v>13341.666666666668</v>
      </c>
      <c r="H1333" s="4">
        <v>5575.785639391589</v>
      </c>
      <c r="I1333" s="46">
        <v>13666.636150395589</v>
      </c>
      <c r="J1333" s="110">
        <v>13391.161265824825</v>
      </c>
      <c r="K1333" s="46">
        <v>13432.699093577799</v>
      </c>
      <c r="L1333" s="110">
        <f>$L$1*gp_need_index[[#This Row],[Normalised weighted population (base year)]]</f>
        <v>5552.0217362080666</v>
      </c>
      <c r="M1333" s="4">
        <f>$M$1*gp_need_index[[#This Row],[Normalised travel time adjusted wp (base year)]]</f>
        <v>7975.7134445285556</v>
      </c>
      <c r="N1333" s="115">
        <v>13527.735180736621</v>
      </c>
      <c r="O1333" s="43">
        <f>gp_need_index[[#This Row],[Combined weighted population (base year)]]/gp_need_index[[#This Row],[Registered population (base year)]]</f>
        <v>1.0139464220414707</v>
      </c>
      <c r="P1333" s="77">
        <v>13461.727054628051</v>
      </c>
      <c r="Q1333" s="4">
        <v>5685.8043318085147</v>
      </c>
      <c r="R1333" s="46">
        <v>13796.679215323267</v>
      </c>
      <c r="S1333" s="110">
        <v>13518.583085999519</v>
      </c>
      <c r="T1333" s="46">
        <v>13560.339794503159</v>
      </c>
      <c r="U1333" s="110">
        <f>$L$1*gp_need_index[[#This Row],[Normalised weighted population 2025/26]]</f>
        <v>5604.8512631799022</v>
      </c>
      <c r="V1333" s="4">
        <f>$M$1*gp_need_index[[#This Row],[Normalised travel time adjusted wp 2025/26]]</f>
        <v>8051.5005702095114</v>
      </c>
      <c r="W1333" s="115">
        <v>13656.351833389414</v>
      </c>
      <c r="X1333" s="43">
        <f>gp_need_index[[#This Row],[Combined weighted population 2025/26]]/gp_need_index[[#This Row],[Registered population 2025/26]]</f>
        <v>1.0144576381597674</v>
      </c>
    </row>
    <row r="1334" spans="1:24" ht="13">
      <c r="A1334" s="8" t="s">
        <v>4898</v>
      </c>
      <c r="B1334" s="3" t="s">
        <v>11336</v>
      </c>
      <c r="C1334" s="74" t="s">
        <v>6435</v>
      </c>
      <c r="D1334" s="74" t="s">
        <v>6804</v>
      </c>
      <c r="E1334" s="74" t="s">
        <v>6478</v>
      </c>
      <c r="F1334" s="41">
        <v>0.97984325612101775</v>
      </c>
      <c r="G1334" s="110">
        <v>5710.5</v>
      </c>
      <c r="H1334" s="4">
        <v>3621.3664746235563</v>
      </c>
      <c r="I1334" s="46">
        <v>8876.2196355384494</v>
      </c>
      <c r="J1334" s="110">
        <v>8697.3039497313075</v>
      </c>
      <c r="K1334" s="46">
        <v>8724.281976969407</v>
      </c>
      <c r="L1334" s="110">
        <f>$L$1*gp_need_index[[#This Row],[Normalised weighted population (base year)]]</f>
        <v>3605.9322725468073</v>
      </c>
      <c r="M1334" s="4">
        <f>$M$1*gp_need_index[[#This Row],[Normalised travel time adjusted wp (base year)]]</f>
        <v>5180.073831240702</v>
      </c>
      <c r="N1334" s="115">
        <v>8786.0061037875093</v>
      </c>
      <c r="O1334" s="43">
        <f>gp_need_index[[#This Row],[Combined weighted population (base year)]]/gp_need_index[[#This Row],[Registered population (base year)]]</f>
        <v>1.5385703710336238</v>
      </c>
      <c r="P1334" s="77">
        <v>5769.720935860566</v>
      </c>
      <c r="Q1334" s="4">
        <v>3697.8879107970301</v>
      </c>
      <c r="R1334" s="46">
        <v>8972.9737961736737</v>
      </c>
      <c r="S1334" s="110">
        <v>8792.1078615313818</v>
      </c>
      <c r="T1334" s="46">
        <v>8819.2652553773933</v>
      </c>
      <c r="U1334" s="110">
        <f>$L$1*gp_need_index[[#This Row],[Normalised weighted population 2025/26]]</f>
        <v>3645.2383019898889</v>
      </c>
      <c r="V1334" s="4">
        <f>$M$1*gp_need_index[[#This Row],[Normalised travel time adjusted wp 2025/26]]</f>
        <v>5236.4704947352466</v>
      </c>
      <c r="W1334" s="115">
        <v>8881.7087967251355</v>
      </c>
      <c r="X1334" s="43">
        <f>gp_need_index[[#This Row],[Combined weighted population 2025/26]]/gp_need_index[[#This Row],[Registered population 2025/26]]</f>
        <v>1.5393654035366982</v>
      </c>
    </row>
    <row r="1335" spans="1:24" ht="13">
      <c r="A1335" s="8" t="s">
        <v>4864</v>
      </c>
      <c r="B1335" s="3" t="s">
        <v>11335</v>
      </c>
      <c r="C1335" s="74" t="s">
        <v>6435</v>
      </c>
      <c r="D1335" s="74" t="s">
        <v>6804</v>
      </c>
      <c r="E1335" s="74" t="s">
        <v>6478</v>
      </c>
      <c r="F1335" s="41">
        <v>0.97984325612101775</v>
      </c>
      <c r="G1335" s="110">
        <v>9172</v>
      </c>
      <c r="H1335" s="4">
        <v>3431.1342396073983</v>
      </c>
      <c r="I1335" s="46">
        <v>8409.9472735460567</v>
      </c>
      <c r="J1335" s="110">
        <v>8240.4301203174437</v>
      </c>
      <c r="K1335" s="46">
        <v>8265.9909779722384</v>
      </c>
      <c r="L1335" s="110">
        <f>$L$1*gp_need_index[[#This Row],[Normalised weighted population (base year)]]</f>
        <v>3416.5108040679011</v>
      </c>
      <c r="M1335" s="4">
        <f>$M$1*gp_need_index[[#This Row],[Normalised travel time adjusted wp (base year)]]</f>
        <v>4907.9619007385372</v>
      </c>
      <c r="N1335" s="115">
        <v>8324.4727048064378</v>
      </c>
      <c r="O1335" s="43">
        <f>gp_need_index[[#This Row],[Combined weighted population (base year)]]/gp_need_index[[#This Row],[Registered population (base year)]]</f>
        <v>0.90759623907614895</v>
      </c>
      <c r="P1335" s="77">
        <v>9260.5465636508634</v>
      </c>
      <c r="Q1335" s="4">
        <v>3499.1506292294803</v>
      </c>
      <c r="R1335" s="46">
        <v>8490.7351608105873</v>
      </c>
      <c r="S1335" s="110">
        <v>8319.5895868298594</v>
      </c>
      <c r="T1335" s="46">
        <v>8345.2874484354106</v>
      </c>
      <c r="U1335" s="110">
        <f>$L$1*gp_need_index[[#This Row],[Normalised weighted population 2025/26]]</f>
        <v>3449.3305924327224</v>
      </c>
      <c r="V1335" s="4">
        <f>$M$1*gp_need_index[[#This Row],[Normalised travel time adjusted wp 2025/26]]</f>
        <v>4955.0444655433394</v>
      </c>
      <c r="W1335" s="115">
        <v>8404.3750579760617</v>
      </c>
      <c r="X1335" s="43">
        <f>gp_need_index[[#This Row],[Combined weighted population 2025/26]]/gp_need_index[[#This Row],[Registered population 2025/26]]</f>
        <v>0.90754633111663052</v>
      </c>
    </row>
    <row r="1336" spans="1:24" ht="13">
      <c r="A1336" s="8" t="s">
        <v>4892</v>
      </c>
      <c r="B1336" s="3" t="s">
        <v>11334</v>
      </c>
      <c r="C1336" s="74" t="s">
        <v>6435</v>
      </c>
      <c r="D1336" s="74" t="s">
        <v>6804</v>
      </c>
      <c r="E1336" s="74" t="s">
        <v>6478</v>
      </c>
      <c r="F1336" s="41">
        <v>0.97984325612101775</v>
      </c>
      <c r="G1336" s="110">
        <v>10423.833333333334</v>
      </c>
      <c r="H1336" s="4">
        <v>4181.3677407566965</v>
      </c>
      <c r="I1336" s="46">
        <v>10248.821461177782</v>
      </c>
      <c r="J1336" s="110">
        <v>10042.238591923406</v>
      </c>
      <c r="K1336" s="46">
        <v>10073.388450296789</v>
      </c>
      <c r="L1336" s="110">
        <f>$L$1*gp_need_index[[#This Row],[Normalised weighted population (base year)]]</f>
        <v>4163.5468228462141</v>
      </c>
      <c r="M1336" s="4">
        <f>$M$1*gp_need_index[[#This Row],[Normalised travel time adjusted wp (base year)]]</f>
        <v>5981.1106565621394</v>
      </c>
      <c r="N1336" s="115">
        <v>10144.657479408354</v>
      </c>
      <c r="O1336" s="43">
        <f>gp_need_index[[#This Row],[Combined weighted population (base year)]]/gp_need_index[[#This Row],[Registered population (base year)]]</f>
        <v>0.97321754435268726</v>
      </c>
      <c r="P1336" s="77">
        <v>10509.447460980595</v>
      </c>
      <c r="Q1336" s="4">
        <v>4259.6182315237893</v>
      </c>
      <c r="R1336" s="46">
        <v>10336.019829473005</v>
      </c>
      <c r="S1336" s="110">
        <v>10127.679325042236</v>
      </c>
      <c r="T1336" s="46">
        <v>10158.962082318189</v>
      </c>
      <c r="U1336" s="110">
        <f>$L$1*gp_need_index[[#This Row],[Normalised weighted population 2025/26]]</f>
        <v>4198.9708460520224</v>
      </c>
      <c r="V1336" s="4">
        <f>$M$1*gp_need_index[[#This Row],[Normalised travel time adjusted wp 2025/26]]</f>
        <v>6031.9203086399211</v>
      </c>
      <c r="W1336" s="115">
        <v>10230.891154691944</v>
      </c>
      <c r="X1336" s="43">
        <f>gp_need_index[[#This Row],[Combined weighted population 2025/26]]/gp_need_index[[#This Row],[Registered population 2025/26]]</f>
        <v>0.97349467635450171</v>
      </c>
    </row>
    <row r="1337" spans="1:24" ht="13">
      <c r="A1337" s="8" t="s">
        <v>4866</v>
      </c>
      <c r="B1337" s="3" t="s">
        <v>10179</v>
      </c>
      <c r="C1337" s="74" t="s">
        <v>6435</v>
      </c>
      <c r="D1337" s="74" t="s">
        <v>6804</v>
      </c>
      <c r="E1337" s="74" t="s">
        <v>6478</v>
      </c>
      <c r="F1337" s="41">
        <v>0.97984325612101775</v>
      </c>
      <c r="G1337" s="110">
        <v>10644.25</v>
      </c>
      <c r="H1337" s="4">
        <v>4652.9015528196815</v>
      </c>
      <c r="I1337" s="46">
        <v>11404.583439641683</v>
      </c>
      <c r="J1337" s="110">
        <v>11174.704172202342</v>
      </c>
      <c r="K1337" s="46">
        <v>11209.366807345119</v>
      </c>
      <c r="L1337" s="110">
        <f>$L$1*gp_need_index[[#This Row],[Normalised weighted population (base year)]]</f>
        <v>4633.0709658540509</v>
      </c>
      <c r="M1337" s="4">
        <f>$M$1*gp_need_index[[#This Row],[Normalised travel time adjusted wp (base year)]]</f>
        <v>6655.6018955816708</v>
      </c>
      <c r="N1337" s="115">
        <v>11288.672861435722</v>
      </c>
      <c r="O1337" s="43">
        <f>gp_need_index[[#This Row],[Combined weighted population (base year)]]/gp_need_index[[#This Row],[Registered population (base year)]]</f>
        <v>1.0605418757954503</v>
      </c>
      <c r="P1337" s="77">
        <v>10736.315354525657</v>
      </c>
      <c r="Q1337" s="4">
        <v>4748.2573005813347</v>
      </c>
      <c r="R1337" s="46">
        <v>11521.708976415002</v>
      </c>
      <c r="S1337" s="110">
        <v>11289.468839529234</v>
      </c>
      <c r="T1337" s="46">
        <v>11324.340176006899</v>
      </c>
      <c r="U1337" s="110">
        <f>$L$1*gp_need_index[[#This Row],[Normalised weighted population 2025/26]]</f>
        <v>4680.6527935162794</v>
      </c>
      <c r="V1337" s="4">
        <f>$M$1*gp_need_index[[#This Row],[Normalised travel time adjusted wp 2025/26]]</f>
        <v>6723.8677471287301</v>
      </c>
      <c r="W1337" s="115">
        <v>11404.52054064501</v>
      </c>
      <c r="X1337" s="43">
        <f>gp_need_index[[#This Row],[Combined weighted population 2025/26]]/gp_need_index[[#This Row],[Registered population 2025/26]]</f>
        <v>1.0622378501426641</v>
      </c>
    </row>
    <row r="1338" spans="1:24" ht="13">
      <c r="A1338" s="8" t="s">
        <v>4888</v>
      </c>
      <c r="B1338" s="3" t="s">
        <v>11333</v>
      </c>
      <c r="C1338" s="74" t="s">
        <v>6435</v>
      </c>
      <c r="D1338" s="74" t="s">
        <v>6804</v>
      </c>
      <c r="E1338" s="74" t="s">
        <v>6478</v>
      </c>
      <c r="F1338" s="41">
        <v>0.97984325612101775</v>
      </c>
      <c r="G1338" s="110">
        <v>13698.166666666668</v>
      </c>
      <c r="H1338" s="4">
        <v>6065.1936269799517</v>
      </c>
      <c r="I1338" s="46">
        <v>14866.208969015874</v>
      </c>
      <c r="J1338" s="110">
        <v>14566.554602375993</v>
      </c>
      <c r="K1338" s="46">
        <v>14611.73836381511</v>
      </c>
      <c r="L1338" s="110">
        <f>$L$1*gp_need_index[[#This Row],[Normalised weighted population (base year)]]</f>
        <v>6039.3438753104101</v>
      </c>
      <c r="M1338" s="4">
        <f>$M$1*gp_need_index[[#This Row],[Normalised travel time adjusted wp (base year)]]</f>
        <v>8675.7722557733305</v>
      </c>
      <c r="N1338" s="115">
        <v>14715.116131083741</v>
      </c>
      <c r="O1338" s="43">
        <f>gp_need_index[[#This Row],[Combined weighted population (base year)]]/gp_need_index[[#This Row],[Registered population (base year)]]</f>
        <v>1.0742398226831138</v>
      </c>
      <c r="P1338" s="77">
        <v>13824.063038583634</v>
      </c>
      <c r="Q1338" s="4">
        <v>6187.150969838427</v>
      </c>
      <c r="R1338" s="46">
        <v>15013.203446008391</v>
      </c>
      <c r="S1338" s="110">
        <v>14710.586149344146</v>
      </c>
      <c r="T1338" s="46">
        <v>14756.024761796958</v>
      </c>
      <c r="U1338" s="110">
        <f>$L$1*gp_need_index[[#This Row],[Normalised weighted population 2025/26]]</f>
        <v>6099.0598524085035</v>
      </c>
      <c r="V1338" s="4">
        <f>$M$1*gp_need_index[[#This Row],[Normalised travel time adjusted wp 2025/26]]</f>
        <v>8761.4428240060861</v>
      </c>
      <c r="W1338" s="115">
        <v>14860.50267641459</v>
      </c>
      <c r="X1338" s="43">
        <f>gp_need_index[[#This Row],[Combined weighted population 2025/26]]/gp_need_index[[#This Row],[Registered population 2025/26]]</f>
        <v>1.0749735902489885</v>
      </c>
    </row>
    <row r="1339" spans="1:24" ht="13">
      <c r="A1339" s="8" t="s">
        <v>4879</v>
      </c>
      <c r="B1339" s="3" t="s">
        <v>11332</v>
      </c>
      <c r="C1339" s="74" t="s">
        <v>6435</v>
      </c>
      <c r="D1339" s="74" t="s">
        <v>6804</v>
      </c>
      <c r="E1339" s="74" t="s">
        <v>6478</v>
      </c>
      <c r="F1339" s="41">
        <v>0.97984325612101775</v>
      </c>
      <c r="G1339" s="110">
        <v>6485.1666666666679</v>
      </c>
      <c r="H1339" s="4">
        <v>3148.2374676383888</v>
      </c>
      <c r="I1339" s="46">
        <v>7716.5477240175078</v>
      </c>
      <c r="J1339" s="110">
        <v>7561.0072479145438</v>
      </c>
      <c r="K1339" s="46">
        <v>7584.4606146889682</v>
      </c>
      <c r="L1339" s="110">
        <f>$L$1*gp_need_index[[#This Row],[Normalised weighted population (base year)]]</f>
        <v>3134.8197333103062</v>
      </c>
      <c r="M1339" s="4">
        <f>$M$1*gp_need_index[[#This Row],[Normalised travel time adjusted wp (base year)]]</f>
        <v>4503.3007940297875</v>
      </c>
      <c r="N1339" s="115">
        <v>7638.1205273400938</v>
      </c>
      <c r="O1339" s="43">
        <f>gp_need_index[[#This Row],[Combined weighted population (base year)]]/gp_need_index[[#This Row],[Registered population (base year)]]</f>
        <v>1.1777832274688533</v>
      </c>
      <c r="P1339" s="77">
        <v>6546.3702921350832</v>
      </c>
      <c r="Q1339" s="4">
        <v>3212.559769766051</v>
      </c>
      <c r="R1339" s="46">
        <v>7795.3186597641907</v>
      </c>
      <c r="S1339" s="110">
        <v>7638.190418084273</v>
      </c>
      <c r="T1339" s="46">
        <v>7661.7835482780411</v>
      </c>
      <c r="U1339" s="110">
        <f>$L$1*gp_need_index[[#This Row],[Normalised weighted population 2025/26]]</f>
        <v>3166.8201423820274</v>
      </c>
      <c r="V1339" s="4">
        <f>$M$1*gp_need_index[[#This Row],[Normalised travel time adjusted wp 2025/26]]</f>
        <v>4549.2115642108611</v>
      </c>
      <c r="W1339" s="115">
        <v>7716.0317065928884</v>
      </c>
      <c r="X1339" s="43">
        <f>gp_need_index[[#This Row],[Combined weighted population 2025/26]]/gp_need_index[[#This Row],[Registered population 2025/26]]</f>
        <v>1.1786732742361146</v>
      </c>
    </row>
    <row r="1340" spans="1:24" ht="13">
      <c r="A1340" s="8" t="s">
        <v>4874</v>
      </c>
      <c r="B1340" s="3" t="s">
        <v>11331</v>
      </c>
      <c r="C1340" s="74" t="s">
        <v>6435</v>
      </c>
      <c r="D1340" s="74" t="s">
        <v>6804</v>
      </c>
      <c r="E1340" s="74" t="s">
        <v>6478</v>
      </c>
      <c r="F1340" s="41">
        <v>0.97984325612101775</v>
      </c>
      <c r="G1340" s="110">
        <v>8665.1666666666661</v>
      </c>
      <c r="H1340" s="4">
        <v>5153.466749989092</v>
      </c>
      <c r="I1340" s="46">
        <v>12631.503350431482</v>
      </c>
      <c r="J1340" s="110">
        <v>12376.893372590328</v>
      </c>
      <c r="K1340" s="46">
        <v>12415.285059078311</v>
      </c>
      <c r="L1340" s="110">
        <f>$L$1*gp_need_index[[#This Row],[Normalised weighted population (base year)]]</f>
        <v>5131.5027627007275</v>
      </c>
      <c r="M1340" s="4">
        <f>$M$1*gp_need_index[[#This Row],[Normalised travel time adjusted wp (base year)]]</f>
        <v>7371.6201988539597</v>
      </c>
      <c r="N1340" s="115">
        <v>12503.122961554687</v>
      </c>
      <c r="O1340" s="43">
        <f>gp_need_index[[#This Row],[Combined weighted population (base year)]]/gp_need_index[[#This Row],[Registered population (base year)]]</f>
        <v>1.4429177697933897</v>
      </c>
      <c r="P1340" s="77">
        <v>8744.58810346467</v>
      </c>
      <c r="Q1340" s="4">
        <v>5257.5208328815925</v>
      </c>
      <c r="R1340" s="46">
        <v>12757.443655482692</v>
      </c>
      <c r="S1340" s="110">
        <v>12500.295131168579</v>
      </c>
      <c r="T1340" s="46">
        <v>12538.906513491795</v>
      </c>
      <c r="U1340" s="110">
        <f>$L$1*gp_need_index[[#This Row],[Normalised weighted population 2025/26]]</f>
        <v>5182.6655582426838</v>
      </c>
      <c r="V1340" s="4">
        <f>$M$1*gp_need_index[[#This Row],[Normalised travel time adjusted wp 2025/26]]</f>
        <v>7445.020882449202</v>
      </c>
      <c r="W1340" s="115">
        <v>12627.686440691887</v>
      </c>
      <c r="X1340" s="43">
        <f>gp_need_index[[#This Row],[Combined weighted population 2025/26]]/gp_need_index[[#This Row],[Registered population 2025/26]]</f>
        <v>1.4440573176555571</v>
      </c>
    </row>
    <row r="1341" spans="1:24" ht="13">
      <c r="A1341" s="8" t="s">
        <v>4868</v>
      </c>
      <c r="B1341" s="3" t="s">
        <v>11330</v>
      </c>
      <c r="C1341" s="74" t="s">
        <v>6435</v>
      </c>
      <c r="D1341" s="74" t="s">
        <v>6804</v>
      </c>
      <c r="E1341" s="74" t="s">
        <v>6478</v>
      </c>
      <c r="F1341" s="41">
        <v>0.97984325612101775</v>
      </c>
      <c r="G1341" s="110">
        <v>5993</v>
      </c>
      <c r="H1341" s="4">
        <v>2564.8045578060401</v>
      </c>
      <c r="I1341" s="46">
        <v>6286.5133194460795</v>
      </c>
      <c r="J1341" s="110">
        <v>6159.7976805741946</v>
      </c>
      <c r="K1341" s="46">
        <v>6178.9046579281185</v>
      </c>
      <c r="L1341" s="110">
        <f>$L$1*gp_need_index[[#This Row],[Normalised weighted population (base year)]]</f>
        <v>2553.8734045770198</v>
      </c>
      <c r="M1341" s="4">
        <f>$M$1*gp_need_index[[#This Row],[Normalised travel time adjusted wp (base year)]]</f>
        <v>3668.7468847015889</v>
      </c>
      <c r="N1341" s="115">
        <v>6222.6202892786087</v>
      </c>
      <c r="O1341" s="43">
        <f>gp_need_index[[#This Row],[Combined weighted population (base year)]]/gp_need_index[[#This Row],[Registered population (base year)]]</f>
        <v>1.0383147487533135</v>
      </c>
      <c r="P1341" s="77">
        <v>6049.2629176248465</v>
      </c>
      <c r="Q1341" s="4">
        <v>2618.2743433182532</v>
      </c>
      <c r="R1341" s="46">
        <v>6353.2772329826421</v>
      </c>
      <c r="S1341" s="110">
        <v>6225.2158510052423</v>
      </c>
      <c r="T1341" s="46">
        <v>6244.444532148008</v>
      </c>
      <c r="U1341" s="110">
        <f>$L$1*gp_need_index[[#This Row],[Normalised weighted population 2025/26]]</f>
        <v>2580.9960041011595</v>
      </c>
      <c r="V1341" s="4">
        <f>$M$1*gp_need_index[[#This Row],[Normalised travel time adjusted wp 2025/26]]</f>
        <v>3707.6614209631953</v>
      </c>
      <c r="W1341" s="115">
        <v>6288.6574250643553</v>
      </c>
      <c r="X1341" s="43">
        <f>gp_need_index[[#This Row],[Combined weighted population 2025/26]]/gp_need_index[[#This Row],[Registered population 2025/26]]</f>
        <v>1.0395741614638736</v>
      </c>
    </row>
    <row r="1342" spans="1:24" ht="13">
      <c r="A1342" s="8" t="s">
        <v>4858</v>
      </c>
      <c r="B1342" s="3" t="s">
        <v>11329</v>
      </c>
      <c r="C1342" s="74" t="s">
        <v>6435</v>
      </c>
      <c r="D1342" s="74" t="s">
        <v>6804</v>
      </c>
      <c r="E1342" s="74" t="s">
        <v>6478</v>
      </c>
      <c r="F1342" s="41">
        <v>0.97984325612101775</v>
      </c>
      <c r="G1342" s="110">
        <v>12326.416666666668</v>
      </c>
      <c r="H1342" s="4">
        <v>5106.2230428895464</v>
      </c>
      <c r="I1342" s="46">
        <v>12515.705757574988</v>
      </c>
      <c r="J1342" s="110">
        <v>12263.429882154845</v>
      </c>
      <c r="K1342" s="46">
        <v>12301.469618066743</v>
      </c>
      <c r="L1342" s="110">
        <f>$L$1*gp_need_index[[#This Row],[Normalised weighted population (base year)]]</f>
        <v>5084.4604074741119</v>
      </c>
      <c r="M1342" s="4">
        <f>$M$1*gp_need_index[[#This Row],[Normalised travel time adjusted wp (base year)]]</f>
        <v>7304.0418710177537</v>
      </c>
      <c r="N1342" s="115">
        <v>12388.502278491866</v>
      </c>
      <c r="O1342" s="43">
        <f>gp_need_index[[#This Row],[Combined weighted population (base year)]]/gp_need_index[[#This Row],[Registered population (base year)]]</f>
        <v>1.0050367932144539</v>
      </c>
      <c r="P1342" s="77">
        <v>12442.474827098798</v>
      </c>
      <c r="Q1342" s="4">
        <v>5209.1180177171645</v>
      </c>
      <c r="R1342" s="46">
        <v>12639.993585981305</v>
      </c>
      <c r="S1342" s="110">
        <v>12385.212472636702</v>
      </c>
      <c r="T1342" s="46">
        <v>12423.468383310592</v>
      </c>
      <c r="U1342" s="110">
        <f>$L$1*gp_need_index[[#This Row],[Normalised weighted population 2025/26]]</f>
        <v>5134.9518903279959</v>
      </c>
      <c r="V1342" s="4">
        <f>$M$1*gp_need_index[[#This Row],[Normalised travel time adjusted wp 2025/26]]</f>
        <v>7376.4790770768441</v>
      </c>
      <c r="W1342" s="115">
        <v>12511.43096740484</v>
      </c>
      <c r="X1342" s="43">
        <f>gp_need_index[[#This Row],[Combined weighted population 2025/26]]/gp_need_index[[#This Row],[Registered population 2025/26]]</f>
        <v>1.0055419955647296</v>
      </c>
    </row>
    <row r="1343" spans="1:24" ht="13">
      <c r="A1343" s="8" t="s">
        <v>4839</v>
      </c>
      <c r="B1343" s="3" t="s">
        <v>11328</v>
      </c>
      <c r="C1343" s="74" t="s">
        <v>6435</v>
      </c>
      <c r="D1343" s="74" t="s">
        <v>6804</v>
      </c>
      <c r="E1343" s="74" t="s">
        <v>6478</v>
      </c>
      <c r="F1343" s="41">
        <v>0.97984325612101775</v>
      </c>
      <c r="G1343" s="110">
        <v>10874</v>
      </c>
      <c r="H1343" s="4">
        <v>3473.8232770017194</v>
      </c>
      <c r="I1343" s="46">
        <v>8514.5810560137907</v>
      </c>
      <c r="J1343" s="110">
        <v>8342.9548264308869</v>
      </c>
      <c r="K1343" s="46">
        <v>8368.8337038226127</v>
      </c>
      <c r="L1343" s="110">
        <f>$L$1*gp_need_index[[#This Row],[Normalised weighted population (base year)]]</f>
        <v>3459.017901513801</v>
      </c>
      <c r="M1343" s="4">
        <f>$M$1*gp_need_index[[#This Row],[Normalised travel time adjusted wp (base year)]]</f>
        <v>4969.0251394460101</v>
      </c>
      <c r="N1343" s="115">
        <v>8428.0430409598121</v>
      </c>
      <c r="O1343" s="43">
        <f>gp_need_index[[#This Row],[Combined weighted population (base year)]]/gp_need_index[[#This Row],[Registered population (base year)]]</f>
        <v>0.77506373376492665</v>
      </c>
      <c r="P1343" s="77">
        <v>10966.014067244079</v>
      </c>
      <c r="Q1343" s="4">
        <v>3539.0587098928236</v>
      </c>
      <c r="R1343" s="46">
        <v>8587.5726449869489</v>
      </c>
      <c r="S1343" s="110">
        <v>8414.4751426397925</v>
      </c>
      <c r="T1343" s="46">
        <v>8440.4660903232252</v>
      </c>
      <c r="U1343" s="110">
        <f>$L$1*gp_need_index[[#This Row],[Normalised weighted population 2025/26]]</f>
        <v>3488.6704717644261</v>
      </c>
      <c r="V1343" s="4">
        <f>$M$1*gp_need_index[[#This Row],[Normalised travel time adjusted wp 2025/26]]</f>
        <v>5011.55712680734</v>
      </c>
      <c r="W1343" s="115">
        <v>8500.2275985717661</v>
      </c>
      <c r="X1343" s="43">
        <f>gp_need_index[[#This Row],[Combined weighted population 2025/26]]/gp_need_index[[#This Row],[Registered population 2025/26]]</f>
        <v>0.77514286836110158</v>
      </c>
    </row>
    <row r="1344" spans="1:24" ht="13">
      <c r="A1344" s="8" t="s">
        <v>4899</v>
      </c>
      <c r="B1344" s="3" t="s">
        <v>7827</v>
      </c>
      <c r="C1344" s="74" t="s">
        <v>6435</v>
      </c>
      <c r="D1344" s="74" t="s">
        <v>6804</v>
      </c>
      <c r="E1344" s="74" t="s">
        <v>6478</v>
      </c>
      <c r="F1344" s="41">
        <v>0.97984325612101775</v>
      </c>
      <c r="G1344" s="110">
        <v>5324</v>
      </c>
      <c r="H1344" s="4">
        <v>2006.0761647966362</v>
      </c>
      <c r="I1344" s="46">
        <v>4917.0313938482441</v>
      </c>
      <c r="J1344" s="110">
        <v>4817.9200513975302</v>
      </c>
      <c r="K1344" s="46">
        <v>4832.8646801156738</v>
      </c>
      <c r="L1344" s="110">
        <f>$L$1*gp_need_index[[#This Row],[Normalised weighted population (base year)]]</f>
        <v>1997.5263024378314</v>
      </c>
      <c r="M1344" s="4">
        <f>$M$1*gp_need_index[[#This Row],[Normalised travel time adjusted wp (base year)]]</f>
        <v>2869.5308021315295</v>
      </c>
      <c r="N1344" s="115">
        <v>4867.0571045693614</v>
      </c>
      <c r="O1344" s="43">
        <f>gp_need_index[[#This Row],[Combined weighted population (base year)]]/gp_need_index[[#This Row],[Registered population (base year)]]</f>
        <v>0.91417300987403483</v>
      </c>
      <c r="P1344" s="77">
        <v>5372.4670094138974</v>
      </c>
      <c r="Q1344" s="4">
        <v>2046.1364259567549</v>
      </c>
      <c r="R1344" s="46">
        <v>4964.977029157485</v>
      </c>
      <c r="S1344" s="110">
        <v>4864.8992588157271</v>
      </c>
      <c r="T1344" s="46">
        <v>4879.9261428432646</v>
      </c>
      <c r="U1344" s="110">
        <f>$L$1*gp_need_index[[#This Row],[Normalised weighted population 2025/26]]</f>
        <v>2017.0040441779233</v>
      </c>
      <c r="V1344" s="4">
        <f>$M$1*gp_need_index[[#This Row],[Normalised travel time adjusted wp 2025/26]]</f>
        <v>2897.4737150473024</v>
      </c>
      <c r="W1344" s="115">
        <v>4914.4777592252258</v>
      </c>
      <c r="X1344" s="43">
        <f>gp_need_index[[#This Row],[Combined weighted population 2025/26]]/gp_need_index[[#This Row],[Registered population 2025/26]]</f>
        <v>0.91475252442012944</v>
      </c>
    </row>
    <row r="1345" spans="1:24" ht="13">
      <c r="A1345" s="8" t="s">
        <v>4834</v>
      </c>
      <c r="B1345" s="3" t="s">
        <v>11327</v>
      </c>
      <c r="C1345" s="74" t="s">
        <v>6435</v>
      </c>
      <c r="D1345" s="74" t="s">
        <v>6804</v>
      </c>
      <c r="E1345" s="74" t="s">
        <v>6478</v>
      </c>
      <c r="F1345" s="41">
        <v>0.97984325612101775</v>
      </c>
      <c r="G1345" s="110">
        <v>8932.0833333333321</v>
      </c>
      <c r="H1345" s="4">
        <v>4114.5090614054943</v>
      </c>
      <c r="I1345" s="46">
        <v>10084.946215018113</v>
      </c>
      <c r="J1345" s="110">
        <v>9881.6665371286817</v>
      </c>
      <c r="K1345" s="46">
        <v>9912.318319627866</v>
      </c>
      <c r="L1345" s="110">
        <f>$L$1*gp_need_index[[#This Row],[Normalised weighted population (base year)]]</f>
        <v>4096.9730940447344</v>
      </c>
      <c r="M1345" s="4">
        <f>$M$1*gp_need_index[[#This Row],[Normalised travel time adjusted wp (base year)]]</f>
        <v>5885.4746866249961</v>
      </c>
      <c r="N1345" s="115">
        <v>9982.4477806697305</v>
      </c>
      <c r="O1345" s="43">
        <f>gp_need_index[[#This Row],[Combined weighted population (base year)]]/gp_need_index[[#This Row],[Registered population (base year)]]</f>
        <v>1.1175945642397422</v>
      </c>
      <c r="P1345" s="77">
        <v>9015.3352294281322</v>
      </c>
      <c r="Q1345" s="4">
        <v>4198.2725546855345</v>
      </c>
      <c r="R1345" s="46">
        <v>10187.16373538454</v>
      </c>
      <c r="S1345" s="110">
        <v>9981.8236851171368</v>
      </c>
      <c r="T1345" s="46">
        <v>10012.655918000022</v>
      </c>
      <c r="U1345" s="110">
        <f>$L$1*gp_need_index[[#This Row],[Normalised weighted population 2025/26]]</f>
        <v>4138.4985937105221</v>
      </c>
      <c r="V1345" s="4">
        <f>$M$1*gp_need_index[[#This Row],[Normalised travel time adjusted wp 2025/26]]</f>
        <v>5945.0504968738178</v>
      </c>
      <c r="W1345" s="115">
        <v>10083.54909058434</v>
      </c>
      <c r="X1345" s="43">
        <f>gp_need_index[[#This Row],[Combined weighted population 2025/26]]/gp_need_index[[#This Row],[Registered population 2025/26]]</f>
        <v>1.1184885346991105</v>
      </c>
    </row>
    <row r="1346" spans="1:24" ht="13">
      <c r="A1346" s="8" t="s">
        <v>4880</v>
      </c>
      <c r="B1346" s="3" t="s">
        <v>11326</v>
      </c>
      <c r="C1346" s="74" t="s">
        <v>6435</v>
      </c>
      <c r="D1346" s="74" t="s">
        <v>6804</v>
      </c>
      <c r="E1346" s="74" t="s">
        <v>6478</v>
      </c>
      <c r="F1346" s="41">
        <v>0.97984325612101775</v>
      </c>
      <c r="G1346" s="110">
        <v>7192.25</v>
      </c>
      <c r="H1346" s="4">
        <v>2683.5586871158962</v>
      </c>
      <c r="I1346" s="46">
        <v>6577.5879018634778</v>
      </c>
      <c r="J1346" s="110">
        <v>6445.0051471841234</v>
      </c>
      <c r="K1346" s="46">
        <v>6464.9968049915742</v>
      </c>
      <c r="L1346" s="110">
        <f>$L$1*gp_need_index[[#This Row],[Normalised weighted population (base year)]]</f>
        <v>2672.1214058155911</v>
      </c>
      <c r="M1346" s="4">
        <f>$M$1*gp_need_index[[#This Row],[Normalised travel time adjusted wp (base year)]]</f>
        <v>3838.6151269522452</v>
      </c>
      <c r="N1346" s="115">
        <v>6510.7365327678363</v>
      </c>
      <c r="O1346" s="43">
        <f>gp_need_index[[#This Row],[Combined weighted population (base year)]]/gp_need_index[[#This Row],[Registered population (base year)]]</f>
        <v>0.90524335677539525</v>
      </c>
      <c r="P1346" s="77">
        <v>7258.5965849062795</v>
      </c>
      <c r="Q1346" s="4">
        <v>2739.3034846402625</v>
      </c>
      <c r="R1346" s="46">
        <v>6646.956040954331</v>
      </c>
      <c r="S1346" s="110">
        <v>6512.9750504619606</v>
      </c>
      <c r="T1346" s="46">
        <v>6533.0925730561203</v>
      </c>
      <c r="U1346" s="110">
        <f>$L$1*gp_need_index[[#This Row],[Normalised weighted population 2025/26]]</f>
        <v>2700.3019625959496</v>
      </c>
      <c r="V1346" s="4">
        <f>$M$1*gp_need_index[[#This Row],[Normalised travel time adjusted wp 2025/26]]</f>
        <v>3879.0472343853344</v>
      </c>
      <c r="W1346" s="115">
        <v>6579.349196981284</v>
      </c>
      <c r="X1346" s="43">
        <f>gp_need_index[[#This Row],[Combined weighted population 2025/26]]/gp_need_index[[#This Row],[Registered population 2025/26]]</f>
        <v>0.90642166430113491</v>
      </c>
    </row>
    <row r="1347" spans="1:24" ht="13">
      <c r="A1347" s="8" t="s">
        <v>4871</v>
      </c>
      <c r="B1347" s="3" t="s">
        <v>11325</v>
      </c>
      <c r="C1347" s="74" t="s">
        <v>6435</v>
      </c>
      <c r="D1347" s="74" t="s">
        <v>6804</v>
      </c>
      <c r="E1347" s="74" t="s">
        <v>6478</v>
      </c>
      <c r="F1347" s="41">
        <v>0.97984325612101775</v>
      </c>
      <c r="G1347" s="110">
        <v>7811.8333333333321</v>
      </c>
      <c r="H1347" s="4">
        <v>3671.1561760995401</v>
      </c>
      <c r="I1347" s="46">
        <v>8998.2576366591893</v>
      </c>
      <c r="J1347" s="110">
        <v>8816.8820621199538</v>
      </c>
      <c r="K1347" s="46">
        <v>8844.2310067816288</v>
      </c>
      <c r="L1347" s="110">
        <f>$L$1*gp_need_index[[#This Row],[Normalised weighted population (base year)]]</f>
        <v>3655.5097711653038</v>
      </c>
      <c r="M1347" s="4">
        <f>$M$1*gp_need_index[[#This Row],[Normalised travel time adjusted wp (base year)]]</f>
        <v>5251.2939995082161</v>
      </c>
      <c r="N1347" s="115">
        <v>8906.8037706735195</v>
      </c>
      <c r="O1347" s="43">
        <f>gp_need_index[[#This Row],[Combined weighted population (base year)]]/gp_need_index[[#This Row],[Registered population (base year)]]</f>
        <v>1.1401681769973144</v>
      </c>
      <c r="P1347" s="77">
        <v>7881.5400915520204</v>
      </c>
      <c r="Q1347" s="4">
        <v>3746.5375038285811</v>
      </c>
      <c r="R1347" s="46">
        <v>9091.0226754250016</v>
      </c>
      <c r="S1347" s="110">
        <v>8907.777259758439</v>
      </c>
      <c r="T1347" s="46">
        <v>8935.2919375974434</v>
      </c>
      <c r="U1347" s="110">
        <f>$L$1*gp_need_index[[#This Row],[Normalised weighted population 2025/26]]</f>
        <v>3693.1952342097752</v>
      </c>
      <c r="V1347" s="4">
        <f>$M$1*gp_need_index[[#This Row],[Normalised travel time adjusted wp 2025/26]]</f>
        <v>5305.3617549994569</v>
      </c>
      <c r="W1347" s="115">
        <v>8998.5569892092317</v>
      </c>
      <c r="X1347" s="43">
        <f>gp_need_index[[#This Row],[Combined weighted population 2025/26]]/gp_need_index[[#This Row],[Registered population 2025/26]]</f>
        <v>1.1417257140967294</v>
      </c>
    </row>
    <row r="1348" spans="1:24" ht="13">
      <c r="A1348" s="8" t="s">
        <v>4842</v>
      </c>
      <c r="B1348" s="3" t="s">
        <v>11324</v>
      </c>
      <c r="C1348" s="74" t="s">
        <v>6435</v>
      </c>
      <c r="D1348" s="74" t="s">
        <v>6804</v>
      </c>
      <c r="E1348" s="74" t="s">
        <v>6478</v>
      </c>
      <c r="F1348" s="41">
        <v>0.97984325612101775</v>
      </c>
      <c r="G1348" s="110">
        <v>7876.583333333333</v>
      </c>
      <c r="H1348" s="4">
        <v>2985.3935387806337</v>
      </c>
      <c r="I1348" s="46">
        <v>7317.4059942356062</v>
      </c>
      <c r="J1348" s="110">
        <v>7169.9109157512694</v>
      </c>
      <c r="K1348" s="46">
        <v>7192.1511471031763</v>
      </c>
      <c r="L1348" s="110">
        <f>$L$1*gp_need_index[[#This Row],[Normalised weighted population (base year)]]</f>
        <v>2972.6698424966357</v>
      </c>
      <c r="M1348" s="4">
        <f>$M$1*gp_need_index[[#This Row],[Normalised travel time adjusted wp (base year)]]</f>
        <v>4270.3656353366405</v>
      </c>
      <c r="N1348" s="115">
        <v>7243.0354778332767</v>
      </c>
      <c r="O1348" s="43">
        <f>gp_need_index[[#This Row],[Combined weighted population (base year)]]/gp_need_index[[#This Row],[Registered population (base year)]]</f>
        <v>0.91956565065224261</v>
      </c>
      <c r="P1348" s="77">
        <v>7940.514430363578</v>
      </c>
      <c r="Q1348" s="4">
        <v>3041.3054383071863</v>
      </c>
      <c r="R1348" s="46">
        <v>7379.7677653806913</v>
      </c>
      <c r="S1348" s="110">
        <v>7231.0156766475438</v>
      </c>
      <c r="T1348" s="46">
        <v>7253.3511101670319</v>
      </c>
      <c r="U1348" s="110">
        <f>$L$1*gp_need_index[[#This Row],[Normalised weighted population 2025/26]]</f>
        <v>2998.0040875219506</v>
      </c>
      <c r="V1348" s="4">
        <f>$M$1*gp_need_index[[#This Row],[Normalised travel time adjusted wp 2025/26]]</f>
        <v>4306.7033337256717</v>
      </c>
      <c r="W1348" s="115">
        <v>7304.7074212476218</v>
      </c>
      <c r="X1348" s="43">
        <f>gp_need_index[[#This Row],[Combined weighted population 2025/26]]/gp_need_index[[#This Row],[Registered population 2025/26]]</f>
        <v>0.91992873828366761</v>
      </c>
    </row>
    <row r="1349" spans="1:24" ht="13">
      <c r="A1349" s="8" t="s">
        <v>4872</v>
      </c>
      <c r="B1349" s="3" t="s">
        <v>11323</v>
      </c>
      <c r="C1349" s="74" t="s">
        <v>6435</v>
      </c>
      <c r="D1349" s="74" t="s">
        <v>6804</v>
      </c>
      <c r="E1349" s="74" t="s">
        <v>6478</v>
      </c>
      <c r="F1349" s="41">
        <v>0.97984325612101775</v>
      </c>
      <c r="G1349" s="110">
        <v>5951.7499999999991</v>
      </c>
      <c r="H1349" s="4">
        <v>3133.3776915204953</v>
      </c>
      <c r="I1349" s="46">
        <v>7680.1253852452182</v>
      </c>
      <c r="J1349" s="110">
        <v>7525.31906489636</v>
      </c>
      <c r="K1349" s="46">
        <v>7548.661731069873</v>
      </c>
      <c r="L1349" s="110">
        <f>$L$1*gp_need_index[[#This Row],[Normalised weighted population (base year)]]</f>
        <v>3120.0232893044831</v>
      </c>
      <c r="M1349" s="4">
        <f>$M$1*gp_need_index[[#This Row],[Normalised travel time adjusted wp (base year)]]</f>
        <v>4482.0450780049687</v>
      </c>
      <c r="N1349" s="115">
        <v>7602.0683673094518</v>
      </c>
      <c r="O1349" s="43">
        <f>gp_need_index[[#This Row],[Combined weighted population (base year)]]/gp_need_index[[#This Row],[Registered population (base year)]]</f>
        <v>1.2772828776930236</v>
      </c>
      <c r="P1349" s="77">
        <v>6004.8947800782043</v>
      </c>
      <c r="Q1349" s="4">
        <v>3195.3179759695281</v>
      </c>
      <c r="R1349" s="46">
        <v>7753.4812196721014</v>
      </c>
      <c r="S1349" s="110">
        <v>7597.1962845566723</v>
      </c>
      <c r="T1349" s="46">
        <v>7620.662790527088</v>
      </c>
      <c r="U1349" s="110">
        <f>$L$1*gp_need_index[[#This Row],[Normalised weighted population 2025/26]]</f>
        <v>3149.8238329594005</v>
      </c>
      <c r="V1349" s="4">
        <f>$M$1*gp_need_index[[#This Row],[Normalised travel time adjusted wp 2025/26]]</f>
        <v>4524.795966261504</v>
      </c>
      <c r="W1349" s="115">
        <v>7674.6197992209045</v>
      </c>
      <c r="X1349" s="43">
        <f>gp_need_index[[#This Row],[Combined weighted population 2025/26]]/gp_need_index[[#This Row],[Registered population 2025/26]]</f>
        <v>1.2780606622254511</v>
      </c>
    </row>
    <row r="1350" spans="1:24" ht="13">
      <c r="A1350" s="8" t="s">
        <v>4836</v>
      </c>
      <c r="B1350" s="3" t="s">
        <v>11322</v>
      </c>
      <c r="C1350" s="74" t="s">
        <v>6435</v>
      </c>
      <c r="D1350" s="74" t="s">
        <v>6804</v>
      </c>
      <c r="E1350" s="74" t="s">
        <v>6478</v>
      </c>
      <c r="F1350" s="41">
        <v>0.97984325612101775</v>
      </c>
      <c r="G1350" s="110">
        <v>3673.333333333333</v>
      </c>
      <c r="H1350" s="4">
        <v>2226.3403984980355</v>
      </c>
      <c r="I1350" s="46">
        <v>5456.914261237529</v>
      </c>
      <c r="J1350" s="110">
        <v>5346.9206381041986</v>
      </c>
      <c r="K1350" s="46">
        <v>5363.5061652340373</v>
      </c>
      <c r="L1350" s="110">
        <f>$L$1*gp_need_index[[#This Row],[Normalised weighted population (base year)]]</f>
        <v>2216.8517737364059</v>
      </c>
      <c r="M1350" s="4">
        <f>$M$1*gp_need_index[[#This Row],[Normalised travel time adjusted wp (base year)]]</f>
        <v>3184.6010942299044</v>
      </c>
      <c r="N1350" s="115">
        <v>5401.4528679663108</v>
      </c>
      <c r="O1350" s="43">
        <f>gp_need_index[[#This Row],[Combined weighted population (base year)]]/gp_need_index[[#This Row],[Registered population (base year)]]</f>
        <v>1.4704499640561646</v>
      </c>
      <c r="P1350" s="77">
        <v>3711.2174351470944</v>
      </c>
      <c r="Q1350" s="4">
        <v>2274.8096565337</v>
      </c>
      <c r="R1350" s="46">
        <v>5519.8556396914246</v>
      </c>
      <c r="S1350" s="110">
        <v>5408.5933233132091</v>
      </c>
      <c r="T1350" s="46">
        <v>5425.2995900409869</v>
      </c>
      <c r="U1350" s="110">
        <f>$L$1*gp_need_index[[#This Row],[Normalised weighted population 2025/26]]</f>
        <v>2242.4214821443384</v>
      </c>
      <c r="V1350" s="4">
        <f>$M$1*gp_need_index[[#This Row],[Normalised travel time adjusted wp 2025/26]]</f>
        <v>3221.2911626653599</v>
      </c>
      <c r="W1350" s="115">
        <v>5463.7126448096988</v>
      </c>
      <c r="X1350" s="43">
        <f>gp_need_index[[#This Row],[Combined weighted population 2025/26]]/gp_need_index[[#This Row],[Registered population 2025/26]]</f>
        <v>1.4722157190429195</v>
      </c>
    </row>
    <row r="1351" spans="1:24" ht="13">
      <c r="A1351" s="8" t="s">
        <v>4852</v>
      </c>
      <c r="B1351" s="3" t="s">
        <v>11321</v>
      </c>
      <c r="C1351" s="74" t="s">
        <v>6435</v>
      </c>
      <c r="D1351" s="74" t="s">
        <v>6804</v>
      </c>
      <c r="E1351" s="74" t="s">
        <v>6478</v>
      </c>
      <c r="F1351" s="41">
        <v>0.97984325612101775</v>
      </c>
      <c r="G1351" s="110">
        <v>8435.6666666666679</v>
      </c>
      <c r="H1351" s="4">
        <v>2701.8400346206549</v>
      </c>
      <c r="I1351" s="46">
        <v>6622.3967486960009</v>
      </c>
      <c r="J1351" s="110">
        <v>6488.9107935675311</v>
      </c>
      <c r="K1351" s="46">
        <v>6509.0386415933399</v>
      </c>
      <c r="L1351" s="110">
        <f>$L$1*gp_need_index[[#This Row],[Normalised weighted population (base year)]]</f>
        <v>2690.3248385294551</v>
      </c>
      <c r="M1351" s="4">
        <f>$M$1*gp_need_index[[#This Row],[Normalised travel time adjusted wp (base year)]]</f>
        <v>3864.7651259851555</v>
      </c>
      <c r="N1351" s="115">
        <v>6555.089964514611</v>
      </c>
      <c r="O1351" s="43">
        <f>gp_need_index[[#This Row],[Combined weighted population (base year)]]/gp_need_index[[#This Row],[Registered population (base year)]]</f>
        <v>0.77706839584082787</v>
      </c>
      <c r="P1351" s="77">
        <v>8500.3625103756567</v>
      </c>
      <c r="Q1351" s="4">
        <v>2749.4101125078578</v>
      </c>
      <c r="R1351" s="46">
        <v>6671.4799067964586</v>
      </c>
      <c r="S1351" s="110">
        <v>6537.0045950213862</v>
      </c>
      <c r="T1351" s="46">
        <v>6557.196340977659</v>
      </c>
      <c r="U1351" s="110">
        <f>$L$1*gp_need_index[[#This Row],[Normalised weighted population 2025/26]]</f>
        <v>2710.2646948083971</v>
      </c>
      <c r="V1351" s="4">
        <f>$M$1*gp_need_index[[#This Row],[Normalised travel time adjusted wp 2025/26]]</f>
        <v>3893.3589333623127</v>
      </c>
      <c r="W1351" s="115">
        <v>6603.6236281707097</v>
      </c>
      <c r="X1351" s="43">
        <f>gp_need_index[[#This Row],[Combined weighted population 2025/26]]/gp_need_index[[#This Row],[Registered population 2025/26]]</f>
        <v>0.77686376552885106</v>
      </c>
    </row>
    <row r="1352" spans="1:24" ht="13">
      <c r="A1352" s="8" t="s">
        <v>4862</v>
      </c>
      <c r="B1352" s="3" t="s">
        <v>7677</v>
      </c>
      <c r="C1352" s="74" t="s">
        <v>6435</v>
      </c>
      <c r="D1352" s="74" t="s">
        <v>6804</v>
      </c>
      <c r="E1352" s="74" t="s">
        <v>6478</v>
      </c>
      <c r="F1352" s="41">
        <v>0.97984325612101775</v>
      </c>
      <c r="G1352" s="110">
        <v>10669.333333333332</v>
      </c>
      <c r="H1352" s="4">
        <v>3588.8843177134313</v>
      </c>
      <c r="I1352" s="46">
        <v>8796.6036229115398</v>
      </c>
      <c r="J1352" s="110">
        <v>8619.2927366795848</v>
      </c>
      <c r="K1352" s="46">
        <v>8646.0287821906168</v>
      </c>
      <c r="L1352" s="110">
        <f>$L$1*gp_need_index[[#This Row],[Normalised weighted population (base year)]]</f>
        <v>3573.5885540347708</v>
      </c>
      <c r="M1352" s="4">
        <f>$M$1*gp_need_index[[#This Row],[Normalised travel time adjusted wp (base year)]]</f>
        <v>5133.6107151292945</v>
      </c>
      <c r="N1352" s="115">
        <v>8707.1992691640662</v>
      </c>
      <c r="O1352" s="43">
        <f>gp_need_index[[#This Row],[Combined weighted population (base year)]]/gp_need_index[[#This Row],[Registered population (base year)]]</f>
        <v>0.81609590750725447</v>
      </c>
      <c r="P1352" s="77">
        <v>10766.770918787279</v>
      </c>
      <c r="Q1352" s="4">
        <v>3659.0880351393025</v>
      </c>
      <c r="R1352" s="46">
        <v>8878.8253860623063</v>
      </c>
      <c r="S1352" s="110">
        <v>8699.8571768092424</v>
      </c>
      <c r="T1352" s="46">
        <v>8726.7296232664121</v>
      </c>
      <c r="U1352" s="110">
        <f>$L$1*gp_need_index[[#This Row],[Normalised weighted population 2025/26]]</f>
        <v>3606.9908493164221</v>
      </c>
      <c r="V1352" s="4">
        <f>$M$1*gp_need_index[[#This Row],[Normalised travel time adjusted wp 2025/26]]</f>
        <v>5181.5271300410759</v>
      </c>
      <c r="W1352" s="115">
        <v>8788.5179793574971</v>
      </c>
      <c r="X1352" s="43">
        <f>gp_need_index[[#This Row],[Combined weighted population 2025/26]]/gp_need_index[[#This Row],[Registered population 2025/26]]</f>
        <v>0.81626311599349943</v>
      </c>
    </row>
    <row r="1353" spans="1:24" ht="13">
      <c r="A1353" s="8" t="s">
        <v>4843</v>
      </c>
      <c r="B1353" s="3" t="s">
        <v>11320</v>
      </c>
      <c r="C1353" s="74" t="s">
        <v>6435</v>
      </c>
      <c r="D1353" s="74" t="s">
        <v>6804</v>
      </c>
      <c r="E1353" s="74" t="s">
        <v>6478</v>
      </c>
      <c r="F1353" s="41">
        <v>0.97984325612101775</v>
      </c>
      <c r="G1353" s="110">
        <v>4128.9166666666661</v>
      </c>
      <c r="H1353" s="4">
        <v>1572.6076208511711</v>
      </c>
      <c r="I1353" s="46">
        <v>3854.5700196353637</v>
      </c>
      <c r="J1353" s="110">
        <v>3776.8744389859698</v>
      </c>
      <c r="K1353" s="46">
        <v>3788.58986506269</v>
      </c>
      <c r="L1353" s="110">
        <f>$L$1*gp_need_index[[#This Row],[Normalised weighted population (base year)]]</f>
        <v>1565.9051940247959</v>
      </c>
      <c r="M1353" s="4">
        <f>$M$1*gp_need_index[[#This Row],[Normalised travel time adjusted wp (base year)]]</f>
        <v>2249.4888713044866</v>
      </c>
      <c r="N1353" s="115">
        <v>3815.3940653292825</v>
      </c>
      <c r="O1353" s="43">
        <f>gp_need_index[[#This Row],[Combined weighted population (base year)]]/gp_need_index[[#This Row],[Registered population (base year)]]</f>
        <v>0.92406661924942779</v>
      </c>
      <c r="P1353" s="77">
        <v>4166.8170772489657</v>
      </c>
      <c r="Q1353" s="4">
        <v>1605.3672258775709</v>
      </c>
      <c r="R1353" s="46">
        <v>3895.4447507660343</v>
      </c>
      <c r="S1353" s="110">
        <v>3816.9252686301174</v>
      </c>
      <c r="T1353" s="46">
        <v>3828.7151311333432</v>
      </c>
      <c r="U1353" s="110">
        <f>$L$1*gp_need_index[[#This Row],[Normalised weighted population 2025/26]]</f>
        <v>1582.5104063975987</v>
      </c>
      <c r="V1353" s="4">
        <f>$M$1*gp_need_index[[#This Row],[Normalised travel time adjusted wp 2025/26]]</f>
        <v>2273.3133924848944</v>
      </c>
      <c r="W1353" s="115">
        <v>3855.8237988824931</v>
      </c>
      <c r="X1353" s="43">
        <f>gp_need_index[[#This Row],[Combined weighted population 2025/26]]/gp_need_index[[#This Row],[Registered population 2025/26]]</f>
        <v>0.92536430743156162</v>
      </c>
    </row>
    <row r="1354" spans="1:24" ht="13">
      <c r="A1354" s="8" t="s">
        <v>4846</v>
      </c>
      <c r="B1354" s="3" t="s">
        <v>11319</v>
      </c>
      <c r="C1354" s="74" t="s">
        <v>6435</v>
      </c>
      <c r="D1354" s="74" t="s">
        <v>6804</v>
      </c>
      <c r="E1354" s="74" t="s">
        <v>6478</v>
      </c>
      <c r="F1354" s="41">
        <v>0.97984325612101775</v>
      </c>
      <c r="G1354" s="110">
        <v>7978</v>
      </c>
      <c r="H1354" s="4">
        <v>4044.2313814502545</v>
      </c>
      <c r="I1354" s="46">
        <v>9912.6907619646827</v>
      </c>
      <c r="J1354" s="110">
        <v>9712.8831931242075</v>
      </c>
      <c r="K1354" s="46">
        <v>9743.0114292832604</v>
      </c>
      <c r="L1354" s="110">
        <f>$L$1*gp_need_index[[#This Row],[Normalised weighted population (base year)]]</f>
        <v>4026.9949363614091</v>
      </c>
      <c r="M1354" s="4">
        <f>$M$1*gp_need_index[[#This Row],[Normalised travel time adjusted wp (base year)]]</f>
        <v>5784.9481109780809</v>
      </c>
      <c r="N1354" s="115">
        <v>9811.9430473394896</v>
      </c>
      <c r="O1354" s="43">
        <f>gp_need_index[[#This Row],[Combined weighted population (base year)]]/gp_need_index[[#This Row],[Registered population (base year)]]</f>
        <v>1.2298750372699285</v>
      </c>
      <c r="P1354" s="77">
        <v>8051.0391649933999</v>
      </c>
      <c r="Q1354" s="4">
        <v>4125.9252387349188</v>
      </c>
      <c r="R1354" s="46">
        <v>10011.612018861999</v>
      </c>
      <c r="S1354" s="110">
        <v>9809.8105195820572</v>
      </c>
      <c r="T1354" s="46">
        <v>9840.1114317217598</v>
      </c>
      <c r="U1354" s="110">
        <f>$L$1*gp_need_index[[#This Row],[Normalised weighted population 2025/26]]</f>
        <v>4067.1813408594194</v>
      </c>
      <c r="V1354" s="4">
        <f>$M$1*gp_need_index[[#This Row],[Normalised travel time adjusted wp 2025/26]]</f>
        <v>5842.6015869859493</v>
      </c>
      <c r="W1354" s="115">
        <v>9909.7829278453682</v>
      </c>
      <c r="X1354" s="43">
        <f>gp_need_index[[#This Row],[Combined weighted population 2025/26]]/gp_need_index[[#This Row],[Registered population 2025/26]]</f>
        <v>1.230870043575734</v>
      </c>
    </row>
    <row r="1355" spans="1:24" ht="13">
      <c r="A1355" s="8" t="s">
        <v>4857</v>
      </c>
      <c r="B1355" s="3" t="s">
        <v>11318</v>
      </c>
      <c r="C1355" s="74" t="s">
        <v>6435</v>
      </c>
      <c r="D1355" s="74" t="s">
        <v>6804</v>
      </c>
      <c r="E1355" s="74" t="s">
        <v>6478</v>
      </c>
      <c r="F1355" s="41">
        <v>0.97984325612101775</v>
      </c>
      <c r="G1355" s="110">
        <v>2605.5</v>
      </c>
      <c r="H1355" s="4">
        <v>1022.0296203678334</v>
      </c>
      <c r="I1355" s="46">
        <v>2505.065269693227</v>
      </c>
      <c r="J1355" s="110">
        <v>2454.571310651887</v>
      </c>
      <c r="K1355" s="46">
        <v>2462.1851059221635</v>
      </c>
      <c r="L1355" s="110">
        <f>$L$1*gp_need_index[[#This Row],[Normalised weighted population (base year)]]</f>
        <v>1017.6737475779026</v>
      </c>
      <c r="M1355" s="4">
        <f>$M$1*gp_need_index[[#This Row],[Normalised travel time adjusted wp (base year)]]</f>
        <v>1461.9312705076659</v>
      </c>
      <c r="N1355" s="115">
        <v>2479.6050180855686</v>
      </c>
      <c r="O1355" s="43">
        <f>gp_need_index[[#This Row],[Combined weighted population (base year)]]/gp_need_index[[#This Row],[Registered population (base year)]]</f>
        <v>0.951681066238944</v>
      </c>
      <c r="P1355" s="77">
        <v>2628.6729974539116</v>
      </c>
      <c r="Q1355" s="4">
        <v>1041.5341759881346</v>
      </c>
      <c r="R1355" s="46">
        <v>2527.2964174153512</v>
      </c>
      <c r="S1355" s="110">
        <v>2476.3543508232406</v>
      </c>
      <c r="T1355" s="46">
        <v>2484.0034073938318</v>
      </c>
      <c r="U1355" s="110">
        <f>$L$1*gp_need_index[[#This Row],[Normalised weighted population 2025/26]]</f>
        <v>1026.7050713078838</v>
      </c>
      <c r="V1355" s="4">
        <f>$M$1*gp_need_index[[#This Row],[Normalised travel time adjusted wp 2025/26]]</f>
        <v>1474.8859655523543</v>
      </c>
      <c r="W1355" s="115">
        <v>2501.5910368602381</v>
      </c>
      <c r="X1355" s="43">
        <f>gp_need_index[[#This Row],[Combined weighted population 2025/26]]/gp_need_index[[#This Row],[Registered population 2025/26]]</f>
        <v>0.95165546999692885</v>
      </c>
    </row>
    <row r="1356" spans="1:24" ht="13">
      <c r="A1356" s="8" t="s">
        <v>4869</v>
      </c>
      <c r="B1356" s="3" t="s">
        <v>11317</v>
      </c>
      <c r="C1356" s="74" t="s">
        <v>6435</v>
      </c>
      <c r="D1356" s="74" t="s">
        <v>6804</v>
      </c>
      <c r="E1356" s="74" t="s">
        <v>6478</v>
      </c>
      <c r="F1356" s="41">
        <v>0.97984325612101775</v>
      </c>
      <c r="G1356" s="110">
        <v>4566.1666666666661</v>
      </c>
      <c r="H1356" s="4">
        <v>1264.5857301369649</v>
      </c>
      <c r="I1356" s="46">
        <v>3099.5870667384675</v>
      </c>
      <c r="J1356" s="110">
        <v>3037.1094841036142</v>
      </c>
      <c r="K1356" s="46">
        <v>3046.5302451648354</v>
      </c>
      <c r="L1356" s="110">
        <f>$L$1*gp_need_index[[#This Row],[Normalised weighted population (base year)]]</f>
        <v>1259.1960873490623</v>
      </c>
      <c r="M1356" s="4">
        <f>$M$1*gp_need_index[[#This Row],[Normalised travel time adjusted wp (base year)]]</f>
        <v>1808.8883005755035</v>
      </c>
      <c r="N1356" s="115">
        <v>3068.0843879245658</v>
      </c>
      <c r="O1356" s="43">
        <f>gp_need_index[[#This Row],[Combined weighted population (base year)]]/gp_need_index[[#This Row],[Registered population (base year)]]</f>
        <v>0.67191686416568963</v>
      </c>
      <c r="P1356" s="77">
        <v>4604.3628638920327</v>
      </c>
      <c r="Q1356" s="4">
        <v>1286.9754881060653</v>
      </c>
      <c r="R1356" s="46">
        <v>3122.862999004351</v>
      </c>
      <c r="S1356" s="110">
        <v>3059.9162493642698</v>
      </c>
      <c r="T1356" s="46">
        <v>3069.3678339021926</v>
      </c>
      <c r="U1356" s="110">
        <f>$L$1*gp_need_index[[#This Row],[Normalised weighted population 2025/26]]</f>
        <v>1268.6518510387211</v>
      </c>
      <c r="V1356" s="4">
        <f>$M$1*gp_need_index[[#This Row],[Normalised travel time adjusted wp 2025/26]]</f>
        <v>1822.4482011036289</v>
      </c>
      <c r="W1356" s="115">
        <v>3091.1000521423503</v>
      </c>
      <c r="X1356" s="43">
        <f>gp_need_index[[#This Row],[Combined weighted population 2025/26]]/gp_need_index[[#This Row],[Registered population 2025/26]]</f>
        <v>0.67134153921341178</v>
      </c>
    </row>
    <row r="1357" spans="1:24" ht="13">
      <c r="A1357" s="8" t="s">
        <v>4875</v>
      </c>
      <c r="B1357" s="3" t="s">
        <v>11316</v>
      </c>
      <c r="C1357" s="74" t="s">
        <v>6435</v>
      </c>
      <c r="D1357" s="74" t="s">
        <v>6804</v>
      </c>
      <c r="E1357" s="74" t="s">
        <v>6478</v>
      </c>
      <c r="F1357" s="41">
        <v>0.97984325612101775</v>
      </c>
      <c r="G1357" s="110">
        <v>4827.833333333333</v>
      </c>
      <c r="H1357" s="4">
        <v>1324.9408193531563</v>
      </c>
      <c r="I1357" s="46">
        <v>3247.5215637741817</v>
      </c>
      <c r="J1357" s="110">
        <v>3182.0621033717134</v>
      </c>
      <c r="K1357" s="46">
        <v>3191.9324906312891</v>
      </c>
      <c r="L1357" s="110">
        <f>$L$1*gp_need_index[[#This Row],[Normalised weighted population (base year)]]</f>
        <v>1319.2939442056318</v>
      </c>
      <c r="M1357" s="4">
        <f>$M$1*gp_need_index[[#This Row],[Normalised travel time adjusted wp (base year)]]</f>
        <v>1895.2214072692941</v>
      </c>
      <c r="N1357" s="115">
        <v>3214.5153514749259</v>
      </c>
      <c r="O1357" s="43">
        <f>gp_need_index[[#This Row],[Combined weighted population (base year)]]/gp_need_index[[#This Row],[Registered population (base year)]]</f>
        <v>0.66582981008905151</v>
      </c>
      <c r="P1357" s="77">
        <v>4865.7922209831831</v>
      </c>
      <c r="Q1357" s="4">
        <v>1349.513323361829</v>
      </c>
      <c r="R1357" s="46">
        <v>3274.6118812192381</v>
      </c>
      <c r="S1357" s="110">
        <v>3208.6063682264298</v>
      </c>
      <c r="T1357" s="46">
        <v>3218.5172324026994</v>
      </c>
      <c r="U1357" s="110">
        <f>$L$1*gp_need_index[[#This Row],[Normalised weighted population 2025/26]]</f>
        <v>1330.299288142543</v>
      </c>
      <c r="V1357" s="4">
        <f>$M$1*gp_need_index[[#This Row],[Normalised travel time adjusted wp 2025/26]]</f>
        <v>1911.0061934011394</v>
      </c>
      <c r="W1357" s="115">
        <v>3241.3054815436826</v>
      </c>
      <c r="X1357" s="43">
        <f>gp_need_index[[#This Row],[Combined weighted population 2025/26]]/gp_need_index[[#This Row],[Registered population 2025/26]]</f>
        <v>0.66614136698355431</v>
      </c>
    </row>
    <row r="1358" spans="1:24" ht="13">
      <c r="A1358" s="8" t="s">
        <v>4873</v>
      </c>
      <c r="B1358" s="3" t="s">
        <v>11315</v>
      </c>
      <c r="C1358" s="74" t="s">
        <v>6435</v>
      </c>
      <c r="D1358" s="74" t="s">
        <v>6804</v>
      </c>
      <c r="E1358" s="74" t="s">
        <v>6478</v>
      </c>
      <c r="F1358" s="41">
        <v>0.97984325612101775</v>
      </c>
      <c r="G1358" s="110">
        <v>15746.833333333328</v>
      </c>
      <c r="H1358" s="4">
        <v>5003.1433680842501</v>
      </c>
      <c r="I1358" s="46">
        <v>12263.050346988077</v>
      </c>
      <c r="J1358" s="110">
        <v>12015.867181968773</v>
      </c>
      <c r="K1358" s="46">
        <v>12053.139007122652</v>
      </c>
      <c r="L1358" s="110">
        <f>$L$1*gp_need_index[[#This Row],[Normalised weighted population (base year)]]</f>
        <v>4981.8200564826575</v>
      </c>
      <c r="M1358" s="4">
        <f>$M$1*gp_need_index[[#This Row],[Normalised travel time adjusted wp (base year)]]</f>
        <v>7156.5946767795003</v>
      </c>
      <c r="N1358" s="115">
        <v>12138.414733262158</v>
      </c>
      <c r="O1358" s="43">
        <f>gp_need_index[[#This Row],[Combined weighted population (base year)]]/gp_need_index[[#This Row],[Registered population (base year)]]</f>
        <v>0.77084798424628198</v>
      </c>
      <c r="P1358" s="77">
        <v>15878.4432096377</v>
      </c>
      <c r="Q1358" s="4">
        <v>5093.2794576283068</v>
      </c>
      <c r="R1358" s="46">
        <v>12358.909791843322</v>
      </c>
      <c r="S1358" s="110">
        <v>12109.794412545691</v>
      </c>
      <c r="T1358" s="46">
        <v>12147.199601544187</v>
      </c>
      <c r="U1358" s="110">
        <f>$L$1*gp_need_index[[#This Row],[Normalised weighted population 2025/26]]</f>
        <v>5020.7626108610993</v>
      </c>
      <c r="V1358" s="4">
        <f>$M$1*gp_need_index[[#This Row],[Normalised travel time adjusted wp 2025/26]]</f>
        <v>7212.4434933354269</v>
      </c>
      <c r="W1358" s="115">
        <v>12233.206104196526</v>
      </c>
      <c r="X1358" s="43">
        <f>gp_need_index[[#This Row],[Combined weighted population 2025/26]]/gp_need_index[[#This Row],[Registered population 2025/26]]</f>
        <v>0.77042855793138254</v>
      </c>
    </row>
    <row r="1359" spans="1:24" ht="13">
      <c r="A1359" s="8" t="s">
        <v>4894</v>
      </c>
      <c r="B1359" s="3" t="s">
        <v>11314</v>
      </c>
      <c r="C1359" s="74" t="s">
        <v>6435</v>
      </c>
      <c r="D1359" s="74" t="s">
        <v>6804</v>
      </c>
      <c r="E1359" s="74" t="s">
        <v>6478</v>
      </c>
      <c r="F1359" s="41">
        <v>0.97984325612101775</v>
      </c>
      <c r="G1359" s="110">
        <v>7912.1666666666661</v>
      </c>
      <c r="H1359" s="4">
        <v>3827.3595526884442</v>
      </c>
      <c r="I1359" s="46">
        <v>9381.1229136565871</v>
      </c>
      <c r="J1359" s="110">
        <v>9192.0300217887598</v>
      </c>
      <c r="K1359" s="46">
        <v>9220.5426318728187</v>
      </c>
      <c r="L1359" s="110">
        <f>$L$1*gp_need_index[[#This Row],[Normalised weighted population (base year)]]</f>
        <v>3811.0474116304995</v>
      </c>
      <c r="M1359" s="4">
        <f>$M$1*gp_need_index[[#This Row],[Normalised travel time adjusted wp (base year)]]</f>
        <v>5474.7303816279609</v>
      </c>
      <c r="N1359" s="115">
        <v>9285.7777932584613</v>
      </c>
      <c r="O1359" s="43">
        <f>gp_need_index[[#This Row],[Combined weighted population (base year)]]/gp_need_index[[#This Row],[Registered population (base year)]]</f>
        <v>1.173607456018174</v>
      </c>
      <c r="P1359" s="77">
        <v>7975.1404164506457</v>
      </c>
      <c r="Q1359" s="4">
        <v>3901.5107524012124</v>
      </c>
      <c r="R1359" s="46">
        <v>9467.0673074134302</v>
      </c>
      <c r="S1359" s="110">
        <v>9276.2420564128115</v>
      </c>
      <c r="T1359" s="46">
        <v>9304.8948621909549</v>
      </c>
      <c r="U1359" s="110">
        <f>$L$1*gp_need_index[[#This Row],[Normalised weighted population 2025/26]]</f>
        <v>3845.9620121943994</v>
      </c>
      <c r="V1359" s="4">
        <f>$M$1*gp_need_index[[#This Row],[Normalised travel time adjusted wp 2025/26]]</f>
        <v>5524.8148220473831</v>
      </c>
      <c r="W1359" s="115">
        <v>9370.7768342417821</v>
      </c>
      <c r="X1359" s="43">
        <f>gp_need_index[[#This Row],[Combined weighted population 2025/26]]/gp_need_index[[#This Row],[Registered population 2025/26]]</f>
        <v>1.1749983504882624</v>
      </c>
    </row>
    <row r="1360" spans="1:24" ht="13">
      <c r="A1360" s="8" t="s">
        <v>4844</v>
      </c>
      <c r="B1360" s="3" t="s">
        <v>11313</v>
      </c>
      <c r="C1360" s="74" t="s">
        <v>6435</v>
      </c>
      <c r="D1360" s="74" t="s">
        <v>6804</v>
      </c>
      <c r="E1360" s="74" t="s">
        <v>6478</v>
      </c>
      <c r="F1360" s="41">
        <v>0.97984325612101775</v>
      </c>
      <c r="G1360" s="110">
        <v>12141.083333333336</v>
      </c>
      <c r="H1360" s="4">
        <v>7807.3887581120971</v>
      </c>
      <c r="I1360" s="46">
        <v>19136.449702799146</v>
      </c>
      <c r="J1360" s="110">
        <v>18750.721187386796</v>
      </c>
      <c r="K1360" s="46">
        <v>18808.883747859683</v>
      </c>
      <c r="L1360" s="110">
        <f>$L$1*gp_need_index[[#This Row],[Normalised weighted population (base year)]]</f>
        <v>7774.1138005432231</v>
      </c>
      <c r="M1360" s="4">
        <f>$M$1*gp_need_index[[#This Row],[Normalised travel time adjusted wp (base year)]]</f>
        <v>11167.842437273179</v>
      </c>
      <c r="N1360" s="115">
        <v>18941.956237816401</v>
      </c>
      <c r="O1360" s="43">
        <f>gp_need_index[[#This Row],[Combined weighted population (base year)]]/gp_need_index[[#This Row],[Registered population (base year)]]</f>
        <v>1.5601537126272145</v>
      </c>
      <c r="P1360" s="77">
        <v>12255.194359368099</v>
      </c>
      <c r="Q1360" s="4">
        <v>7966.665982941824</v>
      </c>
      <c r="R1360" s="46">
        <v>19331.220099745427</v>
      </c>
      <c r="S1360" s="110">
        <v>18941.565647326624</v>
      </c>
      <c r="T1360" s="46">
        <v>19000.073068578276</v>
      </c>
      <c r="U1360" s="110">
        <f>$L$1*gp_need_index[[#This Row],[Normalised weighted population 2025/26]]</f>
        <v>7853.2385731292206</v>
      </c>
      <c r="V1360" s="4">
        <f>$M$1*gp_need_index[[#This Row],[Normalised travel time adjusted wp 2025/26]]</f>
        <v>11281.361784731398</v>
      </c>
      <c r="W1360" s="115">
        <v>19134.600357860618</v>
      </c>
      <c r="X1360" s="43">
        <f>gp_need_index[[#This Row],[Combined weighted population 2025/26]]/gp_need_index[[#This Row],[Registered population 2025/26]]</f>
        <v>1.5613461359128729</v>
      </c>
    </row>
    <row r="1361" spans="1:24" ht="13">
      <c r="A1361" s="8" t="s">
        <v>4835</v>
      </c>
      <c r="B1361" s="3" t="s">
        <v>11312</v>
      </c>
      <c r="C1361" s="74" t="s">
        <v>6435</v>
      </c>
      <c r="D1361" s="74" t="s">
        <v>6804</v>
      </c>
      <c r="E1361" s="74" t="s">
        <v>6478</v>
      </c>
      <c r="F1361" s="41">
        <v>0.97984325612101775</v>
      </c>
      <c r="G1361" s="110">
        <v>5562.5</v>
      </c>
      <c r="H1361" s="4">
        <v>2371.1422996917026</v>
      </c>
      <c r="I1361" s="46">
        <v>5811.8337336646136</v>
      </c>
      <c r="J1361" s="110">
        <v>5694.6860896279068</v>
      </c>
      <c r="K1361" s="46">
        <v>5712.350344818522</v>
      </c>
      <c r="L1361" s="110">
        <f>$L$1*gp_need_index[[#This Row],[Normalised weighted population (base year)]]</f>
        <v>2361.0365316998082</v>
      </c>
      <c r="M1361" s="4">
        <f>$M$1*gp_need_index[[#This Row],[Normalised travel time adjusted wp (base year)]]</f>
        <v>3391.728581697239</v>
      </c>
      <c r="N1361" s="115">
        <v>5752.7651133970467</v>
      </c>
      <c r="O1361" s="43">
        <f>gp_need_index[[#This Row],[Combined weighted population (base year)]]/gp_need_index[[#This Row],[Registered population (base year)]]</f>
        <v>1.0342049642062106</v>
      </c>
      <c r="P1361" s="77">
        <v>5612.6838447960617</v>
      </c>
      <c r="Q1361" s="4">
        <v>2416.4958274608093</v>
      </c>
      <c r="R1361" s="46">
        <v>5863.6590024967381</v>
      </c>
      <c r="S1361" s="110">
        <v>5745.4667297897231</v>
      </c>
      <c r="T1361" s="46">
        <v>5763.2135437810248</v>
      </c>
      <c r="U1361" s="110">
        <f>$L$1*gp_need_index[[#This Row],[Normalised weighted population 2025/26]]</f>
        <v>2382.0903605918911</v>
      </c>
      <c r="V1361" s="4">
        <f>$M$1*gp_need_index[[#This Row],[Normalised travel time adjusted wp 2025/26]]</f>
        <v>3421.9287891887411</v>
      </c>
      <c r="W1361" s="115">
        <v>5804.0191497806318</v>
      </c>
      <c r="X1361" s="43">
        <f>gp_need_index[[#This Row],[Combined weighted population 2025/26]]/gp_need_index[[#This Row],[Registered population 2025/26]]</f>
        <v>1.0340898062808173</v>
      </c>
    </row>
    <row r="1362" spans="1:24" ht="13">
      <c r="A1362" s="8" t="s">
        <v>4828</v>
      </c>
      <c r="B1362" s="3" t="s">
        <v>11311</v>
      </c>
      <c r="C1362" s="74" t="s">
        <v>6435</v>
      </c>
      <c r="D1362" s="74" t="s">
        <v>6804</v>
      </c>
      <c r="E1362" s="74" t="s">
        <v>6478</v>
      </c>
      <c r="F1362" s="41">
        <v>0.97984325612101775</v>
      </c>
      <c r="G1362" s="110">
        <v>5141.833333333333</v>
      </c>
      <c r="H1362" s="4">
        <v>2303.4719268093409</v>
      </c>
      <c r="I1362" s="46">
        <v>5645.9689705339879</v>
      </c>
      <c r="J1362" s="110">
        <v>5532.1646200462528</v>
      </c>
      <c r="K1362" s="46">
        <v>5549.3247525042962</v>
      </c>
      <c r="L1362" s="110">
        <f>$L$1*gp_need_index[[#This Row],[Normalised weighted population (base year)]]</f>
        <v>2293.6545687911389</v>
      </c>
      <c r="M1362" s="4">
        <f>$M$1*gp_need_index[[#This Row],[Normalised travel time adjusted wp (base year)]]</f>
        <v>3294.9315493685349</v>
      </c>
      <c r="N1362" s="115">
        <v>5588.5861181596738</v>
      </c>
      <c r="O1362" s="43">
        <f>gp_need_index[[#This Row],[Combined weighted population (base year)]]/gp_need_index[[#This Row],[Registered population (base year)]]</f>
        <v>1.0868858937784203</v>
      </c>
      <c r="P1362" s="77">
        <v>5187.8370409639992</v>
      </c>
      <c r="Q1362" s="4">
        <v>2349.044864614621</v>
      </c>
      <c r="R1362" s="46">
        <v>5699.988351372248</v>
      </c>
      <c r="S1362" s="110">
        <v>5585.0951460604556</v>
      </c>
      <c r="T1362" s="46">
        <v>5602.3465982648413</v>
      </c>
      <c r="U1362" s="110">
        <f>$L$1*gp_need_index[[#This Row],[Normalised weighted population 2025/26]]</f>
        <v>2315.5997477869109</v>
      </c>
      <c r="V1362" s="4">
        <f>$M$1*gp_need_index[[#This Row],[Normalised travel time adjusted wp 2025/26]]</f>
        <v>3326.4134611675031</v>
      </c>
      <c r="W1362" s="115">
        <v>5642.013208954414</v>
      </c>
      <c r="X1362" s="43">
        <f>gp_need_index[[#This Row],[Combined weighted population 2025/26]]/gp_need_index[[#This Row],[Registered population 2025/26]]</f>
        <v>1.0875463443443127</v>
      </c>
    </row>
    <row r="1363" spans="1:24" ht="13">
      <c r="A1363" s="8" t="s">
        <v>4845</v>
      </c>
      <c r="B1363" s="3" t="s">
        <v>11310</v>
      </c>
      <c r="C1363" s="74" t="s">
        <v>6435</v>
      </c>
      <c r="D1363" s="74" t="s">
        <v>6804</v>
      </c>
      <c r="E1363" s="74" t="s">
        <v>6478</v>
      </c>
      <c r="F1363" s="41">
        <v>0.97984325612101775</v>
      </c>
      <c r="G1363" s="110">
        <v>8530.5</v>
      </c>
      <c r="H1363" s="4">
        <v>2297.180309845201</v>
      </c>
      <c r="I1363" s="46">
        <v>5630.5477823091223</v>
      </c>
      <c r="J1363" s="110">
        <v>5517.0542727627462</v>
      </c>
      <c r="K1363" s="46">
        <v>5534.1675346775792</v>
      </c>
      <c r="L1363" s="110">
        <f>$L$1*gp_need_index[[#This Row],[Normalised weighted population (base year)]]</f>
        <v>2287.3897665910645</v>
      </c>
      <c r="M1363" s="4">
        <f>$M$1*gp_need_index[[#This Row],[Normalised travel time adjusted wp (base year)]]</f>
        <v>3285.9318967179374</v>
      </c>
      <c r="N1363" s="115">
        <v>5573.3216633090015</v>
      </c>
      <c r="O1363" s="43">
        <f>gp_need_index[[#This Row],[Combined weighted population (base year)]]/gp_need_index[[#This Row],[Registered population (base year)]]</f>
        <v>0.65334056190246781</v>
      </c>
      <c r="P1363" s="77">
        <v>8606.8092611228276</v>
      </c>
      <c r="Q1363" s="4">
        <v>2338.056478317691</v>
      </c>
      <c r="R1363" s="46">
        <v>5673.3248870696389</v>
      </c>
      <c r="S1363" s="110">
        <v>5558.9691303787204</v>
      </c>
      <c r="T1363" s="46">
        <v>5576.1398835620448</v>
      </c>
      <c r="U1363" s="110">
        <f>$L$1*gp_need_index[[#This Row],[Normalised weighted population 2025/26]]</f>
        <v>2304.7678114024475</v>
      </c>
      <c r="V1363" s="4">
        <f>$M$1*gp_need_index[[#This Row],[Normalised travel time adjusted wp 2025/26]]</f>
        <v>3310.8531299685451</v>
      </c>
      <c r="W1363" s="115">
        <v>5615.620941370993</v>
      </c>
      <c r="X1363" s="43">
        <f>gp_need_index[[#This Row],[Combined weighted population 2025/26]]/gp_need_index[[#This Row],[Registered population 2025/26]]</f>
        <v>0.6524625759672511</v>
      </c>
    </row>
    <row r="1364" spans="1:24" ht="13">
      <c r="A1364" s="8" t="s">
        <v>4827</v>
      </c>
      <c r="B1364" s="3" t="s">
        <v>11309</v>
      </c>
      <c r="C1364" s="74" t="s">
        <v>6435</v>
      </c>
      <c r="D1364" s="74" t="s">
        <v>6804</v>
      </c>
      <c r="E1364" s="74" t="s">
        <v>6478</v>
      </c>
      <c r="F1364" s="41">
        <v>0.97984325612101775</v>
      </c>
      <c r="G1364" s="110">
        <v>7712.916666666667</v>
      </c>
      <c r="H1364" s="4">
        <v>3976.4636438914681</v>
      </c>
      <c r="I1364" s="46">
        <v>9746.5873512796734</v>
      </c>
      <c r="J1364" s="110">
        <v>9550.127886345801</v>
      </c>
      <c r="K1364" s="46">
        <v>9579.7512744364431</v>
      </c>
      <c r="L1364" s="110">
        <f>$L$1*gp_need_index[[#This Row],[Normalised weighted population (base year)]]</f>
        <v>3959.5160237429027</v>
      </c>
      <c r="M1364" s="4">
        <f>$M$1*gp_need_index[[#This Row],[Normalised travel time adjusted wp (base year)]]</f>
        <v>5688.011806301226</v>
      </c>
      <c r="N1364" s="115">
        <v>9647.5278300441278</v>
      </c>
      <c r="O1364" s="43">
        <f>gp_need_index[[#This Row],[Combined weighted population (base year)]]/gp_need_index[[#This Row],[Registered population (base year)]]</f>
        <v>1.2508274427154613</v>
      </c>
      <c r="P1364" s="77">
        <v>7777.0385118213844</v>
      </c>
      <c r="Q1364" s="4">
        <v>4053.7414096940565</v>
      </c>
      <c r="R1364" s="46">
        <v>9836.457005482609</v>
      </c>
      <c r="S1364" s="110">
        <v>9638.1860609464748</v>
      </c>
      <c r="T1364" s="46">
        <v>9667.9568529955031</v>
      </c>
      <c r="U1364" s="110">
        <f>$L$1*gp_need_index[[#This Row],[Normalised weighted population 2025/26]]</f>
        <v>3996.0252472320904</v>
      </c>
      <c r="V1364" s="4">
        <f>$M$1*gp_need_index[[#This Row],[Normalised travel time adjusted wp 2025/26]]</f>
        <v>5740.3841861107503</v>
      </c>
      <c r="W1364" s="115">
        <v>9736.4094333428402</v>
      </c>
      <c r="X1364" s="43">
        <f>gp_need_index[[#This Row],[Combined weighted population 2025/26]]/gp_need_index[[#This Row],[Registered population 2025/26]]</f>
        <v>1.2519430652867591</v>
      </c>
    </row>
    <row r="1365" spans="1:24" ht="13">
      <c r="A1365" s="8" t="s">
        <v>4882</v>
      </c>
      <c r="B1365" s="3" t="s">
        <v>11308</v>
      </c>
      <c r="C1365" s="74" t="s">
        <v>6435</v>
      </c>
      <c r="D1365" s="74" t="s">
        <v>6804</v>
      </c>
      <c r="E1365" s="74" t="s">
        <v>6478</v>
      </c>
      <c r="F1365" s="41">
        <v>0.97984325612101775</v>
      </c>
      <c r="G1365" s="110">
        <v>6991.25</v>
      </c>
      <c r="H1365" s="4">
        <v>3028.1290520150942</v>
      </c>
      <c r="I1365" s="46">
        <v>7422.1536922011819</v>
      </c>
      <c r="J1365" s="110">
        <v>7272.5472411970404</v>
      </c>
      <c r="K1365" s="46">
        <v>7295.1058385160904</v>
      </c>
      <c r="L1365" s="110">
        <f>$L$1*gp_need_index[[#This Row],[Normalised weighted population (base year)]]</f>
        <v>3015.2232177034384</v>
      </c>
      <c r="M1365" s="4">
        <f>$M$1*gp_need_index[[#This Row],[Normalised travel time adjusted wp (base year)]]</f>
        <v>4331.4953539999469</v>
      </c>
      <c r="N1365" s="115">
        <v>7346.7185717033854</v>
      </c>
      <c r="O1365" s="43">
        <f>gp_need_index[[#This Row],[Combined weighted population (base year)]]/gp_need_index[[#This Row],[Registered population (base year)]]</f>
        <v>1.0508447805046859</v>
      </c>
      <c r="P1365" s="77">
        <v>7054.1367867269528</v>
      </c>
      <c r="Q1365" s="4">
        <v>3090.0112094279234</v>
      </c>
      <c r="R1365" s="46">
        <v>7497.9529615065012</v>
      </c>
      <c r="S1365" s="110">
        <v>7346.818644044758</v>
      </c>
      <c r="T1365" s="46">
        <v>7369.5117741307213</v>
      </c>
      <c r="U1365" s="110">
        <f>$L$1*gp_need_index[[#This Row],[Normalised weighted population 2025/26]]</f>
        <v>3046.0163979813547</v>
      </c>
      <c r="V1365" s="4">
        <f>$M$1*gp_need_index[[#This Row],[Normalised travel time adjusted wp 2025/26]]</f>
        <v>4375.6741461325028</v>
      </c>
      <c r="W1365" s="115">
        <v>7421.690544113857</v>
      </c>
      <c r="X1365" s="43">
        <f>gp_need_index[[#This Row],[Combined weighted population 2025/26]]/gp_need_index[[#This Row],[Registered population 2025/26]]</f>
        <v>1.0521047108242205</v>
      </c>
    </row>
    <row r="1366" spans="1:24" ht="13">
      <c r="A1366" s="8" t="s">
        <v>4885</v>
      </c>
      <c r="B1366" s="3" t="s">
        <v>11307</v>
      </c>
      <c r="C1366" s="74" t="s">
        <v>6435</v>
      </c>
      <c r="D1366" s="74" t="s">
        <v>6804</v>
      </c>
      <c r="E1366" s="74" t="s">
        <v>6478</v>
      </c>
      <c r="F1366" s="41">
        <v>0.97984325612101775</v>
      </c>
      <c r="G1366" s="110">
        <v>8649.25</v>
      </c>
      <c r="H1366" s="4">
        <v>2046.4914992375095</v>
      </c>
      <c r="I1366" s="46">
        <v>5016.0921731575863</v>
      </c>
      <c r="J1366" s="110">
        <v>4914.9840879498815</v>
      </c>
      <c r="K1366" s="46">
        <v>4930.2297980418725</v>
      </c>
      <c r="L1366" s="110">
        <f>$L$1*gp_need_index[[#This Row],[Normalised weighted population (base year)]]</f>
        <v>2037.7693874134461</v>
      </c>
      <c r="M1366" s="4">
        <f>$M$1*gp_need_index[[#This Row],[Normalised travel time adjusted wp (base year)]]</f>
        <v>2927.3416914146346</v>
      </c>
      <c r="N1366" s="115">
        <v>4965.1110788280803</v>
      </c>
      <c r="O1366" s="43">
        <f>gp_need_index[[#This Row],[Combined weighted population (base year)]]/gp_need_index[[#This Row],[Registered population (base year)]]</f>
        <v>0.57405105400214818</v>
      </c>
      <c r="P1366" s="77">
        <v>8723.9683424575123</v>
      </c>
      <c r="Q1366" s="4">
        <v>2084.9138759699258</v>
      </c>
      <c r="R1366" s="46">
        <v>5059.0710231465082</v>
      </c>
      <c r="S1366" s="110">
        <v>4957.096624267363</v>
      </c>
      <c r="T1366" s="46">
        <v>4972.4082909891731</v>
      </c>
      <c r="U1366" s="110">
        <f>$L$1*gp_need_index[[#This Row],[Normalised weighted population 2025/26]]</f>
        <v>2055.2293904975859</v>
      </c>
      <c r="V1366" s="4">
        <f>$M$1*gp_need_index[[#This Row],[Normalised travel time adjusted wp 2025/26]]</f>
        <v>2952.3853234446692</v>
      </c>
      <c r="W1366" s="115">
        <v>5007.6147139422555</v>
      </c>
      <c r="X1366" s="43">
        <f>gp_need_index[[#This Row],[Combined weighted population 2025/26]]/gp_need_index[[#This Row],[Registered population 2025/26]]</f>
        <v>0.57400652058437285</v>
      </c>
    </row>
    <row r="1367" spans="1:24" ht="13">
      <c r="A1367" s="8" t="s">
        <v>4877</v>
      </c>
      <c r="B1367" s="3" t="s">
        <v>11306</v>
      </c>
      <c r="C1367" s="74" t="s">
        <v>6435</v>
      </c>
      <c r="D1367" s="74" t="s">
        <v>6804</v>
      </c>
      <c r="E1367" s="74" t="s">
        <v>6478</v>
      </c>
      <c r="F1367" s="41">
        <v>0.97984325612101775</v>
      </c>
      <c r="G1367" s="110">
        <v>4626.6666666666661</v>
      </c>
      <c r="H1367" s="4">
        <v>1137.4770057357994</v>
      </c>
      <c r="I1367" s="46">
        <v>2788.0347940579863</v>
      </c>
      <c r="J1367" s="110">
        <v>2731.8370907884687</v>
      </c>
      <c r="K1367" s="46">
        <v>2740.3109323227313</v>
      </c>
      <c r="L1367" s="110">
        <f>$L$1*gp_need_index[[#This Row],[Normalised weighted population (base year)]]</f>
        <v>1132.6290981607983</v>
      </c>
      <c r="M1367" s="4">
        <f>$M$1*gp_need_index[[#This Row],[Normalised travel time adjusted wp (base year)]]</f>
        <v>1627.069481185978</v>
      </c>
      <c r="N1367" s="115">
        <v>2759.6985793467766</v>
      </c>
      <c r="O1367" s="43">
        <f>gp_need_index[[#This Row],[Combined weighted population (base year)]]/gp_need_index[[#This Row],[Registered population (base year)]]</f>
        <v>0.59647663818734376</v>
      </c>
      <c r="P1367" s="77">
        <v>4670.576870299853</v>
      </c>
      <c r="Q1367" s="4">
        <v>1156.45329585388</v>
      </c>
      <c r="R1367" s="46">
        <v>2806.1491777231727</v>
      </c>
      <c r="S1367" s="110">
        <v>2749.5863474615899</v>
      </c>
      <c r="T1367" s="46">
        <v>2758.079373312461</v>
      </c>
      <c r="U1367" s="110">
        <f>$L$1*gp_need_index[[#This Row],[Normalised weighted population 2025/26]]</f>
        <v>1139.9880013129991</v>
      </c>
      <c r="V1367" s="4">
        <f>$M$1*gp_need_index[[#This Row],[Normalised travel time adjusted wp 2025/26]]</f>
        <v>1637.6195569900176</v>
      </c>
      <c r="W1367" s="115">
        <v>2777.607558303017</v>
      </c>
      <c r="X1367" s="43">
        <f>gp_need_index[[#This Row],[Combined weighted population 2025/26]]/gp_need_index[[#This Row],[Registered population 2025/26]]</f>
        <v>0.59470331726382519</v>
      </c>
    </row>
    <row r="1368" spans="1:24" ht="13">
      <c r="A1368" s="8" t="s">
        <v>4891</v>
      </c>
      <c r="B1368" s="3" t="s">
        <v>11305</v>
      </c>
      <c r="C1368" s="74" t="s">
        <v>6435</v>
      </c>
      <c r="D1368" s="74" t="s">
        <v>6804</v>
      </c>
      <c r="E1368" s="74" t="s">
        <v>6478</v>
      </c>
      <c r="F1368" s="41">
        <v>0.97984325612101775</v>
      </c>
      <c r="G1368" s="110">
        <v>2478.916666666667</v>
      </c>
      <c r="H1368" s="4">
        <v>1074.2476873733212</v>
      </c>
      <c r="I1368" s="46">
        <v>2633.0553626407113</v>
      </c>
      <c r="J1368" s="110">
        <v>2579.9815400767816</v>
      </c>
      <c r="K1368" s="46">
        <v>2587.9843433206688</v>
      </c>
      <c r="L1368" s="110">
        <f>$L$1*gp_need_index[[#This Row],[Normalised weighted population (base year)]]</f>
        <v>1069.6692620734834</v>
      </c>
      <c r="M1368" s="4">
        <f>$M$1*gp_need_index[[#This Row],[Normalised travel time adjusted wp (base year)]]</f>
        <v>1536.6250205902829</v>
      </c>
      <c r="N1368" s="115">
        <v>2606.2942826637664</v>
      </c>
      <c r="O1368" s="43">
        <f>gp_need_index[[#This Row],[Combined weighted population (base year)]]/gp_need_index[[#This Row],[Registered population (base year)]]</f>
        <v>1.0513843880715767</v>
      </c>
      <c r="P1368" s="77">
        <v>2504.4140744511692</v>
      </c>
      <c r="Q1368" s="4">
        <v>1095.2960452208893</v>
      </c>
      <c r="R1368" s="46">
        <v>2657.7503023074023</v>
      </c>
      <c r="S1368" s="110">
        <v>2604.1787101695045</v>
      </c>
      <c r="T1368" s="46">
        <v>2612.2225954347105</v>
      </c>
      <c r="U1368" s="110">
        <f>$L$1*gp_need_index[[#This Row],[Normalised weighted population 2025/26]]</f>
        <v>1079.7014924112939</v>
      </c>
      <c r="V1368" s="4">
        <f>$M$1*gp_need_index[[#This Row],[Normalised travel time adjusted wp 2025/26]]</f>
        <v>1551.0165700407028</v>
      </c>
      <c r="W1368" s="115">
        <v>2630.718062451997</v>
      </c>
      <c r="X1368" s="43">
        <f>gp_need_index[[#This Row],[Combined weighted population 2025/26]]/gp_need_index[[#This Row],[Registered population 2025/26]]</f>
        <v>1.050432549988167</v>
      </c>
    </row>
    <row r="1369" spans="1:24" ht="13">
      <c r="A1369" s="8" t="s">
        <v>4876</v>
      </c>
      <c r="B1369" s="3" t="s">
        <v>12625</v>
      </c>
      <c r="C1369" s="74" t="s">
        <v>6435</v>
      </c>
      <c r="D1369" s="74" t="s">
        <v>6804</v>
      </c>
      <c r="E1369" s="74" t="s">
        <v>6478</v>
      </c>
      <c r="F1369" s="41">
        <v>0.97984325612101775</v>
      </c>
      <c r="G1369" s="110">
        <v>3251.2500000000009</v>
      </c>
      <c r="H1369" s="4">
        <v>1394.5893527669646</v>
      </c>
      <c r="I1369" s="46">
        <v>3418.2349351510356</v>
      </c>
      <c r="J1369" s="110">
        <v>3349.3344490450067</v>
      </c>
      <c r="K1369" s="46">
        <v>3359.7236957032924</v>
      </c>
      <c r="L1369" s="110">
        <f>$L$1*gp_need_index[[#This Row],[Normalised weighted population (base year)]]</f>
        <v>1388.6456367593416</v>
      </c>
      <c r="M1369" s="4">
        <f>$M$1*gp_need_index[[#This Row],[Normalised travel time adjusted wp (base year)]]</f>
        <v>1994.8480393291343</v>
      </c>
      <c r="N1369" s="115">
        <v>3383.4936760884757</v>
      </c>
      <c r="O1369" s="43">
        <f>gp_need_index[[#This Row],[Combined weighted population (base year)]]/gp_need_index[[#This Row],[Registered population (base year)]]</f>
        <v>1.0406747177511648</v>
      </c>
      <c r="P1369" s="77">
        <v>3279.3970571341088</v>
      </c>
      <c r="Q1369" s="4">
        <v>1422.6612477701087</v>
      </c>
      <c r="R1369" s="46">
        <v>3452.1062847255139</v>
      </c>
      <c r="S1369" s="110">
        <v>3382.5230625012769</v>
      </c>
      <c r="T1369" s="46">
        <v>3392.9711271119818</v>
      </c>
      <c r="U1369" s="110">
        <f>$L$1*gp_need_index[[#This Row],[Normalised weighted population 2025/26]]</f>
        <v>1402.4057505871151</v>
      </c>
      <c r="V1369" s="4">
        <f>$M$1*gp_need_index[[#This Row],[Normalised travel time adjusted wp 2025/26]]</f>
        <v>2014.5888214187967</v>
      </c>
      <c r="W1369" s="115">
        <v>3416.9945720059118</v>
      </c>
      <c r="X1369" s="43">
        <f>gp_need_index[[#This Row],[Combined weighted population 2025/26]]/gp_need_index[[#This Row],[Registered population 2025/26]]</f>
        <v>1.041958174772545</v>
      </c>
    </row>
    <row r="1370" spans="1:24" ht="13">
      <c r="A1370" s="8" t="s">
        <v>4870</v>
      </c>
      <c r="B1370" s="3" t="s">
        <v>7481</v>
      </c>
      <c r="C1370" s="74" t="s">
        <v>6435</v>
      </c>
      <c r="D1370" s="74" t="s">
        <v>6804</v>
      </c>
      <c r="E1370" s="74" t="s">
        <v>6478</v>
      </c>
      <c r="F1370" s="41">
        <v>0.97984325612101775</v>
      </c>
      <c r="G1370" s="110">
        <v>9581.4166666666661</v>
      </c>
      <c r="H1370" s="4">
        <v>4420.2586474737782</v>
      </c>
      <c r="I1370" s="46">
        <v>10834.359592105049</v>
      </c>
      <c r="J1370" s="110">
        <v>10615.974180714193</v>
      </c>
      <c r="K1370" s="46">
        <v>10648.903700282737</v>
      </c>
      <c r="L1370" s="110">
        <f>$L$1*gp_need_index[[#This Row],[Normalised weighted population (base year)]]</f>
        <v>4401.4195805981444</v>
      </c>
      <c r="M1370" s="4">
        <f>$M$1*gp_need_index[[#This Row],[Normalised travel time adjusted wp (base year)]]</f>
        <v>6322.8249080961959</v>
      </c>
      <c r="N1370" s="115">
        <v>10724.244488694341</v>
      </c>
      <c r="O1370" s="43">
        <f>gp_need_index[[#This Row],[Combined weighted population (base year)]]/gp_need_index[[#This Row],[Registered population (base year)]]</f>
        <v>1.1192754539110614</v>
      </c>
      <c r="P1370" s="77">
        <v>9658.6804105309784</v>
      </c>
      <c r="Q1370" s="4">
        <v>4506.2316795710494</v>
      </c>
      <c r="R1370" s="46">
        <v>10934.430614356734</v>
      </c>
      <c r="S1370" s="110">
        <v>10714.028097000642</v>
      </c>
      <c r="T1370" s="46">
        <v>10747.121990443484</v>
      </c>
      <c r="U1370" s="110">
        <f>$L$1*gp_need_index[[#This Row],[Normalised weighted population 2025/26]]</f>
        <v>4442.0730731322119</v>
      </c>
      <c r="V1370" s="4">
        <f>$M$1*gp_need_index[[#This Row],[Normalised travel time adjusted wp 2025/26]]</f>
        <v>6381.1423714649836</v>
      </c>
      <c r="W1370" s="115">
        <v>10823.215444597196</v>
      </c>
      <c r="X1370" s="43">
        <f>gp_need_index[[#This Row],[Combined weighted population 2025/26]]/gp_need_index[[#This Row],[Registered population 2025/26]]</f>
        <v>1.1205687510683664</v>
      </c>
    </row>
    <row r="1371" spans="1:24" ht="13">
      <c r="A1371" s="8" t="s">
        <v>4895</v>
      </c>
      <c r="B1371" s="3" t="s">
        <v>11304</v>
      </c>
      <c r="C1371" s="74" t="s">
        <v>6435</v>
      </c>
      <c r="D1371" s="74" t="s">
        <v>6804</v>
      </c>
      <c r="E1371" s="74" t="s">
        <v>6478</v>
      </c>
      <c r="F1371" s="41">
        <v>0.97984325612101775</v>
      </c>
      <c r="G1371" s="110">
        <v>2644.8333333333335</v>
      </c>
      <c r="H1371" s="4">
        <v>1567.5799498018221</v>
      </c>
      <c r="I1371" s="46">
        <v>3842.2468502455827</v>
      </c>
      <c r="J1371" s="110">
        <v>3764.7996645653561</v>
      </c>
      <c r="K1371" s="46">
        <v>3776.4776360935061</v>
      </c>
      <c r="L1371" s="110">
        <f>$L$1*gp_need_index[[#This Row],[Normalised weighted population (base year)]]</f>
        <v>1560.898950823607</v>
      </c>
      <c r="M1371" s="4">
        <f>$M$1*gp_need_index[[#This Row],[Normalised travel time adjusted wp (base year)]]</f>
        <v>2242.297191750009</v>
      </c>
      <c r="N1371" s="115">
        <v>3803.1961425736163</v>
      </c>
      <c r="O1371" s="43">
        <f>gp_need_index[[#This Row],[Combined weighted population (base year)]]/gp_need_index[[#This Row],[Registered population (base year)]]</f>
        <v>1.4379719487958722</v>
      </c>
      <c r="P1371" s="77">
        <v>2668.0024018888062</v>
      </c>
      <c r="Q1371" s="4">
        <v>1598.5322909384736</v>
      </c>
      <c r="R1371" s="46">
        <v>3878.8596909733878</v>
      </c>
      <c r="S1371" s="110">
        <v>3800.6745096399291</v>
      </c>
      <c r="T1371" s="46">
        <v>3812.4141761868332</v>
      </c>
      <c r="U1371" s="110">
        <f>$L$1*gp_need_index[[#This Row],[Normalised weighted population 2025/26]]</f>
        <v>1575.7727855630512</v>
      </c>
      <c r="V1371" s="4">
        <f>$M$1*gp_need_index[[#This Row],[Normalised travel time adjusted wp 2025/26]]</f>
        <v>2263.6346418019666</v>
      </c>
      <c r="W1371" s="115">
        <v>3839.4074273650176</v>
      </c>
      <c r="X1371" s="43">
        <f>gp_need_index[[#This Row],[Combined weighted population 2025/26]]/gp_need_index[[#This Row],[Registered population 2025/26]]</f>
        <v>1.4390569606110242</v>
      </c>
    </row>
    <row r="1372" spans="1:24" ht="13">
      <c r="A1372" s="8" t="s">
        <v>4831</v>
      </c>
      <c r="B1372" s="3" t="s">
        <v>11303</v>
      </c>
      <c r="C1372" s="74" t="s">
        <v>6435</v>
      </c>
      <c r="D1372" s="74" t="s">
        <v>6804</v>
      </c>
      <c r="E1372" s="74" t="s">
        <v>6478</v>
      </c>
      <c r="F1372" s="41">
        <v>0.97984325612101775</v>
      </c>
      <c r="G1372" s="110">
        <v>9205.8333333333321</v>
      </c>
      <c r="H1372" s="4">
        <v>4188.7044238054787</v>
      </c>
      <c r="I1372" s="46">
        <v>10266.804178639177</v>
      </c>
      <c r="J1372" s="110">
        <v>10059.858836354682</v>
      </c>
      <c r="K1372" s="46">
        <v>10091.06335068087</v>
      </c>
      <c r="L1372" s="110">
        <f>$L$1*gp_need_index[[#This Row],[Normalised weighted population (base year)]]</f>
        <v>4170.8522370771225</v>
      </c>
      <c r="M1372" s="4">
        <f>$M$1*gp_need_index[[#This Row],[Normalised travel time adjusted wp (base year)]]</f>
        <v>5991.6051922948291</v>
      </c>
      <c r="N1372" s="115">
        <v>10162.457429371952</v>
      </c>
      <c r="O1372" s="43">
        <f>gp_need_index[[#This Row],[Combined weighted population (base year)]]/gp_need_index[[#This Row],[Registered population (base year)]]</f>
        <v>1.1039149918752915</v>
      </c>
      <c r="P1372" s="77">
        <v>9282.9746827999297</v>
      </c>
      <c r="Q1372" s="4">
        <v>4269.1325571199013</v>
      </c>
      <c r="R1372" s="46">
        <v>10359.106466040033</v>
      </c>
      <c r="S1372" s="110">
        <v>10150.300610188955</v>
      </c>
      <c r="T1372" s="46">
        <v>10181.653240942316</v>
      </c>
      <c r="U1372" s="110">
        <f>$L$1*gp_need_index[[#This Row],[Normalised weighted population 2025/26]]</f>
        <v>4208.3497090454857</v>
      </c>
      <c r="V1372" s="4">
        <f>$M$1*gp_need_index[[#This Row],[Normalised travel time adjusted wp 2025/26]]</f>
        <v>6045.3932657611676</v>
      </c>
      <c r="W1372" s="115">
        <v>10253.742974806653</v>
      </c>
      <c r="X1372" s="43">
        <f>gp_need_index[[#This Row],[Combined weighted population 2025/26]]/gp_need_index[[#This Row],[Registered population 2025/26]]</f>
        <v>1.1045751308366081</v>
      </c>
    </row>
    <row r="1373" spans="1:24" ht="13">
      <c r="A1373" s="8" t="s">
        <v>4840</v>
      </c>
      <c r="B1373" s="3" t="s">
        <v>11302</v>
      </c>
      <c r="C1373" s="74" t="s">
        <v>6435</v>
      </c>
      <c r="D1373" s="74" t="s">
        <v>6804</v>
      </c>
      <c r="E1373" s="74" t="s">
        <v>6478</v>
      </c>
      <c r="F1373" s="41">
        <v>0.97984325612101775</v>
      </c>
      <c r="G1373" s="110">
        <v>7290.1666666666661</v>
      </c>
      <c r="H1373" s="4">
        <v>2711.5283256322632</v>
      </c>
      <c r="I1373" s="46">
        <v>6646.1434198806646</v>
      </c>
      <c r="J1373" s="110">
        <v>6512.1788091831468</v>
      </c>
      <c r="K1373" s="46">
        <v>6532.3788318923616</v>
      </c>
      <c r="L1373" s="110">
        <f>$L$1*gp_need_index[[#This Row],[Normalised weighted population (base year)]]</f>
        <v>2699.9718382102083</v>
      </c>
      <c r="M1373" s="4">
        <f>$M$1*gp_need_index[[#This Row],[Normalised travel time adjusted wp (base year)]]</f>
        <v>3878.6234479998843</v>
      </c>
      <c r="N1373" s="115">
        <v>6578.595286210093</v>
      </c>
      <c r="O1373" s="43">
        <f>gp_need_index[[#This Row],[Combined weighted population (base year)]]/gp_need_index[[#This Row],[Registered population (base year)]]</f>
        <v>0.90239298866648132</v>
      </c>
      <c r="P1373" s="77">
        <v>7345.7895834318751</v>
      </c>
      <c r="Q1373" s="4">
        <v>2763.381076850334</v>
      </c>
      <c r="R1373" s="46">
        <v>6705.3806360712124</v>
      </c>
      <c r="S1373" s="110">
        <v>6570.2219959788381</v>
      </c>
      <c r="T1373" s="46">
        <v>6590.5163450940518</v>
      </c>
      <c r="U1373" s="110">
        <f>$L$1*gp_need_index[[#This Row],[Normalised weighted population 2025/26]]</f>
        <v>2724.0367440336404</v>
      </c>
      <c r="V1373" s="4">
        <f>$M$1*gp_need_index[[#This Row],[Normalised travel time adjusted wp 2025/26]]</f>
        <v>3913.1428057584353</v>
      </c>
      <c r="W1373" s="115">
        <v>6637.1795497920757</v>
      </c>
      <c r="X1373" s="43">
        <f>gp_need_index[[#This Row],[Combined weighted population 2025/26]]/gp_need_index[[#This Row],[Registered population 2025/26]]</f>
        <v>0.90353521216588617</v>
      </c>
    </row>
    <row r="1374" spans="1:24" ht="13">
      <c r="A1374" s="8" t="s">
        <v>4890</v>
      </c>
      <c r="B1374" s="3" t="s">
        <v>11301</v>
      </c>
      <c r="C1374" s="74" t="s">
        <v>6435</v>
      </c>
      <c r="D1374" s="74" t="s">
        <v>6804</v>
      </c>
      <c r="E1374" s="74" t="s">
        <v>6478</v>
      </c>
      <c r="F1374" s="41">
        <v>0.97984325612101775</v>
      </c>
      <c r="G1374" s="110">
        <v>8146</v>
      </c>
      <c r="H1374" s="4">
        <v>3597.6613280866445</v>
      </c>
      <c r="I1374" s="46">
        <v>8818.1166822392734</v>
      </c>
      <c r="J1374" s="110">
        <v>8640.3721627803952</v>
      </c>
      <c r="K1374" s="46">
        <v>8667.1735942242158</v>
      </c>
      <c r="L1374" s="110">
        <f>$L$1*gp_need_index[[#This Row],[Normalised weighted population (base year)]]</f>
        <v>3582.328156939649</v>
      </c>
      <c r="M1374" s="4">
        <f>$M$1*gp_need_index[[#This Row],[Normalised travel time adjusted wp (base year)]]</f>
        <v>5146.1655233955671</v>
      </c>
      <c r="N1374" s="115">
        <v>8728.4936803352157</v>
      </c>
      <c r="O1374" s="43">
        <f>gp_need_index[[#This Row],[Combined weighted population (base year)]]/gp_need_index[[#This Row],[Registered population (base year)]]</f>
        <v>1.0715067125380819</v>
      </c>
      <c r="P1374" s="77">
        <v>8214.7171207840183</v>
      </c>
      <c r="Q1374" s="4">
        <v>3667.466899954376</v>
      </c>
      <c r="R1374" s="46">
        <v>8899.1568120657339</v>
      </c>
      <c r="S1374" s="110">
        <v>8719.7787874660244</v>
      </c>
      <c r="T1374" s="46">
        <v>8746.7127685443775</v>
      </c>
      <c r="U1374" s="110">
        <f>$L$1*gp_need_index[[#This Row],[Normalised weighted population 2025/26]]</f>
        <v>3615.2504179371808</v>
      </c>
      <c r="V1374" s="4">
        <f>$M$1*gp_need_index[[#This Row],[Normalised travel time adjusted wp 2025/26]]</f>
        <v>5193.3921944891908</v>
      </c>
      <c r="W1374" s="115">
        <v>8808.6426124263708</v>
      </c>
      <c r="X1374" s="43">
        <f>gp_need_index[[#This Row],[Combined weighted population 2025/26]]/gp_need_index[[#This Row],[Registered population 2025/26]]</f>
        <v>1.0723001757589028</v>
      </c>
    </row>
    <row r="1375" spans="1:24" ht="13">
      <c r="A1375" s="8" t="s">
        <v>4856</v>
      </c>
      <c r="B1375" s="3" t="s">
        <v>11300</v>
      </c>
      <c r="C1375" s="74" t="s">
        <v>6435</v>
      </c>
      <c r="D1375" s="74" t="s">
        <v>6804</v>
      </c>
      <c r="E1375" s="74" t="s">
        <v>6478</v>
      </c>
      <c r="F1375" s="41">
        <v>0.97984325612101775</v>
      </c>
      <c r="G1375" s="110">
        <v>2464.8333333333335</v>
      </c>
      <c r="H1375" s="4">
        <v>1226.233290562401</v>
      </c>
      <c r="I1375" s="46">
        <v>3005.5825853892184</v>
      </c>
      <c r="J1375" s="110">
        <v>2944.9998270083984</v>
      </c>
      <c r="K1375" s="46">
        <v>2954.134874605727</v>
      </c>
      <c r="L1375" s="110">
        <f>$L$1*gp_need_index[[#This Row],[Normalised weighted population (base year)]]</f>
        <v>1221.0071052170626</v>
      </c>
      <c r="M1375" s="4">
        <f>$M$1*gp_need_index[[#This Row],[Normalised travel time adjusted wp (base year)]]</f>
        <v>1754.0282166826989</v>
      </c>
      <c r="N1375" s="115">
        <v>2975.0353218997616</v>
      </c>
      <c r="O1375" s="43">
        <f>gp_need_index[[#This Row],[Combined weighted population (base year)]]/gp_need_index[[#This Row],[Registered population (base year)]]</f>
        <v>1.2069924897828499</v>
      </c>
      <c r="P1375" s="77">
        <v>2484.5527418950469</v>
      </c>
      <c r="Q1375" s="4">
        <v>1249.7349503360422</v>
      </c>
      <c r="R1375" s="46">
        <v>3032.4983428474775</v>
      </c>
      <c r="S1375" s="110">
        <v>2971.3730504372629</v>
      </c>
      <c r="T1375" s="46">
        <v>2980.5511394080795</v>
      </c>
      <c r="U1375" s="110">
        <f>$L$1*gp_need_index[[#This Row],[Normalised weighted population 2025/26]]</f>
        <v>1231.9415347877534</v>
      </c>
      <c r="V1375" s="4">
        <f>$M$1*gp_need_index[[#This Row],[Normalised travel time adjusted wp 2025/26]]</f>
        <v>1769.712969007649</v>
      </c>
      <c r="W1375" s="115">
        <v>3001.6545037954024</v>
      </c>
      <c r="X1375" s="43">
        <f>gp_need_index[[#This Row],[Combined weighted population 2025/26]]/gp_need_index[[#This Row],[Registered population 2025/26]]</f>
        <v>1.2081266994984159</v>
      </c>
    </row>
    <row r="1376" spans="1:24" ht="13">
      <c r="A1376" s="8" t="s">
        <v>4848</v>
      </c>
      <c r="B1376" s="3" t="s">
        <v>11299</v>
      </c>
      <c r="C1376" s="74" t="s">
        <v>6435</v>
      </c>
      <c r="D1376" s="74" t="s">
        <v>6804</v>
      </c>
      <c r="E1376" s="74" t="s">
        <v>6478</v>
      </c>
      <c r="F1376" s="41">
        <v>0.97984325612101775</v>
      </c>
      <c r="G1376" s="110">
        <v>9459.0833333333339</v>
      </c>
      <c r="H1376" s="4">
        <v>5601.201335808998</v>
      </c>
      <c r="I1376" s="46">
        <v>13728.93177973107</v>
      </c>
      <c r="J1376" s="110">
        <v>13452.201218115011</v>
      </c>
      <c r="K1376" s="46">
        <v>13493.928384714254</v>
      </c>
      <c r="L1376" s="110">
        <f>$L$1*gp_need_index[[#This Row],[Normalised weighted population (base year)]]</f>
        <v>5577.3291113613404</v>
      </c>
      <c r="M1376" s="4">
        <f>$M$1*gp_need_index[[#This Row],[Normalised travel time adjusted wp (base year)]]</f>
        <v>8012.0685565662734</v>
      </c>
      <c r="N1376" s="115">
        <v>13589.397667927613</v>
      </c>
      <c r="O1376" s="43">
        <f>gp_need_index[[#This Row],[Combined weighted population (base year)]]/gp_need_index[[#This Row],[Registered population (base year)]]</f>
        <v>1.4366505917163515</v>
      </c>
      <c r="P1376" s="77">
        <v>9552.323968485598</v>
      </c>
      <c r="Q1376" s="4">
        <v>5719.895993807133</v>
      </c>
      <c r="R1376" s="46">
        <v>13879.403082882487</v>
      </c>
      <c r="S1376" s="110">
        <v>13599.639509747669</v>
      </c>
      <c r="T1376" s="46">
        <v>13641.646588385314</v>
      </c>
      <c r="U1376" s="110">
        <f>$L$1*gp_need_index[[#This Row],[Normalised weighted population 2025/26]]</f>
        <v>5638.457536569912</v>
      </c>
      <c r="V1376" s="4">
        <f>$M$1*gp_need_index[[#This Row],[Normalised travel time adjusted wp 2025/26]]</f>
        <v>8099.7767717814986</v>
      </c>
      <c r="W1376" s="115">
        <v>13738.23430835141</v>
      </c>
      <c r="X1376" s="43">
        <f>gp_need_index[[#This Row],[Combined weighted population 2025/26]]/gp_need_index[[#This Row],[Registered population 2025/26]]</f>
        <v>1.4382085818776345</v>
      </c>
    </row>
    <row r="1377" spans="1:24" ht="13">
      <c r="A1377" s="8" t="s">
        <v>4849</v>
      </c>
      <c r="B1377" s="3" t="s">
        <v>10477</v>
      </c>
      <c r="C1377" s="74" t="s">
        <v>6435</v>
      </c>
      <c r="D1377" s="74" t="s">
        <v>6804</v>
      </c>
      <c r="E1377" s="74" t="s">
        <v>6478</v>
      </c>
      <c r="F1377" s="41">
        <v>0.97984325612101775</v>
      </c>
      <c r="G1377" s="110">
        <v>5567.916666666667</v>
      </c>
      <c r="H1377" s="4">
        <v>2946.810847789568</v>
      </c>
      <c r="I1377" s="46">
        <v>7222.8371507433412</v>
      </c>
      <c r="J1377" s="110">
        <v>7077.2482722162094</v>
      </c>
      <c r="K1377" s="46">
        <v>7099.2010748044795</v>
      </c>
      <c r="L1377" s="110">
        <f>$L$1*gp_need_index[[#This Row],[Normalised weighted population (base year)]]</f>
        <v>2934.2515902757395</v>
      </c>
      <c r="M1377" s="4">
        <f>$M$1*gp_need_index[[#This Row],[Normalised travel time adjusted wp (base year)]]</f>
        <v>4215.1761952890292</v>
      </c>
      <c r="N1377" s="115">
        <v>7149.4277855647688</v>
      </c>
      <c r="O1377" s="43">
        <f>gp_need_index[[#This Row],[Combined weighted population (base year)]]/gp_need_index[[#This Row],[Registered population (base year)]]</f>
        <v>1.2840400123741258</v>
      </c>
      <c r="P1377" s="77">
        <v>5622.2486018156778</v>
      </c>
      <c r="Q1377" s="4">
        <v>3008.2803362148293</v>
      </c>
      <c r="R1377" s="46">
        <v>7299.6319195035221</v>
      </c>
      <c r="S1377" s="110">
        <v>7152.4951084912464</v>
      </c>
      <c r="T1377" s="46">
        <v>7174.5880047229748</v>
      </c>
      <c r="U1377" s="110">
        <f>$L$1*gp_need_index[[#This Row],[Normalised weighted population 2025/26]]</f>
        <v>2965.4491886233959</v>
      </c>
      <c r="V1377" s="4">
        <f>$M$1*gp_need_index[[#This Row],[Normalised travel time adjusted wp 2025/26]]</f>
        <v>4259.9374563210831</v>
      </c>
      <c r="W1377" s="115">
        <v>7225.3866449444795</v>
      </c>
      <c r="X1377" s="43">
        <f>gp_need_index[[#This Row],[Combined weighted population 2025/26]]/gp_need_index[[#This Row],[Registered population 2025/26]]</f>
        <v>1.2851417923090551</v>
      </c>
    </row>
    <row r="1378" spans="1:24" ht="13">
      <c r="A1378" s="8" t="s">
        <v>4861</v>
      </c>
      <c r="B1378" s="3" t="s">
        <v>11298</v>
      </c>
      <c r="C1378" s="74" t="s">
        <v>6435</v>
      </c>
      <c r="D1378" s="74" t="s">
        <v>6804</v>
      </c>
      <c r="E1378" s="74" t="s">
        <v>6478</v>
      </c>
      <c r="F1378" s="41">
        <v>0.97984325612101775</v>
      </c>
      <c r="G1378" s="110">
        <v>2598.583333333333</v>
      </c>
      <c r="H1378" s="4">
        <v>943.3541749234605</v>
      </c>
      <c r="I1378" s="46">
        <v>2312.2263127465485</v>
      </c>
      <c r="J1378" s="110">
        <v>2265.6193591702727</v>
      </c>
      <c r="K1378" s="46">
        <v>2272.6470474212679</v>
      </c>
      <c r="L1378" s="110">
        <f>$L$1*gp_need_index[[#This Row],[Normalised weighted population (base year)]]</f>
        <v>939.33361553855946</v>
      </c>
      <c r="M1378" s="4">
        <f>$M$1*gp_need_index[[#This Row],[Normalised travel time adjusted wp (base year)]]</f>
        <v>1349.3923659357486</v>
      </c>
      <c r="N1378" s="115">
        <v>2288.7259814743079</v>
      </c>
      <c r="O1378" s="43">
        <f>gp_need_index[[#This Row],[Combined weighted population (base year)]]/gp_need_index[[#This Row],[Registered population (base year)]]</f>
        <v>0.88075912444895288</v>
      </c>
      <c r="P1378" s="77">
        <v>2621.7915288353315</v>
      </c>
      <c r="Q1378" s="4">
        <v>961.9514032117969</v>
      </c>
      <c r="R1378" s="46">
        <v>2334.1877694587915</v>
      </c>
      <c r="S1378" s="110">
        <v>2287.138144424358</v>
      </c>
      <c r="T1378" s="46">
        <v>2294.2027428513334</v>
      </c>
      <c r="U1378" s="110">
        <f>$L$1*gp_need_index[[#This Row],[Normalised weighted population 2025/26]]</f>
        <v>948.25537826666402</v>
      </c>
      <c r="V1378" s="4">
        <f>$M$1*gp_need_index[[#This Row],[Normalised travel time adjusted wp 2025/26]]</f>
        <v>1362.1911376978535</v>
      </c>
      <c r="W1378" s="115">
        <v>2310.4465159645174</v>
      </c>
      <c r="X1378" s="43">
        <f>gp_need_index[[#This Row],[Combined weighted population 2025/26]]/gp_need_index[[#This Row],[Registered population 2025/26]]</f>
        <v>0.88124722753638551</v>
      </c>
    </row>
    <row r="1379" spans="1:24" ht="13">
      <c r="A1379" s="8" t="s">
        <v>4833</v>
      </c>
      <c r="B1379" s="3" t="s">
        <v>11297</v>
      </c>
      <c r="C1379" s="74" t="s">
        <v>6435</v>
      </c>
      <c r="D1379" s="74" t="s">
        <v>6804</v>
      </c>
      <c r="E1379" s="74" t="s">
        <v>6478</v>
      </c>
      <c r="F1379" s="41">
        <v>0.97984325612101775</v>
      </c>
      <c r="G1379" s="110">
        <v>40668.416666666664</v>
      </c>
      <c r="H1379" s="4">
        <v>4482.548287263874</v>
      </c>
      <c r="I1379" s="46">
        <v>10987.035806365564</v>
      </c>
      <c r="J1379" s="110">
        <v>10765.572939627446</v>
      </c>
      <c r="K1379" s="46">
        <v>10798.966497180183</v>
      </c>
      <c r="L1379" s="110">
        <f>$L$1*gp_need_index[[#This Row],[Normalised weighted population (base year)]]</f>
        <v>4463.4437430071075</v>
      </c>
      <c r="M1379" s="4">
        <f>$M$1*gp_need_index[[#This Row],[Normalised travel time adjusted wp (base year)]]</f>
        <v>6411.9252339801233</v>
      </c>
      <c r="N1379" s="115">
        <v>10875.368976987231</v>
      </c>
      <c r="O1379" s="43">
        <f>gp_need_index[[#This Row],[Combined weighted population (base year)]]/gp_need_index[[#This Row],[Registered population (base year)]]</f>
        <v>0.26741559835303558</v>
      </c>
      <c r="P1379" s="77">
        <v>41232.717914544555</v>
      </c>
      <c r="Q1379" s="4">
        <v>4545.675813999711</v>
      </c>
      <c r="R1379" s="46">
        <v>11030.142326874502</v>
      </c>
      <c r="S1379" s="110">
        <v>10807.810573042971</v>
      </c>
      <c r="T1379" s="46">
        <v>10841.194145329366</v>
      </c>
      <c r="U1379" s="110">
        <f>$L$1*gp_need_index[[#This Row],[Normalised weighted population 2025/26]]</f>
        <v>4480.9556117803895</v>
      </c>
      <c r="V1379" s="4">
        <f>$M$1*gp_need_index[[#This Row],[Normalised travel time adjusted wp 2025/26]]</f>
        <v>6436.9980520882336</v>
      </c>
      <c r="W1379" s="115">
        <v>10917.953663868622</v>
      </c>
      <c r="X1379" s="43">
        <f>gp_need_index[[#This Row],[Combined weighted population 2025/26]]/gp_need_index[[#This Row],[Registered population 2025/26]]</f>
        <v>0.26478860031725898</v>
      </c>
    </row>
    <row r="1380" spans="1:24" ht="13">
      <c r="A1380" s="8" t="s">
        <v>4829</v>
      </c>
      <c r="B1380" s="3" t="s">
        <v>11296</v>
      </c>
      <c r="C1380" s="74" t="s">
        <v>6435</v>
      </c>
      <c r="D1380" s="74" t="s">
        <v>6804</v>
      </c>
      <c r="E1380" s="74" t="s">
        <v>6478</v>
      </c>
      <c r="F1380" s="41">
        <v>0.97984325612101775</v>
      </c>
      <c r="G1380" s="110">
        <v>1473.0833333333335</v>
      </c>
      <c r="H1380" s="4">
        <v>578.74155700568122</v>
      </c>
      <c r="I1380" s="46">
        <v>1418.5355744007989</v>
      </c>
      <c r="J1380" s="110">
        <v>1389.9425161443769</v>
      </c>
      <c r="K1380" s="46">
        <v>1394.2539564799872</v>
      </c>
      <c r="L1380" s="110">
        <f>$L$1*gp_need_index[[#This Row],[Normalised weighted population (base year)]]</f>
        <v>576.27497037225669</v>
      </c>
      <c r="M1380" s="4">
        <f>$M$1*gp_need_index[[#This Row],[Normalised travel time adjusted wp (base year)]]</f>
        <v>827.8433059742357</v>
      </c>
      <c r="N1380" s="115">
        <v>1404.1182763464924</v>
      </c>
      <c r="O1380" s="43">
        <f>gp_need_index[[#This Row],[Combined weighted population (base year)]]/gp_need_index[[#This Row],[Registered population (base year)]]</f>
        <v>0.95318319376352922</v>
      </c>
      <c r="P1380" s="77">
        <v>1487.5734747686997</v>
      </c>
      <c r="Q1380" s="4">
        <v>590.45343772841238</v>
      </c>
      <c r="R1380" s="46">
        <v>1432.7430556043462</v>
      </c>
      <c r="S1380" s="110">
        <v>1403.8636207881389</v>
      </c>
      <c r="T1380" s="46">
        <v>1408.1999276051474</v>
      </c>
      <c r="U1380" s="110">
        <f>$L$1*gp_need_index[[#This Row],[Normalised weighted population 2025/26]]</f>
        <v>582.04670846426552</v>
      </c>
      <c r="V1380" s="4">
        <f>$M$1*gp_need_index[[#This Row],[Normalised travel time adjusted wp 2025/26]]</f>
        <v>836.12377653529563</v>
      </c>
      <c r="W1380" s="115">
        <v>1418.1704849995613</v>
      </c>
      <c r="X1380" s="43">
        <f>gp_need_index[[#This Row],[Combined weighted population 2025/26]]/gp_need_index[[#This Row],[Registered population 2025/26]]</f>
        <v>0.95334483240908163</v>
      </c>
    </row>
    <row r="1381" spans="1:24" ht="13">
      <c r="A1381" s="8" t="s">
        <v>4863</v>
      </c>
      <c r="B1381" s="3" t="s">
        <v>12626</v>
      </c>
      <c r="C1381" s="74" t="s">
        <v>6435</v>
      </c>
      <c r="D1381" s="74" t="s">
        <v>6804</v>
      </c>
      <c r="E1381" s="74" t="s">
        <v>6478</v>
      </c>
      <c r="F1381" s="41">
        <v>0.97984325612101775</v>
      </c>
      <c r="G1381" s="110">
        <v>10752.416666666668</v>
      </c>
      <c r="H1381" s="4">
        <v>5709.56112246875</v>
      </c>
      <c r="I1381" s="46">
        <v>13994.529109576577</v>
      </c>
      <c r="J1381" s="110">
        <v>13712.444970607879</v>
      </c>
      <c r="K1381" s="46">
        <v>13754.979383117336</v>
      </c>
      <c r="L1381" s="110">
        <f>$L$1*gp_need_index[[#This Row],[Normalised weighted population (base year)]]</f>
        <v>5685.2270704606899</v>
      </c>
      <c r="M1381" s="4">
        <f>$M$1*gp_need_index[[#This Row],[Normalised travel time adjusted wp (base year)]]</f>
        <v>8167.0685266516975</v>
      </c>
      <c r="N1381" s="115">
        <v>13852.295597112388</v>
      </c>
      <c r="O1381" s="43">
        <f>gp_need_index[[#This Row],[Combined weighted population (base year)]]/gp_need_index[[#This Row],[Registered population (base year)]]</f>
        <v>1.2882960200059572</v>
      </c>
      <c r="P1381" s="77">
        <v>10851.224663488263</v>
      </c>
      <c r="Q1381" s="4">
        <v>5822.7035143574267</v>
      </c>
      <c r="R1381" s="46">
        <v>14128.866887681412</v>
      </c>
      <c r="S1381" s="110">
        <v>13844.074936526184</v>
      </c>
      <c r="T1381" s="46">
        <v>13886.837036514737</v>
      </c>
      <c r="U1381" s="110">
        <f>$L$1*gp_need_index[[#This Row],[Normalised weighted population 2025/26]]</f>
        <v>5739.8013091997782</v>
      </c>
      <c r="V1381" s="4">
        <f>$M$1*gp_need_index[[#This Row],[Normalised travel time adjusted wp 2025/26]]</f>
        <v>8245.3594830439561</v>
      </c>
      <c r="W1381" s="115">
        <v>13985.160792243734</v>
      </c>
      <c r="X1381" s="43">
        <f>gp_need_index[[#This Row],[Combined weighted population 2025/26]]/gp_need_index[[#This Row],[Registered population 2025/26]]</f>
        <v>1.2888094409565038</v>
      </c>
    </row>
    <row r="1382" spans="1:24" ht="13">
      <c r="A1382" s="8" t="s">
        <v>4865</v>
      </c>
      <c r="B1382" s="3" t="s">
        <v>11295</v>
      </c>
      <c r="C1382" s="74" t="s">
        <v>6435</v>
      </c>
      <c r="D1382" s="74" t="s">
        <v>6804</v>
      </c>
      <c r="E1382" s="74" t="s">
        <v>6478</v>
      </c>
      <c r="F1382" s="41">
        <v>0.97984325612101775</v>
      </c>
      <c r="G1382" s="110">
        <v>6962.6666666666661</v>
      </c>
      <c r="H1382" s="4">
        <v>3981.7478357649939</v>
      </c>
      <c r="I1382" s="46">
        <v>9759.5392709471307</v>
      </c>
      <c r="J1382" s="110">
        <v>9562.8187374857807</v>
      </c>
      <c r="K1382" s="46">
        <v>9592.4814911234589</v>
      </c>
      <c r="L1382" s="110">
        <f>$L$1*gp_need_index[[#This Row],[Normalised weighted population (base year)]]</f>
        <v>3964.7776944808966</v>
      </c>
      <c r="M1382" s="4">
        <f>$M$1*gp_need_index[[#This Row],[Normalised travel time adjusted wp (base year)]]</f>
        <v>5695.5704182879217</v>
      </c>
      <c r="N1382" s="115">
        <v>9660.3481127688174</v>
      </c>
      <c r="O1382" s="43">
        <f>gp_need_index[[#This Row],[Combined weighted population (base year)]]/gp_need_index[[#This Row],[Registered population (base year)]]</f>
        <v>1.3874494608534305</v>
      </c>
      <c r="P1382" s="77">
        <v>7032.2454045698532</v>
      </c>
      <c r="Q1382" s="4">
        <v>4059.768350502311</v>
      </c>
      <c r="R1382" s="46">
        <v>9851.0814568581245</v>
      </c>
      <c r="S1382" s="110">
        <v>9652.5157310012437</v>
      </c>
      <c r="T1382" s="46">
        <v>9682.3307850747478</v>
      </c>
      <c r="U1382" s="110">
        <f>$L$1*gp_need_index[[#This Row],[Normalised weighted population 2025/26]]</f>
        <v>4001.9663779553684</v>
      </c>
      <c r="V1382" s="4">
        <f>$M$1*gp_need_index[[#This Row],[Normalised travel time adjusted wp 2025/26]]</f>
        <v>5748.9187600289579</v>
      </c>
      <c r="W1382" s="115">
        <v>9750.8851379843254</v>
      </c>
      <c r="X1382" s="43">
        <f>gp_need_index[[#This Row],[Combined weighted population 2025/26]]/gp_need_index[[#This Row],[Registered population 2025/26]]</f>
        <v>1.386596254398031</v>
      </c>
    </row>
    <row r="1383" spans="1:24" ht="13">
      <c r="A1383" s="8" t="s">
        <v>4878</v>
      </c>
      <c r="B1383" s="3" t="s">
        <v>11294</v>
      </c>
      <c r="C1383" s="74" t="s">
        <v>6435</v>
      </c>
      <c r="D1383" s="74" t="s">
        <v>6804</v>
      </c>
      <c r="E1383" s="74" t="s">
        <v>6478</v>
      </c>
      <c r="F1383" s="41">
        <v>0.97984325612101775</v>
      </c>
      <c r="G1383" s="110">
        <v>3877.6666666666665</v>
      </c>
      <c r="H1383" s="4">
        <v>946.97906737682183</v>
      </c>
      <c r="I1383" s="46">
        <v>2321.1111747997834</v>
      </c>
      <c r="J1383" s="110">
        <v>2274.3251313347005</v>
      </c>
      <c r="K1383" s="46">
        <v>2281.3798238803524</v>
      </c>
      <c r="L1383" s="110">
        <f>$L$1*gp_need_index[[#This Row],[Normalised weighted population (base year)]]</f>
        <v>942.94305876218277</v>
      </c>
      <c r="M1383" s="4">
        <f>$M$1*gp_need_index[[#This Row],[Normalised travel time adjusted wp (base year)]]</f>
        <v>1354.5774833963253</v>
      </c>
      <c r="N1383" s="115">
        <v>2297.5205421585079</v>
      </c>
      <c r="O1383" s="43">
        <f>gp_need_index[[#This Row],[Combined weighted population (base year)]]/gp_need_index[[#This Row],[Registered population (base year)]]</f>
        <v>0.59250078453326949</v>
      </c>
      <c r="P1383" s="77">
        <v>3910.1095909642199</v>
      </c>
      <c r="Q1383" s="4">
        <v>966.22018488483423</v>
      </c>
      <c r="R1383" s="46">
        <v>2344.5460244999763</v>
      </c>
      <c r="S1383" s="110">
        <v>2297.2876107716443</v>
      </c>
      <c r="T1383" s="46">
        <v>2304.3835592524701</v>
      </c>
      <c r="U1383" s="110">
        <f>$L$1*gp_need_index[[#This Row],[Normalised weighted population 2025/26]]</f>
        <v>952.46338208742714</v>
      </c>
      <c r="V1383" s="4">
        <f>$M$1*gp_need_index[[#This Row],[Normalised travel time adjusted wp 2025/26]]</f>
        <v>1368.2360340869675</v>
      </c>
      <c r="W1383" s="115">
        <v>2320.6994161743946</v>
      </c>
      <c r="X1383" s="43">
        <f>gp_need_index[[#This Row],[Combined weighted population 2025/26]]/gp_need_index[[#This Row],[Registered population 2025/26]]</f>
        <v>0.59351262725148268</v>
      </c>
    </row>
    <row r="1384" spans="1:24" ht="13">
      <c r="A1384" s="8" t="s">
        <v>4881</v>
      </c>
      <c r="B1384" s="3" t="s">
        <v>11293</v>
      </c>
      <c r="C1384" s="74" t="s">
        <v>6435</v>
      </c>
      <c r="D1384" s="74" t="s">
        <v>6804</v>
      </c>
      <c r="E1384" s="74" t="s">
        <v>6478</v>
      </c>
      <c r="F1384" s="41">
        <v>0.97984325612101775</v>
      </c>
      <c r="G1384" s="110">
        <v>1154.5</v>
      </c>
      <c r="H1384" s="4">
        <v>580.96723100098757</v>
      </c>
      <c r="I1384" s="46">
        <v>1423.9908552617337</v>
      </c>
      <c r="J1384" s="110">
        <v>1395.28783630621</v>
      </c>
      <c r="K1384" s="46">
        <v>1399.6158572044585</v>
      </c>
      <c r="L1384" s="110">
        <f>$L$1*gp_need_index[[#This Row],[Normalised weighted population (base year)]]</f>
        <v>578.49115858300036</v>
      </c>
      <c r="M1384" s="4">
        <f>$M$1*gp_need_index[[#This Row],[Normalised travel time adjusted wp (base year)]]</f>
        <v>831.02695383223318</v>
      </c>
      <c r="N1384" s="115">
        <v>1409.5181124152336</v>
      </c>
      <c r="O1384" s="43">
        <f>gp_need_index[[#This Row],[Combined weighted population (base year)]]/gp_need_index[[#This Row],[Registered population (base year)]]</f>
        <v>1.2208905261283964</v>
      </c>
      <c r="P1384" s="77">
        <v>1163.868325034266</v>
      </c>
      <c r="Q1384" s="4">
        <v>593.35226949537127</v>
      </c>
      <c r="R1384" s="46">
        <v>1439.7771091267612</v>
      </c>
      <c r="S1384" s="110">
        <v>1410.7558906952715</v>
      </c>
      <c r="T1384" s="46">
        <v>1415.1134866151106</v>
      </c>
      <c r="U1384" s="110">
        <f>$L$1*gp_need_index[[#This Row],[Normalised weighted population 2025/26]]</f>
        <v>584.90426738515384</v>
      </c>
      <c r="V1384" s="4">
        <f>$M$1*gp_need_index[[#This Row],[Normalised travel time adjusted wp 2025/26]]</f>
        <v>840.22872708627369</v>
      </c>
      <c r="W1384" s="115">
        <v>1425.1329944714275</v>
      </c>
      <c r="X1384" s="43">
        <f>gp_need_index[[#This Row],[Combined weighted population 2025/26]]/gp_need_index[[#This Row],[Registered population 2025/26]]</f>
        <v>1.2244795771286838</v>
      </c>
    </row>
    <row r="1385" spans="1:24" ht="13">
      <c r="A1385" s="8" t="s">
        <v>3602</v>
      </c>
      <c r="B1385" s="3" t="s">
        <v>11292</v>
      </c>
      <c r="C1385" s="74" t="s">
        <v>6402</v>
      </c>
      <c r="D1385" s="74" t="s">
        <v>6796</v>
      </c>
      <c r="E1385" s="74" t="s">
        <v>6602</v>
      </c>
      <c r="F1385" s="41">
        <v>1.020740690007661</v>
      </c>
      <c r="G1385" s="110">
        <v>13924.25</v>
      </c>
      <c r="H1385" s="4">
        <v>3367.9940750509459</v>
      </c>
      <c r="I1385" s="46">
        <v>8255.18636427206</v>
      </c>
      <c r="J1385" s="110">
        <v>8426.4046256088968</v>
      </c>
      <c r="K1385" s="46">
        <v>8452.5423545905232</v>
      </c>
      <c r="L1385" s="110">
        <f>$L$1*gp_need_index[[#This Row],[Normalised weighted population (base year)]]</f>
        <v>3353.639741814613</v>
      </c>
      <c r="M1385" s="4">
        <f>$M$1*gp_need_index[[#This Row],[Normalised travel time adjusted wp (base year)]]</f>
        <v>5018.7274521905993</v>
      </c>
      <c r="N1385" s="115">
        <v>8372.3671940052118</v>
      </c>
      <c r="O1385" s="43">
        <f>gp_need_index[[#This Row],[Combined weighted population (base year)]]/gp_need_index[[#This Row],[Registered population (base year)]]</f>
        <v>0.60127958015729477</v>
      </c>
      <c r="P1385" s="77">
        <v>14066.572642991978</v>
      </c>
      <c r="Q1385" s="4">
        <v>3431.1173482931931</v>
      </c>
      <c r="R1385" s="46">
        <v>8325.6515071588328</v>
      </c>
      <c r="S1385" s="110">
        <v>8498.3312641806297</v>
      </c>
      <c r="T1385" s="46">
        <v>8524.5812298100373</v>
      </c>
      <c r="U1385" s="110">
        <f>$L$1*gp_need_index[[#This Row],[Normalised weighted population 2025/26]]</f>
        <v>3382.26595243785</v>
      </c>
      <c r="V1385" s="4">
        <f>$M$1*gp_need_index[[#This Row],[Normalised travel time adjusted wp 2025/26]]</f>
        <v>5061.5007936921365</v>
      </c>
      <c r="W1385" s="115">
        <v>8443.7667461299861</v>
      </c>
      <c r="X1385" s="43">
        <f>gp_need_index[[#This Row],[Combined weighted population 2025/26]]/gp_need_index[[#This Row],[Registered population 2025/26]]</f>
        <v>0.60027179046608092</v>
      </c>
    </row>
    <row r="1386" spans="1:24" ht="13">
      <c r="A1386" s="8" t="s">
        <v>3542</v>
      </c>
      <c r="B1386" s="3" t="s">
        <v>11291</v>
      </c>
      <c r="C1386" s="74" t="s">
        <v>6402</v>
      </c>
      <c r="D1386" s="74" t="s">
        <v>6796</v>
      </c>
      <c r="E1386" s="74" t="s">
        <v>6602</v>
      </c>
      <c r="F1386" s="41">
        <v>1.020740690007661</v>
      </c>
      <c r="G1386" s="110">
        <v>22817.999999999993</v>
      </c>
      <c r="H1386" s="4">
        <v>6020.2176504910185</v>
      </c>
      <c r="I1386" s="46">
        <v>14755.969740692515</v>
      </c>
      <c r="J1386" s="110">
        <v>15062.018734846644</v>
      </c>
      <c r="K1386" s="46">
        <v>15108.739368509447</v>
      </c>
      <c r="L1386" s="110">
        <f>$L$1*gp_need_index[[#This Row],[Normalised weighted population (base year)]]</f>
        <v>5994.5595856652681</v>
      </c>
      <c r="M1386" s="4">
        <f>$M$1*gp_need_index[[#This Row],[Normalised travel time adjusted wp (base year)]]</f>
        <v>8970.8683915142101</v>
      </c>
      <c r="N1386" s="115">
        <v>14965.427977179479</v>
      </c>
      <c r="O1386" s="43">
        <f>gp_need_index[[#This Row],[Combined weighted population (base year)]]/gp_need_index[[#This Row],[Registered population (base year)]]</f>
        <v>0.65586063533962147</v>
      </c>
      <c r="P1386" s="77">
        <v>23055.164515737655</v>
      </c>
      <c r="Q1386" s="4">
        <v>6141.8059732405618</v>
      </c>
      <c r="R1386" s="46">
        <v>14903.173213595928</v>
      </c>
      <c r="S1386" s="110">
        <v>15212.275309349598</v>
      </c>
      <c r="T1386" s="46">
        <v>15259.263558171881</v>
      </c>
      <c r="U1386" s="110">
        <f>$L$1*gp_need_index[[#This Row],[Normalised weighted population 2025/26]]</f>
        <v>6054.3604665997773</v>
      </c>
      <c r="V1386" s="4">
        <f>$M$1*gp_need_index[[#This Row],[Normalised travel time adjusted wp 2025/26]]</f>
        <v>9060.2426710133641</v>
      </c>
      <c r="W1386" s="115">
        <v>15114.603137613141</v>
      </c>
      <c r="X1386" s="43">
        <f>gp_need_index[[#This Row],[Combined weighted population 2025/26]]/gp_need_index[[#This Row],[Registered population 2025/26]]</f>
        <v>0.65558426734694442</v>
      </c>
    </row>
    <row r="1387" spans="1:24" ht="13">
      <c r="A1387" s="8" t="s">
        <v>3586</v>
      </c>
      <c r="B1387" s="3" t="s">
        <v>11290</v>
      </c>
      <c r="C1387" s="74" t="s">
        <v>6402</v>
      </c>
      <c r="D1387" s="74" t="s">
        <v>6796</v>
      </c>
      <c r="E1387" s="74" t="s">
        <v>6602</v>
      </c>
      <c r="F1387" s="41">
        <v>1.020740690007661</v>
      </c>
      <c r="G1387" s="110">
        <v>10790.083333333334</v>
      </c>
      <c r="H1387" s="4">
        <v>2755.5479326473705</v>
      </c>
      <c r="I1387" s="46">
        <v>6754.0385204936993</v>
      </c>
      <c r="J1387" s="110">
        <v>6894.1219397470604</v>
      </c>
      <c r="K1387" s="46">
        <v>6915.5067057099677</v>
      </c>
      <c r="L1387" s="110">
        <f>$L$1*gp_need_index[[#This Row],[Normalised weighted population (base year)]]</f>
        <v>2743.8038344118918</v>
      </c>
      <c r="M1387" s="4">
        <f>$M$1*gp_need_index[[#This Row],[Normalised travel time adjusted wp (base year)]]</f>
        <v>4106.1070023394341</v>
      </c>
      <c r="N1387" s="115">
        <v>6849.9108367513254</v>
      </c>
      <c r="O1387" s="43">
        <f>gp_need_index[[#This Row],[Combined weighted population (base year)]]/gp_need_index[[#This Row],[Registered population (base year)]]</f>
        <v>0.63483391417285862</v>
      </c>
      <c r="P1387" s="77">
        <v>10886.234224416159</v>
      </c>
      <c r="Q1387" s="4">
        <v>2807.4961827282127</v>
      </c>
      <c r="R1387" s="46">
        <v>6812.4265224275441</v>
      </c>
      <c r="S1387" s="110">
        <v>6953.7209491291815</v>
      </c>
      <c r="T1387" s="46">
        <v>6975.1998642522585</v>
      </c>
      <c r="U1387" s="110">
        <f>$L$1*gp_need_index[[#This Row],[Normalised weighted population 2025/26]]</f>
        <v>2767.5237500007092</v>
      </c>
      <c r="V1387" s="4">
        <f>$M$1*gp_need_index[[#This Row],[Normalised travel time adjusted wp 2025/26]]</f>
        <v>4141.5500301192897</v>
      </c>
      <c r="W1387" s="115">
        <v>6909.0737801199994</v>
      </c>
      <c r="X1387" s="43">
        <f>gp_need_index[[#This Row],[Combined weighted population 2025/26]]/gp_need_index[[#This Row],[Registered population 2025/26]]</f>
        <v>0.63466150348152561</v>
      </c>
    </row>
    <row r="1388" spans="1:24" ht="13">
      <c r="A1388" s="8" t="s">
        <v>3601</v>
      </c>
      <c r="B1388" s="3" t="s">
        <v>11289</v>
      </c>
      <c r="C1388" s="74" t="s">
        <v>6402</v>
      </c>
      <c r="D1388" s="74" t="s">
        <v>6796</v>
      </c>
      <c r="E1388" s="74" t="s">
        <v>6531</v>
      </c>
      <c r="F1388" s="41">
        <v>1.020740690007661</v>
      </c>
      <c r="G1388" s="110">
        <v>13791.416666666666</v>
      </c>
      <c r="H1388" s="4">
        <v>4562.539766841146</v>
      </c>
      <c r="I1388" s="46">
        <v>11183.100453971647</v>
      </c>
      <c r="J1388" s="110">
        <v>11415.045673812006</v>
      </c>
      <c r="K1388" s="46">
        <v>11450.453820393081</v>
      </c>
      <c r="L1388" s="110">
        <f>$L$1*gp_need_index[[#This Row],[Normalised weighted population (base year)]]</f>
        <v>4543.0943002643471</v>
      </c>
      <c r="M1388" s="4">
        <f>$M$1*gp_need_index[[#This Row],[Normalised travel time adjusted wp (base year)]]</f>
        <v>6798.7481774921453</v>
      </c>
      <c r="N1388" s="115">
        <v>11341.842477756492</v>
      </c>
      <c r="O1388" s="43">
        <f>gp_need_index[[#This Row],[Combined weighted population (base year)]]/gp_need_index[[#This Row],[Registered population (base year)]]</f>
        <v>0.8223841503657342</v>
      </c>
      <c r="P1388" s="77">
        <v>13912.668032083629</v>
      </c>
      <c r="Q1388" s="4">
        <v>4652.926859496426</v>
      </c>
      <c r="R1388" s="46">
        <v>11290.388403572601</v>
      </c>
      <c r="S1388" s="110">
        <v>11524.558849517191</v>
      </c>
      <c r="T1388" s="46">
        <v>11560.156340870461</v>
      </c>
      <c r="U1388" s="110">
        <f>$L$1*gp_need_index[[#This Row],[Normalised weighted population 2025/26]]</f>
        <v>4586.679643553116</v>
      </c>
      <c r="V1388" s="4">
        <f>$M$1*gp_need_index[[#This Row],[Normalised travel time adjusted wp 2025/26]]</f>
        <v>6863.8844439546629</v>
      </c>
      <c r="W1388" s="115">
        <v>11450.564087507779</v>
      </c>
      <c r="X1388" s="43">
        <f>gp_need_index[[#This Row],[Combined weighted population 2025/26]]/gp_need_index[[#This Row],[Registered population 2025/26]]</f>
        <v>0.82303150345440146</v>
      </c>
    </row>
    <row r="1389" spans="1:24" ht="13">
      <c r="A1389" s="8" t="s">
        <v>3556</v>
      </c>
      <c r="B1389" s="3" t="s">
        <v>11288</v>
      </c>
      <c r="C1389" s="74" t="s">
        <v>6402</v>
      </c>
      <c r="D1389" s="74" t="s">
        <v>6796</v>
      </c>
      <c r="E1389" s="74" t="s">
        <v>6602</v>
      </c>
      <c r="F1389" s="41">
        <v>1.020740690007661</v>
      </c>
      <c r="G1389" s="110">
        <v>16209.083333333336</v>
      </c>
      <c r="H1389" s="4">
        <v>3301.8922408579024</v>
      </c>
      <c r="I1389" s="46">
        <v>8093.1661979285273</v>
      </c>
      <c r="J1389" s="110">
        <v>8261.0240492202429</v>
      </c>
      <c r="K1389" s="46">
        <v>8286.648786851878</v>
      </c>
      <c r="L1389" s="110">
        <f>$L$1*gp_need_index[[#This Row],[Normalised weighted population (base year)]]</f>
        <v>3287.8196325101517</v>
      </c>
      <c r="M1389" s="4">
        <f>$M$1*gp_need_index[[#This Row],[Normalised travel time adjusted wp (base year)]]</f>
        <v>4920.2275491289347</v>
      </c>
      <c r="N1389" s="115">
        <v>8208.0471816390855</v>
      </c>
      <c r="O1389" s="43">
        <f>gp_need_index[[#This Row],[Combined weighted population (base year)]]/gp_need_index[[#This Row],[Registered population (base year)]]</f>
        <v>0.50638564888858106</v>
      </c>
      <c r="P1389" s="77">
        <v>16398.080336187257</v>
      </c>
      <c r="Q1389" s="4">
        <v>3369.3233637625603</v>
      </c>
      <c r="R1389" s="46">
        <v>8175.7075885409704</v>
      </c>
      <c r="S1389" s="110">
        <v>8345.2774052281802</v>
      </c>
      <c r="T1389" s="46">
        <v>8371.0546123345248</v>
      </c>
      <c r="U1389" s="110">
        <f>$L$1*gp_need_index[[#This Row],[Normalised weighted population 2025/26]]</f>
        <v>3321.3517752974503</v>
      </c>
      <c r="V1389" s="4">
        <f>$M$1*gp_need_index[[#This Row],[Normalised travel time adjusted wp 2025/26]]</f>
        <v>4970.3438118702288</v>
      </c>
      <c r="W1389" s="115">
        <v>8291.6955871676801</v>
      </c>
      <c r="X1389" s="43">
        <f>gp_need_index[[#This Row],[Combined weighted population 2025/26]]/gp_need_index[[#This Row],[Registered population 2025/26]]</f>
        <v>0.50565038206756308</v>
      </c>
    </row>
    <row r="1390" spans="1:24" ht="13">
      <c r="A1390" s="8" t="s">
        <v>3621</v>
      </c>
      <c r="B1390" s="3" t="s">
        <v>11287</v>
      </c>
      <c r="C1390" s="74" t="s">
        <v>6402</v>
      </c>
      <c r="D1390" s="74" t="s">
        <v>6796</v>
      </c>
      <c r="E1390" s="74" t="s">
        <v>6723</v>
      </c>
      <c r="F1390" s="41">
        <v>1.020740690007661</v>
      </c>
      <c r="G1390" s="110">
        <v>20178.916666666664</v>
      </c>
      <c r="H1390" s="4">
        <v>12264.101998488017</v>
      </c>
      <c r="I1390" s="46">
        <v>30060.162022829136</v>
      </c>
      <c r="J1390" s="110">
        <v>30683.630524924698</v>
      </c>
      <c r="K1390" s="46">
        <v>30778.807584948077</v>
      </c>
      <c r="L1390" s="110">
        <f>$L$1*gp_need_index[[#This Row],[Normalised weighted population (base year)]]</f>
        <v>12211.832605191055</v>
      </c>
      <c r="M1390" s="4">
        <f>$M$1*gp_need_index[[#This Row],[Normalised travel time adjusted wp (base year)]]</f>
        <v>18275.027807270228</v>
      </c>
      <c r="N1390" s="115">
        <v>30486.860412461283</v>
      </c>
      <c r="O1390" s="43">
        <f>gp_need_index[[#This Row],[Combined weighted population (base year)]]/gp_need_index[[#This Row],[Registered population (base year)]]</f>
        <v>1.5108274104140684</v>
      </c>
      <c r="P1390" s="77">
        <v>20367.737553778126</v>
      </c>
      <c r="Q1390" s="4">
        <v>12496.769614786746</v>
      </c>
      <c r="R1390" s="46">
        <v>30323.576321201163</v>
      </c>
      <c r="S1390" s="110">
        <v>30952.508217602845</v>
      </c>
      <c r="T1390" s="46">
        <v>31048.115490560136</v>
      </c>
      <c r="U1390" s="110">
        <f>$L$1*gp_need_index[[#This Row],[Normalised weighted population 2025/26]]</f>
        <v>12318.843715613217</v>
      </c>
      <c r="V1390" s="4">
        <f>$M$1*gp_need_index[[#This Row],[Normalised travel time adjusted wp 2025/26]]</f>
        <v>18434.930345735847</v>
      </c>
      <c r="W1390" s="115">
        <v>30753.774061349064</v>
      </c>
      <c r="X1390" s="43">
        <f>gp_need_index[[#This Row],[Combined weighted population 2025/26]]/gp_need_index[[#This Row],[Registered population 2025/26]]</f>
        <v>1.50992588058188</v>
      </c>
    </row>
    <row r="1391" spans="1:24" ht="13">
      <c r="A1391" s="8" t="s">
        <v>3547</v>
      </c>
      <c r="B1391" s="3" t="s">
        <v>11286</v>
      </c>
      <c r="C1391" s="74" t="s">
        <v>6402</v>
      </c>
      <c r="D1391" s="74" t="s">
        <v>6796</v>
      </c>
      <c r="E1391" s="74" t="s">
        <v>6531</v>
      </c>
      <c r="F1391" s="41">
        <v>1.020740690007661</v>
      </c>
      <c r="G1391" s="110">
        <v>11701</v>
      </c>
      <c r="H1391" s="4">
        <v>5012.7456515086478</v>
      </c>
      <c r="I1391" s="46">
        <v>12286.586207629329</v>
      </c>
      <c r="J1391" s="110">
        <v>12541.418483414172</v>
      </c>
      <c r="K1391" s="46">
        <v>12580.320507697272</v>
      </c>
      <c r="L1391" s="110">
        <f>$L$1*gp_need_index[[#This Row],[Normalised weighted population (base year)]]</f>
        <v>4991.381415139067</v>
      </c>
      <c r="M1391" s="4">
        <f>$M$1*gp_need_index[[#This Row],[Normalised travel time adjusted wp (base year)]]</f>
        <v>7469.6105905990826</v>
      </c>
      <c r="N1391" s="115">
        <v>12460.99200573815</v>
      </c>
      <c r="O1391" s="43">
        <f>gp_need_index[[#This Row],[Combined weighted population (base year)]]/gp_need_index[[#This Row],[Registered population (base year)]]</f>
        <v>1.0649510303169087</v>
      </c>
      <c r="P1391" s="77">
        <v>11807.263404970621</v>
      </c>
      <c r="Q1391" s="4">
        <v>5107.5852413157318</v>
      </c>
      <c r="R1391" s="46">
        <v>12393.622964675358</v>
      </c>
      <c r="S1391" s="110">
        <v>12650.675256657518</v>
      </c>
      <c r="T1391" s="46">
        <v>12689.751138775189</v>
      </c>
      <c r="U1391" s="110">
        <f>$L$1*gp_need_index[[#This Row],[Normalised weighted population 2025/26]]</f>
        <v>5034.8647123566916</v>
      </c>
      <c r="V1391" s="4">
        <f>$M$1*gp_need_index[[#This Row],[Normalised travel time adjusted wp 2025/26]]</f>
        <v>7534.5854217518681</v>
      </c>
      <c r="W1391" s="115">
        <v>12569.45013410856</v>
      </c>
      <c r="X1391" s="43">
        <f>gp_need_index[[#This Row],[Combined weighted population 2025/26]]/gp_need_index[[#This Row],[Registered population 2025/26]]</f>
        <v>1.0645523609490302</v>
      </c>
    </row>
    <row r="1392" spans="1:24" ht="13">
      <c r="A1392" s="8" t="s">
        <v>3616</v>
      </c>
      <c r="B1392" s="3" t="s">
        <v>11285</v>
      </c>
      <c r="C1392" s="74" t="s">
        <v>6402</v>
      </c>
      <c r="D1392" s="74" t="s">
        <v>6796</v>
      </c>
      <c r="E1392" s="74" t="s">
        <v>6723</v>
      </c>
      <c r="F1392" s="41">
        <v>1.020740690007661</v>
      </c>
      <c r="G1392" s="110">
        <v>9975.3333333333339</v>
      </c>
      <c r="H1392" s="4">
        <v>7265.2449974672227</v>
      </c>
      <c r="I1392" s="46">
        <v>17807.617857902551</v>
      </c>
      <c r="J1392" s="110">
        <v>18176.960139668197</v>
      </c>
      <c r="K1392" s="46">
        <v>18233.342959975282</v>
      </c>
      <c r="L1392" s="110">
        <f>$L$1*gp_need_index[[#This Row],[Normalised weighted population (base year)]]</f>
        <v>7234.2806473486226</v>
      </c>
      <c r="M1392" s="4">
        <f>$M$1*gp_need_index[[#This Row],[Normalised travel time adjusted wp (base year)]]</f>
        <v>10826.113022519979</v>
      </c>
      <c r="N1392" s="115">
        <v>18060.393669868601</v>
      </c>
      <c r="O1392" s="43">
        <f>gp_need_index[[#This Row],[Combined weighted population (base year)]]/gp_need_index[[#This Row],[Registered population (base year)]]</f>
        <v>1.810505280010887</v>
      </c>
      <c r="P1392" s="77">
        <v>10074.035639604292</v>
      </c>
      <c r="Q1392" s="4">
        <v>7405.6692072364294</v>
      </c>
      <c r="R1392" s="46">
        <v>17969.954023116985</v>
      </c>
      <c r="S1392" s="110">
        <v>18342.663268962373</v>
      </c>
      <c r="T1392" s="46">
        <v>18399.320777994937</v>
      </c>
      <c r="U1392" s="110">
        <f>$L$1*gp_need_index[[#This Row],[Normalised weighted population 2025/26]]</f>
        <v>7300.2291300567922</v>
      </c>
      <c r="V1392" s="4">
        <f>$M$1*gp_need_index[[#This Row],[Normalised travel time adjusted wp 2025/26]]</f>
        <v>10924.662949489295</v>
      </c>
      <c r="W1392" s="115">
        <v>18224.892079546087</v>
      </c>
      <c r="X1392" s="43">
        <f>gp_need_index[[#This Row],[Combined weighted population 2025/26]]/gp_need_index[[#This Row],[Registered population 2025/26]]</f>
        <v>1.8090954540500277</v>
      </c>
    </row>
    <row r="1393" spans="1:24" ht="13">
      <c r="A1393" s="8" t="s">
        <v>3620</v>
      </c>
      <c r="B1393" s="3" t="s">
        <v>11284</v>
      </c>
      <c r="C1393" s="74" t="s">
        <v>6402</v>
      </c>
      <c r="D1393" s="74" t="s">
        <v>6796</v>
      </c>
      <c r="E1393" s="74" t="s">
        <v>6602</v>
      </c>
      <c r="F1393" s="41">
        <v>1.020740690007661</v>
      </c>
      <c r="G1393" s="110">
        <v>10960.75</v>
      </c>
      <c r="H1393" s="4">
        <v>4311.4595785373749</v>
      </c>
      <c r="I1393" s="46">
        <v>10567.685551024468</v>
      </c>
      <c r="J1393" s="110">
        <v>10786.866641136705</v>
      </c>
      <c r="K1393" s="46">
        <v>10820.326249279675</v>
      </c>
      <c r="L1393" s="110">
        <f>$L$1*gp_need_index[[#This Row],[Normalised weighted population (base year)]]</f>
        <v>4293.0842114357065</v>
      </c>
      <c r="M1393" s="4">
        <f>$M$1*gp_need_index[[#This Row],[Normalised travel time adjusted wp (base year)]]</f>
        <v>6424.6076636843045</v>
      </c>
      <c r="N1393" s="115">
        <v>10717.69187512001</v>
      </c>
      <c r="O1393" s="43">
        <f>gp_need_index[[#This Row],[Combined weighted population (base year)]]/gp_need_index[[#This Row],[Registered population (base year)]]</f>
        <v>0.97782468125995115</v>
      </c>
      <c r="P1393" s="77">
        <v>11064.964255336137</v>
      </c>
      <c r="Q1393" s="4">
        <v>4403.0425474727854</v>
      </c>
      <c r="R1393" s="46">
        <v>10684.040824102638</v>
      </c>
      <c r="S1393" s="110">
        <v>10905.635202864545</v>
      </c>
      <c r="T1393" s="46">
        <v>10939.320939551304</v>
      </c>
      <c r="U1393" s="110">
        <f>$L$1*gp_need_index[[#This Row],[Normalised weighted population 2025/26]]</f>
        <v>4340.35312224473</v>
      </c>
      <c r="V1393" s="4">
        <f>$M$1*gp_need_index[[#This Row],[Normalised travel time adjusted wp 2025/26]]</f>
        <v>6495.2611894139691</v>
      </c>
      <c r="W1393" s="115">
        <v>10835.614311658699</v>
      </c>
      <c r="X1393" s="43">
        <f>gp_need_index[[#This Row],[Combined weighted population 2025/26]]/gp_need_index[[#This Row],[Registered population 2025/26]]</f>
        <v>0.97927241892653805</v>
      </c>
    </row>
    <row r="1394" spans="1:24" ht="13">
      <c r="A1394" s="8" t="s">
        <v>3540</v>
      </c>
      <c r="B1394" s="3" t="s">
        <v>11283</v>
      </c>
      <c r="C1394" s="74" t="s">
        <v>6402</v>
      </c>
      <c r="D1394" s="74" t="s">
        <v>6796</v>
      </c>
      <c r="E1394" s="74" t="s">
        <v>6602</v>
      </c>
      <c r="F1394" s="41">
        <v>1.020740690007661</v>
      </c>
      <c r="G1394" s="110">
        <v>21085.416666666664</v>
      </c>
      <c r="H1394" s="4">
        <v>3142.8410918266595</v>
      </c>
      <c r="I1394" s="46">
        <v>7703.3208337603437</v>
      </c>
      <c r="J1394" s="110">
        <v>7863.0930232029232</v>
      </c>
      <c r="K1394" s="46">
        <v>7887.4834249851019</v>
      </c>
      <c r="L1394" s="110">
        <f>$L$1*gp_need_index[[#This Row],[Normalised weighted population (base year)]]</f>
        <v>3129.4463567601383</v>
      </c>
      <c r="M1394" s="4">
        <f>$M$1*gp_need_index[[#This Row],[Normalised travel time adjusted wp (base year)]]</f>
        <v>4683.221678525234</v>
      </c>
      <c r="N1394" s="115">
        <v>7812.6680352853728</v>
      </c>
      <c r="O1394" s="43">
        <f>gp_need_index[[#This Row],[Combined weighted population (base year)]]/gp_need_index[[#This Row],[Registered population (base year)]]</f>
        <v>0.37052471662256492</v>
      </c>
      <c r="P1394" s="77">
        <v>21284.445066457782</v>
      </c>
      <c r="Q1394" s="4">
        <v>3201.6435185507989</v>
      </c>
      <c r="R1394" s="46">
        <v>7768.8302321888414</v>
      </c>
      <c r="S1394" s="110">
        <v>7929.9611317568151</v>
      </c>
      <c r="T1394" s="46">
        <v>7954.4554943181474</v>
      </c>
      <c r="U1394" s="110">
        <f>$L$1*gp_need_index[[#This Row],[Normalised weighted population 2025/26]]</f>
        <v>3156.059314037881</v>
      </c>
      <c r="V1394" s="4">
        <f>$M$1*gp_need_index[[#This Row],[Normalised travel time adjusted wp 2025/26]]</f>
        <v>4722.9865857911791</v>
      </c>
      <c r="W1394" s="115">
        <v>7879.0458998290596</v>
      </c>
      <c r="X1394" s="43">
        <f>gp_need_index[[#This Row],[Combined weighted population 2025/26]]/gp_need_index[[#This Row],[Registered population 2025/26]]</f>
        <v>0.37017859170054995</v>
      </c>
    </row>
    <row r="1395" spans="1:24" ht="13">
      <c r="A1395" s="8" t="s">
        <v>3548</v>
      </c>
      <c r="B1395" s="3" t="s">
        <v>11282</v>
      </c>
      <c r="C1395" s="74" t="s">
        <v>6402</v>
      </c>
      <c r="D1395" s="74" t="s">
        <v>6796</v>
      </c>
      <c r="E1395" s="74" t="s">
        <v>6598</v>
      </c>
      <c r="F1395" s="41">
        <v>1.020740690007661</v>
      </c>
      <c r="G1395" s="110">
        <v>23956.333333333328</v>
      </c>
      <c r="H1395" s="4">
        <v>7861.5104874714298</v>
      </c>
      <c r="I1395" s="46">
        <v>19269.105803808237</v>
      </c>
      <c r="J1395" s="110">
        <v>19668.760354009846</v>
      </c>
      <c r="K1395" s="46">
        <v>19729.770565408347</v>
      </c>
      <c r="L1395" s="110">
        <f>$L$1*gp_need_index[[#This Row],[Normalised weighted population (base year)]]</f>
        <v>7828.0048640162031</v>
      </c>
      <c r="M1395" s="4">
        <f>$M$1*gp_need_index[[#This Row],[Normalised travel time adjusted wp (base year)]]</f>
        <v>11714.622300385241</v>
      </c>
      <c r="N1395" s="115">
        <v>19542.627164401445</v>
      </c>
      <c r="O1395" s="43">
        <f>gp_need_index[[#This Row],[Combined weighted population (base year)]]/gp_need_index[[#This Row],[Registered population (base year)]]</f>
        <v>0.81576036250962647</v>
      </c>
      <c r="P1395" s="77">
        <v>24183.445585966758</v>
      </c>
      <c r="Q1395" s="4">
        <v>8016.0606524617397</v>
      </c>
      <c r="R1395" s="46">
        <v>19451.076916924434</v>
      </c>
      <c r="S1395" s="110">
        <v>19854.505673573534</v>
      </c>
      <c r="T1395" s="46">
        <v>19915.833018356727</v>
      </c>
      <c r="U1395" s="110">
        <f>$L$1*gp_need_index[[#This Row],[Normalised weighted population 2025/26]]</f>
        <v>7901.9299736236508</v>
      </c>
      <c r="V1395" s="4">
        <f>$M$1*gp_need_index[[#This Row],[Normalised travel time adjusted wp 2025/26]]</f>
        <v>11825.097551648172</v>
      </c>
      <c r="W1395" s="115">
        <v>19727.027525271824</v>
      </c>
      <c r="X1395" s="43">
        <f>gp_need_index[[#This Row],[Combined weighted population 2025/26]]/gp_need_index[[#This Row],[Registered population 2025/26]]</f>
        <v>0.81572443658396976</v>
      </c>
    </row>
    <row r="1396" spans="1:24" ht="13">
      <c r="A1396" s="8" t="s">
        <v>3583</v>
      </c>
      <c r="B1396" s="3" t="s">
        <v>11281</v>
      </c>
      <c r="C1396" s="74" t="s">
        <v>6402</v>
      </c>
      <c r="D1396" s="74" t="s">
        <v>6796</v>
      </c>
      <c r="E1396" s="74" t="s">
        <v>6723</v>
      </c>
      <c r="F1396" s="41">
        <v>1.020740690007661</v>
      </c>
      <c r="G1396" s="110">
        <v>7473.0833333333339</v>
      </c>
      <c r="H1396" s="4">
        <v>4517.5417112456453</v>
      </c>
      <c r="I1396" s="46">
        <v>11072.807108231389</v>
      </c>
      <c r="J1396" s="110">
        <v>11302.464767977841</v>
      </c>
      <c r="K1396" s="46">
        <v>11337.523701657808</v>
      </c>
      <c r="L1396" s="110">
        <f>$L$1*gp_need_index[[#This Row],[Normalised weighted population (base year)]]</f>
        <v>4498.2880256134122</v>
      </c>
      <c r="M1396" s="4">
        <f>$M$1*gp_need_index[[#This Row],[Normalised travel time adjusted wp (base year)]]</f>
        <v>6731.6955129446496</v>
      </c>
      <c r="N1396" s="115">
        <v>11229.983538558063</v>
      </c>
      <c r="O1396" s="43">
        <f>gp_need_index[[#This Row],[Combined weighted population (base year)]]/gp_need_index[[#This Row],[Registered population (base year)]]</f>
        <v>1.5027242488341128</v>
      </c>
      <c r="P1396" s="77">
        <v>7544.5802246632875</v>
      </c>
      <c r="Q1396" s="4">
        <v>4604.127015395833</v>
      </c>
      <c r="R1396" s="46">
        <v>11171.974938120207</v>
      </c>
      <c r="S1396" s="110">
        <v>11403.689407085116</v>
      </c>
      <c r="T1396" s="46">
        <v>11438.913552353037</v>
      </c>
      <c r="U1396" s="110">
        <f>$L$1*gp_need_index[[#This Row],[Normalised weighted population 2025/26]]</f>
        <v>4538.5745995015568</v>
      </c>
      <c r="V1396" s="4">
        <f>$M$1*gp_need_index[[#This Row],[Normalised travel time adjusted wp 2025/26]]</f>
        <v>6791.8961017984038</v>
      </c>
      <c r="W1396" s="115">
        <v>11330.470701299961</v>
      </c>
      <c r="X1396" s="43">
        <f>gp_need_index[[#This Row],[Combined weighted population 2025/26]]/gp_need_index[[#This Row],[Registered population 2025/26]]</f>
        <v>1.5018026668018678</v>
      </c>
    </row>
    <row r="1397" spans="1:24" ht="13">
      <c r="A1397" s="8" t="s">
        <v>3594</v>
      </c>
      <c r="B1397" s="3" t="s">
        <v>11280</v>
      </c>
      <c r="C1397" s="74" t="s">
        <v>6402</v>
      </c>
      <c r="D1397" s="74" t="s">
        <v>6796</v>
      </c>
      <c r="E1397" s="74" t="s">
        <v>6602</v>
      </c>
      <c r="F1397" s="41">
        <v>1.020740690007661</v>
      </c>
      <c r="G1397" s="110">
        <v>12949</v>
      </c>
      <c r="H1397" s="4">
        <v>4294.9207636821775</v>
      </c>
      <c r="I1397" s="46">
        <v>10527.147772206736</v>
      </c>
      <c r="J1397" s="110">
        <v>10745.488080814914</v>
      </c>
      <c r="K1397" s="46">
        <v>10778.819337467137</v>
      </c>
      <c r="L1397" s="110">
        <f>$L$1*gp_need_index[[#This Row],[Normalised weighted population (base year)]]</f>
        <v>4276.6158847270062</v>
      </c>
      <c r="M1397" s="4">
        <f>$M$1*gp_need_index[[#This Row],[Normalised travel time adjusted wp (base year)]]</f>
        <v>6399.9627853707279</v>
      </c>
      <c r="N1397" s="115">
        <v>10676.578670097733</v>
      </c>
      <c r="O1397" s="43">
        <f>gp_need_index[[#This Row],[Combined weighted population (base year)]]/gp_need_index[[#This Row],[Registered population (base year)]]</f>
        <v>0.82450989806917396</v>
      </c>
      <c r="P1397" s="77">
        <v>13063.309406958278</v>
      </c>
      <c r="Q1397" s="4">
        <v>4379.8355422923914</v>
      </c>
      <c r="R1397" s="46">
        <v>10627.728719897603</v>
      </c>
      <c r="S1397" s="110">
        <v>10848.155146762514</v>
      </c>
      <c r="T1397" s="46">
        <v>10881.663336887466</v>
      </c>
      <c r="U1397" s="110">
        <f>$L$1*gp_need_index[[#This Row],[Normalised weighted population 2025/26]]</f>
        <v>4317.4765326350098</v>
      </c>
      <c r="V1397" s="4">
        <f>$M$1*gp_need_index[[#This Row],[Normalised travel time adjusted wp 2025/26]]</f>
        <v>6461.026780264946</v>
      </c>
      <c r="W1397" s="115">
        <v>10778.503312899957</v>
      </c>
      <c r="X1397" s="43">
        <f>gp_need_index[[#This Row],[Combined weighted population 2025/26]]/gp_need_index[[#This Row],[Registered population 2025/26]]</f>
        <v>0.8250974524999537</v>
      </c>
    </row>
    <row r="1398" spans="1:24" ht="13">
      <c r="A1398" s="8" t="s">
        <v>3617</v>
      </c>
      <c r="B1398" s="3" t="s">
        <v>10477</v>
      </c>
      <c r="C1398" s="74" t="s">
        <v>6402</v>
      </c>
      <c r="D1398" s="74" t="s">
        <v>6796</v>
      </c>
      <c r="E1398" s="74" t="s">
        <v>6602</v>
      </c>
      <c r="F1398" s="41">
        <v>1.020740690007661</v>
      </c>
      <c r="G1398" s="110">
        <v>8621.1666666666642</v>
      </c>
      <c r="H1398" s="4">
        <v>1829.1143587566737</v>
      </c>
      <c r="I1398" s="46">
        <v>4483.2857708854253</v>
      </c>
      <c r="J1398" s="110">
        <v>4576.2722112751171</v>
      </c>
      <c r="K1398" s="46">
        <v>4590.4672764445422</v>
      </c>
      <c r="L1398" s="110">
        <f>$L$1*gp_need_index[[#This Row],[Normalised weighted population (base year)]]</f>
        <v>1821.3187045934289</v>
      </c>
      <c r="M1398" s="4">
        <f>$M$1*gp_need_index[[#This Row],[Normalised travel time adjusted wp (base year)]]</f>
        <v>2725.6064710711421</v>
      </c>
      <c r="N1398" s="115">
        <v>4546.9251756645708</v>
      </c>
      <c r="O1398" s="43">
        <f>gp_need_index[[#This Row],[Combined weighted population (base year)]]/gp_need_index[[#This Row],[Registered population (base year)]]</f>
        <v>0.52741413679485438</v>
      </c>
      <c r="P1398" s="77">
        <v>8697.3054678461522</v>
      </c>
      <c r="Q1398" s="4">
        <v>1863.5627397055403</v>
      </c>
      <c r="R1398" s="46">
        <v>4521.9595710512749</v>
      </c>
      <c r="S1398" s="110">
        <v>4615.7481327416253</v>
      </c>
      <c r="T1398" s="46">
        <v>4630.0054293886915</v>
      </c>
      <c r="U1398" s="110">
        <f>$L$1*gp_need_index[[#This Row],[Normalised weighted population 2025/26]]</f>
        <v>1837.0297966851247</v>
      </c>
      <c r="V1398" s="4">
        <f>$M$1*gp_need_index[[#This Row],[Normalised travel time adjusted wp 2025/26]]</f>
        <v>2749.0823917190814</v>
      </c>
      <c r="W1398" s="115">
        <v>4586.1121884042059</v>
      </c>
      <c r="X1398" s="43">
        <f>gp_need_index[[#This Row],[Combined weighted population 2025/26]]/gp_need_index[[#This Row],[Registered population 2025/26]]</f>
        <v>0.5273026462458994</v>
      </c>
    </row>
    <row r="1399" spans="1:24" ht="13">
      <c r="A1399" s="8" t="s">
        <v>3545</v>
      </c>
      <c r="B1399" s="3" t="s">
        <v>11279</v>
      </c>
      <c r="C1399" s="74" t="s">
        <v>6402</v>
      </c>
      <c r="D1399" s="74" t="s">
        <v>6796</v>
      </c>
      <c r="E1399" s="74" t="s">
        <v>6722</v>
      </c>
      <c r="F1399" s="41">
        <v>1.020740690007661</v>
      </c>
      <c r="G1399" s="110">
        <v>8452.6666666666661</v>
      </c>
      <c r="H1399" s="4">
        <v>3738.9014134845424</v>
      </c>
      <c r="I1399" s="46">
        <v>9164.3058978624358</v>
      </c>
      <c r="J1399" s="110">
        <v>9354.3799256253806</v>
      </c>
      <c r="K1399" s="46">
        <v>9383.3961262649864</v>
      </c>
      <c r="L1399" s="110">
        <f>$L$1*gp_need_index[[#This Row],[Normalised weighted population (base year)]]</f>
        <v>3722.9662795053823</v>
      </c>
      <c r="M1399" s="4">
        <f>$M$1*gp_need_index[[#This Row],[Normalised travel time adjusted wp (base year)]]</f>
        <v>5571.4252301958904</v>
      </c>
      <c r="N1399" s="115">
        <v>9294.3915097012723</v>
      </c>
      <c r="O1399" s="43">
        <f>gp_need_index[[#This Row],[Combined weighted population (base year)]]/gp_need_index[[#This Row],[Registered population (base year)]]</f>
        <v>1.0995809815089446</v>
      </c>
      <c r="P1399" s="77">
        <v>8530.6462360720652</v>
      </c>
      <c r="Q1399" s="4">
        <v>3816.7377254882849</v>
      </c>
      <c r="R1399" s="46">
        <v>9261.364439327288</v>
      </c>
      <c r="S1399" s="110">
        <v>9453.4515282113498</v>
      </c>
      <c r="T1399" s="46">
        <v>9482.6517052791405</v>
      </c>
      <c r="U1399" s="110">
        <f>$L$1*gp_need_index[[#This Row],[Normalised weighted population 2025/26]]</f>
        <v>3762.3959625647294</v>
      </c>
      <c r="V1399" s="4">
        <f>$M$1*gp_need_index[[#This Row],[Normalised travel time adjusted wp 2025/26]]</f>
        <v>5630.3585875556282</v>
      </c>
      <c r="W1399" s="115">
        <v>9392.7545501203567</v>
      </c>
      <c r="X1399" s="43">
        <f>gp_need_index[[#This Row],[Combined weighted population 2025/26]]/gp_need_index[[#This Row],[Registered population 2025/26]]</f>
        <v>1.101060141305924</v>
      </c>
    </row>
    <row r="1400" spans="1:24" ht="13">
      <c r="A1400" s="8" t="s">
        <v>3619</v>
      </c>
      <c r="B1400" s="3" t="s">
        <v>11278</v>
      </c>
      <c r="C1400" s="74" t="s">
        <v>6402</v>
      </c>
      <c r="D1400" s="74" t="s">
        <v>6796</v>
      </c>
      <c r="E1400" s="74" t="s">
        <v>6598</v>
      </c>
      <c r="F1400" s="41">
        <v>1.020740690007661</v>
      </c>
      <c r="G1400" s="110">
        <v>12503.583333333336</v>
      </c>
      <c r="H1400" s="4">
        <v>5012.7517116900153</v>
      </c>
      <c r="I1400" s="46">
        <v>12286.601061552903</v>
      </c>
      <c r="J1400" s="110">
        <v>12541.43364541837</v>
      </c>
      <c r="K1400" s="46">
        <v>12580.335716732247</v>
      </c>
      <c r="L1400" s="110">
        <f>$L$1*gp_need_index[[#This Row],[Normalised weighted population (base year)]]</f>
        <v>4991.3874494920456</v>
      </c>
      <c r="M1400" s="4">
        <f>$M$1*gp_need_index[[#This Row],[Normalised travel time adjusted wp (base year)]]</f>
        <v>7469.6196210183516</v>
      </c>
      <c r="N1400" s="115">
        <v>12461.007070510397</v>
      </c>
      <c r="O1400" s="43">
        <f>gp_need_index[[#This Row],[Combined weighted population (base year)]]/gp_need_index[[#This Row],[Registered population (base year)]]</f>
        <v>0.99659487510996669</v>
      </c>
      <c r="P1400" s="77">
        <v>12613.131850173915</v>
      </c>
      <c r="Q1400" s="4">
        <v>5110.6386124102082</v>
      </c>
      <c r="R1400" s="46">
        <v>12401.032009914597</v>
      </c>
      <c r="S1400" s="110">
        <v>12658.237970607317</v>
      </c>
      <c r="T1400" s="46">
        <v>12697.337212720626</v>
      </c>
      <c r="U1400" s="110">
        <f>$L$1*gp_need_index[[#This Row],[Normalised weighted population 2025/26]]</f>
        <v>5037.8746103125695</v>
      </c>
      <c r="V1400" s="4">
        <f>$M$1*gp_need_index[[#This Row],[Normalised travel time adjusted wp 2025/26]]</f>
        <v>7539.0896804668373</v>
      </c>
      <c r="W1400" s="115">
        <v>12576.964290779408</v>
      </c>
      <c r="X1400" s="43">
        <f>gp_need_index[[#This Row],[Combined weighted population 2025/26]]/gp_need_index[[#This Row],[Registered population 2025/26]]</f>
        <v>0.99713254726707634</v>
      </c>
    </row>
    <row r="1401" spans="1:24" ht="13">
      <c r="A1401" s="8" t="s">
        <v>3588</v>
      </c>
      <c r="B1401" s="3" t="s">
        <v>12629</v>
      </c>
      <c r="C1401" s="74" t="s">
        <v>6402</v>
      </c>
      <c r="D1401" s="74" t="s">
        <v>6796</v>
      </c>
      <c r="E1401" s="74" t="s">
        <v>6587</v>
      </c>
      <c r="F1401" s="41">
        <v>1.020740690007661</v>
      </c>
      <c r="G1401" s="110">
        <v>17498.416666666664</v>
      </c>
      <c r="H1401" s="4">
        <v>9329.0777740775666</v>
      </c>
      <c r="I1401" s="46">
        <v>22866.214700996385</v>
      </c>
      <c r="J1401" s="110">
        <v>23340.475771758371</v>
      </c>
      <c r="K1401" s="46">
        <v>23412.875218156947</v>
      </c>
      <c r="L1401" s="110">
        <f>$L$1*gp_need_index[[#This Row],[Normalised weighted population (base year)]]</f>
        <v>9289.3174039068581</v>
      </c>
      <c r="M1401" s="4">
        <f>$M$1*gp_need_index[[#This Row],[Normalised travel time adjusted wp (base year)]]</f>
        <v>13901.478947131473</v>
      </c>
      <c r="N1401" s="115">
        <v>23190.796351038331</v>
      </c>
      <c r="O1401" s="43">
        <f>gp_need_index[[#This Row],[Combined weighted population (base year)]]/gp_need_index[[#This Row],[Registered population (base year)]]</f>
        <v>1.3253082717601117</v>
      </c>
      <c r="P1401" s="77">
        <v>17661.708487377964</v>
      </c>
      <c r="Q1401" s="4">
        <v>9514.2953030451336</v>
      </c>
      <c r="R1401" s="46">
        <v>23086.563060501627</v>
      </c>
      <c r="S1401" s="110">
        <v>23565.394308281808</v>
      </c>
      <c r="T1401" s="46">
        <v>23638.183985620355</v>
      </c>
      <c r="U1401" s="110">
        <f>$L$1*gp_need_index[[#This Row],[Normalised weighted population 2025/26]]</f>
        <v>9378.8331317017673</v>
      </c>
      <c r="V1401" s="4">
        <f>$M$1*gp_need_index[[#This Row],[Normalised travel time adjusted wp 2025/26]]</f>
        <v>14035.256838924433</v>
      </c>
      <c r="W1401" s="115">
        <v>23414.089970626199</v>
      </c>
      <c r="X1401" s="43">
        <f>gp_need_index[[#This Row],[Combined weighted population 2025/26]]/gp_need_index[[#This Row],[Registered population 2025/26]]</f>
        <v>1.3256979067092636</v>
      </c>
    </row>
    <row r="1402" spans="1:24" ht="13">
      <c r="A1402" s="8" t="s">
        <v>3598</v>
      </c>
      <c r="B1402" s="3" t="s">
        <v>11277</v>
      </c>
      <c r="C1402" s="74" t="s">
        <v>6402</v>
      </c>
      <c r="D1402" s="74" t="s">
        <v>6796</v>
      </c>
      <c r="E1402" s="74" t="s">
        <v>6587</v>
      </c>
      <c r="F1402" s="41">
        <v>1.020740690007661</v>
      </c>
      <c r="G1402" s="110">
        <v>13798.916666666668</v>
      </c>
      <c r="H1402" s="4">
        <v>4796.4962463534393</v>
      </c>
      <c r="I1402" s="46">
        <v>11756.543962619673</v>
      </c>
      <c r="J1402" s="110">
        <v>12000.382796509806</v>
      </c>
      <c r="K1402" s="46">
        <v>12037.606590897474</v>
      </c>
      <c r="L1402" s="110">
        <f>$L$1*gp_need_index[[#This Row],[Normalised weighted population (base year)]]</f>
        <v>4776.0536612559772</v>
      </c>
      <c r="M1402" s="4">
        <f>$M$1*gp_need_index[[#This Row],[Normalised travel time adjusted wp (base year)]]</f>
        <v>7147.3722487291025</v>
      </c>
      <c r="N1402" s="115">
        <v>11923.425909985079</v>
      </c>
      <c r="O1402" s="43">
        <f>gp_need_index[[#This Row],[Combined weighted population (base year)]]/gp_need_index[[#This Row],[Registered population (base year)]]</f>
        <v>0.86408420298586808</v>
      </c>
      <c r="P1402" s="77">
        <v>13913.984539654386</v>
      </c>
      <c r="Q1402" s="4">
        <v>4881.4229809629833</v>
      </c>
      <c r="R1402" s="46">
        <v>11844.837256513851</v>
      </c>
      <c r="S1402" s="110">
        <v>12090.507354242398</v>
      </c>
      <c r="T1402" s="46">
        <v>12127.852968648918</v>
      </c>
      <c r="U1402" s="110">
        <f>$L$1*gp_need_index[[#This Row],[Normalised weighted population 2025/26]]</f>
        <v>4811.9224940446284</v>
      </c>
      <c r="V1402" s="4">
        <f>$M$1*gp_need_index[[#This Row],[Normalised travel time adjusted wp 2025/26]]</f>
        <v>7200.9563604059822</v>
      </c>
      <c r="W1402" s="115">
        <v>12012.87885445061</v>
      </c>
      <c r="X1402" s="43">
        <f>gp_need_index[[#This Row],[Combined weighted population 2025/26]]/gp_need_index[[#This Row],[Registered population 2025/26]]</f>
        <v>0.86336727054815321</v>
      </c>
    </row>
    <row r="1403" spans="1:24" ht="13">
      <c r="A1403" s="8" t="s">
        <v>3608</v>
      </c>
      <c r="B1403" s="3" t="s">
        <v>11276</v>
      </c>
      <c r="C1403" s="74" t="s">
        <v>6402</v>
      </c>
      <c r="D1403" s="74" t="s">
        <v>6796</v>
      </c>
      <c r="E1403" s="74" t="s">
        <v>6602</v>
      </c>
      <c r="F1403" s="41">
        <v>1.020740690007661</v>
      </c>
      <c r="G1403" s="110">
        <v>9955.6666666666679</v>
      </c>
      <c r="H1403" s="4">
        <v>3042.2025867258058</v>
      </c>
      <c r="I1403" s="46">
        <v>7456.6488989183199</v>
      </c>
      <c r="J1403" s="110">
        <v>7611.3049422267513</v>
      </c>
      <c r="K1403" s="46">
        <v>7634.9143266101973</v>
      </c>
      <c r="L1403" s="110">
        <f>$L$1*gp_need_index[[#This Row],[Normalised weighted population (base year)]]</f>
        <v>3029.2367712495316</v>
      </c>
      <c r="M1403" s="4">
        <f>$M$1*gp_need_index[[#This Row],[Normalised travel time adjusted wp (base year)]]</f>
        <v>4533.2578671163801</v>
      </c>
      <c r="N1403" s="115">
        <v>7562.4946383659117</v>
      </c>
      <c r="O1403" s="43">
        <f>gp_need_index[[#This Row],[Combined weighted population (base year)]]/gp_need_index[[#This Row],[Registered population (base year)]]</f>
        <v>0.75961709964501734</v>
      </c>
      <c r="P1403" s="77">
        <v>10044.092413162274</v>
      </c>
      <c r="Q1403" s="4">
        <v>3104.3516142596118</v>
      </c>
      <c r="R1403" s="46">
        <v>7532.7501430017965</v>
      </c>
      <c r="S1403" s="110">
        <v>7688.9845786229607</v>
      </c>
      <c r="T1403" s="46">
        <v>7712.7346037325487</v>
      </c>
      <c r="U1403" s="110">
        <f>$L$1*gp_need_index[[#This Row],[Normalised weighted population 2025/26]]</f>
        <v>3060.1526276939649</v>
      </c>
      <c r="V1403" s="4">
        <f>$M$1*gp_need_index[[#This Row],[Normalised travel time adjusted wp 2025/26]]</f>
        <v>4579.4639368107746</v>
      </c>
      <c r="W1403" s="115">
        <v>7639.6165645047395</v>
      </c>
      <c r="X1403" s="43">
        <f>gp_need_index[[#This Row],[Combined weighted population 2025/26]]/gp_need_index[[#This Row],[Registered population 2025/26]]</f>
        <v>0.76060795244111945</v>
      </c>
    </row>
    <row r="1404" spans="1:24" ht="13">
      <c r="A1404" s="8" t="s">
        <v>3568</v>
      </c>
      <c r="B1404" s="3" t="s">
        <v>11275</v>
      </c>
      <c r="C1404" s="74" t="s">
        <v>6402</v>
      </c>
      <c r="D1404" s="74" t="s">
        <v>6796</v>
      </c>
      <c r="E1404" s="74" t="s">
        <v>6587</v>
      </c>
      <c r="F1404" s="41">
        <v>1.020740690007661</v>
      </c>
      <c r="G1404" s="110">
        <v>31711.833333333336</v>
      </c>
      <c r="H1404" s="4">
        <v>15397.151644568843</v>
      </c>
      <c r="I1404" s="46">
        <v>37739.483346018402</v>
      </c>
      <c r="J1404" s="110">
        <v>38522.226271147454</v>
      </c>
      <c r="K1404" s="46">
        <v>38641.71774524355</v>
      </c>
      <c r="L1404" s="110">
        <f>$L$1*gp_need_index[[#This Row],[Normalised weighted population (base year)]]</f>
        <v>15331.529247179931</v>
      </c>
      <c r="M1404" s="4">
        <f>$M$1*gp_need_index[[#This Row],[Normalised travel time adjusted wp (base year)]]</f>
        <v>22943.659021422241</v>
      </c>
      <c r="N1404" s="115">
        <v>38275.188268602171</v>
      </c>
      <c r="O1404" s="43">
        <f>gp_need_index[[#This Row],[Combined weighted population (base year)]]/gp_need_index[[#This Row],[Registered population (base year)]]</f>
        <v>1.206968637425635</v>
      </c>
      <c r="P1404" s="77">
        <v>32002.41122658825</v>
      </c>
      <c r="Q1404" s="4">
        <v>15692.069822637741</v>
      </c>
      <c r="R1404" s="46">
        <v>38077.014426299254</v>
      </c>
      <c r="S1404" s="110">
        <v>38866.757978932364</v>
      </c>
      <c r="T1404" s="46">
        <v>38986.811084578374</v>
      </c>
      <c r="U1404" s="110">
        <f>$L$1*gp_need_index[[#This Row],[Normalised weighted population 2025/26]]</f>
        <v>15468.650033432137</v>
      </c>
      <c r="V1404" s="4">
        <f>$M$1*gp_need_index[[#This Row],[Normalised travel time adjusted wp 2025/26]]</f>
        <v>23148.559433988314</v>
      </c>
      <c r="W1404" s="115">
        <v>38617.209467420449</v>
      </c>
      <c r="X1404" s="43">
        <f>gp_need_index[[#This Row],[Combined weighted population 2025/26]]/gp_need_index[[#This Row],[Registered population 2025/26]]</f>
        <v>1.2066968702450924</v>
      </c>
    </row>
    <row r="1405" spans="1:24" ht="13">
      <c r="A1405" s="8" t="s">
        <v>3582</v>
      </c>
      <c r="B1405" s="3" t="s">
        <v>11274</v>
      </c>
      <c r="C1405" s="74" t="s">
        <v>6402</v>
      </c>
      <c r="D1405" s="74" t="s">
        <v>6796</v>
      </c>
      <c r="E1405" s="74" t="s">
        <v>6531</v>
      </c>
      <c r="F1405" s="41">
        <v>1.020740690007661</v>
      </c>
      <c r="G1405" s="110">
        <v>7922.1666666666679</v>
      </c>
      <c r="H1405" s="4">
        <v>2725.8015715721394</v>
      </c>
      <c r="I1405" s="46">
        <v>6681.1281326298949</v>
      </c>
      <c r="J1405" s="110">
        <v>6819.6993401302343</v>
      </c>
      <c r="K1405" s="46">
        <v>6840.8532558283696</v>
      </c>
      <c r="L1405" s="110">
        <f>$L$1*gp_need_index[[#This Row],[Normalised weighted population (base year)]]</f>
        <v>2714.1842518196172</v>
      </c>
      <c r="M1405" s="4">
        <f>$M$1*gp_need_index[[#This Row],[Normalised travel time adjusted wp (base year)]]</f>
        <v>4061.7812477198154</v>
      </c>
      <c r="N1405" s="115">
        <v>6775.9654995394321</v>
      </c>
      <c r="O1405" s="43">
        <f>gp_need_index[[#This Row],[Combined weighted population (base year)]]/gp_need_index[[#This Row],[Registered population (base year)]]</f>
        <v>0.85531721114250281</v>
      </c>
      <c r="P1405" s="77">
        <v>7989.4636349052125</v>
      </c>
      <c r="Q1405" s="4">
        <v>2778.7606083024389</v>
      </c>
      <c r="R1405" s="46">
        <v>6742.699272018569</v>
      </c>
      <c r="S1405" s="110">
        <v>6882.5475074343876</v>
      </c>
      <c r="T1405" s="46">
        <v>6903.8065793505884</v>
      </c>
      <c r="U1405" s="110">
        <f>$L$1*gp_need_index[[#This Row],[Normalised weighted population 2025/26]]</f>
        <v>2739.1973055401645</v>
      </c>
      <c r="V1405" s="4">
        <f>$M$1*gp_need_index[[#This Row],[Normalised travel time adjusted wp 2025/26]]</f>
        <v>4099.1600101930972</v>
      </c>
      <c r="W1405" s="115">
        <v>6838.3573157332612</v>
      </c>
      <c r="X1405" s="43">
        <f>gp_need_index[[#This Row],[Combined weighted population 2025/26]]/gp_need_index[[#This Row],[Registered population 2025/26]]</f>
        <v>0.85592195273999661</v>
      </c>
    </row>
    <row r="1406" spans="1:24" ht="13">
      <c r="A1406" s="8" t="s">
        <v>3543</v>
      </c>
      <c r="B1406" s="3" t="s">
        <v>11273</v>
      </c>
      <c r="C1406" s="74" t="s">
        <v>6402</v>
      </c>
      <c r="D1406" s="74" t="s">
        <v>6796</v>
      </c>
      <c r="E1406" s="74" t="s">
        <v>6722</v>
      </c>
      <c r="F1406" s="41">
        <v>1.020740690007661</v>
      </c>
      <c r="G1406" s="110">
        <v>12618.250000000002</v>
      </c>
      <c r="H1406" s="4">
        <v>5584.4888399531828</v>
      </c>
      <c r="I1406" s="46">
        <v>13687.968296771323</v>
      </c>
      <c r="J1406" s="110">
        <v>13971.866204049349</v>
      </c>
      <c r="K1406" s="46">
        <v>14015.205311110401</v>
      </c>
      <c r="L1406" s="110">
        <f>$L$1*gp_need_index[[#This Row],[Normalised weighted population (base year)]]</f>
        <v>5560.687843877482</v>
      </c>
      <c r="M1406" s="4">
        <f>$M$1*gp_need_index[[#This Row],[Normalised travel time adjusted wp (base year)]]</f>
        <v>8321.5786082109207</v>
      </c>
      <c r="N1406" s="115">
        <v>13882.266452088403</v>
      </c>
      <c r="O1406" s="43">
        <f>gp_need_index[[#This Row],[Combined weighted population (base year)]]/gp_need_index[[#This Row],[Registered population (base year)]]</f>
        <v>1.1001736732184257</v>
      </c>
      <c r="P1406" s="77">
        <v>12733.564935024344</v>
      </c>
      <c r="Q1406" s="4">
        <v>5695.6935193642139</v>
      </c>
      <c r="R1406" s="46">
        <v>13820.67545938022</v>
      </c>
      <c r="S1406" s="110">
        <v>14107.325804779712</v>
      </c>
      <c r="T1406" s="46">
        <v>14150.901043963333</v>
      </c>
      <c r="U1406" s="110">
        <f>$L$1*gp_need_index[[#This Row],[Normalised weighted population 2025/26]]</f>
        <v>5614.5996509415609</v>
      </c>
      <c r="V1406" s="4">
        <f>$M$1*gp_need_index[[#This Row],[Normalised travel time adjusted wp 2025/26]]</f>
        <v>8402.1484380969869</v>
      </c>
      <c r="W1406" s="115">
        <v>14016.748089038549</v>
      </c>
      <c r="X1406" s="43">
        <f>gp_need_index[[#This Row],[Combined weighted population 2025/26]]/gp_need_index[[#This Row],[Registered population 2025/26]]</f>
        <v>1.1007717132289279</v>
      </c>
    </row>
    <row r="1407" spans="1:24" ht="13">
      <c r="A1407" s="8" t="s">
        <v>3557</v>
      </c>
      <c r="B1407" s="3" t="s">
        <v>11272</v>
      </c>
      <c r="C1407" s="74" t="s">
        <v>6402</v>
      </c>
      <c r="D1407" s="74" t="s">
        <v>6796</v>
      </c>
      <c r="E1407" s="74" t="s">
        <v>6587</v>
      </c>
      <c r="F1407" s="41">
        <v>1.020740690007661</v>
      </c>
      <c r="G1407" s="110">
        <v>13240.083333333336</v>
      </c>
      <c r="H1407" s="4">
        <v>6018.3612175038334</v>
      </c>
      <c r="I1407" s="46">
        <v>14751.419495074353</v>
      </c>
      <c r="J1407" s="110">
        <v>15057.374113994658</v>
      </c>
      <c r="K1407" s="46">
        <v>15104.080340582741</v>
      </c>
      <c r="L1407" s="110">
        <f>$L$1*gp_need_index[[#This Row],[Normalised weighted population (base year)]]</f>
        <v>5992.7110647637737</v>
      </c>
      <c r="M1407" s="4">
        <f>$M$1*gp_need_index[[#This Row],[Normalised travel time adjusted wp (base year)]]</f>
        <v>8968.1020769102288</v>
      </c>
      <c r="N1407" s="115">
        <v>14960.813141674003</v>
      </c>
      <c r="O1407" s="43">
        <f>gp_need_index[[#This Row],[Combined weighted population (base year)]]/gp_need_index[[#This Row],[Registered population (base year)]]</f>
        <v>1.1299636690358696</v>
      </c>
      <c r="P1407" s="77">
        <v>13354.644114615159</v>
      </c>
      <c r="Q1407" s="4">
        <v>6133.8239400217253</v>
      </c>
      <c r="R1407" s="46">
        <v>14883.804704695569</v>
      </c>
      <c r="S1407" s="110">
        <v>15192.505084210226</v>
      </c>
      <c r="T1407" s="46">
        <v>15239.432266016613</v>
      </c>
      <c r="U1407" s="110">
        <f>$L$1*gp_need_index[[#This Row],[Normalised weighted population 2025/26]]</f>
        <v>6046.4920795856378</v>
      </c>
      <c r="V1407" s="4">
        <f>$M$1*gp_need_index[[#This Row],[Normalised travel time adjusted wp 2025/26]]</f>
        <v>9048.4677699035219</v>
      </c>
      <c r="W1407" s="115">
        <v>15094.95984948916</v>
      </c>
      <c r="X1407" s="43">
        <f>gp_need_index[[#This Row],[Combined weighted population 2025/26]]/gp_need_index[[#This Row],[Registered population 2025/26]]</f>
        <v>1.1303153958980772</v>
      </c>
    </row>
    <row r="1408" spans="1:24" ht="13">
      <c r="A1408" s="8" t="s">
        <v>3580</v>
      </c>
      <c r="B1408" s="3" t="s">
        <v>7125</v>
      </c>
      <c r="C1408" s="74" t="s">
        <v>6402</v>
      </c>
      <c r="D1408" s="74" t="s">
        <v>6796</v>
      </c>
      <c r="E1408" s="74" t="s">
        <v>6531</v>
      </c>
      <c r="F1408" s="41">
        <v>1.020740690007661</v>
      </c>
      <c r="G1408" s="110">
        <v>15231.499999999998</v>
      </c>
      <c r="H1408" s="4">
        <v>6859.5362273193032</v>
      </c>
      <c r="I1408" s="46">
        <v>16813.197608769533</v>
      </c>
      <c r="J1408" s="110">
        <v>17161.91492841057</v>
      </c>
      <c r="K1408" s="46">
        <v>17215.149196302391</v>
      </c>
      <c r="L1408" s="110">
        <f>$L$1*gp_need_index[[#This Row],[Normalised weighted population (base year)]]</f>
        <v>6830.3010010512317</v>
      </c>
      <c r="M1408" s="4">
        <f>$M$1*gp_need_index[[#This Row],[Normalised travel time adjusted wp (base year)]]</f>
        <v>10221.556809841652</v>
      </c>
      <c r="N1408" s="115">
        <v>17051.857810892885</v>
      </c>
      <c r="O1408" s="43">
        <f>gp_need_index[[#This Row],[Combined weighted population (base year)]]/gp_need_index[[#This Row],[Registered population (base year)]]</f>
        <v>1.1195127079337484</v>
      </c>
      <c r="P1408" s="77">
        <v>15381.855765126416</v>
      </c>
      <c r="Q1408" s="4">
        <v>6997.7806278480439</v>
      </c>
      <c r="R1408" s="46">
        <v>16980.207004575896</v>
      </c>
      <c r="S1408" s="110">
        <v>17332.388214323717</v>
      </c>
      <c r="T1408" s="46">
        <v>17385.925147723712</v>
      </c>
      <c r="U1408" s="110">
        <f>$L$1*gp_need_index[[#This Row],[Normalised weighted population 2025/26]]</f>
        <v>6898.1479668637412</v>
      </c>
      <c r="V1408" s="4">
        <f>$M$1*gp_need_index[[#This Row],[Normalised travel time adjusted wp 2025/26]]</f>
        <v>10322.955645791486</v>
      </c>
      <c r="W1408" s="115">
        <v>17221.103612655228</v>
      </c>
      <c r="X1408" s="43">
        <f>gp_need_index[[#This Row],[Combined weighted population 2025/26]]/gp_need_index[[#This Row],[Registered population 2025/26]]</f>
        <v>1.1195725584489444</v>
      </c>
    </row>
    <row r="1409" spans="1:24" ht="13">
      <c r="A1409" s="8" t="s">
        <v>3574</v>
      </c>
      <c r="B1409" s="3" t="s">
        <v>11271</v>
      </c>
      <c r="C1409" s="74" t="s">
        <v>6402</v>
      </c>
      <c r="D1409" s="74" t="s">
        <v>6796</v>
      </c>
      <c r="E1409" s="74" t="s">
        <v>6531</v>
      </c>
      <c r="F1409" s="41">
        <v>1.020740690007661</v>
      </c>
      <c r="G1409" s="110">
        <v>19909.583333333332</v>
      </c>
      <c r="H1409" s="4">
        <v>6152.1245261342465</v>
      </c>
      <c r="I1409" s="46">
        <v>15079.282613844536</v>
      </c>
      <c r="J1409" s="110">
        <v>15392.037340076198</v>
      </c>
      <c r="K1409" s="46">
        <v>15439.781653142691</v>
      </c>
      <c r="L1409" s="110">
        <f>$L$1*gp_need_index[[#This Row],[Normalised weighted population (base year)]]</f>
        <v>6125.9042764569331</v>
      </c>
      <c r="M1409" s="4">
        <f>$M$1*gp_need_index[[#This Row],[Normalised travel time adjusted wp (base year)]]</f>
        <v>9167.4259397674232</v>
      </c>
      <c r="N1409" s="115">
        <v>15293.330216224356</v>
      </c>
      <c r="O1409" s="43">
        <f>gp_need_index[[#This Row],[Combined weighted population (base year)]]/gp_need_index[[#This Row],[Registered population (base year)]]</f>
        <v>0.76813913983924109</v>
      </c>
      <c r="P1409" s="77">
        <v>20076.868244135851</v>
      </c>
      <c r="Q1409" s="4">
        <v>6267.1015507260709</v>
      </c>
      <c r="R1409" s="46">
        <v>15207.204585198968</v>
      </c>
      <c r="S1409" s="110">
        <v>15522.612501383661</v>
      </c>
      <c r="T1409" s="46">
        <v>15570.559331411028</v>
      </c>
      <c r="U1409" s="110">
        <f>$L$1*gp_need_index[[#This Row],[Normalised weighted population 2025/26]]</f>
        <v>6177.8721168005741</v>
      </c>
      <c r="V1409" s="4">
        <f>$M$1*gp_need_index[[#This Row],[Normalised travel time adjusted wp 2025/26]]</f>
        <v>9245.0756570388912</v>
      </c>
      <c r="W1409" s="115">
        <v>15422.947773839465</v>
      </c>
      <c r="X1409" s="43">
        <f>gp_need_index[[#This Row],[Combined weighted population 2025/26]]/gp_need_index[[#This Row],[Registered population 2025/26]]</f>
        <v>0.76819489903980787</v>
      </c>
    </row>
    <row r="1410" spans="1:24" ht="13">
      <c r="A1410" s="8" t="s">
        <v>3611</v>
      </c>
      <c r="B1410" s="3" t="s">
        <v>11270</v>
      </c>
      <c r="C1410" s="74" t="s">
        <v>6402</v>
      </c>
      <c r="D1410" s="74" t="s">
        <v>6796</v>
      </c>
      <c r="E1410" s="74" t="s">
        <v>6722</v>
      </c>
      <c r="F1410" s="41">
        <v>1.020740690007661</v>
      </c>
      <c r="G1410" s="110">
        <v>4939.9166666666661</v>
      </c>
      <c r="H1410" s="4">
        <v>1629.0453184836633</v>
      </c>
      <c r="I1410" s="46">
        <v>3992.9027190239785</v>
      </c>
      <c r="J1410" s="110">
        <v>4075.7182765500015</v>
      </c>
      <c r="K1410" s="46">
        <v>4088.3606815199896</v>
      </c>
      <c r="L1410" s="110">
        <f>$L$1*gp_need_index[[#This Row],[Normalised weighted population (base year)]]</f>
        <v>1622.1023551537028</v>
      </c>
      <c r="M1410" s="4">
        <f>$M$1*gp_need_index[[#This Row],[Normalised travel time adjusted wp (base year)]]</f>
        <v>2427.4788727509472</v>
      </c>
      <c r="N1410" s="115">
        <v>4049.5812279046499</v>
      </c>
      <c r="O1410" s="43">
        <f>gp_need_index[[#This Row],[Combined weighted population (base year)]]/gp_need_index[[#This Row],[Registered population (base year)]]</f>
        <v>0.81976711373093014</v>
      </c>
      <c r="P1410" s="77">
        <v>4984.1142381104855</v>
      </c>
      <c r="Q1410" s="4">
        <v>1661.9214466348299</v>
      </c>
      <c r="R1410" s="46">
        <v>4032.6743134675521</v>
      </c>
      <c r="S1410" s="110">
        <v>4116.3147613050396</v>
      </c>
      <c r="T1410" s="46">
        <v>4129.0293893473136</v>
      </c>
      <c r="U1410" s="110">
        <f>$L$1*gp_need_index[[#This Row],[Normalised weighted population 2025/26]]</f>
        <v>1638.2594222186647</v>
      </c>
      <c r="V1410" s="4">
        <f>$M$1*gp_need_index[[#This Row],[Normalised travel time adjusted wp 2025/26]]</f>
        <v>2451.626064430769</v>
      </c>
      <c r="W1410" s="115">
        <v>4089.8854866494339</v>
      </c>
      <c r="X1410" s="43">
        <f>gp_need_index[[#This Row],[Combined weighted population 2025/26]]/gp_need_index[[#This Row],[Registered population 2025/26]]</f>
        <v>0.82058421843074358</v>
      </c>
    </row>
    <row r="1411" spans="1:24" ht="13">
      <c r="A1411" s="8" t="s">
        <v>3593</v>
      </c>
      <c r="B1411" s="3" t="s">
        <v>7955</v>
      </c>
      <c r="C1411" s="74" t="s">
        <v>6402</v>
      </c>
      <c r="D1411" s="74" t="s">
        <v>6796</v>
      </c>
      <c r="E1411" s="74" t="s">
        <v>6598</v>
      </c>
      <c r="F1411" s="41">
        <v>1.020740690007661</v>
      </c>
      <c r="G1411" s="110">
        <v>17837.666666666664</v>
      </c>
      <c r="H1411" s="4">
        <v>8346.7629329769552</v>
      </c>
      <c r="I1411" s="46">
        <v>20458.493101440668</v>
      </c>
      <c r="J1411" s="110">
        <v>20882.816364881521</v>
      </c>
      <c r="K1411" s="46">
        <v>20947.592437093805</v>
      </c>
      <c r="L1411" s="110">
        <f>$L$1*gp_need_index[[#This Row],[Normalised weighted population (base year)]]</f>
        <v>8311.1891718851057</v>
      </c>
      <c r="M1411" s="4">
        <f>$M$1*gp_need_index[[#This Row],[Normalised travel time adjusted wp (base year)]]</f>
        <v>12437.70842085722</v>
      </c>
      <c r="N1411" s="115">
        <v>20748.897592742323</v>
      </c>
      <c r="O1411" s="43">
        <f>gp_need_index[[#This Row],[Combined weighted population (base year)]]/gp_need_index[[#This Row],[Registered population (base year)]]</f>
        <v>1.1632069362253468</v>
      </c>
      <c r="P1411" s="77">
        <v>18009.683693921652</v>
      </c>
      <c r="Q1411" s="4">
        <v>8518.6321735370238</v>
      </c>
      <c r="R1411" s="46">
        <v>20670.573342477175</v>
      </c>
      <c r="S1411" s="110">
        <v>21099.295296454115</v>
      </c>
      <c r="T1411" s="46">
        <v>21164.467594299345</v>
      </c>
      <c r="U1411" s="110">
        <f>$L$1*gp_need_index[[#This Row],[Normalised weighted population 2025/26]]</f>
        <v>8397.3460063173188</v>
      </c>
      <c r="V1411" s="4">
        <f>$M$1*gp_need_index[[#This Row],[Normalised travel time adjusted wp 2025/26]]</f>
        <v>12566.478826198576</v>
      </c>
      <c r="W1411" s="115">
        <v>20963.824832515893</v>
      </c>
      <c r="X1411" s="43">
        <f>gp_need_index[[#This Row],[Combined weighted population 2025/26]]/gp_need_index[[#This Row],[Registered population 2025/26]]</f>
        <v>1.1640307064133102</v>
      </c>
    </row>
    <row r="1412" spans="1:24" ht="13">
      <c r="A1412" s="8" t="s">
        <v>3572</v>
      </c>
      <c r="B1412" s="3" t="s">
        <v>11269</v>
      </c>
      <c r="C1412" s="74" t="s">
        <v>6402</v>
      </c>
      <c r="D1412" s="74" t="s">
        <v>6796</v>
      </c>
      <c r="E1412" s="74" t="s">
        <v>6722</v>
      </c>
      <c r="F1412" s="41">
        <v>1.020740690007661</v>
      </c>
      <c r="G1412" s="110">
        <v>9738.3333333333339</v>
      </c>
      <c r="H1412" s="4">
        <v>3805.7843876829147</v>
      </c>
      <c r="I1412" s="46">
        <v>9328.240692372432</v>
      </c>
      <c r="J1412" s="110">
        <v>9521.7148408897774</v>
      </c>
      <c r="K1412" s="46">
        <v>9551.2500950117028</v>
      </c>
      <c r="L1412" s="110">
        <f>$L$1*gp_need_index[[#This Row],[Normalised weighted population (base year)]]</f>
        <v>3789.5641996098079</v>
      </c>
      <c r="M1412" s="4">
        <f>$M$1*gp_need_index[[#This Row],[Normalised travel time adjusted wp (base year)]]</f>
        <v>5671.0891284135405</v>
      </c>
      <c r="N1412" s="115">
        <v>9460.6533280233489</v>
      </c>
      <c r="O1412" s="43">
        <f>gp_need_index[[#This Row],[Combined weighted population (base year)]]/gp_need_index[[#This Row],[Registered population (base year)]]</f>
        <v>0.9714858799955518</v>
      </c>
      <c r="P1412" s="77">
        <v>9828.2533021508389</v>
      </c>
      <c r="Q1412" s="4">
        <v>3883.0039743878824</v>
      </c>
      <c r="R1412" s="46">
        <v>9422.1603664322411</v>
      </c>
      <c r="S1412" s="110">
        <v>9617.5824737948824</v>
      </c>
      <c r="T1412" s="46">
        <v>9647.2896247080498</v>
      </c>
      <c r="U1412" s="110">
        <f>$L$1*gp_need_index[[#This Row],[Normalised weighted population 2025/26]]</f>
        <v>3827.7187290857787</v>
      </c>
      <c r="V1412" s="4">
        <f>$M$1*gp_need_index[[#This Row],[Normalised travel time adjusted wp 2025/26]]</f>
        <v>5728.1129449130531</v>
      </c>
      <c r="W1412" s="115">
        <v>9555.8316739988313</v>
      </c>
      <c r="X1412" s="43">
        <f>gp_need_index[[#This Row],[Combined weighted population 2025/26]]/gp_need_index[[#This Row],[Registered population 2025/26]]</f>
        <v>0.9722817860125369</v>
      </c>
    </row>
    <row r="1413" spans="1:24" ht="13">
      <c r="A1413" s="8" t="s">
        <v>3587</v>
      </c>
      <c r="B1413" s="3" t="s">
        <v>11268</v>
      </c>
      <c r="C1413" s="74" t="s">
        <v>6402</v>
      </c>
      <c r="D1413" s="74" t="s">
        <v>6796</v>
      </c>
      <c r="E1413" s="74" t="s">
        <v>6598</v>
      </c>
      <c r="F1413" s="41">
        <v>1.020740690007661</v>
      </c>
      <c r="G1413" s="110">
        <v>5288.9166666666661</v>
      </c>
      <c r="H1413" s="4">
        <v>1957.4286146959137</v>
      </c>
      <c r="I1413" s="46">
        <v>4797.7928847244857</v>
      </c>
      <c r="J1413" s="110">
        <v>4897.3024196675178</v>
      </c>
      <c r="K1413" s="46">
        <v>4912.4932832770473</v>
      </c>
      <c r="L1413" s="110">
        <f>$L$1*gp_need_index[[#This Row],[Normalised weighted population (base year)]]</f>
        <v>1949.0860873649374</v>
      </c>
      <c r="M1413" s="4">
        <f>$M$1*gp_need_index[[#This Row],[Normalised travel time adjusted wp (base year)]]</f>
        <v>2916.8105719215664</v>
      </c>
      <c r="N1413" s="115">
        <v>4865.8966592865036</v>
      </c>
      <c r="O1413" s="43">
        <f>gp_need_index[[#This Row],[Combined weighted population (base year)]]/gp_need_index[[#This Row],[Registered population (base year)]]</f>
        <v>0.92001764557073828</v>
      </c>
      <c r="P1413" s="77">
        <v>5337.9819897414436</v>
      </c>
      <c r="Q1413" s="4">
        <v>1998.9879109892674</v>
      </c>
      <c r="R1413" s="46">
        <v>4850.5705356300532</v>
      </c>
      <c r="S1413" s="110">
        <v>4951.1747154698505</v>
      </c>
      <c r="T1413" s="46">
        <v>4966.4680903767658</v>
      </c>
      <c r="U1413" s="110">
        <f>$L$1*gp_need_index[[#This Row],[Normalised weighted population 2025/26]]</f>
        <v>1970.5268180457808</v>
      </c>
      <c r="V1413" s="4">
        <f>$M$1*gp_need_index[[#This Row],[Normalised travel time adjusted wp 2025/26]]</f>
        <v>2948.8583079463301</v>
      </c>
      <c r="W1413" s="115">
        <v>4919.3851259921112</v>
      </c>
      <c r="X1413" s="43">
        <f>gp_need_index[[#This Row],[Combined weighted population 2025/26]]/gp_need_index[[#This Row],[Registered population 2025/26]]</f>
        <v>0.92158143947398219</v>
      </c>
    </row>
    <row r="1414" spans="1:24" ht="13">
      <c r="A1414" s="8" t="s">
        <v>3566</v>
      </c>
      <c r="B1414" s="3" t="s">
        <v>11267</v>
      </c>
      <c r="C1414" s="74" t="s">
        <v>6402</v>
      </c>
      <c r="D1414" s="74" t="s">
        <v>6796</v>
      </c>
      <c r="E1414" s="74" t="s">
        <v>6602</v>
      </c>
      <c r="F1414" s="41">
        <v>1.020740690007661</v>
      </c>
      <c r="G1414" s="110">
        <v>11447.5</v>
      </c>
      <c r="H1414" s="4">
        <v>2088.5566244536053</v>
      </c>
      <c r="I1414" s="46">
        <v>5119.1967037349023</v>
      </c>
      <c r="J1414" s="110">
        <v>5225.3723756553081</v>
      </c>
      <c r="K1414" s="46">
        <v>5241.580874184785</v>
      </c>
      <c r="L1414" s="110">
        <f>$L$1*gp_need_index[[#This Row],[Normalised weighted population (base year)]]</f>
        <v>2079.6552317841706</v>
      </c>
      <c r="M1414" s="4">
        <f>$M$1*gp_need_index[[#This Row],[Normalised travel time adjusted wp (base year)]]</f>
        <v>3112.2075137383631</v>
      </c>
      <c r="N1414" s="115">
        <v>5191.8627455225342</v>
      </c>
      <c r="O1414" s="43">
        <f>gp_need_index[[#This Row],[Combined weighted population (base year)]]/gp_need_index[[#This Row],[Registered population (base year)]]</f>
        <v>0.45353681987530325</v>
      </c>
      <c r="P1414" s="77">
        <v>11566.467103460149</v>
      </c>
      <c r="Q1414" s="4">
        <v>2126.0742783425503</v>
      </c>
      <c r="R1414" s="46">
        <v>5158.9472824704199</v>
      </c>
      <c r="S1414" s="110">
        <v>5265.947408822004</v>
      </c>
      <c r="T1414" s="46">
        <v>5282.2130654775019</v>
      </c>
      <c r="U1414" s="110">
        <f>$L$1*gp_need_index[[#This Row],[Normalised weighted population 2025/26]]</f>
        <v>2095.8037612933913</v>
      </c>
      <c r="V1414" s="4">
        <f>$M$1*gp_need_index[[#This Row],[Normalised travel time adjusted wp 2025/26]]</f>
        <v>3136.3330235943026</v>
      </c>
      <c r="W1414" s="115">
        <v>5232.1367848876944</v>
      </c>
      <c r="X1414" s="43">
        <f>gp_need_index[[#This Row],[Combined weighted population 2025/26]]/gp_need_index[[#This Row],[Registered population 2025/26]]</f>
        <v>0.4523539243303154</v>
      </c>
    </row>
    <row r="1415" spans="1:24" ht="13">
      <c r="A1415" s="8" t="s">
        <v>3607</v>
      </c>
      <c r="B1415" s="3" t="s">
        <v>11266</v>
      </c>
      <c r="C1415" s="74" t="s">
        <v>6402</v>
      </c>
      <c r="D1415" s="74" t="s">
        <v>6796</v>
      </c>
      <c r="E1415" s="74" t="s">
        <v>6531</v>
      </c>
      <c r="F1415" s="41">
        <v>1.020740690007661</v>
      </c>
      <c r="G1415" s="110">
        <v>7280</v>
      </c>
      <c r="H1415" s="4">
        <v>3293.7562032404753</v>
      </c>
      <c r="I1415" s="46">
        <v>8073.2242071464998</v>
      </c>
      <c r="J1415" s="110">
        <v>8240.6684477892704</v>
      </c>
      <c r="K1415" s="46">
        <v>8266.230044708218</v>
      </c>
      <c r="L1415" s="110">
        <f>$L$1*gp_need_index[[#This Row],[Normalised weighted population (base year)]]</f>
        <v>3279.71827054612</v>
      </c>
      <c r="M1415" s="4">
        <f>$M$1*gp_need_index[[#This Row],[Normalised travel time adjusted wp (base year)]]</f>
        <v>4908.1038474736652</v>
      </c>
      <c r="N1415" s="115">
        <v>8187.8221180197852</v>
      </c>
      <c r="O1415" s="43">
        <f>gp_need_index[[#This Row],[Combined weighted population (base year)]]/gp_need_index[[#This Row],[Registered population (base year)]]</f>
        <v>1.1247008403873331</v>
      </c>
      <c r="P1415" s="77">
        <v>7350.5890686416351</v>
      </c>
      <c r="Q1415" s="4">
        <v>3359.9270904882919</v>
      </c>
      <c r="R1415" s="46">
        <v>8152.907407490181</v>
      </c>
      <c r="S1415" s="110">
        <v>8322.0043326900977</v>
      </c>
      <c r="T1415" s="46">
        <v>8347.7096530535946</v>
      </c>
      <c r="U1415" s="110">
        <f>$L$1*gp_need_index[[#This Row],[Normalised weighted population 2025/26]]</f>
        <v>3312.0892838262189</v>
      </c>
      <c r="V1415" s="4">
        <f>$M$1*gp_need_index[[#This Row],[Normalised travel time adjusted wp 2025/26]]</f>
        <v>4956.4826582553223</v>
      </c>
      <c r="W1415" s="115">
        <v>8268.5719420815403</v>
      </c>
      <c r="X1415" s="43">
        <f>gp_need_index[[#This Row],[Combined weighted population 2025/26]]/gp_need_index[[#This Row],[Registered population 2025/26]]</f>
        <v>1.124885620032293</v>
      </c>
    </row>
    <row r="1416" spans="1:24" ht="13">
      <c r="A1416" s="8" t="s">
        <v>3554</v>
      </c>
      <c r="B1416" s="3" t="s">
        <v>11265</v>
      </c>
      <c r="C1416" s="74" t="s">
        <v>6402</v>
      </c>
      <c r="D1416" s="74" t="s">
        <v>6796</v>
      </c>
      <c r="E1416" s="74" t="s">
        <v>6722</v>
      </c>
      <c r="F1416" s="41">
        <v>1.020740690007661</v>
      </c>
      <c r="G1416" s="110">
        <v>6786.3333333333321</v>
      </c>
      <c r="H1416" s="4">
        <v>2433.430230228988</v>
      </c>
      <c r="I1416" s="46">
        <v>5964.5057584282995</v>
      </c>
      <c r="J1416" s="110">
        <v>6088.2137234127695</v>
      </c>
      <c r="K1416" s="46">
        <v>6107.098655641299</v>
      </c>
      <c r="L1416" s="110">
        <f>$L$1*gp_need_index[[#This Row],[Normalised weighted population (base year)]]</f>
        <v>2423.0589921407663</v>
      </c>
      <c r="M1416" s="4">
        <f>$M$1*gp_need_index[[#This Row],[Normalised travel time adjusted wp (base year)]]</f>
        <v>3626.1118123421816</v>
      </c>
      <c r="N1416" s="115">
        <v>6049.1708044829484</v>
      </c>
      <c r="O1416" s="43">
        <f>gp_need_index[[#This Row],[Combined weighted population (base year)]]/gp_need_index[[#This Row],[Registered population (base year)]]</f>
        <v>0.89137543167389599</v>
      </c>
      <c r="P1416" s="77">
        <v>6844.6537264026738</v>
      </c>
      <c r="Q1416" s="4">
        <v>2483.5580527749776</v>
      </c>
      <c r="R1416" s="46">
        <v>6026.3863768717574</v>
      </c>
      <c r="S1416" s="110">
        <v>6151.3777885808458</v>
      </c>
      <c r="T1416" s="46">
        <v>6170.3783959358843</v>
      </c>
      <c r="U1416" s="110">
        <f>$L$1*gp_need_index[[#This Row],[Normalised weighted population 2025/26]]</f>
        <v>2448.1977706131947</v>
      </c>
      <c r="V1416" s="4">
        <f>$M$1*gp_need_index[[#This Row],[Normalised travel time adjusted wp 2025/26]]</f>
        <v>3663.6843859491564</v>
      </c>
      <c r="W1416" s="115">
        <v>6111.8821565623512</v>
      </c>
      <c r="X1416" s="43">
        <f>gp_need_index[[#This Row],[Combined weighted population 2025/26]]/gp_need_index[[#This Row],[Registered population 2025/26]]</f>
        <v>0.89294249217988664</v>
      </c>
    </row>
    <row r="1417" spans="1:24" ht="13">
      <c r="A1417" s="8" t="s">
        <v>3579</v>
      </c>
      <c r="B1417" s="3" t="s">
        <v>11264</v>
      </c>
      <c r="C1417" s="74" t="s">
        <v>6402</v>
      </c>
      <c r="D1417" s="74" t="s">
        <v>6796</v>
      </c>
      <c r="E1417" s="74" t="s">
        <v>6722</v>
      </c>
      <c r="F1417" s="41">
        <v>1.020740690007661</v>
      </c>
      <c r="G1417" s="110">
        <v>5954.5</v>
      </c>
      <c r="H1417" s="4">
        <v>1945.6556885339744</v>
      </c>
      <c r="I1417" s="46">
        <v>4768.9366286403201</v>
      </c>
      <c r="J1417" s="110">
        <v>4867.8476649211289</v>
      </c>
      <c r="K1417" s="46">
        <v>4882.9471633006488</v>
      </c>
      <c r="L1417" s="110">
        <f>$L$1*gp_need_index[[#This Row],[Normalised weighted population (base year)]]</f>
        <v>1937.363337213267</v>
      </c>
      <c r="M1417" s="4">
        <f>$M$1*gp_need_index[[#This Row],[Normalised travel time adjusted wp (base year)]]</f>
        <v>2899.267456819548</v>
      </c>
      <c r="N1417" s="115">
        <v>4836.6307940328152</v>
      </c>
      <c r="O1417" s="43">
        <f>gp_need_index[[#This Row],[Combined weighted population (base year)]]/gp_need_index[[#This Row],[Registered population (base year)]]</f>
        <v>0.81226480712617599</v>
      </c>
      <c r="P1417" s="77">
        <v>6007.4118976634682</v>
      </c>
      <c r="Q1417" s="4">
        <v>1983.9386908915637</v>
      </c>
      <c r="R1417" s="46">
        <v>4814.0534045414479</v>
      </c>
      <c r="S1417" s="110">
        <v>4913.9001938853671</v>
      </c>
      <c r="T1417" s="46">
        <v>4929.07843384637</v>
      </c>
      <c r="U1417" s="110">
        <f>$L$1*gp_need_index[[#This Row],[Normalised weighted population 2025/26]]</f>
        <v>1955.6918650027069</v>
      </c>
      <c r="V1417" s="4">
        <f>$M$1*gp_need_index[[#This Row],[Normalised travel time adjusted wp 2025/26]]</f>
        <v>2926.6580647786441</v>
      </c>
      <c r="W1417" s="115">
        <v>4882.3499297813505</v>
      </c>
      <c r="X1417" s="43">
        <f>gp_need_index[[#This Row],[Combined weighted population 2025/26]]/gp_need_index[[#This Row],[Registered population 2025/26]]</f>
        <v>0.81272102079104969</v>
      </c>
    </row>
    <row r="1418" spans="1:24" ht="13">
      <c r="A1418" s="8" t="s">
        <v>3577</v>
      </c>
      <c r="B1418" s="3" t="s">
        <v>11263</v>
      </c>
      <c r="C1418" s="74" t="s">
        <v>6402</v>
      </c>
      <c r="D1418" s="74" t="s">
        <v>6796</v>
      </c>
      <c r="E1418" s="74" t="s">
        <v>6722</v>
      </c>
      <c r="F1418" s="41">
        <v>1.020740690007661</v>
      </c>
      <c r="G1418" s="110">
        <v>58268</v>
      </c>
      <c r="H1418" s="4">
        <v>23254.084081465338</v>
      </c>
      <c r="I1418" s="46">
        <v>56997.36803130951</v>
      </c>
      <c r="J1418" s="110">
        <v>58179.532772899467</v>
      </c>
      <c r="K1418" s="46">
        <v>58359.99892987396</v>
      </c>
      <c r="L1418" s="110">
        <f>$L$1*gp_need_index[[#This Row],[Normalised weighted population (base year)]]</f>
        <v>23154.975572194577</v>
      </c>
      <c r="M1418" s="4">
        <f>$M$1*gp_need_index[[#This Row],[Normalised travel time adjusted wp (base year)]]</f>
        <v>34651.459460608814</v>
      </c>
      <c r="N1418" s="115">
        <v>57806.435032803391</v>
      </c>
      <c r="O1418" s="43">
        <f>gp_need_index[[#This Row],[Combined weighted population (base year)]]/gp_need_index[[#This Row],[Registered population (base year)]]</f>
        <v>0.99207858572120877</v>
      </c>
      <c r="P1418" s="77">
        <v>58808.925048009478</v>
      </c>
      <c r="Q1418" s="4">
        <v>23731.985685736119</v>
      </c>
      <c r="R1418" s="46">
        <v>57585.976326519092</v>
      </c>
      <c r="S1418" s="110">
        <v>58780.349210295928</v>
      </c>
      <c r="T1418" s="46">
        <v>58961.912166421003</v>
      </c>
      <c r="U1418" s="110">
        <f>$L$1*gp_need_index[[#This Row],[Normalised weighted population 2025/26]]</f>
        <v>23394.095573133607</v>
      </c>
      <c r="V1418" s="4">
        <f>$M$1*gp_need_index[[#This Row],[Normalised travel time adjusted wp 2025/26]]</f>
        <v>35008.84761169627</v>
      </c>
      <c r="W1418" s="115">
        <v>58402.943184829877</v>
      </c>
      <c r="X1418" s="43">
        <f>gp_need_index[[#This Row],[Combined weighted population 2025/26]]/gp_need_index[[#This Row],[Registered population 2025/26]]</f>
        <v>0.99309659438855291</v>
      </c>
    </row>
    <row r="1419" spans="1:24" ht="13">
      <c r="A1419" s="8" t="s">
        <v>3571</v>
      </c>
      <c r="B1419" s="3" t="s">
        <v>11262</v>
      </c>
      <c r="C1419" s="74" t="s">
        <v>6402</v>
      </c>
      <c r="D1419" s="74" t="s">
        <v>6796</v>
      </c>
      <c r="E1419" s="74" t="s">
        <v>6602</v>
      </c>
      <c r="F1419" s="41">
        <v>1.020740690007661</v>
      </c>
      <c r="G1419" s="110">
        <v>14252.333333333332</v>
      </c>
      <c r="H1419" s="4">
        <v>5645.4807644386801</v>
      </c>
      <c r="I1419" s="46">
        <v>13837.463721087286</v>
      </c>
      <c r="J1419" s="110">
        <v>14124.462266618613</v>
      </c>
      <c r="K1419" s="46">
        <v>14168.274708951862</v>
      </c>
      <c r="L1419" s="110">
        <f>$L$1*gp_need_index[[#This Row],[Normalised weighted population (base year)]]</f>
        <v>5621.4198218223146</v>
      </c>
      <c r="M1419" s="4">
        <f>$M$1*gp_need_index[[#This Row],[Normalised travel time adjusted wp (base year)]]</f>
        <v>8412.4641142291202</v>
      </c>
      <c r="N1419" s="115">
        <v>14033.883936051436</v>
      </c>
      <c r="O1419" s="43">
        <f>gp_need_index[[#This Row],[Combined weighted population (base year)]]/gp_need_index[[#This Row],[Registered population (base year)]]</f>
        <v>0.98467272746344015</v>
      </c>
      <c r="P1419" s="77">
        <v>14383.759738309758</v>
      </c>
      <c r="Q1419" s="4">
        <v>5758.6905834218251</v>
      </c>
      <c r="R1419" s="46">
        <v>13973.538666340699</v>
      </c>
      <c r="S1419" s="110">
        <v>14263.359500129336</v>
      </c>
      <c r="T1419" s="46">
        <v>14307.416702066894</v>
      </c>
      <c r="U1419" s="110">
        <f>$L$1*gp_need_index[[#This Row],[Normalised weighted population 2025/26]]</f>
        <v>5676.6997784617106</v>
      </c>
      <c r="V1419" s="4">
        <f>$M$1*gp_need_index[[#This Row],[Normalised travel time adjusted wp 2025/26]]</f>
        <v>8495.0801735523455</v>
      </c>
      <c r="W1419" s="115">
        <v>14171.779952014056</v>
      </c>
      <c r="X1419" s="43">
        <f>gp_need_index[[#This Row],[Combined weighted population 2025/26]]/gp_need_index[[#This Row],[Registered population 2025/26]]</f>
        <v>0.98526256068285722</v>
      </c>
    </row>
    <row r="1420" spans="1:24" ht="13">
      <c r="A1420" s="8" t="s">
        <v>3612</v>
      </c>
      <c r="B1420" s="3" t="s">
        <v>11261</v>
      </c>
      <c r="C1420" s="74" t="s">
        <v>6402</v>
      </c>
      <c r="D1420" s="74" t="s">
        <v>6796</v>
      </c>
      <c r="E1420" s="74" t="s">
        <v>6531</v>
      </c>
      <c r="F1420" s="41">
        <v>1.020740690007661</v>
      </c>
      <c r="G1420" s="110">
        <v>10248.333333333332</v>
      </c>
      <c r="H1420" s="4">
        <v>3964.9535124951676</v>
      </c>
      <c r="I1420" s="46">
        <v>9718.3752233375308</v>
      </c>
      <c r="J1420" s="110">
        <v>9919.9410312229084</v>
      </c>
      <c r="K1420" s="46">
        <v>9950.7115367597326</v>
      </c>
      <c r="L1420" s="110">
        <f>$L$1*gp_need_index[[#This Row],[Normalised weighted population (base year)]]</f>
        <v>3948.0549483300679</v>
      </c>
      <c r="M1420" s="4">
        <f>$M$1*gp_need_index[[#This Row],[Normalised travel time adjusted wp (base year)]]</f>
        <v>5908.2707975126232</v>
      </c>
      <c r="N1420" s="115">
        <v>9856.3257458426906</v>
      </c>
      <c r="O1420" s="43">
        <f>gp_need_index[[#This Row],[Combined weighted population (base year)]]/gp_need_index[[#This Row],[Registered population (base year)]]</f>
        <v>0.96174913766557413</v>
      </c>
      <c r="P1420" s="77">
        <v>10343.14752374594</v>
      </c>
      <c r="Q1420" s="4">
        <v>4042.8896228527374</v>
      </c>
      <c r="R1420" s="46">
        <v>9810.1250015609894</v>
      </c>
      <c r="S1420" s="110">
        <v>10013.593763154771</v>
      </c>
      <c r="T1420" s="46">
        <v>10044.524128651063</v>
      </c>
      <c r="U1420" s="110">
        <f>$L$1*gp_need_index[[#This Row],[Normalised weighted population 2025/26]]</f>
        <v>3985.3279654341463</v>
      </c>
      <c r="V1420" s="4">
        <f>$M$1*gp_need_index[[#This Row],[Normalised travel time adjusted wp 2025/26]]</f>
        <v>5963.9723616734318</v>
      </c>
      <c r="W1420" s="115">
        <v>9949.3003271075777</v>
      </c>
      <c r="X1420" s="43">
        <f>gp_need_index[[#This Row],[Combined weighted population 2025/26]]/gp_need_index[[#This Row],[Registered population 2025/26]]</f>
        <v>0.96192192021488987</v>
      </c>
    </row>
    <row r="1421" spans="1:24" ht="13">
      <c r="A1421" s="8" t="s">
        <v>3606</v>
      </c>
      <c r="B1421" s="3" t="s">
        <v>11260</v>
      </c>
      <c r="C1421" s="74" t="s">
        <v>6402</v>
      </c>
      <c r="D1421" s="74" t="s">
        <v>6796</v>
      </c>
      <c r="E1421" s="74" t="s">
        <v>6723</v>
      </c>
      <c r="F1421" s="41">
        <v>1.020740690007661</v>
      </c>
      <c r="G1421" s="110">
        <v>19239.583333333336</v>
      </c>
      <c r="H1421" s="4">
        <v>7813.5343625148471</v>
      </c>
      <c r="I1421" s="46">
        <v>19151.513004139728</v>
      </c>
      <c r="J1421" s="110">
        <v>19548.72859853628</v>
      </c>
      <c r="K1421" s="46">
        <v>19609.366485363011</v>
      </c>
      <c r="L1421" s="110">
        <f>$L$1*gp_need_index[[#This Row],[Normalised weighted population (base year)]]</f>
        <v>7780.2332124849499</v>
      </c>
      <c r="M1421" s="4">
        <f>$M$1*gp_need_index[[#This Row],[Normalised travel time adjusted wp (base year)]]</f>
        <v>11643.131944403634</v>
      </c>
      <c r="N1421" s="115">
        <v>19423.365156888583</v>
      </c>
      <c r="O1421" s="43">
        <f>gp_need_index[[#This Row],[Combined weighted population (base year)]]/gp_need_index[[#This Row],[Registered population (base year)]]</f>
        <v>1.0095522766980529</v>
      </c>
      <c r="P1421" s="77">
        <v>19401.610956228349</v>
      </c>
      <c r="Q1421" s="4">
        <v>7961.0620176696184</v>
      </c>
      <c r="R1421" s="46">
        <v>19317.622004087807</v>
      </c>
      <c r="S1421" s="110">
        <v>19718.282813759764</v>
      </c>
      <c r="T1421" s="46">
        <v>19779.189388243834</v>
      </c>
      <c r="U1421" s="110">
        <f>$L$1*gp_need_index[[#This Row],[Normalised weighted population 2025/26]]</f>
        <v>7847.7143957214566</v>
      </c>
      <c r="V1421" s="4">
        <f>$M$1*gp_need_index[[#This Row],[Normalised travel time adjusted wp 2025/26]]</f>
        <v>11743.964904351575</v>
      </c>
      <c r="W1421" s="115">
        <v>19591.679300073032</v>
      </c>
      <c r="X1421" s="43">
        <f>gp_need_index[[#This Row],[Combined weighted population 2025/26]]/gp_need_index[[#This Row],[Registered population 2025/26]]</f>
        <v>1.009796523818228</v>
      </c>
    </row>
    <row r="1422" spans="1:24" ht="13">
      <c r="A1422" s="8" t="s">
        <v>3511</v>
      </c>
      <c r="B1422" s="3" t="s">
        <v>11259</v>
      </c>
      <c r="C1422" s="74" t="s">
        <v>6422</v>
      </c>
      <c r="D1422" s="74" t="s">
        <v>6796</v>
      </c>
      <c r="E1422" s="74" t="s">
        <v>6467</v>
      </c>
      <c r="F1422" s="41">
        <v>0.99564021710564476</v>
      </c>
      <c r="G1422" s="110">
        <v>8187.3333333333339</v>
      </c>
      <c r="H1422" s="4">
        <v>3151.1780439682457</v>
      </c>
      <c r="I1422" s="46">
        <v>7723.7552799337</v>
      </c>
      <c r="J1422" s="110">
        <v>7690.0813837840587</v>
      </c>
      <c r="K1422" s="46">
        <v>7713.9351235445656</v>
      </c>
      <c r="L1422" s="110">
        <f>$L$1*gp_need_index[[#This Row],[Normalised weighted population (base year)]]</f>
        <v>3137.7477769540578</v>
      </c>
      <c r="M1422" s="4">
        <f>$M$1*gp_need_index[[#This Row],[Normalised travel time adjusted wp (base year)]]</f>
        <v>4580.1767497710307</v>
      </c>
      <c r="N1422" s="115">
        <v>7717.9245267250881</v>
      </c>
      <c r="O1422" s="43">
        <f>gp_need_index[[#This Row],[Combined weighted population (base year)]]/gp_need_index[[#This Row],[Registered population (base year)]]</f>
        <v>0.94266645957883166</v>
      </c>
      <c r="P1422" s="77">
        <v>8264.2969911512246</v>
      </c>
      <c r="Q1422" s="4">
        <v>3217.0083806374018</v>
      </c>
      <c r="R1422" s="46">
        <v>7806.113272727297</v>
      </c>
      <c r="S1422" s="110">
        <v>7772.080313609461</v>
      </c>
      <c r="T1422" s="46">
        <v>7796.087007954402</v>
      </c>
      <c r="U1422" s="110">
        <f>$L$1*gp_need_index[[#This Row],[Normalised weighted population 2025/26]]</f>
        <v>3171.2054150376825</v>
      </c>
      <c r="V1422" s="4">
        <f>$M$1*gp_need_index[[#This Row],[Normalised travel time adjusted wp 2025/26]]</f>
        <v>4628.9547268861552</v>
      </c>
      <c r="W1422" s="115">
        <v>7800.1601419238377</v>
      </c>
      <c r="X1422" s="43">
        <f>gp_need_index[[#This Row],[Combined weighted population 2025/26]]/gp_need_index[[#This Row],[Registered population 2025/26]]</f>
        <v>0.94383831441145583</v>
      </c>
    </row>
    <row r="1423" spans="1:24" ht="13">
      <c r="A1423" s="8" t="s">
        <v>3590</v>
      </c>
      <c r="B1423" s="3" t="s">
        <v>11258</v>
      </c>
      <c r="C1423" s="74" t="s">
        <v>6402</v>
      </c>
      <c r="D1423" s="74" t="s">
        <v>6796</v>
      </c>
      <c r="E1423" s="74" t="s">
        <v>6531</v>
      </c>
      <c r="F1423" s="41">
        <v>1.020740690007661</v>
      </c>
      <c r="G1423" s="110">
        <v>11535.333333333332</v>
      </c>
      <c r="H1423" s="4">
        <v>4472.7997433726332</v>
      </c>
      <c r="I1423" s="46">
        <v>10963.141451206622</v>
      </c>
      <c r="J1423" s="110">
        <v>11190.524569556237</v>
      </c>
      <c r="K1423" s="46">
        <v>11225.236277735117</v>
      </c>
      <c r="L1423" s="110">
        <f>$L$1*gp_need_index[[#This Row],[Normalised weighted population (base year)]]</f>
        <v>4453.7367472434662</v>
      </c>
      <c r="M1423" s="4">
        <f>$M$1*gp_need_index[[#This Row],[Normalised travel time adjusted wp (base year)]]</f>
        <v>6665.0244507558255</v>
      </c>
      <c r="N1423" s="115">
        <v>11118.761197999291</v>
      </c>
      <c r="O1423" s="43">
        <f>gp_need_index[[#This Row],[Combined weighted population (base year)]]/gp_need_index[[#This Row],[Registered population (base year)]]</f>
        <v>0.96388729104773374</v>
      </c>
      <c r="P1423" s="77">
        <v>11642.426786732853</v>
      </c>
      <c r="Q1423" s="4">
        <v>4562.4648534540547</v>
      </c>
      <c r="R1423" s="46">
        <v>11070.881152582791</v>
      </c>
      <c r="S1423" s="110">
        <v>11300.498866680167</v>
      </c>
      <c r="T1423" s="46">
        <v>11335.404273121052</v>
      </c>
      <c r="U1423" s="110">
        <f>$L$1*gp_need_index[[#This Row],[Normalised weighted population 2025/26]]</f>
        <v>4497.5056130646099</v>
      </c>
      <c r="V1423" s="4">
        <f>$M$1*gp_need_index[[#This Row],[Normalised travel time adjusted wp 2025/26]]</f>
        <v>6730.4370946210074</v>
      </c>
      <c r="W1423" s="115">
        <v>11227.942707685617</v>
      </c>
      <c r="X1423" s="43">
        <f>gp_need_index[[#This Row],[Combined weighted population 2025/26]]/gp_need_index[[#This Row],[Registered population 2025/26]]</f>
        <v>0.96439882452002523</v>
      </c>
    </row>
    <row r="1424" spans="1:24" ht="13">
      <c r="A1424" s="8" t="s">
        <v>3544</v>
      </c>
      <c r="B1424" s="3" t="s">
        <v>11257</v>
      </c>
      <c r="C1424" s="74" t="s">
        <v>6402</v>
      </c>
      <c r="D1424" s="74" t="s">
        <v>6796</v>
      </c>
      <c r="E1424" s="74" t="s">
        <v>6531</v>
      </c>
      <c r="F1424" s="41">
        <v>1.020740690007661</v>
      </c>
      <c r="G1424" s="110">
        <v>16890.083333333328</v>
      </c>
      <c r="H1424" s="4">
        <v>6026.2726588852884</v>
      </c>
      <c r="I1424" s="46">
        <v>14770.810984951881</v>
      </c>
      <c r="J1424" s="110">
        <v>15077.167796752521</v>
      </c>
      <c r="K1424" s="46">
        <v>15123.935421046799</v>
      </c>
      <c r="L1424" s="110">
        <f>$L$1*gp_need_index[[#This Row],[Normalised weighted population (base year)]]</f>
        <v>6000.5887877171554</v>
      </c>
      <c r="M1424" s="4">
        <f>$M$1*gp_need_index[[#This Row],[Normalised travel time adjusted wp (base year)]]</f>
        <v>8979.8911024140525</v>
      </c>
      <c r="N1424" s="115">
        <v>14980.479890131208</v>
      </c>
      <c r="O1424" s="43">
        <f>gp_need_index[[#This Row],[Combined weighted population (base year)]]/gp_need_index[[#This Row],[Registered population (base year)]]</f>
        <v>0.88693937113777088</v>
      </c>
      <c r="P1424" s="77">
        <v>17040.652100391068</v>
      </c>
      <c r="Q1424" s="4">
        <v>6142.5549971494984</v>
      </c>
      <c r="R1424" s="46">
        <v>14904.990729991699</v>
      </c>
      <c r="S1424" s="110">
        <v>15214.130522289517</v>
      </c>
      <c r="T1424" s="46">
        <v>15261.124501563389</v>
      </c>
      <c r="U1424" s="110">
        <f>$L$1*gp_need_index[[#This Row],[Normalised weighted population 2025/26]]</f>
        <v>6055.0988260924996</v>
      </c>
      <c r="V1424" s="4">
        <f>$M$1*gp_need_index[[#This Row],[Normalised travel time adjusted wp 2025/26]]</f>
        <v>9061.3476128514667</v>
      </c>
      <c r="W1424" s="115">
        <v>15116.446438943967</v>
      </c>
      <c r="X1424" s="43">
        <f>gp_need_index[[#This Row],[Combined weighted population 2025/26]]/gp_need_index[[#This Row],[Registered population 2025/26]]</f>
        <v>0.88708145380170389</v>
      </c>
    </row>
    <row r="1425" spans="1:24" ht="13">
      <c r="A1425" s="8" t="s">
        <v>3609</v>
      </c>
      <c r="B1425" s="3" t="s">
        <v>11256</v>
      </c>
      <c r="C1425" s="74" t="s">
        <v>6402</v>
      </c>
      <c r="D1425" s="74" t="s">
        <v>6796</v>
      </c>
      <c r="E1425" s="74" t="s">
        <v>6598</v>
      </c>
      <c r="F1425" s="41">
        <v>1.020740690007661</v>
      </c>
      <c r="G1425" s="110">
        <v>9310.5833333333321</v>
      </c>
      <c r="H1425" s="4">
        <v>3379.4070734735305</v>
      </c>
      <c r="I1425" s="46">
        <v>8283.1604125791819</v>
      </c>
      <c r="J1425" s="110">
        <v>8454.9588749802151</v>
      </c>
      <c r="K1425" s="46">
        <v>8481.1851759287147</v>
      </c>
      <c r="L1425" s="110">
        <f>$L$1*gp_need_index[[#This Row],[Normalised weighted population (base year)]]</f>
        <v>3365.0040982328073</v>
      </c>
      <c r="M1425" s="4">
        <f>$M$1*gp_need_index[[#This Row],[Normalised travel time adjusted wp (base year)]]</f>
        <v>5035.7342304743079</v>
      </c>
      <c r="N1425" s="115">
        <v>8400.7383287071152</v>
      </c>
      <c r="O1425" s="43">
        <f>gp_need_index[[#This Row],[Combined weighted population (base year)]]/gp_need_index[[#This Row],[Registered population (base year)]]</f>
        <v>0.90227841027222955</v>
      </c>
      <c r="P1425" s="77">
        <v>9395.7664819412857</v>
      </c>
      <c r="Q1425" s="4">
        <v>3448.8347266010446</v>
      </c>
      <c r="R1425" s="46">
        <v>8368.642959341325</v>
      </c>
      <c r="S1425" s="110">
        <v>8542.2143887458187</v>
      </c>
      <c r="T1425" s="46">
        <v>8568.5999022228843</v>
      </c>
      <c r="U1425" s="110">
        <f>$L$1*gp_need_index[[#This Row],[Normalised weighted population 2025/26]]</f>
        <v>3399.7310751177597</v>
      </c>
      <c r="V1425" s="4">
        <f>$M$1*gp_need_index[[#This Row],[Normalised travel time adjusted wp 2025/26]]</f>
        <v>5087.637038904486</v>
      </c>
      <c r="W1425" s="115">
        <v>8487.3681140222452</v>
      </c>
      <c r="X1425" s="43">
        <f>gp_need_index[[#This Row],[Combined weighted population 2025/26]]/gp_need_index[[#This Row],[Registered population 2025/26]]</f>
        <v>0.90331833281882989</v>
      </c>
    </row>
    <row r="1426" spans="1:24" ht="13">
      <c r="A1426" s="8" t="s">
        <v>3591</v>
      </c>
      <c r="B1426" s="3" t="s">
        <v>11255</v>
      </c>
      <c r="C1426" s="74" t="s">
        <v>6402</v>
      </c>
      <c r="D1426" s="74" t="s">
        <v>6796</v>
      </c>
      <c r="E1426" s="74" t="s">
        <v>6723</v>
      </c>
      <c r="F1426" s="41">
        <v>1.020740690007661</v>
      </c>
      <c r="G1426" s="110">
        <v>9585.1666666666679</v>
      </c>
      <c r="H1426" s="4">
        <v>6208.5668991201492</v>
      </c>
      <c r="I1426" s="46">
        <v>15217.626772847647</v>
      </c>
      <c r="J1426" s="110">
        <v>15533.250852395562</v>
      </c>
      <c r="K1426" s="46">
        <v>15581.433193384701</v>
      </c>
      <c r="L1426" s="110">
        <f>$L$1*gp_need_index[[#This Row],[Normalised weighted population (base year)]]</f>
        <v>6182.1060930129743</v>
      </c>
      <c r="M1426" s="4">
        <f>$M$1*gp_need_index[[#This Row],[Normalised travel time adjusted wp (base year)]]</f>
        <v>9251.5320517316613</v>
      </c>
      <c r="N1426" s="115">
        <v>15433.638144744637</v>
      </c>
      <c r="O1426" s="43">
        <f>gp_need_index[[#This Row],[Combined weighted population (base year)]]/gp_need_index[[#This Row],[Registered population (base year)]]</f>
        <v>1.6101585586838658</v>
      </c>
      <c r="P1426" s="77">
        <v>9676.7711836896742</v>
      </c>
      <c r="Q1426" s="4">
        <v>6331.7054137724308</v>
      </c>
      <c r="R1426" s="46">
        <v>15363.966711101708</v>
      </c>
      <c r="S1426" s="110">
        <v>15682.625981944691</v>
      </c>
      <c r="T1426" s="46">
        <v>15731.067067636423</v>
      </c>
      <c r="U1426" s="110">
        <f>$L$1*gp_need_index[[#This Row],[Normalised weighted population 2025/26]]</f>
        <v>6241.5561661049087</v>
      </c>
      <c r="V1426" s="4">
        <f>$M$1*gp_need_index[[#This Row],[Normalised travel time adjusted wp 2025/26]]</f>
        <v>9340.3777032505695</v>
      </c>
      <c r="W1426" s="115">
        <v>15581.933869355478</v>
      </c>
      <c r="X1426" s="43">
        <f>gp_need_index[[#This Row],[Combined weighted population 2025/26]]/gp_need_index[[#This Row],[Registered population 2025/26]]</f>
        <v>1.6102410167163024</v>
      </c>
    </row>
    <row r="1427" spans="1:24" ht="13">
      <c r="A1427" s="8" t="s">
        <v>3561</v>
      </c>
      <c r="B1427" s="3" t="s">
        <v>11254</v>
      </c>
      <c r="C1427" s="74" t="s">
        <v>6402</v>
      </c>
      <c r="D1427" s="74" t="s">
        <v>6796</v>
      </c>
      <c r="E1427" s="74" t="s">
        <v>6602</v>
      </c>
      <c r="F1427" s="41">
        <v>1.020740690007661</v>
      </c>
      <c r="G1427" s="110">
        <v>22269.416666666668</v>
      </c>
      <c r="H1427" s="4">
        <v>4720.5403832579714</v>
      </c>
      <c r="I1427" s="46">
        <v>11570.370890060827</v>
      </c>
      <c r="J1427" s="110">
        <v>11810.348365965243</v>
      </c>
      <c r="K1427" s="46">
        <v>11846.982695609233</v>
      </c>
      <c r="L1427" s="110">
        <f>$L$1*gp_need_index[[#This Row],[Normalised weighted population (base year)]]</f>
        <v>4700.4215207520065</v>
      </c>
      <c r="M1427" s="4">
        <f>$M$1*gp_need_index[[#This Row],[Normalised travel time adjusted wp (base year)]]</f>
        <v>7034.188624655686</v>
      </c>
      <c r="N1427" s="115">
        <v>11734.610145407692</v>
      </c>
      <c r="O1427" s="43">
        <f>gp_need_index[[#This Row],[Combined weighted population (base year)]]/gp_need_index[[#This Row],[Registered population (base year)]]</f>
        <v>0.52693837117755782</v>
      </c>
      <c r="P1427" s="77">
        <v>22490.218736501658</v>
      </c>
      <c r="Q1427" s="4">
        <v>4807.9572855048682</v>
      </c>
      <c r="R1427" s="46">
        <v>11666.571777363279</v>
      </c>
      <c r="S1427" s="110">
        <v>11908.544526049696</v>
      </c>
      <c r="T1427" s="46">
        <v>11945.328086820342</v>
      </c>
      <c r="U1427" s="110">
        <f>$L$1*gp_need_index[[#This Row],[Normalised weighted population 2025/26]]</f>
        <v>4739.5027848954333</v>
      </c>
      <c r="V1427" s="4">
        <f>$M$1*gp_need_index[[#This Row],[Normalised travel time adjusted wp 2025/26]]</f>
        <v>7092.5815547306902</v>
      </c>
      <c r="W1427" s="115">
        <v>11832.084339626123</v>
      </c>
      <c r="X1427" s="43">
        <f>gp_need_index[[#This Row],[Combined weighted population 2025/26]]/gp_need_index[[#This Row],[Registered population 2025/26]]</f>
        <v>0.52609912238970946</v>
      </c>
    </row>
    <row r="1428" spans="1:24" ht="13">
      <c r="A1428" s="8" t="s">
        <v>3560</v>
      </c>
      <c r="B1428" s="3" t="s">
        <v>11253</v>
      </c>
      <c r="C1428" s="74" t="s">
        <v>6402</v>
      </c>
      <c r="D1428" s="74" t="s">
        <v>6796</v>
      </c>
      <c r="E1428" s="74" t="s">
        <v>6598</v>
      </c>
      <c r="F1428" s="41">
        <v>1.020740690007661</v>
      </c>
      <c r="G1428" s="110">
        <v>5846.416666666667</v>
      </c>
      <c r="H1428" s="4">
        <v>3123.0312657268801</v>
      </c>
      <c r="I1428" s="46">
        <v>7654.7655802018808</v>
      </c>
      <c r="J1428" s="110">
        <v>7813.5307001821611</v>
      </c>
      <c r="K1428" s="46">
        <v>7837.7673653916991</v>
      </c>
      <c r="L1428" s="110">
        <f>$L$1*gp_need_index[[#This Row],[Normalised weighted population (base year)]]</f>
        <v>3109.7209598009254</v>
      </c>
      <c r="M1428" s="4">
        <f>$M$1*gp_need_index[[#This Row],[Normalised travel time adjusted wp (base year)]]</f>
        <v>4653.7025891638368</v>
      </c>
      <c r="N1428" s="115">
        <v>7763.4235489647617</v>
      </c>
      <c r="O1428" s="43">
        <f>gp_need_index[[#This Row],[Combined weighted population (base year)]]/gp_need_index[[#This Row],[Registered population (base year)]]</f>
        <v>1.327894331108473</v>
      </c>
      <c r="P1428" s="77">
        <v>5901.2213865276772</v>
      </c>
      <c r="Q1428" s="4">
        <v>3187.8719929218082</v>
      </c>
      <c r="R1428" s="46">
        <v>7735.413443583252</v>
      </c>
      <c r="S1428" s="110">
        <v>7895.8512558977054</v>
      </c>
      <c r="T1428" s="46">
        <v>7920.2402585900136</v>
      </c>
      <c r="U1428" s="110">
        <f>$L$1*gp_need_index[[#This Row],[Normalised weighted population 2025/26]]</f>
        <v>3142.4838639672994</v>
      </c>
      <c r="V1428" s="4">
        <f>$M$1*gp_need_index[[#This Row],[Normalised travel time adjusted wp 2025/26]]</f>
        <v>4702.6711664027516</v>
      </c>
      <c r="W1428" s="115">
        <v>7845.1550303700515</v>
      </c>
      <c r="X1428" s="43">
        <f>gp_need_index[[#This Row],[Combined weighted population 2025/26]]/gp_need_index[[#This Row],[Registered population 2025/26]]</f>
        <v>1.3294120854845948</v>
      </c>
    </row>
    <row r="1429" spans="1:24" ht="13">
      <c r="A1429" s="8" t="s">
        <v>3613</v>
      </c>
      <c r="B1429" s="3" t="s">
        <v>11252</v>
      </c>
      <c r="C1429" s="74" t="s">
        <v>6402</v>
      </c>
      <c r="D1429" s="74" t="s">
        <v>6796</v>
      </c>
      <c r="E1429" s="74" t="s">
        <v>6602</v>
      </c>
      <c r="F1429" s="41">
        <v>1.020740690007661</v>
      </c>
      <c r="G1429" s="110">
        <v>7315.9166666666661</v>
      </c>
      <c r="H1429" s="4">
        <v>1470.6817354370069</v>
      </c>
      <c r="I1429" s="46">
        <v>3604.7426266270677</v>
      </c>
      <c r="J1429" s="110">
        <v>3679.5074760033413</v>
      </c>
      <c r="K1429" s="46">
        <v>3690.9208810635923</v>
      </c>
      <c r="L1429" s="110">
        <f>$L$1*gp_need_index[[#This Row],[Normalised weighted population (base year)]]</f>
        <v>1464.4137149937903</v>
      </c>
      <c r="M1429" s="4">
        <f>$M$1*gp_need_index[[#This Row],[Normalised travel time adjusted wp (base year)]]</f>
        <v>2191.4975604466799</v>
      </c>
      <c r="N1429" s="115">
        <v>3655.9112754404705</v>
      </c>
      <c r="O1429" s="43">
        <f>gp_need_index[[#This Row],[Combined weighted population (base year)]]/gp_need_index[[#This Row],[Registered population (base year)]]</f>
        <v>0.49972019119597283</v>
      </c>
      <c r="P1429" s="77">
        <v>7378.2766125493654</v>
      </c>
      <c r="Q1429" s="4">
        <v>1498.7939008612884</v>
      </c>
      <c r="R1429" s="46">
        <v>3636.8431717538433</v>
      </c>
      <c r="S1429" s="110">
        <v>3712.2738085856681</v>
      </c>
      <c r="T1429" s="46">
        <v>3723.7404197182614</v>
      </c>
      <c r="U1429" s="110">
        <f>$L$1*gp_need_index[[#This Row],[Normalised weighted population 2025/26]]</f>
        <v>1477.4544458895805</v>
      </c>
      <c r="V1429" s="4">
        <f>$M$1*gp_need_index[[#This Row],[Normalised travel time adjusted wp 2025/26]]</f>
        <v>2210.9842796732287</v>
      </c>
      <c r="W1429" s="115">
        <v>3688.4387255628089</v>
      </c>
      <c r="X1429" s="43">
        <f>gp_need_index[[#This Row],[Combined weighted population 2025/26]]/gp_need_index[[#This Row],[Registered population 2025/26]]</f>
        <v>0.49990518372397641</v>
      </c>
    </row>
    <row r="1430" spans="1:24" ht="13">
      <c r="A1430" s="8" t="s">
        <v>3600</v>
      </c>
      <c r="B1430" s="3" t="s">
        <v>11251</v>
      </c>
      <c r="C1430" s="74" t="s">
        <v>6402</v>
      </c>
      <c r="D1430" s="74" t="s">
        <v>6796</v>
      </c>
      <c r="E1430" s="74" t="s">
        <v>6531</v>
      </c>
      <c r="F1430" s="41">
        <v>1.020740690007661</v>
      </c>
      <c r="G1430" s="110">
        <v>21356.583333333336</v>
      </c>
      <c r="H1430" s="4">
        <v>9079.2206812821059</v>
      </c>
      <c r="I1430" s="46">
        <v>22253.79768971333</v>
      </c>
      <c r="J1430" s="110">
        <v>22715.356809088877</v>
      </c>
      <c r="K1430" s="46">
        <v>22785.817209031284</v>
      </c>
      <c r="L1430" s="110">
        <f>$L$1*gp_need_index[[#This Row],[Normalised weighted population (base year)]]</f>
        <v>9040.5251977743574</v>
      </c>
      <c r="M1430" s="4">
        <f>$M$1*gp_need_index[[#This Row],[Normalised travel time adjusted wp (base year)]]</f>
        <v>13529.160996804278</v>
      </c>
      <c r="N1430" s="115">
        <v>22569.686194578637</v>
      </c>
      <c r="O1430" s="43">
        <f>gp_need_index[[#This Row],[Combined weighted population (base year)]]/gp_need_index[[#This Row],[Registered population (base year)]]</f>
        <v>1.0568022909990424</v>
      </c>
      <c r="P1430" s="77">
        <v>21548.524557522655</v>
      </c>
      <c r="Q1430" s="4">
        <v>9258.8445209126112</v>
      </c>
      <c r="R1430" s="46">
        <v>22466.708367882467</v>
      </c>
      <c r="S1430" s="110">
        <v>22932.68340163324</v>
      </c>
      <c r="T1430" s="46">
        <v>23003.518737697417</v>
      </c>
      <c r="U1430" s="110">
        <f>$L$1*gp_need_index[[#This Row],[Normalised weighted population 2025/26]]</f>
        <v>9127.0193943021277</v>
      </c>
      <c r="V1430" s="4">
        <f>$M$1*gp_need_index[[#This Row],[Normalised travel time adjusted wp 2025/26]]</f>
        <v>13658.422063175298</v>
      </c>
      <c r="W1430" s="115">
        <v>22785.441457477427</v>
      </c>
      <c r="X1430" s="43">
        <f>gp_need_index[[#This Row],[Combined weighted population 2025/26]]/gp_need_index[[#This Row],[Registered population 2025/26]]</f>
        <v>1.0574014660100226</v>
      </c>
    </row>
    <row r="1431" spans="1:24" ht="13">
      <c r="A1431" s="8" t="s">
        <v>3584</v>
      </c>
      <c r="B1431" s="3" t="s">
        <v>11250</v>
      </c>
      <c r="C1431" s="74" t="s">
        <v>6402</v>
      </c>
      <c r="D1431" s="74" t="s">
        <v>6796</v>
      </c>
      <c r="E1431" s="74" t="s">
        <v>6722</v>
      </c>
      <c r="F1431" s="41">
        <v>1.020740690007661</v>
      </c>
      <c r="G1431" s="110">
        <v>7708.666666666667</v>
      </c>
      <c r="H1431" s="4">
        <v>3097.2187977168801</v>
      </c>
      <c r="I1431" s="46">
        <v>7591.4974362574358</v>
      </c>
      <c r="J1431" s="110">
        <v>7748.9503312768047</v>
      </c>
      <c r="K1431" s="46">
        <v>7772.9866756787169</v>
      </c>
      <c r="L1431" s="110">
        <f>$L$1*gp_need_index[[#This Row],[Normalised weighted population (base year)]]</f>
        <v>3084.0185040888127</v>
      </c>
      <c r="M1431" s="4">
        <f>$M$1*gp_need_index[[#This Row],[Normalised travel time adjusted wp (base year)]]</f>
        <v>4615.2388214362709</v>
      </c>
      <c r="N1431" s="115">
        <v>7699.2573255250836</v>
      </c>
      <c r="O1431" s="43">
        <f>gp_need_index[[#This Row],[Combined weighted population (base year)]]/gp_need_index[[#This Row],[Registered population (base year)]]</f>
        <v>0.99877938150027024</v>
      </c>
      <c r="P1431" s="77">
        <v>7781.8084545238862</v>
      </c>
      <c r="Q1431" s="4">
        <v>3162.2162032834995</v>
      </c>
      <c r="R1431" s="46">
        <v>7673.1593315879891</v>
      </c>
      <c r="S1431" s="110">
        <v>7832.3059506638465</v>
      </c>
      <c r="T1431" s="46">
        <v>7856.4986722244294</v>
      </c>
      <c r="U1431" s="110">
        <f>$L$1*gp_need_index[[#This Row],[Normalised weighted population 2025/26]]</f>
        <v>3117.1933550840267</v>
      </c>
      <c r="V1431" s="4">
        <f>$M$1*gp_need_index[[#This Row],[Normalised travel time adjusted wp 2025/26]]</f>
        <v>4664.8243700284747</v>
      </c>
      <c r="W1431" s="115">
        <v>7782.0177251125015</v>
      </c>
      <c r="X1431" s="43">
        <f>gp_need_index[[#This Row],[Combined weighted population 2025/26]]/gp_need_index[[#This Row],[Registered population 2025/26]]</f>
        <v>1.0000268922821525</v>
      </c>
    </row>
    <row r="1432" spans="1:24" ht="13">
      <c r="A1432" s="8" t="s">
        <v>3550</v>
      </c>
      <c r="B1432" s="3" t="s">
        <v>11249</v>
      </c>
      <c r="C1432" s="74" t="s">
        <v>6402</v>
      </c>
      <c r="D1432" s="74" t="s">
        <v>6796</v>
      </c>
      <c r="E1432" s="74" t="s">
        <v>6531</v>
      </c>
      <c r="F1432" s="41">
        <v>1.020740690007661</v>
      </c>
      <c r="G1432" s="110">
        <v>7438.3333333333339</v>
      </c>
      <c r="H1432" s="4">
        <v>3557.911769246401</v>
      </c>
      <c r="I1432" s="46">
        <v>8720.687764963388</v>
      </c>
      <c r="J1432" s="110">
        <v>8901.5608465500954</v>
      </c>
      <c r="K1432" s="46">
        <v>8929.172454971258</v>
      </c>
      <c r="L1432" s="110">
        <f>$L$1*gp_need_index[[#This Row],[Normalised weighted population (base year)]]</f>
        <v>3542.7480100404227</v>
      </c>
      <c r="M1432" s="4">
        <f>$M$1*gp_need_index[[#This Row],[Normalised travel time adjusted wp (base year)]]</f>
        <v>5301.728290160022</v>
      </c>
      <c r="N1432" s="115">
        <v>8844.4763002004438</v>
      </c>
      <c r="O1432" s="43">
        <f>gp_need_index[[#This Row],[Combined weighted population (base year)]]/gp_need_index[[#This Row],[Registered population (base year)]]</f>
        <v>1.1890400582837253</v>
      </c>
      <c r="P1432" s="77">
        <v>7507.0813176561687</v>
      </c>
      <c r="Q1432" s="4">
        <v>3629.1045989915528</v>
      </c>
      <c r="R1432" s="46">
        <v>8806.0701827238099</v>
      </c>
      <c r="S1432" s="110">
        <v>8988.7141545693903</v>
      </c>
      <c r="T1432" s="46">
        <v>9016.4788333369179</v>
      </c>
      <c r="U1432" s="110">
        <f>$L$1*gp_need_index[[#This Row],[Normalised weighted population 2025/26]]</f>
        <v>3577.43430987889</v>
      </c>
      <c r="V1432" s="4">
        <f>$M$1*gp_need_index[[#This Row],[Normalised travel time adjusted wp 2025/26]]</f>
        <v>5353.566766617595</v>
      </c>
      <c r="W1432" s="115">
        <v>8931.0010764964845</v>
      </c>
      <c r="X1432" s="43">
        <f>gp_need_index[[#This Row],[Combined weighted population 2025/26]]/gp_need_index[[#This Row],[Registered population 2025/26]]</f>
        <v>1.1896768795472281</v>
      </c>
    </row>
    <row r="1433" spans="1:24" ht="13">
      <c r="A1433" s="8" t="s">
        <v>3597</v>
      </c>
      <c r="B1433" s="3" t="s">
        <v>9658</v>
      </c>
      <c r="C1433" s="74" t="s">
        <v>6402</v>
      </c>
      <c r="D1433" s="74" t="s">
        <v>6796</v>
      </c>
      <c r="E1433" s="74" t="s">
        <v>6531</v>
      </c>
      <c r="F1433" s="41">
        <v>1.020740690007661</v>
      </c>
      <c r="G1433" s="110">
        <v>7557.25</v>
      </c>
      <c r="H1433" s="4">
        <v>3453.22220682127</v>
      </c>
      <c r="I1433" s="46">
        <v>8464.0864085015382</v>
      </c>
      <c r="J1433" s="110">
        <v>8639.6374008983257</v>
      </c>
      <c r="K1433" s="46">
        <v>8666.436553196083</v>
      </c>
      <c r="L1433" s="110">
        <f>$L$1*gp_need_index[[#This Row],[Normalised weighted population (base year)]]</f>
        <v>3438.5046327426794</v>
      </c>
      <c r="M1433" s="4">
        <f>$M$1*gp_need_index[[#This Row],[Normalised travel time adjusted wp (base year)]]</f>
        <v>5145.7279026317656</v>
      </c>
      <c r="N1433" s="115">
        <v>8584.2325353744454</v>
      </c>
      <c r="O1433" s="43">
        <f>gp_need_index[[#This Row],[Combined weighted population (base year)]]/gp_need_index[[#This Row],[Registered population (base year)]]</f>
        <v>1.1358936829368416</v>
      </c>
      <c r="P1433" s="77">
        <v>7629.9679675190164</v>
      </c>
      <c r="Q1433" s="4">
        <v>3521.6758595564038</v>
      </c>
      <c r="R1433" s="46">
        <v>8545.3929293400561</v>
      </c>
      <c r="S1433" s="110">
        <v>8722.6302750811556</v>
      </c>
      <c r="T1433" s="46">
        <v>8749.5730639418325</v>
      </c>
      <c r="U1433" s="110">
        <f>$L$1*gp_need_index[[#This Row],[Normalised weighted population 2025/26]]</f>
        <v>3471.5351141298524</v>
      </c>
      <c r="V1433" s="4">
        <f>$M$1*gp_need_index[[#This Row],[Normalised travel time adjusted wp 2025/26]]</f>
        <v>5195.090505178493</v>
      </c>
      <c r="W1433" s="115">
        <v>8666.6256193083464</v>
      </c>
      <c r="X1433" s="43">
        <f>gp_need_index[[#This Row],[Combined weighted population 2025/26]]/gp_need_index[[#This Row],[Registered population 2025/26]]</f>
        <v>1.1358665798077279</v>
      </c>
    </row>
    <row r="1434" spans="1:24" ht="13">
      <c r="A1434" s="8" t="s">
        <v>3573</v>
      </c>
      <c r="B1434" s="3" t="s">
        <v>11248</v>
      </c>
      <c r="C1434" s="74" t="s">
        <v>6402</v>
      </c>
      <c r="D1434" s="74" t="s">
        <v>6796</v>
      </c>
      <c r="E1434" s="74" t="s">
        <v>6723</v>
      </c>
      <c r="F1434" s="41">
        <v>1.020740690007661</v>
      </c>
      <c r="G1434" s="110">
        <v>12096.083333333334</v>
      </c>
      <c r="H1434" s="4">
        <v>5859.7046542557564</v>
      </c>
      <c r="I1434" s="46">
        <v>14362.541287945091</v>
      </c>
      <c r="J1434" s="110">
        <v>14660.430304520592</v>
      </c>
      <c r="K1434" s="46">
        <v>14705.905257490336</v>
      </c>
      <c r="L1434" s="110">
        <f>$L$1*gp_need_index[[#This Row],[Normalised weighted population (base year)]]</f>
        <v>5834.7306930790564</v>
      </c>
      <c r="M1434" s="4">
        <f>$M$1*gp_need_index[[#This Row],[Normalised travel time adjusted wp (base year)]]</f>
        <v>8731.6841878938139</v>
      </c>
      <c r="N1434" s="115">
        <v>14566.41488097287</v>
      </c>
      <c r="O1434" s="43">
        <f>gp_need_index[[#This Row],[Combined weighted population (base year)]]/gp_need_index[[#This Row],[Registered population (base year)]]</f>
        <v>1.2042257381636923</v>
      </c>
      <c r="P1434" s="77">
        <v>12205.269159765907</v>
      </c>
      <c r="Q1434" s="4">
        <v>5972.8159107003949</v>
      </c>
      <c r="R1434" s="46">
        <v>14493.116597612714</v>
      </c>
      <c r="S1434" s="110">
        <v>14793.713836208686</v>
      </c>
      <c r="T1434" s="46">
        <v>14839.409216591013</v>
      </c>
      <c r="U1434" s="110">
        <f>$L$1*gp_need_index[[#This Row],[Normalised weighted population 2025/26]]</f>
        <v>5887.7764425604137</v>
      </c>
      <c r="V1434" s="4">
        <f>$M$1*gp_need_index[[#This Row],[Normalised travel time adjusted wp 2025/26]]</f>
        <v>8810.9526442240931</v>
      </c>
      <c r="W1434" s="115">
        <v>14698.729086784508</v>
      </c>
      <c r="X1434" s="43">
        <f>gp_need_index[[#This Row],[Combined weighted population 2025/26]]/gp_need_index[[#This Row],[Registered population 2025/26]]</f>
        <v>1.2042937271091221</v>
      </c>
    </row>
    <row r="1435" spans="1:24" ht="13">
      <c r="A1435" s="8" t="s">
        <v>3569</v>
      </c>
      <c r="B1435" s="3" t="s">
        <v>11247</v>
      </c>
      <c r="C1435" s="74" t="s">
        <v>6402</v>
      </c>
      <c r="D1435" s="74" t="s">
        <v>6796</v>
      </c>
      <c r="E1435" s="74" t="s">
        <v>6598</v>
      </c>
      <c r="F1435" s="41">
        <v>1.020740690007661</v>
      </c>
      <c r="G1435" s="110">
        <v>7861.3333333333339</v>
      </c>
      <c r="H1435" s="4">
        <v>2881.6125007893002</v>
      </c>
      <c r="I1435" s="46">
        <v>7063.0314939826339</v>
      </c>
      <c r="J1435" s="110">
        <v>7209.5236407136745</v>
      </c>
      <c r="K1435" s="46">
        <v>7231.8867461400287</v>
      </c>
      <c r="L1435" s="110">
        <f>$L$1*gp_need_index[[#This Row],[Normalised weighted population (base year)]]</f>
        <v>2869.3311175170666</v>
      </c>
      <c r="M1435" s="4">
        <f>$M$1*gp_need_index[[#This Row],[Normalised travel time adjusted wp (base year)]]</f>
        <v>4293.9587903129277</v>
      </c>
      <c r="N1435" s="115">
        <v>7163.2899078299943</v>
      </c>
      <c r="O1435" s="43">
        <f>gp_need_index[[#This Row],[Combined weighted population (base year)]]/gp_need_index[[#This Row],[Registered population (base year)]]</f>
        <v>0.9112054665658913</v>
      </c>
      <c r="P1435" s="77">
        <v>7933.1245036546406</v>
      </c>
      <c r="Q1435" s="4">
        <v>2941.4919898729509</v>
      </c>
      <c r="R1435" s="46">
        <v>7137.5691160676333</v>
      </c>
      <c r="S1435" s="110">
        <v>7285.6072245122468</v>
      </c>
      <c r="T1435" s="46">
        <v>7308.111282460527</v>
      </c>
      <c r="U1435" s="110">
        <f>$L$1*gp_need_index[[#This Row],[Normalised weighted population 2025/26]]</f>
        <v>2899.6117581536582</v>
      </c>
      <c r="V1435" s="4">
        <f>$M$1*gp_need_index[[#This Row],[Normalised travel time adjusted wp 2025/26]]</f>
        <v>4339.2173831615546</v>
      </c>
      <c r="W1435" s="115">
        <v>7238.8291413152128</v>
      </c>
      <c r="X1435" s="43">
        <f>gp_need_index[[#This Row],[Combined weighted population 2025/26]]/gp_need_index[[#This Row],[Registered population 2025/26]]</f>
        <v>0.91248147410020108</v>
      </c>
    </row>
    <row r="1436" spans="1:24" ht="13">
      <c r="A1436" s="8" t="s">
        <v>3555</v>
      </c>
      <c r="B1436" s="3" t="s">
        <v>11246</v>
      </c>
      <c r="C1436" s="74" t="s">
        <v>6402</v>
      </c>
      <c r="D1436" s="74" t="s">
        <v>6796</v>
      </c>
      <c r="E1436" s="74" t="s">
        <v>6723</v>
      </c>
      <c r="F1436" s="41">
        <v>1.020740690007661</v>
      </c>
      <c r="G1436" s="110">
        <v>6639.5</v>
      </c>
      <c r="H1436" s="4">
        <v>4404.1791590683961</v>
      </c>
      <c r="I1436" s="46">
        <v>10794.947654176813</v>
      </c>
      <c r="J1436" s="110">
        <v>11018.842317121022</v>
      </c>
      <c r="K1436" s="46">
        <v>11053.021486882333</v>
      </c>
      <c r="L1436" s="110">
        <f>$L$1*gp_need_index[[#This Row],[Normalised weighted population (base year)]]</f>
        <v>4385.4086226977752</v>
      </c>
      <c r="M1436" s="4">
        <f>$M$1*gp_need_index[[#This Row],[Normalised travel time adjusted wp (base year)]]</f>
        <v>6562.7712987137384</v>
      </c>
      <c r="N1436" s="115">
        <v>10948.179921411513</v>
      </c>
      <c r="O1436" s="43">
        <f>gp_need_index[[#This Row],[Combined weighted population (base year)]]/gp_need_index[[#This Row],[Registered population (base year)]]</f>
        <v>1.648946444975</v>
      </c>
      <c r="P1436" s="77">
        <v>6704.7263632209606</v>
      </c>
      <c r="Q1436" s="4">
        <v>4491.4474283372929</v>
      </c>
      <c r="R1436" s="46">
        <v>10898.556433711829</v>
      </c>
      <c r="S1436" s="110">
        <v>11124.600014234446</v>
      </c>
      <c r="T1436" s="46">
        <v>11158.962097676096</v>
      </c>
      <c r="U1436" s="110">
        <f>$L$1*gp_need_index[[#This Row],[Normalised weighted population 2025/26]]</f>
        <v>4427.4993163922691</v>
      </c>
      <c r="V1436" s="4">
        <f>$M$1*gp_need_index[[#This Row],[Normalised travel time adjusted wp 2025/26]]</f>
        <v>6625.6739177587333</v>
      </c>
      <c r="W1436" s="115">
        <v>11053.173234151003</v>
      </c>
      <c r="X1436" s="43">
        <f>gp_need_index[[#This Row],[Combined weighted population 2025/26]]/gp_need_index[[#This Row],[Registered population 2025/26]]</f>
        <v>1.6485644059664566</v>
      </c>
    </row>
    <row r="1437" spans="1:24" ht="13">
      <c r="A1437" s="8" t="s">
        <v>3553</v>
      </c>
      <c r="B1437" s="3" t="s">
        <v>11245</v>
      </c>
      <c r="C1437" s="74" t="s">
        <v>6402</v>
      </c>
      <c r="D1437" s="74" t="s">
        <v>6796</v>
      </c>
      <c r="E1437" s="74" t="s">
        <v>6587</v>
      </c>
      <c r="F1437" s="41">
        <v>1.020740690007661</v>
      </c>
      <c r="G1437" s="110">
        <v>6774.1666666666661</v>
      </c>
      <c r="H1437" s="4">
        <v>1873.0240696289959</v>
      </c>
      <c r="I1437" s="46">
        <v>4590.9115084535179</v>
      </c>
      <c r="J1437" s="110">
        <v>4686.1301809029555</v>
      </c>
      <c r="K1437" s="46">
        <v>4700.6660127414625</v>
      </c>
      <c r="L1437" s="110">
        <f>$L$1*gp_need_index[[#This Row],[Normalised weighted population (base year)]]</f>
        <v>1865.0412730278113</v>
      </c>
      <c r="M1437" s="4">
        <f>$M$1*gp_need_index[[#This Row],[Normalised travel time adjusted wp (base year)]]</f>
        <v>2791.0373674628891</v>
      </c>
      <c r="N1437" s="115">
        <v>4656.0786404907003</v>
      </c>
      <c r="O1437" s="43">
        <f>gp_need_index[[#This Row],[Combined weighted population (base year)]]/gp_need_index[[#This Row],[Registered population (base year)]]</f>
        <v>0.68732862204315914</v>
      </c>
      <c r="P1437" s="77">
        <v>6826.1634844223227</v>
      </c>
      <c r="Q1437" s="4">
        <v>1903.983846118668</v>
      </c>
      <c r="R1437" s="46">
        <v>4620.0419189770582</v>
      </c>
      <c r="S1437" s="110">
        <v>4715.864776240961</v>
      </c>
      <c r="T1437" s="46">
        <v>4730.4313169465486</v>
      </c>
      <c r="U1437" s="110">
        <f>$L$1*gp_need_index[[#This Row],[Normalised weighted population 2025/26]]</f>
        <v>1876.8753974335216</v>
      </c>
      <c r="V1437" s="4">
        <f>$M$1*gp_need_index[[#This Row],[Normalised travel time adjusted wp 2025/26]]</f>
        <v>2808.7106239897544</v>
      </c>
      <c r="W1437" s="115">
        <v>4685.5860214232762</v>
      </c>
      <c r="X1437" s="43">
        <f>gp_need_index[[#This Row],[Combined weighted population 2025/26]]/gp_need_index[[#This Row],[Registered population 2025/26]]</f>
        <v>0.68641573441890735</v>
      </c>
    </row>
    <row r="1438" spans="1:24" ht="13">
      <c r="A1438" s="8" t="s">
        <v>3551</v>
      </c>
      <c r="B1438" s="3" t="s">
        <v>11244</v>
      </c>
      <c r="C1438" s="74" t="s">
        <v>6402</v>
      </c>
      <c r="D1438" s="74" t="s">
        <v>6796</v>
      </c>
      <c r="E1438" s="74" t="s">
        <v>6602</v>
      </c>
      <c r="F1438" s="41">
        <v>1.020740690007661</v>
      </c>
      <c r="G1438" s="110">
        <v>10450.75</v>
      </c>
      <c r="H1438" s="4">
        <v>3229.2658147610173</v>
      </c>
      <c r="I1438" s="46">
        <v>7915.153805673428</v>
      </c>
      <c r="J1438" s="110">
        <v>8079.3195571198585</v>
      </c>
      <c r="K1438" s="46">
        <v>8104.3806685099016</v>
      </c>
      <c r="L1438" s="110">
        <f>$L$1*gp_need_index[[#This Row],[Normalised weighted population (base year)]]</f>
        <v>3215.5027390011296</v>
      </c>
      <c r="M1438" s="4">
        <f>$M$1*gp_need_index[[#This Row],[Normalised travel time adjusted wp (base year)]]</f>
        <v>4812.0051976981604</v>
      </c>
      <c r="N1438" s="115">
        <v>8027.5079366992904</v>
      </c>
      <c r="O1438" s="43">
        <f>gp_need_index[[#This Row],[Combined weighted population (base year)]]/gp_need_index[[#This Row],[Registered population (base year)]]</f>
        <v>0.76812744891029738</v>
      </c>
      <c r="P1438" s="77">
        <v>10544.907543134364</v>
      </c>
      <c r="Q1438" s="4">
        <v>3294.8409677162408</v>
      </c>
      <c r="R1438" s="46">
        <v>7994.9750720013317</v>
      </c>
      <c r="S1438" s="110">
        <v>8160.7963715886881</v>
      </c>
      <c r="T1438" s="46">
        <v>8186.0037467313477</v>
      </c>
      <c r="U1438" s="110">
        <f>$L$1*gp_need_index[[#This Row],[Normalised weighted population 2025/26]]</f>
        <v>3247.929841090282</v>
      </c>
      <c r="V1438" s="4">
        <f>$M$1*gp_need_index[[#This Row],[Normalised travel time adjusted wp 2025/26]]</f>
        <v>4860.4691942352256</v>
      </c>
      <c r="W1438" s="115">
        <v>8108.3990353255076</v>
      </c>
      <c r="X1438" s="43">
        <f>gp_need_index[[#This Row],[Combined weighted population 2025/26]]/gp_need_index[[#This Row],[Registered population 2025/26]]</f>
        <v>0.76893979412885116</v>
      </c>
    </row>
    <row r="1439" spans="1:24" ht="13">
      <c r="A1439" s="8" t="s">
        <v>3570</v>
      </c>
      <c r="B1439" s="3" t="s">
        <v>8268</v>
      </c>
      <c r="C1439" s="74" t="s">
        <v>6402</v>
      </c>
      <c r="D1439" s="74" t="s">
        <v>6796</v>
      </c>
      <c r="E1439" s="74" t="s">
        <v>6602</v>
      </c>
      <c r="F1439" s="41">
        <v>1.020740690007661</v>
      </c>
      <c r="G1439" s="110">
        <v>11247.999999999998</v>
      </c>
      <c r="H1439" s="4">
        <v>1726.544251311959</v>
      </c>
      <c r="I1439" s="46">
        <v>4231.879345134299</v>
      </c>
      <c r="J1439" s="110">
        <v>4319.6514427815528</v>
      </c>
      <c r="K1439" s="46">
        <v>4333.050500116562</v>
      </c>
      <c r="L1439" s="110">
        <f>$L$1*gp_need_index[[#This Row],[Normalised weighted population (base year)]]</f>
        <v>1719.1857491951664</v>
      </c>
      <c r="M1439" s="4">
        <f>$M$1*gp_need_index[[#This Row],[Normalised travel time adjusted wp (base year)]]</f>
        <v>2572.7643334260092</v>
      </c>
      <c r="N1439" s="115">
        <v>4291.9500826211752</v>
      </c>
      <c r="O1439" s="43">
        <f>gp_need_index[[#This Row],[Combined weighted population (base year)]]/gp_need_index[[#This Row],[Registered population (base year)]]</f>
        <v>0.38157450947912303</v>
      </c>
      <c r="P1439" s="77">
        <v>11359.040684714704</v>
      </c>
      <c r="Q1439" s="4">
        <v>1757.8205352987216</v>
      </c>
      <c r="R1439" s="46">
        <v>4265.3747171616615</v>
      </c>
      <c r="S1439" s="110">
        <v>4353.841531936826</v>
      </c>
      <c r="T1439" s="46">
        <v>4367.2898416127427</v>
      </c>
      <c r="U1439" s="110">
        <f>$L$1*gp_need_index[[#This Row],[Normalised weighted population 2025/26]]</f>
        <v>1732.7931234979433</v>
      </c>
      <c r="V1439" s="4">
        <f>$M$1*gp_need_index[[#This Row],[Normalised travel time adjusted wp 2025/26]]</f>
        <v>2593.094065700996</v>
      </c>
      <c r="W1439" s="115">
        <v>4325.8871891989393</v>
      </c>
      <c r="X1439" s="43">
        <f>gp_need_index[[#This Row],[Combined weighted population 2025/26]]/gp_need_index[[#This Row],[Registered population 2025/26]]</f>
        <v>0.38083208866573304</v>
      </c>
    </row>
    <row r="1440" spans="1:24" ht="13">
      <c r="A1440" s="8" t="s">
        <v>3539</v>
      </c>
      <c r="B1440" s="3" t="s">
        <v>11243</v>
      </c>
      <c r="C1440" s="74" t="s">
        <v>6402</v>
      </c>
      <c r="D1440" s="74" t="s">
        <v>6796</v>
      </c>
      <c r="E1440" s="74" t="s">
        <v>6587</v>
      </c>
      <c r="F1440" s="41">
        <v>1.020740690007661</v>
      </c>
      <c r="G1440" s="110">
        <v>5865.75</v>
      </c>
      <c r="H1440" s="4">
        <v>2019.1867048527954</v>
      </c>
      <c r="I1440" s="46">
        <v>4949.1662340789862</v>
      </c>
      <c r="J1440" s="110">
        <v>5051.8153567364016</v>
      </c>
      <c r="K1440" s="46">
        <v>5067.4855015403082</v>
      </c>
      <c r="L1440" s="110">
        <f>$L$1*gp_need_index[[#This Row],[Normalised weighted population (base year)]]</f>
        <v>2010.5809655961455</v>
      </c>
      <c r="M1440" s="4">
        <f>$M$1*gp_need_index[[#This Row],[Normalised travel time adjusted wp (base year)]]</f>
        <v>3008.8377594873637</v>
      </c>
      <c r="N1440" s="115">
        <v>5019.4187250835093</v>
      </c>
      <c r="O1440" s="43">
        <f>gp_need_index[[#This Row],[Combined weighted population (base year)]]/gp_need_index[[#This Row],[Registered population (base year)]]</f>
        <v>0.85571644292435056</v>
      </c>
      <c r="P1440" s="77">
        <v>5912.9661361007657</v>
      </c>
      <c r="Q1440" s="4">
        <v>2055.4641988642334</v>
      </c>
      <c r="R1440" s="46">
        <v>4987.610993164637</v>
      </c>
      <c r="S1440" s="110">
        <v>5091.0574866526667</v>
      </c>
      <c r="T1440" s="46">
        <v>5106.7829367307595</v>
      </c>
      <c r="U1440" s="110">
        <f>$L$1*gp_need_index[[#This Row],[Normalised weighted population 2025/26]]</f>
        <v>2026.1990105735583</v>
      </c>
      <c r="V1440" s="4">
        <f>$M$1*gp_need_index[[#This Row],[Normalised travel time adjusted wp 2025/26]]</f>
        <v>3032.1707531024608</v>
      </c>
      <c r="W1440" s="115">
        <v>5058.3697636760189</v>
      </c>
      <c r="X1440" s="43">
        <f>gp_need_index[[#This Row],[Combined weighted population 2025/26]]/gp_need_index[[#This Row],[Registered population 2025/26]]</f>
        <v>0.85547078187931247</v>
      </c>
    </row>
    <row r="1441" spans="1:24" ht="13">
      <c r="A1441" s="8" t="s">
        <v>3622</v>
      </c>
      <c r="B1441" s="3" t="s">
        <v>11242</v>
      </c>
      <c r="C1441" s="74" t="s">
        <v>6402</v>
      </c>
      <c r="D1441" s="74" t="s">
        <v>6796</v>
      </c>
      <c r="E1441" s="74" t="s">
        <v>6722</v>
      </c>
      <c r="F1441" s="41">
        <v>1.020740690007661</v>
      </c>
      <c r="G1441" s="110">
        <v>4086.5</v>
      </c>
      <c r="H1441" s="4">
        <v>1140.3897661604735</v>
      </c>
      <c r="I1441" s="46">
        <v>2795.1741712671928</v>
      </c>
      <c r="J1441" s="110">
        <v>2853.1480122708663</v>
      </c>
      <c r="K1441" s="46">
        <v>2861.9981462013639</v>
      </c>
      <c r="L1441" s="110">
        <f>$L$1*gp_need_index[[#This Row],[Normalised weighted population (base year)]]</f>
        <v>1135.5294444502806</v>
      </c>
      <c r="M1441" s="4">
        <f>$M$1*gp_need_index[[#This Row],[Normalised travel time adjusted wp (base year)]]</f>
        <v>1699.321702500386</v>
      </c>
      <c r="N1441" s="115">
        <v>2834.8511469506666</v>
      </c>
      <c r="O1441" s="43">
        <f>gp_need_index[[#This Row],[Combined weighted population (base year)]]/gp_need_index[[#This Row],[Registered population (base year)]]</f>
        <v>0.69371128030115414</v>
      </c>
      <c r="P1441" s="77">
        <v>4123.3387378772868</v>
      </c>
      <c r="Q1441" s="4">
        <v>1162.0918061737848</v>
      </c>
      <c r="R1441" s="46">
        <v>2819.8310973947332</v>
      </c>
      <c r="S1441" s="110">
        <v>2878.31634005976</v>
      </c>
      <c r="T1441" s="46">
        <v>2887.2069919593378</v>
      </c>
      <c r="U1441" s="110">
        <f>$L$1*gp_need_index[[#This Row],[Normalised weighted population 2025/26]]</f>
        <v>1145.5462319246599</v>
      </c>
      <c r="V1441" s="4">
        <f>$M$1*gp_need_index[[#This Row],[Normalised travel time adjusted wp 2025/26]]</f>
        <v>1714.2895454210279</v>
      </c>
      <c r="W1441" s="115">
        <v>2859.8357773456878</v>
      </c>
      <c r="X1441" s="43">
        <f>gp_need_index[[#This Row],[Combined weighted population 2025/26]]/gp_need_index[[#This Row],[Registered population 2025/26]]</f>
        <v>0.693572844519183</v>
      </c>
    </row>
    <row r="1442" spans="1:24" ht="13">
      <c r="A1442" s="8" t="s">
        <v>3549</v>
      </c>
      <c r="B1442" s="3" t="s">
        <v>11241</v>
      </c>
      <c r="C1442" s="74" t="s">
        <v>6402</v>
      </c>
      <c r="D1442" s="74" t="s">
        <v>6796</v>
      </c>
      <c r="E1442" s="74" t="s">
        <v>6531</v>
      </c>
      <c r="F1442" s="41">
        <v>1.020740690007661</v>
      </c>
      <c r="G1442" s="110">
        <v>4998.25</v>
      </c>
      <c r="H1442" s="4">
        <v>2318.8130120198916</v>
      </c>
      <c r="I1442" s="46">
        <v>5683.5710311734083</v>
      </c>
      <c r="J1442" s="110">
        <v>5801.4522160674978</v>
      </c>
      <c r="K1442" s="46">
        <v>5819.4476473885379</v>
      </c>
      <c r="L1442" s="110">
        <f>$L$1*gp_need_index[[#This Row],[Normalised weighted population (base year)]]</f>
        <v>2308.9302705584851</v>
      </c>
      <c r="M1442" s="4">
        <f>$M$1*gp_need_index[[#This Row],[Normalised travel time adjusted wp (base year)]]</f>
        <v>3455.3179906484747</v>
      </c>
      <c r="N1442" s="115">
        <v>5764.2482612069598</v>
      </c>
      <c r="O1442" s="43">
        <f>gp_need_index[[#This Row],[Combined weighted population (base year)]]/gp_need_index[[#This Row],[Registered population (base year)]]</f>
        <v>1.1532532908932045</v>
      </c>
      <c r="P1442" s="77">
        <v>5047.8651461652944</v>
      </c>
      <c r="Q1442" s="4">
        <v>2364.8040101543411</v>
      </c>
      <c r="R1442" s="46">
        <v>5738.2281259108759</v>
      </c>
      <c r="S1442" s="110">
        <v>5857.2429366636352</v>
      </c>
      <c r="T1442" s="46">
        <v>5875.3350092118717</v>
      </c>
      <c r="U1442" s="110">
        <f>$L$1*gp_need_index[[#This Row],[Normalised weighted population 2025/26]]</f>
        <v>2331.1345185300402</v>
      </c>
      <c r="V1442" s="4">
        <f>$M$1*gp_need_index[[#This Row],[Normalised travel time adjusted wp 2025/26]]</f>
        <v>3488.5013129255817</v>
      </c>
      <c r="W1442" s="115">
        <v>5819.6358314556219</v>
      </c>
      <c r="X1442" s="43">
        <f>gp_need_index[[#This Row],[Combined weighted population 2025/26]]/gp_need_index[[#This Row],[Registered population 2025/26]]</f>
        <v>1.1528905117199135</v>
      </c>
    </row>
    <row r="1443" spans="1:24" ht="13">
      <c r="A1443" s="8" t="s">
        <v>3585</v>
      </c>
      <c r="B1443" s="3" t="s">
        <v>11240</v>
      </c>
      <c r="C1443" s="74" t="s">
        <v>6402</v>
      </c>
      <c r="D1443" s="74" t="s">
        <v>6796</v>
      </c>
      <c r="E1443" s="74" t="s">
        <v>6531</v>
      </c>
      <c r="F1443" s="41">
        <v>1.020740690007661</v>
      </c>
      <c r="G1443" s="110">
        <v>7758.1666666666661</v>
      </c>
      <c r="H1443" s="4">
        <v>2716.9546689645326</v>
      </c>
      <c r="I1443" s="46">
        <v>6659.4437626028321</v>
      </c>
      <c r="J1443" s="110">
        <v>6797.5652213064286</v>
      </c>
      <c r="K1443" s="46">
        <v>6818.6504795373794</v>
      </c>
      <c r="L1443" s="110">
        <f>$L$1*gp_need_index[[#This Row],[Normalised weighted population (base year)]]</f>
        <v>2705.375054559855</v>
      </c>
      <c r="M1443" s="4">
        <f>$M$1*gp_need_index[[#This Row],[Normalised travel time adjusted wp (base year)]]</f>
        <v>4048.5982693670453</v>
      </c>
      <c r="N1443" s="115">
        <v>6753.9733239269008</v>
      </c>
      <c r="O1443" s="43">
        <f>gp_need_index[[#This Row],[Combined weighted population (base year)]]/gp_need_index[[#This Row],[Registered population (base year)]]</f>
        <v>0.87056306136676209</v>
      </c>
      <c r="P1443" s="77">
        <v>7826.4947322746539</v>
      </c>
      <c r="Q1443" s="4">
        <v>2769.5393931855151</v>
      </c>
      <c r="R1443" s="46">
        <v>6720.3238718958528</v>
      </c>
      <c r="S1443" s="110">
        <v>6859.7080260739285</v>
      </c>
      <c r="T1443" s="46">
        <v>6880.8965505400392</v>
      </c>
      <c r="U1443" s="110">
        <f>$L$1*gp_need_index[[#This Row],[Normalised weighted population 2025/26]]</f>
        <v>2730.1073797917516</v>
      </c>
      <c r="V1443" s="4">
        <f>$M$1*gp_need_index[[#This Row],[Normalised travel time adjusted wp 2025/26]]</f>
        <v>4085.5570981107303</v>
      </c>
      <c r="W1443" s="115">
        <v>6815.6644779024818</v>
      </c>
      <c r="X1443" s="43">
        <f>gp_need_index[[#This Row],[Combined weighted population 2025/26]]/gp_need_index[[#This Row],[Registered population 2025/26]]</f>
        <v>0.87084508596118493</v>
      </c>
    </row>
    <row r="1444" spans="1:24" ht="13">
      <c r="A1444" s="8" t="s">
        <v>3589</v>
      </c>
      <c r="B1444" s="3" t="s">
        <v>11239</v>
      </c>
      <c r="C1444" s="74" t="s">
        <v>6402</v>
      </c>
      <c r="D1444" s="74" t="s">
        <v>6796</v>
      </c>
      <c r="E1444" s="74" t="s">
        <v>6722</v>
      </c>
      <c r="F1444" s="41">
        <v>1.020740690007661</v>
      </c>
      <c r="G1444" s="110">
        <v>11682.25</v>
      </c>
      <c r="H1444" s="4">
        <v>2597.9030307466828</v>
      </c>
      <c r="I1444" s="46">
        <v>6367.6399652801256</v>
      </c>
      <c r="J1444" s="110">
        <v>6499.7092118803939</v>
      </c>
      <c r="K1444" s="46">
        <v>6519.8705553462905</v>
      </c>
      <c r="L1444" s="110">
        <f>$L$1*gp_need_index[[#This Row],[Normalised weighted population (base year)]]</f>
        <v>2586.8308123911761</v>
      </c>
      <c r="M1444" s="4">
        <f>$M$1*gp_need_index[[#This Row],[Normalised travel time adjusted wp (base year)]]</f>
        <v>3871.1966137708591</v>
      </c>
      <c r="N1444" s="115">
        <v>6458.0274261620352</v>
      </c>
      <c r="O1444" s="43">
        <f>gp_need_index[[#This Row],[Combined weighted population (base year)]]/gp_need_index[[#This Row],[Registered population (base year)]]</f>
        <v>0.55280681599538062</v>
      </c>
      <c r="P1444" s="77">
        <v>11777.227050142716</v>
      </c>
      <c r="Q1444" s="4">
        <v>2649.1819490309385</v>
      </c>
      <c r="R1444" s="46">
        <v>6428.2749459616216</v>
      </c>
      <c r="S1444" s="110">
        <v>6561.6018038998254</v>
      </c>
      <c r="T1444" s="46">
        <v>6581.869526641136</v>
      </c>
      <c r="U1444" s="110">
        <f>$L$1*gp_need_index[[#This Row],[Normalised weighted population 2025/26]]</f>
        <v>2611.4635550071034</v>
      </c>
      <c r="V1444" s="4">
        <f>$M$1*gp_need_index[[#This Row],[Normalised travel time adjusted wp 2025/26]]</f>
        <v>3908.0087261734702</v>
      </c>
      <c r="W1444" s="115">
        <v>6519.4722811805732</v>
      </c>
      <c r="X1444" s="43">
        <f>gp_need_index[[#This Row],[Combined weighted population 2025/26]]/gp_need_index[[#This Row],[Registered population 2025/26]]</f>
        <v>0.55356598403200274</v>
      </c>
    </row>
    <row r="1445" spans="1:24" ht="13">
      <c r="A1445" s="8" t="s">
        <v>3558</v>
      </c>
      <c r="B1445" s="3" t="s">
        <v>11238</v>
      </c>
      <c r="C1445" s="74" t="s">
        <v>6402</v>
      </c>
      <c r="D1445" s="74" t="s">
        <v>6796</v>
      </c>
      <c r="E1445" s="74" t="s">
        <v>6722</v>
      </c>
      <c r="F1445" s="41">
        <v>1.020740690007661</v>
      </c>
      <c r="G1445" s="110">
        <v>7547.333333333333</v>
      </c>
      <c r="H1445" s="4">
        <v>2167.8617124735924</v>
      </c>
      <c r="I1445" s="46">
        <v>5313.5789581722383</v>
      </c>
      <c r="J1445" s="110">
        <v>5423.7862521749194</v>
      </c>
      <c r="K1445" s="46">
        <v>5440.6102075167719</v>
      </c>
      <c r="L1445" s="110">
        <f>$L$1*gp_need_index[[#This Row],[Normalised weighted population (base year)]]</f>
        <v>2158.6223228732224</v>
      </c>
      <c r="M1445" s="4">
        <f>$M$1*gp_need_index[[#This Row],[Normalised travel time adjusted wp (base year)]]</f>
        <v>3230.3818969098302</v>
      </c>
      <c r="N1445" s="115">
        <v>5389.0042197830526</v>
      </c>
      <c r="O1445" s="43">
        <f>gp_need_index[[#This Row],[Combined weighted population (base year)]]/gp_need_index[[#This Row],[Registered population (base year)]]</f>
        <v>0.71402758852350312</v>
      </c>
      <c r="P1445" s="77">
        <v>7609.447833991444</v>
      </c>
      <c r="Q1445" s="4">
        <v>2210.8215051736338</v>
      </c>
      <c r="R1445" s="46">
        <v>5364.5875463176271</v>
      </c>
      <c r="S1445" s="110">
        <v>5475.85279363476</v>
      </c>
      <c r="T1445" s="46">
        <v>5492.766813947248</v>
      </c>
      <c r="U1445" s="110">
        <f>$L$1*gp_need_index[[#This Row],[Normalised weighted population 2025/26]]</f>
        <v>2179.3443781763694</v>
      </c>
      <c r="V1445" s="4">
        <f>$M$1*gp_need_index[[#This Row],[Normalised travel time adjusted wp 2025/26]]</f>
        <v>3261.3500697417085</v>
      </c>
      <c r="W1445" s="115">
        <v>5440.6944479180784</v>
      </c>
      <c r="X1445" s="43">
        <f>gp_need_index[[#This Row],[Combined weighted population 2025/26]]/gp_need_index[[#This Row],[Registered population 2025/26]]</f>
        <v>0.71499201605857221</v>
      </c>
    </row>
    <row r="1446" spans="1:24" ht="13">
      <c r="A1446" s="8" t="s">
        <v>3576</v>
      </c>
      <c r="B1446" s="3" t="s">
        <v>11237</v>
      </c>
      <c r="C1446" s="74" t="s">
        <v>6402</v>
      </c>
      <c r="D1446" s="74" t="s">
        <v>6796</v>
      </c>
      <c r="E1446" s="74" t="s">
        <v>6602</v>
      </c>
      <c r="F1446" s="41">
        <v>1.020740690007661</v>
      </c>
      <c r="G1446" s="110">
        <v>7885.0833333333339</v>
      </c>
      <c r="H1446" s="4">
        <v>2812.1353670899434</v>
      </c>
      <c r="I1446" s="46">
        <v>6892.7382351576571</v>
      </c>
      <c r="J1446" s="110">
        <v>7035.6983821970143</v>
      </c>
      <c r="K1446" s="46">
        <v>7057.5223018497045</v>
      </c>
      <c r="L1446" s="110">
        <f>$L$1*gp_need_index[[#This Row],[Normalised weighted population (base year)]]</f>
        <v>2800.1500941751515</v>
      </c>
      <c r="M1446" s="4">
        <f>$M$1*gp_need_index[[#This Row],[Normalised travel time adjusted wp (base year)]]</f>
        <v>4190.4292738035483</v>
      </c>
      <c r="N1446" s="115">
        <v>6990.5793679787002</v>
      </c>
      <c r="O1446" s="43">
        <f>gp_need_index[[#This Row],[Combined weighted population (base year)]]/gp_need_index[[#This Row],[Registered population (base year)]]</f>
        <v>0.88655744935843417</v>
      </c>
      <c r="P1446" s="77">
        <v>7957.8379577813885</v>
      </c>
      <c r="Q1446" s="4">
        <v>2867.0955091584365</v>
      </c>
      <c r="R1446" s="46">
        <v>6957.0450742139701</v>
      </c>
      <c r="S1446" s="110">
        <v>7101.3389894675665</v>
      </c>
      <c r="T1446" s="46">
        <v>7123.2738727524747</v>
      </c>
      <c r="U1446" s="110">
        <f>$L$1*gp_need_index[[#This Row],[Normalised weighted population 2025/26]]</f>
        <v>2826.2745160371583</v>
      </c>
      <c r="V1446" s="4">
        <f>$M$1*gp_need_index[[#This Row],[Normalised travel time adjusted wp 2025/26]]</f>
        <v>4229.4695057327235</v>
      </c>
      <c r="W1446" s="115">
        <v>7055.7440217698822</v>
      </c>
      <c r="X1446" s="43">
        <f>gp_need_index[[#This Row],[Combined weighted population 2025/26]]/gp_need_index[[#This Row],[Registered population 2025/26]]</f>
        <v>0.88664082621468632</v>
      </c>
    </row>
    <row r="1447" spans="1:24" ht="13">
      <c r="A1447" s="8" t="s">
        <v>3595</v>
      </c>
      <c r="B1447" s="3" t="s">
        <v>11236</v>
      </c>
      <c r="C1447" s="74" t="s">
        <v>6402</v>
      </c>
      <c r="D1447" s="74" t="s">
        <v>6796</v>
      </c>
      <c r="E1447" s="74" t="s">
        <v>6722</v>
      </c>
      <c r="F1447" s="41">
        <v>1.020740690007661</v>
      </c>
      <c r="G1447" s="110">
        <v>3768.833333333333</v>
      </c>
      <c r="H1447" s="4">
        <v>1400.2564192833984</v>
      </c>
      <c r="I1447" s="46">
        <v>3432.1253070428506</v>
      </c>
      <c r="J1447" s="110">
        <v>3503.3099541036745</v>
      </c>
      <c r="K1447" s="46">
        <v>3514.1768149046279</v>
      </c>
      <c r="L1447" s="110">
        <f>$L$1*gp_need_index[[#This Row],[Normalised weighted population (base year)]]</f>
        <v>1394.2885503350528</v>
      </c>
      <c r="M1447" s="4">
        <f>$M$1*gp_need_index[[#This Row],[Normalised travel time adjusted wp (base year)]]</f>
        <v>2086.5551348861563</v>
      </c>
      <c r="N1447" s="115">
        <v>3480.8436852212089</v>
      </c>
      <c r="O1447" s="43">
        <f>gp_need_index[[#This Row],[Combined weighted population (base year)]]/gp_need_index[[#This Row],[Registered population (base year)]]</f>
        <v>0.92358652595088031</v>
      </c>
      <c r="P1447" s="77">
        <v>3801.3185652861503</v>
      </c>
      <c r="Q1447" s="4">
        <v>1428.1472538227131</v>
      </c>
      <c r="R1447" s="46">
        <v>3465.4181507807129</v>
      </c>
      <c r="S1447" s="110">
        <v>3537.2933143929777</v>
      </c>
      <c r="T1447" s="46">
        <v>3548.2194391858898</v>
      </c>
      <c r="U1447" s="110">
        <f>$L$1*gp_need_index[[#This Row],[Normalised weighted population 2025/26]]</f>
        <v>1407.8136482493219</v>
      </c>
      <c r="V1447" s="4">
        <f>$M$1*gp_need_index[[#This Row],[Normalised travel time adjusted wp 2025/26]]</f>
        <v>2106.7680656066032</v>
      </c>
      <c r="W1447" s="115">
        <v>3514.581713855925</v>
      </c>
      <c r="X1447" s="43">
        <f>gp_need_index[[#This Row],[Combined weighted population 2025/26]]/gp_need_index[[#This Row],[Registered population 2025/26]]</f>
        <v>0.92456910766471356</v>
      </c>
    </row>
    <row r="1448" spans="1:24" ht="13">
      <c r="A1448" s="8" t="s">
        <v>3581</v>
      </c>
      <c r="B1448" s="3" t="s">
        <v>11235</v>
      </c>
      <c r="C1448" s="74" t="s">
        <v>6402</v>
      </c>
      <c r="D1448" s="74" t="s">
        <v>6796</v>
      </c>
      <c r="E1448" s="74" t="s">
        <v>6723</v>
      </c>
      <c r="F1448" s="41">
        <v>1.020740690007661</v>
      </c>
      <c r="G1448" s="110">
        <v>7578.0833333333339</v>
      </c>
      <c r="H1448" s="4">
        <v>4050.7706266378896</v>
      </c>
      <c r="I1448" s="46">
        <v>9928.7189040880548</v>
      </c>
      <c r="J1448" s="110">
        <v>10134.647385050948</v>
      </c>
      <c r="K1448" s="46">
        <v>10166.083884773472</v>
      </c>
      <c r="L1448" s="110">
        <f>$L$1*gp_need_index[[#This Row],[Normalised weighted population (base year)]]</f>
        <v>4033.5063113977176</v>
      </c>
      <c r="M1448" s="4">
        <f>$M$1*gp_need_index[[#This Row],[Normalised travel time adjusted wp (base year)]]</f>
        <v>6036.1489044862346</v>
      </c>
      <c r="N1448" s="115">
        <v>10069.655215883951</v>
      </c>
      <c r="O1448" s="43">
        <f>gp_need_index[[#This Row],[Combined weighted population (base year)]]/gp_need_index[[#This Row],[Registered population (base year)]]</f>
        <v>1.3287865510255166</v>
      </c>
      <c r="P1448" s="77">
        <v>7646.0348768842641</v>
      </c>
      <c r="Q1448" s="4">
        <v>4131.2634502955598</v>
      </c>
      <c r="R1448" s="46">
        <v>10024.56525963282</v>
      </c>
      <c r="S1448" s="110">
        <v>10232.481660144433</v>
      </c>
      <c r="T1448" s="46">
        <v>10264.088134819578</v>
      </c>
      <c r="U1448" s="110">
        <f>$L$1*gp_need_index[[#This Row],[Normalised weighted population 2025/26]]</f>
        <v>4072.4435482908984</v>
      </c>
      <c r="V1448" s="4">
        <f>$M$1*gp_need_index[[#This Row],[Normalised travel time adjusted wp 2025/26]]</f>
        <v>6094.3392807664095</v>
      </c>
      <c r="W1448" s="115">
        <v>10166.782829057309</v>
      </c>
      <c r="X1448" s="43">
        <f>gp_need_index[[#This Row],[Combined weighted population 2025/26]]/gp_need_index[[#This Row],[Registered population 2025/26]]</f>
        <v>1.3296804151121322</v>
      </c>
    </row>
    <row r="1449" spans="1:24" ht="13">
      <c r="A1449" s="8" t="s">
        <v>3614</v>
      </c>
      <c r="B1449" s="3" t="s">
        <v>11234</v>
      </c>
      <c r="C1449" s="74" t="s">
        <v>6402</v>
      </c>
      <c r="D1449" s="74" t="s">
        <v>6796</v>
      </c>
      <c r="E1449" s="74" t="s">
        <v>6531</v>
      </c>
      <c r="F1449" s="41">
        <v>1.020740690007661</v>
      </c>
      <c r="G1449" s="110">
        <v>13725.5</v>
      </c>
      <c r="H1449" s="4">
        <v>4348.3166784945934</v>
      </c>
      <c r="I1449" s="46">
        <v>10658.024851573517</v>
      </c>
      <c r="J1449" s="110">
        <v>10879.079641113949</v>
      </c>
      <c r="K1449" s="46">
        <v>10912.825283278436</v>
      </c>
      <c r="L1449" s="110">
        <f>$L$1*gp_need_index[[#This Row],[Normalised weighted population (base year)]]</f>
        <v>4329.7842270622759</v>
      </c>
      <c r="M1449" s="4">
        <f>$M$1*gp_need_index[[#This Row],[Normalised travel time adjusted wp (base year)]]</f>
        <v>6479.5292981175917</v>
      </c>
      <c r="N1449" s="115">
        <v>10809.313525179867</v>
      </c>
      <c r="O1449" s="43">
        <f>gp_need_index[[#This Row],[Combined weighted population (base year)]]/gp_need_index[[#This Row],[Registered population (base year)]]</f>
        <v>0.78753513716657808</v>
      </c>
      <c r="P1449" s="77">
        <v>13850.707909035107</v>
      </c>
      <c r="Q1449" s="4">
        <v>4433.5481925116428</v>
      </c>
      <c r="R1449" s="46">
        <v>10758.063174204117</v>
      </c>
      <c r="S1449" s="110">
        <v>10981.192827583118</v>
      </c>
      <c r="T1449" s="46">
        <v>11015.111949506372</v>
      </c>
      <c r="U1449" s="110">
        <f>$L$1*gp_need_index[[#This Row],[Normalised weighted population 2025/26]]</f>
        <v>4370.4244354929951</v>
      </c>
      <c r="V1449" s="4">
        <f>$M$1*gp_need_index[[#This Row],[Normalised travel time adjusted wp 2025/26]]</f>
        <v>6540.2623744224265</v>
      </c>
      <c r="W1449" s="115">
        <v>10910.686809915422</v>
      </c>
      <c r="X1449" s="43">
        <f>gp_need_index[[#This Row],[Combined weighted population 2025/26]]/gp_need_index[[#This Row],[Registered population 2025/26]]</f>
        <v>0.78773495777772862</v>
      </c>
    </row>
    <row r="1450" spans="1:24" ht="13">
      <c r="A1450" s="8" t="s">
        <v>3615</v>
      </c>
      <c r="B1450" s="3" t="s">
        <v>11233</v>
      </c>
      <c r="C1450" s="74" t="s">
        <v>6402</v>
      </c>
      <c r="D1450" s="74" t="s">
        <v>6796</v>
      </c>
      <c r="E1450" s="74" t="s">
        <v>6722</v>
      </c>
      <c r="F1450" s="41">
        <v>1.020740690007661</v>
      </c>
      <c r="G1450" s="110">
        <v>3501.333333333333</v>
      </c>
      <c r="H1450" s="4">
        <v>967.87895409402722</v>
      </c>
      <c r="I1450" s="46">
        <v>2372.3382423058615</v>
      </c>
      <c r="J1450" s="110">
        <v>2421.542174382847</v>
      </c>
      <c r="K1450" s="46">
        <v>2429.0535171065567</v>
      </c>
      <c r="L1450" s="110">
        <f>$L$1*gp_need_index[[#This Row],[Normalised weighted population (base year)]]</f>
        <v>963.75387051908399</v>
      </c>
      <c r="M1450" s="4">
        <f>$M$1*gp_need_index[[#This Row],[Normalised travel time adjusted wp (base year)]]</f>
        <v>1442.2592703746795</v>
      </c>
      <c r="N1450" s="115">
        <v>2406.0131408937636</v>
      </c>
      <c r="O1450" s="43">
        <f>gp_need_index[[#This Row],[Combined weighted population (base year)]]/gp_need_index[[#This Row],[Registered population (base year)]]</f>
        <v>0.68717054671375588</v>
      </c>
      <c r="P1450" s="77">
        <v>3531.6342601094639</v>
      </c>
      <c r="Q1450" s="4">
        <v>987.6210131098635</v>
      </c>
      <c r="R1450" s="46">
        <v>2396.4754164966666</v>
      </c>
      <c r="S1450" s="110">
        <v>2446.1799702212043</v>
      </c>
      <c r="T1450" s="46">
        <v>2453.7358230287191</v>
      </c>
      <c r="U1450" s="110">
        <f>$L$1*gp_need_index[[#This Row],[Normalised weighted population 2025/26]]</f>
        <v>973.55951064027147</v>
      </c>
      <c r="V1450" s="4">
        <f>$M$1*gp_need_index[[#This Row],[Normalised travel time adjusted wp 2025/26]]</f>
        <v>1456.9144783722647</v>
      </c>
      <c r="W1450" s="115">
        <v>2430.4739890125361</v>
      </c>
      <c r="X1450" s="43">
        <f>gp_need_index[[#This Row],[Combined weighted population 2025/26]]/gp_need_index[[#This Row],[Registered population 2025/26]]</f>
        <v>0.68820093192130349</v>
      </c>
    </row>
    <row r="1451" spans="1:24" ht="13">
      <c r="A1451" s="8" t="s">
        <v>3578</v>
      </c>
      <c r="B1451" s="3" t="s">
        <v>11232</v>
      </c>
      <c r="C1451" s="74" t="s">
        <v>6402</v>
      </c>
      <c r="D1451" s="74" t="s">
        <v>6796</v>
      </c>
      <c r="E1451" s="74" t="s">
        <v>6723</v>
      </c>
      <c r="F1451" s="41">
        <v>1.020740690007661</v>
      </c>
      <c r="G1451" s="110">
        <v>13243.25</v>
      </c>
      <c r="H1451" s="4">
        <v>5950.0211202085256</v>
      </c>
      <c r="I1451" s="46">
        <v>14583.913191098234</v>
      </c>
      <c r="J1451" s="110">
        <v>14886.393613693441</v>
      </c>
      <c r="K1451" s="46">
        <v>14932.569478617614</v>
      </c>
      <c r="L1451" s="110">
        <f>$L$1*gp_need_index[[#This Row],[Normalised weighted population (base year)]]</f>
        <v>5924.6622317961701</v>
      </c>
      <c r="M1451" s="4">
        <f>$M$1*gp_need_index[[#This Row],[Normalised travel time adjusted wp (base year)]]</f>
        <v>8866.2668851793314</v>
      </c>
      <c r="N1451" s="115">
        <v>14790.929116975502</v>
      </c>
      <c r="O1451" s="43">
        <f>gp_need_index[[#This Row],[Combined weighted population (base year)]]/gp_need_index[[#This Row],[Registered population (base year)]]</f>
        <v>1.1168655063504427</v>
      </c>
      <c r="P1451" s="77">
        <v>13358.244086932005</v>
      </c>
      <c r="Q1451" s="4">
        <v>6065.5897774756622</v>
      </c>
      <c r="R1451" s="46">
        <v>14718.233609167766</v>
      </c>
      <c r="S1451" s="110">
        <v>15023.499929915852</v>
      </c>
      <c r="T1451" s="46">
        <v>15069.905082237447</v>
      </c>
      <c r="U1451" s="110">
        <f>$L$1*gp_need_index[[#This Row],[Normalised weighted population 2025/26]]</f>
        <v>5979.2294180834124</v>
      </c>
      <c r="V1451" s="4">
        <f>$M$1*gp_need_index[[#This Row],[Normalised travel time adjusted wp 2025/26]]</f>
        <v>8947.8103942367798</v>
      </c>
      <c r="W1451" s="115">
        <v>14927.039812320192</v>
      </c>
      <c r="X1451" s="43">
        <f>gp_need_index[[#This Row],[Combined weighted population 2025/26]]/gp_need_index[[#This Row],[Registered population 2025/26]]</f>
        <v>1.117440264991332</v>
      </c>
    </row>
    <row r="1452" spans="1:24" ht="13">
      <c r="A1452" s="8" t="s">
        <v>3541</v>
      </c>
      <c r="B1452" s="3" t="s">
        <v>11231</v>
      </c>
      <c r="C1452" s="74" t="s">
        <v>6402</v>
      </c>
      <c r="D1452" s="74" t="s">
        <v>6796</v>
      </c>
      <c r="E1452" s="74" t="s">
        <v>6722</v>
      </c>
      <c r="F1452" s="41">
        <v>1.020740690007661</v>
      </c>
      <c r="G1452" s="110">
        <v>5069</v>
      </c>
      <c r="H1452" s="4">
        <v>1849.8588281832608</v>
      </c>
      <c r="I1452" s="46">
        <v>4534.1318998655752</v>
      </c>
      <c r="J1452" s="110">
        <v>4628.1729240545337</v>
      </c>
      <c r="K1452" s="46">
        <v>4642.5289792101812</v>
      </c>
      <c r="L1452" s="110">
        <f>$L$1*gp_need_index[[#This Row],[Normalised weighted population (base year)]]</f>
        <v>1841.9747614455505</v>
      </c>
      <c r="M1452" s="4">
        <f>$M$1*gp_need_index[[#This Row],[Normalised travel time adjusted wp (base year)]]</f>
        <v>2756.5182945103702</v>
      </c>
      <c r="N1452" s="115">
        <v>4598.4930559559207</v>
      </c>
      <c r="O1452" s="43">
        <f>gp_need_index[[#This Row],[Combined weighted population (base year)]]/gp_need_index[[#This Row],[Registered population (base year)]]</f>
        <v>0.90717953362712977</v>
      </c>
      <c r="P1452" s="77">
        <v>5115.189487905609</v>
      </c>
      <c r="Q1452" s="4">
        <v>1887.9194663978212</v>
      </c>
      <c r="R1452" s="46">
        <v>4581.0614896714351</v>
      </c>
      <c r="S1452" s="110">
        <v>4676.0758659347439</v>
      </c>
      <c r="T1452" s="46">
        <v>4690.5195051558521</v>
      </c>
      <c r="U1452" s="110">
        <f>$L$1*gp_need_index[[#This Row],[Normalised weighted population 2025/26]]</f>
        <v>1861.0397383576578</v>
      </c>
      <c r="V1452" s="4">
        <f>$M$1*gp_need_index[[#This Row],[Normalised travel time adjusted wp 2025/26]]</f>
        <v>2785.0128420565056</v>
      </c>
      <c r="W1452" s="115">
        <v>4646.0525804141635</v>
      </c>
      <c r="X1452" s="43">
        <f>gp_need_index[[#This Row],[Combined weighted population 2025/26]]/gp_need_index[[#This Row],[Registered population 2025/26]]</f>
        <v>0.90828552713429755</v>
      </c>
    </row>
    <row r="1453" spans="1:24" ht="13">
      <c r="A1453" s="8" t="s">
        <v>3596</v>
      </c>
      <c r="B1453" s="3" t="s">
        <v>11230</v>
      </c>
      <c r="C1453" s="74" t="s">
        <v>6402</v>
      </c>
      <c r="D1453" s="74" t="s">
        <v>6796</v>
      </c>
      <c r="E1453" s="74" t="s">
        <v>6587</v>
      </c>
      <c r="F1453" s="41">
        <v>1.020740690007661</v>
      </c>
      <c r="G1453" s="110">
        <v>11642.166666666668</v>
      </c>
      <c r="H1453" s="4">
        <v>3702.1757379580608</v>
      </c>
      <c r="I1453" s="46">
        <v>9074.2887276807141</v>
      </c>
      <c r="J1453" s="110">
        <v>9262.4957372215522</v>
      </c>
      <c r="K1453" s="46">
        <v>9291.2269237749733</v>
      </c>
      <c r="L1453" s="110">
        <f>$L$1*gp_need_index[[#This Row],[Normalised weighted population (base year)]]</f>
        <v>3686.3971281808704</v>
      </c>
      <c r="M1453" s="4">
        <f>$M$1*gp_need_index[[#This Row],[Normalised travel time adjusted wp (base year)]]</f>
        <v>5516.6994344083159</v>
      </c>
      <c r="N1453" s="115">
        <v>9203.0965625891859</v>
      </c>
      <c r="O1453" s="43">
        <f>gp_need_index[[#This Row],[Combined weighted population (base year)]]/gp_need_index[[#This Row],[Registered population (base year)]]</f>
        <v>0.79049689169448856</v>
      </c>
      <c r="P1453" s="77">
        <v>11740.574413650873</v>
      </c>
      <c r="Q1453" s="4">
        <v>3770.2765236219407</v>
      </c>
      <c r="R1453" s="46">
        <v>9148.6257201064582</v>
      </c>
      <c r="S1453" s="110">
        <v>9338.3745301633007</v>
      </c>
      <c r="T1453" s="46">
        <v>9367.2192530660795</v>
      </c>
      <c r="U1453" s="110">
        <f>$L$1*gp_need_index[[#This Row],[Normalised weighted population 2025/26]]</f>
        <v>3716.5962637406565</v>
      </c>
      <c r="V1453" s="4">
        <f>$M$1*gp_need_index[[#This Row],[Normalised travel time adjusted wp 2025/26]]</f>
        <v>5561.8201534972959</v>
      </c>
      <c r="W1453" s="115">
        <v>9278.4164172379533</v>
      </c>
      <c r="X1453" s="43">
        <f>gp_need_index[[#This Row],[Combined weighted population 2025/26]]/gp_need_index[[#This Row],[Registered population 2025/26]]</f>
        <v>0.79028641106774589</v>
      </c>
    </row>
    <row r="1454" spans="1:24" ht="13">
      <c r="A1454" s="8" t="s">
        <v>3563</v>
      </c>
      <c r="B1454" s="3" t="s">
        <v>11229</v>
      </c>
      <c r="C1454" s="74" t="s">
        <v>6402</v>
      </c>
      <c r="D1454" s="74" t="s">
        <v>6796</v>
      </c>
      <c r="E1454" s="74" t="s">
        <v>6587</v>
      </c>
      <c r="F1454" s="41">
        <v>1.020740690007661</v>
      </c>
      <c r="G1454" s="110">
        <v>3777.7500000000005</v>
      </c>
      <c r="H1454" s="4">
        <v>1208.8430288606073</v>
      </c>
      <c r="I1454" s="46">
        <v>2962.9578514755763</v>
      </c>
      <c r="J1454" s="110">
        <v>3024.4116417787964</v>
      </c>
      <c r="K1454" s="46">
        <v>3033.793015607137</v>
      </c>
      <c r="L1454" s="110">
        <f>$L$1*gp_need_index[[#This Row],[Normalised weighted population (base year)]]</f>
        <v>1203.6909605136875</v>
      </c>
      <c r="M1454" s="4">
        <f>$M$1*gp_need_index[[#This Row],[Normalised travel time adjusted wp (base year)]]</f>
        <v>1801.3255246715937</v>
      </c>
      <c r="N1454" s="115">
        <v>3005.0164851852815</v>
      </c>
      <c r="O1454" s="43">
        <f>gp_need_index[[#This Row],[Combined weighted population (base year)]]/gp_need_index[[#This Row],[Registered population (base year)]]</f>
        <v>0.79545138910337665</v>
      </c>
      <c r="P1454" s="77">
        <v>3808.2618406540278</v>
      </c>
      <c r="Q1454" s="4">
        <v>1230.4124765657034</v>
      </c>
      <c r="R1454" s="46">
        <v>2985.6121053516704</v>
      </c>
      <c r="S1454" s="110">
        <v>3047.5357605118893</v>
      </c>
      <c r="T1454" s="46">
        <v>3056.9491037296343</v>
      </c>
      <c r="U1454" s="110">
        <f>$L$1*gp_need_index[[#This Row],[Normalised weighted population 2025/26]]</f>
        <v>1212.8941695955368</v>
      </c>
      <c r="V1454" s="4">
        <f>$M$1*gp_need_index[[#This Row],[Normalised travel time adjusted wp 2025/26]]</f>
        <v>1815.0745353562438</v>
      </c>
      <c r="W1454" s="115">
        <v>3027.9687049517806</v>
      </c>
      <c r="X1454" s="43">
        <f>gp_need_index[[#This Row],[Combined weighted population 2025/26]]/gp_need_index[[#This Row],[Registered population 2025/26]]</f>
        <v>0.79510517702001282</v>
      </c>
    </row>
    <row r="1455" spans="1:24" ht="13">
      <c r="A1455" s="8" t="s">
        <v>3603</v>
      </c>
      <c r="B1455" s="3" t="s">
        <v>11228</v>
      </c>
      <c r="C1455" s="74" t="s">
        <v>6402</v>
      </c>
      <c r="D1455" s="74" t="s">
        <v>6796</v>
      </c>
      <c r="E1455" s="74" t="s">
        <v>6723</v>
      </c>
      <c r="F1455" s="41">
        <v>1.020740690007661</v>
      </c>
      <c r="G1455" s="110">
        <v>13469.916666666666</v>
      </c>
      <c r="H1455" s="4">
        <v>5704.4753910980398</v>
      </c>
      <c r="I1455" s="46">
        <v>13982.063630324448</v>
      </c>
      <c r="J1455" s="110">
        <v>14272.061277748398</v>
      </c>
      <c r="K1455" s="46">
        <v>14316.331555080353</v>
      </c>
      <c r="L1455" s="110">
        <f>$L$1*gp_need_index[[#This Row],[Normalised weighted population (base year)]]</f>
        <v>5680.1630143902385</v>
      </c>
      <c r="M1455" s="4">
        <f>$M$1*gp_need_index[[#This Row],[Normalised travel time adjusted wp (base year)]]</f>
        <v>8500.3733996225583</v>
      </c>
      <c r="N1455" s="115">
        <v>14180.536414012797</v>
      </c>
      <c r="O1455" s="43">
        <f>gp_need_index[[#This Row],[Combined weighted population (base year)]]/gp_need_index[[#This Row],[Registered population (base year)]]</f>
        <v>1.052756061149559</v>
      </c>
      <c r="P1455" s="77">
        <v>13581.90503881334</v>
      </c>
      <c r="Q1455" s="4">
        <v>5807.8285936275388</v>
      </c>
      <c r="R1455" s="46">
        <v>14092.772696308079</v>
      </c>
      <c r="S1455" s="110">
        <v>14385.066526150633</v>
      </c>
      <c r="T1455" s="46">
        <v>14429.499661333271</v>
      </c>
      <c r="U1455" s="110">
        <f>$L$1*gp_need_index[[#This Row],[Normalised weighted population 2025/26]]</f>
        <v>5725.1381738934506</v>
      </c>
      <c r="V1455" s="4">
        <f>$M$1*gp_need_index[[#This Row],[Normalised travel time adjusted wp 2025/26]]</f>
        <v>8567.5673701154101</v>
      </c>
      <c r="W1455" s="115">
        <v>14292.705544008861</v>
      </c>
      <c r="X1455" s="43">
        <f>gp_need_index[[#This Row],[Combined weighted population 2025/26]]/gp_need_index[[#This Row],[Registered population 2025/26]]</f>
        <v>1.0523343745346656</v>
      </c>
    </row>
    <row r="1456" spans="1:24" ht="13">
      <c r="A1456" s="8" t="s">
        <v>3559</v>
      </c>
      <c r="B1456" s="3" t="s">
        <v>11227</v>
      </c>
      <c r="C1456" s="74" t="s">
        <v>6402</v>
      </c>
      <c r="D1456" s="74" t="s">
        <v>6796</v>
      </c>
      <c r="E1456" s="74" t="s">
        <v>6587</v>
      </c>
      <c r="F1456" s="41">
        <v>1.020740690007661</v>
      </c>
      <c r="G1456" s="110">
        <v>31250.750000000004</v>
      </c>
      <c r="H1456" s="4">
        <v>6097.2148471376968</v>
      </c>
      <c r="I1456" s="46">
        <v>14944.695193790356</v>
      </c>
      <c r="J1456" s="110">
        <v>15254.658484063742</v>
      </c>
      <c r="K1456" s="46">
        <v>15301.97666386631</v>
      </c>
      <c r="L1456" s="110">
        <f>$L$1*gp_need_index[[#This Row],[Normalised weighted population (base year)]]</f>
        <v>6071.2286215746344</v>
      </c>
      <c r="M1456" s="4">
        <f>$M$1*gp_need_index[[#This Row],[Normalised travel time adjusted wp (base year)]]</f>
        <v>9085.6037312866119</v>
      </c>
      <c r="N1456" s="115">
        <v>15156.832352861245</v>
      </c>
      <c r="O1456" s="43">
        <f>gp_need_index[[#This Row],[Combined weighted population (base year)]]/gp_need_index[[#This Row],[Registered population (base year)]]</f>
        <v>0.48500699512367684</v>
      </c>
      <c r="P1456" s="77">
        <v>31492.774277336044</v>
      </c>
      <c r="Q1456" s="4">
        <v>6187.696939248287</v>
      </c>
      <c r="R1456" s="46">
        <v>15014.528247983562</v>
      </c>
      <c r="S1456" s="110">
        <v>15325.939923986258</v>
      </c>
      <c r="T1456" s="46">
        <v>15373.279264350484</v>
      </c>
      <c r="U1456" s="110">
        <f>$L$1*gp_need_index[[#This Row],[Normalised weighted population 2025/26]]</f>
        <v>6099.5980484416295</v>
      </c>
      <c r="V1456" s="4">
        <f>$M$1*gp_need_index[[#This Row],[Normalised travel time adjusted wp 2025/26]]</f>
        <v>9127.9399070134514</v>
      </c>
      <c r="W1456" s="115">
        <v>15227.537955455082</v>
      </c>
      <c r="X1456" s="43">
        <f>gp_need_index[[#This Row],[Combined weighted population 2025/26]]/gp_need_index[[#This Row],[Registered population 2025/26]]</f>
        <v>0.48352481814895765</v>
      </c>
    </row>
    <row r="1457" spans="1:24" ht="13">
      <c r="A1457" s="8" t="s">
        <v>3562</v>
      </c>
      <c r="B1457" s="3" t="s">
        <v>10688</v>
      </c>
      <c r="C1457" s="74" t="s">
        <v>6402</v>
      </c>
      <c r="D1457" s="74" t="s">
        <v>6796</v>
      </c>
      <c r="E1457" s="74" t="s">
        <v>6587</v>
      </c>
      <c r="F1457" s="41">
        <v>1.020740690007661</v>
      </c>
      <c r="G1457" s="110">
        <v>6005.4166666666661</v>
      </c>
      <c r="H1457" s="4">
        <v>2215.1873993813138</v>
      </c>
      <c r="I1457" s="46">
        <v>5429.5774892072195</v>
      </c>
      <c r="J1457" s="110">
        <v>5542.1906727834412</v>
      </c>
      <c r="K1457" s="46">
        <v>5559.3819048932155</v>
      </c>
      <c r="L1457" s="110">
        <f>$L$1*gp_need_index[[#This Row],[Normalised weighted population (base year)]]</f>
        <v>2205.7463085114719</v>
      </c>
      <c r="M1457" s="4">
        <f>$M$1*gp_need_index[[#This Row],[Normalised travel time adjusted wp (base year)]]</f>
        <v>3300.9030198052042</v>
      </c>
      <c r="N1457" s="115">
        <v>5506.6493283166765</v>
      </c>
      <c r="O1457" s="43">
        <f>gp_need_index[[#This Row],[Combined weighted population (base year)]]/gp_need_index[[#This Row],[Registered population (base year)]]</f>
        <v>0.91694708859779539</v>
      </c>
      <c r="P1457" s="77">
        <v>6057.7290511023875</v>
      </c>
      <c r="Q1457" s="4">
        <v>2255.1377623087756</v>
      </c>
      <c r="R1457" s="46">
        <v>5472.1215288531912</v>
      </c>
      <c r="S1457" s="110">
        <v>5585.6171051673828</v>
      </c>
      <c r="T1457" s="46">
        <v>5602.8701696187145</v>
      </c>
      <c r="U1457" s="110">
        <f>$L$1*gp_need_index[[#This Row],[Normalised weighted population 2025/26]]</f>
        <v>2223.029671459105</v>
      </c>
      <c r="V1457" s="4">
        <f>$M$1*gp_need_index[[#This Row],[Normalised travel time adjusted wp 2025/26]]</f>
        <v>3326.7243335437224</v>
      </c>
      <c r="W1457" s="115">
        <v>5549.7540050028274</v>
      </c>
      <c r="X1457" s="43">
        <f>gp_need_index[[#This Row],[Combined weighted population 2025/26]]/gp_need_index[[#This Row],[Registered population 2025/26]]</f>
        <v>0.91614431054701617</v>
      </c>
    </row>
    <row r="1458" spans="1:24" ht="13">
      <c r="A1458" s="8" t="s">
        <v>3604</v>
      </c>
      <c r="B1458" s="3" t="s">
        <v>9509</v>
      </c>
      <c r="C1458" s="74" t="s">
        <v>6402</v>
      </c>
      <c r="D1458" s="74" t="s">
        <v>6796</v>
      </c>
      <c r="E1458" s="74" t="s">
        <v>6587</v>
      </c>
      <c r="F1458" s="41">
        <v>1.020740690007661</v>
      </c>
      <c r="G1458" s="110">
        <v>11646.916666666668</v>
      </c>
      <c r="H1458" s="4">
        <v>2553.518711075767</v>
      </c>
      <c r="I1458" s="46">
        <v>6258.8509287289571</v>
      </c>
      <c r="J1458" s="110">
        <v>6388.6638156458857</v>
      </c>
      <c r="K1458" s="46">
        <v>6408.4807091832072</v>
      </c>
      <c r="L1458" s="110">
        <f>$L$1*gp_need_index[[#This Row],[Normalised weighted population (base year)]]</f>
        <v>2542.6356579327953</v>
      </c>
      <c r="M1458" s="4">
        <f>$M$1*gp_need_index[[#This Row],[Normalised travel time adjusted wp (base year)]]</f>
        <v>3805.0584916080825</v>
      </c>
      <c r="N1458" s="115">
        <v>6347.6941495408773</v>
      </c>
      <c r="O1458" s="43">
        <f>gp_need_index[[#This Row],[Combined weighted population (base year)]]/gp_need_index[[#This Row],[Registered population (base year)]]</f>
        <v>0.54501069520896461</v>
      </c>
      <c r="P1458" s="77">
        <v>11732.917971823896</v>
      </c>
      <c r="Q1458" s="4">
        <v>2596.5550268330257</v>
      </c>
      <c r="R1458" s="46">
        <v>6300.5750250212486</v>
      </c>
      <c r="S1458" s="110">
        <v>6431.2532984852251</v>
      </c>
      <c r="T1458" s="46">
        <v>6451.1183958544934</v>
      </c>
      <c r="U1458" s="110">
        <f>$L$1*gp_need_index[[#This Row],[Normalised weighted population 2025/26]]</f>
        <v>2559.5859218447922</v>
      </c>
      <c r="V1458" s="4">
        <f>$M$1*gp_need_index[[#This Row],[Normalised travel time adjusted wp 2025/26]]</f>
        <v>3830.3747715648306</v>
      </c>
      <c r="W1458" s="115">
        <v>6389.9606934096228</v>
      </c>
      <c r="X1458" s="43">
        <f>gp_need_index[[#This Row],[Combined weighted population 2025/26]]/gp_need_index[[#This Row],[Registered population 2025/26]]</f>
        <v>0.54461820228819824</v>
      </c>
    </row>
    <row r="1459" spans="1:24" ht="13">
      <c r="A1459" s="8" t="s">
        <v>3618</v>
      </c>
      <c r="B1459" s="3" t="s">
        <v>8104</v>
      </c>
      <c r="C1459" s="74" t="s">
        <v>6402</v>
      </c>
      <c r="D1459" s="74" t="s">
        <v>6796</v>
      </c>
      <c r="E1459" s="74" t="s">
        <v>6587</v>
      </c>
      <c r="F1459" s="41">
        <v>1.020740690007661</v>
      </c>
      <c r="G1459" s="110">
        <v>15336.666666666666</v>
      </c>
      <c r="H1459" s="4">
        <v>3066.7901376623017</v>
      </c>
      <c r="I1459" s="46">
        <v>7516.9146864163977</v>
      </c>
      <c r="J1459" s="110">
        <v>7672.8206837413945</v>
      </c>
      <c r="K1459" s="46">
        <v>7696.6208828140525</v>
      </c>
      <c r="L1459" s="110">
        <f>$L$1*gp_need_index[[#This Row],[Normalised weighted population (base year)]]</f>
        <v>3053.7195304637903</v>
      </c>
      <c r="M1459" s="4">
        <f>$M$1*gp_need_index[[#This Row],[Normalised travel time adjusted wp (base year)]]</f>
        <v>4569.8963570060214</v>
      </c>
      <c r="N1459" s="115">
        <v>7623.6158874698122</v>
      </c>
      <c r="O1459" s="43">
        <f>gp_need_index[[#This Row],[Combined weighted population (base year)]]/gp_need_index[[#This Row],[Registered population (base year)]]</f>
        <v>0.49708427868744703</v>
      </c>
      <c r="P1459" s="77">
        <v>15459.796069506556</v>
      </c>
      <c r="Q1459" s="4">
        <v>3115.8634748227323</v>
      </c>
      <c r="R1459" s="46">
        <v>7560.6838245167182</v>
      </c>
      <c r="S1459" s="110">
        <v>7717.4976239669559</v>
      </c>
      <c r="T1459" s="46">
        <v>7741.3357212447154</v>
      </c>
      <c r="U1459" s="110">
        <f>$L$1*gp_need_index[[#This Row],[Normalised weighted population 2025/26]]</f>
        <v>3071.5005852481486</v>
      </c>
      <c r="V1459" s="4">
        <f>$M$1*gp_need_index[[#This Row],[Normalised travel time adjusted wp 2025/26]]</f>
        <v>4596.4459532976462</v>
      </c>
      <c r="W1459" s="115">
        <v>7667.9465385457952</v>
      </c>
      <c r="X1459" s="43">
        <f>gp_need_index[[#This Row],[Combined weighted population 2025/26]]/gp_need_index[[#This Row],[Registered population 2025/26]]</f>
        <v>0.49599273522568138</v>
      </c>
    </row>
    <row r="1460" spans="1:24" ht="13">
      <c r="A1460" s="8" t="s">
        <v>3546</v>
      </c>
      <c r="B1460" s="3" t="s">
        <v>11226</v>
      </c>
      <c r="C1460" s="74" t="s">
        <v>6402</v>
      </c>
      <c r="D1460" s="74" t="s">
        <v>6796</v>
      </c>
      <c r="E1460" s="74" t="s">
        <v>6531</v>
      </c>
      <c r="F1460" s="41">
        <v>1.020740690007661</v>
      </c>
      <c r="G1460" s="110">
        <v>11266.666666666668</v>
      </c>
      <c r="H1460" s="4">
        <v>3036.9666950611327</v>
      </c>
      <c r="I1460" s="46">
        <v>7443.8153664025713</v>
      </c>
      <c r="J1460" s="110">
        <v>7598.2052333913907</v>
      </c>
      <c r="K1460" s="46">
        <v>7621.7739839986907</v>
      </c>
      <c r="L1460" s="110">
        <f>$L$1*gp_need_index[[#This Row],[Normalised weighted population (base year)]]</f>
        <v>3024.0231948657256</v>
      </c>
      <c r="M1460" s="4">
        <f>$M$1*gp_need_index[[#This Row],[Normalised travel time adjusted wp (base year)]]</f>
        <v>4525.4557413855646</v>
      </c>
      <c r="N1460" s="115">
        <v>7549.4789362512902</v>
      </c>
      <c r="O1460" s="43">
        <f>gp_need_index[[#This Row],[Combined weighted population (base year)]]/gp_need_index[[#This Row],[Registered population (base year)]]</f>
        <v>0.67007209493354636</v>
      </c>
      <c r="P1460" s="77">
        <v>11355.891251229914</v>
      </c>
      <c r="Q1460" s="4">
        <v>3090.3699869502784</v>
      </c>
      <c r="R1460" s="46">
        <v>7498.8235398973029</v>
      </c>
      <c r="S1460" s="110">
        <v>7654.3543143604638</v>
      </c>
      <c r="T1460" s="46">
        <v>7677.9973722057312</v>
      </c>
      <c r="U1460" s="110">
        <f>$L$1*gp_need_index[[#This Row],[Normalised weighted population 2025/26]]</f>
        <v>3046.3700673185358</v>
      </c>
      <c r="V1460" s="4">
        <f>$M$1*gp_need_index[[#This Row],[Normalised travel time adjusted wp 2025/26]]</f>
        <v>4558.8385805376929</v>
      </c>
      <c r="W1460" s="115">
        <v>7605.2086478562287</v>
      </c>
      <c r="X1460" s="43">
        <f>gp_need_index[[#This Row],[Combined weighted population 2025/26]]/gp_need_index[[#This Row],[Registered population 2025/26]]</f>
        <v>0.66971481846768632</v>
      </c>
    </row>
    <row r="1461" spans="1:24" ht="13">
      <c r="A1461" s="8" t="s">
        <v>3564</v>
      </c>
      <c r="B1461" s="3" t="s">
        <v>11225</v>
      </c>
      <c r="C1461" s="74" t="s">
        <v>6402</v>
      </c>
      <c r="D1461" s="74" t="s">
        <v>6796</v>
      </c>
      <c r="E1461" s="74" t="s">
        <v>6722</v>
      </c>
      <c r="F1461" s="41">
        <v>1.020740690007661</v>
      </c>
      <c r="G1461" s="110">
        <v>13272.333333333336</v>
      </c>
      <c r="H1461" s="4">
        <v>1793.6112552242894</v>
      </c>
      <c r="I1461" s="46">
        <v>4396.26520919829</v>
      </c>
      <c r="J1461" s="110">
        <v>4487.4467830937365</v>
      </c>
      <c r="K1461" s="46">
        <v>4501.3663220961143</v>
      </c>
      <c r="L1461" s="110">
        <f>$L$1*gp_need_index[[#This Row],[Normalised weighted population (base year)]]</f>
        <v>1785.9669146820522</v>
      </c>
      <c r="M1461" s="4">
        <f>$M$1*gp_need_index[[#This Row],[Normalised travel time adjusted wp (base year)]]</f>
        <v>2672.7024586633274</v>
      </c>
      <c r="N1461" s="115">
        <v>4458.6693733453794</v>
      </c>
      <c r="O1461" s="43">
        <f>gp_need_index[[#This Row],[Combined weighted population (base year)]]/gp_need_index[[#This Row],[Registered population (base year)]]</f>
        <v>0.33593711530341652</v>
      </c>
      <c r="P1461" s="77">
        <v>13365.740408710937</v>
      </c>
      <c r="Q1461" s="4">
        <v>1826.7229037659533</v>
      </c>
      <c r="R1461" s="46">
        <v>4432.5672231718063</v>
      </c>
      <c r="S1461" s="110">
        <v>4524.5017258857315</v>
      </c>
      <c r="T1461" s="46">
        <v>4538.4771771952474</v>
      </c>
      <c r="U1461" s="110">
        <f>$L$1*gp_need_index[[#This Row],[Normalised weighted population 2025/26]]</f>
        <v>1800.714477171543</v>
      </c>
      <c r="V1461" s="4">
        <f>$M$1*gp_need_index[[#This Row],[Normalised travel time adjusted wp 2025/26]]</f>
        <v>2694.737162477516</v>
      </c>
      <c r="W1461" s="115">
        <v>4495.451639649059</v>
      </c>
      <c r="X1461" s="43">
        <f>gp_need_index[[#This Row],[Combined weighted population 2025/26]]/gp_need_index[[#This Row],[Registered population 2025/26]]</f>
        <v>0.3363413849276326</v>
      </c>
    </row>
    <row r="1462" spans="1:24" ht="13">
      <c r="A1462" s="8" t="s">
        <v>3565</v>
      </c>
      <c r="B1462" s="3" t="s">
        <v>8291</v>
      </c>
      <c r="C1462" s="74" t="s">
        <v>6402</v>
      </c>
      <c r="D1462" s="74" t="s">
        <v>6796</v>
      </c>
      <c r="E1462" s="74" t="s">
        <v>6587</v>
      </c>
      <c r="F1462" s="41">
        <v>1.020740690007661</v>
      </c>
      <c r="G1462" s="110">
        <v>2949.666666666667</v>
      </c>
      <c r="H1462" s="4">
        <v>849.79908115831915</v>
      </c>
      <c r="I1462" s="46">
        <v>2082.9163088842329</v>
      </c>
      <c r="J1462" s="110">
        <v>2126.1174303587022</v>
      </c>
      <c r="K1462" s="46">
        <v>2132.7123998204038</v>
      </c>
      <c r="L1462" s="110">
        <f>$L$1*gp_need_index[[#This Row],[Normalised weighted population (base year)]]</f>
        <v>846.17725198550761</v>
      </c>
      <c r="M1462" s="4">
        <f>$M$1*gp_need_index[[#This Row],[Normalised travel time adjusted wp (base year)]]</f>
        <v>1266.3056651580041</v>
      </c>
      <c r="N1462" s="115">
        <v>2112.4829171435117</v>
      </c>
      <c r="O1462" s="43">
        <f>gp_need_index[[#This Row],[Combined weighted population (base year)]]/gp_need_index[[#This Row],[Registered population (base year)]]</f>
        <v>0.7161768280518177</v>
      </c>
      <c r="P1462" s="77">
        <v>2974.4172629780983</v>
      </c>
      <c r="Q1462" s="4">
        <v>864.19880879274297</v>
      </c>
      <c r="R1462" s="46">
        <v>2096.9898095992917</v>
      </c>
      <c r="S1462" s="110">
        <v>2140.4828251894146</v>
      </c>
      <c r="T1462" s="46">
        <v>2147.0944291437559</v>
      </c>
      <c r="U1462" s="110">
        <f>$L$1*gp_need_index[[#This Row],[Normalised weighted population 2025/26]]</f>
        <v>851.89456098639766</v>
      </c>
      <c r="V1462" s="4">
        <f>$M$1*gp_need_index[[#This Row],[Normalised travel time adjusted wp 2025/26]]</f>
        <v>1274.8450468440499</v>
      </c>
      <c r="W1462" s="115">
        <v>2126.7396078304473</v>
      </c>
      <c r="X1462" s="43">
        <f>gp_need_index[[#This Row],[Combined weighted population 2025/26]]/gp_need_index[[#This Row],[Registered population 2025/26]]</f>
        <v>0.71501051123576242</v>
      </c>
    </row>
    <row r="1463" spans="1:24" ht="13">
      <c r="A1463" s="8" t="s">
        <v>3285</v>
      </c>
      <c r="B1463" s="3" t="s">
        <v>11224</v>
      </c>
      <c r="C1463" s="74" t="s">
        <v>6419</v>
      </c>
      <c r="D1463" s="74" t="s">
        <v>6796</v>
      </c>
      <c r="E1463" s="74" t="s">
        <v>6720</v>
      </c>
      <c r="F1463" s="41">
        <v>1.0315582410705022</v>
      </c>
      <c r="G1463" s="110">
        <v>14215.75</v>
      </c>
      <c r="H1463" s="4">
        <v>11767.229276408741</v>
      </c>
      <c r="I1463" s="46">
        <v>28842.292623808436</v>
      </c>
      <c r="J1463" s="110">
        <v>29752.50464745655</v>
      </c>
      <c r="K1463" s="46">
        <v>29844.793463096426</v>
      </c>
      <c r="L1463" s="110">
        <f>$L$1*gp_need_index[[#This Row],[Normalised weighted population (base year)]]</f>
        <v>11717.077546168732</v>
      </c>
      <c r="M1463" s="4">
        <f>$M$1*gp_need_index[[#This Row],[Normalised travel time adjusted wp (base year)]]</f>
        <v>17720.45355996997</v>
      </c>
      <c r="N1463" s="115">
        <v>29437.531106138704</v>
      </c>
      <c r="O1463" s="43">
        <f>gp_need_index[[#This Row],[Combined weighted population (base year)]]/gp_need_index[[#This Row],[Registered population (base year)]]</f>
        <v>2.0707687674683859</v>
      </c>
      <c r="P1463" s="77">
        <v>14371.060696088609</v>
      </c>
      <c r="Q1463" s="4">
        <v>12004.57780255435</v>
      </c>
      <c r="R1463" s="46">
        <v>29129.266396079438</v>
      </c>
      <c r="S1463" s="110">
        <v>30048.534807213793</v>
      </c>
      <c r="T1463" s="46">
        <v>30141.349853060259</v>
      </c>
      <c r="U1463" s="110">
        <f>$L$1*gp_need_index[[#This Row],[Normalised weighted population 2025/26]]</f>
        <v>11833.659608048247</v>
      </c>
      <c r="V1463" s="4">
        <f>$M$1*gp_need_index[[#This Row],[Normalised travel time adjusted wp 2025/26]]</f>
        <v>17896.534984114001</v>
      </c>
      <c r="W1463" s="115">
        <v>29730.194592162246</v>
      </c>
      <c r="X1463" s="43">
        <f>gp_need_index[[#This Row],[Combined weighted population 2025/26]]/gp_need_index[[#This Row],[Registered population 2025/26]]</f>
        <v>2.0687543683017049</v>
      </c>
    </row>
    <row r="1464" spans="1:24" ht="13">
      <c r="A1464" s="8" t="s">
        <v>3233</v>
      </c>
      <c r="B1464" s="3" t="s">
        <v>7072</v>
      </c>
      <c r="C1464" s="74" t="s">
        <v>6419</v>
      </c>
      <c r="D1464" s="74" t="s">
        <v>6796</v>
      </c>
      <c r="E1464" s="74" t="s">
        <v>6482</v>
      </c>
      <c r="F1464" s="41">
        <v>1.0315582410705022</v>
      </c>
      <c r="G1464" s="110">
        <v>12844.166666666668</v>
      </c>
      <c r="H1464" s="4">
        <v>5553.1073715247485</v>
      </c>
      <c r="I1464" s="46">
        <v>13611.050147722226</v>
      </c>
      <c r="J1464" s="110">
        <v>14040.590949506739</v>
      </c>
      <c r="K1464" s="46">
        <v>14084.143232750388</v>
      </c>
      <c r="L1464" s="110">
        <f>$L$1*gp_need_index[[#This Row],[Normalised weighted population (base year)]]</f>
        <v>5529.440122731623</v>
      </c>
      <c r="M1464" s="4">
        <f>$M$1*gp_need_index[[#This Row],[Normalised travel time adjusted wp (base year)]]</f>
        <v>8362.5107473611806</v>
      </c>
      <c r="N1464" s="115">
        <v>13891.950870092804</v>
      </c>
      <c r="O1464" s="43">
        <f>gp_need_index[[#This Row],[Combined weighted population (base year)]]/gp_need_index[[#This Row],[Registered population (base year)]]</f>
        <v>1.0815766589315099</v>
      </c>
      <c r="P1464" s="77">
        <v>12956.505994565552</v>
      </c>
      <c r="Q1464" s="4">
        <v>5657.9174346648651</v>
      </c>
      <c r="R1464" s="46">
        <v>13729.011291534678</v>
      </c>
      <c r="S1464" s="110">
        <v>14162.274739532577</v>
      </c>
      <c r="T1464" s="46">
        <v>14206.019707055066</v>
      </c>
      <c r="U1464" s="110">
        <f>$L$1*gp_need_index[[#This Row],[Normalised weighted population 2025/26]]</f>
        <v>5577.3614127453138</v>
      </c>
      <c r="V1464" s="4">
        <f>$M$1*gp_need_index[[#This Row],[Normalised travel time adjusted wp 2025/26]]</f>
        <v>8434.8753427348911</v>
      </c>
      <c r="W1464" s="115">
        <v>14012.236755480204</v>
      </c>
      <c r="X1464" s="43">
        <f>gp_need_index[[#This Row],[Combined weighted population 2025/26]]/gp_need_index[[#This Row],[Registered population 2025/26]]</f>
        <v>1.0814826745233217</v>
      </c>
    </row>
    <row r="1465" spans="1:24" ht="13">
      <c r="A1465" s="8" t="s">
        <v>3446</v>
      </c>
      <c r="B1465" s="3" t="s">
        <v>11223</v>
      </c>
      <c r="C1465" s="74" t="s">
        <v>6419</v>
      </c>
      <c r="D1465" s="74" t="s">
        <v>6796</v>
      </c>
      <c r="E1465" s="74" t="s">
        <v>6463</v>
      </c>
      <c r="F1465" s="41">
        <v>1.0315582410705022</v>
      </c>
      <c r="G1465" s="110">
        <v>25145.583333333336</v>
      </c>
      <c r="H1465" s="4">
        <v>14646.068568638246</v>
      </c>
      <c r="I1465" s="46">
        <v>35898.526791852259</v>
      </c>
      <c r="J1465" s="110">
        <v>37031.421154425414</v>
      </c>
      <c r="K1465" s="46">
        <v>37146.288324107401</v>
      </c>
      <c r="L1465" s="110">
        <f>$L$1*gp_need_index[[#This Row],[Normalised weighted population (base year)]]</f>
        <v>14583.647274493529</v>
      </c>
      <c r="M1465" s="4">
        <f>$M$1*gp_need_index[[#This Row],[Normalised travel time adjusted wp (base year)]]</f>
        <v>22055.742419076738</v>
      </c>
      <c r="N1465" s="115">
        <v>36639.389693570265</v>
      </c>
      <c r="O1465" s="43">
        <f>gp_need_index[[#This Row],[Combined weighted population (base year)]]/gp_need_index[[#This Row],[Registered population (base year)]]</f>
        <v>1.4570904642725302</v>
      </c>
      <c r="P1465" s="77">
        <v>25376.600925144689</v>
      </c>
      <c r="Q1465" s="4">
        <v>14927.949401322197</v>
      </c>
      <c r="R1465" s="46">
        <v>36222.866144095708</v>
      </c>
      <c r="S1465" s="110">
        <v>37365.996086135616</v>
      </c>
      <c r="T1465" s="46">
        <v>37481.41358193315</v>
      </c>
      <c r="U1465" s="110">
        <f>$L$1*gp_need_index[[#This Row],[Normalised weighted population 2025/26]]</f>
        <v>14715.408968720763</v>
      </c>
      <c r="V1465" s="4">
        <f>$M$1*gp_need_index[[#This Row],[Normalised travel time adjusted wp 2025/26]]</f>
        <v>22254.724247361701</v>
      </c>
      <c r="W1465" s="115">
        <v>36970.133216082468</v>
      </c>
      <c r="X1465" s="43">
        <f>gp_need_index[[#This Row],[Combined weighted population 2025/26]]/gp_need_index[[#This Row],[Registered population 2025/26]]</f>
        <v>1.4568591485178064</v>
      </c>
    </row>
    <row r="1466" spans="1:24" ht="13">
      <c r="A1466" s="8" t="s">
        <v>3274</v>
      </c>
      <c r="B1466" s="3" t="s">
        <v>11222</v>
      </c>
      <c r="C1466" s="74" t="s">
        <v>6419</v>
      </c>
      <c r="D1466" s="74" t="s">
        <v>6796</v>
      </c>
      <c r="E1466" s="74" t="s">
        <v>6720</v>
      </c>
      <c r="F1466" s="41">
        <v>1.0315582410705022</v>
      </c>
      <c r="G1466" s="110">
        <v>12183.166666666668</v>
      </c>
      <c r="H1466" s="4">
        <v>10489.874554966134</v>
      </c>
      <c r="I1466" s="46">
        <v>25711.40787644378</v>
      </c>
      <c r="J1466" s="110">
        <v>26522.814684470603</v>
      </c>
      <c r="K1466" s="46">
        <v>26605.085376759191</v>
      </c>
      <c r="L1466" s="110">
        <f>$L$1*gp_need_index[[#This Row],[Normalised weighted population (base year)]]</f>
        <v>10445.166888736931</v>
      </c>
      <c r="M1466" s="4">
        <f>$M$1*gp_need_index[[#This Row],[Normalised travel time adjusted wp (base year)]]</f>
        <v>15796.865220758125</v>
      </c>
      <c r="N1466" s="115">
        <v>26242.032109495056</v>
      </c>
      <c r="O1466" s="43">
        <f>gp_need_index[[#This Row],[Combined weighted population (base year)]]/gp_need_index[[#This Row],[Registered population (base year)]]</f>
        <v>2.1539582300301006</v>
      </c>
      <c r="P1466" s="77">
        <v>12316.574679275132</v>
      </c>
      <c r="Q1466" s="4">
        <v>10698.973765981664</v>
      </c>
      <c r="R1466" s="46">
        <v>25961.200978482655</v>
      </c>
      <c r="S1466" s="110">
        <v>26780.490817441369</v>
      </c>
      <c r="T1466" s="46">
        <v>26863.211405947899</v>
      </c>
      <c r="U1466" s="110">
        <f>$L$1*gp_need_index[[#This Row],[Normalised weighted population 2025/26]]</f>
        <v>10546.644437185056</v>
      </c>
      <c r="V1466" s="4">
        <f>$M$1*gp_need_index[[#This Row],[Normalised travel time adjusted wp 2025/26]]</f>
        <v>15950.128479842626</v>
      </c>
      <c r="W1466" s="115">
        <v>26496.77291702768</v>
      </c>
      <c r="X1466" s="43">
        <f>gp_need_index[[#This Row],[Combined weighted population 2025/26]]/gp_need_index[[#This Row],[Registered population 2025/26]]</f>
        <v>2.1513102146502874</v>
      </c>
    </row>
    <row r="1467" spans="1:24" ht="13">
      <c r="A1467" s="8" t="s">
        <v>3281</v>
      </c>
      <c r="B1467" s="3" t="s">
        <v>11221</v>
      </c>
      <c r="C1467" s="74" t="s">
        <v>6419</v>
      </c>
      <c r="D1467" s="74" t="s">
        <v>6796</v>
      </c>
      <c r="E1467" s="74" t="s">
        <v>6720</v>
      </c>
      <c r="F1467" s="41">
        <v>1.0315582410705022</v>
      </c>
      <c r="G1467" s="110">
        <v>9361.8333333333321</v>
      </c>
      <c r="H1467" s="4">
        <v>8356.017567859777</v>
      </c>
      <c r="I1467" s="46">
        <v>20481.176851467702</v>
      </c>
      <c r="J1467" s="110">
        <v>21127.52676795391</v>
      </c>
      <c r="K1467" s="46">
        <v>21193.061903429672</v>
      </c>
      <c r="L1467" s="110">
        <f>$L$1*gp_need_index[[#This Row],[Normalised weighted population (base year)]]</f>
        <v>8320.4043636720889</v>
      </c>
      <c r="M1467" s="4">
        <f>$M$1*gp_need_index[[#This Row],[Normalised travel time adjusted wp (base year)]]</f>
        <v>12583.45680018422</v>
      </c>
      <c r="N1467" s="115">
        <v>20903.861163856309</v>
      </c>
      <c r="O1467" s="43">
        <f>gp_need_index[[#This Row],[Combined weighted population (base year)]]/gp_need_index[[#This Row],[Registered population (base year)]]</f>
        <v>2.232881148335224</v>
      </c>
      <c r="P1467" s="77">
        <v>9472.150505877351</v>
      </c>
      <c r="Q1467" s="4">
        <v>8528.7548317125347</v>
      </c>
      <c r="R1467" s="46">
        <v>20695.136106072921</v>
      </c>
      <c r="S1467" s="110">
        <v>21348.238200295225</v>
      </c>
      <c r="T1467" s="46">
        <v>21414.179442356253</v>
      </c>
      <c r="U1467" s="110">
        <f>$L$1*gp_need_index[[#This Row],[Normalised weighted population 2025/26]]</f>
        <v>8407.3245406021433</v>
      </c>
      <c r="V1467" s="4">
        <f>$M$1*gp_need_index[[#This Row],[Normalised travel time adjusted wp 2025/26]]</f>
        <v>12714.746134945017</v>
      </c>
      <c r="W1467" s="115">
        <v>21122.070675547162</v>
      </c>
      <c r="X1467" s="43">
        <f>gp_need_index[[#This Row],[Combined weighted population 2025/26]]/gp_need_index[[#This Row],[Registered population 2025/26]]</f>
        <v>2.2299129075748092</v>
      </c>
    </row>
    <row r="1468" spans="1:24" ht="13">
      <c r="A1468" s="8" t="s">
        <v>3248</v>
      </c>
      <c r="B1468" s="3" t="s">
        <v>11220</v>
      </c>
      <c r="C1468" s="74" t="s">
        <v>6419</v>
      </c>
      <c r="D1468" s="74" t="s">
        <v>6796</v>
      </c>
      <c r="E1468" s="74" t="s">
        <v>6506</v>
      </c>
      <c r="F1468" s="41">
        <v>1.0315582410705022</v>
      </c>
      <c r="G1468" s="110">
        <v>9019.25</v>
      </c>
      <c r="H1468" s="4">
        <v>4894.9015352208162</v>
      </c>
      <c r="I1468" s="46">
        <v>11997.742130053484</v>
      </c>
      <c r="J1468" s="110">
        <v>12376.369768495433</v>
      </c>
      <c r="K1468" s="46">
        <v>12414.759830824296</v>
      </c>
      <c r="L1468" s="110">
        <f>$L$1*gp_need_index[[#This Row],[Normalised weighted population (base year)]]</f>
        <v>4874.0395484625597</v>
      </c>
      <c r="M1468" s="4">
        <f>$M$1*gp_need_index[[#This Row],[Normalised travel time adjusted wp (base year)]]</f>
        <v>7371.3083426873163</v>
      </c>
      <c r="N1468" s="115">
        <v>12245.347891149875</v>
      </c>
      <c r="O1468" s="43">
        <f>gp_need_index[[#This Row],[Combined weighted population (base year)]]/gp_need_index[[#This Row],[Registered population (base year)]]</f>
        <v>1.3576902615128614</v>
      </c>
      <c r="P1468" s="77">
        <v>9107.2045775318547</v>
      </c>
      <c r="Q1468" s="4">
        <v>4994.5401376610844</v>
      </c>
      <c r="R1468" s="46">
        <v>12119.317529424818</v>
      </c>
      <c r="S1468" s="110">
        <v>12501.78187362837</v>
      </c>
      <c r="T1468" s="46">
        <v>12540.39784825768</v>
      </c>
      <c r="U1468" s="110">
        <f>$L$1*gp_need_index[[#This Row],[Normalised weighted population 2025/26]]</f>
        <v>4923.4291167857264</v>
      </c>
      <c r="V1468" s="4">
        <f>$M$1*gp_need_index[[#This Row],[Normalised travel time adjusted wp 2025/26]]</f>
        <v>7445.9063678352513</v>
      </c>
      <c r="W1468" s="115">
        <v>12369.335484620977</v>
      </c>
      <c r="X1468" s="43">
        <f>gp_need_index[[#This Row],[Combined weighted population 2025/26]]/gp_need_index[[#This Row],[Registered population 2025/26]]</f>
        <v>1.3581923387487131</v>
      </c>
    </row>
    <row r="1469" spans="1:24" ht="13">
      <c r="A1469" s="8" t="s">
        <v>3437</v>
      </c>
      <c r="B1469" s="3" t="s">
        <v>11219</v>
      </c>
      <c r="C1469" s="74" t="s">
        <v>6419</v>
      </c>
      <c r="D1469" s="74" t="s">
        <v>6796</v>
      </c>
      <c r="E1469" s="74" t="s">
        <v>6463</v>
      </c>
      <c r="F1469" s="41">
        <v>1.0315582410705022</v>
      </c>
      <c r="G1469" s="110">
        <v>25166.916666666664</v>
      </c>
      <c r="H1469" s="4">
        <v>13258.441702297534</v>
      </c>
      <c r="I1469" s="46">
        <v>32497.357392366266</v>
      </c>
      <c r="J1469" s="110">
        <v>33522.916831108829</v>
      </c>
      <c r="K1469" s="46">
        <v>33626.901027659544</v>
      </c>
      <c r="L1469" s="110">
        <f>$L$1*gp_need_index[[#This Row],[Normalised weighted population (base year)]]</f>
        <v>13201.934450162184</v>
      </c>
      <c r="M1469" s="4">
        <f>$M$1*gp_need_index[[#This Row],[Normalised travel time adjusted wp (base year)]]</f>
        <v>19966.093542016555</v>
      </c>
      <c r="N1469" s="115">
        <v>33168.027992178737</v>
      </c>
      <c r="O1469" s="43">
        <f>gp_need_index[[#This Row],[Combined weighted population (base year)]]/gp_need_index[[#This Row],[Registered population (base year)]]</f>
        <v>1.3179217951680775</v>
      </c>
      <c r="P1469" s="77">
        <v>25391.314181701789</v>
      </c>
      <c r="Q1469" s="4">
        <v>13503.677589164961</v>
      </c>
      <c r="R1469" s="46">
        <v>32766.8518036391</v>
      </c>
      <c r="S1469" s="110">
        <v>33800.91601197976</v>
      </c>
      <c r="T1469" s="46">
        <v>33905.321554194466</v>
      </c>
      <c r="U1469" s="110">
        <f>$L$1*gp_need_index[[#This Row],[Normalised weighted population 2025/26]]</f>
        <v>13311.415584561892</v>
      </c>
      <c r="V1469" s="4">
        <f>$M$1*gp_need_index[[#This Row],[Normalised travel time adjusted wp 2025/26]]</f>
        <v>20131.40673196056</v>
      </c>
      <c r="W1469" s="115">
        <v>33442.822316522448</v>
      </c>
      <c r="X1469" s="43">
        <f>gp_need_index[[#This Row],[Combined weighted population 2025/26]]/gp_need_index[[#This Row],[Registered population 2025/26]]</f>
        <v>1.3170969441441107</v>
      </c>
    </row>
    <row r="1470" spans="1:24" ht="13">
      <c r="A1470" s="8" t="s">
        <v>3271</v>
      </c>
      <c r="B1470" s="3" t="s">
        <v>11218</v>
      </c>
      <c r="C1470" s="74" t="s">
        <v>6419</v>
      </c>
      <c r="D1470" s="74" t="s">
        <v>6796</v>
      </c>
      <c r="E1470" s="74" t="s">
        <v>6535</v>
      </c>
      <c r="F1470" s="41">
        <v>1.0315582410705022</v>
      </c>
      <c r="G1470" s="110">
        <v>18957.083333333336</v>
      </c>
      <c r="H1470" s="4">
        <v>9321.9944335263244</v>
      </c>
      <c r="I1470" s="46">
        <v>22848.85294351431</v>
      </c>
      <c r="J1470" s="110">
        <v>23569.922552890188</v>
      </c>
      <c r="K1470" s="46">
        <v>23643.033716568836</v>
      </c>
      <c r="L1470" s="110">
        <f>$L$1*gp_need_index[[#This Row],[Normalised weighted population (base year)]]</f>
        <v>9282.2642524320927</v>
      </c>
      <c r="M1470" s="4">
        <f>$M$1*gp_need_index[[#This Row],[Normalised travel time adjusted wp (base year)]]</f>
        <v>14038.136384134126</v>
      </c>
      <c r="N1470" s="115">
        <v>23320.400636566221</v>
      </c>
      <c r="O1470" s="43">
        <f>gp_need_index[[#This Row],[Combined weighted population (base year)]]/gp_need_index[[#This Row],[Registered population (base year)]]</f>
        <v>1.2301681765338137</v>
      </c>
      <c r="P1470" s="77">
        <v>19141.991423321313</v>
      </c>
      <c r="Q1470" s="4">
        <v>9513.1063755227842</v>
      </c>
      <c r="R1470" s="46">
        <v>23083.678112184927</v>
      </c>
      <c r="S1470" s="110">
        <v>23812.158390843135</v>
      </c>
      <c r="T1470" s="46">
        <v>23885.710282372267</v>
      </c>
      <c r="U1470" s="110">
        <f>$L$1*gp_need_index[[#This Row],[Normalised weighted population 2025/26]]</f>
        <v>9377.6611318339237</v>
      </c>
      <c r="V1470" s="4">
        <f>$M$1*gp_need_index[[#This Row],[Normalised travel time adjusted wp 2025/26]]</f>
        <v>14182.226468715549</v>
      </c>
      <c r="W1470" s="115">
        <v>23559.887600549475</v>
      </c>
      <c r="X1470" s="43">
        <f>gp_need_index[[#This Row],[Combined weighted population 2025/26]]/gp_need_index[[#This Row],[Registered population 2025/26]]</f>
        <v>1.2307960587551876</v>
      </c>
    </row>
    <row r="1471" spans="1:24" ht="13">
      <c r="A1471" s="8" t="s">
        <v>3282</v>
      </c>
      <c r="B1471" s="3" t="s">
        <v>11217</v>
      </c>
      <c r="C1471" s="74" t="s">
        <v>6419</v>
      </c>
      <c r="D1471" s="74" t="s">
        <v>6796</v>
      </c>
      <c r="E1471" s="74" t="s">
        <v>6720</v>
      </c>
      <c r="F1471" s="41">
        <v>1.0315582410705022</v>
      </c>
      <c r="G1471" s="110">
        <v>7388.3333333333339</v>
      </c>
      <c r="H1471" s="4">
        <v>5553.4043879161873</v>
      </c>
      <c r="I1471" s="46">
        <v>13611.778155435404</v>
      </c>
      <c r="J1471" s="110">
        <v>14041.341931862831</v>
      </c>
      <c r="K1471" s="46">
        <v>14084.896544566571</v>
      </c>
      <c r="L1471" s="110">
        <f>$L$1*gp_need_index[[#This Row],[Normalised weighted population (base year)]]</f>
        <v>5529.7358732442735</v>
      </c>
      <c r="M1471" s="4">
        <f>$M$1*gp_need_index[[#This Row],[Normalised travel time adjusted wp (base year)]]</f>
        <v>8362.9580289639616</v>
      </c>
      <c r="N1471" s="115">
        <v>13892.693902208235</v>
      </c>
      <c r="O1471" s="43">
        <f>gp_need_index[[#This Row],[Combined weighted population (base year)]]/gp_need_index[[#This Row],[Registered population (base year)]]</f>
        <v>1.880355592448667</v>
      </c>
      <c r="P1471" s="77">
        <v>7465.1230559701926</v>
      </c>
      <c r="Q1471" s="4">
        <v>5662.3248573898509</v>
      </c>
      <c r="R1471" s="46">
        <v>13739.705960917297</v>
      </c>
      <c r="S1471" s="110">
        <v>14173.306913869741</v>
      </c>
      <c r="T1471" s="46">
        <v>14217.08595798776</v>
      </c>
      <c r="U1471" s="110">
        <f>$L$1*gp_need_index[[#This Row],[Normalised weighted population 2025/26]]</f>
        <v>5581.7060836811925</v>
      </c>
      <c r="V1471" s="4">
        <f>$M$1*gp_need_index[[#This Row],[Normalised travel time adjusted wp 2025/26]]</f>
        <v>8441.4459690646818</v>
      </c>
      <c r="W1471" s="115">
        <v>14023.152052745874</v>
      </c>
      <c r="X1471" s="43">
        <f>gp_need_index[[#This Row],[Combined weighted population 2025/26]]/gp_need_index[[#This Row],[Registered population 2025/26]]</f>
        <v>1.8784890681113331</v>
      </c>
    </row>
    <row r="1472" spans="1:24" ht="13">
      <c r="A1472" s="8" t="s">
        <v>3158</v>
      </c>
      <c r="B1472" s="3" t="s">
        <v>11216</v>
      </c>
      <c r="C1472" s="74" t="s">
        <v>6419</v>
      </c>
      <c r="D1472" s="74" t="s">
        <v>6796</v>
      </c>
      <c r="E1472" s="74" t="s">
        <v>6512</v>
      </c>
      <c r="F1472" s="41">
        <v>1.0315582410705022</v>
      </c>
      <c r="G1472" s="110">
        <v>5285.8333333333339</v>
      </c>
      <c r="H1472" s="4">
        <v>3572.9207352044832</v>
      </c>
      <c r="I1472" s="46">
        <v>8757.4757783499936</v>
      </c>
      <c r="J1472" s="110">
        <v>9033.8463101322468</v>
      </c>
      <c r="K1472" s="46">
        <v>9061.8682527052752</v>
      </c>
      <c r="L1472" s="110">
        <f>$L$1*gp_need_index[[#This Row],[Normalised weighted population (base year)]]</f>
        <v>3557.6930080418829</v>
      </c>
      <c r="M1472" s="4">
        <f>$M$1*gp_need_index[[#This Row],[Normalised travel time adjusted wp (base year)]]</f>
        <v>5380.5168977694666</v>
      </c>
      <c r="N1472" s="115">
        <v>8938.209905811349</v>
      </c>
      <c r="O1472" s="43">
        <f>gp_need_index[[#This Row],[Combined weighted population (base year)]]/gp_need_index[[#This Row],[Registered population (base year)]]</f>
        <v>1.6909745998697174</v>
      </c>
      <c r="P1472" s="77">
        <v>5338.1204548434189</v>
      </c>
      <c r="Q1472" s="4">
        <v>3646.3568189092939</v>
      </c>
      <c r="R1472" s="46">
        <v>8847.9329219365718</v>
      </c>
      <c r="S1472" s="110">
        <v>9127.1581220626795</v>
      </c>
      <c r="T1472" s="46">
        <v>9155.3504317703682</v>
      </c>
      <c r="U1472" s="110">
        <f>$L$1*gp_need_index[[#This Row],[Normalised weighted population 2025/26]]</f>
        <v>3594.4408969782135</v>
      </c>
      <c r="V1472" s="4">
        <f>$M$1*gp_need_index[[#This Row],[Normalised travel time adjusted wp 2025/26]]</f>
        <v>5436.0222781252105</v>
      </c>
      <c r="W1472" s="115">
        <v>9030.4631751034249</v>
      </c>
      <c r="X1472" s="43">
        <f>gp_need_index[[#This Row],[Combined weighted population 2025/26]]/gp_need_index[[#This Row],[Registered population 2025/26]]</f>
        <v>1.6916934062268763</v>
      </c>
    </row>
    <row r="1473" spans="1:24" ht="13">
      <c r="A1473" s="8" t="s">
        <v>3252</v>
      </c>
      <c r="B1473" s="3" t="s">
        <v>11215</v>
      </c>
      <c r="C1473" s="74" t="s">
        <v>6419</v>
      </c>
      <c r="D1473" s="74" t="s">
        <v>6796</v>
      </c>
      <c r="E1473" s="74" t="s">
        <v>6535</v>
      </c>
      <c r="F1473" s="41">
        <v>1.0315582410705022</v>
      </c>
      <c r="G1473" s="110">
        <v>17673.833333333336</v>
      </c>
      <c r="H1473" s="4">
        <v>9140.071382668606</v>
      </c>
      <c r="I1473" s="46">
        <v>22402.946966448511</v>
      </c>
      <c r="J1473" s="110">
        <v>23109.944567505368</v>
      </c>
      <c r="K1473" s="46">
        <v>23181.628932869229</v>
      </c>
      <c r="L1473" s="110">
        <f>$L$1*gp_need_index[[#This Row],[Normalised weighted population (base year)]]</f>
        <v>9101.1165545106287</v>
      </c>
      <c r="M1473" s="4">
        <f>$M$1*gp_need_index[[#This Row],[Normalised travel time adjusted wp (base year)]]</f>
        <v>13764.175632755263</v>
      </c>
      <c r="N1473" s="115">
        <v>22865.292187265892</v>
      </c>
      <c r="O1473" s="43">
        <f>gp_need_index[[#This Row],[Combined weighted population (base year)]]/gp_need_index[[#This Row],[Registered population (base year)]]</f>
        <v>1.2937370040794332</v>
      </c>
      <c r="P1473" s="77">
        <v>17841.14968525742</v>
      </c>
      <c r="Q1473" s="4">
        <v>9326.0734187643393</v>
      </c>
      <c r="R1473" s="46">
        <v>22629.840175368536</v>
      </c>
      <c r="S1473" s="110">
        <v>23343.998127009752</v>
      </c>
      <c r="T1473" s="46">
        <v>23416.103947486499</v>
      </c>
      <c r="U1473" s="110">
        <f>$L$1*gp_need_index[[#This Row],[Normalised weighted population 2025/26]]</f>
        <v>9193.2911038188358</v>
      </c>
      <c r="V1473" s="4">
        <f>$M$1*gp_need_index[[#This Row],[Normalised travel time adjusted wp 2025/26]]</f>
        <v>13903.396016794321</v>
      </c>
      <c r="W1473" s="115">
        <v>23096.687120613155</v>
      </c>
      <c r="X1473" s="43">
        <f>gp_need_index[[#This Row],[Combined weighted population 2025/26]]/gp_need_index[[#This Row],[Registered population 2025/26]]</f>
        <v>1.2945739219764809</v>
      </c>
    </row>
    <row r="1474" spans="1:24" ht="13">
      <c r="A1474" s="8" t="s">
        <v>3258</v>
      </c>
      <c r="B1474" s="3" t="s">
        <v>11214</v>
      </c>
      <c r="C1474" s="74" t="s">
        <v>6419</v>
      </c>
      <c r="D1474" s="74" t="s">
        <v>6796</v>
      </c>
      <c r="E1474" s="74" t="s">
        <v>6535</v>
      </c>
      <c r="F1474" s="41">
        <v>1.0315582410705022</v>
      </c>
      <c r="G1474" s="110">
        <v>14379.333333333334</v>
      </c>
      <c r="H1474" s="4">
        <v>6858.9368355022716</v>
      </c>
      <c r="I1474" s="46">
        <v>16811.728457979909</v>
      </c>
      <c r="J1474" s="110">
        <v>17342.277037468662</v>
      </c>
      <c r="K1474" s="46">
        <v>17396.070767685706</v>
      </c>
      <c r="L1474" s="110">
        <f>$L$1*gp_need_index[[#This Row],[Normalised weighted population (base year)]]</f>
        <v>6829.7041638318897</v>
      </c>
      <c r="M1474" s="4">
        <f>$M$1*gp_need_index[[#This Row],[Normalised travel time adjusted wp (base year)]]</f>
        <v>10328.979644168152</v>
      </c>
      <c r="N1474" s="115">
        <v>17158.683808000042</v>
      </c>
      <c r="O1474" s="43">
        <f>gp_need_index[[#This Row],[Combined weighted population (base year)]]/gp_need_index[[#This Row],[Registered population (base year)]]</f>
        <v>1.1932878534934426</v>
      </c>
      <c r="P1474" s="77">
        <v>14511.456871051469</v>
      </c>
      <c r="Q1474" s="4">
        <v>6997.9531951195258</v>
      </c>
      <c r="R1474" s="46">
        <v>16980.625741336564</v>
      </c>
      <c r="S1474" s="110">
        <v>17516.504422009639</v>
      </c>
      <c r="T1474" s="46">
        <v>17570.610060485174</v>
      </c>
      <c r="U1474" s="110">
        <f>$L$1*gp_need_index[[#This Row],[Normalised weighted population 2025/26]]</f>
        <v>6898.3180771653106</v>
      </c>
      <c r="V1474" s="4">
        <f>$M$1*gp_need_index[[#This Row],[Normalised travel time adjusted wp 2025/26]]</f>
        <v>10432.612977609289</v>
      </c>
      <c r="W1474" s="115">
        <v>17330.931054774599</v>
      </c>
      <c r="X1474" s="43">
        <f>gp_need_index[[#This Row],[Combined weighted population 2025/26]]/gp_need_index[[#This Row],[Registered population 2025/26]]</f>
        <v>1.194292978904663</v>
      </c>
    </row>
    <row r="1475" spans="1:24" ht="13">
      <c r="A1475" s="8" t="s">
        <v>3253</v>
      </c>
      <c r="B1475" s="3" t="s">
        <v>11213</v>
      </c>
      <c r="C1475" s="74" t="s">
        <v>6419</v>
      </c>
      <c r="D1475" s="74" t="s">
        <v>6796</v>
      </c>
      <c r="E1475" s="74" t="s">
        <v>6721</v>
      </c>
      <c r="F1475" s="41">
        <v>1.0315582410705022</v>
      </c>
      <c r="G1475" s="110">
        <v>8258.1666666666661</v>
      </c>
      <c r="H1475" s="4">
        <v>2782.782333630752</v>
      </c>
      <c r="I1475" s="46">
        <v>6820.7919204781483</v>
      </c>
      <c r="J1475" s="110">
        <v>7036.0441161963317</v>
      </c>
      <c r="K1475" s="46">
        <v>7057.8691082757532</v>
      </c>
      <c r="L1475" s="110">
        <f>$L$1*gp_need_index[[#This Row],[Normalised weighted population (base year)]]</f>
        <v>2770.9221628433343</v>
      </c>
      <c r="M1475" s="4">
        <f>$M$1*gp_need_index[[#This Row],[Normalised travel time adjusted wp (base year)]]</f>
        <v>4190.635191367518</v>
      </c>
      <c r="N1475" s="115">
        <v>6961.5573542108523</v>
      </c>
      <c r="O1475" s="43">
        <f>gp_need_index[[#This Row],[Combined weighted population (base year)]]/gp_need_index[[#This Row],[Registered population (base year)]]</f>
        <v>0.84299065824265107</v>
      </c>
      <c r="P1475" s="77">
        <v>8333.2858616092417</v>
      </c>
      <c r="Q1475" s="4">
        <v>2836.7220816747154</v>
      </c>
      <c r="R1475" s="46">
        <v>6883.3435517541757</v>
      </c>
      <c r="S1475" s="110">
        <v>7100.5697669315205</v>
      </c>
      <c r="T1475" s="46">
        <v>7122.5022742128922</v>
      </c>
      <c r="U1475" s="110">
        <f>$L$1*gp_need_index[[#This Row],[Normalised weighted population 2025/26]]</f>
        <v>2796.3335378633478</v>
      </c>
      <c r="V1475" s="4">
        <f>$M$1*gp_need_index[[#This Row],[Normalised travel time adjusted wp 2025/26]]</f>
        <v>4229.0113663220918</v>
      </c>
      <c r="W1475" s="115">
        <v>7025.3449041854401</v>
      </c>
      <c r="X1475" s="43">
        <f>gp_need_index[[#This Row],[Combined weighted population 2025/26]]/gp_need_index[[#This Row],[Registered population 2025/26]]</f>
        <v>0.84304619100499389</v>
      </c>
    </row>
    <row r="1476" spans="1:24" ht="13">
      <c r="A1476" s="8" t="s">
        <v>3169</v>
      </c>
      <c r="B1476" s="3" t="s">
        <v>11212</v>
      </c>
      <c r="C1476" s="74" t="s">
        <v>6419</v>
      </c>
      <c r="D1476" s="74" t="s">
        <v>6796</v>
      </c>
      <c r="E1476" s="74" t="s">
        <v>6512</v>
      </c>
      <c r="F1476" s="41">
        <v>1.0315582410705022</v>
      </c>
      <c r="G1476" s="110">
        <v>8518.6666666666679</v>
      </c>
      <c r="H1476" s="4">
        <v>6885.4709216765123</v>
      </c>
      <c r="I1476" s="46">
        <v>16876.765337942561</v>
      </c>
      <c r="J1476" s="110">
        <v>17409.366366967646</v>
      </c>
      <c r="K1476" s="46">
        <v>17463.368200496829</v>
      </c>
      <c r="L1476" s="110">
        <f>$L$1*gp_need_index[[#This Row],[Normalised weighted population (base year)]]</f>
        <v>6856.1251621839492</v>
      </c>
      <c r="M1476" s="4">
        <f>$M$1*gp_need_index[[#This Row],[Normalised travel time adjusted wp (base year)]]</f>
        <v>10368.937737170514</v>
      </c>
      <c r="N1476" s="115">
        <v>17225.062899354463</v>
      </c>
      <c r="O1476" s="43">
        <f>gp_need_index[[#This Row],[Combined weighted population (base year)]]/gp_need_index[[#This Row],[Registered population (base year)]]</f>
        <v>2.0220374353601263</v>
      </c>
      <c r="P1476" s="77">
        <v>8605.4980028392092</v>
      </c>
      <c r="Q1476" s="4">
        <v>7029.6573453869187</v>
      </c>
      <c r="R1476" s="46">
        <v>17057.556280185145</v>
      </c>
      <c r="S1476" s="110">
        <v>17595.862753348887</v>
      </c>
      <c r="T1476" s="46">
        <v>17650.21351682665</v>
      </c>
      <c r="U1476" s="110">
        <f>$L$1*gp_need_index[[#This Row],[Normalised weighted population 2025/26]]</f>
        <v>6929.5708316226064</v>
      </c>
      <c r="V1476" s="4">
        <f>$M$1*gp_need_index[[#This Row],[Normalised travel time adjusted wp 2025/26]]</f>
        <v>10479.877816384484</v>
      </c>
      <c r="W1476" s="115">
        <v>17409.448648007092</v>
      </c>
      <c r="X1476" s="43">
        <f>gp_need_index[[#This Row],[Combined weighted population 2025/26]]/gp_need_index[[#This Row],[Registered population 2025/26]]</f>
        <v>2.0230611455912486</v>
      </c>
    </row>
    <row r="1477" spans="1:24" ht="13">
      <c r="A1477" s="8" t="s">
        <v>3283</v>
      </c>
      <c r="B1477" s="3" t="s">
        <v>11211</v>
      </c>
      <c r="C1477" s="74" t="s">
        <v>6419</v>
      </c>
      <c r="D1477" s="74" t="s">
        <v>6796</v>
      </c>
      <c r="E1477" s="74" t="s">
        <v>6721</v>
      </c>
      <c r="F1477" s="41">
        <v>1.0315582410705022</v>
      </c>
      <c r="G1477" s="110">
        <v>10157.166666666668</v>
      </c>
      <c r="H1477" s="4">
        <v>6092.5431275292767</v>
      </c>
      <c r="I1477" s="46">
        <v>14933.244485995227</v>
      </c>
      <c r="J1477" s="110">
        <v>15404.511415449011</v>
      </c>
      <c r="K1477" s="46">
        <v>15452.294421649276</v>
      </c>
      <c r="L1477" s="110">
        <f>$L$1*gp_need_index[[#This Row],[Normalised weighted population (base year)]]</f>
        <v>6066.5768127554111</v>
      </c>
      <c r="M1477" s="4">
        <f>$M$1*gp_need_index[[#This Row],[Normalised travel time adjusted wp (base year)]]</f>
        <v>9174.8554411141758</v>
      </c>
      <c r="N1477" s="115">
        <v>15241.432253869587</v>
      </c>
      <c r="O1477" s="43">
        <f>gp_need_index[[#This Row],[Combined weighted population (base year)]]/gp_need_index[[#This Row],[Registered population (base year)]]</f>
        <v>1.5005594329655172</v>
      </c>
      <c r="P1477" s="77">
        <v>10258.231249435485</v>
      </c>
      <c r="Q1477" s="4">
        <v>6213.2178539459528</v>
      </c>
      <c r="R1477" s="46">
        <v>15076.455084156154</v>
      </c>
      <c r="S1477" s="110">
        <v>15552.241488190553</v>
      </c>
      <c r="T1477" s="46">
        <v>15600.279837348104</v>
      </c>
      <c r="U1477" s="110">
        <f>$L$1*gp_need_index[[#This Row],[Normalised weighted population 2025/26]]</f>
        <v>6124.7556027001347</v>
      </c>
      <c r="V1477" s="4">
        <f>$M$1*gp_need_index[[#This Row],[Normalised travel time adjusted wp 2025/26]]</f>
        <v>9262.7223144328509</v>
      </c>
      <c r="W1477" s="115">
        <v>15387.477917132986</v>
      </c>
      <c r="X1477" s="43">
        <f>gp_need_index[[#This Row],[Combined weighted population 2025/26]]/gp_need_index[[#This Row],[Registered population 2025/26]]</f>
        <v>1.5000127744224685</v>
      </c>
    </row>
    <row r="1478" spans="1:24" ht="13">
      <c r="A1478" s="8" t="s">
        <v>3267</v>
      </c>
      <c r="B1478" s="3" t="s">
        <v>11210</v>
      </c>
      <c r="C1478" s="74" t="s">
        <v>6419</v>
      </c>
      <c r="D1478" s="74" t="s">
        <v>6796</v>
      </c>
      <c r="E1478" s="74" t="s">
        <v>6535</v>
      </c>
      <c r="F1478" s="41">
        <v>1.0315582410705022</v>
      </c>
      <c r="G1478" s="110">
        <v>11211.083333333336</v>
      </c>
      <c r="H1478" s="4">
        <v>4472.4131737627295</v>
      </c>
      <c r="I1478" s="46">
        <v>10962.193942362661</v>
      </c>
      <c r="J1478" s="110">
        <v>11308.141501457341</v>
      </c>
      <c r="K1478" s="46">
        <v>11343.218043705587</v>
      </c>
      <c r="L1478" s="110">
        <f>$L$1*gp_need_index[[#This Row],[Normalised weighted population (base year)]]</f>
        <v>4453.351825186639</v>
      </c>
      <c r="M1478" s="4">
        <f>$M$1*gp_need_index[[#This Row],[Normalised travel time adjusted wp (base year)]]</f>
        <v>6735.0765490351496</v>
      </c>
      <c r="N1478" s="115">
        <v>11188.428374221789</v>
      </c>
      <c r="O1478" s="43">
        <f>gp_need_index[[#This Row],[Combined weighted population (base year)]]/gp_need_index[[#This Row],[Registered population (base year)]]</f>
        <v>0.99797923550847323</v>
      </c>
      <c r="P1478" s="77">
        <v>11310.655427170661</v>
      </c>
      <c r="Q1478" s="4">
        <v>4556.4733993712771</v>
      </c>
      <c r="R1478" s="46">
        <v>11056.342810214768</v>
      </c>
      <c r="S1478" s="110">
        <v>11405.261541977639</v>
      </c>
      <c r="T1478" s="46">
        <v>11440.490543315018</v>
      </c>
      <c r="U1478" s="110">
        <f>$L$1*gp_need_index[[#This Row],[Normalised weighted population 2025/26]]</f>
        <v>4491.5994638156326</v>
      </c>
      <c r="V1478" s="4">
        <f>$M$1*gp_need_index[[#This Row],[Normalised travel time adjusted wp 2025/26]]</f>
        <v>6792.8324458592479</v>
      </c>
      <c r="W1478" s="115">
        <v>11284.43190967488</v>
      </c>
      <c r="X1478" s="43">
        <f>gp_need_index[[#This Row],[Combined weighted population 2025/26]]/gp_need_index[[#This Row],[Registered population 2025/26]]</f>
        <v>0.99768152096360518</v>
      </c>
    </row>
    <row r="1479" spans="1:24" ht="13">
      <c r="A1479" s="8" t="s">
        <v>3269</v>
      </c>
      <c r="B1479" s="3" t="s">
        <v>11209</v>
      </c>
      <c r="C1479" s="74" t="s">
        <v>6419</v>
      </c>
      <c r="D1479" s="74" t="s">
        <v>6796</v>
      </c>
      <c r="E1479" s="74" t="s">
        <v>6721</v>
      </c>
      <c r="F1479" s="41">
        <v>1.0315582410705022</v>
      </c>
      <c r="G1479" s="110">
        <v>11092.666666666666</v>
      </c>
      <c r="H1479" s="4">
        <v>5930.6973762302214</v>
      </c>
      <c r="I1479" s="46">
        <v>14536.549358430575</v>
      </c>
      <c r="J1479" s="110">
        <v>14995.297287417181</v>
      </c>
      <c r="K1479" s="46">
        <v>15041.810958895319</v>
      </c>
      <c r="L1479" s="110">
        <f>$L$1*gp_need_index[[#This Row],[Normalised weighted population (base year)]]</f>
        <v>5905.4208452847306</v>
      </c>
      <c r="M1479" s="4">
        <f>$M$1*gp_need_index[[#This Row],[Normalised travel time adjusted wp (base year)]]</f>
        <v>8931.1294073635472</v>
      </c>
      <c r="N1479" s="115">
        <v>14836.550252648278</v>
      </c>
      <c r="O1479" s="43">
        <f>gp_need_index[[#This Row],[Combined weighted population (base year)]]/gp_need_index[[#This Row],[Registered population (base year)]]</f>
        <v>1.3375097889880652</v>
      </c>
      <c r="P1479" s="77">
        <v>11200.827586314908</v>
      </c>
      <c r="Q1479" s="4">
        <v>6054.5526817789787</v>
      </c>
      <c r="R1479" s="46">
        <v>14691.451950864106</v>
      </c>
      <c r="S1479" s="110">
        <v>15155.088333205176</v>
      </c>
      <c r="T1479" s="46">
        <v>15201.899940742062</v>
      </c>
      <c r="U1479" s="110">
        <f>$L$1*gp_need_index[[#This Row],[Normalised weighted population 2025/26]]</f>
        <v>5968.3494658115205</v>
      </c>
      <c r="V1479" s="4">
        <f>$M$1*gp_need_index[[#This Row],[Normalised travel time adjusted wp 2025/26]]</f>
        <v>9026.182816655386</v>
      </c>
      <c r="W1479" s="115">
        <v>14994.532282466906</v>
      </c>
      <c r="X1479" s="43">
        <f>gp_need_index[[#This Row],[Combined weighted population 2025/26]]/gp_need_index[[#This Row],[Registered population 2025/26]]</f>
        <v>1.3386986065910986</v>
      </c>
    </row>
    <row r="1480" spans="1:24" ht="13">
      <c r="A1480" s="8" t="s">
        <v>3444</v>
      </c>
      <c r="B1480" s="3" t="s">
        <v>11208</v>
      </c>
      <c r="C1480" s="74" t="s">
        <v>6419</v>
      </c>
      <c r="D1480" s="74" t="s">
        <v>6796</v>
      </c>
      <c r="E1480" s="74" t="s">
        <v>6463</v>
      </c>
      <c r="F1480" s="41">
        <v>1.0315582410705022</v>
      </c>
      <c r="G1480" s="110">
        <v>19714.916666666664</v>
      </c>
      <c r="H1480" s="4">
        <v>11339.210972137731</v>
      </c>
      <c r="I1480" s="46">
        <v>27793.190163904779</v>
      </c>
      <c r="J1480" s="110">
        <v>28670.294359215597</v>
      </c>
      <c r="K1480" s="46">
        <v>28759.22628416817</v>
      </c>
      <c r="L1480" s="110">
        <f>$L$1*gp_need_index[[#This Row],[Normalised weighted population (base year)]]</f>
        <v>11290.883448601726</v>
      </c>
      <c r="M1480" s="4">
        <f>$M$1*gp_need_index[[#This Row],[Normalised travel time adjusted wp (base year)]]</f>
        <v>17075.894139439475</v>
      </c>
      <c r="N1480" s="115">
        <v>28366.777588041201</v>
      </c>
      <c r="O1480" s="43">
        <f>gp_need_index[[#This Row],[Combined weighted population (base year)]]/gp_need_index[[#This Row],[Registered population (base year)]]</f>
        <v>1.4388484652335771</v>
      </c>
      <c r="P1480" s="77">
        <v>19903.692122788307</v>
      </c>
      <c r="Q1480" s="4">
        <v>11558.259900758461</v>
      </c>
      <c r="R1480" s="46">
        <v>28046.2701197768</v>
      </c>
      <c r="S1480" s="110">
        <v>28931.361073345139</v>
      </c>
      <c r="T1480" s="46">
        <v>29020.725350893157</v>
      </c>
      <c r="U1480" s="110">
        <f>$L$1*gp_need_index[[#This Row],[Normalised weighted population 2025/26]]</f>
        <v>11393.696269586893</v>
      </c>
      <c r="V1480" s="4">
        <f>$M$1*gp_need_index[[#This Row],[Normalised travel time adjusted wp 2025/26]]</f>
        <v>17231.160151704076</v>
      </c>
      <c r="W1480" s="115">
        <v>28624.85642129097</v>
      </c>
      <c r="X1480" s="43">
        <f>gp_need_index[[#This Row],[Combined weighted population 2025/26]]/gp_need_index[[#This Row],[Registered population 2025/26]]</f>
        <v>1.4381681672275042</v>
      </c>
    </row>
    <row r="1481" spans="1:24" ht="13">
      <c r="A1481" s="8" t="s">
        <v>3229</v>
      </c>
      <c r="B1481" s="3" t="s">
        <v>7598</v>
      </c>
      <c r="C1481" s="74" t="s">
        <v>6419</v>
      </c>
      <c r="D1481" s="74" t="s">
        <v>6796</v>
      </c>
      <c r="E1481" s="74" t="s">
        <v>6482</v>
      </c>
      <c r="F1481" s="41">
        <v>1.0315582410705022</v>
      </c>
      <c r="G1481" s="110">
        <v>11094.25</v>
      </c>
      <c r="H1481" s="4">
        <v>6151.9441827596866</v>
      </c>
      <c r="I1481" s="46">
        <v>15078.840579763306</v>
      </c>
      <c r="J1481" s="110">
        <v>15554.702265843147</v>
      </c>
      <c r="K1481" s="46">
        <v>15602.951146626643</v>
      </c>
      <c r="L1481" s="110">
        <f>$L$1*gp_need_index[[#This Row],[Normalised weighted population (base year)]]</f>
        <v>6125.7247017027557</v>
      </c>
      <c r="M1481" s="4">
        <f>$M$1*gp_need_index[[#This Row],[Normalised travel time adjusted wp (base year)]]</f>
        <v>9264.308413933697</v>
      </c>
      <c r="N1481" s="115">
        <v>15390.033115636452</v>
      </c>
      <c r="O1481" s="43">
        <f>gp_need_index[[#This Row],[Combined weighted population (base year)]]/gp_need_index[[#This Row],[Registered population (base year)]]</f>
        <v>1.3872080686514592</v>
      </c>
      <c r="P1481" s="77">
        <v>11193.305046302623</v>
      </c>
      <c r="Q1481" s="4">
        <v>6273.8354868988426</v>
      </c>
      <c r="R1481" s="46">
        <v>15223.544570152802</v>
      </c>
      <c r="S1481" s="110">
        <v>15703.972859645219</v>
      </c>
      <c r="T1481" s="46">
        <v>15752.479882376647</v>
      </c>
      <c r="U1481" s="110">
        <f>$L$1*gp_need_index[[#This Row],[Normalised weighted population 2025/26]]</f>
        <v>6184.5101768641234</v>
      </c>
      <c r="V1481" s="4">
        <f>$M$1*gp_need_index[[#This Row],[Normalised travel time adjusted wp 2025/26]]</f>
        <v>9353.0916390887105</v>
      </c>
      <c r="W1481" s="115">
        <v>15537.601815952834</v>
      </c>
      <c r="X1481" s="43">
        <f>gp_need_index[[#This Row],[Combined weighted population 2025/26]]/gp_need_index[[#This Row],[Registered population 2025/26]]</f>
        <v>1.3881156415982088</v>
      </c>
    </row>
    <row r="1482" spans="1:24" ht="13">
      <c r="A1482" s="8" t="s">
        <v>3228</v>
      </c>
      <c r="B1482" s="3" t="s">
        <v>11207</v>
      </c>
      <c r="C1482" s="74" t="s">
        <v>6419</v>
      </c>
      <c r="D1482" s="74" t="s">
        <v>6796</v>
      </c>
      <c r="E1482" s="74" t="s">
        <v>6506</v>
      </c>
      <c r="F1482" s="41">
        <v>1.0315582410705022</v>
      </c>
      <c r="G1482" s="110">
        <v>7179</v>
      </c>
      <c r="H1482" s="4">
        <v>4509.7911816918422</v>
      </c>
      <c r="I1482" s="46">
        <v>11053.810024369988</v>
      </c>
      <c r="J1482" s="110">
        <v>11402.64882586659</v>
      </c>
      <c r="K1482" s="46">
        <v>11438.018518864408</v>
      </c>
      <c r="L1482" s="110">
        <f>$L$1*gp_need_index[[#This Row],[Normalised weighted population (base year)]]</f>
        <v>4490.5705286842203</v>
      </c>
      <c r="M1482" s="4">
        <f>$M$1*gp_need_index[[#This Row],[Normalised travel time adjusted wp (base year)]]</f>
        <v>6791.3646724424098</v>
      </c>
      <c r="N1482" s="115">
        <v>11281.935201126631</v>
      </c>
      <c r="O1482" s="43">
        <f>gp_need_index[[#This Row],[Combined weighted population (base year)]]/gp_need_index[[#This Row],[Registered population (base year)]]</f>
        <v>1.5715190418061891</v>
      </c>
      <c r="P1482" s="77">
        <v>7248.5994330314834</v>
      </c>
      <c r="Q1482" s="4">
        <v>4601.28311638796</v>
      </c>
      <c r="R1482" s="46">
        <v>11165.074179662359</v>
      </c>
      <c r="S1482" s="110">
        <v>11517.424282194183</v>
      </c>
      <c r="T1482" s="46">
        <v>11552.999736027241</v>
      </c>
      <c r="U1482" s="110">
        <f>$L$1*gp_need_index[[#This Row],[Normalised weighted population 2025/26]]</f>
        <v>4535.7711912207869</v>
      </c>
      <c r="V1482" s="4">
        <f>$M$1*gp_need_index[[#This Row],[Normalised travel time adjusted wp 2025/26]]</f>
        <v>6859.6351840652242</v>
      </c>
      <c r="W1482" s="115">
        <v>11395.406375286011</v>
      </c>
      <c r="X1482" s="43">
        <f>gp_need_index[[#This Row],[Combined weighted population 2025/26]]/gp_need_index[[#This Row],[Registered population 2025/26]]</f>
        <v>1.5720838874552439</v>
      </c>
    </row>
    <row r="1483" spans="1:24" ht="13">
      <c r="A1483" s="8" t="s">
        <v>3264</v>
      </c>
      <c r="B1483" s="3" t="s">
        <v>11206</v>
      </c>
      <c r="C1483" s="74" t="s">
        <v>6419</v>
      </c>
      <c r="D1483" s="74" t="s">
        <v>6796</v>
      </c>
      <c r="E1483" s="74" t="s">
        <v>6506</v>
      </c>
      <c r="F1483" s="41">
        <v>1.0315582410705022</v>
      </c>
      <c r="G1483" s="110">
        <v>14462.166666666666</v>
      </c>
      <c r="H1483" s="4">
        <v>4700.4048962904562</v>
      </c>
      <c r="I1483" s="46">
        <v>11521.017419197107</v>
      </c>
      <c r="J1483" s="110">
        <v>11884.600464289584</v>
      </c>
      <c r="K1483" s="46">
        <v>11921.46511532313</v>
      </c>
      <c r="L1483" s="110">
        <f>$L$1*gp_need_index[[#This Row],[Normalised weighted population (base year)]]</f>
        <v>4680.3718508861157</v>
      </c>
      <c r="M1483" s="4">
        <f>$M$1*gp_need_index[[#This Row],[Normalised travel time adjusted wp (base year)]]</f>
        <v>7078.4128294975235</v>
      </c>
      <c r="N1483" s="115">
        <v>11758.78468038364</v>
      </c>
      <c r="O1483" s="43">
        <f>gp_need_index[[#This Row],[Combined weighted population (base year)]]/gp_need_index[[#This Row],[Registered population (base year)]]</f>
        <v>0.81307213168038261</v>
      </c>
      <c r="P1483" s="77">
        <v>14582.350247539793</v>
      </c>
      <c r="Q1483" s="4">
        <v>4792.6878820136681</v>
      </c>
      <c r="R1483" s="46">
        <v>11629.520368365809</v>
      </c>
      <c r="S1483" s="110">
        <v>11996.527575685013</v>
      </c>
      <c r="T1483" s="46">
        <v>12033.582901812539</v>
      </c>
      <c r="U1483" s="110">
        <f>$L$1*gp_need_index[[#This Row],[Normalised weighted population 2025/26]]</f>
        <v>4724.4507833752841</v>
      </c>
      <c r="V1483" s="4">
        <f>$M$1*gp_need_index[[#This Row],[Normalised travel time adjusted wp 2025/26]]</f>
        <v>7144.9831688496415</v>
      </c>
      <c r="W1483" s="115">
        <v>11869.433952224925</v>
      </c>
      <c r="X1483" s="43">
        <f>gp_need_index[[#This Row],[Combined weighted population 2025/26]]/gp_need_index[[#This Row],[Registered population 2025/26]]</f>
        <v>0.81395891270869947</v>
      </c>
    </row>
    <row r="1484" spans="1:24" ht="13">
      <c r="A1484" s="8" t="s">
        <v>3265</v>
      </c>
      <c r="B1484" s="3" t="s">
        <v>12632</v>
      </c>
      <c r="C1484" s="74" t="s">
        <v>6419</v>
      </c>
      <c r="D1484" s="74" t="s">
        <v>6796</v>
      </c>
      <c r="E1484" s="74" t="s">
        <v>6721</v>
      </c>
      <c r="F1484" s="41">
        <v>1.0315582410705022</v>
      </c>
      <c r="G1484" s="110">
        <v>8135.3333333333339</v>
      </c>
      <c r="H1484" s="4">
        <v>3263.1923055036505</v>
      </c>
      <c r="I1484" s="46">
        <v>7998.3099803950099</v>
      </c>
      <c r="J1484" s="110">
        <v>8250.7225749129193</v>
      </c>
      <c r="K1484" s="46">
        <v>8276.3153585670843</v>
      </c>
      <c r="L1484" s="110">
        <f>$L$1*gp_need_index[[#This Row],[Normalised weighted population (base year)]]</f>
        <v>3249.2846356195432</v>
      </c>
      <c r="M1484" s="4">
        <f>$M$1*gp_need_index[[#This Row],[Normalised travel time adjusted wp (base year)]]</f>
        <v>4914.092038884497</v>
      </c>
      <c r="N1484" s="115">
        <v>8163.3766745040402</v>
      </c>
      <c r="O1484" s="43">
        <f>gp_need_index[[#This Row],[Combined weighted population (base year)]]/gp_need_index[[#This Row],[Registered population (base year)]]</f>
        <v>1.0034471041347259</v>
      </c>
      <c r="P1484" s="77">
        <v>8208.4939964141195</v>
      </c>
      <c r="Q1484" s="4">
        <v>3329.4497749946599</v>
      </c>
      <c r="R1484" s="46">
        <v>8078.9537994039001</v>
      </c>
      <c r="S1484" s="110">
        <v>8333.9113710029378</v>
      </c>
      <c r="T1484" s="46">
        <v>8359.6534702747576</v>
      </c>
      <c r="U1484" s="110">
        <f>$L$1*gp_need_index[[#This Row],[Normalised weighted population 2025/26]]</f>
        <v>3282.0458967741565</v>
      </c>
      <c r="V1484" s="4">
        <f>$M$1*gp_need_index[[#This Row],[Normalised travel time adjusted wp 2025/26]]</f>
        <v>4963.5743427281304</v>
      </c>
      <c r="W1484" s="115">
        <v>8245.6202395022865</v>
      </c>
      <c r="X1484" s="43">
        <f>gp_need_index[[#This Row],[Combined weighted population 2025/26]]/gp_need_index[[#This Row],[Registered population 2025/26]]</f>
        <v>1.0045229055542204</v>
      </c>
    </row>
    <row r="1485" spans="1:24" ht="13">
      <c r="A1485" s="8" t="s">
        <v>3287</v>
      </c>
      <c r="B1485" s="3" t="s">
        <v>11205</v>
      </c>
      <c r="C1485" s="74" t="s">
        <v>6419</v>
      </c>
      <c r="D1485" s="74" t="s">
        <v>6796</v>
      </c>
      <c r="E1485" s="74" t="s">
        <v>6720</v>
      </c>
      <c r="F1485" s="41">
        <v>1.0315582410705022</v>
      </c>
      <c r="G1485" s="110">
        <v>10088</v>
      </c>
      <c r="H1485" s="4">
        <v>7088.7549049645731</v>
      </c>
      <c r="I1485" s="46">
        <v>17375.028437437213</v>
      </c>
      <c r="J1485" s="110">
        <v>17923.353773472689</v>
      </c>
      <c r="K1485" s="46">
        <v>17978.949936271365</v>
      </c>
      <c r="L1485" s="110">
        <f>$L$1*gp_need_index[[#This Row],[Normalised weighted population (base year)]]</f>
        <v>7058.5427526064932</v>
      </c>
      <c r="M1485" s="4">
        <f>$M$1*gp_need_index[[#This Row],[Normalised travel time adjusted wp (base year)]]</f>
        <v>10675.066248880894</v>
      </c>
      <c r="N1485" s="115">
        <v>17733.609001487388</v>
      </c>
      <c r="O1485" s="43">
        <f>gp_need_index[[#This Row],[Combined weighted population (base year)]]/gp_need_index[[#This Row],[Registered population (base year)]]</f>
        <v>1.7578914553417315</v>
      </c>
      <c r="P1485" s="77">
        <v>10192.563539827515</v>
      </c>
      <c r="Q1485" s="4">
        <v>7231.7581493611606</v>
      </c>
      <c r="R1485" s="46">
        <v>17547.95654703792</v>
      </c>
      <c r="S1485" s="110">
        <v>18101.739190044042</v>
      </c>
      <c r="T1485" s="46">
        <v>18157.652523709196</v>
      </c>
      <c r="U1485" s="110">
        <f>$L$1*gp_need_index[[#This Row],[Normalised weighted population 2025/26]]</f>
        <v>7128.7941745905855</v>
      </c>
      <c r="V1485" s="4">
        <f>$M$1*gp_need_index[[#This Row],[Normalised travel time adjusted wp 2025/26]]</f>
        <v>10781.171553501421</v>
      </c>
      <c r="W1485" s="115">
        <v>17909.965728092007</v>
      </c>
      <c r="X1485" s="43">
        <f>gp_need_index[[#This Row],[Combined weighted population 2025/26]]/gp_need_index[[#This Row],[Registered population 2025/26]]</f>
        <v>1.7571600763741808</v>
      </c>
    </row>
    <row r="1486" spans="1:24" ht="13">
      <c r="A1486" s="8" t="s">
        <v>3261</v>
      </c>
      <c r="B1486" s="3" t="s">
        <v>11204</v>
      </c>
      <c r="C1486" s="74" t="s">
        <v>6419</v>
      </c>
      <c r="D1486" s="74" t="s">
        <v>6796</v>
      </c>
      <c r="E1486" s="74" t="s">
        <v>6535</v>
      </c>
      <c r="F1486" s="41">
        <v>1.0315582410705022</v>
      </c>
      <c r="G1486" s="110">
        <v>8886</v>
      </c>
      <c r="H1486" s="4">
        <v>4456.5259493546209</v>
      </c>
      <c r="I1486" s="46">
        <v>10923.253256786198</v>
      </c>
      <c r="J1486" s="110">
        <v>11267.971916338005</v>
      </c>
      <c r="K1486" s="46">
        <v>11302.92385719624</v>
      </c>
      <c r="L1486" s="110">
        <f>$L$1*gp_need_index[[#This Row],[Normalised weighted population (base year)]]</f>
        <v>4437.5323118576689</v>
      </c>
      <c r="M1486" s="4">
        <f>$M$1*gp_need_index[[#This Row],[Normalised travel time adjusted wp (base year)]]</f>
        <v>6711.1517307361528</v>
      </c>
      <c r="N1486" s="115">
        <v>11148.684042593821</v>
      </c>
      <c r="O1486" s="43">
        <f>gp_need_index[[#This Row],[Combined weighted population (base year)]]/gp_need_index[[#This Row],[Registered population (base year)]]</f>
        <v>1.2546347110729035</v>
      </c>
      <c r="P1486" s="77">
        <v>8966.8913748201521</v>
      </c>
      <c r="Q1486" s="4">
        <v>4544.3408617751502</v>
      </c>
      <c r="R1486" s="46">
        <v>11026.903047691605</v>
      </c>
      <c r="S1486" s="110">
        <v>11374.892712331712</v>
      </c>
      <c r="T1486" s="46">
        <v>11410.027909284485</v>
      </c>
      <c r="U1486" s="110">
        <f>$L$1*gp_need_index[[#This Row],[Normalised weighted population 2025/26]]</f>
        <v>4479.6396662737434</v>
      </c>
      <c r="V1486" s="4">
        <f>$M$1*gp_need_index[[#This Row],[Normalised travel time adjusted wp 2025/26]]</f>
        <v>6774.7451472381363</v>
      </c>
      <c r="W1486" s="115">
        <v>11254.384813511879</v>
      </c>
      <c r="X1486" s="43">
        <f>gp_need_index[[#This Row],[Combined weighted population 2025/26]]/gp_need_index[[#This Row],[Registered population 2025/26]]</f>
        <v>1.2551043994037017</v>
      </c>
    </row>
    <row r="1487" spans="1:24" ht="13">
      <c r="A1487" s="8" t="s">
        <v>3167</v>
      </c>
      <c r="B1487" s="3" t="s">
        <v>11203</v>
      </c>
      <c r="C1487" s="74" t="s">
        <v>6419</v>
      </c>
      <c r="D1487" s="74" t="s">
        <v>6796</v>
      </c>
      <c r="E1487" s="74" t="s">
        <v>6512</v>
      </c>
      <c r="F1487" s="41">
        <v>1.0315582410705022</v>
      </c>
      <c r="G1487" s="110">
        <v>7600</v>
      </c>
      <c r="H1487" s="4">
        <v>7144.4114173147391</v>
      </c>
      <c r="I1487" s="46">
        <v>17511.44639768231</v>
      </c>
      <c r="J1487" s="110">
        <v>18064.076844593546</v>
      </c>
      <c r="K1487" s="46">
        <v>18120.109514023203</v>
      </c>
      <c r="L1487" s="110">
        <f>$L$1*gp_need_index[[#This Row],[Normalised weighted population (base year)]]</f>
        <v>7113.9620578514068</v>
      </c>
      <c r="M1487" s="4">
        <f>$M$1*gp_need_index[[#This Row],[Normalised travel time adjusted wp (base year)]]</f>
        <v>10758.880256345527</v>
      </c>
      <c r="N1487" s="115">
        <v>17872.842314196932</v>
      </c>
      <c r="O1487" s="43">
        <f>gp_need_index[[#This Row],[Combined weighted population (base year)]]/gp_need_index[[#This Row],[Registered population (base year)]]</f>
        <v>2.3516897781838071</v>
      </c>
      <c r="P1487" s="77">
        <v>7687.5507863543999</v>
      </c>
      <c r="Q1487" s="4">
        <v>7294.9060377351343</v>
      </c>
      <c r="R1487" s="46">
        <v>17701.185731191646</v>
      </c>
      <c r="S1487" s="110">
        <v>18259.804017730326</v>
      </c>
      <c r="T1487" s="46">
        <v>18316.205587987464</v>
      </c>
      <c r="U1487" s="110">
        <f>$L$1*gp_need_index[[#This Row],[Normalised weighted population 2025/26]]</f>
        <v>7191.0429790279741</v>
      </c>
      <c r="V1487" s="4">
        <f>$M$1*gp_need_index[[#This Row],[Normalised travel time adjusted wp 2025/26]]</f>
        <v>10875.313006207674</v>
      </c>
      <c r="W1487" s="115">
        <v>18066.355985235648</v>
      </c>
      <c r="X1487" s="43">
        <f>gp_need_index[[#This Row],[Combined weighted population 2025/26]]/gp_need_index[[#This Row],[Registered population 2025/26]]</f>
        <v>2.3500795620503601</v>
      </c>
    </row>
    <row r="1488" spans="1:24" ht="13">
      <c r="A1488" s="8" t="s">
        <v>3291</v>
      </c>
      <c r="B1488" s="3" t="s">
        <v>11202</v>
      </c>
      <c r="C1488" s="74" t="s">
        <v>6419</v>
      </c>
      <c r="D1488" s="74" t="s">
        <v>6796</v>
      </c>
      <c r="E1488" s="74" t="s">
        <v>6720</v>
      </c>
      <c r="F1488" s="41">
        <v>1.0315582410705022</v>
      </c>
      <c r="G1488" s="110">
        <v>5876.416666666667</v>
      </c>
      <c r="H1488" s="4">
        <v>4852.6248009009369</v>
      </c>
      <c r="I1488" s="46">
        <v>11894.118930930683</v>
      </c>
      <c r="J1488" s="110">
        <v>12269.476403474217</v>
      </c>
      <c r="K1488" s="46">
        <v>12307.534894993345</v>
      </c>
      <c r="L1488" s="110">
        <f>$L$1*gp_need_index[[#This Row],[Normalised weighted population (base year)]]</f>
        <v>4831.942996862439</v>
      </c>
      <c r="M1488" s="4">
        <f>$M$1*gp_need_index[[#This Row],[Normalised travel time adjusted wp (base year)]]</f>
        <v>7307.6431510279208</v>
      </c>
      <c r="N1488" s="115">
        <v>12139.586147890361</v>
      </c>
      <c r="O1488" s="43">
        <f>gp_need_index[[#This Row],[Combined weighted population (base year)]]/gp_need_index[[#This Row],[Registered population (base year)]]</f>
        <v>2.0658143961694955</v>
      </c>
      <c r="P1488" s="77">
        <v>5940.327580139583</v>
      </c>
      <c r="Q1488" s="4">
        <v>4951.8075210011093</v>
      </c>
      <c r="R1488" s="46">
        <v>12015.626271392812</v>
      </c>
      <c r="S1488" s="110">
        <v>12394.818301878486</v>
      </c>
      <c r="T1488" s="46">
        <v>12433.103883399463</v>
      </c>
      <c r="U1488" s="110">
        <f>$L$1*gp_need_index[[#This Row],[Normalised weighted population 2025/26]]</f>
        <v>4881.3049164987533</v>
      </c>
      <c r="V1488" s="4">
        <f>$M$1*gp_need_index[[#This Row],[Normalised travel time adjusted wp 2025/26]]</f>
        <v>7382.2001899424113</v>
      </c>
      <c r="W1488" s="115">
        <v>12263.505106441164</v>
      </c>
      <c r="X1488" s="43">
        <f>gp_need_index[[#This Row],[Combined weighted population 2025/26]]/gp_need_index[[#This Row],[Registered population 2025/26]]</f>
        <v>2.0644492986282419</v>
      </c>
    </row>
    <row r="1489" spans="1:24" ht="13">
      <c r="A1489" s="8" t="s">
        <v>3275</v>
      </c>
      <c r="B1489" s="3" t="s">
        <v>11201</v>
      </c>
      <c r="C1489" s="74" t="s">
        <v>6419</v>
      </c>
      <c r="D1489" s="74" t="s">
        <v>6796</v>
      </c>
      <c r="E1489" s="74" t="s">
        <v>6721</v>
      </c>
      <c r="F1489" s="41">
        <v>1.0315582410705022</v>
      </c>
      <c r="G1489" s="110">
        <v>18809.583333333332</v>
      </c>
      <c r="H1489" s="4">
        <v>8596.8575353362066</v>
      </c>
      <c r="I1489" s="46">
        <v>21071.492265087625</v>
      </c>
      <c r="J1489" s="110">
        <v>21736.471497704482</v>
      </c>
      <c r="K1489" s="46">
        <v>21803.895509043461</v>
      </c>
      <c r="L1489" s="110">
        <f>$L$1*gp_need_index[[#This Row],[Normalised weighted population (base year)]]</f>
        <v>8560.2178753196931</v>
      </c>
      <c r="M1489" s="4">
        <f>$M$1*gp_need_index[[#This Row],[Normalised travel time adjusted wp (base year)]]</f>
        <v>12946.141452518388</v>
      </c>
      <c r="N1489" s="115">
        <v>21506.359327838079</v>
      </c>
      <c r="O1489" s="43">
        <f>gp_need_index[[#This Row],[Combined weighted population (base year)]]/gp_need_index[[#This Row],[Registered population (base year)]]</f>
        <v>1.1433724472633939</v>
      </c>
      <c r="P1489" s="77">
        <v>18980.508256302608</v>
      </c>
      <c r="Q1489" s="4">
        <v>8769.7067077672054</v>
      </c>
      <c r="R1489" s="46">
        <v>21279.809011832105</v>
      </c>
      <c r="S1489" s="110">
        <v>21951.362354561748</v>
      </c>
      <c r="T1489" s="46">
        <v>22019.166549222246</v>
      </c>
      <c r="U1489" s="110">
        <f>$L$1*gp_need_index[[#This Row],[Normalised weighted population 2025/26]]</f>
        <v>8644.8458037443506</v>
      </c>
      <c r="V1489" s="4">
        <f>$M$1*gp_need_index[[#This Row],[Normalised travel time adjusted wp 2025/26]]</f>
        <v>13073.959407600285</v>
      </c>
      <c r="W1489" s="115">
        <v>21718.805211344636</v>
      </c>
      <c r="X1489" s="43">
        <f>gp_need_index[[#This Row],[Combined weighted population 2025/26]]/gp_need_index[[#This Row],[Registered population 2025/26]]</f>
        <v>1.1442688951247002</v>
      </c>
    </row>
    <row r="1490" spans="1:24" ht="13">
      <c r="A1490" s="8" t="s">
        <v>3290</v>
      </c>
      <c r="B1490" s="3" t="s">
        <v>11200</v>
      </c>
      <c r="C1490" s="74" t="s">
        <v>6419</v>
      </c>
      <c r="D1490" s="74" t="s">
        <v>6796</v>
      </c>
      <c r="E1490" s="74" t="s">
        <v>6721</v>
      </c>
      <c r="F1490" s="41">
        <v>1.0315582410705022</v>
      </c>
      <c r="G1490" s="110">
        <v>8935.5833333333339</v>
      </c>
      <c r="H1490" s="4">
        <v>5006.8479995665075</v>
      </c>
      <c r="I1490" s="46">
        <v>12272.130654914841</v>
      </c>
      <c r="J1490" s="110">
        <v>12659.417512571345</v>
      </c>
      <c r="K1490" s="46">
        <v>12698.685556145143</v>
      </c>
      <c r="L1490" s="110">
        <f>$L$1*gp_need_index[[#This Row],[Normalised weighted population (base year)]]</f>
        <v>4985.5088988887965</v>
      </c>
      <c r="M1490" s="4">
        <f>$M$1*gp_need_index[[#This Row],[Normalised travel time adjusted wp (base year)]]</f>
        <v>7539.8902642291805</v>
      </c>
      <c r="N1490" s="115">
        <v>12525.399163117978</v>
      </c>
      <c r="O1490" s="43">
        <f>gp_need_index[[#This Row],[Combined weighted population (base year)]]/gp_need_index[[#This Row],[Registered population (base year)]]</f>
        <v>1.4017438700832414</v>
      </c>
      <c r="P1490" s="77">
        <v>9026.5617694967768</v>
      </c>
      <c r="Q1490" s="4">
        <v>5107.5732928734396</v>
      </c>
      <c r="R1490" s="46">
        <v>12393.593971622518</v>
      </c>
      <c r="S1490" s="110">
        <v>12784.713997908904</v>
      </c>
      <c r="T1490" s="46">
        <v>12824.203903938034</v>
      </c>
      <c r="U1490" s="110">
        <f>$L$1*gp_need_index[[#This Row],[Normalised weighted population 2025/26]]</f>
        <v>5034.8529340333507</v>
      </c>
      <c r="V1490" s="4">
        <f>$M$1*gp_need_index[[#This Row],[Normalised travel time adjusted wp 2025/26]]</f>
        <v>7614.4172350972622</v>
      </c>
      <c r="W1490" s="115">
        <v>12649.270169130614</v>
      </c>
      <c r="X1490" s="43">
        <f>gp_need_index[[#This Row],[Combined weighted population 2025/26]]/gp_need_index[[#This Row],[Registered population 2025/26]]</f>
        <v>1.4013386815648856</v>
      </c>
    </row>
    <row r="1491" spans="1:24" ht="13">
      <c r="A1491" s="8" t="s">
        <v>3235</v>
      </c>
      <c r="B1491" s="3" t="s">
        <v>11199</v>
      </c>
      <c r="C1491" s="74" t="s">
        <v>6419</v>
      </c>
      <c r="D1491" s="74" t="s">
        <v>6796</v>
      </c>
      <c r="E1491" s="74" t="s">
        <v>6506</v>
      </c>
      <c r="F1491" s="41">
        <v>1.0315582410705022</v>
      </c>
      <c r="G1491" s="110">
        <v>8239.5</v>
      </c>
      <c r="H1491" s="4">
        <v>5002.3946950999079</v>
      </c>
      <c r="I1491" s="46">
        <v>12261.215297735043</v>
      </c>
      <c r="J1491" s="110">
        <v>12648.157685918295</v>
      </c>
      <c r="K1491" s="46">
        <v>12687.390802816897</v>
      </c>
      <c r="L1491" s="110">
        <f>$L$1*gp_need_index[[#This Row],[Normalised weighted population (base year)]]</f>
        <v>4981.0745743297894</v>
      </c>
      <c r="M1491" s="4">
        <f>$M$1*gp_need_index[[#This Row],[Normalised travel time adjusted wp (base year)]]</f>
        <v>7533.1839637794228</v>
      </c>
      <c r="N1491" s="115">
        <v>12514.258538109212</v>
      </c>
      <c r="O1491" s="43">
        <f>gp_need_index[[#This Row],[Combined weighted population (base year)]]/gp_need_index[[#This Row],[Registered population (base year)]]</f>
        <v>1.5188128573468307</v>
      </c>
      <c r="P1491" s="77">
        <v>8318.7365586303804</v>
      </c>
      <c r="Q1491" s="4">
        <v>5101.140620998036</v>
      </c>
      <c r="R1491" s="46">
        <v>12377.985008460371</v>
      </c>
      <c r="S1491" s="110">
        <v>12768.612443324426</v>
      </c>
      <c r="T1491" s="46">
        <v>12808.05261426542</v>
      </c>
      <c r="U1491" s="110">
        <f>$L$1*gp_need_index[[#This Row],[Normalised weighted population 2025/26]]</f>
        <v>5028.5118489409952</v>
      </c>
      <c r="V1491" s="4">
        <f>$M$1*gp_need_index[[#This Row],[Normalised travel time adjusted wp 2025/26]]</f>
        <v>7604.8273487095039</v>
      </c>
      <c r="W1491" s="115">
        <v>12633.339197650499</v>
      </c>
      <c r="X1491" s="43">
        <f>gp_need_index[[#This Row],[Combined weighted population 2025/26]]/gp_need_index[[#This Row],[Registered population 2025/26]]</f>
        <v>1.5186608096807537</v>
      </c>
    </row>
    <row r="1492" spans="1:24" ht="13">
      <c r="A1492" s="8" t="s">
        <v>3284</v>
      </c>
      <c r="B1492" s="3" t="s">
        <v>11198</v>
      </c>
      <c r="C1492" s="74" t="s">
        <v>6419</v>
      </c>
      <c r="D1492" s="74" t="s">
        <v>6796</v>
      </c>
      <c r="E1492" s="74" t="s">
        <v>6721</v>
      </c>
      <c r="F1492" s="41">
        <v>1.0315582410705022</v>
      </c>
      <c r="G1492" s="110">
        <v>8025.833333333333</v>
      </c>
      <c r="H1492" s="4">
        <v>4141.3994693466075</v>
      </c>
      <c r="I1492" s="46">
        <v>10150.856464269913</v>
      </c>
      <c r="J1492" s="110">
        <v>10471.199639641409</v>
      </c>
      <c r="K1492" s="46">
        <v>10503.680085389489</v>
      </c>
      <c r="L1492" s="110">
        <f>$L$1*gp_need_index[[#This Row],[Normalised weighted population (base year)]]</f>
        <v>4123.7488955263807</v>
      </c>
      <c r="M1492" s="4">
        <f>$M$1*gp_need_index[[#This Row],[Normalised travel time adjusted wp (base year)]]</f>
        <v>6236.5978639483164</v>
      </c>
      <c r="N1492" s="115">
        <v>10360.346759474698</v>
      </c>
      <c r="O1492" s="43">
        <f>gp_need_index[[#This Row],[Combined weighted population (base year)]]/gp_need_index[[#This Row],[Registered population (base year)]]</f>
        <v>1.2908748947533628</v>
      </c>
      <c r="P1492" s="77">
        <v>8105.2125861435052</v>
      </c>
      <c r="Q1492" s="4">
        <v>4227.4175899993716</v>
      </c>
      <c r="R1492" s="46">
        <v>10257.884548039798</v>
      </c>
      <c r="S1492" s="110">
        <v>10581.605341480217</v>
      </c>
      <c r="T1492" s="46">
        <v>10614.290202529181</v>
      </c>
      <c r="U1492" s="110">
        <f>$L$1*gp_need_index[[#This Row],[Normalised weighted population 2025/26]]</f>
        <v>4167.228669256795</v>
      </c>
      <c r="V1492" s="4">
        <f>$M$1*gp_need_index[[#This Row],[Normalised travel time adjusted wp 2025/26]]</f>
        <v>6302.2730191964301</v>
      </c>
      <c r="W1492" s="115">
        <v>10469.501688453225</v>
      </c>
      <c r="X1492" s="43">
        <f>gp_need_index[[#This Row],[Combined weighted population 2025/26]]/gp_need_index[[#This Row],[Registered population 2025/26]]</f>
        <v>1.2916998261528214</v>
      </c>
    </row>
    <row r="1493" spans="1:24" ht="13">
      <c r="A1493" s="8" t="s">
        <v>3241</v>
      </c>
      <c r="B1493" s="3" t="s">
        <v>11197</v>
      </c>
      <c r="C1493" s="74" t="s">
        <v>6419</v>
      </c>
      <c r="D1493" s="74" t="s">
        <v>6796</v>
      </c>
      <c r="E1493" s="74" t="s">
        <v>6482</v>
      </c>
      <c r="F1493" s="41">
        <v>1.0315582410705022</v>
      </c>
      <c r="G1493" s="110">
        <v>18511.333333333336</v>
      </c>
      <c r="H1493" s="4">
        <v>8832.7639963897927</v>
      </c>
      <c r="I1493" s="46">
        <v>21649.715313328525</v>
      </c>
      <c r="J1493" s="110">
        <v>22332.94224829429</v>
      </c>
      <c r="K1493" s="46">
        <v>22402.216442661153</v>
      </c>
      <c r="L1493" s="110">
        <f>$L$1*gp_need_index[[#This Row],[Normalised weighted population (base year)]]</f>
        <v>8795.1189070645851</v>
      </c>
      <c r="M1493" s="4">
        <f>$M$1*gp_need_index[[#This Row],[Normalised travel time adjusted wp (base year)]]</f>
        <v>13301.396660809252</v>
      </c>
      <c r="N1493" s="115">
        <v>22096.515567873837</v>
      </c>
      <c r="O1493" s="43">
        <f>gp_need_index[[#This Row],[Combined weighted population (base year)]]/gp_need_index[[#This Row],[Registered population (base year)]]</f>
        <v>1.1936749865599723</v>
      </c>
      <c r="P1493" s="77">
        <v>18685.56019193491</v>
      </c>
      <c r="Q1493" s="4">
        <v>9010.0913679303903</v>
      </c>
      <c r="R1493" s="46">
        <v>21863.105560748176</v>
      </c>
      <c r="S1493" s="110">
        <v>22553.066716584104</v>
      </c>
      <c r="T1493" s="46">
        <v>22622.729478336321</v>
      </c>
      <c r="U1493" s="110">
        <f>$L$1*gp_need_index[[#This Row],[Normalised weighted population 2025/26]]</f>
        <v>8881.8079268739275</v>
      </c>
      <c r="V1493" s="4">
        <f>$M$1*gp_need_index[[#This Row],[Normalised travel time adjusted wp 2025/26]]</f>
        <v>13432.327069588313</v>
      </c>
      <c r="W1493" s="115">
        <v>22314.134996462242</v>
      </c>
      <c r="X1493" s="43">
        <f>gp_need_index[[#This Row],[Combined weighted population 2025/26]]/gp_need_index[[#This Row],[Registered population 2025/26]]</f>
        <v>1.1941913845373233</v>
      </c>
    </row>
    <row r="1494" spans="1:24" ht="13">
      <c r="A1494" s="8" t="s">
        <v>3153</v>
      </c>
      <c r="B1494" s="3" t="s">
        <v>11196</v>
      </c>
      <c r="C1494" s="74" t="s">
        <v>6419</v>
      </c>
      <c r="D1494" s="74" t="s">
        <v>6796</v>
      </c>
      <c r="E1494" s="74" t="s">
        <v>6512</v>
      </c>
      <c r="F1494" s="41">
        <v>1.0315582410705022</v>
      </c>
      <c r="G1494" s="110">
        <v>10939.916666666664</v>
      </c>
      <c r="H1494" s="4">
        <v>7212.983462552269</v>
      </c>
      <c r="I1494" s="46">
        <v>17679.521222103296</v>
      </c>
      <c r="J1494" s="110">
        <v>18237.455814841491</v>
      </c>
      <c r="K1494" s="46">
        <v>18294.02628571041</v>
      </c>
      <c r="L1494" s="110">
        <f>$L$1*gp_need_index[[#This Row],[Normalised weighted population (base year)]]</f>
        <v>7182.241850203065</v>
      </c>
      <c r="M1494" s="4">
        <f>$M$1*gp_need_index[[#This Row],[Normalised travel time adjusted wp (base year)]]</f>
        <v>10862.143965635185</v>
      </c>
      <c r="N1494" s="115">
        <v>18044.38581583825</v>
      </c>
      <c r="O1494" s="43">
        <f>gp_need_index[[#This Row],[Combined weighted population (base year)]]/gp_need_index[[#This Row],[Registered population (base year)]]</f>
        <v>1.6494079768284269</v>
      </c>
      <c r="P1494" s="77">
        <v>11043.864883225124</v>
      </c>
      <c r="Q1494" s="4">
        <v>7357.5395138379354</v>
      </c>
      <c r="R1494" s="46">
        <v>17853.166687183515</v>
      </c>
      <c r="S1494" s="110">
        <v>18416.581225369511</v>
      </c>
      <c r="T1494" s="46">
        <v>18473.467054969344</v>
      </c>
      <c r="U1494" s="110">
        <f>$L$1*gp_need_index[[#This Row],[Normalised weighted population 2025/26]]</f>
        <v>7252.7846952682294</v>
      </c>
      <c r="V1494" s="4">
        <f>$M$1*gp_need_index[[#This Row],[Normalised travel time adjusted wp 2025/26]]</f>
        <v>10968.687568369445</v>
      </c>
      <c r="W1494" s="115">
        <v>18221.472263637675</v>
      </c>
      <c r="X1494" s="43">
        <f>gp_need_index[[#This Row],[Combined weighted population 2025/26]]/gp_need_index[[#This Row],[Registered population 2025/26]]</f>
        <v>1.6499180727314806</v>
      </c>
    </row>
    <row r="1495" spans="1:24" ht="13">
      <c r="A1495" s="8" t="s">
        <v>3243</v>
      </c>
      <c r="B1495" s="3" t="s">
        <v>11195</v>
      </c>
      <c r="C1495" s="74" t="s">
        <v>6419</v>
      </c>
      <c r="D1495" s="74" t="s">
        <v>6796</v>
      </c>
      <c r="E1495" s="74" t="s">
        <v>6506</v>
      </c>
      <c r="F1495" s="41">
        <v>1.0315582410705022</v>
      </c>
      <c r="G1495" s="110">
        <v>8945.0833333333321</v>
      </c>
      <c r="H1495" s="4">
        <v>4238.9919597218932</v>
      </c>
      <c r="I1495" s="46">
        <v>10390.062406397119</v>
      </c>
      <c r="J1495" s="110">
        <v>10717.954500555761</v>
      </c>
      <c r="K1495" s="46">
        <v>10751.200351238216</v>
      </c>
      <c r="L1495" s="110">
        <f>$L$1*gp_need_index[[#This Row],[Normalised weighted population (base year)]]</f>
        <v>4220.925448374167</v>
      </c>
      <c r="M1495" s="4">
        <f>$M$1*gp_need_index[[#This Row],[Normalised travel time adjusted wp (base year)]]</f>
        <v>6383.5639128689554</v>
      </c>
      <c r="N1495" s="115">
        <v>10604.489361243122</v>
      </c>
      <c r="O1495" s="43">
        <f>gp_need_index[[#This Row],[Combined weighted population (base year)]]/gp_need_index[[#This Row],[Registered population (base year)]]</f>
        <v>1.18551040455108</v>
      </c>
      <c r="P1495" s="77">
        <v>9029.6355814567705</v>
      </c>
      <c r="Q1495" s="4">
        <v>4324.5066710890869</v>
      </c>
      <c r="R1495" s="46">
        <v>10493.472484052932</v>
      </c>
      <c r="S1495" s="110">
        <v>10824.628018371357</v>
      </c>
      <c r="T1495" s="46">
        <v>10858.063537016176</v>
      </c>
      <c r="U1495" s="110">
        <f>$L$1*gp_need_index[[#This Row],[Normalised weighted population 2025/26]]</f>
        <v>4262.9354201455617</v>
      </c>
      <c r="V1495" s="4">
        <f>$M$1*gp_need_index[[#This Row],[Normalised travel time adjusted wp 2025/26]]</f>
        <v>6447.0143141320877</v>
      </c>
      <c r="W1495" s="115">
        <v>10709.949734277649</v>
      </c>
      <c r="X1495" s="43">
        <f>gp_need_index[[#This Row],[Combined weighted population 2025/26]]/gp_need_index[[#This Row],[Registered population 2025/26]]</f>
        <v>1.1860888114102375</v>
      </c>
    </row>
    <row r="1496" spans="1:24" ht="13">
      <c r="A1496" s="8" t="s">
        <v>3236</v>
      </c>
      <c r="B1496" s="3" t="s">
        <v>11194</v>
      </c>
      <c r="C1496" s="74" t="s">
        <v>6419</v>
      </c>
      <c r="D1496" s="74" t="s">
        <v>6796</v>
      </c>
      <c r="E1496" s="74" t="s">
        <v>6506</v>
      </c>
      <c r="F1496" s="41">
        <v>1.0315582410705022</v>
      </c>
      <c r="G1496" s="110">
        <v>11356.583333333332</v>
      </c>
      <c r="H1496" s="4">
        <v>5447.2317436790918</v>
      </c>
      <c r="I1496" s="46">
        <v>13351.541662901929</v>
      </c>
      <c r="J1496" s="110">
        <v>13772.892833362643</v>
      </c>
      <c r="K1496" s="46">
        <v>13815.614748125361</v>
      </c>
      <c r="L1496" s="110">
        <f>$L$1*gp_need_index[[#This Row],[Normalised weighted population (base year)]]</f>
        <v>5424.0157350039226</v>
      </c>
      <c r="M1496" s="4">
        <f>$M$1*gp_need_index[[#This Row],[Normalised travel time adjusted wp (base year)]]</f>
        <v>8203.070992912526</v>
      </c>
      <c r="N1496" s="115">
        <v>13627.086727916449</v>
      </c>
      <c r="O1496" s="43">
        <f>gp_need_index[[#This Row],[Combined weighted population (base year)]]/gp_need_index[[#This Row],[Registered population (base year)]]</f>
        <v>1.1999283876092237</v>
      </c>
      <c r="P1496" s="77">
        <v>11459.248468322119</v>
      </c>
      <c r="Q1496" s="4">
        <v>5554.0100072709465</v>
      </c>
      <c r="R1496" s="46">
        <v>13476.878548270297</v>
      </c>
      <c r="S1496" s="110">
        <v>13902.185130374492</v>
      </c>
      <c r="T1496" s="46">
        <v>13945.126723318052</v>
      </c>
      <c r="U1496" s="110">
        <f>$L$1*gp_need_index[[#This Row],[Normalised weighted population 2025/26]]</f>
        <v>5474.9333934720344</v>
      </c>
      <c r="V1496" s="4">
        <f>$M$1*gp_need_index[[#This Row],[Normalised travel time adjusted wp 2025/26]]</f>
        <v>8279.9691944262977</v>
      </c>
      <c r="W1496" s="115">
        <v>13754.902587898332</v>
      </c>
      <c r="X1496" s="43">
        <f>gp_need_index[[#This Row],[Combined weighted population 2025/26]]/gp_need_index[[#This Row],[Registered population 2025/26]]</f>
        <v>1.2003319961097192</v>
      </c>
    </row>
    <row r="1497" spans="1:24" ht="13">
      <c r="A1497" s="8" t="s">
        <v>3286</v>
      </c>
      <c r="B1497" s="3" t="s">
        <v>8627</v>
      </c>
      <c r="C1497" s="74" t="s">
        <v>6419</v>
      </c>
      <c r="D1497" s="74" t="s">
        <v>6796</v>
      </c>
      <c r="E1497" s="74" t="s">
        <v>6720</v>
      </c>
      <c r="F1497" s="41">
        <v>1.0315582410705022</v>
      </c>
      <c r="G1497" s="110">
        <v>3285</v>
      </c>
      <c r="H1497" s="4">
        <v>2883.6233472119893</v>
      </c>
      <c r="I1497" s="46">
        <v>7067.9602176084245</v>
      </c>
      <c r="J1497" s="110">
        <v>7291.0126100324305</v>
      </c>
      <c r="K1497" s="46">
        <v>7313.6284847820825</v>
      </c>
      <c r="L1497" s="110">
        <f>$L$1*gp_need_index[[#This Row],[Normalised weighted population (base year)]]</f>
        <v>2871.3333937466391</v>
      </c>
      <c r="M1497" s="4">
        <f>$M$1*gp_need_index[[#This Row],[Normalised travel time adjusted wp (base year)]]</f>
        <v>4342.4932419019069</v>
      </c>
      <c r="N1497" s="115">
        <v>7213.8266356485456</v>
      </c>
      <c r="O1497" s="43">
        <f>gp_need_index[[#This Row],[Combined weighted population (base year)]]/gp_need_index[[#This Row],[Registered population (base year)]]</f>
        <v>2.1959898434242149</v>
      </c>
      <c r="P1497" s="77">
        <v>3320.4412247552177</v>
      </c>
      <c r="Q1497" s="4">
        <v>2943.3923032321645</v>
      </c>
      <c r="R1497" s="46">
        <v>7142.1802515017162</v>
      </c>
      <c r="S1497" s="110">
        <v>7367.574897647587</v>
      </c>
      <c r="T1497" s="46">
        <v>7390.3321404312937</v>
      </c>
      <c r="U1497" s="110">
        <f>$L$1*gp_need_index[[#This Row],[Normalised weighted population 2025/26]]</f>
        <v>2901.4850153236666</v>
      </c>
      <c r="V1497" s="4">
        <f>$M$1*gp_need_index[[#This Row],[Normalised travel time adjusted wp 2025/26]]</f>
        <v>4388.0363135767866</v>
      </c>
      <c r="W1497" s="115">
        <v>7289.5213289004532</v>
      </c>
      <c r="X1497" s="43">
        <f>gp_need_index[[#This Row],[Combined weighted population 2025/26]]/gp_need_index[[#This Row],[Registered population 2025/26]]</f>
        <v>2.1953471949914833</v>
      </c>
    </row>
    <row r="1498" spans="1:24" ht="13">
      <c r="A1498" s="8" t="s">
        <v>3250</v>
      </c>
      <c r="B1498" s="3" t="s">
        <v>12633</v>
      </c>
      <c r="C1498" s="74" t="s">
        <v>6419</v>
      </c>
      <c r="D1498" s="74" t="s">
        <v>6796</v>
      </c>
      <c r="E1498" s="74" t="s">
        <v>6482</v>
      </c>
      <c r="F1498" s="41">
        <v>1.0315582410705022</v>
      </c>
      <c r="G1498" s="110">
        <v>8645.4166666666679</v>
      </c>
      <c r="H1498" s="4">
        <v>4828.2922846861038</v>
      </c>
      <c r="I1498" s="46">
        <v>11834.47825117026</v>
      </c>
      <c r="J1498" s="110">
        <v>12207.953568764306</v>
      </c>
      <c r="K1498" s="46">
        <v>12245.821223591953</v>
      </c>
      <c r="L1498" s="110">
        <f>$L$1*gp_need_index[[#This Row],[Normalised weighted population (base year)]]</f>
        <v>4807.7141854162137</v>
      </c>
      <c r="M1498" s="4">
        <f>$M$1*gp_need_index[[#This Row],[Normalised travel time adjusted wp (base year)]]</f>
        <v>7271.0004364641263</v>
      </c>
      <c r="N1498" s="115">
        <v>12078.714621880339</v>
      </c>
      <c r="O1498" s="43">
        <f>gp_need_index[[#This Row],[Combined weighted population (base year)]]/gp_need_index[[#This Row],[Registered population (base year)]]</f>
        <v>1.3971234802888239</v>
      </c>
      <c r="P1498" s="77">
        <v>8730.0891245219027</v>
      </c>
      <c r="Q1498" s="4">
        <v>4926.7029794854052</v>
      </c>
      <c r="R1498" s="46">
        <v>11954.709770238829</v>
      </c>
      <c r="S1498" s="110">
        <v>12331.979383095913</v>
      </c>
      <c r="T1498" s="46">
        <v>12370.070865398238</v>
      </c>
      <c r="U1498" s="110">
        <f>$L$1*gp_need_index[[#This Row],[Normalised weighted population 2025/26]]</f>
        <v>4856.5578072043518</v>
      </c>
      <c r="V1498" s="4">
        <f>$M$1*gp_need_index[[#This Row],[Normalised travel time adjusted wp 2025/26]]</f>
        <v>7344.7741085853195</v>
      </c>
      <c r="W1498" s="115">
        <v>12201.331915789671</v>
      </c>
      <c r="X1498" s="43">
        <f>gp_need_index[[#This Row],[Combined weighted population 2025/26]]/gp_need_index[[#This Row],[Registered population 2025/26]]</f>
        <v>1.3976182535774362</v>
      </c>
    </row>
    <row r="1499" spans="1:24" ht="13">
      <c r="A1499" s="8" t="s">
        <v>3254</v>
      </c>
      <c r="B1499" s="3" t="s">
        <v>11193</v>
      </c>
      <c r="C1499" s="74" t="s">
        <v>6419</v>
      </c>
      <c r="D1499" s="74" t="s">
        <v>6796</v>
      </c>
      <c r="E1499" s="74" t="s">
        <v>6535</v>
      </c>
      <c r="F1499" s="41">
        <v>1.0315582410705022</v>
      </c>
      <c r="G1499" s="110">
        <v>12667.583333333336</v>
      </c>
      <c r="H1499" s="4">
        <v>4564.7952916775585</v>
      </c>
      <c r="I1499" s="46">
        <v>11188.628901308226</v>
      </c>
      <c r="J1499" s="110">
        <v>11541.722349424099</v>
      </c>
      <c r="K1499" s="46">
        <v>11577.523432347843</v>
      </c>
      <c r="L1499" s="110">
        <f>$L$1*gp_need_index[[#This Row],[Normalised weighted population (base year)]]</f>
        <v>4545.340212092422</v>
      </c>
      <c r="M1499" s="4">
        <f>$M$1*gp_need_index[[#This Row],[Normalised travel time adjusted wp (base year)]]</f>
        <v>6874.1962170408888</v>
      </c>
      <c r="N1499" s="115">
        <v>11419.53642913331</v>
      </c>
      <c r="O1499" s="43">
        <f>gp_need_index[[#This Row],[Combined weighted population (base year)]]/gp_need_index[[#This Row],[Registered population (base year)]]</f>
        <v>0.9014771111932669</v>
      </c>
      <c r="P1499" s="77">
        <v>12769.465974715855</v>
      </c>
      <c r="Q1499" s="4">
        <v>4650.7959926936646</v>
      </c>
      <c r="R1499" s="46">
        <v>11285.217827166407</v>
      </c>
      <c r="S1499" s="110">
        <v>11641.359451889253</v>
      </c>
      <c r="T1499" s="46">
        <v>11677.317721341476</v>
      </c>
      <c r="U1499" s="110">
        <f>$L$1*gp_need_index[[#This Row],[Normalised weighted population 2025/26]]</f>
        <v>4584.5791155021752</v>
      </c>
      <c r="V1499" s="4">
        <f>$M$1*gp_need_index[[#This Row],[Normalised travel time adjusted wp 2025/26]]</f>
        <v>6933.4494353902983</v>
      </c>
      <c r="W1499" s="115">
        <v>11518.028550892474</v>
      </c>
      <c r="X1499" s="43">
        <f>gp_need_index[[#This Row],[Combined weighted population 2025/26]]/gp_need_index[[#This Row],[Registered population 2025/26]]</f>
        <v>0.90199766957355254</v>
      </c>
    </row>
    <row r="1500" spans="1:24" ht="13">
      <c r="A1500" s="8" t="s">
        <v>3232</v>
      </c>
      <c r="B1500" s="3" t="s">
        <v>11192</v>
      </c>
      <c r="C1500" s="74" t="s">
        <v>6419</v>
      </c>
      <c r="D1500" s="74" t="s">
        <v>6796</v>
      </c>
      <c r="E1500" s="74" t="s">
        <v>6482</v>
      </c>
      <c r="F1500" s="41">
        <v>1.0315582410705022</v>
      </c>
      <c r="G1500" s="110">
        <v>10970.5</v>
      </c>
      <c r="H1500" s="4">
        <v>4842.6565436890278</v>
      </c>
      <c r="I1500" s="46">
        <v>11869.686043230291</v>
      </c>
      <c r="J1500" s="110">
        <v>12244.272456813727</v>
      </c>
      <c r="K1500" s="46">
        <v>12282.252768616077</v>
      </c>
      <c r="L1500" s="110">
        <f>$L$1*gp_need_index[[#This Row],[Normalised weighted population (base year)]]</f>
        <v>4822.0172241925502</v>
      </c>
      <c r="M1500" s="4">
        <f>$M$1*gp_need_index[[#This Row],[Normalised travel time adjusted wp (base year)]]</f>
        <v>7292.6317974757631</v>
      </c>
      <c r="N1500" s="115">
        <v>12114.649021668312</v>
      </c>
      <c r="O1500" s="43">
        <f>gp_need_index[[#This Row],[Combined weighted population (base year)]]/gp_need_index[[#This Row],[Registered population (base year)]]</f>
        <v>1.104293242939548</v>
      </c>
      <c r="P1500" s="77">
        <v>11069.751235883032</v>
      </c>
      <c r="Q1500" s="4">
        <v>4940.7538294774031</v>
      </c>
      <c r="R1500" s="46">
        <v>11988.804343095957</v>
      </c>
      <c r="S1500" s="110">
        <v>12367.149920702463</v>
      </c>
      <c r="T1500" s="46">
        <v>12405.350039085757</v>
      </c>
      <c r="U1500" s="110">
        <f>$L$1*gp_need_index[[#This Row],[Normalised weighted population 2025/26]]</f>
        <v>4870.4086046870971</v>
      </c>
      <c r="V1500" s="4">
        <f>$M$1*gp_need_index[[#This Row],[Normalised travel time adjusted wp 2025/26]]</f>
        <v>7365.7212449673088</v>
      </c>
      <c r="W1500" s="115">
        <v>12236.129849654406</v>
      </c>
      <c r="X1500" s="43">
        <f>gp_need_index[[#This Row],[Combined weighted population 2025/26]]/gp_need_index[[#This Row],[Registered population 2025/26]]</f>
        <v>1.105366289532371</v>
      </c>
    </row>
    <row r="1501" spans="1:24" ht="13">
      <c r="A1501" s="8" t="s">
        <v>3240</v>
      </c>
      <c r="B1501" s="3" t="s">
        <v>11191</v>
      </c>
      <c r="C1501" s="74" t="s">
        <v>6419</v>
      </c>
      <c r="D1501" s="74" t="s">
        <v>6796</v>
      </c>
      <c r="E1501" s="74" t="s">
        <v>6482</v>
      </c>
      <c r="F1501" s="41">
        <v>1.0315582410705022</v>
      </c>
      <c r="G1501" s="110">
        <v>8696.1666666666679</v>
      </c>
      <c r="H1501" s="4">
        <v>4497.8153841013836</v>
      </c>
      <c r="I1501" s="46">
        <v>11024.456516386594</v>
      </c>
      <c r="J1501" s="110">
        <v>11372.368972801991</v>
      </c>
      <c r="K1501" s="46">
        <v>11407.644741210595</v>
      </c>
      <c r="L1501" s="110">
        <f>$L$1*gp_need_index[[#This Row],[Normalised weighted population (base year)]]</f>
        <v>4478.6457717385947</v>
      </c>
      <c r="M1501" s="4">
        <f>$M$1*gp_need_index[[#This Row],[Normalised travel time adjusted wp (base year)]]</f>
        <v>6773.3301326148594</v>
      </c>
      <c r="N1501" s="115">
        <v>11251.975904353454</v>
      </c>
      <c r="O1501" s="43">
        <f>gp_need_index[[#This Row],[Combined weighted population (base year)]]/gp_need_index[[#This Row],[Registered population (base year)]]</f>
        <v>1.2939006732108154</v>
      </c>
      <c r="P1501" s="77">
        <v>8777.4143603028679</v>
      </c>
      <c r="Q1501" s="4">
        <v>4588.6925810167595</v>
      </c>
      <c r="R1501" s="46">
        <v>11134.52307949631</v>
      </c>
      <c r="S1501" s="110">
        <v>11485.909043044125</v>
      </c>
      <c r="T1501" s="46">
        <v>11521.387151419731</v>
      </c>
      <c r="U1501" s="110">
        <f>$L$1*gp_need_index[[#This Row],[Normalised weighted population 2025/26]]</f>
        <v>4523.3599167622897</v>
      </c>
      <c r="V1501" s="4">
        <f>$M$1*gp_need_index[[#This Row],[Normalised travel time adjusted wp 2025/26]]</f>
        <v>6840.8650981492101</v>
      </c>
      <c r="W1501" s="115">
        <v>11364.225014911499</v>
      </c>
      <c r="X1501" s="43">
        <f>gp_need_index[[#This Row],[Combined weighted population 2025/26]]/gp_need_index[[#This Row],[Registered population 2025/26]]</f>
        <v>1.2947121496631011</v>
      </c>
    </row>
    <row r="1502" spans="1:24" ht="13">
      <c r="A1502" s="8" t="s">
        <v>3164</v>
      </c>
      <c r="B1502" s="3" t="s">
        <v>11190</v>
      </c>
      <c r="C1502" s="74" t="s">
        <v>6419</v>
      </c>
      <c r="D1502" s="74" t="s">
        <v>6796</v>
      </c>
      <c r="E1502" s="74" t="s">
        <v>6512</v>
      </c>
      <c r="F1502" s="41">
        <v>1.0315582410705022</v>
      </c>
      <c r="G1502" s="110">
        <v>6821.6666666666679</v>
      </c>
      <c r="H1502" s="4">
        <v>3715.8932995378123</v>
      </c>
      <c r="I1502" s="46">
        <v>9107.911419639433</v>
      </c>
      <c r="J1502" s="110">
        <v>9395.3410838691943</v>
      </c>
      <c r="K1502" s="46">
        <v>9424.484341266756</v>
      </c>
      <c r="L1502" s="110">
        <f>$L$1*gp_need_index[[#This Row],[Normalised weighted population (base year)]]</f>
        <v>3700.0562257474089</v>
      </c>
      <c r="M1502" s="4">
        <f>$M$1*gp_need_index[[#This Row],[Normalised travel time adjusted wp (base year)]]</f>
        <v>5595.8215057707648</v>
      </c>
      <c r="N1502" s="115">
        <v>9295.8777315181742</v>
      </c>
      <c r="O1502" s="43">
        <f>gp_need_index[[#This Row],[Combined weighted population (base year)]]/gp_need_index[[#This Row],[Registered population (base year)]]</f>
        <v>1.3626989100686302</v>
      </c>
      <c r="P1502" s="77">
        <v>6887.2715593189696</v>
      </c>
      <c r="Q1502" s="4">
        <v>3792.5079686732124</v>
      </c>
      <c r="R1502" s="46">
        <v>9202.5706147890942</v>
      </c>
      <c r="S1502" s="110">
        <v>9492.9875567189283</v>
      </c>
      <c r="T1502" s="46">
        <v>9522.3098541603758</v>
      </c>
      <c r="U1502" s="110">
        <f>$L$1*gp_need_index[[#This Row],[Normalised weighted population 2025/26]]</f>
        <v>3738.5111830038563</v>
      </c>
      <c r="V1502" s="4">
        <f>$M$1*gp_need_index[[#This Row],[Normalised travel time adjusted wp 2025/26]]</f>
        <v>5653.9057562231983</v>
      </c>
      <c r="W1502" s="115">
        <v>9392.4169392270542</v>
      </c>
      <c r="X1502" s="43">
        <f>gp_need_index[[#This Row],[Combined weighted population 2025/26]]/gp_need_index[[#This Row],[Registered population 2025/26]]</f>
        <v>1.3637355313104278</v>
      </c>
    </row>
    <row r="1503" spans="1:24" ht="13">
      <c r="A1503" s="8" t="s">
        <v>3152</v>
      </c>
      <c r="B1503" s="3" t="s">
        <v>11189</v>
      </c>
      <c r="C1503" s="74" t="s">
        <v>6419</v>
      </c>
      <c r="D1503" s="74" t="s">
        <v>6796</v>
      </c>
      <c r="E1503" s="74" t="s">
        <v>6512</v>
      </c>
      <c r="F1503" s="41">
        <v>1.0315582410705022</v>
      </c>
      <c r="G1503" s="110">
        <v>30767.25</v>
      </c>
      <c r="H1503" s="4">
        <v>21038.953573160772</v>
      </c>
      <c r="I1503" s="46">
        <v>51567.929986065239</v>
      </c>
      <c r="J1503" s="110">
        <v>53195.323152072262</v>
      </c>
      <c r="K1503" s="46">
        <v>53360.328869387726</v>
      </c>
      <c r="L1503" s="110">
        <f>$L$1*gp_need_index[[#This Row],[Normalised weighted population (base year)]]</f>
        <v>20949.285912291052</v>
      </c>
      <c r="M1503" s="4">
        <f>$M$1*gp_need_index[[#This Row],[Normalised travel time adjusted wp (base year)]]</f>
        <v>31682.887363382892</v>
      </c>
      <c r="N1503" s="115">
        <v>52632.173275673944</v>
      </c>
      <c r="O1503" s="43">
        <f>gp_need_index[[#This Row],[Combined weighted population (base year)]]/gp_need_index[[#This Row],[Registered population (base year)]]</f>
        <v>1.7106557549236263</v>
      </c>
      <c r="P1503" s="77">
        <v>31072.088421895704</v>
      </c>
      <c r="Q1503" s="4">
        <v>21468.650672290383</v>
      </c>
      <c r="R1503" s="46">
        <v>52093.964059648169</v>
      </c>
      <c r="S1503" s="110">
        <v>53737.957935760627</v>
      </c>
      <c r="T1503" s="46">
        <v>53903.945763836222</v>
      </c>
      <c r="U1503" s="110">
        <f>$L$1*gp_need_index[[#This Row],[Normalised weighted population 2025/26]]</f>
        <v>21162.985360961455</v>
      </c>
      <c r="V1503" s="4">
        <f>$M$1*gp_need_index[[#This Row],[Normalised travel time adjusted wp 2025/26]]</f>
        <v>32005.661851482506</v>
      </c>
      <c r="W1503" s="115">
        <v>53168.647212443961</v>
      </c>
      <c r="X1503" s="43">
        <f>gp_need_index[[#This Row],[Combined weighted population 2025/26]]/gp_need_index[[#This Row],[Registered population 2025/26]]</f>
        <v>1.7111385141070008</v>
      </c>
    </row>
    <row r="1504" spans="1:24" ht="13">
      <c r="A1504" s="8" t="s">
        <v>3234</v>
      </c>
      <c r="B1504" s="3" t="s">
        <v>11188</v>
      </c>
      <c r="C1504" s="74" t="s">
        <v>6419</v>
      </c>
      <c r="D1504" s="74" t="s">
        <v>6796</v>
      </c>
      <c r="E1504" s="74" t="s">
        <v>6506</v>
      </c>
      <c r="F1504" s="41">
        <v>1.0315582410705022</v>
      </c>
      <c r="G1504" s="110">
        <v>19513.833333333336</v>
      </c>
      <c r="H1504" s="4">
        <v>8730.7134392996904</v>
      </c>
      <c r="I1504" s="46">
        <v>21399.582341421843</v>
      </c>
      <c r="J1504" s="110">
        <v>22074.915519760496</v>
      </c>
      <c r="K1504" s="46">
        <v>22143.389345168107</v>
      </c>
      <c r="L1504" s="110">
        <f>$L$1*gp_need_index[[#This Row],[Normalised weighted population (base year)]]</f>
        <v>8693.5032877061949</v>
      </c>
      <c r="M1504" s="4">
        <f>$M$1*gp_need_index[[#This Row],[Normalised travel time adjusted wp (base year)]]</f>
        <v>13147.717139895205</v>
      </c>
      <c r="N1504" s="115">
        <v>21841.220427601402</v>
      </c>
      <c r="O1504" s="43">
        <f>gp_need_index[[#This Row],[Combined weighted population (base year)]]/gp_need_index[[#This Row],[Registered population (base year)]]</f>
        <v>1.1192685749904632</v>
      </c>
      <c r="P1504" s="77">
        <v>19690.677171680443</v>
      </c>
      <c r="Q1504" s="4">
        <v>8907.7817966093371</v>
      </c>
      <c r="R1504" s="46">
        <v>21614.850036322692</v>
      </c>
      <c r="S1504" s="110">
        <v>22296.976684471716</v>
      </c>
      <c r="T1504" s="46">
        <v>22365.848425689197</v>
      </c>
      <c r="U1504" s="110">
        <f>$L$1*gp_need_index[[#This Row],[Normalised weighted population 2025/26]]</f>
        <v>8780.9550137959632</v>
      </c>
      <c r="V1504" s="4">
        <f>$M$1*gp_need_index[[#This Row],[Normalised travel time adjusted wp 2025/26]]</f>
        <v>13279.803019807294</v>
      </c>
      <c r="W1504" s="115">
        <v>22060.758033603255</v>
      </c>
      <c r="X1504" s="43">
        <f>gp_need_index[[#This Row],[Combined weighted population 2025/26]]/gp_need_index[[#This Row],[Registered population 2025/26]]</f>
        <v>1.1203656350291251</v>
      </c>
    </row>
    <row r="1505" spans="1:24" ht="13">
      <c r="A1505" s="8" t="s">
        <v>3245</v>
      </c>
      <c r="B1505" s="3" t="s">
        <v>11187</v>
      </c>
      <c r="C1505" s="74" t="s">
        <v>6419</v>
      </c>
      <c r="D1505" s="74" t="s">
        <v>6796</v>
      </c>
      <c r="E1505" s="74" t="s">
        <v>6506</v>
      </c>
      <c r="F1505" s="41">
        <v>1.0315582410705022</v>
      </c>
      <c r="G1505" s="110">
        <v>4474.083333333333</v>
      </c>
      <c r="H1505" s="4">
        <v>2664.4400522417</v>
      </c>
      <c r="I1505" s="46">
        <v>6530.726805792644</v>
      </c>
      <c r="J1505" s="110">
        <v>6736.8250566954393</v>
      </c>
      <c r="K1505" s="46">
        <v>6757.7219059867011</v>
      </c>
      <c r="L1505" s="110">
        <f>$L$1*gp_need_index[[#This Row],[Normalised weighted population (base year)]]</f>
        <v>2653.0842542367609</v>
      </c>
      <c r="M1505" s="4">
        <f>$M$1*gp_need_index[[#This Row],[Normalised travel time adjusted wp (base year)]]</f>
        <v>4012.4217094784653</v>
      </c>
      <c r="N1505" s="115">
        <v>6665.5059637152262</v>
      </c>
      <c r="O1505" s="43">
        <f>gp_need_index[[#This Row],[Combined weighted population (base year)]]/gp_need_index[[#This Row],[Registered population (base year)]]</f>
        <v>1.4898037133227051</v>
      </c>
      <c r="P1505" s="77">
        <v>4517.1286237996756</v>
      </c>
      <c r="Q1505" s="4">
        <v>2717.376092101656</v>
      </c>
      <c r="R1505" s="46">
        <v>6593.7489337045818</v>
      </c>
      <c r="S1505" s="110">
        <v>6801.8360521127979</v>
      </c>
      <c r="T1505" s="46">
        <v>6822.8458194464602</v>
      </c>
      <c r="U1505" s="110">
        <f>$L$1*gp_need_index[[#This Row],[Normalised weighted population 2025/26]]</f>
        <v>2678.6867668213249</v>
      </c>
      <c r="V1505" s="4">
        <f>$M$1*gp_need_index[[#This Row],[Normalised travel time adjusted wp 2025/26]]</f>
        <v>4051.0892675412856</v>
      </c>
      <c r="W1505" s="115">
        <v>6729.7760343626105</v>
      </c>
      <c r="X1505" s="43">
        <f>gp_need_index[[#This Row],[Combined weighted population 2025/26]]/gp_need_index[[#This Row],[Registered population 2025/26]]</f>
        <v>1.4898349360487595</v>
      </c>
    </row>
    <row r="1506" spans="1:24" ht="13">
      <c r="A1506" s="8" t="s">
        <v>3251</v>
      </c>
      <c r="B1506" s="3" t="s">
        <v>11186</v>
      </c>
      <c r="C1506" s="74" t="s">
        <v>6419</v>
      </c>
      <c r="D1506" s="74" t="s">
        <v>6796</v>
      </c>
      <c r="E1506" s="74" t="s">
        <v>6535</v>
      </c>
      <c r="F1506" s="41">
        <v>1.0315582410705022</v>
      </c>
      <c r="G1506" s="110">
        <v>7101.6666666666661</v>
      </c>
      <c r="H1506" s="4">
        <v>3565.4865491636033</v>
      </c>
      <c r="I1506" s="46">
        <v>8739.2540743129393</v>
      </c>
      <c r="J1506" s="110">
        <v>9015.0495611664755</v>
      </c>
      <c r="K1506" s="46">
        <v>9043.0131984062045</v>
      </c>
      <c r="L1506" s="110">
        <f>$L$1*gp_need_index[[#This Row],[Normalised weighted population (base year)]]</f>
        <v>3550.290506374964</v>
      </c>
      <c r="M1506" s="4">
        <f>$M$1*gp_need_index[[#This Row],[Normalised travel time adjusted wp (base year)]]</f>
        <v>5369.3216414011986</v>
      </c>
      <c r="N1506" s="115">
        <v>8919.6121477761626</v>
      </c>
      <c r="O1506" s="43">
        <f>gp_need_index[[#This Row],[Combined weighted population (base year)]]/gp_need_index[[#This Row],[Registered population (base year)]]</f>
        <v>1.2559885680980281</v>
      </c>
      <c r="P1506" s="77">
        <v>7173.713429785379</v>
      </c>
      <c r="Q1506" s="4">
        <v>3636.3893186543551</v>
      </c>
      <c r="R1506" s="46">
        <v>8823.746651081854</v>
      </c>
      <c r="S1506" s="110">
        <v>9102.2085750417318</v>
      </c>
      <c r="T1506" s="46">
        <v>9130.3238196490602</v>
      </c>
      <c r="U1506" s="110">
        <f>$L$1*gp_need_index[[#This Row],[Normalised weighted population 2025/26]]</f>
        <v>3584.6153115140592</v>
      </c>
      <c r="V1506" s="4">
        <f>$M$1*gp_need_index[[#This Row],[Normalised travel time adjusted wp 2025/26]]</f>
        <v>5421.1626370823806</v>
      </c>
      <c r="W1506" s="115">
        <v>9005.7779485964402</v>
      </c>
      <c r="X1506" s="43">
        <f>gp_need_index[[#This Row],[Combined weighted population 2025/26]]/gp_need_index[[#This Row],[Registered population 2025/26]]</f>
        <v>1.2553857965951496</v>
      </c>
    </row>
    <row r="1507" spans="1:24" ht="13">
      <c r="A1507" s="8" t="s">
        <v>3268</v>
      </c>
      <c r="B1507" s="3" t="s">
        <v>11185</v>
      </c>
      <c r="C1507" s="74" t="s">
        <v>6419</v>
      </c>
      <c r="D1507" s="74" t="s">
        <v>6796</v>
      </c>
      <c r="E1507" s="74" t="s">
        <v>6535</v>
      </c>
      <c r="F1507" s="41">
        <v>1.0315582410705022</v>
      </c>
      <c r="G1507" s="110">
        <v>12209.416666666668</v>
      </c>
      <c r="H1507" s="4">
        <v>6040.9434751250201</v>
      </c>
      <c r="I1507" s="46">
        <v>14806.770169996807</v>
      </c>
      <c r="J1507" s="110">
        <v>15274.045792497087</v>
      </c>
      <c r="K1507" s="46">
        <v>15321.424109479865</v>
      </c>
      <c r="L1507" s="110">
        <f>$L$1*gp_need_index[[#This Row],[Normalised weighted population (base year)]]</f>
        <v>6015.1970771885908</v>
      </c>
      <c r="M1507" s="4">
        <f>$M$1*gp_need_index[[#This Row],[Normalised travel time adjusted wp (base year)]]</f>
        <v>9097.1507221304637</v>
      </c>
      <c r="N1507" s="115">
        <v>15112.347799319054</v>
      </c>
      <c r="O1507" s="43">
        <f>gp_need_index[[#This Row],[Combined weighted population (base year)]]/gp_need_index[[#This Row],[Registered population (base year)]]</f>
        <v>1.2377616565890306</v>
      </c>
      <c r="P1507" s="77">
        <v>12324.622871366071</v>
      </c>
      <c r="Q1507" s="4">
        <v>6168.7880669720562</v>
      </c>
      <c r="R1507" s="46">
        <v>14968.645619969224</v>
      </c>
      <c r="S1507" s="110">
        <v>15441.02974694313</v>
      </c>
      <c r="T1507" s="46">
        <v>15488.724581086428</v>
      </c>
      <c r="U1507" s="110">
        <f>$L$1*gp_need_index[[#This Row],[Normalised weighted population 2025/26]]</f>
        <v>6080.9583959882657</v>
      </c>
      <c r="V1507" s="4">
        <f>$M$1*gp_need_index[[#This Row],[Normalised travel time adjusted wp 2025/26]]</f>
        <v>9196.4859794285585</v>
      </c>
      <c r="W1507" s="115">
        <v>15277.444375416824</v>
      </c>
      <c r="X1507" s="43">
        <f>gp_need_index[[#This Row],[Combined weighted population 2025/26]]/gp_need_index[[#This Row],[Registered population 2025/26]]</f>
        <v>1.2395871691060889</v>
      </c>
    </row>
    <row r="1508" spans="1:24" ht="13">
      <c r="A1508" s="8" t="s">
        <v>3163</v>
      </c>
      <c r="B1508" s="3" t="s">
        <v>11184</v>
      </c>
      <c r="C1508" s="74" t="s">
        <v>6419</v>
      </c>
      <c r="D1508" s="74" t="s">
        <v>6796</v>
      </c>
      <c r="E1508" s="74" t="s">
        <v>6482</v>
      </c>
      <c r="F1508" s="41">
        <v>1.0315582410705022</v>
      </c>
      <c r="G1508" s="110">
        <v>3628.333333333333</v>
      </c>
      <c r="H1508" s="4">
        <v>2103.4455847473287</v>
      </c>
      <c r="I1508" s="46">
        <v>5155.6905749401458</v>
      </c>
      <c r="J1508" s="110">
        <v>5318.3951009890234</v>
      </c>
      <c r="K1508" s="46">
        <v>5334.8921452140776</v>
      </c>
      <c r="L1508" s="110">
        <f>$L$1*gp_need_index[[#This Row],[Normalised weighted population (base year)]]</f>
        <v>2094.4807355833645</v>
      </c>
      <c r="M1508" s="4">
        <f>$M$1*gp_need_index[[#This Row],[Normalised travel time adjusted wp (base year)]]</f>
        <v>3167.6114168325812</v>
      </c>
      <c r="N1508" s="115">
        <v>5262.0921524159457</v>
      </c>
      <c r="O1508" s="43">
        <f>gp_need_index[[#This Row],[Combined weighted population (base year)]]/gp_need_index[[#This Row],[Registered population (base year)]]</f>
        <v>1.4502780392510646</v>
      </c>
      <c r="P1508" s="77">
        <v>3663.0815329392049</v>
      </c>
      <c r="Q1508" s="4">
        <v>2146.3744137945187</v>
      </c>
      <c r="R1508" s="46">
        <v>5208.2058289335082</v>
      </c>
      <c r="S1508" s="110">
        <v>5372.5676440277866</v>
      </c>
      <c r="T1508" s="46">
        <v>5389.1626332807728</v>
      </c>
      <c r="U1508" s="110">
        <f>$L$1*gp_need_index[[#This Row],[Normalised weighted population 2025/26]]</f>
        <v>2115.8148684632538</v>
      </c>
      <c r="V1508" s="4">
        <f>$M$1*gp_need_index[[#This Row],[Normalised travel time adjusted wp 2025/26]]</f>
        <v>3199.8347144959384</v>
      </c>
      <c r="W1508" s="115">
        <v>5315.6495829591922</v>
      </c>
      <c r="X1508" s="43">
        <f>gp_need_index[[#This Row],[Combined weighted population 2025/26]]/gp_need_index[[#This Row],[Registered population 2025/26]]</f>
        <v>1.4511414870675812</v>
      </c>
    </row>
    <row r="1509" spans="1:24" ht="13">
      <c r="A1509" s="8" t="s">
        <v>3246</v>
      </c>
      <c r="B1509" s="3" t="s">
        <v>11183</v>
      </c>
      <c r="C1509" s="74" t="s">
        <v>6419</v>
      </c>
      <c r="D1509" s="74" t="s">
        <v>6796</v>
      </c>
      <c r="E1509" s="74" t="s">
        <v>6482</v>
      </c>
      <c r="F1509" s="41">
        <v>1.0315582410705022</v>
      </c>
      <c r="G1509" s="110">
        <v>9000.75</v>
      </c>
      <c r="H1509" s="4">
        <v>5630.4634485724555</v>
      </c>
      <c r="I1509" s="46">
        <v>13800.655241498453</v>
      </c>
      <c r="J1509" s="110">
        <v>14236.179646540551</v>
      </c>
      <c r="K1509" s="46">
        <v>14280.338623217765</v>
      </c>
      <c r="L1509" s="110">
        <f>$L$1*gp_need_index[[#This Row],[Normalised weighted population (base year)]]</f>
        <v>5606.4665094998772</v>
      </c>
      <c r="M1509" s="4">
        <f>$M$1*gp_need_index[[#This Row],[Normalised travel time adjusted wp (base year)]]</f>
        <v>8479.0024667545913</v>
      </c>
      <c r="N1509" s="115">
        <v>14085.468976254469</v>
      </c>
      <c r="O1509" s="43">
        <f>gp_need_index[[#This Row],[Combined weighted population (base year)]]/gp_need_index[[#This Row],[Registered population (base year)]]</f>
        <v>1.5649216983311913</v>
      </c>
      <c r="P1509" s="77">
        <v>9087.4217616904916</v>
      </c>
      <c r="Q1509" s="4">
        <v>5746.7735017304631</v>
      </c>
      <c r="R1509" s="46">
        <v>13944.62171041263</v>
      </c>
      <c r="S1509" s="110">
        <v>14384.68944398679</v>
      </c>
      <c r="T1509" s="46">
        <v>14429.121414423842</v>
      </c>
      <c r="U1509" s="110">
        <f>$L$1*gp_need_index[[#This Row],[Normalised weighted population 2025/26]]</f>
        <v>5664.9523692169732</v>
      </c>
      <c r="V1509" s="4">
        <f>$M$1*gp_need_index[[#This Row],[Normalised travel time adjusted wp 2025/26]]</f>
        <v>8567.3427846512477</v>
      </c>
      <c r="W1509" s="115">
        <v>14232.295153868221</v>
      </c>
      <c r="X1509" s="43">
        <f>gp_need_index[[#This Row],[Combined weighted population 2025/26]]/gp_need_index[[#This Row],[Registered population 2025/26]]</f>
        <v>1.5661532530455209</v>
      </c>
    </row>
    <row r="1510" spans="1:24" ht="13">
      <c r="A1510" s="8" t="s">
        <v>3150</v>
      </c>
      <c r="B1510" s="3" t="s">
        <v>11182</v>
      </c>
      <c r="C1510" s="74" t="s">
        <v>6419</v>
      </c>
      <c r="D1510" s="74" t="s">
        <v>6796</v>
      </c>
      <c r="E1510" s="74" t="s">
        <v>6512</v>
      </c>
      <c r="F1510" s="41">
        <v>1.0315582410705022</v>
      </c>
      <c r="G1510" s="110">
        <v>17642.75</v>
      </c>
      <c r="H1510" s="4">
        <v>9498.1884809175444</v>
      </c>
      <c r="I1510" s="46">
        <v>23280.716736940936</v>
      </c>
      <c r="J1510" s="110">
        <v>24015.415208019393</v>
      </c>
      <c r="K1510" s="46">
        <v>24089.908238199878</v>
      </c>
      <c r="L1510" s="110">
        <f>$L$1*gp_need_index[[#This Row],[Normalised weighted population (base year)]]</f>
        <v>9457.7073638020029</v>
      </c>
      <c r="M1510" s="4">
        <f>$M$1*gp_need_index[[#This Row],[Normalised travel time adjusted wp (base year)]]</f>
        <v>14303.469740100834</v>
      </c>
      <c r="N1510" s="115">
        <v>23761.177103902839</v>
      </c>
      <c r="O1510" s="43">
        <f>gp_need_index[[#This Row],[Combined weighted population (base year)]]/gp_need_index[[#This Row],[Registered population (base year)]]</f>
        <v>1.346795545133431</v>
      </c>
      <c r="P1510" s="77">
        <v>17809.633752420421</v>
      </c>
      <c r="Q1510" s="4">
        <v>9684.010665632195</v>
      </c>
      <c r="R1510" s="46">
        <v>23498.379626616414</v>
      </c>
      <c r="S1510" s="110">
        <v>24239.947155639351</v>
      </c>
      <c r="T1510" s="46">
        <v>24314.820417214371</v>
      </c>
      <c r="U1510" s="110">
        <f>$L$1*gp_need_index[[#This Row],[Normalised weighted population 2025/26]]</f>
        <v>9546.1321291462627</v>
      </c>
      <c r="V1510" s="4">
        <f>$M$1*gp_need_index[[#This Row],[Normalised travel time adjusted wp 2025/26]]</f>
        <v>14437.012156074534</v>
      </c>
      <c r="W1510" s="115">
        <v>23983.144285220798</v>
      </c>
      <c r="X1510" s="43">
        <f>gp_need_index[[#This Row],[Combined weighted population 2025/26]]/gp_need_index[[#This Row],[Registered population 2025/26]]</f>
        <v>1.3466388258524051</v>
      </c>
    </row>
    <row r="1511" spans="1:24" ht="13">
      <c r="A1511" s="8" t="s">
        <v>3273</v>
      </c>
      <c r="B1511" s="3" t="s">
        <v>11181</v>
      </c>
      <c r="C1511" s="74" t="s">
        <v>6419</v>
      </c>
      <c r="D1511" s="74" t="s">
        <v>6796</v>
      </c>
      <c r="E1511" s="74" t="s">
        <v>6720</v>
      </c>
      <c r="F1511" s="41">
        <v>1.0315582410705022</v>
      </c>
      <c r="G1511" s="110">
        <v>5789.25</v>
      </c>
      <c r="H1511" s="4">
        <v>4834.8349506071763</v>
      </c>
      <c r="I1511" s="46">
        <v>11850.514777747821</v>
      </c>
      <c r="J1511" s="110">
        <v>12224.496179913536</v>
      </c>
      <c r="K1511" s="46">
        <v>12262.415148000646</v>
      </c>
      <c r="L1511" s="110">
        <f>$L$1*gp_need_index[[#This Row],[Normalised weighted population (base year)]]</f>
        <v>4814.2289666068527</v>
      </c>
      <c r="M1511" s="4">
        <f>$M$1*gp_need_index[[#This Row],[Normalised travel time adjusted wp (base year)]]</f>
        <v>7280.8531388199162</v>
      </c>
      <c r="N1511" s="115">
        <v>12095.082105426769</v>
      </c>
      <c r="O1511" s="43">
        <f>gp_need_index[[#This Row],[Combined weighted population (base year)]]/gp_need_index[[#This Row],[Registered population (base year)]]</f>
        <v>2.0892312657817107</v>
      </c>
      <c r="P1511" s="77">
        <v>5851.9482964760991</v>
      </c>
      <c r="Q1511" s="4">
        <v>4931.3360439123635</v>
      </c>
      <c r="R1511" s="46">
        <v>11965.951962187833</v>
      </c>
      <c r="S1511" s="110">
        <v>12343.576358848606</v>
      </c>
      <c r="T1511" s="46">
        <v>12381.703662326341</v>
      </c>
      <c r="U1511" s="110">
        <f>$L$1*gp_need_index[[#This Row],[Normalised weighted population 2025/26]]</f>
        <v>4861.1249072117434</v>
      </c>
      <c r="V1511" s="4">
        <f>$M$1*gp_need_index[[#This Row],[Normalised travel time adjusted wp 2025/26]]</f>
        <v>7351.6811236394497</v>
      </c>
      <c r="W1511" s="115">
        <v>12212.806030851192</v>
      </c>
      <c r="X1511" s="43">
        <f>gp_need_index[[#This Row],[Combined weighted population 2025/26]]/gp_need_index[[#This Row],[Registered population 2025/26]]</f>
        <v>2.0869641035969928</v>
      </c>
    </row>
    <row r="1512" spans="1:24" ht="13">
      <c r="A1512" s="8" t="s">
        <v>3288</v>
      </c>
      <c r="B1512" s="3" t="s">
        <v>11180</v>
      </c>
      <c r="C1512" s="74" t="s">
        <v>6419</v>
      </c>
      <c r="D1512" s="74" t="s">
        <v>6796</v>
      </c>
      <c r="E1512" s="74" t="s">
        <v>6720</v>
      </c>
      <c r="F1512" s="41">
        <v>1.0315582410705022</v>
      </c>
      <c r="G1512" s="110">
        <v>15593.083333333334</v>
      </c>
      <c r="H1512" s="4">
        <v>11056.570315544852</v>
      </c>
      <c r="I1512" s="46">
        <v>27100.418370872707</v>
      </c>
      <c r="J1512" s="110">
        <v>27955.659906932175</v>
      </c>
      <c r="K1512" s="46">
        <v>28042.375118771073</v>
      </c>
      <c r="L1512" s="110">
        <f>$L$1*gp_need_index[[#This Row],[Normalised weighted population (base year)]]</f>
        <v>11009.447401660902</v>
      </c>
      <c r="M1512" s="4">
        <f>$M$1*gp_need_index[[#This Row],[Normalised travel time adjusted wp (base year)]]</f>
        <v>16650.261179320751</v>
      </c>
      <c r="N1512" s="115">
        <v>27659.708580981653</v>
      </c>
      <c r="O1512" s="43">
        <f>gp_need_index[[#This Row],[Combined weighted population (base year)]]/gp_need_index[[#This Row],[Registered population (base year)]]</f>
        <v>1.7738447226696656</v>
      </c>
      <c r="P1512" s="77">
        <v>15751.09261824543</v>
      </c>
      <c r="Q1512" s="4">
        <v>11280.770275013627</v>
      </c>
      <c r="R1512" s="46">
        <v>27372.937882407339</v>
      </c>
      <c r="S1512" s="110">
        <v>28236.77965490823</v>
      </c>
      <c r="T1512" s="46">
        <v>28323.998483215219</v>
      </c>
      <c r="U1512" s="110">
        <f>$L$1*gp_need_index[[#This Row],[Normalised weighted population 2025/26]]</f>
        <v>11120.157472151604</v>
      </c>
      <c r="V1512" s="4">
        <f>$M$1*gp_need_index[[#This Row],[Normalised travel time adjusted wp 2025/26]]</f>
        <v>16817.476065803574</v>
      </c>
      <c r="W1512" s="115">
        <v>27937.633537955178</v>
      </c>
      <c r="X1512" s="43">
        <f>gp_need_index[[#This Row],[Combined weighted population 2025/26]]/gp_need_index[[#This Row],[Registered population 2025/26]]</f>
        <v>1.773694956602144</v>
      </c>
    </row>
    <row r="1513" spans="1:24" ht="13">
      <c r="A1513" s="8" t="s">
        <v>3239</v>
      </c>
      <c r="B1513" s="3" t="s">
        <v>11179</v>
      </c>
      <c r="C1513" s="74" t="s">
        <v>6419</v>
      </c>
      <c r="D1513" s="74" t="s">
        <v>6796</v>
      </c>
      <c r="E1513" s="74" t="s">
        <v>6482</v>
      </c>
      <c r="F1513" s="41">
        <v>1.0315582410705022</v>
      </c>
      <c r="G1513" s="110">
        <v>9719.4166666666679</v>
      </c>
      <c r="H1513" s="4">
        <v>6509.876845255536</v>
      </c>
      <c r="I1513" s="46">
        <v>15956.158285471751</v>
      </c>
      <c r="J1513" s="110">
        <v>16459.70657520376</v>
      </c>
      <c r="K1513" s="46">
        <v>16510.762674298778</v>
      </c>
      <c r="L1513" s="110">
        <f>$L$1*gp_need_index[[#This Row],[Normalised weighted population (base year)]]</f>
        <v>6482.1318613030708</v>
      </c>
      <c r="M1513" s="4">
        <f>$M$1*gp_need_index[[#This Row],[Normalised travel time adjusted wp (base year)]]</f>
        <v>9803.3247766105269</v>
      </c>
      <c r="N1513" s="115">
        <v>16285.456637913598</v>
      </c>
      <c r="O1513" s="43">
        <f>gp_need_index[[#This Row],[Combined weighted population (base year)]]/gp_need_index[[#This Row],[Registered population (base year)]]</f>
        <v>1.675559058370814</v>
      </c>
      <c r="P1513" s="77">
        <v>9816.6832576241814</v>
      </c>
      <c r="Q1513" s="4">
        <v>6642.279188806745</v>
      </c>
      <c r="R1513" s="46">
        <v>16117.578073151075</v>
      </c>
      <c r="S1513" s="110">
        <v>16626.220487456216</v>
      </c>
      <c r="T1513" s="46">
        <v>16677.576183389392</v>
      </c>
      <c r="U1513" s="110">
        <f>$L$1*gp_need_index[[#This Row],[Normalised weighted population 2025/26]]</f>
        <v>6547.7080689365612</v>
      </c>
      <c r="V1513" s="4">
        <f>$M$1*gp_need_index[[#This Row],[Normalised travel time adjusted wp 2025/26]]</f>
        <v>9902.370898161711</v>
      </c>
      <c r="W1513" s="115">
        <v>16450.07896709827</v>
      </c>
      <c r="X1513" s="43">
        <f>gp_need_index[[#This Row],[Combined weighted population 2025/26]]/gp_need_index[[#This Row],[Registered population 2025/26]]</f>
        <v>1.675726774042773</v>
      </c>
    </row>
    <row r="1514" spans="1:24" ht="13">
      <c r="A1514" s="8" t="s">
        <v>3157</v>
      </c>
      <c r="B1514" s="3" t="s">
        <v>11178</v>
      </c>
      <c r="C1514" s="74" t="s">
        <v>6419</v>
      </c>
      <c r="D1514" s="74" t="s">
        <v>6796</v>
      </c>
      <c r="E1514" s="74" t="s">
        <v>6482</v>
      </c>
      <c r="F1514" s="41">
        <v>1.0315582410705022</v>
      </c>
      <c r="G1514" s="110">
        <v>7443.75</v>
      </c>
      <c r="H1514" s="4">
        <v>6283.0372187213225</v>
      </c>
      <c r="I1514" s="46">
        <v>15400.15867558126</v>
      </c>
      <c r="J1514" s="110">
        <v>15886.160595589239</v>
      </c>
      <c r="K1514" s="46">
        <v>15935.43762163475</v>
      </c>
      <c r="L1514" s="110">
        <f>$L$1*gp_need_index[[#This Row],[Normalised weighted population (base year)]]</f>
        <v>6256.2590213836547</v>
      </c>
      <c r="M1514" s="4">
        <f>$M$1*gp_need_index[[#This Row],[Normalised travel time adjusted wp (base year)]]</f>
        <v>9461.72345542107</v>
      </c>
      <c r="N1514" s="115">
        <v>15717.982476804726</v>
      </c>
      <c r="O1514" s="43">
        <f>gp_need_index[[#This Row],[Combined weighted population (base year)]]/gp_need_index[[#This Row],[Registered population (base year)]]</f>
        <v>2.111567755070324</v>
      </c>
      <c r="P1514" s="77">
        <v>7523.4178758451417</v>
      </c>
      <c r="Q1514" s="4">
        <v>6412.181734189875</v>
      </c>
      <c r="R1514" s="46">
        <v>15559.243564196631</v>
      </c>
      <c r="S1514" s="110">
        <v>16050.265923470208</v>
      </c>
      <c r="T1514" s="46">
        <v>16099.842589257496</v>
      </c>
      <c r="U1514" s="110">
        <f>$L$1*gp_need_index[[#This Row],[Normalised weighted population 2025/26]]</f>
        <v>6320.8866846780502</v>
      </c>
      <c r="V1514" s="4">
        <f>$M$1*gp_need_index[[#This Row],[Normalised travel time adjusted wp 2025/26]]</f>
        <v>9559.3394968049597</v>
      </c>
      <c r="W1514" s="115">
        <v>15880.226181483009</v>
      </c>
      <c r="X1514" s="43">
        <f>gp_need_index[[#This Row],[Combined weighted population 2025/26]]/gp_need_index[[#This Row],[Registered population 2025/26]]</f>
        <v>2.1107728486634283</v>
      </c>
    </row>
    <row r="1515" spans="1:24" ht="13">
      <c r="A1515" s="8" t="s">
        <v>3441</v>
      </c>
      <c r="B1515" s="3" t="s">
        <v>11177</v>
      </c>
      <c r="C1515" s="74" t="s">
        <v>6419</v>
      </c>
      <c r="D1515" s="74" t="s">
        <v>6796</v>
      </c>
      <c r="E1515" s="74" t="s">
        <v>6463</v>
      </c>
      <c r="F1515" s="41">
        <v>1.0315582410705022</v>
      </c>
      <c r="G1515" s="110">
        <v>17582.083333333332</v>
      </c>
      <c r="H1515" s="4">
        <v>12555.39994802074</v>
      </c>
      <c r="I1515" s="46">
        <v>30774.153439481666</v>
      </c>
      <c r="J1515" s="110">
        <v>31745.331592465453</v>
      </c>
      <c r="K1515" s="46">
        <v>31843.801925954311</v>
      </c>
      <c r="L1515" s="110">
        <f>$L$1*gp_need_index[[#This Row],[Normalised weighted population (base year)]]</f>
        <v>12501.889047837045</v>
      </c>
      <c r="M1515" s="4">
        <f>$M$1*gp_need_index[[#This Row],[Normalised travel time adjusted wp (base year)]]</f>
        <v>18907.372031222305</v>
      </c>
      <c r="N1515" s="115">
        <v>31409.26107905935</v>
      </c>
      <c r="O1515" s="43">
        <f>gp_need_index[[#This Row],[Combined weighted population (base year)]]/gp_need_index[[#This Row],[Registered population (base year)]]</f>
        <v>1.7864356847582161</v>
      </c>
      <c r="P1515" s="77">
        <v>17763.473804987745</v>
      </c>
      <c r="Q1515" s="4">
        <v>12803.335314331938</v>
      </c>
      <c r="R1515" s="46">
        <v>31067.462035203713</v>
      </c>
      <c r="S1515" s="110">
        <v>32047.896491559346</v>
      </c>
      <c r="T1515" s="46">
        <v>32146.887241066135</v>
      </c>
      <c r="U1515" s="110">
        <f>$L$1*gp_need_index[[#This Row],[Normalised weighted population 2025/26]]</f>
        <v>12621.044608938182</v>
      </c>
      <c r="V1515" s="4">
        <f>$M$1*gp_need_index[[#This Row],[Normalised travel time adjusted wp 2025/26]]</f>
        <v>19087.330028177086</v>
      </c>
      <c r="W1515" s="115">
        <v>31708.374637115267</v>
      </c>
      <c r="X1515" s="43">
        <f>gp_need_index[[#This Row],[Combined weighted population 2025/26]]/gp_need_index[[#This Row],[Registered population 2025/26]]</f>
        <v>1.7850323076003287</v>
      </c>
    </row>
    <row r="1516" spans="1:24" ht="13">
      <c r="A1516" s="8" t="s">
        <v>3277</v>
      </c>
      <c r="B1516" s="3" t="s">
        <v>8860</v>
      </c>
      <c r="C1516" s="74" t="s">
        <v>6419</v>
      </c>
      <c r="D1516" s="74" t="s">
        <v>6796</v>
      </c>
      <c r="E1516" s="74" t="s">
        <v>6720</v>
      </c>
      <c r="F1516" s="41">
        <v>1.0315582410705022</v>
      </c>
      <c r="G1516" s="110">
        <v>11977.499999999998</v>
      </c>
      <c r="H1516" s="4">
        <v>8300.2321556569732</v>
      </c>
      <c r="I1516" s="46">
        <v>20344.442948770764</v>
      </c>
      <c r="J1516" s="110">
        <v>20986.477783793151</v>
      </c>
      <c r="K1516" s="46">
        <v>21051.575401693513</v>
      </c>
      <c r="L1516" s="110">
        <f>$L$1*gp_need_index[[#This Row],[Normalised weighted population (base year)]]</f>
        <v>8264.856707943507</v>
      </c>
      <c r="M1516" s="4">
        <f>$M$1*gp_need_index[[#This Row],[Normalised travel time adjusted wp (base year)]]</f>
        <v>12499.448680426969</v>
      </c>
      <c r="N1516" s="115">
        <v>20764.305388370478</v>
      </c>
      <c r="O1516" s="43">
        <f>gp_need_index[[#This Row],[Combined weighted population (base year)]]/gp_need_index[[#This Row],[Registered population (base year)]]</f>
        <v>1.7336092998013342</v>
      </c>
      <c r="P1516" s="77">
        <v>12096.678426260547</v>
      </c>
      <c r="Q1516" s="4">
        <v>8466.0676567182236</v>
      </c>
      <c r="R1516" s="46">
        <v>20543.02484901244</v>
      </c>
      <c r="S1516" s="110">
        <v>21191.326579514891</v>
      </c>
      <c r="T1516" s="46">
        <v>21256.783147052854</v>
      </c>
      <c r="U1516" s="110">
        <f>$L$1*gp_need_index[[#This Row],[Normalised weighted population 2025/26]]</f>
        <v>8345.5298900218477</v>
      </c>
      <c r="V1516" s="4">
        <f>$M$1*gp_need_index[[#This Row],[Normalised travel time adjusted wp 2025/26]]</f>
        <v>12621.291517981961</v>
      </c>
      <c r="W1516" s="115">
        <v>20966.821408003809</v>
      </c>
      <c r="X1516" s="43">
        <f>gp_need_index[[#This Row],[Combined weighted population 2025/26]]/gp_need_index[[#This Row],[Registered population 2025/26]]</f>
        <v>1.7332709582894397</v>
      </c>
    </row>
    <row r="1517" spans="1:24" ht="13">
      <c r="A1517" s="8" t="s">
        <v>3256</v>
      </c>
      <c r="B1517" s="3" t="s">
        <v>11176</v>
      </c>
      <c r="C1517" s="74" t="s">
        <v>6419</v>
      </c>
      <c r="D1517" s="74" t="s">
        <v>6796</v>
      </c>
      <c r="E1517" s="74" t="s">
        <v>6535</v>
      </c>
      <c r="F1517" s="41">
        <v>1.0315582410705022</v>
      </c>
      <c r="G1517" s="110">
        <v>4870.75</v>
      </c>
      <c r="H1517" s="4">
        <v>2538.7009929869341</v>
      </c>
      <c r="I1517" s="46">
        <v>6222.5316770940772</v>
      </c>
      <c r="J1517" s="110">
        <v>6418.9038318286484</v>
      </c>
      <c r="K1517" s="46">
        <v>6438.8145263858005</v>
      </c>
      <c r="L1517" s="110">
        <f>$L$1*gp_need_index[[#This Row],[Normalised weighted population (base year)]]</f>
        <v>2527.8810927054315</v>
      </c>
      <c r="M1517" s="4">
        <f>$M$1*gp_need_index[[#This Row],[Normalised travel time adjusted wp (base year)]]</f>
        <v>3823.0693047738641</v>
      </c>
      <c r="N1517" s="115">
        <v>6350.9503974792951</v>
      </c>
      <c r="O1517" s="43">
        <f>gp_need_index[[#This Row],[Combined weighted population (base year)]]/gp_need_index[[#This Row],[Registered population (base year)]]</f>
        <v>1.3038957855523883</v>
      </c>
      <c r="P1517" s="77">
        <v>4914.214751259432</v>
      </c>
      <c r="Q1517" s="4">
        <v>2590.633951745524</v>
      </c>
      <c r="R1517" s="46">
        <v>6286.2074582136656</v>
      </c>
      <c r="S1517" s="110">
        <v>6484.5891085991616</v>
      </c>
      <c r="T1517" s="46">
        <v>6504.6189516271706</v>
      </c>
      <c r="U1517" s="110">
        <f>$L$1*gp_need_index[[#This Row],[Normalised weighted population 2025/26]]</f>
        <v>2553.7491495524523</v>
      </c>
      <c r="V1517" s="4">
        <f>$M$1*gp_need_index[[#This Row],[Normalised travel time adjusted wp 2025/26]]</f>
        <v>3862.1409191568582</v>
      </c>
      <c r="W1517" s="115">
        <v>6415.8900687093101</v>
      </c>
      <c r="X1517" s="43">
        <f>gp_need_index[[#This Row],[Combined weighted population 2025/26]]/gp_need_index[[#This Row],[Registered population 2025/26]]</f>
        <v>1.3055778783507626</v>
      </c>
    </row>
    <row r="1518" spans="1:24" ht="13">
      <c r="A1518" s="8" t="s">
        <v>3279</v>
      </c>
      <c r="B1518" s="3" t="s">
        <v>11175</v>
      </c>
      <c r="C1518" s="74" t="s">
        <v>6419</v>
      </c>
      <c r="D1518" s="74" t="s">
        <v>6796</v>
      </c>
      <c r="E1518" s="74" t="s">
        <v>6721</v>
      </c>
      <c r="F1518" s="41">
        <v>1.0315582410705022</v>
      </c>
      <c r="G1518" s="110">
        <v>8828.4166666666679</v>
      </c>
      <c r="H1518" s="4">
        <v>4552.8932289585755</v>
      </c>
      <c r="I1518" s="46">
        <v>11159.456122593354</v>
      </c>
      <c r="J1518" s="110">
        <v>11511.628929125847</v>
      </c>
      <c r="K1518" s="46">
        <v>11547.336665753177</v>
      </c>
      <c r="L1518" s="110">
        <f>$L$1*gp_need_index[[#This Row],[Normalised weighted population (base year)]]</f>
        <v>4533.488875761509</v>
      </c>
      <c r="M1518" s="4">
        <f>$M$1*gp_need_index[[#This Row],[Normalised travel time adjusted wp (base year)]]</f>
        <v>6856.2727157029458</v>
      </c>
      <c r="N1518" s="115">
        <v>11389.761591464456</v>
      </c>
      <c r="O1518" s="43">
        <f>gp_need_index[[#This Row],[Combined weighted population (base year)]]/gp_need_index[[#This Row],[Registered population (base year)]]</f>
        <v>1.29012506109602</v>
      </c>
      <c r="P1518" s="77">
        <v>8914.8633328460637</v>
      </c>
      <c r="Q1518" s="4">
        <v>4648.0562765410305</v>
      </c>
      <c r="R1518" s="46">
        <v>11278.56986978112</v>
      </c>
      <c r="S1518" s="110">
        <v>11634.501696662175</v>
      </c>
      <c r="T1518" s="46">
        <v>11670.438783621812</v>
      </c>
      <c r="U1518" s="110">
        <f>$L$1*gp_need_index[[#This Row],[Normalised weighted population 2025/26]]</f>
        <v>4581.8784067470488</v>
      </c>
      <c r="V1518" s="4">
        <f>$M$1*gp_need_index[[#This Row],[Normalised travel time adjusted wp 2025/26]]</f>
        <v>6929.3650413550722</v>
      </c>
      <c r="W1518" s="115">
        <v>11511.243448102121</v>
      </c>
      <c r="X1518" s="43">
        <f>gp_need_index[[#This Row],[Combined weighted population 2025/26]]/gp_need_index[[#This Row],[Registered population 2025/26]]</f>
        <v>1.2912417182762537</v>
      </c>
    </row>
    <row r="1519" spans="1:24" ht="13">
      <c r="A1519" s="8" t="s">
        <v>3227</v>
      </c>
      <c r="B1519" s="3" t="s">
        <v>11174</v>
      </c>
      <c r="C1519" s="74" t="s">
        <v>6419</v>
      </c>
      <c r="D1519" s="74" t="s">
        <v>6796</v>
      </c>
      <c r="E1519" s="74" t="s">
        <v>6482</v>
      </c>
      <c r="F1519" s="41">
        <v>1.0315582410705022</v>
      </c>
      <c r="G1519" s="110">
        <v>14256.416666666668</v>
      </c>
      <c r="H1519" s="4">
        <v>8440.8601590592079</v>
      </c>
      <c r="I1519" s="46">
        <v>20689.131909098989</v>
      </c>
      <c r="J1519" s="110">
        <v>21342.044521425756</v>
      </c>
      <c r="K1519" s="46">
        <v>21408.245066070805</v>
      </c>
      <c r="L1519" s="110">
        <f>$L$1*gp_need_index[[#This Row],[Normalised weighted population (base year)]]</f>
        <v>8404.8853571965919</v>
      </c>
      <c r="M1519" s="4">
        <f>$M$1*gp_need_index[[#This Row],[Normalised travel time adjusted wp (base year)]]</f>
        <v>12711.222577661778</v>
      </c>
      <c r="N1519" s="115">
        <v>21116.10793485837</v>
      </c>
      <c r="O1519" s="43">
        <f>gp_need_index[[#This Row],[Combined weighted population (base year)]]/gp_need_index[[#This Row],[Registered population (base year)]]</f>
        <v>1.4811651783600392</v>
      </c>
      <c r="P1519" s="77">
        <v>14391.624162056745</v>
      </c>
      <c r="Q1519" s="4">
        <v>8609.7431728310403</v>
      </c>
      <c r="R1519" s="46">
        <v>20891.655384153284</v>
      </c>
      <c r="S1519" s="110">
        <v>21550.959281128249</v>
      </c>
      <c r="T1519" s="46">
        <v>21617.526695697597</v>
      </c>
      <c r="U1519" s="110">
        <f>$L$1*gp_need_index[[#This Row],[Normalised weighted population 2025/26]]</f>
        <v>8487.1597898528889</v>
      </c>
      <c r="V1519" s="4">
        <f>$M$1*gp_need_index[[#This Row],[Normalised travel time adjusted wp 2025/26]]</f>
        <v>12835.484298666554</v>
      </c>
      <c r="W1519" s="115">
        <v>21322.644088519442</v>
      </c>
      <c r="X1519" s="43">
        <f>gp_need_index[[#This Row],[Combined weighted population 2025/26]]/gp_need_index[[#This Row],[Registered population 2025/26]]</f>
        <v>1.4816009540282606</v>
      </c>
    </row>
    <row r="1520" spans="1:24" ht="13">
      <c r="A1520" s="8" t="s">
        <v>3249</v>
      </c>
      <c r="B1520" s="3" t="s">
        <v>11173</v>
      </c>
      <c r="C1520" s="74" t="s">
        <v>6419</v>
      </c>
      <c r="D1520" s="74" t="s">
        <v>6796</v>
      </c>
      <c r="E1520" s="74" t="s">
        <v>6506</v>
      </c>
      <c r="F1520" s="41">
        <v>1.0315582410705022</v>
      </c>
      <c r="G1520" s="110">
        <v>22290.666666666664</v>
      </c>
      <c r="H1520" s="4">
        <v>9210.7175264185025</v>
      </c>
      <c r="I1520" s="46">
        <v>22576.105549740772</v>
      </c>
      <c r="J1520" s="110">
        <v>23288.567731112595</v>
      </c>
      <c r="K1520" s="46">
        <v>23360.806164794758</v>
      </c>
      <c r="L1520" s="110">
        <f>$L$1*gp_need_index[[#This Row],[Normalised weighted population (base year)]]</f>
        <v>9171.4616056022096</v>
      </c>
      <c r="M1520" s="4">
        <f>$M$1*gp_need_index[[#This Row],[Normalised travel time adjusted wp (base year)]]</f>
        <v>13870.56275924908</v>
      </c>
      <c r="N1520" s="115">
        <v>23042.024364851291</v>
      </c>
      <c r="O1520" s="43">
        <f>gp_need_index[[#This Row],[Combined weighted population (base year)]]/gp_need_index[[#This Row],[Registered population (base year)]]</f>
        <v>1.033707278002062</v>
      </c>
      <c r="P1520" s="77">
        <v>22487.789224214554</v>
      </c>
      <c r="Q1520" s="4">
        <v>9397.1026077211081</v>
      </c>
      <c r="R1520" s="46">
        <v>22802.193439352457</v>
      </c>
      <c r="S1520" s="110">
        <v>23521.790556847765</v>
      </c>
      <c r="T1520" s="46">
        <v>23594.445549276905</v>
      </c>
      <c r="U1520" s="110">
        <f>$L$1*gp_need_index[[#This Row],[Normalised weighted population 2025/26]]</f>
        <v>9263.3089968405548</v>
      </c>
      <c r="V1520" s="4">
        <f>$M$1*gp_need_index[[#This Row],[Normalised travel time adjusted wp 2025/26]]</f>
        <v>14009.28698488714</v>
      </c>
      <c r="W1520" s="115">
        <v>23272.595981727696</v>
      </c>
      <c r="X1520" s="43">
        <f>gp_need_index[[#This Row],[Combined weighted population 2025/26]]/gp_need_index[[#This Row],[Registered population 2025/26]]</f>
        <v>1.0348992401915647</v>
      </c>
    </row>
    <row r="1521" spans="1:24" ht="13">
      <c r="A1521" s="8" t="s">
        <v>3166</v>
      </c>
      <c r="B1521" s="3" t="s">
        <v>11172</v>
      </c>
      <c r="C1521" s="74" t="s">
        <v>6419</v>
      </c>
      <c r="D1521" s="74" t="s">
        <v>6796</v>
      </c>
      <c r="E1521" s="74" t="s">
        <v>6482</v>
      </c>
      <c r="F1521" s="41">
        <v>1.0315582410705022</v>
      </c>
      <c r="G1521" s="110">
        <v>7775.75</v>
      </c>
      <c r="H1521" s="4">
        <v>5620.463072394602</v>
      </c>
      <c r="I1521" s="46">
        <v>13776.143627991603</v>
      </c>
      <c r="J1521" s="110">
        <v>14210.894489625625</v>
      </c>
      <c r="K1521" s="46">
        <v>14254.975034681282</v>
      </c>
      <c r="L1521" s="110">
        <f>$L$1*gp_need_index[[#This Row],[Normalised weighted population (base year)]]</f>
        <v>5596.5087547545281</v>
      </c>
      <c r="M1521" s="4">
        <f>$M$1*gp_need_index[[#This Row],[Normalised travel time adjusted wp (base year)]]</f>
        <v>8463.9427447521357</v>
      </c>
      <c r="N1521" s="115">
        <v>14060.451499506664</v>
      </c>
      <c r="O1521" s="43">
        <f>gp_need_index[[#This Row],[Combined weighted population (base year)]]/gp_need_index[[#This Row],[Registered population (base year)]]</f>
        <v>1.8082437706339149</v>
      </c>
      <c r="P1521" s="77">
        <v>7854.9021375157008</v>
      </c>
      <c r="Q1521" s="4">
        <v>5735.5353771066857</v>
      </c>
      <c r="R1521" s="46">
        <v>13917.352252765508</v>
      </c>
      <c r="S1521" s="110">
        <v>14356.559410221378</v>
      </c>
      <c r="T1521" s="46">
        <v>14400.904491550846</v>
      </c>
      <c r="U1521" s="110">
        <f>$L$1*gp_need_index[[#This Row],[Normalised weighted population 2025/26]]</f>
        <v>5653.8742502178775</v>
      </c>
      <c r="V1521" s="4">
        <f>$M$1*gp_need_index[[#This Row],[Normalised travel time adjusted wp 2025/26]]</f>
        <v>8550.5888851144846</v>
      </c>
      <c r="W1521" s="115">
        <v>14204.463135332362</v>
      </c>
      <c r="X1521" s="43">
        <f>gp_need_index[[#This Row],[Combined weighted population 2025/26]]/gp_need_index[[#This Row],[Registered population 2025/26]]</f>
        <v>1.8083564742952813</v>
      </c>
    </row>
    <row r="1522" spans="1:24" ht="13">
      <c r="A1522" s="8" t="s">
        <v>3276</v>
      </c>
      <c r="B1522" s="3" t="s">
        <v>11171</v>
      </c>
      <c r="C1522" s="74" t="s">
        <v>6419</v>
      </c>
      <c r="D1522" s="74" t="s">
        <v>6796</v>
      </c>
      <c r="E1522" s="74" t="s">
        <v>6720</v>
      </c>
      <c r="F1522" s="41">
        <v>1.0315582410705022</v>
      </c>
      <c r="G1522" s="110">
        <v>6719.0833333333339</v>
      </c>
      <c r="H1522" s="4">
        <v>5043.15617552821</v>
      </c>
      <c r="I1522" s="46">
        <v>12361.124504794492</v>
      </c>
      <c r="J1522" s="110">
        <v>12751.219851819289</v>
      </c>
      <c r="K1522" s="46">
        <v>12790.772655592691</v>
      </c>
      <c r="L1522" s="110">
        <f>$L$1*gp_need_index[[#This Row],[Normalised weighted population (base year)]]</f>
        <v>5021.6623300245456</v>
      </c>
      <c r="M1522" s="4">
        <f>$M$1*gp_need_index[[#This Row],[Normalised travel time adjusted wp (base year)]]</f>
        <v>7594.5673110397202</v>
      </c>
      <c r="N1522" s="115">
        <v>12616.229641064267</v>
      </c>
      <c r="O1522" s="43">
        <f>gp_need_index[[#This Row],[Combined weighted population (base year)]]/gp_need_index[[#This Row],[Registered population (base year)]]</f>
        <v>1.877671255910047</v>
      </c>
      <c r="P1522" s="77">
        <v>6789.4696339434358</v>
      </c>
      <c r="Q1522" s="4">
        <v>5144.2919918949256</v>
      </c>
      <c r="R1522" s="46">
        <v>12482.692379172238</v>
      </c>
      <c r="S1522" s="110">
        <v>12876.624194483076</v>
      </c>
      <c r="T1522" s="46">
        <v>12916.397996188434</v>
      </c>
      <c r="U1522" s="110">
        <f>$L$1*gp_need_index[[#This Row],[Normalised weighted population 2025/26]]</f>
        <v>5071.0488413461571</v>
      </c>
      <c r="V1522" s="4">
        <f>$M$1*gp_need_index[[#This Row],[Normalised travel time adjusted wp 2025/26]]</f>
        <v>7669.1578092696691</v>
      </c>
      <c r="W1522" s="115">
        <v>12740.206650615826</v>
      </c>
      <c r="X1522" s="43">
        <f>gp_need_index[[#This Row],[Combined weighted population 2025/26]]/gp_need_index[[#This Row],[Registered population 2025/26]]</f>
        <v>1.8764656648469469</v>
      </c>
    </row>
    <row r="1523" spans="1:24" ht="13">
      <c r="A1523" s="8" t="s">
        <v>3447</v>
      </c>
      <c r="B1523" s="3" t="s">
        <v>11170</v>
      </c>
      <c r="C1523" s="74" t="s">
        <v>6419</v>
      </c>
      <c r="D1523" s="74" t="s">
        <v>6796</v>
      </c>
      <c r="E1523" s="74" t="s">
        <v>6463</v>
      </c>
      <c r="F1523" s="41">
        <v>1.0315582410705022</v>
      </c>
      <c r="G1523" s="110">
        <v>14526.083333333334</v>
      </c>
      <c r="H1523" s="4">
        <v>7801.0106267946912</v>
      </c>
      <c r="I1523" s="46">
        <v>19120.816461912225</v>
      </c>
      <c r="J1523" s="110">
        <v>19724.235797282079</v>
      </c>
      <c r="K1523" s="46">
        <v>19785.418087065824</v>
      </c>
      <c r="L1523" s="110">
        <f>$L$1*gp_need_index[[#This Row],[Normalised weighted population (base year)]]</f>
        <v>7767.7628527125789</v>
      </c>
      <c r="M1523" s="4">
        <f>$M$1*gp_need_index[[#This Row],[Normalised travel time adjusted wp (base year)]]</f>
        <v>11747.663216700446</v>
      </c>
      <c r="N1523" s="115">
        <v>19515.426069413024</v>
      </c>
      <c r="O1523" s="43">
        <f>gp_need_index[[#This Row],[Combined weighted population (base year)]]/gp_need_index[[#This Row],[Registered population (base year)]]</f>
        <v>1.3434747427498597</v>
      </c>
      <c r="P1523" s="77">
        <v>14650.965292202596</v>
      </c>
      <c r="Q1523" s="4">
        <v>7942.4426314643861</v>
      </c>
      <c r="R1523" s="46">
        <v>19272.441817843501</v>
      </c>
      <c r="S1523" s="110">
        <v>19880.646182748234</v>
      </c>
      <c r="T1523" s="46">
        <v>19942.054271320532</v>
      </c>
      <c r="U1523" s="110">
        <f>$L$1*gp_need_index[[#This Row],[Normalised weighted population 2025/26]]</f>
        <v>7829.3601077083777</v>
      </c>
      <c r="V1523" s="4">
        <f>$M$1*gp_need_index[[#This Row],[Normalised travel time adjusted wp 2025/26]]</f>
        <v>11840.666514991943</v>
      </c>
      <c r="W1523" s="115">
        <v>19670.026622700319</v>
      </c>
      <c r="X1523" s="43">
        <f>gp_need_index[[#This Row],[Combined weighted population 2025/26]]/gp_need_index[[#This Row],[Registered population 2025/26]]</f>
        <v>1.3425754706530444</v>
      </c>
    </row>
    <row r="1524" spans="1:24" ht="13">
      <c r="A1524" s="8" t="s">
        <v>3160</v>
      </c>
      <c r="B1524" s="3" t="s">
        <v>11169</v>
      </c>
      <c r="C1524" s="74" t="s">
        <v>6419</v>
      </c>
      <c r="D1524" s="74" t="s">
        <v>6796</v>
      </c>
      <c r="E1524" s="74" t="s">
        <v>6512</v>
      </c>
      <c r="F1524" s="41">
        <v>1.0315582410705022</v>
      </c>
      <c r="G1524" s="110">
        <v>7788.5833333333321</v>
      </c>
      <c r="H1524" s="4">
        <v>5140.4535197897003</v>
      </c>
      <c r="I1524" s="46">
        <v>12599.607023388349</v>
      </c>
      <c r="J1524" s="110">
        <v>12997.228459226031</v>
      </c>
      <c r="K1524" s="46">
        <v>13037.544353142055</v>
      </c>
      <c r="L1524" s="110">
        <f>$L$1*gp_need_index[[#This Row],[Normalised weighted population (base year)]]</f>
        <v>5118.5449946662329</v>
      </c>
      <c r="M1524" s="4">
        <f>$M$1*gp_need_index[[#This Row],[Normalised travel time adjusted wp (base year)]]</f>
        <v>7741.088894837766</v>
      </c>
      <c r="N1524" s="115">
        <v>12859.633889503999</v>
      </c>
      <c r="O1524" s="43">
        <f>gp_need_index[[#This Row],[Combined weighted population (base year)]]/gp_need_index[[#This Row],[Registered population (base year)]]</f>
        <v>1.6510876675694983</v>
      </c>
      <c r="P1524" s="77">
        <v>7865.6026012572074</v>
      </c>
      <c r="Q1524" s="4">
        <v>5248.8183661335106</v>
      </c>
      <c r="R1524" s="46">
        <v>12736.327005120031</v>
      </c>
      <c r="S1524" s="110">
        <v>13138.263083100355</v>
      </c>
      <c r="T1524" s="46">
        <v>13178.845044857379</v>
      </c>
      <c r="U1524" s="110">
        <f>$L$1*gp_need_index[[#This Row],[Normalised weighted population 2025/26]]</f>
        <v>5174.086995052794</v>
      </c>
      <c r="V1524" s="4">
        <f>$M$1*gp_need_index[[#This Row],[Normalised travel time adjusted wp 2025/26]]</f>
        <v>7824.9866892262298</v>
      </c>
      <c r="W1524" s="115">
        <v>12999.073684279025</v>
      </c>
      <c r="X1524" s="43">
        <f>gp_need_index[[#This Row],[Combined weighted population 2025/26]]/gp_need_index[[#This Row],[Registered population 2025/26]]</f>
        <v>1.652648162290999</v>
      </c>
    </row>
    <row r="1525" spans="1:24" ht="13">
      <c r="A1525" s="8" t="s">
        <v>3155</v>
      </c>
      <c r="B1525" s="3" t="s">
        <v>11168</v>
      </c>
      <c r="C1525" s="74" t="s">
        <v>6419</v>
      </c>
      <c r="D1525" s="74" t="s">
        <v>6796</v>
      </c>
      <c r="E1525" s="74" t="s">
        <v>6512</v>
      </c>
      <c r="F1525" s="41">
        <v>1.0315582410705022</v>
      </c>
      <c r="G1525" s="110">
        <v>6411.75</v>
      </c>
      <c r="H1525" s="4">
        <v>3987.3834610140989</v>
      </c>
      <c r="I1525" s="46">
        <v>9773.3525781186563</v>
      </c>
      <c r="J1525" s="110">
        <v>10081.782394845939</v>
      </c>
      <c r="K1525" s="46">
        <v>10113.054913505603</v>
      </c>
      <c r="L1525" s="110">
        <f>$L$1*gp_need_index[[#This Row],[Normalised weighted population (base year)]]</f>
        <v>3970.389300791423</v>
      </c>
      <c r="M1525" s="4">
        <f>$M$1*gp_need_index[[#This Row],[Normalised travel time adjusted wp (base year)]]</f>
        <v>6004.66276189164</v>
      </c>
      <c r="N1525" s="115">
        <v>9975.0520626830621</v>
      </c>
      <c r="O1525" s="43">
        <f>gp_need_index[[#This Row],[Combined weighted population (base year)]]/gp_need_index[[#This Row],[Registered population (base year)]]</f>
        <v>1.555745633046058</v>
      </c>
      <c r="P1525" s="77">
        <v>6475.1100954249378</v>
      </c>
      <c r="Q1525" s="4">
        <v>4067.9516025117241</v>
      </c>
      <c r="R1525" s="46">
        <v>9870.9382258081932</v>
      </c>
      <c r="S1525" s="110">
        <v>10182.447673930283</v>
      </c>
      <c r="T1525" s="46">
        <v>10213.899601744686</v>
      </c>
      <c r="U1525" s="110">
        <f>$L$1*gp_need_index[[#This Row],[Normalised weighted population 2025/26]]</f>
        <v>4010.0331188569658</v>
      </c>
      <c r="V1525" s="4">
        <f>$M$1*gp_need_index[[#This Row],[Normalised travel time adjusted wp 2025/26]]</f>
        <v>6064.5396585744738</v>
      </c>
      <c r="W1525" s="115">
        <v>10074.57277743144</v>
      </c>
      <c r="X1525" s="43">
        <f>gp_need_index[[#This Row],[Combined weighted population 2025/26]]/gp_need_index[[#This Row],[Registered population 2025/26]]</f>
        <v>1.5558921205910836</v>
      </c>
    </row>
    <row r="1526" spans="1:24" ht="13">
      <c r="A1526" s="8" t="s">
        <v>3266</v>
      </c>
      <c r="B1526" s="3" t="s">
        <v>11167</v>
      </c>
      <c r="C1526" s="74" t="s">
        <v>6419</v>
      </c>
      <c r="D1526" s="74" t="s">
        <v>6796</v>
      </c>
      <c r="E1526" s="74" t="s">
        <v>6721</v>
      </c>
      <c r="F1526" s="41">
        <v>1.0315582410705022</v>
      </c>
      <c r="G1526" s="110">
        <v>14598.75</v>
      </c>
      <c r="H1526" s="4">
        <v>7801.2411551426476</v>
      </c>
      <c r="I1526" s="46">
        <v>19121.381502833385</v>
      </c>
      <c r="J1526" s="110">
        <v>19724.818669900844</v>
      </c>
      <c r="K1526" s="46">
        <v>19786.002767687787</v>
      </c>
      <c r="L1526" s="110">
        <f>$L$1*gp_need_index[[#This Row],[Normalised weighted population (base year)]]</f>
        <v>7767.992398552652</v>
      </c>
      <c r="M1526" s="4">
        <f>$M$1*gp_need_index[[#This Row],[Normalised travel time adjusted wp (base year)]]</f>
        <v>11748.010372924588</v>
      </c>
      <c r="N1526" s="115">
        <v>19516.00277147724</v>
      </c>
      <c r="O1526" s="43">
        <f>gp_need_index[[#This Row],[Combined weighted population (base year)]]/gp_need_index[[#This Row],[Registered population (base year)]]</f>
        <v>1.3368269729584548</v>
      </c>
      <c r="P1526" s="77">
        <v>14739.344819940972</v>
      </c>
      <c r="Q1526" s="4">
        <v>7959.0881168698234</v>
      </c>
      <c r="R1526" s="46">
        <v>19312.832307758428</v>
      </c>
      <c r="S1526" s="110">
        <v>19922.311325480852</v>
      </c>
      <c r="T1526" s="46">
        <v>19983.848110915002</v>
      </c>
      <c r="U1526" s="110">
        <f>$L$1*gp_need_index[[#This Row],[Normalised weighted population 2025/26]]</f>
        <v>7845.7685988305539</v>
      </c>
      <c r="V1526" s="4">
        <f>$M$1*gp_need_index[[#This Row],[Normalised travel time adjusted wp 2025/26]]</f>
        <v>11865.481757708982</v>
      </c>
      <c r="W1526" s="115">
        <v>19711.250356539535</v>
      </c>
      <c r="X1526" s="43">
        <f>gp_need_index[[#This Row],[Combined weighted population 2025/26]]/gp_need_index[[#This Row],[Registered population 2025/26]]</f>
        <v>1.3373220178601177</v>
      </c>
    </row>
    <row r="1527" spans="1:24" ht="13">
      <c r="A1527" s="8" t="s">
        <v>3162</v>
      </c>
      <c r="B1527" s="3" t="s">
        <v>10532</v>
      </c>
      <c r="C1527" s="74" t="s">
        <v>6419</v>
      </c>
      <c r="D1527" s="74" t="s">
        <v>6796</v>
      </c>
      <c r="E1527" s="74" t="s">
        <v>6512</v>
      </c>
      <c r="F1527" s="41">
        <v>1.0315582410705022</v>
      </c>
      <c r="G1527" s="110">
        <v>4013.25</v>
      </c>
      <c r="H1527" s="4">
        <v>3762.4209472817961</v>
      </c>
      <c r="I1527" s="46">
        <v>9221.9539015021655</v>
      </c>
      <c r="J1527" s="110">
        <v>9512.9825458668292</v>
      </c>
      <c r="K1527" s="46">
        <v>9542.490713423269</v>
      </c>
      <c r="L1527" s="110">
        <f>$L$1*gp_need_index[[#This Row],[Normalised weighted population (base year)]]</f>
        <v>3746.3855734512094</v>
      </c>
      <c r="M1527" s="4">
        <f>$M$1*gp_need_index[[#This Row],[Normalised travel time adjusted wp (base year)]]</f>
        <v>5665.8882140616342</v>
      </c>
      <c r="N1527" s="115">
        <v>9412.2737875128441</v>
      </c>
      <c r="O1527" s="43">
        <f>gp_need_index[[#This Row],[Combined weighted population (base year)]]/gp_need_index[[#This Row],[Registered population (base year)]]</f>
        <v>2.3452996418146999</v>
      </c>
      <c r="P1527" s="77">
        <v>4058.4346544910327</v>
      </c>
      <c r="Q1527" s="4">
        <v>3843.2667974204219</v>
      </c>
      <c r="R1527" s="46">
        <v>9325.7375823284128</v>
      </c>
      <c r="S1527" s="110">
        <v>9620.0414571117744</v>
      </c>
      <c r="T1527" s="46">
        <v>9649.7562034252078</v>
      </c>
      <c r="U1527" s="110">
        <f>$L$1*gp_need_index[[#This Row],[Normalised weighted population 2025/26]]</f>
        <v>3788.5473201656214</v>
      </c>
      <c r="V1527" s="4">
        <f>$M$1*gp_need_index[[#This Row],[Normalised travel time adjusted wp 2025/26]]</f>
        <v>5729.577484906049</v>
      </c>
      <c r="W1527" s="115">
        <v>9518.1248050716713</v>
      </c>
      <c r="X1527" s="43">
        <f>gp_need_index[[#This Row],[Combined weighted population 2025/26]]/gp_need_index[[#This Row],[Registered population 2025/26]]</f>
        <v>2.3452699415867118</v>
      </c>
    </row>
    <row r="1528" spans="1:24" ht="13">
      <c r="A1528" s="8" t="s">
        <v>3255</v>
      </c>
      <c r="B1528" s="3" t="s">
        <v>11166</v>
      </c>
      <c r="C1528" s="74" t="s">
        <v>6419</v>
      </c>
      <c r="D1528" s="74" t="s">
        <v>6796</v>
      </c>
      <c r="E1528" s="74" t="s">
        <v>6535</v>
      </c>
      <c r="F1528" s="41">
        <v>1.0315582410705022</v>
      </c>
      <c r="G1528" s="110">
        <v>14464.666666666668</v>
      </c>
      <c r="H1528" s="4">
        <v>5770.3785123849248</v>
      </c>
      <c r="I1528" s="46">
        <v>14143.596737594607</v>
      </c>
      <c r="J1528" s="110">
        <v>14589.943773043586</v>
      </c>
      <c r="K1528" s="46">
        <v>14635.200084975015</v>
      </c>
      <c r="L1528" s="110">
        <f>$L$1*gp_need_index[[#This Row],[Normalised weighted population (base year)]]</f>
        <v>5745.7852576995538</v>
      </c>
      <c r="M1528" s="4">
        <f>$M$1*gp_need_index[[#This Row],[Normalised travel time adjusted wp (base year)]]</f>
        <v>8689.7027371742206</v>
      </c>
      <c r="N1528" s="115">
        <v>14435.487994873774</v>
      </c>
      <c r="O1528" s="43">
        <f>gp_need_index[[#This Row],[Combined weighted population (base year)]]/gp_need_index[[#This Row],[Registered population (base year)]]</f>
        <v>0.99798276223951055</v>
      </c>
      <c r="P1528" s="77">
        <v>14590.854488131868</v>
      </c>
      <c r="Q1528" s="4">
        <v>5884.2585867812859</v>
      </c>
      <c r="R1528" s="46">
        <v>14278.231082920584</v>
      </c>
      <c r="S1528" s="110">
        <v>14728.826941495729</v>
      </c>
      <c r="T1528" s="46">
        <v>14774.321896794228</v>
      </c>
      <c r="U1528" s="110">
        <f>$L$1*gp_need_index[[#This Row],[Normalised weighted population 2025/26]]</f>
        <v>5800.4799758045883</v>
      </c>
      <c r="V1528" s="4">
        <f>$M$1*gp_need_index[[#This Row],[Normalised travel time adjusted wp 2025/26]]</f>
        <v>8772.3068137804021</v>
      </c>
      <c r="W1528" s="115">
        <v>14572.78678958499</v>
      </c>
      <c r="X1528" s="43">
        <f>gp_need_index[[#This Row],[Combined weighted population 2025/26]]/gp_need_index[[#This Row],[Registered population 2025/26]]</f>
        <v>0.99876171073040487</v>
      </c>
    </row>
    <row r="1529" spans="1:24" ht="13">
      <c r="A1529" s="8" t="s">
        <v>3259</v>
      </c>
      <c r="B1529" s="3" t="s">
        <v>11165</v>
      </c>
      <c r="C1529" s="74" t="s">
        <v>6419</v>
      </c>
      <c r="D1529" s="74" t="s">
        <v>6796</v>
      </c>
      <c r="E1529" s="74" t="s">
        <v>6535</v>
      </c>
      <c r="F1529" s="41">
        <v>1.0315582410705022</v>
      </c>
      <c r="G1529" s="110">
        <v>8642.8333333333339</v>
      </c>
      <c r="H1529" s="4">
        <v>3760.9030592006611</v>
      </c>
      <c r="I1529" s="46">
        <v>9218.2334528580614</v>
      </c>
      <c r="J1529" s="110">
        <v>9509.1446864075242</v>
      </c>
      <c r="K1529" s="46">
        <v>9538.6409493694337</v>
      </c>
      <c r="L1529" s="110">
        <f>$L$1*gp_need_index[[#This Row],[Normalised weighted population (base year)]]</f>
        <v>3744.8741545831572</v>
      </c>
      <c r="M1529" s="4">
        <f>$M$1*gp_need_index[[#This Row],[Normalised travel time adjusted wp (base year)]]</f>
        <v>5663.6024027955191</v>
      </c>
      <c r="N1529" s="115">
        <v>9408.4765573786754</v>
      </c>
      <c r="O1529" s="43">
        <f>gp_need_index[[#This Row],[Combined weighted population (base year)]]/gp_need_index[[#This Row],[Registered population (base year)]]</f>
        <v>1.0885870633525281</v>
      </c>
      <c r="P1529" s="77">
        <v>8720.9396587556912</v>
      </c>
      <c r="Q1529" s="4">
        <v>3837.1199327104059</v>
      </c>
      <c r="R1529" s="46">
        <v>9310.8221340232994</v>
      </c>
      <c r="S1529" s="110">
        <v>9604.655303493375</v>
      </c>
      <c r="T1529" s="46">
        <v>9634.3225244761179</v>
      </c>
      <c r="U1529" s="110">
        <f>$L$1*gp_need_index[[#This Row],[Normalised weighted population 2025/26]]</f>
        <v>3782.4879729872828</v>
      </c>
      <c r="V1529" s="4">
        <f>$M$1*gp_need_index[[#This Row],[Normalised travel time adjusted wp 2025/26]]</f>
        <v>5720.413682468783</v>
      </c>
      <c r="W1529" s="115">
        <v>9502.9016554560658</v>
      </c>
      <c r="X1529" s="43">
        <f>gp_need_index[[#This Row],[Combined weighted population 2025/26]]/gp_need_index[[#This Row],[Registered population 2025/26]]</f>
        <v>1.089664878705507</v>
      </c>
    </row>
    <row r="1530" spans="1:24" ht="13">
      <c r="A1530" s="8" t="s">
        <v>3231</v>
      </c>
      <c r="B1530" s="3" t="s">
        <v>11164</v>
      </c>
      <c r="C1530" s="74" t="s">
        <v>6419</v>
      </c>
      <c r="D1530" s="74" t="s">
        <v>6796</v>
      </c>
      <c r="E1530" s="74" t="s">
        <v>6506</v>
      </c>
      <c r="F1530" s="41">
        <v>1.0315582410705022</v>
      </c>
      <c r="G1530" s="110">
        <v>9834.5</v>
      </c>
      <c r="H1530" s="4">
        <v>4443.7075768490258</v>
      </c>
      <c r="I1530" s="46">
        <v>10891.834539424366</v>
      </c>
      <c r="J1530" s="110">
        <v>11235.561679519542</v>
      </c>
      <c r="K1530" s="46">
        <v>11270.413087585461</v>
      </c>
      <c r="L1530" s="110">
        <f>$L$1*gp_need_index[[#This Row],[Normalised weighted population (base year)]]</f>
        <v>4424.7685710368069</v>
      </c>
      <c r="M1530" s="4">
        <f>$M$1*gp_need_index[[#This Row],[Normalised travel time adjusted wp (base year)]]</f>
        <v>6691.8483442409824</v>
      </c>
      <c r="N1530" s="115">
        <v>11116.616915277789</v>
      </c>
      <c r="O1530" s="43">
        <f>gp_need_index[[#This Row],[Combined weighted population (base year)]]/gp_need_index[[#This Row],[Registered population (base year)]]</f>
        <v>1.1303693035007158</v>
      </c>
      <c r="P1530" s="77">
        <v>9925.386529966785</v>
      </c>
      <c r="Q1530" s="4">
        <v>4535.0992613234339</v>
      </c>
      <c r="R1530" s="46">
        <v>11004.478182285102</v>
      </c>
      <c r="S1530" s="110">
        <v>11351.760157616736</v>
      </c>
      <c r="T1530" s="46">
        <v>11386.823901863407</v>
      </c>
      <c r="U1530" s="110">
        <f>$L$1*gp_need_index[[#This Row],[Normalised weighted population 2025/26]]</f>
        <v>4470.5296454318668</v>
      </c>
      <c r="V1530" s="4">
        <f>$M$1*gp_need_index[[#This Row],[Normalised travel time adjusted wp 2025/26]]</f>
        <v>6760.9676842974441</v>
      </c>
      <c r="W1530" s="115">
        <v>11231.497329729311</v>
      </c>
      <c r="X1530" s="43">
        <f>gp_need_index[[#This Row],[Combined weighted population 2025/26]]/gp_need_index[[#This Row],[Registered population 2025/26]]</f>
        <v>1.1315929405690255</v>
      </c>
    </row>
    <row r="1531" spans="1:24" ht="13">
      <c r="A1531" s="8" t="s">
        <v>3170</v>
      </c>
      <c r="B1531" s="3" t="s">
        <v>11163</v>
      </c>
      <c r="C1531" s="74" t="s">
        <v>6419</v>
      </c>
      <c r="D1531" s="74" t="s">
        <v>6796</v>
      </c>
      <c r="E1531" s="74" t="s">
        <v>6512</v>
      </c>
      <c r="F1531" s="41">
        <v>1.0315582410705022</v>
      </c>
      <c r="G1531" s="110">
        <v>5524.6666666666661</v>
      </c>
      <c r="H1531" s="4">
        <v>2913.2027864777706</v>
      </c>
      <c r="I1531" s="46">
        <v>7140.461468575144</v>
      </c>
      <c r="J1531" s="110">
        <v>7365.8018729550704</v>
      </c>
      <c r="K1531" s="46">
        <v>7388.649735316505</v>
      </c>
      <c r="L1531" s="110">
        <f>$L$1*gp_need_index[[#This Row],[Normalised weighted population (base year)]]</f>
        <v>2900.7867659473654</v>
      </c>
      <c r="M1531" s="4">
        <f>$M$1*gp_need_index[[#This Row],[Normalised travel time adjusted wp (base year)]]</f>
        <v>4387.0373794832221</v>
      </c>
      <c r="N1531" s="115">
        <v>7287.824145430588</v>
      </c>
      <c r="O1531" s="43">
        <f>gp_need_index[[#This Row],[Combined weighted population (base year)]]/gp_need_index[[#This Row],[Registered population (base year)]]</f>
        <v>1.3191427800344977</v>
      </c>
      <c r="P1531" s="77">
        <v>5575.8348949377269</v>
      </c>
      <c r="Q1531" s="4">
        <v>2970.4775843173197</v>
      </c>
      <c r="R1531" s="46">
        <v>7207.9030433498647</v>
      </c>
      <c r="S1531" s="110">
        <v>7435.3717852047066</v>
      </c>
      <c r="T1531" s="46">
        <v>7458.3384415677192</v>
      </c>
      <c r="U1531" s="110">
        <f>$L$1*gp_need_index[[#This Row],[Normalised weighted population 2025/26]]</f>
        <v>2928.1846629099264</v>
      </c>
      <c r="V1531" s="4">
        <f>$M$1*gp_need_index[[#This Row],[Normalised travel time adjusted wp 2025/26]]</f>
        <v>4428.4152996992225</v>
      </c>
      <c r="W1531" s="115">
        <v>7356.5999626091489</v>
      </c>
      <c r="X1531" s="43">
        <f>gp_need_index[[#This Row],[Combined weighted population 2025/26]]/gp_need_index[[#This Row],[Registered population 2025/26]]</f>
        <v>1.3193719149195342</v>
      </c>
    </row>
    <row r="1532" spans="1:24" ht="13">
      <c r="A1532" s="8" t="s">
        <v>3280</v>
      </c>
      <c r="B1532" s="3" t="s">
        <v>11162</v>
      </c>
      <c r="C1532" s="74" t="s">
        <v>6419</v>
      </c>
      <c r="D1532" s="74" t="s">
        <v>6796</v>
      </c>
      <c r="E1532" s="74" t="s">
        <v>6721</v>
      </c>
      <c r="F1532" s="41">
        <v>1.0315582410705022</v>
      </c>
      <c r="G1532" s="110">
        <v>8530.5</v>
      </c>
      <c r="H1532" s="4">
        <v>3907.5236224859609</v>
      </c>
      <c r="I1532" s="46">
        <v>9577.6105918265694</v>
      </c>
      <c r="J1532" s="110">
        <v>9879.8631357628274</v>
      </c>
      <c r="K1532" s="46">
        <v>9910.509324320321</v>
      </c>
      <c r="L1532" s="110">
        <f>$L$1*gp_need_index[[#This Row],[Normalised weighted population (base year)]]</f>
        <v>3890.8698235314132</v>
      </c>
      <c r="M1532" s="4">
        <f>$M$1*gp_need_index[[#This Row],[Normalised travel time adjusted wp (base year)]]</f>
        <v>5884.4005891487577</v>
      </c>
      <c r="N1532" s="115">
        <v>9775.2704126801709</v>
      </c>
      <c r="O1532" s="43">
        <f>gp_need_index[[#This Row],[Combined weighted population (base year)]]/gp_need_index[[#This Row],[Registered population (base year)]]</f>
        <v>1.1459199827302233</v>
      </c>
      <c r="P1532" s="77">
        <v>8608.1867412521315</v>
      </c>
      <c r="Q1532" s="4">
        <v>3987.6113061796923</v>
      </c>
      <c r="R1532" s="46">
        <v>9675.9914369508842</v>
      </c>
      <c r="S1532" s="110">
        <v>9981.3487073142951</v>
      </c>
      <c r="T1532" s="46">
        <v>10012.179473067858</v>
      </c>
      <c r="U1532" s="110">
        <f>$L$1*gp_need_index[[#This Row],[Normalised weighted population 2025/26]]</f>
        <v>3930.8366876921236</v>
      </c>
      <c r="V1532" s="4">
        <f>$M$1*gp_need_index[[#This Row],[Normalised travel time adjusted wp 2025/26]]</f>
        <v>5944.7676059801433</v>
      </c>
      <c r="W1532" s="115">
        <v>9875.6042936722661</v>
      </c>
      <c r="X1532" s="43">
        <f>gp_need_index[[#This Row],[Combined weighted population 2025/26]]/gp_need_index[[#This Row],[Registered population 2025/26]]</f>
        <v>1.1472339751119036</v>
      </c>
    </row>
    <row r="1533" spans="1:24" ht="13">
      <c r="A1533" s="8" t="s">
        <v>3247</v>
      </c>
      <c r="B1533" s="3" t="s">
        <v>11161</v>
      </c>
      <c r="C1533" s="74" t="s">
        <v>6419</v>
      </c>
      <c r="D1533" s="74" t="s">
        <v>6796</v>
      </c>
      <c r="E1533" s="74" t="s">
        <v>6506</v>
      </c>
      <c r="F1533" s="41">
        <v>1.0315582410705022</v>
      </c>
      <c r="G1533" s="110">
        <v>7922.5</v>
      </c>
      <c r="H1533" s="4">
        <v>5345.5376471383124</v>
      </c>
      <c r="I1533" s="46">
        <v>13102.28240044978</v>
      </c>
      <c r="J1533" s="110">
        <v>13515.767387016973</v>
      </c>
      <c r="K1533" s="46">
        <v>13557.691728493162</v>
      </c>
      <c r="L1533" s="110">
        <f>$L$1*gp_need_index[[#This Row],[Normalised weighted population (base year)]]</f>
        <v>5322.7550569660816</v>
      </c>
      <c r="M1533" s="4">
        <f>$M$1*gp_need_index[[#This Row],[Normalised travel time adjusted wp (base year)]]</f>
        <v>8049.9282714830379</v>
      </c>
      <c r="N1533" s="115">
        <v>13372.683328449119</v>
      </c>
      <c r="O1533" s="43">
        <f>gp_need_index[[#This Row],[Combined weighted population (base year)]]/gp_need_index[[#This Row],[Registered population (base year)]]</f>
        <v>1.6879373087345053</v>
      </c>
      <c r="P1533" s="77">
        <v>8004.394195599436</v>
      </c>
      <c r="Q1533" s="4">
        <v>5455.1360138023783</v>
      </c>
      <c r="R1533" s="46">
        <v>13236.959498824233</v>
      </c>
      <c r="S1533" s="110">
        <v>13654.694657728602</v>
      </c>
      <c r="T1533" s="46">
        <v>13696.871792780536</v>
      </c>
      <c r="U1533" s="110">
        <f>$L$1*gp_need_index[[#This Row],[Normalised weighted population 2025/26]]</f>
        <v>5377.4671433431495</v>
      </c>
      <c r="V1533" s="4">
        <f>$M$1*gp_need_index[[#This Row],[Normalised travel time adjusted wp 2025/26]]</f>
        <v>8132.5669357018969</v>
      </c>
      <c r="W1533" s="115">
        <v>13510.034079045046</v>
      </c>
      <c r="X1533" s="43">
        <f>gp_need_index[[#This Row],[Combined weighted population 2025/26]]/gp_need_index[[#This Row],[Registered population 2025/26]]</f>
        <v>1.6878271795350157</v>
      </c>
    </row>
    <row r="1534" spans="1:24" ht="13">
      <c r="A1534" s="8" t="s">
        <v>3238</v>
      </c>
      <c r="B1534" s="3" t="s">
        <v>11160</v>
      </c>
      <c r="C1534" s="74" t="s">
        <v>6419</v>
      </c>
      <c r="D1534" s="74" t="s">
        <v>6796</v>
      </c>
      <c r="E1534" s="74" t="s">
        <v>6506</v>
      </c>
      <c r="F1534" s="41">
        <v>1.0315582410705022</v>
      </c>
      <c r="G1534" s="110">
        <v>7603.75</v>
      </c>
      <c r="H1534" s="4">
        <v>4037.339163792808</v>
      </c>
      <c r="I1534" s="46">
        <v>9895.7974599108511</v>
      </c>
      <c r="J1534" s="110">
        <v>10208.09142173558</v>
      </c>
      <c r="K1534" s="46">
        <v>10239.755736334255</v>
      </c>
      <c r="L1534" s="110">
        <f>$L$1*gp_need_index[[#This Row],[Normalised weighted population (base year)]]</f>
        <v>4020.1320932179278</v>
      </c>
      <c r="M1534" s="4">
        <f>$M$1*gp_need_index[[#This Row],[Normalised travel time adjusted wp (base year)]]</f>
        <v>6079.8918315691144</v>
      </c>
      <c r="N1534" s="115">
        <v>10100.023924787041</v>
      </c>
      <c r="O1534" s="43">
        <f>gp_need_index[[#This Row],[Combined weighted population (base year)]]/gp_need_index[[#This Row],[Registered population (base year)]]</f>
        <v>1.3282951076491258</v>
      </c>
      <c r="P1534" s="77">
        <v>7674.3339816087282</v>
      </c>
      <c r="Q1534" s="4">
        <v>4114.3207679964353</v>
      </c>
      <c r="R1534" s="46">
        <v>9983.4536175348931</v>
      </c>
      <c r="S1534" s="110">
        <v>10298.513853513237</v>
      </c>
      <c r="T1534" s="46">
        <v>10330.324290913826</v>
      </c>
      <c r="U1534" s="110">
        <f>$L$1*gp_need_index[[#This Row],[Normalised weighted population 2025/26]]</f>
        <v>4055.7420916905271</v>
      </c>
      <c r="V1534" s="4">
        <f>$M$1*gp_need_index[[#This Row],[Normalised travel time adjusted wp 2025/26]]</f>
        <v>6133.6672368975314</v>
      </c>
      <c r="W1534" s="115">
        <v>10189.409328588059</v>
      </c>
      <c r="X1534" s="43">
        <f>gp_need_index[[#This Row],[Combined weighted population 2025/26]]/gp_need_index[[#This Row],[Registered population 2025/26]]</f>
        <v>1.3277255528631697</v>
      </c>
    </row>
    <row r="1535" spans="1:24" ht="13">
      <c r="A1535" s="8" t="s">
        <v>3263</v>
      </c>
      <c r="B1535" s="3" t="s">
        <v>11159</v>
      </c>
      <c r="C1535" s="74" t="s">
        <v>6419</v>
      </c>
      <c r="D1535" s="74" t="s">
        <v>6796</v>
      </c>
      <c r="E1535" s="74" t="s">
        <v>6535</v>
      </c>
      <c r="F1535" s="41">
        <v>1.0315582410705022</v>
      </c>
      <c r="G1535" s="110">
        <v>6932.25</v>
      </c>
      <c r="H1535" s="4">
        <v>2463.8789117850915</v>
      </c>
      <c r="I1535" s="46">
        <v>6039.1375823540011</v>
      </c>
      <c r="J1535" s="110">
        <v>6229.7221420358583</v>
      </c>
      <c r="K1535" s="46">
        <v>6249.0460169521557</v>
      </c>
      <c r="L1535" s="110">
        <f>$L$1*gp_need_index[[#This Row],[Normalised weighted population (base year)]]</f>
        <v>2453.3779019360163</v>
      </c>
      <c r="M1535" s="4">
        <f>$M$1*gp_need_index[[#This Row],[Normalised travel time adjusted wp (base year)]]</f>
        <v>3710.3935691310035</v>
      </c>
      <c r="N1535" s="115">
        <v>6163.7714710670198</v>
      </c>
      <c r="O1535" s="43">
        <f>gp_need_index[[#This Row],[Combined weighted population (base year)]]/gp_need_index[[#This Row],[Registered population (base year)]]</f>
        <v>0.88914442945176819</v>
      </c>
      <c r="P1535" s="77">
        <v>6991.2691815770568</v>
      </c>
      <c r="Q1535" s="4">
        <v>2511.253636108127</v>
      </c>
      <c r="R1535" s="46">
        <v>6093.5900751754552</v>
      </c>
      <c r="S1535" s="110">
        <v>6285.8930597526623</v>
      </c>
      <c r="T1535" s="46">
        <v>6305.3091629427208</v>
      </c>
      <c r="U1535" s="110">
        <f>$L$1*gp_need_index[[#This Row],[Normalised weighted population 2025/26]]</f>
        <v>2475.499031115758</v>
      </c>
      <c r="V1535" s="4">
        <f>$M$1*gp_need_index[[#This Row],[Normalised travel time adjusted wp 2025/26]]</f>
        <v>3743.8000146102272</v>
      </c>
      <c r="W1535" s="115">
        <v>6219.2990457259857</v>
      </c>
      <c r="X1535" s="43">
        <f>gp_need_index[[#This Row],[Combined weighted population 2025/26]]/gp_need_index[[#This Row],[Registered population 2025/26]]</f>
        <v>0.88958083063296756</v>
      </c>
    </row>
    <row r="1536" spans="1:24" ht="13">
      <c r="A1536" s="8" t="s">
        <v>3260</v>
      </c>
      <c r="B1536" s="3" t="s">
        <v>11158</v>
      </c>
      <c r="C1536" s="74" t="s">
        <v>6419</v>
      </c>
      <c r="D1536" s="74" t="s">
        <v>6796</v>
      </c>
      <c r="E1536" s="74" t="s">
        <v>6535</v>
      </c>
      <c r="F1536" s="41">
        <v>1.0315582410705022</v>
      </c>
      <c r="G1536" s="110">
        <v>20377.666666666664</v>
      </c>
      <c r="H1536" s="4">
        <v>2330.9938105416973</v>
      </c>
      <c r="I1536" s="46">
        <v>5713.4270106147123</v>
      </c>
      <c r="J1536" s="110">
        <v>5893.7327175544106</v>
      </c>
      <c r="K1536" s="46">
        <v>5912.0143922788138</v>
      </c>
      <c r="L1536" s="110">
        <f>$L$1*gp_need_index[[#This Row],[Normalised weighted population (base year)]]</f>
        <v>2321.0591547249887</v>
      </c>
      <c r="M1536" s="4">
        <f>$M$1*gp_need_index[[#This Row],[Normalised travel time adjusted wp (base year)]]</f>
        <v>3510.2798286673578</v>
      </c>
      <c r="N1536" s="115">
        <v>5831.3389833923466</v>
      </c>
      <c r="O1536" s="43">
        <f>gp_need_index[[#This Row],[Combined weighted population (base year)]]/gp_need_index[[#This Row],[Registered population (base year)]]</f>
        <v>0.28616323344473593</v>
      </c>
      <c r="P1536" s="77">
        <v>20627.642293710491</v>
      </c>
      <c r="Q1536" s="4">
        <v>2362.5919552659061</v>
      </c>
      <c r="R1536" s="46">
        <v>5732.8605455438046</v>
      </c>
      <c r="S1536" s="110">
        <v>5913.7795406636469</v>
      </c>
      <c r="T1536" s="46">
        <v>5932.046245603311</v>
      </c>
      <c r="U1536" s="110">
        <f>$L$1*gp_need_index[[#This Row],[Normalised weighted population 2025/26]]</f>
        <v>2328.9539583292067</v>
      </c>
      <c r="V1536" s="4">
        <f>$M$1*gp_need_index[[#This Row],[Normalised travel time adjusted wp 2025/26]]</f>
        <v>3522.17381369345</v>
      </c>
      <c r="W1536" s="115">
        <v>5851.1277720226572</v>
      </c>
      <c r="X1536" s="43">
        <f>gp_need_index[[#This Row],[Combined weighted population 2025/26]]/gp_need_index[[#This Row],[Registered population 2025/26]]</f>
        <v>0.28365470414457916</v>
      </c>
    </row>
    <row r="1537" spans="1:24" ht="13">
      <c r="A1537" s="8" t="s">
        <v>3262</v>
      </c>
      <c r="B1537" s="3" t="s">
        <v>11157</v>
      </c>
      <c r="C1537" s="74" t="s">
        <v>6419</v>
      </c>
      <c r="D1537" s="74" t="s">
        <v>6796</v>
      </c>
      <c r="E1537" s="74" t="s">
        <v>6535</v>
      </c>
      <c r="F1537" s="41">
        <v>1.0315582410705022</v>
      </c>
      <c r="G1537" s="110">
        <v>8519.5833333333358</v>
      </c>
      <c r="H1537" s="4">
        <v>3122.5771509926471</v>
      </c>
      <c r="I1537" s="46">
        <v>7653.6525135876536</v>
      </c>
      <c r="J1537" s="110">
        <v>7895.1883246813077</v>
      </c>
      <c r="K1537" s="46">
        <v>7919.6782823629355</v>
      </c>
      <c r="L1537" s="110">
        <f>$L$1*gp_need_index[[#This Row],[Normalised weighted population (base year)]]</f>
        <v>3109.2687804959355</v>
      </c>
      <c r="M1537" s="4">
        <f>$M$1*gp_need_index[[#This Row],[Normalised travel time adjusted wp (base year)]]</f>
        <v>4702.3374909948097</v>
      </c>
      <c r="N1537" s="115">
        <v>7811.6062714907457</v>
      </c>
      <c r="O1537" s="43">
        <f>gp_need_index[[#This Row],[Combined weighted population (base year)]]/gp_need_index[[#This Row],[Registered population (base year)]]</f>
        <v>0.9169000367573622</v>
      </c>
      <c r="P1537" s="77">
        <v>8591.4234572767964</v>
      </c>
      <c r="Q1537" s="4">
        <v>3182.9437357567217</v>
      </c>
      <c r="R1537" s="46">
        <v>7723.4549625611508</v>
      </c>
      <c r="S1537" s="110">
        <v>7967.1936161668218</v>
      </c>
      <c r="T1537" s="46">
        <v>7991.802983828059</v>
      </c>
      <c r="U1537" s="110">
        <f>$L$1*gp_need_index[[#This Row],[Normalised weighted population 2025/26]]</f>
        <v>3137.6257741026025</v>
      </c>
      <c r="V1537" s="4">
        <f>$M$1*gp_need_index[[#This Row],[Normalised travel time adjusted wp 2025/26]]</f>
        <v>4745.1617921386514</v>
      </c>
      <c r="W1537" s="115">
        <v>7882.7875662412534</v>
      </c>
      <c r="X1537" s="43">
        <f>gp_need_index[[#This Row],[Combined weighted population 2025/26]]/gp_need_index[[#This Row],[Registered population 2025/26]]</f>
        <v>0.91751822098405122</v>
      </c>
    </row>
    <row r="1538" spans="1:24" ht="13">
      <c r="A1538" s="8" t="s">
        <v>3159</v>
      </c>
      <c r="B1538" s="3" t="s">
        <v>11156</v>
      </c>
      <c r="C1538" s="74" t="s">
        <v>6419</v>
      </c>
      <c r="D1538" s="74" t="s">
        <v>6796</v>
      </c>
      <c r="E1538" s="74" t="s">
        <v>6512</v>
      </c>
      <c r="F1538" s="41">
        <v>1.0315582410705022</v>
      </c>
      <c r="G1538" s="110">
        <v>17254.916666666664</v>
      </c>
      <c r="H1538" s="4">
        <v>6496.4947951868453</v>
      </c>
      <c r="I1538" s="46">
        <v>15923.35795542622</v>
      </c>
      <c r="J1538" s="110">
        <v>16425.87112443546</v>
      </c>
      <c r="K1538" s="46">
        <v>16476.822269889934</v>
      </c>
      <c r="L1538" s="110">
        <f>$L$1*gp_need_index[[#This Row],[Normalised weighted population (base year)]]</f>
        <v>6468.806845303262</v>
      </c>
      <c r="M1538" s="4">
        <f>$M$1*gp_need_index[[#This Row],[Normalised travel time adjusted wp (base year)]]</f>
        <v>9783.1725393073193</v>
      </c>
      <c r="N1538" s="115">
        <v>16251.979384610582</v>
      </c>
      <c r="O1538" s="43">
        <f>gp_need_index[[#This Row],[Combined weighted population (base year)]]/gp_need_index[[#This Row],[Registered population (base year)]]</f>
        <v>0.94187527523714021</v>
      </c>
      <c r="P1538" s="77">
        <v>17400.860932167314</v>
      </c>
      <c r="Q1538" s="4">
        <v>6616.6853434548921</v>
      </c>
      <c r="R1538" s="46">
        <v>16055.474269784034</v>
      </c>
      <c r="S1538" s="110">
        <v>16562.156797291125</v>
      </c>
      <c r="T1538" s="46">
        <v>16613.314610885682</v>
      </c>
      <c r="U1538" s="110">
        <f>$L$1*gp_need_index[[#This Row],[Normalised weighted population 2025/26]]</f>
        <v>6522.4786223923929</v>
      </c>
      <c r="V1538" s="4">
        <f>$M$1*gp_need_index[[#This Row],[Normalised travel time adjusted wp 2025/26]]</f>
        <v>9864.2153581459734</v>
      </c>
      <c r="W1538" s="115">
        <v>16386.693980538366</v>
      </c>
      <c r="X1538" s="43">
        <f>gp_need_index[[#This Row],[Combined weighted population 2025/26]]/gp_need_index[[#This Row],[Registered population 2025/26]]</f>
        <v>0.94171742676512327</v>
      </c>
    </row>
    <row r="1539" spans="1:24" ht="13">
      <c r="A1539" s="8" t="s">
        <v>3242</v>
      </c>
      <c r="B1539" s="3" t="s">
        <v>11155</v>
      </c>
      <c r="C1539" s="74" t="s">
        <v>6419</v>
      </c>
      <c r="D1539" s="74" t="s">
        <v>6796</v>
      </c>
      <c r="E1539" s="74" t="s">
        <v>6482</v>
      </c>
      <c r="F1539" s="41">
        <v>1.0315582410705022</v>
      </c>
      <c r="G1539" s="110">
        <v>4477.5</v>
      </c>
      <c r="H1539" s="4">
        <v>2536.5448956776372</v>
      </c>
      <c r="I1539" s="46">
        <v>6217.2469335015621</v>
      </c>
      <c r="J1539" s="110">
        <v>6413.4523110238451</v>
      </c>
      <c r="K1539" s="46">
        <v>6433.3460955962919</v>
      </c>
      <c r="L1539" s="110">
        <f>$L$1*gp_need_index[[#This Row],[Normalised weighted population (base year)]]</f>
        <v>2525.734184646049</v>
      </c>
      <c r="M1539" s="4">
        <f>$M$1*gp_need_index[[#This Row],[Normalised travel time adjusted wp (base year)]]</f>
        <v>3819.8224043062423</v>
      </c>
      <c r="N1539" s="115">
        <v>6345.5565889522913</v>
      </c>
      <c r="O1539" s="43">
        <f>gp_need_index[[#This Row],[Combined weighted population (base year)]]/gp_need_index[[#This Row],[Registered population (base year)]]</f>
        <v>1.4172097351093895</v>
      </c>
      <c r="P1539" s="77">
        <v>4522.4256431660906</v>
      </c>
      <c r="Q1539" s="4">
        <v>2587.0757988678292</v>
      </c>
      <c r="R1539" s="46">
        <v>6277.5735533186271</v>
      </c>
      <c r="S1539" s="110">
        <v>6475.6827328520658</v>
      </c>
      <c r="T1539" s="46">
        <v>6495.6850655312801</v>
      </c>
      <c r="U1539" s="110">
        <f>$L$1*gp_need_index[[#This Row],[Normalised weighted population 2025/26]]</f>
        <v>2550.2416567709001</v>
      </c>
      <c r="V1539" s="4">
        <f>$M$1*gp_need_index[[#This Row],[Normalised travel time adjusted wp 2025/26]]</f>
        <v>3856.8363921254336</v>
      </c>
      <c r="W1539" s="115">
        <v>6407.0780488963337</v>
      </c>
      <c r="X1539" s="43">
        <f>gp_need_index[[#This Row],[Combined weighted population 2025/26]]/gp_need_index[[#This Row],[Registered population 2025/26]]</f>
        <v>1.4167348574493803</v>
      </c>
    </row>
    <row r="1540" spans="1:24" ht="13">
      <c r="A1540" s="8" t="s">
        <v>3289</v>
      </c>
      <c r="B1540" s="3" t="s">
        <v>11154</v>
      </c>
      <c r="C1540" s="74" t="s">
        <v>6419</v>
      </c>
      <c r="D1540" s="74" t="s">
        <v>6796</v>
      </c>
      <c r="E1540" s="74" t="s">
        <v>6721</v>
      </c>
      <c r="F1540" s="41">
        <v>1.0315582410705022</v>
      </c>
      <c r="G1540" s="110">
        <v>9550.25</v>
      </c>
      <c r="H1540" s="4">
        <v>5561.2212625541797</v>
      </c>
      <c r="I1540" s="46">
        <v>13630.937855685708</v>
      </c>
      <c r="J1540" s="110">
        <v>14061.106278552472</v>
      </c>
      <c r="K1540" s="46">
        <v>14104.722197965328</v>
      </c>
      <c r="L1540" s="110">
        <f>$L$1*gp_need_index[[#This Row],[Normalised weighted population (base year)]]</f>
        <v>5537.5194324960385</v>
      </c>
      <c r="M1540" s="4">
        <f>$M$1*gp_need_index[[#This Row],[Normalised travel time adjusted wp (base year)]]</f>
        <v>8374.7295820418258</v>
      </c>
      <c r="N1540" s="115">
        <v>13912.249014537865</v>
      </c>
      <c r="O1540" s="43">
        <f>gp_need_index[[#This Row],[Combined weighted population (base year)]]/gp_need_index[[#This Row],[Registered population (base year)]]</f>
        <v>1.4567418669184435</v>
      </c>
      <c r="P1540" s="77">
        <v>9645.7554641857369</v>
      </c>
      <c r="Q1540" s="4">
        <v>5674.1172242877401</v>
      </c>
      <c r="R1540" s="46">
        <v>13768.32029475383</v>
      </c>
      <c r="S1540" s="110">
        <v>14202.82426575156</v>
      </c>
      <c r="T1540" s="46">
        <v>14246.694484177604</v>
      </c>
      <c r="U1540" s="110">
        <f>$L$1*gp_need_index[[#This Row],[Normalised weighted population 2025/26]]</f>
        <v>5593.3305537906826</v>
      </c>
      <c r="V1540" s="4">
        <f>$M$1*gp_need_index[[#This Row],[Normalised travel time adjusted wp 2025/26]]</f>
        <v>8459.026138080595</v>
      </c>
      <c r="W1540" s="115">
        <v>14052.356691871279</v>
      </c>
      <c r="X1540" s="43">
        <f>gp_need_index[[#This Row],[Combined weighted population 2025/26]]/gp_need_index[[#This Row],[Registered population 2025/26]]</f>
        <v>1.456843556116165</v>
      </c>
    </row>
    <row r="1541" spans="1:24" ht="13">
      <c r="A1541" s="8" t="s">
        <v>3156</v>
      </c>
      <c r="B1541" s="3" t="s">
        <v>11153</v>
      </c>
      <c r="C1541" s="74" t="s">
        <v>6419</v>
      </c>
      <c r="D1541" s="74" t="s">
        <v>6796</v>
      </c>
      <c r="E1541" s="74" t="s">
        <v>6512</v>
      </c>
      <c r="F1541" s="41">
        <v>1.0315582410705022</v>
      </c>
      <c r="G1541" s="110">
        <v>7610.5833333333339</v>
      </c>
      <c r="H1541" s="4">
        <v>4326.4672396720025</v>
      </c>
      <c r="I1541" s="46">
        <v>10604.470366198562</v>
      </c>
      <c r="J1541" s="110">
        <v>10939.128798440053</v>
      </c>
      <c r="K1541" s="46">
        <v>10973.060706119846</v>
      </c>
      <c r="L1541" s="110">
        <f>$L$1*gp_need_index[[#This Row],[Normalised weighted population (base year)]]</f>
        <v>4308.0279101748474</v>
      </c>
      <c r="M1541" s="4">
        <f>$M$1*gp_need_index[[#This Row],[Normalised travel time adjusted wp (base year)]]</f>
        <v>6515.2942972772007</v>
      </c>
      <c r="N1541" s="115">
        <v>10823.322207452049</v>
      </c>
      <c r="O1541" s="43">
        <f>gp_need_index[[#This Row],[Combined weighted population (base year)]]/gp_need_index[[#This Row],[Registered population (base year)]]</f>
        <v>1.4221409494390989</v>
      </c>
      <c r="P1541" s="77">
        <v>7681.7326682616022</v>
      </c>
      <c r="Q1541" s="4">
        <v>4413.4522075372079</v>
      </c>
      <c r="R1541" s="46">
        <v>10709.30000156781</v>
      </c>
      <c r="S1541" s="110">
        <v>11047.266672713617</v>
      </c>
      <c r="T1541" s="46">
        <v>11081.389886017843</v>
      </c>
      <c r="U1541" s="110">
        <f>$L$1*gp_need_index[[#This Row],[Normalised weighted population 2025/26]]</f>
        <v>4350.6145721569173</v>
      </c>
      <c r="V1541" s="4">
        <f>$M$1*gp_need_index[[#This Row],[Normalised travel time adjusted wp 2025/26]]</f>
        <v>6579.6151378266841</v>
      </c>
      <c r="W1541" s="115">
        <v>10930.229709983601</v>
      </c>
      <c r="X1541" s="43">
        <f>gp_need_index[[#This Row],[Combined weighted population 2025/26]]/gp_need_index[[#This Row],[Registered population 2025/26]]</f>
        <v>1.422885979245766</v>
      </c>
    </row>
    <row r="1542" spans="1:24" ht="13">
      <c r="A1542" s="8" t="s">
        <v>3257</v>
      </c>
      <c r="B1542" s="3" t="s">
        <v>11152</v>
      </c>
      <c r="C1542" s="74" t="s">
        <v>6419</v>
      </c>
      <c r="D1542" s="74" t="s">
        <v>6796</v>
      </c>
      <c r="E1542" s="74" t="s">
        <v>6535</v>
      </c>
      <c r="F1542" s="41">
        <v>1.0315582410705022</v>
      </c>
      <c r="G1542" s="110">
        <v>5847</v>
      </c>
      <c r="H1542" s="4">
        <v>2418.5878373141259</v>
      </c>
      <c r="I1542" s="46">
        <v>5928.1260270886341</v>
      </c>
      <c r="J1542" s="110">
        <v>6115.2072573478154</v>
      </c>
      <c r="K1542" s="46">
        <v>6134.1759203851052</v>
      </c>
      <c r="L1542" s="110">
        <f>$L$1*gp_need_index[[#This Row],[Normalised weighted population (base year)]]</f>
        <v>2408.2798572510601</v>
      </c>
      <c r="M1542" s="4">
        <f>$M$1*gp_need_index[[#This Row],[Normalised travel time adjusted wp (base year)]]</f>
        <v>3642.1890357619695</v>
      </c>
      <c r="N1542" s="115">
        <v>6050.4688930130296</v>
      </c>
      <c r="O1542" s="43">
        <f>gp_need_index[[#This Row],[Combined weighted population (base year)]]/gp_need_index[[#This Row],[Registered population (base year)]]</f>
        <v>1.0347988529182537</v>
      </c>
      <c r="P1542" s="77">
        <v>5901.1649242064213</v>
      </c>
      <c r="Q1542" s="4">
        <v>2465.734293429512</v>
      </c>
      <c r="R1542" s="46">
        <v>5983.136789698171</v>
      </c>
      <c r="S1542" s="110">
        <v>6171.9540628652567</v>
      </c>
      <c r="T1542" s="46">
        <v>6191.0182269911429</v>
      </c>
      <c r="U1542" s="110">
        <f>$L$1*gp_need_index[[#This Row],[Normalised weighted population 2025/26]]</f>
        <v>2430.6277815224389</v>
      </c>
      <c r="V1542" s="4">
        <f>$M$1*gp_need_index[[#This Row],[Normalised travel time adjusted wp 2025/26]]</f>
        <v>3675.939359941608</v>
      </c>
      <c r="W1542" s="115">
        <v>6106.5671414640474</v>
      </c>
      <c r="X1542" s="43">
        <f>gp_need_index[[#This Row],[Combined weighted population 2025/26]]/gp_need_index[[#This Row],[Registered population 2025/26]]</f>
        <v>1.0348070626555566</v>
      </c>
    </row>
    <row r="1543" spans="1:24" ht="13">
      <c r="A1543" s="8" t="s">
        <v>3442</v>
      </c>
      <c r="B1543" s="3" t="s">
        <v>11151</v>
      </c>
      <c r="C1543" s="74" t="s">
        <v>6419</v>
      </c>
      <c r="D1543" s="74" t="s">
        <v>6796</v>
      </c>
      <c r="E1543" s="74" t="s">
        <v>6463</v>
      </c>
      <c r="F1543" s="41">
        <v>1.0315582410705022</v>
      </c>
      <c r="G1543" s="110">
        <v>1887.8333333333335</v>
      </c>
      <c r="H1543" s="4">
        <v>1213.8184015986851</v>
      </c>
      <c r="I1543" s="46">
        <v>2975.1528340881659</v>
      </c>
      <c r="J1543" s="110">
        <v>3069.0434244479079</v>
      </c>
      <c r="K1543" s="46">
        <v>3078.563240885072</v>
      </c>
      <c r="L1543" s="110">
        <f>$L$1*gp_need_index[[#This Row],[Normalised weighted population (base year)]]</f>
        <v>1208.6451282981147</v>
      </c>
      <c r="M1543" s="4">
        <f>$M$1*gp_need_index[[#This Row],[Normalised travel time adjusted wp (base year)]]</f>
        <v>1827.9080071031788</v>
      </c>
      <c r="N1543" s="115">
        <v>3036.5531354012937</v>
      </c>
      <c r="O1543" s="43">
        <f>gp_need_index[[#This Row],[Combined weighted population (base year)]]/gp_need_index[[#This Row],[Registered population (base year)]]</f>
        <v>1.6084858137554305</v>
      </c>
      <c r="P1543" s="77">
        <v>1906.2206895928484</v>
      </c>
      <c r="Q1543" s="4">
        <v>1236.9943682073599</v>
      </c>
      <c r="R1543" s="46">
        <v>3001.5831522450603</v>
      </c>
      <c r="S1543" s="110">
        <v>3096.3078369567679</v>
      </c>
      <c r="T1543" s="46">
        <v>3105.8718292008402</v>
      </c>
      <c r="U1543" s="110">
        <f>$L$1*gp_need_index[[#This Row],[Normalised weighted population 2025/26]]</f>
        <v>1219.3823499002076</v>
      </c>
      <c r="V1543" s="4">
        <f>$M$1*gp_need_index[[#This Row],[Normalised travel time adjusted wp 2025/26]]</f>
        <v>1844.122579726584</v>
      </c>
      <c r="W1543" s="115">
        <v>3063.5049296267916</v>
      </c>
      <c r="X1543" s="43">
        <f>gp_need_index[[#This Row],[Combined weighted population 2025/26]]/gp_need_index[[#This Row],[Registered population 2025/26]]</f>
        <v>1.6071092640806079</v>
      </c>
    </row>
    <row r="1544" spans="1:24" ht="13">
      <c r="A1544" s="8" t="s">
        <v>3154</v>
      </c>
      <c r="B1544" s="3" t="s">
        <v>11150</v>
      </c>
      <c r="C1544" s="74" t="s">
        <v>6419</v>
      </c>
      <c r="D1544" s="74" t="s">
        <v>6796</v>
      </c>
      <c r="E1544" s="74" t="s">
        <v>6512</v>
      </c>
      <c r="F1544" s="41">
        <v>1.0315582410705022</v>
      </c>
      <c r="G1544" s="110">
        <v>3432.25</v>
      </c>
      <c r="H1544" s="4">
        <v>2116.4772936432701</v>
      </c>
      <c r="I1544" s="46">
        <v>5187.6321945462641</v>
      </c>
      <c r="J1544" s="110">
        <v>5351.3447419268532</v>
      </c>
      <c r="K1544" s="46">
        <v>5367.9439921131852</v>
      </c>
      <c r="L1544" s="110">
        <f>$L$1*gp_need_index[[#This Row],[Normalised weighted population (base year)]]</f>
        <v>2107.4569035585196</v>
      </c>
      <c r="M1544" s="4">
        <f>$M$1*gp_need_index[[#This Row],[Normalised travel time adjusted wp (base year)]]</f>
        <v>3187.2360699155752</v>
      </c>
      <c r="N1544" s="115">
        <v>5294.6929734740952</v>
      </c>
      <c r="O1544" s="43">
        <f>gp_need_index[[#This Row],[Combined weighted population (base year)]]/gp_need_index[[#This Row],[Registered population (base year)]]</f>
        <v>1.5426303367977552</v>
      </c>
      <c r="P1544" s="77">
        <v>3466.5936639979559</v>
      </c>
      <c r="Q1544" s="4">
        <v>2160.5838965530502</v>
      </c>
      <c r="R1544" s="46">
        <v>5242.6853262912327</v>
      </c>
      <c r="S1544" s="110">
        <v>5408.1352536751156</v>
      </c>
      <c r="T1544" s="46">
        <v>5424.840105500145</v>
      </c>
      <c r="U1544" s="110">
        <f>$L$1*gp_need_index[[#This Row],[Normalised weighted population 2025/26]]</f>
        <v>2129.8220401386388</v>
      </c>
      <c r="V1544" s="4">
        <f>$M$1*gp_need_index[[#This Row],[Normalised travel time adjusted wp 2025/26]]</f>
        <v>3221.018342065091</v>
      </c>
      <c r="W1544" s="115">
        <v>5350.8403822037299</v>
      </c>
      <c r="X1544" s="43">
        <f>gp_need_index[[#This Row],[Combined weighted population 2025/26]]/gp_need_index[[#This Row],[Registered population 2025/26]]</f>
        <v>1.5435441533787113</v>
      </c>
    </row>
    <row r="1545" spans="1:24" ht="13">
      <c r="A1545" s="8" t="s">
        <v>3165</v>
      </c>
      <c r="B1545" s="3" t="s">
        <v>11149</v>
      </c>
      <c r="C1545" s="74" t="s">
        <v>6419</v>
      </c>
      <c r="D1545" s="74" t="s">
        <v>6796</v>
      </c>
      <c r="E1545" s="74" t="s">
        <v>6512</v>
      </c>
      <c r="F1545" s="41">
        <v>1.0315582410705022</v>
      </c>
      <c r="G1545" s="110">
        <v>6115.25</v>
      </c>
      <c r="H1545" s="4">
        <v>2783.3868667268439</v>
      </c>
      <c r="I1545" s="46">
        <v>6822.2736728982536</v>
      </c>
      <c r="J1545" s="110">
        <v>7037.5726301165168</v>
      </c>
      <c r="K1545" s="46">
        <v>7059.4023634686828</v>
      </c>
      <c r="L1545" s="110">
        <f>$L$1*gp_need_index[[#This Row],[Normalised weighted population (base year)]]</f>
        <v>2771.5241194296932</v>
      </c>
      <c r="M1545" s="4">
        <f>$M$1*gp_need_index[[#This Row],[Normalised travel time adjusted wp (base year)]]</f>
        <v>4191.5455671580385</v>
      </c>
      <c r="N1545" s="115">
        <v>6963.0696865877317</v>
      </c>
      <c r="O1545" s="43">
        <f>gp_need_index[[#This Row],[Combined weighted population (base year)]]/gp_need_index[[#This Row],[Registered population (base year)]]</f>
        <v>1.1386402332836323</v>
      </c>
      <c r="P1545" s="77">
        <v>6173.3191506279381</v>
      </c>
      <c r="Q1545" s="4">
        <v>2840.8438973914549</v>
      </c>
      <c r="R1545" s="46">
        <v>6893.3451919637055</v>
      </c>
      <c r="S1545" s="110">
        <v>7110.8870413138829</v>
      </c>
      <c r="T1545" s="46">
        <v>7132.8514169808841</v>
      </c>
      <c r="U1545" s="110">
        <f>$L$1*gp_need_index[[#This Row],[Normalised weighted population 2025/26]]</f>
        <v>2800.3966681925644</v>
      </c>
      <c r="V1545" s="4">
        <f>$M$1*gp_need_index[[#This Row],[Normalised travel time adjusted wp 2025/26]]</f>
        <v>4235.1562070975006</v>
      </c>
      <c r="W1545" s="115">
        <v>7035.5528752900645</v>
      </c>
      <c r="X1545" s="43">
        <f>gp_need_index[[#This Row],[Combined weighted population 2025/26]]/gp_need_index[[#This Row],[Registered population 2025/26]]</f>
        <v>1.1396710106222876</v>
      </c>
    </row>
    <row r="1546" spans="1:24" ht="13">
      <c r="A1546" s="8" t="s">
        <v>3161</v>
      </c>
      <c r="B1546" s="3" t="s">
        <v>11148</v>
      </c>
      <c r="C1546" s="74" t="s">
        <v>6419</v>
      </c>
      <c r="D1546" s="74" t="s">
        <v>6796</v>
      </c>
      <c r="E1546" s="74" t="s">
        <v>6482</v>
      </c>
      <c r="F1546" s="41">
        <v>1.0315582410705022</v>
      </c>
      <c r="G1546" s="110">
        <v>6466</v>
      </c>
      <c r="H1546" s="4">
        <v>4688.5352355907462</v>
      </c>
      <c r="I1546" s="46">
        <v>11491.924060071973</v>
      </c>
      <c r="J1546" s="110">
        <v>11854.588969923629</v>
      </c>
      <c r="K1546" s="46">
        <v>11891.360528785492</v>
      </c>
      <c r="L1546" s="110">
        <f>$L$1*gp_need_index[[#This Row],[Normalised weighted population (base year)]]</f>
        <v>4668.5527784776232</v>
      </c>
      <c r="M1546" s="4">
        <f>$M$1*gp_need_index[[#This Row],[Normalised travel time adjusted wp (base year)]]</f>
        <v>7060.5381228642891</v>
      </c>
      <c r="N1546" s="115">
        <v>11729.090901341911</v>
      </c>
      <c r="O1546" s="43">
        <f>gp_need_index[[#This Row],[Combined weighted population (base year)]]/gp_need_index[[#This Row],[Registered population (base year)]]</f>
        <v>1.8139639500992748</v>
      </c>
      <c r="P1546" s="77">
        <v>6533.1319146967016</v>
      </c>
      <c r="Q1546" s="4">
        <v>4783.8005513691087</v>
      </c>
      <c r="R1546" s="46">
        <v>11607.955143319716</v>
      </c>
      <c r="S1546" s="110">
        <v>11974.281790068175</v>
      </c>
      <c r="T1546" s="46">
        <v>12011.268402575381</v>
      </c>
      <c r="U1546" s="110">
        <f>$L$1*gp_need_index[[#This Row],[Normalised weighted population 2025/26]]</f>
        <v>4715.6899883351189</v>
      </c>
      <c r="V1546" s="4">
        <f>$M$1*gp_need_index[[#This Row],[Normalised travel time adjusted wp 2025/26]]</f>
        <v>7131.7338545953817</v>
      </c>
      <c r="W1546" s="115">
        <v>11847.423842930501</v>
      </c>
      <c r="X1546" s="43">
        <f>gp_need_index[[#This Row],[Combined weighted population 2025/26]]/gp_need_index[[#This Row],[Registered population 2025/26]]</f>
        <v>1.8134371075959688</v>
      </c>
    </row>
    <row r="1547" spans="1:24" ht="13">
      <c r="A1547" s="8" t="s">
        <v>3230</v>
      </c>
      <c r="B1547" s="3" t="s">
        <v>8090</v>
      </c>
      <c r="C1547" s="74" t="s">
        <v>6419</v>
      </c>
      <c r="D1547" s="74" t="s">
        <v>6796</v>
      </c>
      <c r="E1547" s="74" t="s">
        <v>6506</v>
      </c>
      <c r="F1547" s="41">
        <v>1.0315582410705022</v>
      </c>
      <c r="G1547" s="110">
        <v>8016.9166666666661</v>
      </c>
      <c r="H1547" s="4">
        <v>2514.4525121529914</v>
      </c>
      <c r="I1547" s="46">
        <v>6163.0969738630001</v>
      </c>
      <c r="J1547" s="110">
        <v>6357.5934739050517</v>
      </c>
      <c r="K1547" s="46">
        <v>6377.3139908490484</v>
      </c>
      <c r="L1547" s="110">
        <f>$L$1*gp_need_index[[#This Row],[Normalised weighted population (base year)]]</f>
        <v>2503.7359584827382</v>
      </c>
      <c r="M1547" s="4">
        <f>$M$1*gp_need_index[[#This Row],[Normalised travel time adjusted wp (base year)]]</f>
        <v>3786.5531403969894</v>
      </c>
      <c r="N1547" s="115">
        <v>6290.289098879728</v>
      </c>
      <c r="O1547" s="43">
        <f>gp_need_index[[#This Row],[Combined weighted population (base year)]]/gp_need_index[[#This Row],[Registered population (base year)]]</f>
        <v>0.78462697822891947</v>
      </c>
      <c r="P1547" s="77">
        <v>8080.5188987385682</v>
      </c>
      <c r="Q1547" s="4">
        <v>2561.2491353610112</v>
      </c>
      <c r="R1547" s="46">
        <v>6214.9048136273459</v>
      </c>
      <c r="S1547" s="110">
        <v>6411.0362779660227</v>
      </c>
      <c r="T1547" s="46">
        <v>6430.8389282410017</v>
      </c>
      <c r="U1547" s="110">
        <f>$L$1*gp_need_index[[#This Row],[Normalised weighted population 2025/26]]</f>
        <v>2524.7827068787801</v>
      </c>
      <c r="V1547" s="4">
        <f>$M$1*gp_need_index[[#This Row],[Normalised travel time adjusted wp 2025/26]]</f>
        <v>3818.3337646632363</v>
      </c>
      <c r="W1547" s="115">
        <v>6343.1164715420164</v>
      </c>
      <c r="X1547" s="43">
        <f>gp_need_index[[#This Row],[Combined weighted population 2025/26]]/gp_need_index[[#This Row],[Registered population 2025/26]]</f>
        <v>0.78498875518157951</v>
      </c>
    </row>
    <row r="1548" spans="1:24" ht="13">
      <c r="A1548" s="8" t="s">
        <v>3278</v>
      </c>
      <c r="B1548" s="3" t="s">
        <v>11147</v>
      </c>
      <c r="C1548" s="74" t="s">
        <v>6419</v>
      </c>
      <c r="D1548" s="74" t="s">
        <v>6796</v>
      </c>
      <c r="E1548" s="74" t="s">
        <v>6720</v>
      </c>
      <c r="F1548" s="41">
        <v>1.0315582410705022</v>
      </c>
      <c r="G1548" s="110">
        <v>3885.75</v>
      </c>
      <c r="H1548" s="4">
        <v>2500.306596744826</v>
      </c>
      <c r="I1548" s="46">
        <v>6128.4243570515036</v>
      </c>
      <c r="J1548" s="110">
        <v>6321.8266502936722</v>
      </c>
      <c r="K1548" s="46">
        <v>6341.4362227027668</v>
      </c>
      <c r="L1548" s="110">
        <f>$L$1*gp_need_index[[#This Row],[Normalised weighted population (base year)]]</f>
        <v>2489.6503327244882</v>
      </c>
      <c r="M1548" s="4">
        <f>$M$1*gp_need_index[[#This Row],[Normalised travel time adjusted wp (base year)]]</f>
        <v>3765.2505864001696</v>
      </c>
      <c r="N1548" s="115">
        <v>6254.9009191246578</v>
      </c>
      <c r="O1548" s="43">
        <f>gp_need_index[[#This Row],[Combined weighted population (base year)]]/gp_need_index[[#This Row],[Registered population (base year)]]</f>
        <v>1.6097023532457462</v>
      </c>
      <c r="P1548" s="77">
        <v>3925.6198760437464</v>
      </c>
      <c r="Q1548" s="4">
        <v>2551.5848367994936</v>
      </c>
      <c r="R1548" s="46">
        <v>6191.4542656813956</v>
      </c>
      <c r="S1548" s="110">
        <v>6386.8456719747583</v>
      </c>
      <c r="T1548" s="46">
        <v>6406.5736013950082</v>
      </c>
      <c r="U1548" s="110">
        <f>$L$1*gp_need_index[[#This Row],[Normalised weighted population 2025/26]]</f>
        <v>2515.2560061977106</v>
      </c>
      <c r="V1548" s="4">
        <f>$M$1*gp_need_index[[#This Row],[Normalised travel time adjusted wp 2025/26]]</f>
        <v>3803.926139493251</v>
      </c>
      <c r="W1548" s="115">
        <v>6319.182145690962</v>
      </c>
      <c r="X1548" s="43">
        <f>gp_need_index[[#This Row],[Combined weighted population 2025/26]]/gp_need_index[[#This Row],[Registered population 2025/26]]</f>
        <v>1.6097284875323834</v>
      </c>
    </row>
    <row r="1549" spans="1:24" ht="13">
      <c r="A1549" s="8" t="s">
        <v>3474</v>
      </c>
      <c r="B1549" s="3" t="s">
        <v>11146</v>
      </c>
      <c r="C1549" s="74" t="s">
        <v>6428</v>
      </c>
      <c r="D1549" s="74" t="s">
        <v>6796</v>
      </c>
      <c r="E1549" s="74" t="s">
        <v>6719</v>
      </c>
      <c r="F1549" s="41">
        <v>1.0212547251930206</v>
      </c>
      <c r="G1549" s="110">
        <v>10749.916666666664</v>
      </c>
      <c r="H1549" s="4">
        <v>5210.5769310926562</v>
      </c>
      <c r="I1549" s="46">
        <v>12771.484353307835</v>
      </c>
      <c r="J1549" s="110">
        <v>13042.938743544355</v>
      </c>
      <c r="K1549" s="46">
        <v>13083.396425456122</v>
      </c>
      <c r="L1549" s="110">
        <f>$L$1*gp_need_index[[#This Row],[Normalised weighted population (base year)]]</f>
        <v>5188.3695411876361</v>
      </c>
      <c r="M1549" s="4">
        <f>$M$1*gp_need_index[[#This Row],[Normalised travel time adjusted wp (base year)]]</f>
        <v>7768.3137278417034</v>
      </c>
      <c r="N1549" s="115">
        <v>12956.683269029339</v>
      </c>
      <c r="O1549" s="43">
        <f>gp_need_index[[#This Row],[Combined weighted population (base year)]]/gp_need_index[[#This Row],[Registered population (base year)]]</f>
        <v>1.2052822055081986</v>
      </c>
      <c r="P1549" s="77">
        <v>10858.493479660054</v>
      </c>
      <c r="Q1549" s="4">
        <v>5317.5568873338825</v>
      </c>
      <c r="R1549" s="46">
        <v>12903.121933575752</v>
      </c>
      <c r="S1549" s="110">
        <v>13177.374244405943</v>
      </c>
      <c r="T1549" s="46">
        <v>13218.077014190811</v>
      </c>
      <c r="U1549" s="110">
        <f>$L$1*gp_need_index[[#This Row],[Normalised weighted population 2025/26]]</f>
        <v>5241.8468342761889</v>
      </c>
      <c r="V1549" s="4">
        <f>$M$1*gp_need_index[[#This Row],[Normalised travel time adjusted wp 2025/26]]</f>
        <v>7848.280812253045</v>
      </c>
      <c r="W1549" s="115">
        <v>13090.127646529234</v>
      </c>
      <c r="X1549" s="43">
        <f>gp_need_index[[#This Row],[Combined weighted population 2025/26]]/gp_need_index[[#This Row],[Registered population 2025/26]]</f>
        <v>1.20551968567734</v>
      </c>
    </row>
    <row r="1550" spans="1:24" ht="13">
      <c r="A1550" s="8" t="s">
        <v>3440</v>
      </c>
      <c r="B1550" s="3" t="s">
        <v>11145</v>
      </c>
      <c r="C1550" s="74" t="s">
        <v>6419</v>
      </c>
      <c r="D1550" s="74" t="s">
        <v>6796</v>
      </c>
      <c r="E1550" s="74" t="s">
        <v>6718</v>
      </c>
      <c r="F1550" s="41">
        <v>1.0315582410705022</v>
      </c>
      <c r="G1550" s="110">
        <v>15315.916666666666</v>
      </c>
      <c r="H1550" s="4">
        <v>8979.6792394540644</v>
      </c>
      <c r="I1550" s="46">
        <v>22009.814732811483</v>
      </c>
      <c r="J1550" s="110">
        <v>22704.405772066639</v>
      </c>
      <c r="K1550" s="46">
        <v>22774.832203163438</v>
      </c>
      <c r="L1550" s="110">
        <f>$L$1*gp_need_index[[#This Row],[Normalised weighted population (base year)]]</f>
        <v>8941.4079998716261</v>
      </c>
      <c r="M1550" s="4">
        <f>$M$1*gp_need_index[[#This Row],[Normalised travel time adjusted wp (base year)]]</f>
        <v>13522.638610024222</v>
      </c>
      <c r="N1550" s="115">
        <v>22464.04660989585</v>
      </c>
      <c r="O1550" s="43">
        <f>gp_need_index[[#This Row],[Combined weighted population (base year)]]/gp_need_index[[#This Row],[Registered population (base year)]]</f>
        <v>1.4667125121401494</v>
      </c>
      <c r="P1550" s="77">
        <v>15455.137255068914</v>
      </c>
      <c r="Q1550" s="4">
        <v>9154.4256037734976</v>
      </c>
      <c r="R1550" s="46">
        <v>22213.334488004064</v>
      </c>
      <c r="S1550" s="110">
        <v>22914.348252756197</v>
      </c>
      <c r="T1550" s="46">
        <v>22985.126954522078</v>
      </c>
      <c r="U1550" s="110">
        <f>$L$1*gp_need_index[[#This Row],[Normalised weighted population 2025/26]]</f>
        <v>9024.0871677474952</v>
      </c>
      <c r="V1550" s="4">
        <f>$M$1*gp_need_index[[#This Row],[Normalised travel time adjusted wp 2025/26]]</f>
        <v>13647.50187570452</v>
      </c>
      <c r="W1550" s="115">
        <v>22671.589043452015</v>
      </c>
      <c r="X1550" s="43">
        <f>gp_need_index[[#This Row],[Combined weighted population 2025/26]]/gp_need_index[[#This Row],[Registered population 2025/26]]</f>
        <v>1.4669290003242306</v>
      </c>
    </row>
    <row r="1551" spans="1:24" ht="13">
      <c r="A1551" s="8" t="s">
        <v>3138</v>
      </c>
      <c r="B1551" s="3" t="s">
        <v>11144</v>
      </c>
      <c r="C1551" s="74" t="s">
        <v>6428</v>
      </c>
      <c r="D1551" s="74" t="s">
        <v>6796</v>
      </c>
      <c r="E1551" s="74" t="s">
        <v>6583</v>
      </c>
      <c r="F1551" s="41">
        <v>1.0212547251930206</v>
      </c>
      <c r="G1551" s="110">
        <v>5171.333333333333</v>
      </c>
      <c r="H1551" s="4">
        <v>3004.2091221956985</v>
      </c>
      <c r="I1551" s="46">
        <v>7363.524290225042</v>
      </c>
      <c r="J1551" s="110">
        <v>7520.0339754659071</v>
      </c>
      <c r="K1551" s="46">
        <v>7543.3602479055189</v>
      </c>
      <c r="L1551" s="110">
        <f>$L$1*gp_need_index[[#This Row],[Normalised weighted population (base year)]]</f>
        <v>2991.4052342164787</v>
      </c>
      <c r="M1551" s="4">
        <f>$M$1*gp_need_index[[#This Row],[Normalised travel time adjusted wp (base year)]]</f>
        <v>4478.8973032907943</v>
      </c>
      <c r="N1551" s="115">
        <v>7470.302537507273</v>
      </c>
      <c r="O1551" s="43">
        <f>gp_need_index[[#This Row],[Combined weighted population (base year)]]/gp_need_index[[#This Row],[Registered population (base year)]]</f>
        <v>1.4445602431688682</v>
      </c>
      <c r="P1551" s="77">
        <v>5224.7579882304717</v>
      </c>
      <c r="Q1551" s="4">
        <v>3067.1077143166699</v>
      </c>
      <c r="R1551" s="46">
        <v>7442.3773284879826</v>
      </c>
      <c r="S1551" s="110">
        <v>7600.5630133877621</v>
      </c>
      <c r="T1551" s="46">
        <v>7624.0399186369723</v>
      </c>
      <c r="U1551" s="110">
        <f>$L$1*gp_need_index[[#This Row],[Normalised weighted population 2025/26]]</f>
        <v>3023.4389971398605</v>
      </c>
      <c r="V1551" s="4">
        <f>$M$1*gp_need_index[[#This Row],[Normalised travel time adjusted wp 2025/26]]</f>
        <v>4526.8011482344091</v>
      </c>
      <c r="W1551" s="115">
        <v>7550.2401453742696</v>
      </c>
      <c r="X1551" s="43">
        <f>gp_need_index[[#This Row],[Combined weighted population 2025/26]]/gp_need_index[[#This Row],[Registered population 2025/26]]</f>
        <v>1.4450889710838828</v>
      </c>
    </row>
    <row r="1552" spans="1:24" ht="13">
      <c r="A1552" s="8" t="s">
        <v>3462</v>
      </c>
      <c r="B1552" s="3" t="s">
        <v>11143</v>
      </c>
      <c r="C1552" s="74" t="s">
        <v>6428</v>
      </c>
      <c r="D1552" s="74" t="s">
        <v>6796</v>
      </c>
      <c r="E1552" s="74" t="s">
        <v>6453</v>
      </c>
      <c r="F1552" s="41">
        <v>1.0212547251930206</v>
      </c>
      <c r="G1552" s="110">
        <v>10397.25</v>
      </c>
      <c r="H1552" s="4">
        <v>5249.3996486087972</v>
      </c>
      <c r="I1552" s="46">
        <v>12866.641518410148</v>
      </c>
      <c r="J1552" s="110">
        <v>13140.118448041065</v>
      </c>
      <c r="K1552" s="46">
        <v>13180.877570115217</v>
      </c>
      <c r="L1552" s="110">
        <f>$L$1*gp_need_index[[#This Row],[Normalised weighted population (base year)]]</f>
        <v>5227.0267969446568</v>
      </c>
      <c r="M1552" s="4">
        <f>$M$1*gp_need_index[[#This Row],[Normalised travel time adjusted wp (base year)]]</f>
        <v>7826.1935084151628</v>
      </c>
      <c r="N1552" s="115">
        <v>13053.22030535982</v>
      </c>
      <c r="O1552" s="43">
        <f>gp_need_index[[#This Row],[Combined weighted population (base year)]]/gp_need_index[[#This Row],[Registered population (base year)]]</f>
        <v>1.2554493068224599</v>
      </c>
      <c r="P1552" s="77">
        <v>10498.900729501753</v>
      </c>
      <c r="Q1552" s="4">
        <v>5357.5417028066995</v>
      </c>
      <c r="R1552" s="46">
        <v>13000.145615779547</v>
      </c>
      <c r="S1552" s="110">
        <v>13276.460138312194</v>
      </c>
      <c r="T1552" s="46">
        <v>13317.468968337424</v>
      </c>
      <c r="U1552" s="110">
        <f>$L$1*gp_need_index[[#This Row],[Normalised weighted population 2025/26]]</f>
        <v>5281.2623558862242</v>
      </c>
      <c r="V1552" s="4">
        <f>$M$1*gp_need_index[[#This Row],[Normalised travel time adjusted wp 2025/26]]</f>
        <v>7907.2951428386314</v>
      </c>
      <c r="W1552" s="115">
        <v>13188.557498724855</v>
      </c>
      <c r="X1552" s="43">
        <f>gp_need_index[[#This Row],[Combined weighted population 2025/26]]/gp_need_index[[#This Row],[Registered population 2025/26]]</f>
        <v>1.2561846081338026</v>
      </c>
    </row>
    <row r="1553" spans="1:24" ht="13">
      <c r="A1553" s="8" t="s">
        <v>3127</v>
      </c>
      <c r="B1553" s="3" t="s">
        <v>11142</v>
      </c>
      <c r="C1553" s="74" t="s">
        <v>6428</v>
      </c>
      <c r="D1553" s="74" t="s">
        <v>6796</v>
      </c>
      <c r="E1553" s="74" t="s">
        <v>6583</v>
      </c>
      <c r="F1553" s="41">
        <v>1.0212547251930206</v>
      </c>
      <c r="G1553" s="110">
        <v>14161.500000000002</v>
      </c>
      <c r="H1553" s="4">
        <v>8330.5235419920573</v>
      </c>
      <c r="I1553" s="46">
        <v>20418.689231233271</v>
      </c>
      <c r="J1553" s="110">
        <v>20852.682859644825</v>
      </c>
      <c r="K1553" s="46">
        <v>20917.365461221871</v>
      </c>
      <c r="L1553" s="110">
        <f>$L$1*gp_need_index[[#This Row],[Normalised weighted population (base year)]]</f>
        <v>8295.018992907284</v>
      </c>
      <c r="M1553" s="4">
        <f>$M$1*gp_need_index[[#This Row],[Normalised travel time adjusted wp (base year)]]</f>
        <v>12419.761045116145</v>
      </c>
      <c r="N1553" s="115">
        <v>20714.780038023429</v>
      </c>
      <c r="O1553" s="43">
        <f>gp_need_index[[#This Row],[Combined weighted population (base year)]]/gp_need_index[[#This Row],[Registered population (base year)]]</f>
        <v>1.4627532421017142</v>
      </c>
      <c r="P1553" s="77">
        <v>14303.067173680392</v>
      </c>
      <c r="Q1553" s="4">
        <v>8501.0910620512077</v>
      </c>
      <c r="R1553" s="46">
        <v>20628.009604063573</v>
      </c>
      <c r="S1553" s="110">
        <v>21066.452279476933</v>
      </c>
      <c r="T1553" s="46">
        <v>21131.523130574562</v>
      </c>
      <c r="U1553" s="110">
        <f>$L$1*gp_need_index[[#This Row],[Normalised weighted population 2025/26]]</f>
        <v>8380.0546408162518</v>
      </c>
      <c r="V1553" s="4">
        <f>$M$1*gp_need_index[[#This Row],[Normalised travel time adjusted wp 2025/26]]</f>
        <v>12546.917932261917</v>
      </c>
      <c r="W1553" s="115">
        <v>20926.972573078168</v>
      </c>
      <c r="X1553" s="43">
        <f>gp_need_index[[#This Row],[Combined weighted population 2025/26]]/gp_need_index[[#This Row],[Registered population 2025/26]]</f>
        <v>1.46311083622586</v>
      </c>
    </row>
    <row r="1554" spans="1:24" ht="13">
      <c r="A1554" s="8" t="s">
        <v>3466</v>
      </c>
      <c r="B1554" s="3" t="s">
        <v>11141</v>
      </c>
      <c r="C1554" s="74" t="s">
        <v>6428</v>
      </c>
      <c r="D1554" s="74" t="s">
        <v>6796</v>
      </c>
      <c r="E1554" s="74" t="s">
        <v>6719</v>
      </c>
      <c r="F1554" s="41">
        <v>1.0212547251930206</v>
      </c>
      <c r="G1554" s="110">
        <v>7114.9166666666661</v>
      </c>
      <c r="H1554" s="4">
        <v>3938.4978398182288</v>
      </c>
      <c r="I1554" s="46">
        <v>9653.5305402788144</v>
      </c>
      <c r="J1554" s="110">
        <v>9858.713679054872</v>
      </c>
      <c r="K1554" s="46">
        <v>9889.2942644527611</v>
      </c>
      <c r="L1554" s="110">
        <f>$L$1*gp_need_index[[#This Row],[Normalised weighted population (base year)]]</f>
        <v>3921.7120292783234</v>
      </c>
      <c r="M1554" s="4">
        <f>$M$1*gp_need_index[[#This Row],[Normalised travel time adjusted wp (base year)]]</f>
        <v>5871.804070978179</v>
      </c>
      <c r="N1554" s="115">
        <v>9793.5161002565019</v>
      </c>
      <c r="O1554" s="43">
        <f>gp_need_index[[#This Row],[Combined weighted population (base year)]]/gp_need_index[[#This Row],[Registered population (base year)]]</f>
        <v>1.3764765715583227</v>
      </c>
      <c r="P1554" s="77">
        <v>7187.1037074941378</v>
      </c>
      <c r="Q1554" s="4">
        <v>4018.9451507587896</v>
      </c>
      <c r="R1554" s="46">
        <v>9752.0234241619346</v>
      </c>
      <c r="S1554" s="110">
        <v>9959.3000021183962</v>
      </c>
      <c r="T1554" s="46">
        <v>9990.0626630010629</v>
      </c>
      <c r="U1554" s="110">
        <f>$L$1*gp_need_index[[#This Row],[Normalised weighted population 2025/26]]</f>
        <v>3961.7244087814588</v>
      </c>
      <c r="V1554" s="4">
        <f>$M$1*gp_need_index[[#This Row],[Normalised travel time adjusted wp 2025/26]]</f>
        <v>5931.6356703824677</v>
      </c>
      <c r="W1554" s="115">
        <v>9893.3600791639255</v>
      </c>
      <c r="X1554" s="43">
        <f>gp_need_index[[#This Row],[Combined weighted population 2025/26]]/gp_need_index[[#This Row],[Registered population 2025/26]]</f>
        <v>1.3765433868510788</v>
      </c>
    </row>
    <row r="1555" spans="1:24" ht="13">
      <c r="A1555" s="8" t="s">
        <v>3478</v>
      </c>
      <c r="B1555" s="3" t="s">
        <v>11140</v>
      </c>
      <c r="C1555" s="74" t="s">
        <v>6428</v>
      </c>
      <c r="D1555" s="74" t="s">
        <v>6796</v>
      </c>
      <c r="E1555" s="74" t="s">
        <v>6583</v>
      </c>
      <c r="F1555" s="41">
        <v>1.0212547251930206</v>
      </c>
      <c r="G1555" s="110">
        <v>9271.9166666666661</v>
      </c>
      <c r="H1555" s="4">
        <v>4549.4909013608567</v>
      </c>
      <c r="I1555" s="46">
        <v>11151.116782390967</v>
      </c>
      <c r="J1555" s="110">
        <v>11388.130705195968</v>
      </c>
      <c r="K1555" s="46">
        <v>11423.45536466878</v>
      </c>
      <c r="L1555" s="110">
        <f>$L$1*gp_need_index[[#This Row],[Normalised weighted population (base year)]]</f>
        <v>4530.1010488259135</v>
      </c>
      <c r="M1555" s="4">
        <f>$M$1*gp_need_index[[#This Row],[Normalised travel time adjusted wp (base year)]]</f>
        <v>6782.7177472114008</v>
      </c>
      <c r="N1555" s="115">
        <v>11312.818796037314</v>
      </c>
      <c r="O1555" s="43">
        <f>gp_need_index[[#This Row],[Combined weighted population (base year)]]/gp_need_index[[#This Row],[Registered population (base year)]]</f>
        <v>1.2201165306745978</v>
      </c>
      <c r="P1555" s="77">
        <v>9362.5904489081622</v>
      </c>
      <c r="Q1555" s="4">
        <v>4643.7565623918035</v>
      </c>
      <c r="R1555" s="46">
        <v>11268.136556678417</v>
      </c>
      <c r="S1555" s="110">
        <v>11507.637702628046</v>
      </c>
      <c r="T1555" s="46">
        <v>11543.182927305608</v>
      </c>
      <c r="U1555" s="110">
        <f>$L$1*gp_need_index[[#This Row],[Normalised weighted population 2025/26]]</f>
        <v>4577.6399108590031</v>
      </c>
      <c r="V1555" s="4">
        <f>$M$1*gp_need_index[[#This Row],[Normalised travel time adjusted wp 2025/26]]</f>
        <v>6853.8064185462435</v>
      </c>
      <c r="W1555" s="115">
        <v>11431.446329405248</v>
      </c>
      <c r="X1555" s="43">
        <f>gp_need_index[[#This Row],[Combined weighted population 2025/26]]/gp_need_index[[#This Row],[Registered population 2025/26]]</f>
        <v>1.2209704559637498</v>
      </c>
    </row>
    <row r="1556" spans="1:24" ht="13">
      <c r="A1556" s="8" t="s">
        <v>3489</v>
      </c>
      <c r="B1556" s="3" t="s">
        <v>12635</v>
      </c>
      <c r="C1556" s="74" t="s">
        <v>6428</v>
      </c>
      <c r="D1556" s="74" t="s">
        <v>6796</v>
      </c>
      <c r="E1556" s="74" t="s">
        <v>6453</v>
      </c>
      <c r="F1556" s="41">
        <v>1.0212547251930206</v>
      </c>
      <c r="G1556" s="110">
        <v>17486.25</v>
      </c>
      <c r="H1556" s="4">
        <v>6834.2835097045763</v>
      </c>
      <c r="I1556" s="46">
        <v>16751.301451748903</v>
      </c>
      <c r="J1556" s="110">
        <v>17107.345760731274</v>
      </c>
      <c r="K1556" s="46">
        <v>17160.410761399537</v>
      </c>
      <c r="L1556" s="110">
        <f>$L$1*gp_need_index[[#This Row],[Normalised weighted population (base year)]]</f>
        <v>6805.1559100877657</v>
      </c>
      <c r="M1556" s="4">
        <f>$M$1*gp_need_index[[#This Row],[Normalised travel time adjusted wp (base year)]]</f>
        <v>10189.055667059716</v>
      </c>
      <c r="N1556" s="115">
        <v>16994.211577147482</v>
      </c>
      <c r="O1556" s="43">
        <f>gp_need_index[[#This Row],[Combined weighted population (base year)]]/gp_need_index[[#This Row],[Registered population (base year)]]</f>
        <v>0.97186140980184332</v>
      </c>
      <c r="P1556" s="77">
        <v>17639.763044725067</v>
      </c>
      <c r="Q1556" s="4">
        <v>6959.9562978310059</v>
      </c>
      <c r="R1556" s="46">
        <v>16888.425768830555</v>
      </c>
      <c r="S1556" s="110">
        <v>17247.384617489777</v>
      </c>
      <c r="T1556" s="46">
        <v>17300.6589885789</v>
      </c>
      <c r="U1556" s="110">
        <f>$L$1*gp_need_index[[#This Row],[Normalised weighted population 2025/26]]</f>
        <v>6860.8621702546452</v>
      </c>
      <c r="V1556" s="4">
        <f>$M$1*gp_need_index[[#This Row],[Normalised travel time adjusted wp 2025/26]]</f>
        <v>10272.328556841081</v>
      </c>
      <c r="W1556" s="115">
        <v>17133.190727095727</v>
      </c>
      <c r="X1556" s="43">
        <f>gp_need_index[[#This Row],[Combined weighted population 2025/26]]/gp_need_index[[#This Row],[Registered population 2025/26]]</f>
        <v>0.97128236267432044</v>
      </c>
    </row>
    <row r="1557" spans="1:24" ht="13">
      <c r="A1557" s="8" t="s">
        <v>3451</v>
      </c>
      <c r="B1557" s="3" t="s">
        <v>11139</v>
      </c>
      <c r="C1557" s="74" t="s">
        <v>6419</v>
      </c>
      <c r="D1557" s="74" t="s">
        <v>6796</v>
      </c>
      <c r="E1557" s="74" t="s">
        <v>6718</v>
      </c>
      <c r="F1557" s="41">
        <v>1.0315582410705022</v>
      </c>
      <c r="G1557" s="110">
        <v>19373.333333333336</v>
      </c>
      <c r="H1557" s="4">
        <v>13569.489472672805</v>
      </c>
      <c r="I1557" s="46">
        <v>33259.756985542605</v>
      </c>
      <c r="J1557" s="110">
        <v>34309.376414438681</v>
      </c>
      <c r="K1557" s="46">
        <v>34415.800117321858</v>
      </c>
      <c r="L1557" s="110">
        <f>$L$1*gp_need_index[[#This Row],[Normalised weighted population (base year)]]</f>
        <v>13511.656540251535</v>
      </c>
      <c r="M1557" s="4">
        <f>$M$1*gp_need_index[[#This Row],[Normalised travel time adjusted wp (base year)]]</f>
        <v>20434.505216540274</v>
      </c>
      <c r="N1557" s="115">
        <v>33946.161756791807</v>
      </c>
      <c r="O1557" s="43">
        <f>gp_need_index[[#This Row],[Combined weighted population (base year)]]/gp_need_index[[#This Row],[Registered population (base year)]]</f>
        <v>1.7522106894421097</v>
      </c>
      <c r="P1557" s="77">
        <v>19568.657592351094</v>
      </c>
      <c r="Q1557" s="4">
        <v>13846.20557169472</v>
      </c>
      <c r="R1557" s="46">
        <v>33598.000471699539</v>
      </c>
      <c r="S1557" s="110">
        <v>34658.294270072278</v>
      </c>
      <c r="T1557" s="46">
        <v>34765.348114536762</v>
      </c>
      <c r="U1557" s="110">
        <f>$L$1*gp_need_index[[#This Row],[Normalised weighted population 2025/26]]</f>
        <v>13649.066738826239</v>
      </c>
      <c r="V1557" s="4">
        <f>$M$1*gp_need_index[[#This Row],[Normalised travel time adjusted wp 2025/26]]</f>
        <v>20642.050598259415</v>
      </c>
      <c r="W1557" s="115">
        <v>34291.117337085656</v>
      </c>
      <c r="X1557" s="43">
        <f>gp_need_index[[#This Row],[Combined weighted population 2025/26]]/gp_need_index[[#This Row],[Registered population 2025/26]]</f>
        <v>1.7523489884400252</v>
      </c>
    </row>
    <row r="1558" spans="1:24" ht="13">
      <c r="A1558" s="8" t="s">
        <v>3445</v>
      </c>
      <c r="B1558" s="3" t="s">
        <v>11138</v>
      </c>
      <c r="C1558" s="74" t="s">
        <v>6419</v>
      </c>
      <c r="D1558" s="74" t="s">
        <v>6796</v>
      </c>
      <c r="E1558" s="74" t="s">
        <v>6718</v>
      </c>
      <c r="F1558" s="41">
        <v>1.0315582410705022</v>
      </c>
      <c r="G1558" s="110">
        <v>6322</v>
      </c>
      <c r="H1558" s="4">
        <v>5046.122297439907</v>
      </c>
      <c r="I1558" s="46">
        <v>12368.394674698173</v>
      </c>
      <c r="J1558" s="110">
        <v>12758.719455497414</v>
      </c>
      <c r="K1558" s="46">
        <v>12798.295522170845</v>
      </c>
      <c r="L1558" s="110">
        <f>$L$1*gp_need_index[[#This Row],[Normalised weighted population (base year)]]</f>
        <v>5024.6158103753041</v>
      </c>
      <c r="M1558" s="4">
        <f>$M$1*gp_need_index[[#This Row],[Normalised travel time adjusted wp (base year)]]</f>
        <v>7599.0340401528192</v>
      </c>
      <c r="N1558" s="115">
        <v>12623.649850528123</v>
      </c>
      <c r="O1558" s="43">
        <f>gp_need_index[[#This Row],[Combined weighted population (base year)]]/gp_need_index[[#This Row],[Registered population (base year)]]</f>
        <v>1.9967810582929648</v>
      </c>
      <c r="P1558" s="77">
        <v>6390.4455698808579</v>
      </c>
      <c r="Q1558" s="4">
        <v>5147.8579810902947</v>
      </c>
      <c r="R1558" s="46">
        <v>12491.345298995488</v>
      </c>
      <c r="S1558" s="110">
        <v>12885.550185236072</v>
      </c>
      <c r="T1558" s="46">
        <v>12925.351557877793</v>
      </c>
      <c r="U1558" s="110">
        <f>$L$1*gp_need_index[[#This Row],[Normalised weighted population 2025/26]]</f>
        <v>5074.5640588738406</v>
      </c>
      <c r="V1558" s="4">
        <f>$M$1*gp_need_index[[#This Row],[Normalised travel time adjusted wp 2025/26]]</f>
        <v>7674.4740187555481</v>
      </c>
      <c r="W1558" s="115">
        <v>12749.03807762939</v>
      </c>
      <c r="X1558" s="43">
        <f>gp_need_index[[#This Row],[Combined weighted population 2025/26]]/gp_need_index[[#This Row],[Registered population 2025/26]]</f>
        <v>1.9950155178095164</v>
      </c>
    </row>
    <row r="1559" spans="1:24" ht="13">
      <c r="A1559" s="8" t="s">
        <v>3449</v>
      </c>
      <c r="B1559" s="3" t="s">
        <v>11137</v>
      </c>
      <c r="C1559" s="74" t="s">
        <v>6419</v>
      </c>
      <c r="D1559" s="74" t="s">
        <v>6796</v>
      </c>
      <c r="E1559" s="74" t="s">
        <v>6718</v>
      </c>
      <c r="F1559" s="41">
        <v>1.0315582410705022</v>
      </c>
      <c r="G1559" s="110">
        <v>12255.833333333336</v>
      </c>
      <c r="H1559" s="4">
        <v>8289.5445020300795</v>
      </c>
      <c r="I1559" s="46">
        <v>20318.246770713216</v>
      </c>
      <c r="J1559" s="110">
        <v>20959.454900433338</v>
      </c>
      <c r="K1559" s="46">
        <v>21024.46869648643</v>
      </c>
      <c r="L1559" s="110">
        <f>$L$1*gp_need_index[[#This Row],[Normalised weighted population (base year)]]</f>
        <v>8254.2146049138701</v>
      </c>
      <c r="M1559" s="4">
        <f>$M$1*gp_need_index[[#This Row],[Normalised travel time adjusted wp (base year)]]</f>
        <v>12483.353976626126</v>
      </c>
      <c r="N1559" s="115">
        <v>20737.568581539996</v>
      </c>
      <c r="O1559" s="43">
        <f>gp_need_index[[#This Row],[Combined weighted population (base year)]]/gp_need_index[[#This Row],[Registered population (base year)]]</f>
        <v>1.6920569999216692</v>
      </c>
      <c r="P1559" s="77">
        <v>12376.171079565118</v>
      </c>
      <c r="Q1559" s="4">
        <v>8453.2997343003917</v>
      </c>
      <c r="R1559" s="46">
        <v>20512.043316837739</v>
      </c>
      <c r="S1559" s="110">
        <v>21159.367324679086</v>
      </c>
      <c r="T1559" s="46">
        <v>21224.725175267224</v>
      </c>
      <c r="U1559" s="110">
        <f>$L$1*gp_need_index[[#This Row],[Normalised weighted population 2025/26]]</f>
        <v>8332.9437541093903</v>
      </c>
      <c r="V1559" s="4">
        <f>$M$1*gp_need_index[[#This Row],[Normalised travel time adjusted wp 2025/26]]</f>
        <v>12602.256981825545</v>
      </c>
      <c r="W1559" s="115">
        <v>20935.200735934937</v>
      </c>
      <c r="X1559" s="43">
        <f>gp_need_index[[#This Row],[Combined weighted population 2025/26]]/gp_need_index[[#This Row],[Registered population 2025/26]]</f>
        <v>1.6915733146661198</v>
      </c>
    </row>
    <row r="1560" spans="1:24" ht="13">
      <c r="A1560" s="8" t="s">
        <v>3149</v>
      </c>
      <c r="B1560" s="3" t="s">
        <v>11136</v>
      </c>
      <c r="C1560" s="74" t="s">
        <v>6428</v>
      </c>
      <c r="D1560" s="74" t="s">
        <v>6796</v>
      </c>
      <c r="E1560" s="74" t="s">
        <v>6583</v>
      </c>
      <c r="F1560" s="41">
        <v>1.0212547251930206</v>
      </c>
      <c r="G1560" s="110">
        <v>20645.583333333336</v>
      </c>
      <c r="H1560" s="4">
        <v>9486.5467557523843</v>
      </c>
      <c r="I1560" s="46">
        <v>23252.182063572018</v>
      </c>
      <c r="J1560" s="110">
        <v>23746.400803471326</v>
      </c>
      <c r="K1560" s="46">
        <v>23820.059382197051</v>
      </c>
      <c r="L1560" s="110">
        <f>$L$1*gp_need_index[[#This Row],[Normalised weighted population (base year)]]</f>
        <v>9446.1152554707041</v>
      </c>
      <c r="M1560" s="4">
        <f>$M$1*gp_need_index[[#This Row],[Normalised travel time adjusted wp (base year)]]</f>
        <v>14143.246010393275</v>
      </c>
      <c r="N1560" s="115">
        <v>23589.361265863979</v>
      </c>
      <c r="O1560" s="43">
        <f>gp_need_index[[#This Row],[Combined weighted population (base year)]]/gp_need_index[[#This Row],[Registered population (base year)]]</f>
        <v>1.1425863287562219</v>
      </c>
      <c r="P1560" s="77">
        <v>20836.822966463667</v>
      </c>
      <c r="Q1560" s="4">
        <v>9675.9527861969473</v>
      </c>
      <c r="R1560" s="46">
        <v>23478.827075871406</v>
      </c>
      <c r="S1560" s="110">
        <v>23977.863093223506</v>
      </c>
      <c r="T1560" s="46">
        <v>24051.926819677272</v>
      </c>
      <c r="U1560" s="110">
        <f>$L$1*gp_need_index[[#This Row],[Normalised weighted population 2025/26]]</f>
        <v>9538.1889757952849</v>
      </c>
      <c r="V1560" s="4">
        <f>$M$1*gp_need_index[[#This Row],[Normalised travel time adjusted wp 2025/26]]</f>
        <v>14280.918136119932</v>
      </c>
      <c r="W1560" s="115">
        <v>23819.107111915218</v>
      </c>
      <c r="X1560" s="43">
        <f>gp_need_index[[#This Row],[Combined weighted population 2025/26]]/gp_need_index[[#This Row],[Registered population 2025/26]]</f>
        <v>1.1431256650906647</v>
      </c>
    </row>
    <row r="1561" spans="1:24" ht="13">
      <c r="A1561" s="8" t="s">
        <v>3134</v>
      </c>
      <c r="B1561" s="3" t="s">
        <v>11135</v>
      </c>
      <c r="C1561" s="74" t="s">
        <v>6428</v>
      </c>
      <c r="D1561" s="74" t="s">
        <v>6796</v>
      </c>
      <c r="E1561" s="74" t="s">
        <v>6583</v>
      </c>
      <c r="F1561" s="41">
        <v>1.0212547251930206</v>
      </c>
      <c r="G1561" s="110">
        <v>13365.333333333332</v>
      </c>
      <c r="H1561" s="4">
        <v>7549.4982591828575</v>
      </c>
      <c r="I1561" s="46">
        <v>18504.342257597131</v>
      </c>
      <c r="J1561" s="110">
        <v>18897.646967159955</v>
      </c>
      <c r="K1561" s="46">
        <v>18956.265274346031</v>
      </c>
      <c r="L1561" s="110">
        <f>$L$1*gp_need_index[[#This Row],[Normalised weighted population (base year)]]</f>
        <v>7517.3224265167073</v>
      </c>
      <c r="M1561" s="4">
        <f>$M$1*gp_need_index[[#This Row],[Normalised travel time adjusted wp (base year)]]</f>
        <v>11255.350749197944</v>
      </c>
      <c r="N1561" s="115">
        <v>18772.673175714652</v>
      </c>
      <c r="O1561" s="43">
        <f>gp_need_index[[#This Row],[Combined weighted population (base year)]]/gp_need_index[[#This Row],[Registered population (base year)]]</f>
        <v>1.4045794973848753</v>
      </c>
      <c r="P1561" s="77">
        <v>13499.853527472995</v>
      </c>
      <c r="Q1561" s="4">
        <v>7708.3409176199793</v>
      </c>
      <c r="R1561" s="46">
        <v>18704.390921051319</v>
      </c>
      <c r="S1561" s="110">
        <v>19101.947609981096</v>
      </c>
      <c r="T1561" s="46">
        <v>19160.950425078478</v>
      </c>
      <c r="U1561" s="110">
        <f>$L$1*gp_need_index[[#This Row],[Normalised weighted population 2025/26]]</f>
        <v>7598.5914758697827</v>
      </c>
      <c r="V1561" s="4">
        <f>$M$1*gp_need_index[[#This Row],[Normalised travel time adjusted wp 2025/26]]</f>
        <v>11376.883294311876</v>
      </c>
      <c r="W1561" s="115">
        <v>18975.47477018166</v>
      </c>
      <c r="X1561" s="43">
        <f>gp_need_index[[#This Row],[Combined weighted population 2025/26]]/gp_need_index[[#This Row],[Registered population 2025/26]]</f>
        <v>1.4056059742844953</v>
      </c>
    </row>
    <row r="1562" spans="1:24" ht="13">
      <c r="A1562" s="8" t="s">
        <v>3126</v>
      </c>
      <c r="B1562" s="3" t="s">
        <v>11134</v>
      </c>
      <c r="C1562" s="74" t="s">
        <v>6428</v>
      </c>
      <c r="D1562" s="74" t="s">
        <v>6796</v>
      </c>
      <c r="E1562" s="74" t="s">
        <v>6719</v>
      </c>
      <c r="F1562" s="41">
        <v>1.0212547251930206</v>
      </c>
      <c r="G1562" s="110">
        <v>5130.4166666666661</v>
      </c>
      <c r="H1562" s="4">
        <v>3481.4978430560623</v>
      </c>
      <c r="I1562" s="46">
        <v>8533.3919480853747</v>
      </c>
      <c r="J1562" s="110">
        <v>8714.7668489062635</v>
      </c>
      <c r="K1562" s="46">
        <v>8741.7990440304475</v>
      </c>
      <c r="L1562" s="110">
        <f>$L$1*gp_need_index[[#This Row],[Normalised weighted population (base year)]]</f>
        <v>3466.6597586986704</v>
      </c>
      <c r="M1562" s="4">
        <f>$M$1*gp_need_index[[#This Row],[Normalised travel time adjusted wp (base year)]]</f>
        <v>5190.4746528696369</v>
      </c>
      <c r="N1562" s="115">
        <v>8657.1344115683078</v>
      </c>
      <c r="O1562" s="43">
        <f>gp_need_index[[#This Row],[Combined weighted population (base year)]]/gp_need_index[[#This Row],[Registered population (base year)]]</f>
        <v>1.6874135131782622</v>
      </c>
      <c r="P1562" s="77">
        <v>5185.2293054008187</v>
      </c>
      <c r="Q1562" s="4">
        <v>3551.5222935242778</v>
      </c>
      <c r="R1562" s="46">
        <v>8617.8156950818211</v>
      </c>
      <c r="S1562" s="110">
        <v>8800.984999444885</v>
      </c>
      <c r="T1562" s="46">
        <v>8828.16981332877</v>
      </c>
      <c r="U1562" s="110">
        <f>$L$1*gp_need_index[[#This Row],[Normalised weighted population 2025/26]]</f>
        <v>3500.9566019904878</v>
      </c>
      <c r="V1562" s="4">
        <f>$M$1*gp_need_index[[#This Row],[Normalised travel time adjusted wp 2025/26]]</f>
        <v>5241.7576080752851</v>
      </c>
      <c r="W1562" s="115">
        <v>8742.7142100657729</v>
      </c>
      <c r="X1562" s="43">
        <f>gp_need_index[[#This Row],[Combined weighted population 2025/26]]/gp_need_index[[#This Row],[Registered population 2025/26]]</f>
        <v>1.6860805366812914</v>
      </c>
    </row>
    <row r="1563" spans="1:24" ht="13">
      <c r="A1563" s="8" t="s">
        <v>3482</v>
      </c>
      <c r="B1563" s="3" t="s">
        <v>11133</v>
      </c>
      <c r="C1563" s="74" t="s">
        <v>6428</v>
      </c>
      <c r="D1563" s="74" t="s">
        <v>6796</v>
      </c>
      <c r="E1563" s="74" t="s">
        <v>6718</v>
      </c>
      <c r="F1563" s="41">
        <v>1.0212547251930206</v>
      </c>
      <c r="G1563" s="110">
        <v>8539.9166666666661</v>
      </c>
      <c r="H1563" s="4">
        <v>6702.2370938828008</v>
      </c>
      <c r="I1563" s="46">
        <v>16427.646555970492</v>
      </c>
      <c r="J1563" s="110">
        <v>16776.811669085717</v>
      </c>
      <c r="K1563" s="46">
        <v>16828.85139137127</v>
      </c>
      <c r="L1563" s="110">
        <f>$L$1*gp_need_index[[#This Row],[Normalised weighted population (base year)]]</f>
        <v>6673.672273835411</v>
      </c>
      <c r="M1563" s="4">
        <f>$M$1*gp_need_index[[#This Row],[Normalised travel time adjusted wp (base year)]]</f>
        <v>9992.1910974917009</v>
      </c>
      <c r="N1563" s="115">
        <v>16665.863371327112</v>
      </c>
      <c r="O1563" s="43">
        <f>gp_need_index[[#This Row],[Combined weighted population (base year)]]/gp_need_index[[#This Row],[Registered population (base year)]]</f>
        <v>1.9515252925567712</v>
      </c>
      <c r="P1563" s="77">
        <v>8633.4627369469472</v>
      </c>
      <c r="Q1563" s="4">
        <v>6839.6901532197589</v>
      </c>
      <c r="R1563" s="46">
        <v>16596.598382442589</v>
      </c>
      <c r="S1563" s="110">
        <v>16949.354520200337</v>
      </c>
      <c r="T1563" s="46">
        <v>17001.708324702075</v>
      </c>
      <c r="U1563" s="110">
        <f>$L$1*gp_need_index[[#This Row],[Normalised weighted population 2025/26]]</f>
        <v>6742.3083451131251</v>
      </c>
      <c r="V1563" s="4">
        <f>$M$1*gp_need_index[[#This Row],[Normalised travel time adjusted wp 2025/26]]</f>
        <v>10094.825523941825</v>
      </c>
      <c r="W1563" s="115">
        <v>16837.133869054949</v>
      </c>
      <c r="X1563" s="43">
        <f>gp_need_index[[#This Row],[Combined weighted population 2025/26]]/gp_need_index[[#This Row],[Registered population 2025/26]]</f>
        <v>1.9502179348038824</v>
      </c>
    </row>
    <row r="1564" spans="1:24" ht="13">
      <c r="A1564" s="8" t="s">
        <v>3452</v>
      </c>
      <c r="B1564" s="3" t="s">
        <v>8202</v>
      </c>
      <c r="C1564" s="74" t="s">
        <v>6419</v>
      </c>
      <c r="D1564" s="74" t="s">
        <v>6796</v>
      </c>
      <c r="E1564" s="74" t="s">
        <v>6718</v>
      </c>
      <c r="F1564" s="41">
        <v>1.0315582410705022</v>
      </c>
      <c r="G1564" s="110">
        <v>10691.5</v>
      </c>
      <c r="H1564" s="4">
        <v>7227.952453378819</v>
      </c>
      <c r="I1564" s="46">
        <v>17716.211253678361</v>
      </c>
      <c r="J1564" s="110">
        <v>18275.303719277887</v>
      </c>
      <c r="K1564" s="46">
        <v>18331.991589952846</v>
      </c>
      <c r="L1564" s="110">
        <f>$L$1*gp_need_index[[#This Row],[Normalised weighted population (base year)]]</f>
        <v>7197.1470434463208</v>
      </c>
      <c r="M1564" s="4">
        <f>$M$1*gp_need_index[[#This Row],[Normalised travel time adjusted wp (base year)]]</f>
        <v>10884.686001704225</v>
      </c>
      <c r="N1564" s="115">
        <v>18081.833045150546</v>
      </c>
      <c r="O1564" s="43">
        <f>gp_need_index[[#This Row],[Combined weighted population (base year)]]/gp_need_index[[#This Row],[Registered population (base year)]]</f>
        <v>1.69123444279573</v>
      </c>
      <c r="P1564" s="77">
        <v>10795.723649048301</v>
      </c>
      <c r="Q1564" s="4">
        <v>7370.3667649810122</v>
      </c>
      <c r="R1564" s="46">
        <v>17884.292181292654</v>
      </c>
      <c r="S1564" s="110">
        <v>18448.688985325185</v>
      </c>
      <c r="T1564" s="46">
        <v>18505.673990583051</v>
      </c>
      <c r="U1564" s="110">
        <f>$L$1*gp_need_index[[#This Row],[Normalised weighted population 2025/26]]</f>
        <v>7265.4293151982884</v>
      </c>
      <c r="V1564" s="4">
        <f>$M$1*gp_need_index[[#This Row],[Normalised travel time adjusted wp 2025/26]]</f>
        <v>10987.810552335053</v>
      </c>
      <c r="W1564" s="115">
        <v>18253.239867533342</v>
      </c>
      <c r="X1564" s="43">
        <f>gp_need_index[[#This Row],[Combined weighted population 2025/26]]/gp_need_index[[#This Row],[Registered population 2025/26]]</f>
        <v>1.6907842828250295</v>
      </c>
    </row>
    <row r="1565" spans="1:24" ht="13">
      <c r="A1565" s="8" t="s">
        <v>3479</v>
      </c>
      <c r="B1565" s="3" t="s">
        <v>11132</v>
      </c>
      <c r="C1565" s="74" t="s">
        <v>6428</v>
      </c>
      <c r="D1565" s="74" t="s">
        <v>6796</v>
      </c>
      <c r="E1565" s="74" t="s">
        <v>6717</v>
      </c>
      <c r="F1565" s="41">
        <v>1.0212547251930206</v>
      </c>
      <c r="G1565" s="110">
        <v>13787.083333333332</v>
      </c>
      <c r="H1565" s="4">
        <v>6678.7408222384047</v>
      </c>
      <c r="I1565" s="46">
        <v>16370.055569475922</v>
      </c>
      <c r="J1565" s="110">
        <v>16717.99660199961</v>
      </c>
      <c r="K1565" s="46">
        <v>16769.853886774519</v>
      </c>
      <c r="L1565" s="110">
        <f>$L$1*gp_need_index[[#This Row],[Normalised weighted population (base year)]]</f>
        <v>6650.2761428995436</v>
      </c>
      <c r="M1565" s="4">
        <f>$M$1*gp_need_index[[#This Row],[Normalised travel time adjusted wp (base year)]]</f>
        <v>9957.1611167463634</v>
      </c>
      <c r="N1565" s="115">
        <v>16607.437259645907</v>
      </c>
      <c r="O1565" s="43">
        <f>gp_need_index[[#This Row],[Combined weighted population (base year)]]/gp_need_index[[#This Row],[Registered population (base year)]]</f>
        <v>1.2045649437320614</v>
      </c>
      <c r="P1565" s="77">
        <v>13919.061622904774</v>
      </c>
      <c r="Q1565" s="4">
        <v>6815.6618723382217</v>
      </c>
      <c r="R1565" s="46">
        <v>16538.293441914888</v>
      </c>
      <c r="S1565" s="110">
        <v>16889.810324184324</v>
      </c>
      <c r="T1565" s="46">
        <v>16941.980206331154</v>
      </c>
      <c r="U1565" s="110">
        <f>$L$1*gp_need_index[[#This Row],[Normalised weighted population 2025/26]]</f>
        <v>6718.6221729215322</v>
      </c>
      <c r="V1565" s="4">
        <f>$M$1*gp_need_index[[#This Row],[Normalised travel time adjusted wp 2025/26]]</f>
        <v>10059.361738637866</v>
      </c>
      <c r="W1565" s="115">
        <v>16777.9839115594</v>
      </c>
      <c r="X1565" s="43">
        <f>gp_need_index[[#This Row],[Combined weighted population 2025/26]]/gp_need_index[[#This Row],[Registered population 2025/26]]</f>
        <v>1.2053961945214808</v>
      </c>
    </row>
    <row r="1566" spans="1:24" ht="13">
      <c r="A1566" s="8" t="s">
        <v>3131</v>
      </c>
      <c r="B1566" s="3" t="s">
        <v>11131</v>
      </c>
      <c r="C1566" s="74" t="s">
        <v>6428</v>
      </c>
      <c r="D1566" s="74" t="s">
        <v>6796</v>
      </c>
      <c r="E1566" s="74" t="s">
        <v>6583</v>
      </c>
      <c r="F1566" s="41">
        <v>1.0212547251930206</v>
      </c>
      <c r="G1566" s="110">
        <v>12546.500000000004</v>
      </c>
      <c r="H1566" s="4">
        <v>6286.5152117544167</v>
      </c>
      <c r="I1566" s="46">
        <v>15408.683476997783</v>
      </c>
      <c r="J1566" s="110">
        <v>15736.190809887608</v>
      </c>
      <c r="K1566" s="46">
        <v>15785.002647066896</v>
      </c>
      <c r="L1566" s="110">
        <f>$L$1*gp_need_index[[#This Row],[Normalised weighted population (base year)]]</f>
        <v>6259.7221912698324</v>
      </c>
      <c r="M1566" s="4">
        <f>$M$1*gp_need_index[[#This Row],[Normalised travel time adjusted wp (base year)]]</f>
        <v>9372.4021477054994</v>
      </c>
      <c r="N1566" s="115">
        <v>15632.124338975333</v>
      </c>
      <c r="O1566" s="43">
        <f>gp_need_index[[#This Row],[Combined weighted population (base year)]]/gp_need_index[[#This Row],[Registered population (base year)]]</f>
        <v>1.2459350686626014</v>
      </c>
      <c r="P1566" s="77">
        <v>12662.348457378353</v>
      </c>
      <c r="Q1566" s="4">
        <v>6410.4152129616832</v>
      </c>
      <c r="R1566" s="46">
        <v>15554.957077133389</v>
      </c>
      <c r="S1566" s="110">
        <v>15885.57341519709</v>
      </c>
      <c r="T1566" s="46">
        <v>15934.641372563015</v>
      </c>
      <c r="U1566" s="110">
        <f>$L$1*gp_need_index[[#This Row],[Normalised weighted population 2025/26]]</f>
        <v>6319.1453147399616</v>
      </c>
      <c r="V1566" s="4">
        <f>$M$1*gp_need_index[[#This Row],[Normalised travel time adjusted wp 2025/26]]</f>
        <v>9461.2506796682319</v>
      </c>
      <c r="W1566" s="115">
        <v>15780.395994408194</v>
      </c>
      <c r="X1566" s="43">
        <f>gp_need_index[[#This Row],[Combined weighted population 2025/26]]/gp_need_index[[#This Row],[Registered population 2025/26]]</f>
        <v>1.2462455955564036</v>
      </c>
    </row>
    <row r="1567" spans="1:24" ht="13">
      <c r="A1567" s="8" t="s">
        <v>3459</v>
      </c>
      <c r="B1567" s="3" t="s">
        <v>11130</v>
      </c>
      <c r="C1567" s="74" t="s">
        <v>6428</v>
      </c>
      <c r="D1567" s="74" t="s">
        <v>6796</v>
      </c>
      <c r="E1567" s="74" t="s">
        <v>6717</v>
      </c>
      <c r="F1567" s="41">
        <v>1.0212547251930206</v>
      </c>
      <c r="G1567" s="110">
        <v>7693.25</v>
      </c>
      <c r="H1567" s="4">
        <v>3811.7010411425963</v>
      </c>
      <c r="I1567" s="46">
        <v>9342.7428191203089</v>
      </c>
      <c r="J1567" s="110">
        <v>9541.3202502897784</v>
      </c>
      <c r="K1567" s="46">
        <v>9570.9163181157965</v>
      </c>
      <c r="L1567" s="110">
        <f>$L$1*gp_need_index[[#This Row],[Normalised weighted population (base year)]]</f>
        <v>3795.4556363934767</v>
      </c>
      <c r="M1567" s="4">
        <f>$M$1*gp_need_index[[#This Row],[Normalised travel time adjusted wp (base year)]]</f>
        <v>5682.7660191799996</v>
      </c>
      <c r="N1567" s="115">
        <v>9478.2216555734758</v>
      </c>
      <c r="O1567" s="43">
        <f>gp_need_index[[#This Row],[Combined weighted population (base year)]]/gp_need_index[[#This Row],[Registered population (base year)]]</f>
        <v>1.2320178930326553</v>
      </c>
      <c r="P1567" s="77">
        <v>7770.9438418520576</v>
      </c>
      <c r="Q1567" s="4">
        <v>3889.0442774510871</v>
      </c>
      <c r="R1567" s="46">
        <v>9436.8172414956607</v>
      </c>
      <c r="S1567" s="110">
        <v>9637.3941986604095</v>
      </c>
      <c r="T1567" s="46">
        <v>9667.1625447753886</v>
      </c>
      <c r="U1567" s="110">
        <f>$L$1*gp_need_index[[#This Row],[Normalised weighted population 2025/26]]</f>
        <v>3833.6730318155428</v>
      </c>
      <c r="V1567" s="4">
        <f>$M$1*gp_need_index[[#This Row],[Normalised travel time adjusted wp 2025/26]]</f>
        <v>5739.9125627455478</v>
      </c>
      <c r="W1567" s="115">
        <v>9573.5855945610911</v>
      </c>
      <c r="X1567" s="43">
        <f>gp_need_index[[#This Row],[Combined weighted population 2025/26]]/gp_need_index[[#This Row],[Registered population 2025/26]]</f>
        <v>1.2319720473336233</v>
      </c>
    </row>
    <row r="1568" spans="1:24" ht="13">
      <c r="A1568" s="8" t="s">
        <v>3467</v>
      </c>
      <c r="B1568" s="3" t="s">
        <v>11129</v>
      </c>
      <c r="C1568" s="74" t="s">
        <v>6428</v>
      </c>
      <c r="D1568" s="74" t="s">
        <v>6796</v>
      </c>
      <c r="E1568" s="74" t="s">
        <v>6719</v>
      </c>
      <c r="F1568" s="41">
        <v>1.0212547251930206</v>
      </c>
      <c r="G1568" s="110">
        <v>8187.8333333333339</v>
      </c>
      <c r="H1568" s="4">
        <v>4573.4073186957385</v>
      </c>
      <c r="I1568" s="46">
        <v>11209.737575024687</v>
      </c>
      <c r="J1568" s="110">
        <v>11447.997466667714</v>
      </c>
      <c r="K1568" s="46">
        <v>11483.507825885064</v>
      </c>
      <c r="L1568" s="110">
        <f>$L$1*gp_need_index[[#This Row],[Normalised weighted population (base year)]]</f>
        <v>4553.9155347985088</v>
      </c>
      <c r="M1568" s="4">
        <f>$M$1*gp_need_index[[#This Row],[Normalised travel time adjusted wp (base year)]]</f>
        <v>6818.3741122474303</v>
      </c>
      <c r="N1568" s="115">
        <v>11372.289647045938</v>
      </c>
      <c r="O1568" s="43">
        <f>gp_need_index[[#This Row],[Combined weighted population (base year)]]/gp_need_index[[#This Row],[Registered population (base year)]]</f>
        <v>1.3889253950429625</v>
      </c>
      <c r="P1568" s="77">
        <v>8271.5431751475771</v>
      </c>
      <c r="Q1568" s="4">
        <v>4665.043154566205</v>
      </c>
      <c r="R1568" s="46">
        <v>11319.788753391316</v>
      </c>
      <c r="S1568" s="110">
        <v>11560.387752587694</v>
      </c>
      <c r="T1568" s="46">
        <v>11596.095913605974</v>
      </c>
      <c r="U1568" s="110">
        <f>$L$1*gp_need_index[[#This Row],[Normalised weighted population 2025/26]]</f>
        <v>4598.6234298257104</v>
      </c>
      <c r="V1568" s="4">
        <f>$M$1*gp_need_index[[#This Row],[Normalised travel time adjusted wp 2025/26]]</f>
        <v>6885.2236946488356</v>
      </c>
      <c r="W1568" s="115">
        <v>11483.847124474545</v>
      </c>
      <c r="X1568" s="43">
        <f>gp_need_index[[#This Row],[Combined weighted population 2025/26]]/gp_need_index[[#This Row],[Registered population 2025/26]]</f>
        <v>1.3883560638332346</v>
      </c>
    </row>
    <row r="1569" spans="1:24" ht="13">
      <c r="A1569" s="8" t="s">
        <v>3139</v>
      </c>
      <c r="B1569" s="3" t="s">
        <v>11128</v>
      </c>
      <c r="C1569" s="74" t="s">
        <v>6428</v>
      </c>
      <c r="D1569" s="74" t="s">
        <v>6796</v>
      </c>
      <c r="E1569" s="74" t="s">
        <v>6583</v>
      </c>
      <c r="F1569" s="41">
        <v>1.0212547251930206</v>
      </c>
      <c r="G1569" s="110">
        <v>18780.5</v>
      </c>
      <c r="H1569" s="4">
        <v>7093.9013013747553</v>
      </c>
      <c r="I1569" s="46">
        <v>17387.642610895884</v>
      </c>
      <c r="J1569" s="110">
        <v>17757.212176344932</v>
      </c>
      <c r="K1569" s="46">
        <v>17812.292987195626</v>
      </c>
      <c r="L1569" s="110">
        <f>$L$1*gp_need_index[[#This Row],[Normalised weighted population (base year)]]</f>
        <v>7063.6672151630537</v>
      </c>
      <c r="M1569" s="4">
        <f>$M$1*gp_need_index[[#This Row],[Normalised travel time adjusted wp (base year)]]</f>
        <v>10576.113085402156</v>
      </c>
      <c r="N1569" s="115">
        <v>17639.780300565209</v>
      </c>
      <c r="O1569" s="43">
        <f>gp_need_index[[#This Row],[Combined weighted population (base year)]]/gp_need_index[[#This Row],[Registered population (base year)]]</f>
        <v>0.93926041908177149</v>
      </c>
      <c r="P1569" s="77">
        <v>18941.713965067269</v>
      </c>
      <c r="Q1569" s="4">
        <v>7231.8571928628317</v>
      </c>
      <c r="R1569" s="46">
        <v>17548.196877401253</v>
      </c>
      <c r="S1569" s="110">
        <v>17921.17897966344</v>
      </c>
      <c r="T1569" s="46">
        <v>17976.534592151438</v>
      </c>
      <c r="U1569" s="110">
        <f>$L$1*gp_need_index[[#This Row],[Normalised weighted population 2025/26]]</f>
        <v>7128.8918079355008</v>
      </c>
      <c r="V1569" s="4">
        <f>$M$1*gp_need_index[[#This Row],[Normalised travel time adjusted wp 2025/26]]</f>
        <v>10673.632129614449</v>
      </c>
      <c r="W1569" s="115">
        <v>17802.523937549951</v>
      </c>
      <c r="X1569" s="43">
        <f>gp_need_index[[#This Row],[Combined weighted population 2025/26]]/gp_need_index[[#This Row],[Registered population 2025/26]]</f>
        <v>0.93985813376665717</v>
      </c>
    </row>
    <row r="1570" spans="1:24" ht="13">
      <c r="A1570" s="8" t="s">
        <v>3448</v>
      </c>
      <c r="B1570" s="3" t="s">
        <v>11127</v>
      </c>
      <c r="C1570" s="74" t="s">
        <v>6419</v>
      </c>
      <c r="D1570" s="74" t="s">
        <v>6796</v>
      </c>
      <c r="E1570" s="74" t="s">
        <v>6718</v>
      </c>
      <c r="F1570" s="41">
        <v>1.0315582410705022</v>
      </c>
      <c r="G1570" s="110">
        <v>5441.583333333333</v>
      </c>
      <c r="H1570" s="4">
        <v>4335.0040306968331</v>
      </c>
      <c r="I1570" s="46">
        <v>10625.394631292987</v>
      </c>
      <c r="J1570" s="110">
        <v>10960.713396536552</v>
      </c>
      <c r="K1570" s="46">
        <v>10994.712257134024</v>
      </c>
      <c r="L1570" s="110">
        <f>$L$1*gp_need_index[[#This Row],[Normalised weighted population (base year)]]</f>
        <v>4316.5283175421037</v>
      </c>
      <c r="M1570" s="4">
        <f>$M$1*gp_need_index[[#This Row],[Normalised travel time adjusted wp (base year)]]</f>
        <v>6528.1499836374524</v>
      </c>
      <c r="N1570" s="115">
        <v>10844.678301179556</v>
      </c>
      <c r="O1570" s="43">
        <f>gp_need_index[[#This Row],[Combined weighted population (base year)]]/gp_need_index[[#This Row],[Registered population (base year)]]</f>
        <v>1.9929269914417476</v>
      </c>
      <c r="P1570" s="77">
        <v>5504.5528733343072</v>
      </c>
      <c r="Q1570" s="4">
        <v>4423.1646604401349</v>
      </c>
      <c r="R1570" s="46">
        <v>10732.867396658417</v>
      </c>
      <c r="S1570" s="110">
        <v>11071.577813339896</v>
      </c>
      <c r="T1570" s="46">
        <v>11105.776119810771</v>
      </c>
      <c r="U1570" s="110">
        <f>$L$1*gp_need_index[[#This Row],[Normalised weighted population 2025/26]]</f>
        <v>4360.1887415698538</v>
      </c>
      <c r="V1570" s="4">
        <f>$M$1*gp_need_index[[#This Row],[Normalised travel time adjusted wp 2025/26]]</f>
        <v>6594.0945519316765</v>
      </c>
      <c r="W1570" s="115">
        <v>10954.28329350153</v>
      </c>
      <c r="X1570" s="43">
        <f>gp_need_index[[#This Row],[Combined weighted population 2025/26]]/gp_need_index[[#This Row],[Registered population 2025/26]]</f>
        <v>1.9900405256469313</v>
      </c>
    </row>
    <row r="1571" spans="1:24" ht="13">
      <c r="A1571" s="8" t="s">
        <v>3439</v>
      </c>
      <c r="B1571" s="3" t="s">
        <v>7897</v>
      </c>
      <c r="C1571" s="74" t="s">
        <v>6419</v>
      </c>
      <c r="D1571" s="74" t="s">
        <v>6796</v>
      </c>
      <c r="E1571" s="74" t="s">
        <v>6718</v>
      </c>
      <c r="F1571" s="41">
        <v>1.0315582410705022</v>
      </c>
      <c r="G1571" s="110">
        <v>12003.583333333332</v>
      </c>
      <c r="H1571" s="4">
        <v>7406.4161345940456</v>
      </c>
      <c r="I1571" s="46">
        <v>18153.638076545751</v>
      </c>
      <c r="J1571" s="110">
        <v>18726.534963272028</v>
      </c>
      <c r="K1571" s="46">
        <v>18784.622500885333</v>
      </c>
      <c r="L1571" s="110">
        <f>$L$1*gp_need_index[[#This Row],[Normalised weighted population (base year)]]</f>
        <v>7374.8501154996356</v>
      </c>
      <c r="M1571" s="4">
        <f>$M$1*gp_need_index[[#This Row],[Normalised travel time adjusted wp (base year)]]</f>
        <v>11153.437234541669</v>
      </c>
      <c r="N1571" s="115">
        <v>18528.287350041304</v>
      </c>
      <c r="O1571" s="43">
        <f>gp_need_index[[#This Row],[Combined weighted population (base year)]]/gp_need_index[[#This Row],[Registered population (base year)]]</f>
        <v>1.5435630207680739</v>
      </c>
      <c r="P1571" s="77">
        <v>12115.521573693426</v>
      </c>
      <c r="Q1571" s="4">
        <v>7552.9469612652683</v>
      </c>
      <c r="R1571" s="46">
        <v>18327.325436079915</v>
      </c>
      <c r="S1571" s="110">
        <v>18905.70359036927</v>
      </c>
      <c r="T1571" s="46">
        <v>18964.100239548938</v>
      </c>
      <c r="U1571" s="110">
        <f>$L$1*gp_need_index[[#This Row],[Normalised weighted population 2025/26]]</f>
        <v>7445.4099800358954</v>
      </c>
      <c r="V1571" s="4">
        <f>$M$1*gp_need_index[[#This Row],[Normalised travel time adjusted wp 2025/26]]</f>
        <v>11260.002787993044</v>
      </c>
      <c r="W1571" s="115">
        <v>18705.412768028938</v>
      </c>
      <c r="X1571" s="43">
        <f>gp_need_index[[#This Row],[Combined weighted population 2025/26]]/gp_need_index[[#This Row],[Registered population 2025/26]]</f>
        <v>1.5439213783948205</v>
      </c>
    </row>
    <row r="1572" spans="1:24" ht="13">
      <c r="A1572" s="8" t="s">
        <v>3471</v>
      </c>
      <c r="B1572" s="3" t="s">
        <v>11126</v>
      </c>
      <c r="C1572" s="74" t="s">
        <v>6428</v>
      </c>
      <c r="D1572" s="74" t="s">
        <v>6796</v>
      </c>
      <c r="E1572" s="74" t="s">
        <v>6453</v>
      </c>
      <c r="F1572" s="41">
        <v>1.0212547251930206</v>
      </c>
      <c r="G1572" s="110">
        <v>13480</v>
      </c>
      <c r="H1572" s="4">
        <v>6145.5755363719409</v>
      </c>
      <c r="I1572" s="46">
        <v>15063.230587094838</v>
      </c>
      <c r="J1572" s="110">
        <v>15383.395413742643</v>
      </c>
      <c r="K1572" s="46">
        <v>15431.112920556832</v>
      </c>
      <c r="L1572" s="110">
        <f>$L$1*gp_need_index[[#This Row],[Normalised weighted population (base year)]]</f>
        <v>6119.3831983771643</v>
      </c>
      <c r="M1572" s="4">
        <f>$M$1*gp_need_index[[#This Row],[Normalised travel time adjusted wp (base year)]]</f>
        <v>9162.2788485871333</v>
      </c>
      <c r="N1572" s="115">
        <v>15281.662046964298</v>
      </c>
      <c r="O1572" s="43">
        <f>gp_need_index[[#This Row],[Combined weighted population (base year)]]/gp_need_index[[#This Row],[Registered population (base year)]]</f>
        <v>1.133654454522574</v>
      </c>
      <c r="P1572" s="77">
        <v>13604.682308400301</v>
      </c>
      <c r="Q1572" s="4">
        <v>6267.2372754809257</v>
      </c>
      <c r="R1572" s="46">
        <v>15207.533923107036</v>
      </c>
      <c r="S1572" s="110">
        <v>15530.765877506215</v>
      </c>
      <c r="T1572" s="46">
        <v>15578.737891988781</v>
      </c>
      <c r="U1572" s="110">
        <f>$L$1*gp_need_index[[#This Row],[Normalised weighted population 2025/26]]</f>
        <v>6178.0059091401099</v>
      </c>
      <c r="V1572" s="4">
        <f>$M$1*gp_need_index[[#This Row],[Normalised travel time adjusted wp 2025/26]]</f>
        <v>9249.9317068247492</v>
      </c>
      <c r="W1572" s="115">
        <v>15427.93761596486</v>
      </c>
      <c r="X1572" s="43">
        <f>gp_need_index[[#This Row],[Combined weighted population 2025/26]]/gp_need_index[[#This Row],[Registered population 2025/26]]</f>
        <v>1.1340167499860527</v>
      </c>
    </row>
    <row r="1573" spans="1:24" ht="13">
      <c r="A1573" s="8" t="s">
        <v>3469</v>
      </c>
      <c r="B1573" s="3" t="s">
        <v>11125</v>
      </c>
      <c r="C1573" s="74" t="s">
        <v>6428</v>
      </c>
      <c r="D1573" s="74" t="s">
        <v>6796</v>
      </c>
      <c r="E1573" s="74" t="s">
        <v>6718</v>
      </c>
      <c r="F1573" s="41">
        <v>1.0212547251930206</v>
      </c>
      <c r="G1573" s="110">
        <v>9469.5833333333321</v>
      </c>
      <c r="H1573" s="4">
        <v>5447.535706895721</v>
      </c>
      <c r="I1573" s="46">
        <v>13352.286697764001</v>
      </c>
      <c r="J1573" s="110">
        <v>13636.085882223399</v>
      </c>
      <c r="K1573" s="46">
        <v>13678.383437704721</v>
      </c>
      <c r="L1573" s="110">
        <f>$L$1*gp_need_index[[#This Row],[Normalised weighted population (base year)]]</f>
        <v>5424.3184027345133</v>
      </c>
      <c r="M1573" s="4">
        <f>$M$1*gp_need_index[[#This Row],[Normalised travel time adjusted wp (base year)]]</f>
        <v>8121.5894083175535</v>
      </c>
      <c r="N1573" s="115">
        <v>13545.907811052068</v>
      </c>
      <c r="O1573" s="43">
        <f>gp_need_index[[#This Row],[Combined weighted population (base year)]]/gp_need_index[[#This Row],[Registered population (base year)]]</f>
        <v>1.4304650304274638</v>
      </c>
      <c r="P1573" s="77">
        <v>9564.3675681952864</v>
      </c>
      <c r="Q1573" s="4">
        <v>5556.6134243255374</v>
      </c>
      <c r="R1573" s="46">
        <v>13483.195774096193</v>
      </c>
      <c r="S1573" s="110">
        <v>13769.777394998306</v>
      </c>
      <c r="T1573" s="46">
        <v>13812.310001942775</v>
      </c>
      <c r="U1573" s="110">
        <f>$L$1*gp_need_index[[#This Row],[Normalised weighted population 2025/26]]</f>
        <v>5477.4997437217917</v>
      </c>
      <c r="V1573" s="4">
        <f>$M$1*gp_need_index[[#This Row],[Normalised travel time adjusted wp 2025/26]]</f>
        <v>8201.1087879695297</v>
      </c>
      <c r="W1573" s="115">
        <v>13678.608531691321</v>
      </c>
      <c r="X1573" s="43">
        <f>gp_need_index[[#This Row],[Combined weighted population 2025/26]]/gp_need_index[[#This Row],[Registered population 2025/26]]</f>
        <v>1.430163409567953</v>
      </c>
    </row>
    <row r="1574" spans="1:24" ht="13">
      <c r="A1574" s="8" t="s">
        <v>3144</v>
      </c>
      <c r="B1574" s="3" t="s">
        <v>11124</v>
      </c>
      <c r="C1574" s="74" t="s">
        <v>6428</v>
      </c>
      <c r="D1574" s="74" t="s">
        <v>6796</v>
      </c>
      <c r="E1574" s="74" t="s">
        <v>6583</v>
      </c>
      <c r="F1574" s="41">
        <v>1.0212547251930206</v>
      </c>
      <c r="G1574" s="110">
        <v>12075.916666666668</v>
      </c>
      <c r="H1574" s="4">
        <v>4559.2275259979106</v>
      </c>
      <c r="I1574" s="46">
        <v>11174.981922633717</v>
      </c>
      <c r="J1574" s="110">
        <v>11412.503092436269</v>
      </c>
      <c r="K1574" s="46">
        <v>11447.903352225067</v>
      </c>
      <c r="L1574" s="110">
        <f>$L$1*gp_need_index[[#This Row],[Normalised weighted population (base year)]]</f>
        <v>4539.7961761350261</v>
      </c>
      <c r="M1574" s="4">
        <f>$M$1*gp_need_index[[#This Row],[Normalised travel time adjusted wp (base year)]]</f>
        <v>6797.233827835701</v>
      </c>
      <c r="N1574" s="115">
        <v>11337.030003970727</v>
      </c>
      <c r="O1574" s="43">
        <f>gp_need_index[[#This Row],[Combined weighted population (base year)]]/gp_need_index[[#This Row],[Registered population (base year)]]</f>
        <v>0.93881320291522874</v>
      </c>
      <c r="P1574" s="77">
        <v>12185.700911296315</v>
      </c>
      <c r="Q1574" s="4">
        <v>4646.4740643857813</v>
      </c>
      <c r="R1574" s="46">
        <v>11274.730611114685</v>
      </c>
      <c r="S1574" s="110">
        <v>11514.371911879265</v>
      </c>
      <c r="T1574" s="46">
        <v>11549.937937435952</v>
      </c>
      <c r="U1574" s="110">
        <f>$L$1*gp_need_index[[#This Row],[Normalised weighted population 2025/26]]</f>
        <v>4580.3187217351406</v>
      </c>
      <c r="V1574" s="4">
        <f>$M$1*gp_need_index[[#This Row],[Normalised travel time adjusted wp 2025/26]]</f>
        <v>6857.8172301291715</v>
      </c>
      <c r="W1574" s="115">
        <v>11438.135951864311</v>
      </c>
      <c r="X1574" s="43">
        <f>gp_need_index[[#This Row],[Combined weighted population 2025/26]]/gp_need_index[[#This Row],[Registered population 2025/26]]</f>
        <v>0.93865228066290374</v>
      </c>
    </row>
    <row r="1575" spans="1:24" ht="13">
      <c r="A1575" s="8" t="s">
        <v>3470</v>
      </c>
      <c r="B1575" s="3" t="s">
        <v>11123</v>
      </c>
      <c r="C1575" s="74" t="s">
        <v>6428</v>
      </c>
      <c r="D1575" s="74" t="s">
        <v>6796</v>
      </c>
      <c r="E1575" s="74" t="s">
        <v>6718</v>
      </c>
      <c r="F1575" s="41">
        <v>1.0212547251930206</v>
      </c>
      <c r="G1575" s="110">
        <v>9474.1666666666679</v>
      </c>
      <c r="H1575" s="4">
        <v>6169.3912400452964</v>
      </c>
      <c r="I1575" s="46">
        <v>15121.604523580119</v>
      </c>
      <c r="J1575" s="110">
        <v>15443.010072206353</v>
      </c>
      <c r="K1575" s="46">
        <v>15490.912496770816</v>
      </c>
      <c r="L1575" s="110">
        <f>$L$1*gp_need_index[[#This Row],[Normalised weighted population (base year)]]</f>
        <v>6143.0973999281387</v>
      </c>
      <c r="M1575" s="4">
        <f>$M$1*gp_need_index[[#This Row],[Normalised travel time adjusted wp (base year)]]</f>
        <v>9197.7850622426595</v>
      </c>
      <c r="N1575" s="115">
        <v>15340.882462170797</v>
      </c>
      <c r="O1575" s="43">
        <f>gp_need_index[[#This Row],[Combined weighted population (base year)]]/gp_need_index[[#This Row],[Registered population (base year)]]</f>
        <v>1.6192329100716822</v>
      </c>
      <c r="P1575" s="77">
        <v>9572.5652427483765</v>
      </c>
      <c r="Q1575" s="4">
        <v>6294.4642848772319</v>
      </c>
      <c r="R1575" s="46">
        <v>15273.600620571797</v>
      </c>
      <c r="S1575" s="110">
        <v>15598.23680447</v>
      </c>
      <c r="T1575" s="46">
        <v>15646.417225692516</v>
      </c>
      <c r="U1575" s="110">
        <f>$L$1*gp_need_index[[#This Row],[Normalised weighted population 2025/26]]</f>
        <v>6204.8452671450586</v>
      </c>
      <c r="V1575" s="4">
        <f>$M$1*gp_need_index[[#This Row],[Normalised travel time adjusted wp 2025/26]]</f>
        <v>9290.1165548569443</v>
      </c>
      <c r="W1575" s="115">
        <v>15494.961822002002</v>
      </c>
      <c r="X1575" s="43">
        <f>gp_need_index[[#This Row],[Combined weighted population 2025/26]]/gp_need_index[[#This Row],[Registered population 2025/26]]</f>
        <v>1.6186843786455352</v>
      </c>
    </row>
    <row r="1576" spans="1:24" ht="13">
      <c r="A1576" s="8" t="s">
        <v>3128</v>
      </c>
      <c r="B1576" s="3" t="s">
        <v>11122</v>
      </c>
      <c r="C1576" s="74" t="s">
        <v>6428</v>
      </c>
      <c r="D1576" s="74" t="s">
        <v>6796</v>
      </c>
      <c r="E1576" s="74" t="s">
        <v>6583</v>
      </c>
      <c r="F1576" s="41">
        <v>1.0212547251930206</v>
      </c>
      <c r="G1576" s="110">
        <v>14179.083333333332</v>
      </c>
      <c r="H1576" s="4">
        <v>6425.2341222094019</v>
      </c>
      <c r="I1576" s="46">
        <v>15748.693118504456</v>
      </c>
      <c r="J1576" s="110">
        <v>16083.427262887482</v>
      </c>
      <c r="K1576" s="46">
        <v>16133.316187235534</v>
      </c>
      <c r="L1576" s="110">
        <f>$L$1*gp_need_index[[#This Row],[Normalised weighted population (base year)]]</f>
        <v>6397.8498840972088</v>
      </c>
      <c r="M1576" s="4">
        <f>$M$1*gp_need_index[[#This Row],[Normalised travel time adjusted wp (base year)]]</f>
        <v>9579.2145661093728</v>
      </c>
      <c r="N1576" s="115">
        <v>15977.064450206581</v>
      </c>
      <c r="O1576" s="43">
        <f>gp_need_index[[#This Row],[Combined weighted population (base year)]]/gp_need_index[[#This Row],[Registered population (base year)]]</f>
        <v>1.126805173127547</v>
      </c>
      <c r="P1576" s="77">
        <v>14316.98702616917</v>
      </c>
      <c r="Q1576" s="4">
        <v>6552.6516544789711</v>
      </c>
      <c r="R1576" s="46">
        <v>15900.095678784655</v>
      </c>
      <c r="S1576" s="110">
        <v>16238.047842979959</v>
      </c>
      <c r="T1576" s="46">
        <v>16288.204536631507</v>
      </c>
      <c r="U1576" s="110">
        <f>$L$1*gp_need_index[[#This Row],[Normalised weighted population 2025/26]]</f>
        <v>6459.3566291618226</v>
      </c>
      <c r="V1576" s="4">
        <f>$M$1*gp_need_index[[#This Row],[Normalised travel time adjusted wp 2025/26]]</f>
        <v>9671.1800811612884</v>
      </c>
      <c r="W1576" s="115">
        <v>16130.536710323111</v>
      </c>
      <c r="X1576" s="43">
        <f>gp_need_index[[#This Row],[Combined weighted population 2025/26]]/gp_need_index[[#This Row],[Registered population 2025/26]]</f>
        <v>1.1266711830386562</v>
      </c>
    </row>
    <row r="1577" spans="1:24" ht="13">
      <c r="A1577" s="8" t="s">
        <v>3438</v>
      </c>
      <c r="B1577" s="3" t="s">
        <v>11121</v>
      </c>
      <c r="C1577" s="74" t="s">
        <v>6419</v>
      </c>
      <c r="D1577" s="74" t="s">
        <v>6796</v>
      </c>
      <c r="E1577" s="74" t="s">
        <v>6718</v>
      </c>
      <c r="F1577" s="41">
        <v>1.0315582410705022</v>
      </c>
      <c r="G1577" s="110">
        <v>7174.5833333333339</v>
      </c>
      <c r="H1577" s="4">
        <v>3629.3974140426262</v>
      </c>
      <c r="I1577" s="46">
        <v>8895.9040233690885</v>
      </c>
      <c r="J1577" s="110">
        <v>9176.6431070786202</v>
      </c>
      <c r="K1577" s="46">
        <v>9205.1079887394171</v>
      </c>
      <c r="L1577" s="110">
        <f>$L$1*gp_need_index[[#This Row],[Normalised weighted population (base year)]]</f>
        <v>3613.9289842392081</v>
      </c>
      <c r="M1577" s="4">
        <f>$M$1*gp_need_index[[#This Row],[Normalised travel time adjusted wp (base year)]]</f>
        <v>5465.5660067027884</v>
      </c>
      <c r="N1577" s="115">
        <v>9079.4949909419956</v>
      </c>
      <c r="O1577" s="43">
        <f>gp_need_index[[#This Row],[Combined weighted population (base year)]]/gp_need_index[[#This Row],[Registered population (base year)]]</f>
        <v>1.2655083325547818</v>
      </c>
      <c r="P1577" s="77">
        <v>7240.2153913546335</v>
      </c>
      <c r="Q1577" s="4">
        <v>3694.8237023815054</v>
      </c>
      <c r="R1577" s="46">
        <v>8965.5384540319501</v>
      </c>
      <c r="S1577" s="110">
        <v>9248.4750778911475</v>
      </c>
      <c r="T1577" s="46">
        <v>9277.0421159804155</v>
      </c>
      <c r="U1577" s="110">
        <f>$L$1*gp_need_index[[#This Row],[Normalised weighted population 2025/26]]</f>
        <v>3642.2177210120453</v>
      </c>
      <c r="V1577" s="4">
        <f>$M$1*gp_need_index[[#This Row],[Normalised travel time adjusted wp 2025/26]]</f>
        <v>5508.2771537149893</v>
      </c>
      <c r="W1577" s="115">
        <v>9150.4948747270355</v>
      </c>
      <c r="X1577" s="43">
        <f>gp_need_index[[#This Row],[Combined weighted population 2025/26]]/gp_need_index[[#This Row],[Registered population 2025/26]]</f>
        <v>1.2638429079959999</v>
      </c>
    </row>
    <row r="1578" spans="1:24" ht="13">
      <c r="A1578" s="8" t="s">
        <v>3137</v>
      </c>
      <c r="B1578" s="3" t="s">
        <v>11120</v>
      </c>
      <c r="C1578" s="74" t="s">
        <v>6428</v>
      </c>
      <c r="D1578" s="74" t="s">
        <v>6796</v>
      </c>
      <c r="E1578" s="74" t="s">
        <v>6717</v>
      </c>
      <c r="F1578" s="41">
        <v>1.0212547251930206</v>
      </c>
      <c r="G1578" s="110">
        <v>9910.75</v>
      </c>
      <c r="H1578" s="4">
        <v>5603.2501027047865</v>
      </c>
      <c r="I1578" s="46">
        <v>13733.953449058512</v>
      </c>
      <c r="J1578" s="110">
        <v>14025.864855431988</v>
      </c>
      <c r="K1578" s="46">
        <v>14069.371460041273</v>
      </c>
      <c r="L1578" s="110">
        <f>$L$1*gp_need_index[[#This Row],[Normalised weighted population (base year)]]</f>
        <v>5579.3691464476042</v>
      </c>
      <c r="M1578" s="4">
        <f>$M$1*gp_need_index[[#This Row],[Normalised travel time adjusted wp (base year)]]</f>
        <v>8353.7399541367613</v>
      </c>
      <c r="N1578" s="115">
        <v>13933.109100584366</v>
      </c>
      <c r="O1578" s="43">
        <f>gp_need_index[[#This Row],[Combined weighted population (base year)]]/gp_need_index[[#This Row],[Registered population (base year)]]</f>
        <v>1.405858194443848</v>
      </c>
      <c r="P1578" s="77">
        <v>10012.045502911555</v>
      </c>
      <c r="Q1578" s="4">
        <v>5718.0459028993992</v>
      </c>
      <c r="R1578" s="46">
        <v>13874.913812889428</v>
      </c>
      <c r="S1578" s="110">
        <v>14169.82129305924</v>
      </c>
      <c r="T1578" s="46">
        <v>14213.589570660444</v>
      </c>
      <c r="U1578" s="110">
        <f>$L$1*gp_need_index[[#This Row],[Normalised weighted population 2025/26]]</f>
        <v>5636.633786796604</v>
      </c>
      <c r="V1578" s="4">
        <f>$M$1*gp_need_index[[#This Row],[Normalised travel time adjusted wp 2025/26]]</f>
        <v>8439.3699765020938</v>
      </c>
      <c r="W1578" s="115">
        <v>14076.003763298697</v>
      </c>
      <c r="X1578" s="43">
        <f>gp_need_index[[#This Row],[Combined weighted population 2025/26]]/gp_need_index[[#This Row],[Registered population 2025/26]]</f>
        <v>1.405906890775249</v>
      </c>
    </row>
    <row r="1579" spans="1:24" ht="13">
      <c r="A1579" s="8" t="s">
        <v>3453</v>
      </c>
      <c r="B1579" s="3" t="s">
        <v>11119</v>
      </c>
      <c r="C1579" s="74" t="s">
        <v>6419</v>
      </c>
      <c r="D1579" s="74" t="s">
        <v>6796</v>
      </c>
      <c r="E1579" s="74" t="s">
        <v>6718</v>
      </c>
      <c r="F1579" s="41">
        <v>1.0315582410705022</v>
      </c>
      <c r="G1579" s="110">
        <v>11749.583333333332</v>
      </c>
      <c r="H1579" s="4">
        <v>7898.2751089212488</v>
      </c>
      <c r="I1579" s="46">
        <v>19359.21843314105</v>
      </c>
      <c r="J1579" s="110">
        <v>19970.161315390626</v>
      </c>
      <c r="K1579" s="46">
        <v>20032.106437583632</v>
      </c>
      <c r="L1579" s="110">
        <f>$L$1*gp_need_index[[#This Row],[Normalised weighted population (base year)]]</f>
        <v>7864.6127952771922</v>
      </c>
      <c r="M1579" s="4">
        <f>$M$1*gp_need_index[[#This Row],[Normalised travel time adjusted wp (base year)]]</f>
        <v>11894.135312898457</v>
      </c>
      <c r="N1579" s="115">
        <v>19758.748108175649</v>
      </c>
      <c r="O1579" s="43">
        <f>gp_need_index[[#This Row],[Combined weighted population (base year)]]/gp_need_index[[#This Row],[Registered population (base year)]]</f>
        <v>1.681655216838241</v>
      </c>
      <c r="P1579" s="77">
        <v>11864.860930692363</v>
      </c>
      <c r="Q1579" s="4">
        <v>8056.7435385911722</v>
      </c>
      <c r="R1579" s="46">
        <v>19549.794476785093</v>
      </c>
      <c r="S1579" s="110">
        <v>20166.751603762248</v>
      </c>
      <c r="T1579" s="46">
        <v>20229.043425532811</v>
      </c>
      <c r="U1579" s="110">
        <f>$L$1*gp_need_index[[#This Row],[Normalised weighted population 2025/26]]</f>
        <v>7942.0336269338277</v>
      </c>
      <c r="V1579" s="4">
        <f>$M$1*gp_need_index[[#This Row],[Normalised travel time adjusted wp 2025/26]]</f>
        <v>12011.067358466438</v>
      </c>
      <c r="W1579" s="115">
        <v>19953.100985400266</v>
      </c>
      <c r="X1579" s="43">
        <f>gp_need_index[[#This Row],[Combined weighted population 2025/26]]/gp_need_index[[#This Row],[Registered population 2025/26]]</f>
        <v>1.681696996025045</v>
      </c>
    </row>
    <row r="1580" spans="1:24" ht="13">
      <c r="A1580" s="8" t="s">
        <v>3454</v>
      </c>
      <c r="B1580" s="3" t="s">
        <v>11118</v>
      </c>
      <c r="C1580" s="74" t="s">
        <v>6419</v>
      </c>
      <c r="D1580" s="74" t="s">
        <v>6796</v>
      </c>
      <c r="E1580" s="74" t="s">
        <v>6718</v>
      </c>
      <c r="F1580" s="41">
        <v>1.0315582410705022</v>
      </c>
      <c r="G1580" s="110">
        <v>10566.916666666666</v>
      </c>
      <c r="H1580" s="4">
        <v>8237.9551284981098</v>
      </c>
      <c r="I1580" s="46">
        <v>20191.797648941527</v>
      </c>
      <c r="J1580" s="110">
        <v>20829.015266793624</v>
      </c>
      <c r="K1580" s="46">
        <v>20893.624454245062</v>
      </c>
      <c r="L1580" s="110">
        <f>$L$1*gp_need_index[[#This Row],[Normalised weighted population (base year)]]</f>
        <v>8202.8451044109588</v>
      </c>
      <c r="M1580" s="4">
        <f>$M$1*gp_need_index[[#This Row],[Normalised travel time adjusted wp (base year)]]</f>
        <v>12405.66473675604</v>
      </c>
      <c r="N1580" s="115">
        <v>20608.509841166997</v>
      </c>
      <c r="O1580" s="43">
        <f>gp_need_index[[#This Row],[Combined weighted population (base year)]]/gp_need_index[[#This Row],[Registered population (base year)]]</f>
        <v>1.9502860192109333</v>
      </c>
      <c r="P1580" s="77">
        <v>10679.891677294576</v>
      </c>
      <c r="Q1580" s="4">
        <v>8404.9501546994725</v>
      </c>
      <c r="R1580" s="46">
        <v>20394.722424133462</v>
      </c>
      <c r="S1580" s="110">
        <v>21038.343990960242</v>
      </c>
      <c r="T1580" s="46">
        <v>21103.328020117828</v>
      </c>
      <c r="U1580" s="110">
        <f>$L$1*gp_need_index[[#This Row],[Normalised weighted population 2025/26]]</f>
        <v>8285.2825638034919</v>
      </c>
      <c r="V1580" s="4">
        <f>$M$1*gp_need_index[[#This Row],[Normalised travel time adjusted wp 2025/26]]</f>
        <v>12530.176983925832</v>
      </c>
      <c r="W1580" s="115">
        <v>20815.459547729326</v>
      </c>
      <c r="X1580" s="43">
        <f>gp_need_index[[#This Row],[Combined weighted population 2025/26]]/gp_need_index[[#This Row],[Registered population 2025/26]]</f>
        <v>1.9490328344792993</v>
      </c>
    </row>
    <row r="1581" spans="1:24" ht="13">
      <c r="A1581" s="8" t="s">
        <v>3483</v>
      </c>
      <c r="B1581" s="3" t="s">
        <v>11117</v>
      </c>
      <c r="C1581" s="74" t="s">
        <v>6428</v>
      </c>
      <c r="D1581" s="74" t="s">
        <v>6796</v>
      </c>
      <c r="E1581" s="74" t="s">
        <v>6719</v>
      </c>
      <c r="F1581" s="41">
        <v>1.0212547251930206</v>
      </c>
      <c r="G1581" s="110">
        <v>16172.083333333332</v>
      </c>
      <c r="H1581" s="4">
        <v>8758.6376879584186</v>
      </c>
      <c r="I1581" s="46">
        <v>21468.026605759391</v>
      </c>
      <c r="J1581" s="110">
        <v>21924.323611701264</v>
      </c>
      <c r="K1581" s="46">
        <v>21992.33031849132</v>
      </c>
      <c r="L1581" s="110">
        <f>$L$1*gp_need_index[[#This Row],[Normalised weighted population (base year)]]</f>
        <v>8721.3085236939714</v>
      </c>
      <c r="M1581" s="4">
        <f>$M$1*gp_need_index[[#This Row],[Normalised travel time adjusted wp (base year)]]</f>
        <v>13058.025298993367</v>
      </c>
      <c r="N1581" s="115">
        <v>21779.333822687338</v>
      </c>
      <c r="O1581" s="43">
        <f>gp_need_index[[#This Row],[Combined weighted population (base year)]]/gp_need_index[[#This Row],[Registered population (base year)]]</f>
        <v>1.3467240660203956</v>
      </c>
      <c r="P1581" s="77">
        <v>16329.32054948274</v>
      </c>
      <c r="Q1581" s="4">
        <v>8936.3417618275234</v>
      </c>
      <c r="R1581" s="46">
        <v>21684.15116867291</v>
      </c>
      <c r="S1581" s="110">
        <v>22145.041842806972</v>
      </c>
      <c r="T1581" s="46">
        <v>22213.444281964126</v>
      </c>
      <c r="U1581" s="110">
        <f>$L$1*gp_need_index[[#This Row],[Normalised weighted population 2025/26]]</f>
        <v>8809.1083493291626</v>
      </c>
      <c r="V1581" s="4">
        <f>$M$1*gp_need_index[[#This Row],[Normalised travel time adjusted wp 2025/26]]</f>
        <v>13189.312510815615</v>
      </c>
      <c r="W1581" s="115">
        <v>21998.420860144775</v>
      </c>
      <c r="X1581" s="43">
        <f>gp_need_index[[#This Row],[Combined weighted population 2025/26]]/gp_need_index[[#This Row],[Registered population 2025/26]]</f>
        <v>1.3471730678250182</v>
      </c>
    </row>
    <row r="1582" spans="1:24" ht="13">
      <c r="A1582" s="8" t="s">
        <v>3145</v>
      </c>
      <c r="B1582" s="3" t="s">
        <v>11116</v>
      </c>
      <c r="C1582" s="74" t="s">
        <v>6428</v>
      </c>
      <c r="D1582" s="74" t="s">
        <v>6796</v>
      </c>
      <c r="E1582" s="74" t="s">
        <v>6583</v>
      </c>
      <c r="F1582" s="41">
        <v>1.0212547251930206</v>
      </c>
      <c r="G1582" s="110">
        <v>15602.75</v>
      </c>
      <c r="H1582" s="4">
        <v>6442.2163150825172</v>
      </c>
      <c r="I1582" s="46">
        <v>15790.317647502316</v>
      </c>
      <c r="J1582" s="110">
        <v>16125.936509810481</v>
      </c>
      <c r="K1582" s="46">
        <v>16175.957292907864</v>
      </c>
      <c r="L1582" s="110">
        <f>$L$1*gp_need_index[[#This Row],[Normalised weighted population (base year)]]</f>
        <v>6414.759699154285</v>
      </c>
      <c r="M1582" s="4">
        <f>$M$1*gp_need_index[[#This Row],[Normalised travel time adjusted wp (base year)]]</f>
        <v>9604.5328761102992</v>
      </c>
      <c r="N1582" s="115">
        <v>16019.292575264584</v>
      </c>
      <c r="O1582" s="43">
        <f>gp_need_index[[#This Row],[Combined weighted population (base year)]]/gp_need_index[[#This Row],[Registered population (base year)]]</f>
        <v>1.0266967409760834</v>
      </c>
      <c r="P1582" s="77">
        <v>15743.741748331835</v>
      </c>
      <c r="Q1582" s="4">
        <v>6570.1135016913004</v>
      </c>
      <c r="R1582" s="46">
        <v>15942.46708139303</v>
      </c>
      <c r="S1582" s="110">
        <v>16281.319838106816</v>
      </c>
      <c r="T1582" s="46">
        <v>16331.6101919264</v>
      </c>
      <c r="U1582" s="110">
        <f>$L$1*gp_need_index[[#This Row],[Normalised weighted population 2025/26]]</f>
        <v>6476.5698589344256</v>
      </c>
      <c r="V1582" s="4">
        <f>$M$1*gp_need_index[[#This Row],[Normalised travel time adjusted wp 2025/26]]</f>
        <v>9696.9523452529902</v>
      </c>
      <c r="W1582" s="115">
        <v>16173.522204187415</v>
      </c>
      <c r="X1582" s="43">
        <f>gp_need_index[[#This Row],[Combined weighted population 2025/26]]/gp_need_index[[#This Row],[Registered population 2025/26]]</f>
        <v>1.027298495029056</v>
      </c>
    </row>
    <row r="1583" spans="1:24" ht="13">
      <c r="A1583" s="8" t="s">
        <v>3136</v>
      </c>
      <c r="B1583" s="3" t="s">
        <v>11115</v>
      </c>
      <c r="C1583" s="74" t="s">
        <v>6428</v>
      </c>
      <c r="D1583" s="74" t="s">
        <v>6796</v>
      </c>
      <c r="E1583" s="74" t="s">
        <v>6583</v>
      </c>
      <c r="F1583" s="41">
        <v>1.0212547251930206</v>
      </c>
      <c r="G1583" s="110">
        <v>10967.833333333332</v>
      </c>
      <c r="H1583" s="4">
        <v>5639.6150795163676</v>
      </c>
      <c r="I1583" s="46">
        <v>13823.086521748817</v>
      </c>
      <c r="J1583" s="110">
        <v>14116.892427087936</v>
      </c>
      <c r="K1583" s="46">
        <v>14160.681388657693</v>
      </c>
      <c r="L1583" s="110">
        <f>$L$1*gp_need_index[[#This Row],[Normalised weighted population (base year)]]</f>
        <v>5615.5791363489789</v>
      </c>
      <c r="M1583" s="4">
        <f>$M$1*gp_need_index[[#This Row],[Normalised travel time adjusted wp (base year)]]</f>
        <v>8407.955552968504</v>
      </c>
      <c r="N1583" s="115">
        <v>14023.534689317483</v>
      </c>
      <c r="O1583" s="43">
        <f>gp_need_index[[#This Row],[Combined weighted population (base year)]]/gp_need_index[[#This Row],[Registered population (base year)]]</f>
        <v>1.2786057430957938</v>
      </c>
      <c r="P1583" s="77">
        <v>11074.749323414428</v>
      </c>
      <c r="Q1583" s="4">
        <v>5754.0845728277982</v>
      </c>
      <c r="R1583" s="46">
        <v>13962.362120874182</v>
      </c>
      <c r="S1583" s="110">
        <v>14259.128290798804</v>
      </c>
      <c r="T1583" s="46">
        <v>14303.172423217648</v>
      </c>
      <c r="U1583" s="110">
        <f>$L$1*gp_need_index[[#This Row],[Normalised weighted population 2025/26]]</f>
        <v>5672.1593471015012</v>
      </c>
      <c r="V1583" s="4">
        <f>$M$1*gp_need_index[[#This Row],[Normalised travel time adjusted wp 2025/26]]</f>
        <v>8492.5601177062017</v>
      </c>
      <c r="W1583" s="115">
        <v>14164.719464807702</v>
      </c>
      <c r="X1583" s="43">
        <f>gp_need_index[[#This Row],[Combined weighted population 2025/26]]/gp_need_index[[#This Row],[Registered population 2025/26]]</f>
        <v>1.2790103912203599</v>
      </c>
    </row>
    <row r="1584" spans="1:24" ht="13">
      <c r="A1584" s="8" t="s">
        <v>3461</v>
      </c>
      <c r="B1584" s="3" t="s">
        <v>11114</v>
      </c>
      <c r="C1584" s="74" t="s">
        <v>6428</v>
      </c>
      <c r="D1584" s="74" t="s">
        <v>6796</v>
      </c>
      <c r="E1584" s="74" t="s">
        <v>6717</v>
      </c>
      <c r="F1584" s="41">
        <v>1.0212547251930206</v>
      </c>
      <c r="G1584" s="110">
        <v>9629.1666666666679</v>
      </c>
      <c r="H1584" s="4">
        <v>4380.5499374839646</v>
      </c>
      <c r="I1584" s="46">
        <v>10737.030798186141</v>
      </c>
      <c r="J1584" s="110">
        <v>10965.243437190586</v>
      </c>
      <c r="K1584" s="46">
        <v>10999.256349448302</v>
      </c>
      <c r="L1584" s="110">
        <f>$L$1*gp_need_index[[#This Row],[Normalised weighted population (base year)]]</f>
        <v>4361.8801084522465</v>
      </c>
      <c r="M1584" s="4">
        <f>$M$1*gp_need_index[[#This Row],[Normalised travel time adjusted wp (base year)]]</f>
        <v>6530.8480548077869</v>
      </c>
      <c r="N1584" s="115">
        <v>10892.728163260033</v>
      </c>
      <c r="O1584" s="43">
        <f>gp_need_index[[#This Row],[Combined weighted population (base year)]]/gp_need_index[[#This Row],[Registered population (base year)]]</f>
        <v>1.1312223103342309</v>
      </c>
      <c r="P1584" s="77">
        <v>9719.9968352319647</v>
      </c>
      <c r="Q1584" s="4">
        <v>4467.8202953909058</v>
      </c>
      <c r="R1584" s="46">
        <v>10841.224883940504</v>
      </c>
      <c r="S1584" s="110">
        <v>11071.652139604395</v>
      </c>
      <c r="T1584" s="46">
        <v>11105.850675657037</v>
      </c>
      <c r="U1584" s="110">
        <f>$L$1*gp_need_index[[#This Row],[Normalised weighted population 2025/26]]</f>
        <v>4404.2085806912473</v>
      </c>
      <c r="V1584" s="4">
        <f>$M$1*gp_need_index[[#This Row],[Normalised travel time adjusted wp 2025/26]]</f>
        <v>6594.1388197337983</v>
      </c>
      <c r="W1584" s="115">
        <v>10998.347400425046</v>
      </c>
      <c r="X1584" s="43">
        <f>gp_need_index[[#This Row],[Combined weighted population 2025/26]]/gp_need_index[[#This Row],[Registered population 2025/26]]</f>
        <v>1.1315175906806325</v>
      </c>
    </row>
    <row r="1585" spans="1:24" ht="13">
      <c r="A1585" s="8" t="s">
        <v>3473</v>
      </c>
      <c r="B1585" s="3" t="s">
        <v>11113</v>
      </c>
      <c r="C1585" s="74" t="s">
        <v>6428</v>
      </c>
      <c r="D1585" s="74" t="s">
        <v>6796</v>
      </c>
      <c r="E1585" s="74" t="s">
        <v>6717</v>
      </c>
      <c r="F1585" s="41">
        <v>1.0212547251930206</v>
      </c>
      <c r="G1585" s="110">
        <v>6209.3333333333321</v>
      </c>
      <c r="H1585" s="4">
        <v>3847.1053672389908</v>
      </c>
      <c r="I1585" s="46">
        <v>9429.5212704816822</v>
      </c>
      <c r="J1585" s="110">
        <v>9629.9431537875134</v>
      </c>
      <c r="K1585" s="46">
        <v>9659.8141195725184</v>
      </c>
      <c r="L1585" s="110">
        <f>$L$1*gp_need_index[[#This Row],[Normalised weighted population (base year)]]</f>
        <v>3830.7090698566099</v>
      </c>
      <c r="M1585" s="4">
        <f>$M$1*gp_need_index[[#This Row],[Normalised travel time adjusted wp (base year)]]</f>
        <v>5735.5494088270134</v>
      </c>
      <c r="N1585" s="115">
        <v>9566.2584786836233</v>
      </c>
      <c r="O1585" s="43">
        <f>gp_need_index[[#This Row],[Combined weighted population (base year)]]/gp_need_index[[#This Row],[Registered population (base year)]]</f>
        <v>1.5406256944412109</v>
      </c>
      <c r="P1585" s="77">
        <v>6272.4204005804686</v>
      </c>
      <c r="Q1585" s="4">
        <v>3927.9610586061785</v>
      </c>
      <c r="R1585" s="46">
        <v>9531.2493243385397</v>
      </c>
      <c r="S1585" s="110">
        <v>9733.8334094735183</v>
      </c>
      <c r="T1585" s="46">
        <v>9763.8996406544557</v>
      </c>
      <c r="U1585" s="110">
        <f>$L$1*gp_need_index[[#This Row],[Normalised weighted population 2025/26]]</f>
        <v>3872.0357255149643</v>
      </c>
      <c r="V1585" s="4">
        <f>$M$1*gp_need_index[[#This Row],[Normalised travel time adjusted wp 2025/26]]</f>
        <v>5797.3505616772891</v>
      </c>
      <c r="W1585" s="115">
        <v>9669.3862871922538</v>
      </c>
      <c r="X1585" s="43">
        <f>gp_need_index[[#This Row],[Combined weighted population 2025/26]]/gp_need_index[[#This Row],[Registered population 2025/26]]</f>
        <v>1.5415717808547111</v>
      </c>
    </row>
    <row r="1586" spans="1:24" ht="13">
      <c r="A1586" s="8" t="s">
        <v>3475</v>
      </c>
      <c r="B1586" s="3" t="s">
        <v>11112</v>
      </c>
      <c r="C1586" s="74" t="s">
        <v>6428</v>
      </c>
      <c r="D1586" s="74" t="s">
        <v>6796</v>
      </c>
      <c r="E1586" s="74" t="s">
        <v>6717</v>
      </c>
      <c r="F1586" s="41">
        <v>1.0212547251930206</v>
      </c>
      <c r="G1586" s="110">
        <v>22556.75</v>
      </c>
      <c r="H1586" s="4">
        <v>9777.9966912077925</v>
      </c>
      <c r="I1586" s="46">
        <v>23966.546008230402</v>
      </c>
      <c r="J1586" s="110">
        <v>24475.948357461224</v>
      </c>
      <c r="K1586" s="46">
        <v>24551.869908010951</v>
      </c>
      <c r="L1586" s="110">
        <f>$L$1*gp_need_index[[#This Row],[Normalised weighted population (base year)]]</f>
        <v>9736.3230362779705</v>
      </c>
      <c r="M1586" s="4">
        <f>$M$1*gp_need_index[[#This Row],[Normalised travel time adjusted wp (base year)]]</f>
        <v>14577.76114461317</v>
      </c>
      <c r="N1586" s="115">
        <v>24314.084180891143</v>
      </c>
      <c r="O1586" s="43">
        <f>gp_need_index[[#This Row],[Combined weighted population (base year)]]/gp_need_index[[#This Row],[Registered population (base year)]]</f>
        <v>1.0779072419959055</v>
      </c>
      <c r="P1586" s="77">
        <v>22759.102858803977</v>
      </c>
      <c r="Q1586" s="4">
        <v>9971.3909118518641</v>
      </c>
      <c r="R1586" s="46">
        <v>24195.711585040008</v>
      </c>
      <c r="S1586" s="110">
        <v>24709.984785629618</v>
      </c>
      <c r="T1586" s="46">
        <v>24786.309917136303</v>
      </c>
      <c r="U1586" s="110">
        <f>$L$1*gp_need_index[[#This Row],[Normalised weighted population 2025/26]]</f>
        <v>9829.420726860797</v>
      </c>
      <c r="V1586" s="4">
        <f>$M$1*gp_need_index[[#This Row],[Normalised travel time adjusted wp 2025/26]]</f>
        <v>14716.960744015381</v>
      </c>
      <c r="W1586" s="115">
        <v>24546.381470876178</v>
      </c>
      <c r="X1586" s="43">
        <f>gp_need_index[[#This Row],[Combined weighted population 2025/26]]/gp_need_index[[#This Row],[Registered population 2025/26]]</f>
        <v>1.0785302752555916</v>
      </c>
    </row>
    <row r="1587" spans="1:24" ht="13">
      <c r="A1587" s="8" t="s">
        <v>3129</v>
      </c>
      <c r="B1587" s="3" t="s">
        <v>11111</v>
      </c>
      <c r="C1587" s="74" t="s">
        <v>6428</v>
      </c>
      <c r="D1587" s="74" t="s">
        <v>6796</v>
      </c>
      <c r="E1587" s="74" t="s">
        <v>6583</v>
      </c>
      <c r="F1587" s="41">
        <v>1.0212547251930206</v>
      </c>
      <c r="G1587" s="110">
        <v>5483</v>
      </c>
      <c r="H1587" s="4">
        <v>2743.080030750511</v>
      </c>
      <c r="I1587" s="46">
        <v>6723.4788308278321</v>
      </c>
      <c r="J1587" s="110">
        <v>6866.3845257181692</v>
      </c>
      <c r="K1587" s="46">
        <v>6887.6832534426158</v>
      </c>
      <c r="L1587" s="110">
        <f>$L$1*gp_need_index[[#This Row],[Normalised weighted population (base year)]]</f>
        <v>2731.3890705000158</v>
      </c>
      <c r="M1587" s="4">
        <f>$M$1*gp_need_index[[#This Row],[Normalised travel time adjusted wp (base year)]]</f>
        <v>4089.5867273912654</v>
      </c>
      <c r="N1587" s="115">
        <v>6820.9757978912812</v>
      </c>
      <c r="O1587" s="43">
        <f>gp_need_index[[#This Row],[Combined weighted population (base year)]]/gp_need_index[[#This Row],[Registered population (base year)]]</f>
        <v>1.244022578495583</v>
      </c>
      <c r="P1587" s="77">
        <v>5535.5345583970156</v>
      </c>
      <c r="Q1587" s="4">
        <v>2799.1020936127552</v>
      </c>
      <c r="R1587" s="46">
        <v>6792.0581544584047</v>
      </c>
      <c r="S1587" s="110">
        <v>6936.4214840264331</v>
      </c>
      <c r="T1587" s="46">
        <v>6957.8469639102568</v>
      </c>
      <c r="U1587" s="110">
        <f>$L$1*gp_need_index[[#This Row],[Normalised weighted population 2025/26]]</f>
        <v>2759.249173839371</v>
      </c>
      <c r="V1587" s="4">
        <f>$M$1*gp_need_index[[#This Row],[Normalised travel time adjusted wp 2025/26]]</f>
        <v>4131.2466830707854</v>
      </c>
      <c r="W1587" s="115">
        <v>6890.4958569101564</v>
      </c>
      <c r="X1587" s="43">
        <f>gp_need_index[[#This Row],[Combined weighted population 2025/26]]/gp_need_index[[#This Row],[Registered population 2025/26]]</f>
        <v>1.244775149395059</v>
      </c>
    </row>
    <row r="1588" spans="1:24" ht="13">
      <c r="A1588" s="8" t="s">
        <v>3487</v>
      </c>
      <c r="B1588" s="3" t="s">
        <v>11110</v>
      </c>
      <c r="C1588" s="74" t="s">
        <v>6428</v>
      </c>
      <c r="D1588" s="74" t="s">
        <v>6796</v>
      </c>
      <c r="E1588" s="74" t="s">
        <v>6453</v>
      </c>
      <c r="F1588" s="41">
        <v>1.0212547251930206</v>
      </c>
      <c r="G1588" s="110">
        <v>29675.416666666664</v>
      </c>
      <c r="H1588" s="4">
        <v>11790.813364308893</v>
      </c>
      <c r="I1588" s="46">
        <v>28900.098854018084</v>
      </c>
      <c r="J1588" s="110">
        <v>29514.36251321137</v>
      </c>
      <c r="K1588" s="46">
        <v>29605.912639595204</v>
      </c>
      <c r="L1588" s="110">
        <f>$L$1*gp_need_index[[#This Row],[Normalised weighted population (base year)]]</f>
        <v>11740.561119088972</v>
      </c>
      <c r="M1588" s="4">
        <f>$M$1*gp_need_index[[#This Row],[Normalised travel time adjusted wp (base year)]]</f>
        <v>17578.617211045155</v>
      </c>
      <c r="N1588" s="115">
        <v>29319.178330134127</v>
      </c>
      <c r="O1588" s="43">
        <f>gp_need_index[[#This Row],[Combined weighted population (base year)]]/gp_need_index[[#This Row],[Registered population (base year)]]</f>
        <v>0.9879955068353703</v>
      </c>
      <c r="P1588" s="77">
        <v>29945.205526038866</v>
      </c>
      <c r="Q1588" s="4">
        <v>12027.52249510971</v>
      </c>
      <c r="R1588" s="46">
        <v>29184.941995239536</v>
      </c>
      <c r="S1588" s="110">
        <v>29805.259917122599</v>
      </c>
      <c r="T1588" s="46">
        <v>29897.323526327578</v>
      </c>
      <c r="U1588" s="110">
        <f>$L$1*gp_need_index[[#This Row],[Normalised weighted population 2025/26]]</f>
        <v>11856.277619774879</v>
      </c>
      <c r="V1588" s="4">
        <f>$M$1*gp_need_index[[#This Row],[Normalised travel time adjusted wp 2025/26]]</f>
        <v>17751.643474121694</v>
      </c>
      <c r="W1588" s="115">
        <v>29607.921093896573</v>
      </c>
      <c r="X1588" s="43">
        <f>gp_need_index[[#This Row],[Combined weighted population 2025/26]]/gp_need_index[[#This Row],[Registered population 2025/26]]</f>
        <v>0.98873661321679673</v>
      </c>
    </row>
    <row r="1589" spans="1:24" ht="13">
      <c r="A1589" s="8" t="s">
        <v>3450</v>
      </c>
      <c r="B1589" s="3" t="s">
        <v>11109</v>
      </c>
      <c r="C1589" s="74" t="s">
        <v>6419</v>
      </c>
      <c r="D1589" s="74" t="s">
        <v>6796</v>
      </c>
      <c r="E1589" s="74" t="s">
        <v>6718</v>
      </c>
      <c r="F1589" s="41">
        <v>1.0315582410705022</v>
      </c>
      <c r="G1589" s="110">
        <v>15786.833333333332</v>
      </c>
      <c r="H1589" s="4">
        <v>8834.2944341146958</v>
      </c>
      <c r="I1589" s="46">
        <v>21653.466522017272</v>
      </c>
      <c r="J1589" s="110">
        <v>22336.811838531143</v>
      </c>
      <c r="K1589" s="46">
        <v>22406.098035917723</v>
      </c>
      <c r="L1589" s="110">
        <f>$L$1*gp_need_index[[#This Row],[Normalised weighted population (base year)]]</f>
        <v>8796.642822090038</v>
      </c>
      <c r="M1589" s="4">
        <f>$M$1*gp_need_index[[#This Row],[Normalised travel time adjusted wp (base year)]]</f>
        <v>13303.701370779077</v>
      </c>
      <c r="N1589" s="115">
        <v>22100.344192869117</v>
      </c>
      <c r="O1589" s="43">
        <f>gp_need_index[[#This Row],[Combined weighted population (base year)]]/gp_need_index[[#This Row],[Registered population (base year)]]</f>
        <v>1.3999225637104202</v>
      </c>
      <c r="P1589" s="77">
        <v>15934.577658933238</v>
      </c>
      <c r="Q1589" s="4">
        <v>9008.6954777674182</v>
      </c>
      <c r="R1589" s="46">
        <v>21859.718414853862</v>
      </c>
      <c r="S1589" s="110">
        <v>22549.572678323115</v>
      </c>
      <c r="T1589" s="46">
        <v>22619.224647558378</v>
      </c>
      <c r="U1589" s="110">
        <f>$L$1*gp_need_index[[#This Row],[Normalised weighted population 2025/26]]</f>
        <v>8880.4319110480883</v>
      </c>
      <c r="V1589" s="4">
        <f>$M$1*gp_need_index[[#This Row],[Normalised travel time adjusted wp 2025/26]]</f>
        <v>13430.246063696519</v>
      </c>
      <c r="W1589" s="115">
        <v>22310.677974744605</v>
      </c>
      <c r="X1589" s="43">
        <f>gp_need_index[[#This Row],[Combined weighted population 2025/26]]/gp_need_index[[#This Row],[Registered population 2025/26]]</f>
        <v>1.400142410566922</v>
      </c>
    </row>
    <row r="1590" spans="1:24" ht="13">
      <c r="A1590" s="8" t="s">
        <v>3488</v>
      </c>
      <c r="B1590" s="3" t="s">
        <v>9673</v>
      </c>
      <c r="C1590" s="74" t="s">
        <v>6428</v>
      </c>
      <c r="D1590" s="74" t="s">
        <v>6796</v>
      </c>
      <c r="E1590" s="74" t="s">
        <v>6718</v>
      </c>
      <c r="F1590" s="41">
        <v>1.0212547251930206</v>
      </c>
      <c r="G1590" s="110">
        <v>16945.666666666668</v>
      </c>
      <c r="H1590" s="4">
        <v>9849.3728976583661</v>
      </c>
      <c r="I1590" s="46">
        <v>24141.494025683587</v>
      </c>
      <c r="J1590" s="110">
        <v>24654.61484694844</v>
      </c>
      <c r="K1590" s="46">
        <v>24731.090600208317</v>
      </c>
      <c r="L1590" s="110">
        <f>$L$1*gp_need_index[[#This Row],[Normalised weighted population (base year)]]</f>
        <v>9807.3950385554654</v>
      </c>
      <c r="M1590" s="4">
        <f>$M$1*gp_need_index[[#This Row],[Normalised travel time adjusted wp (base year)]]</f>
        <v>14684.174075799849</v>
      </c>
      <c r="N1590" s="115">
        <v>24491.569114355312</v>
      </c>
      <c r="O1590" s="43">
        <f>gp_need_index[[#This Row],[Combined weighted population (base year)]]/gp_need_index[[#This Row],[Registered population (base year)]]</f>
        <v>1.4452998277448694</v>
      </c>
      <c r="P1590" s="77">
        <v>17118.006672872874</v>
      </c>
      <c r="Q1590" s="4">
        <v>10043.930739283976</v>
      </c>
      <c r="R1590" s="46">
        <v>24371.730433211913</v>
      </c>
      <c r="S1590" s="110">
        <v>24889.744866048211</v>
      </c>
      <c r="T1590" s="46">
        <v>24966.625247260494</v>
      </c>
      <c r="U1590" s="110">
        <f>$L$1*gp_need_index[[#This Row],[Normalised weighted population 2025/26]]</f>
        <v>9900.927750262781</v>
      </c>
      <c r="V1590" s="4">
        <f>$M$1*gp_need_index[[#This Row],[Normalised travel time adjusted wp 2025/26]]</f>
        <v>14824.023620411808</v>
      </c>
      <c r="W1590" s="115">
        <v>24724.951370674589</v>
      </c>
      <c r="X1590" s="43">
        <f>gp_need_index[[#This Row],[Combined weighted population 2025/26]]/gp_need_index[[#This Row],[Registered population 2025/26]]</f>
        <v>1.4443826225314269</v>
      </c>
    </row>
    <row r="1591" spans="1:24" ht="13">
      <c r="A1591" s="8" t="s">
        <v>3480</v>
      </c>
      <c r="B1591" s="3" t="s">
        <v>11108</v>
      </c>
      <c r="C1591" s="74" t="s">
        <v>6428</v>
      </c>
      <c r="D1591" s="74" t="s">
        <v>6796</v>
      </c>
      <c r="E1591" s="74" t="s">
        <v>6718</v>
      </c>
      <c r="F1591" s="41">
        <v>1.0212547251930206</v>
      </c>
      <c r="G1591" s="110">
        <v>6967.8333333333339</v>
      </c>
      <c r="H1591" s="4">
        <v>4641.4293584833385</v>
      </c>
      <c r="I1591" s="46">
        <v>11376.464298056726</v>
      </c>
      <c r="J1591" s="110">
        <v>11618.267920380133</v>
      </c>
      <c r="K1591" s="46">
        <v>11654.3064387793</v>
      </c>
      <c r="L1591" s="110">
        <f>$L$1*gp_need_index[[#This Row],[Normalised weighted population (base year)]]</f>
        <v>4621.6476658140718</v>
      </c>
      <c r="M1591" s="4">
        <f>$M$1*gp_need_index[[#This Row],[Normalised travel time adjusted wp (base year)]]</f>
        <v>6919.7864035283892</v>
      </c>
      <c r="N1591" s="115">
        <v>11541.43406934246</v>
      </c>
      <c r="O1591" s="43">
        <f>gp_need_index[[#This Row],[Combined weighted population (base year)]]/gp_need_index[[#This Row],[Registered population (base year)]]</f>
        <v>1.6563877919021877</v>
      </c>
      <c r="P1591" s="77">
        <v>7037.9643153295037</v>
      </c>
      <c r="Q1591" s="4">
        <v>4734.931235697677</v>
      </c>
      <c r="R1591" s="46">
        <v>11489.373104184251</v>
      </c>
      <c r="S1591" s="110">
        <v>11733.57657215377</v>
      </c>
      <c r="T1591" s="46">
        <v>11769.819685319675</v>
      </c>
      <c r="U1591" s="110">
        <f>$L$1*gp_need_index[[#This Row],[Normalised weighted population 2025/26]]</f>
        <v>4667.5164618316767</v>
      </c>
      <c r="V1591" s="4">
        <f>$M$1*gp_need_index[[#This Row],[Normalised travel time adjusted wp 2025/26]]</f>
        <v>6988.3728095094239</v>
      </c>
      <c r="W1591" s="115">
        <v>11655.889271341101</v>
      </c>
      <c r="X1591" s="43">
        <f>gp_need_index[[#This Row],[Combined weighted population 2025/26]]/gp_need_index[[#This Row],[Registered population 2025/26]]</f>
        <v>1.656144980154733</v>
      </c>
    </row>
    <row r="1592" spans="1:24" ht="13">
      <c r="A1592" s="8" t="s">
        <v>3481</v>
      </c>
      <c r="B1592" s="3" t="s">
        <v>11107</v>
      </c>
      <c r="C1592" s="74" t="s">
        <v>6428</v>
      </c>
      <c r="D1592" s="74" t="s">
        <v>6796</v>
      </c>
      <c r="E1592" s="74" t="s">
        <v>6453</v>
      </c>
      <c r="F1592" s="41">
        <v>1.0212547251930206</v>
      </c>
      <c r="G1592" s="110">
        <v>29001.583333333336</v>
      </c>
      <c r="H1592" s="4">
        <v>12859.016878059312</v>
      </c>
      <c r="I1592" s="46">
        <v>31518.339529173245</v>
      </c>
      <c r="J1592" s="110">
        <v>32188.253174406142</v>
      </c>
      <c r="K1592" s="46">
        <v>32288.097399226266</v>
      </c>
      <c r="L1592" s="110">
        <f>$L$1*gp_need_index[[#This Row],[Normalised weighted population (base year)]]</f>
        <v>12804.211967704327</v>
      </c>
      <c r="M1592" s="4">
        <f>$M$1*gp_need_index[[#This Row],[Normalised travel time adjusted wp (base year)]]</f>
        <v>19171.174067941232</v>
      </c>
      <c r="N1592" s="115">
        <v>31975.386035645559</v>
      </c>
      <c r="O1592" s="43">
        <f>gp_need_index[[#This Row],[Combined weighted population (base year)]]/gp_need_index[[#This Row],[Registered population (base year)]]</f>
        <v>1.1025393223581088</v>
      </c>
      <c r="P1592" s="77">
        <v>29265.656472278759</v>
      </c>
      <c r="Q1592" s="4">
        <v>13119.47220652362</v>
      </c>
      <c r="R1592" s="46">
        <v>31834.572374421197</v>
      </c>
      <c r="S1592" s="110">
        <v>32511.207461876846</v>
      </c>
      <c r="T1592" s="46">
        <v>32611.629303755592</v>
      </c>
      <c r="U1592" s="110">
        <f>$L$1*gp_need_index[[#This Row],[Normalised weighted population 2025/26]]</f>
        <v>12932.680422648064</v>
      </c>
      <c r="V1592" s="4">
        <f>$M$1*gp_need_index[[#This Row],[Normalised travel time adjusted wp 2025/26]]</f>
        <v>19363.272300970377</v>
      </c>
      <c r="W1592" s="115">
        <v>32295.95272361844</v>
      </c>
      <c r="X1592" s="43">
        <f>gp_need_index[[#This Row],[Combined weighted population 2025/26]]/gp_need_index[[#This Row],[Registered population 2025/26]]</f>
        <v>1.1035444482241519</v>
      </c>
    </row>
    <row r="1593" spans="1:24" ht="13">
      <c r="A1593" s="8" t="s">
        <v>3472</v>
      </c>
      <c r="B1593" s="3" t="s">
        <v>11106</v>
      </c>
      <c r="C1593" s="74" t="s">
        <v>6428</v>
      </c>
      <c r="D1593" s="74" t="s">
        <v>6796</v>
      </c>
      <c r="E1593" s="74" t="s">
        <v>6453</v>
      </c>
      <c r="F1593" s="41">
        <v>1.0212547251930206</v>
      </c>
      <c r="G1593" s="110">
        <v>19001.666666666664</v>
      </c>
      <c r="H1593" s="4">
        <v>7646.3496306374682</v>
      </c>
      <c r="I1593" s="46">
        <v>18741.731666003692</v>
      </c>
      <c r="J1593" s="110">
        <v>19140.082022205934</v>
      </c>
      <c r="K1593" s="46">
        <v>19199.452334790036</v>
      </c>
      <c r="L1593" s="110">
        <f>$L$1*gp_need_index[[#This Row],[Normalised weighted population (base year)]]</f>
        <v>7613.7610190800024</v>
      </c>
      <c r="M1593" s="4">
        <f>$M$1*gp_need_index[[#This Row],[Normalised travel time adjusted wp (base year)]]</f>
        <v>11399.743941809989</v>
      </c>
      <c r="N1593" s="115">
        <v>19013.504960889994</v>
      </c>
      <c r="O1593" s="43">
        <f>gp_need_index[[#This Row],[Combined weighted population (base year)]]/gp_need_index[[#This Row],[Registered population (base year)]]</f>
        <v>1.0006230134667133</v>
      </c>
      <c r="P1593" s="77">
        <v>19168.715841362951</v>
      </c>
      <c r="Q1593" s="4">
        <v>7796.7045627339412</v>
      </c>
      <c r="R1593" s="46">
        <v>18918.806471567852</v>
      </c>
      <c r="S1593" s="110">
        <v>19320.920504100966</v>
      </c>
      <c r="T1593" s="46">
        <v>19380.599690919538</v>
      </c>
      <c r="U1593" s="110">
        <f>$L$1*gp_need_index[[#This Row],[Normalised weighted population 2025/26]]</f>
        <v>7685.697021371142</v>
      </c>
      <c r="V1593" s="4">
        <f>$M$1*gp_need_index[[#This Row],[Normalised travel time adjusted wp 2025/26]]</f>
        <v>11507.300836642364</v>
      </c>
      <c r="W1593" s="115">
        <v>19192.997858013507</v>
      </c>
      <c r="X1593" s="43">
        <f>gp_need_index[[#This Row],[Combined weighted population 2025/26]]/gp_need_index[[#This Row],[Registered population 2025/26]]</f>
        <v>1.0012667523923622</v>
      </c>
    </row>
    <row r="1594" spans="1:24" ht="13">
      <c r="A1594" s="8" t="s">
        <v>3463</v>
      </c>
      <c r="B1594" s="3" t="s">
        <v>11105</v>
      </c>
      <c r="C1594" s="74" t="s">
        <v>6428</v>
      </c>
      <c r="D1594" s="74" t="s">
        <v>6796</v>
      </c>
      <c r="E1594" s="74" t="s">
        <v>6718</v>
      </c>
      <c r="F1594" s="41">
        <v>1.0212547251930206</v>
      </c>
      <c r="G1594" s="110">
        <v>9416</v>
      </c>
      <c r="H1594" s="4">
        <v>5857.2316989357942</v>
      </c>
      <c r="I1594" s="46">
        <v>14356.479903458689</v>
      </c>
      <c r="J1594" s="110">
        <v>14661.622938545826</v>
      </c>
      <c r="K1594" s="46">
        <v>14707.101590927872</v>
      </c>
      <c r="L1594" s="110">
        <f>$L$1*gp_need_index[[#This Row],[Normalised weighted population (base year)]]</f>
        <v>5832.2682774524401</v>
      </c>
      <c r="M1594" s="4">
        <f>$M$1*gp_need_index[[#This Row],[Normalised travel time adjusted wp (base year)]]</f>
        <v>8732.3945151791522</v>
      </c>
      <c r="N1594" s="115">
        <v>14564.662792631592</v>
      </c>
      <c r="O1594" s="43">
        <f>gp_need_index[[#This Row],[Combined weighted population (base year)]]/gp_need_index[[#This Row],[Registered population (base year)]]</f>
        <v>1.5467993620042049</v>
      </c>
      <c r="P1594" s="77">
        <v>9508.072757279233</v>
      </c>
      <c r="Q1594" s="4">
        <v>5976.8701477359409</v>
      </c>
      <c r="R1594" s="46">
        <v>14502.954257260864</v>
      </c>
      <c r="S1594" s="110">
        <v>14811.210564485893</v>
      </c>
      <c r="T1594" s="46">
        <v>14856.959989421395</v>
      </c>
      <c r="U1594" s="110">
        <f>$L$1*gp_need_index[[#This Row],[Normalised weighted population 2025/26]]</f>
        <v>5891.7729563768999</v>
      </c>
      <c r="V1594" s="4">
        <f>$M$1*gp_need_index[[#This Row],[Normalised travel time adjusted wp 2025/26]]</f>
        <v>8821.3734787749145</v>
      </c>
      <c r="W1594" s="115">
        <v>14713.146435151815</v>
      </c>
      <c r="X1594" s="43">
        <f>gp_need_index[[#This Row],[Combined weighted population 2025/26]]/gp_need_index[[#This Row],[Registered population 2025/26]]</f>
        <v>1.5474372999394288</v>
      </c>
    </row>
    <row r="1595" spans="1:24" ht="13">
      <c r="A1595" s="8" t="s">
        <v>3476</v>
      </c>
      <c r="B1595" s="3" t="s">
        <v>11104</v>
      </c>
      <c r="C1595" s="74" t="s">
        <v>6428</v>
      </c>
      <c r="D1595" s="74" t="s">
        <v>6796</v>
      </c>
      <c r="E1595" s="74" t="s">
        <v>6718</v>
      </c>
      <c r="F1595" s="41">
        <v>1.0212547251930206</v>
      </c>
      <c r="G1595" s="110">
        <v>6769.25</v>
      </c>
      <c r="H1595" s="4">
        <v>4763.577504497317</v>
      </c>
      <c r="I1595" s="46">
        <v>11675.857850101633</v>
      </c>
      <c r="J1595" s="110">
        <v>11924.025000098316</v>
      </c>
      <c r="K1595" s="46">
        <v>11961.0119414654</v>
      </c>
      <c r="L1595" s="110">
        <f>$L$1*gp_need_index[[#This Row],[Normalised weighted population (base year)]]</f>
        <v>4743.2752185155277</v>
      </c>
      <c r="M1595" s="4">
        <f>$M$1*gp_need_index[[#This Row],[Normalised travel time adjusted wp (base year)]]</f>
        <v>7101.8938998880703</v>
      </c>
      <c r="N1595" s="115">
        <v>11845.169118403599</v>
      </c>
      <c r="O1595" s="43">
        <f>gp_need_index[[#This Row],[Combined weighted population (base year)]]/gp_need_index[[#This Row],[Registered population (base year)]]</f>
        <v>1.7498495576915609</v>
      </c>
      <c r="P1595" s="77">
        <v>6843.5956991393341</v>
      </c>
      <c r="Q1595" s="4">
        <v>4861.3107925747827</v>
      </c>
      <c r="R1595" s="46">
        <v>11796.034766080296</v>
      </c>
      <c r="S1595" s="110">
        <v>12046.75624340065</v>
      </c>
      <c r="T1595" s="46">
        <v>12083.966717728472</v>
      </c>
      <c r="U1595" s="110">
        <f>$L$1*gp_need_index[[#This Row],[Normalised weighted population 2025/26]]</f>
        <v>4792.0966579949627</v>
      </c>
      <c r="V1595" s="4">
        <f>$M$1*gp_need_index[[#This Row],[Normalised travel time adjusted wp 2025/26]]</f>
        <v>7174.8987409314641</v>
      </c>
      <c r="W1595" s="115">
        <v>11966.995398926427</v>
      </c>
      <c r="X1595" s="43">
        <f>gp_need_index[[#This Row],[Combined weighted population 2025/26]]/gp_need_index[[#This Row],[Registered population 2025/26]]</f>
        <v>1.7486414927216438</v>
      </c>
    </row>
    <row r="1596" spans="1:24" ht="13">
      <c r="A1596" s="8" t="s">
        <v>3142</v>
      </c>
      <c r="B1596" s="3" t="s">
        <v>11103</v>
      </c>
      <c r="C1596" s="74" t="s">
        <v>6428</v>
      </c>
      <c r="D1596" s="74" t="s">
        <v>6796</v>
      </c>
      <c r="E1596" s="74" t="s">
        <v>6717</v>
      </c>
      <c r="F1596" s="41">
        <v>1.0212547251930206</v>
      </c>
      <c r="G1596" s="110">
        <v>16003.25</v>
      </c>
      <c r="H1596" s="4">
        <v>7215.8714376428161</v>
      </c>
      <c r="I1596" s="46">
        <v>17686.599848744729</v>
      </c>
      <c r="J1596" s="110">
        <v>18062.523668128717</v>
      </c>
      <c r="K1596" s="46">
        <v>18118.551519785276</v>
      </c>
      <c r="L1596" s="110">
        <f>$L$1*gp_need_index[[#This Row],[Normalised weighted population (base year)]]</f>
        <v>7185.1175167930905</v>
      </c>
      <c r="M1596" s="4">
        <f>$M$1*gp_need_index[[#This Row],[Normalised travel time adjusted wp (base year)]]</f>
        <v>10757.955191657979</v>
      </c>
      <c r="N1596" s="115">
        <v>17943.072708451069</v>
      </c>
      <c r="O1596" s="43">
        <f>gp_need_index[[#This Row],[Combined weighted population (base year)]]/gp_need_index[[#This Row],[Registered population (base year)]]</f>
        <v>1.1212142976239869</v>
      </c>
      <c r="P1596" s="77">
        <v>16160.478952351146</v>
      </c>
      <c r="Q1596" s="4">
        <v>7365.2672847219983</v>
      </c>
      <c r="R1596" s="46">
        <v>17871.91822517445</v>
      </c>
      <c r="S1596" s="110">
        <v>18251.780935722669</v>
      </c>
      <c r="T1596" s="46">
        <v>18308.157723981978</v>
      </c>
      <c r="U1596" s="110">
        <f>$L$1*gp_need_index[[#This Row],[Normalised weighted population 2025/26]]</f>
        <v>7260.4024400715098</v>
      </c>
      <c r="V1596" s="4">
        <f>$M$1*gp_need_index[[#This Row],[Normalised travel time adjusted wp 2025/26]]</f>
        <v>10870.534557982106</v>
      </c>
      <c r="W1596" s="115">
        <v>18130.936998053614</v>
      </c>
      <c r="X1596" s="43">
        <f>gp_need_index[[#This Row],[Combined weighted population 2025/26]]/gp_need_index[[#This Row],[Registered population 2025/26]]</f>
        <v>1.1219306712079713</v>
      </c>
    </row>
    <row r="1597" spans="1:24" ht="13">
      <c r="A1597" s="8" t="s">
        <v>3486</v>
      </c>
      <c r="B1597" s="3" t="s">
        <v>11102</v>
      </c>
      <c r="C1597" s="74" t="s">
        <v>6428</v>
      </c>
      <c r="D1597" s="74" t="s">
        <v>6796</v>
      </c>
      <c r="E1597" s="74" t="s">
        <v>6453</v>
      </c>
      <c r="F1597" s="41">
        <v>1.0212547251930206</v>
      </c>
      <c r="G1597" s="110">
        <v>10555.166666666668</v>
      </c>
      <c r="H1597" s="4">
        <v>4808.6340759208852</v>
      </c>
      <c r="I1597" s="46">
        <v>11786.294622182671</v>
      </c>
      <c r="J1597" s="110">
        <v>12036.809075421141</v>
      </c>
      <c r="K1597" s="46">
        <v>12074.145859897499</v>
      </c>
      <c r="L1597" s="110">
        <f>$L$1*gp_need_index[[#This Row],[Normalised weighted population (base year)]]</f>
        <v>4788.1397596010702</v>
      </c>
      <c r="M1597" s="4">
        <f>$M$1*gp_need_index[[#This Row],[Normalised travel time adjusted wp (base year)]]</f>
        <v>7169.0675712392358</v>
      </c>
      <c r="N1597" s="115">
        <v>11957.207330840305</v>
      </c>
      <c r="O1597" s="43">
        <f>gp_need_index[[#This Row],[Combined weighted population (base year)]]/gp_need_index[[#This Row],[Registered population (base year)]]</f>
        <v>1.132829798756404</v>
      </c>
      <c r="P1597" s="77">
        <v>10645.376333931032</v>
      </c>
      <c r="Q1597" s="4">
        <v>4900.0807993594954</v>
      </c>
      <c r="R1597" s="46">
        <v>11890.110698977278</v>
      </c>
      <c r="S1597" s="110">
        <v>12142.831734398635</v>
      </c>
      <c r="T1597" s="46">
        <v>12180.338970320952</v>
      </c>
      <c r="U1597" s="110">
        <f>$L$1*gp_need_index[[#This Row],[Normalised weighted population 2025/26]]</f>
        <v>4830.3146670610031</v>
      </c>
      <c r="V1597" s="4">
        <f>$M$1*gp_need_index[[#This Row],[Normalised travel time adjusted wp 2025/26]]</f>
        <v>7232.1201128483581</v>
      </c>
      <c r="W1597" s="115">
        <v>12062.434779909361</v>
      </c>
      <c r="X1597" s="43">
        <f>gp_need_index[[#This Row],[Combined weighted population 2025/26]]/gp_need_index[[#This Row],[Registered population 2025/26]]</f>
        <v>1.1331149225285351</v>
      </c>
    </row>
    <row r="1598" spans="1:24" ht="13">
      <c r="A1598" s="8" t="s">
        <v>3485</v>
      </c>
      <c r="B1598" s="3" t="s">
        <v>11101</v>
      </c>
      <c r="C1598" s="74" t="s">
        <v>6428</v>
      </c>
      <c r="D1598" s="74" t="s">
        <v>6796</v>
      </c>
      <c r="E1598" s="74" t="s">
        <v>6718</v>
      </c>
      <c r="F1598" s="41">
        <v>1.0212547251930206</v>
      </c>
      <c r="G1598" s="110">
        <v>14191.416666666668</v>
      </c>
      <c r="H1598" s="4">
        <v>7249.6939060524337</v>
      </c>
      <c r="I1598" s="46">
        <v>17769.501057535268</v>
      </c>
      <c r="J1598" s="110">
        <v>18147.18691933027</v>
      </c>
      <c r="K1598" s="46">
        <v>18203.477386564049</v>
      </c>
      <c r="L1598" s="110">
        <f>$L$1*gp_need_index[[#This Row],[Normalised weighted population (base year)]]</f>
        <v>7218.795834419896</v>
      </c>
      <c r="M1598" s="4">
        <f>$M$1*gp_need_index[[#This Row],[Normalised travel time adjusted wp (base year)]]</f>
        <v>10808.380230790995</v>
      </c>
      <c r="N1598" s="115">
        <v>18027.176065210893</v>
      </c>
      <c r="O1598" s="43">
        <f>gp_need_index[[#This Row],[Combined weighted population (base year)]]/gp_need_index[[#This Row],[Registered population (base year)]]</f>
        <v>1.2702872791800837</v>
      </c>
      <c r="P1598" s="77">
        <v>14325.024248924947</v>
      </c>
      <c r="Q1598" s="4">
        <v>7395.720980145421</v>
      </c>
      <c r="R1598" s="46">
        <v>17945.814518848783</v>
      </c>
      <c r="S1598" s="110">
        <v>18327.247874811834</v>
      </c>
      <c r="T1598" s="46">
        <v>18383.857768194448</v>
      </c>
      <c r="U1598" s="110">
        <f>$L$1*gp_need_index[[#This Row],[Normalised weighted population 2025/26]]</f>
        <v>7290.4225433500505</v>
      </c>
      <c r="V1598" s="4">
        <f>$M$1*gp_need_index[[#This Row],[Normalised travel time adjusted wp 2025/26]]</f>
        <v>10915.481731753418</v>
      </c>
      <c r="W1598" s="115">
        <v>18205.904275103469</v>
      </c>
      <c r="X1598" s="43">
        <f>gp_need_index[[#This Row],[Combined weighted population 2025/26]]/gp_need_index[[#This Row],[Registered population 2025/26]]</f>
        <v>1.2709161226355181</v>
      </c>
    </row>
    <row r="1599" spans="1:24" ht="13">
      <c r="A1599" s="8" t="s">
        <v>3484</v>
      </c>
      <c r="B1599" s="3" t="s">
        <v>11100</v>
      </c>
      <c r="C1599" s="74" t="s">
        <v>6428</v>
      </c>
      <c r="D1599" s="74" t="s">
        <v>6796</v>
      </c>
      <c r="E1599" s="74" t="s">
        <v>6453</v>
      </c>
      <c r="F1599" s="41">
        <v>1.0212547251930206</v>
      </c>
      <c r="G1599" s="110">
        <v>20830.083333333332</v>
      </c>
      <c r="H1599" s="4">
        <v>6887.9263025197724</v>
      </c>
      <c r="I1599" s="46">
        <v>16882.783646171345</v>
      </c>
      <c r="J1599" s="110">
        <v>17241.622573063938</v>
      </c>
      <c r="K1599" s="46">
        <v>17295.104084816729</v>
      </c>
      <c r="L1599" s="110">
        <f>$L$1*gp_need_index[[#This Row],[Normalised weighted population (base year)]]</f>
        <v>6858.5700782359827</v>
      </c>
      <c r="M1599" s="4">
        <f>$M$1*gp_need_index[[#This Row],[Normalised travel time adjusted wp (base year)]]</f>
        <v>10269.030312734638</v>
      </c>
      <c r="N1599" s="115">
        <v>17127.60039097062</v>
      </c>
      <c r="O1599" s="43">
        <f>gp_need_index[[#This Row],[Combined weighted population (base year)]]/gp_need_index[[#This Row],[Registered population (base year)]]</f>
        <v>0.82225309024866855</v>
      </c>
      <c r="P1599" s="77">
        <v>21002.34998899675</v>
      </c>
      <c r="Q1599" s="4">
        <v>7013.5363743035732</v>
      </c>
      <c r="R1599" s="46">
        <v>17018.438531191896</v>
      </c>
      <c r="S1599" s="110">
        <v>17380.160765386692</v>
      </c>
      <c r="T1599" s="46">
        <v>17433.845260441376</v>
      </c>
      <c r="U1599" s="110">
        <f>$L$1*gp_need_index[[#This Row],[Normalised weighted population 2025/26]]</f>
        <v>6913.6793869179955</v>
      </c>
      <c r="V1599" s="4">
        <f>$M$1*gp_need_index[[#This Row],[Normalised travel time adjusted wp 2025/26]]</f>
        <v>10351.408385230005</v>
      </c>
      <c r="W1599" s="115">
        <v>17265.087772147999</v>
      </c>
      <c r="X1599" s="43">
        <f>gp_need_index[[#This Row],[Combined weighted population 2025/26]]/gp_need_index[[#This Row],[Registered population 2025/26]]</f>
        <v>0.82205504532556006</v>
      </c>
    </row>
    <row r="1600" spans="1:24" ht="13">
      <c r="A1600" s="8" t="s">
        <v>3130</v>
      </c>
      <c r="B1600" s="3" t="s">
        <v>11099</v>
      </c>
      <c r="C1600" s="74" t="s">
        <v>6428</v>
      </c>
      <c r="D1600" s="74" t="s">
        <v>6796</v>
      </c>
      <c r="E1600" s="74" t="s">
        <v>6719</v>
      </c>
      <c r="F1600" s="41">
        <v>1.0212547251930206</v>
      </c>
      <c r="G1600" s="110">
        <v>24085</v>
      </c>
      <c r="H1600" s="4">
        <v>13367.682956697035</v>
      </c>
      <c r="I1600" s="46">
        <v>32765.115260592651</v>
      </c>
      <c r="J1600" s="110">
        <v>33461.528781374196</v>
      </c>
      <c r="K1600" s="46">
        <v>33565.322559320783</v>
      </c>
      <c r="L1600" s="110">
        <f>$L$1*gp_need_index[[#This Row],[Normalised weighted population (base year)]]</f>
        <v>13310.710120200827</v>
      </c>
      <c r="M1600" s="4">
        <f>$M$1*gp_need_index[[#This Row],[Normalised travel time adjusted wp (base year)]]</f>
        <v>19929.531104757927</v>
      </c>
      <c r="N1600" s="115">
        <v>33240.241224958751</v>
      </c>
      <c r="O1600" s="43">
        <f>gp_need_index[[#This Row],[Combined weighted population (base year)]]/gp_need_index[[#This Row],[Registered population (base year)]]</f>
        <v>1.3801221185367969</v>
      </c>
      <c r="P1600" s="77">
        <v>24310.922320408295</v>
      </c>
      <c r="Q1600" s="4">
        <v>13634.848311589805</v>
      </c>
      <c r="R1600" s="46">
        <v>33085.139291939311</v>
      </c>
      <c r="S1600" s="110">
        <v>33788.354835562292</v>
      </c>
      <c r="T1600" s="46">
        <v>33892.721578342258</v>
      </c>
      <c r="U1600" s="110">
        <f>$L$1*gp_need_index[[#This Row],[Normalised weighted population 2025/26]]</f>
        <v>13440.718730848894</v>
      </c>
      <c r="V1600" s="4">
        <f>$M$1*gp_need_index[[#This Row],[Normalised travel time adjusted wp 2025/26]]</f>
        <v>20123.925450938397</v>
      </c>
      <c r="W1600" s="115">
        <v>33564.644181787291</v>
      </c>
      <c r="X1600" s="43">
        <f>gp_need_index[[#This Row],[Combined weighted population 2025/26]]/gp_need_index[[#This Row],[Registered population 2025/26]]</f>
        <v>1.3806405096202694</v>
      </c>
    </row>
    <row r="1601" spans="1:24" ht="13">
      <c r="A1601" s="8" t="s">
        <v>3457</v>
      </c>
      <c r="B1601" s="3" t="s">
        <v>11098</v>
      </c>
      <c r="C1601" s="74" t="s">
        <v>6428</v>
      </c>
      <c r="D1601" s="74" t="s">
        <v>6796</v>
      </c>
      <c r="E1601" s="74" t="s">
        <v>6718</v>
      </c>
      <c r="F1601" s="41">
        <v>1.0212547251930206</v>
      </c>
      <c r="G1601" s="110">
        <v>9931.3333333333321</v>
      </c>
      <c r="H1601" s="4">
        <v>5214.4746996578242</v>
      </c>
      <c r="I1601" s="46">
        <v>12781.038053579643</v>
      </c>
      <c r="J1601" s="110">
        <v>13052.695505090018</v>
      </c>
      <c r="K1601" s="46">
        <v>13093.183451343501</v>
      </c>
      <c r="L1601" s="110">
        <f>$L$1*gp_need_index[[#This Row],[Normalised weighted population (base year)]]</f>
        <v>5192.2506975297374</v>
      </c>
      <c r="M1601" s="4">
        <f>$M$1*gp_need_index[[#This Row],[Normalised travel time adjusted wp (base year)]]</f>
        <v>7774.1248096956278</v>
      </c>
      <c r="N1601" s="115">
        <v>12966.375507225366</v>
      </c>
      <c r="O1601" s="43">
        <f>gp_need_index[[#This Row],[Combined weighted population (base year)]]/gp_need_index[[#This Row],[Registered population (base year)]]</f>
        <v>1.3056026891882964</v>
      </c>
      <c r="P1601" s="77">
        <v>10025.474057991454</v>
      </c>
      <c r="Q1601" s="4">
        <v>5318.8181436013629</v>
      </c>
      <c r="R1601" s="46">
        <v>12906.182388546633</v>
      </c>
      <c r="S1601" s="110">
        <v>13180.499748506194</v>
      </c>
      <c r="T1601" s="46">
        <v>13221.212172465823</v>
      </c>
      <c r="U1601" s="110">
        <f>$L$1*gp_need_index[[#This Row],[Normalised weighted population 2025/26]]</f>
        <v>5243.0901330904708</v>
      </c>
      <c r="V1601" s="4">
        <f>$M$1*gp_need_index[[#This Row],[Normalised travel time adjusted wp 2025/26]]</f>
        <v>7850.1423237654026</v>
      </c>
      <c r="W1601" s="115">
        <v>13093.232456855872</v>
      </c>
      <c r="X1601" s="43">
        <f>gp_need_index[[#This Row],[Combined weighted population 2025/26]]/gp_need_index[[#This Row],[Registered population 2025/26]]</f>
        <v>1.3059963430276957</v>
      </c>
    </row>
    <row r="1602" spans="1:24" ht="13">
      <c r="A1602" s="8" t="s">
        <v>3143</v>
      </c>
      <c r="B1602" s="3" t="s">
        <v>11097</v>
      </c>
      <c r="C1602" s="74" t="s">
        <v>6428</v>
      </c>
      <c r="D1602" s="74" t="s">
        <v>6796</v>
      </c>
      <c r="E1602" s="74" t="s">
        <v>6583</v>
      </c>
      <c r="F1602" s="41">
        <v>1.0212547251930206</v>
      </c>
      <c r="G1602" s="110">
        <v>7581.25</v>
      </c>
      <c r="H1602" s="4">
        <v>4573.6812814902614</v>
      </c>
      <c r="I1602" s="46">
        <v>11210.409076777738</v>
      </c>
      <c r="J1602" s="110">
        <v>11448.683241005992</v>
      </c>
      <c r="K1602" s="46">
        <v>11484.195727415734</v>
      </c>
      <c r="L1602" s="110">
        <f>$L$1*gp_need_index[[#This Row],[Normalised weighted population (base year)]]</f>
        <v>4554.1883299682795</v>
      </c>
      <c r="M1602" s="4">
        <f>$M$1*gp_need_index[[#This Row],[Normalised travel time adjusted wp (base year)]]</f>
        <v>6818.7825562577109</v>
      </c>
      <c r="N1602" s="115">
        <v>11372.97088622599</v>
      </c>
      <c r="O1602" s="43">
        <f>gp_need_index[[#This Row],[Combined weighted population (base year)]]/gp_need_index[[#This Row],[Registered population (base year)]]</f>
        <v>1.5001445521814991</v>
      </c>
      <c r="P1602" s="77">
        <v>7655.2691724098786</v>
      </c>
      <c r="Q1602" s="4">
        <v>4664.7707044725339</v>
      </c>
      <c r="R1602" s="46">
        <v>11319.127649645003</v>
      </c>
      <c r="S1602" s="110">
        <v>11559.712597262929</v>
      </c>
      <c r="T1602" s="46">
        <v>11595.418672836018</v>
      </c>
      <c r="U1602" s="110">
        <f>$L$1*gp_need_index[[#This Row],[Normalised weighted population 2025/26]]</f>
        <v>4598.3548588087433</v>
      </c>
      <c r="V1602" s="4">
        <f>$M$1*gp_need_index[[#This Row],[Normalised travel time adjusted wp 2025/26]]</f>
        <v>6884.8215805036079</v>
      </c>
      <c r="W1602" s="115">
        <v>11483.176439312352</v>
      </c>
      <c r="X1602" s="43">
        <f>gp_need_index[[#This Row],[Combined weighted population 2025/26]]/gp_need_index[[#This Row],[Registered population 2025/26]]</f>
        <v>1.5000356200012557</v>
      </c>
    </row>
    <row r="1603" spans="1:24" ht="13">
      <c r="A1603" s="8" t="s">
        <v>3140</v>
      </c>
      <c r="B1603" s="3" t="s">
        <v>11096</v>
      </c>
      <c r="C1603" s="74" t="s">
        <v>6428</v>
      </c>
      <c r="D1603" s="74" t="s">
        <v>6796</v>
      </c>
      <c r="E1603" s="74" t="s">
        <v>6719</v>
      </c>
      <c r="F1603" s="41">
        <v>1.0212547251930206</v>
      </c>
      <c r="G1603" s="110">
        <v>4685.25</v>
      </c>
      <c r="H1603" s="4">
        <v>2545.2950221664491</v>
      </c>
      <c r="I1603" s="46">
        <v>6238.6940985696911</v>
      </c>
      <c r="J1603" s="110">
        <v>6371.2958271981097</v>
      </c>
      <c r="K1603" s="46">
        <v>6391.0588472514037</v>
      </c>
      <c r="L1603" s="110">
        <f>$L$1*gp_need_index[[#This Row],[Normalised weighted population (base year)]]</f>
        <v>2534.4470182451823</v>
      </c>
      <c r="M1603" s="4">
        <f>$M$1*gp_need_index[[#This Row],[Normalised travel time adjusted wp (base year)]]</f>
        <v>3794.714198367371</v>
      </c>
      <c r="N1603" s="115">
        <v>6329.1612166125533</v>
      </c>
      <c r="O1603" s="43">
        <f>gp_need_index[[#This Row],[Combined weighted population (base year)]]/gp_need_index[[#This Row],[Registered population (base year)]]</f>
        <v>1.3508694768929199</v>
      </c>
      <c r="P1603" s="77">
        <v>4731.7445218366383</v>
      </c>
      <c r="Q1603" s="4">
        <v>2596.7101940587245</v>
      </c>
      <c r="R1603" s="46">
        <v>6300.9515403412925</v>
      </c>
      <c r="S1603" s="110">
        <v>6434.8765337857867</v>
      </c>
      <c r="T1603" s="46">
        <v>6454.752822740691</v>
      </c>
      <c r="U1603" s="110">
        <f>$L$1*gp_need_index[[#This Row],[Normalised weighted population 2025/26]]</f>
        <v>2559.7388798381048</v>
      </c>
      <c r="V1603" s="4">
        <f>$M$1*gp_need_index[[#This Row],[Normalised travel time adjusted wp 2025/26]]</f>
        <v>3832.5327256124469</v>
      </c>
      <c r="W1603" s="115">
        <v>6392.2716054505518</v>
      </c>
      <c r="X1603" s="43">
        <f>gp_need_index[[#This Row],[Combined weighted population 2025/26]]/gp_need_index[[#This Row],[Registered population 2025/26]]</f>
        <v>1.350933376886835</v>
      </c>
    </row>
    <row r="1604" spans="1:24" ht="13">
      <c r="A1604" s="8" t="s">
        <v>3146</v>
      </c>
      <c r="B1604" s="3" t="s">
        <v>9106</v>
      </c>
      <c r="C1604" s="74" t="s">
        <v>6428</v>
      </c>
      <c r="D1604" s="74" t="s">
        <v>6796</v>
      </c>
      <c r="E1604" s="74" t="s">
        <v>6583</v>
      </c>
      <c r="F1604" s="41">
        <v>1.0212547251930206</v>
      </c>
      <c r="G1604" s="110">
        <v>7718.5</v>
      </c>
      <c r="H1604" s="4">
        <v>2828.3582693507933</v>
      </c>
      <c r="I1604" s="46">
        <v>6932.5016903622691</v>
      </c>
      <c r="J1604" s="110">
        <v>7079.8501086910701</v>
      </c>
      <c r="K1604" s="46">
        <v>7101.810981874055</v>
      </c>
      <c r="L1604" s="110">
        <f>$L$1*gp_need_index[[#This Row],[Normalised weighted population (base year)]]</f>
        <v>2816.3038547035867</v>
      </c>
      <c r="M1604" s="4">
        <f>$M$1*gp_need_index[[#This Row],[Normalised travel time adjusted wp (base year)]]</f>
        <v>4216.725837007255</v>
      </c>
      <c r="N1604" s="115">
        <v>7033.0296917108417</v>
      </c>
      <c r="O1604" s="43">
        <f>gp_need_index[[#This Row],[Combined weighted population (base year)]]/gp_need_index[[#This Row],[Registered population (base year)]]</f>
        <v>0.91119125370354881</v>
      </c>
      <c r="P1604" s="77">
        <v>7783.7878057636635</v>
      </c>
      <c r="Q1604" s="4">
        <v>2883.2280046517321</v>
      </c>
      <c r="R1604" s="46">
        <v>6996.1907873399887</v>
      </c>
      <c r="S1604" s="110">
        <v>7144.8928999228428</v>
      </c>
      <c r="T1604" s="46">
        <v>7166.9623141664697</v>
      </c>
      <c r="U1604" s="110">
        <f>$L$1*gp_need_index[[#This Row],[Normalised weighted population 2025/26]]</f>
        <v>2842.1773210700362</v>
      </c>
      <c r="V1604" s="4">
        <f>$M$1*gp_need_index[[#This Row],[Normalised travel time adjusted wp 2025/26]]</f>
        <v>4255.4096751006728</v>
      </c>
      <c r="W1604" s="115">
        <v>7097.5869961707085</v>
      </c>
      <c r="X1604" s="43">
        <f>gp_need_index[[#This Row],[Combined weighted population 2025/26]]/gp_need_index[[#This Row],[Registered population 2025/26]]</f>
        <v>0.91184230265310628</v>
      </c>
    </row>
    <row r="1605" spans="1:24" ht="13">
      <c r="A1605" s="8" t="s">
        <v>3460</v>
      </c>
      <c r="B1605" s="3" t="s">
        <v>11095</v>
      </c>
      <c r="C1605" s="74" t="s">
        <v>6428</v>
      </c>
      <c r="D1605" s="74" t="s">
        <v>6796</v>
      </c>
      <c r="E1605" s="74" t="s">
        <v>6717</v>
      </c>
      <c r="F1605" s="41">
        <v>1.0212547251930206</v>
      </c>
      <c r="G1605" s="110">
        <v>6294.9166666666661</v>
      </c>
      <c r="H1605" s="4">
        <v>3725.6428416320732</v>
      </c>
      <c r="I1605" s="46">
        <v>9131.8082214629994</v>
      </c>
      <c r="J1605" s="110">
        <v>9325.902295725562</v>
      </c>
      <c r="K1605" s="46">
        <v>9354.8301620630027</v>
      </c>
      <c r="L1605" s="110">
        <f>$L$1*gp_need_index[[#This Row],[Normalised weighted population (base year)]]</f>
        <v>3709.7642154597465</v>
      </c>
      <c r="M1605" s="4">
        <f>$M$1*gp_need_index[[#This Row],[Normalised travel time adjusted wp (base year)]]</f>
        <v>5554.4640861134912</v>
      </c>
      <c r="N1605" s="115">
        <v>9264.2283015732373</v>
      </c>
      <c r="O1605" s="43">
        <f>gp_need_index[[#This Row],[Combined weighted population (base year)]]/gp_need_index[[#This Row],[Registered population (base year)]]</f>
        <v>1.4716999115540166</v>
      </c>
      <c r="P1605" s="77">
        <v>6360.0293317484657</v>
      </c>
      <c r="Q1605" s="4">
        <v>3804.5634491127767</v>
      </c>
      <c r="R1605" s="46">
        <v>9231.8233971053596</v>
      </c>
      <c r="S1605" s="110">
        <v>9428.0432664413329</v>
      </c>
      <c r="T1605" s="46">
        <v>9457.164961513372</v>
      </c>
      <c r="U1605" s="110">
        <f>$L$1*gp_need_index[[#This Row],[Normalised weighted population 2025/26]]</f>
        <v>3750.3950205098226</v>
      </c>
      <c r="V1605" s="4">
        <f>$M$1*gp_need_index[[#This Row],[Normalised travel time adjusted wp 2025/26]]</f>
        <v>5615.2257416924258</v>
      </c>
      <c r="W1605" s="115">
        <v>9365.6207622022484</v>
      </c>
      <c r="X1605" s="43">
        <f>gp_need_index[[#This Row],[Combined weighted population 2025/26]]/gp_need_index[[#This Row],[Registered population 2025/26]]</f>
        <v>1.4725750894654288</v>
      </c>
    </row>
    <row r="1606" spans="1:24" ht="13">
      <c r="A1606" s="8" t="s">
        <v>3135</v>
      </c>
      <c r="B1606" s="3" t="s">
        <v>11094</v>
      </c>
      <c r="C1606" s="74" t="s">
        <v>6428</v>
      </c>
      <c r="D1606" s="74" t="s">
        <v>6796</v>
      </c>
      <c r="E1606" s="74" t="s">
        <v>6583</v>
      </c>
      <c r="F1606" s="41">
        <v>1.0212547251930206</v>
      </c>
      <c r="G1606" s="110">
        <v>5237.75</v>
      </c>
      <c r="H1606" s="4">
        <v>3025.3675566791062</v>
      </c>
      <c r="I1606" s="46">
        <v>7415.3850761838567</v>
      </c>
      <c r="J1606" s="110">
        <v>7572.9970481785713</v>
      </c>
      <c r="K1606" s="46">
        <v>7596.4876059215958</v>
      </c>
      <c r="L1606" s="110">
        <f>$L$1*gp_need_index[[#This Row],[Normalised weighted population (base year)]]</f>
        <v>3012.4734918134177</v>
      </c>
      <c r="M1606" s="4">
        <f>$M$1*gp_need_index[[#This Row],[Normalised travel time adjusted wp (base year)]]</f>
        <v>4510.4418633713285</v>
      </c>
      <c r="N1606" s="115">
        <v>7522.9153551847467</v>
      </c>
      <c r="O1606" s="43">
        <f>gp_need_index[[#This Row],[Combined weighted population (base year)]]/gp_need_index[[#This Row],[Registered population (base year)]]</f>
        <v>1.4362875958540875</v>
      </c>
      <c r="P1606" s="77">
        <v>5289.6375049164699</v>
      </c>
      <c r="Q1606" s="4">
        <v>3088.500111446102</v>
      </c>
      <c r="R1606" s="46">
        <v>7494.2862623199881</v>
      </c>
      <c r="S1606" s="110">
        <v>7653.5752573434293</v>
      </c>
      <c r="T1606" s="46">
        <v>7677.2159088080452</v>
      </c>
      <c r="U1606" s="110">
        <f>$L$1*gp_need_index[[#This Row],[Normalised weighted population 2025/26]]</f>
        <v>3044.5268146369508</v>
      </c>
      <c r="V1606" s="4">
        <f>$M$1*gp_need_index[[#This Row],[Normalised travel time adjusted wp 2025/26]]</f>
        <v>4558.3745838320483</v>
      </c>
      <c r="W1606" s="115">
        <v>7602.9013984689991</v>
      </c>
      <c r="X1606" s="43">
        <f>gp_need_index[[#This Row],[Combined weighted population 2025/26]]/gp_need_index[[#This Row],[Registered population 2025/26]]</f>
        <v>1.4373199281429887</v>
      </c>
    </row>
    <row r="1607" spans="1:24" ht="13">
      <c r="A1607" s="8" t="s">
        <v>3477</v>
      </c>
      <c r="B1607" s="3" t="s">
        <v>12636</v>
      </c>
      <c r="C1607" s="74" t="s">
        <v>6428</v>
      </c>
      <c r="D1607" s="74" t="s">
        <v>6796</v>
      </c>
      <c r="E1607" s="74" t="s">
        <v>6453</v>
      </c>
      <c r="F1607" s="41">
        <v>1.0212547251930206</v>
      </c>
      <c r="G1607" s="110">
        <v>5936.0833333333339</v>
      </c>
      <c r="H1607" s="4">
        <v>2286.8700451936493</v>
      </c>
      <c r="I1607" s="46">
        <v>5605.2766107254138</v>
      </c>
      <c r="J1607" s="110">
        <v>5724.4152247172487</v>
      </c>
      <c r="K1607" s="46">
        <v>5742.1716962338478</v>
      </c>
      <c r="L1607" s="110">
        <f>$L$1*gp_need_index[[#This Row],[Normalised weighted population (base year)]]</f>
        <v>2277.1234441114007</v>
      </c>
      <c r="M1607" s="4">
        <f>$M$1*gp_need_index[[#This Row],[Normalised travel time adjusted wp (base year)]]</f>
        <v>3409.4351164569534</v>
      </c>
      <c r="N1607" s="115">
        <v>5686.5585605683536</v>
      </c>
      <c r="O1607" s="43">
        <f>gp_need_index[[#This Row],[Combined weighted population (base year)]]/gp_need_index[[#This Row],[Registered population (base year)]]</f>
        <v>0.95796474564907041</v>
      </c>
      <c r="P1607" s="77">
        <v>5989.9915740579909</v>
      </c>
      <c r="Q1607" s="4">
        <v>2330.0535363949803</v>
      </c>
      <c r="R1607" s="46">
        <v>5653.9056429235106</v>
      </c>
      <c r="S1607" s="110">
        <v>5774.0778536311182</v>
      </c>
      <c r="T1607" s="46">
        <v>5791.9130427391474</v>
      </c>
      <c r="U1607" s="110">
        <f>$L$1*gp_need_index[[#This Row],[Normalised weighted population 2025/26]]</f>
        <v>2296.8788133773619</v>
      </c>
      <c r="V1607" s="4">
        <f>$M$1*gp_need_index[[#This Row],[Normalised travel time adjusted wp 2025/26]]</f>
        <v>3438.9692200133227</v>
      </c>
      <c r="W1607" s="115">
        <v>5735.8480333906846</v>
      </c>
      <c r="X1607" s="43">
        <f>gp_need_index[[#This Row],[Combined weighted population 2025/26]]/gp_need_index[[#This Row],[Registered population 2025/26]]</f>
        <v>0.95757197025652341</v>
      </c>
    </row>
    <row r="1608" spans="1:24" ht="13">
      <c r="A1608" s="8" t="s">
        <v>3456</v>
      </c>
      <c r="B1608" s="3" t="s">
        <v>7215</v>
      </c>
      <c r="C1608" s="74" t="s">
        <v>6428</v>
      </c>
      <c r="D1608" s="74" t="s">
        <v>6796</v>
      </c>
      <c r="E1608" s="74" t="s">
        <v>6453</v>
      </c>
      <c r="F1608" s="41">
        <v>1.0212547251930206</v>
      </c>
      <c r="G1608" s="110">
        <v>14417.166666666668</v>
      </c>
      <c r="H1608" s="4">
        <v>5250.3171257385375</v>
      </c>
      <c r="I1608" s="46">
        <v>12868.890318295833</v>
      </c>
      <c r="J1608" s="110">
        <v>13142.415045550335</v>
      </c>
      <c r="K1608" s="46">
        <v>13183.181291403362</v>
      </c>
      <c r="L1608" s="110">
        <f>$L$1*gp_need_index[[#This Row],[Normalised weighted population (base year)]]</f>
        <v>5227.940363802536</v>
      </c>
      <c r="M1608" s="4">
        <f>$M$1*gp_need_index[[#This Row],[Normalised travel time adjusted wp (base year)]]</f>
        <v>7827.5613512233949</v>
      </c>
      <c r="N1608" s="115">
        <v>13055.50171502593</v>
      </c>
      <c r="O1608" s="43">
        <f>gp_need_index[[#This Row],[Combined weighted population (base year)]]/gp_need_index[[#This Row],[Registered population (base year)]]</f>
        <v>0.9055525275441958</v>
      </c>
      <c r="P1608" s="77">
        <v>14546.588670228512</v>
      </c>
      <c r="Q1608" s="4">
        <v>5349.3487038248386</v>
      </c>
      <c r="R1608" s="46">
        <v>12980.265195672257</v>
      </c>
      <c r="S1608" s="110">
        <v>13256.1571653388</v>
      </c>
      <c r="T1608" s="46">
        <v>13297.103282776565</v>
      </c>
      <c r="U1608" s="110">
        <f>$L$1*gp_need_index[[#This Row],[Normalised weighted population 2025/26]]</f>
        <v>5273.1860067871503</v>
      </c>
      <c r="V1608" s="4">
        <f>$M$1*gp_need_index[[#This Row],[Normalised travel time adjusted wp 2025/26]]</f>
        <v>7895.2029437204028</v>
      </c>
      <c r="W1608" s="115">
        <v>13168.388950507553</v>
      </c>
      <c r="X1608" s="43">
        <f>gp_need_index[[#This Row],[Combined weighted population 2025/26]]/gp_need_index[[#This Row],[Registered population 2025/26]]</f>
        <v>0.90525615654881175</v>
      </c>
    </row>
    <row r="1609" spans="1:24" ht="13">
      <c r="A1609" s="8" t="s">
        <v>3148</v>
      </c>
      <c r="B1609" s="3" t="s">
        <v>11093</v>
      </c>
      <c r="C1609" s="74" t="s">
        <v>6428</v>
      </c>
      <c r="D1609" s="74" t="s">
        <v>6796</v>
      </c>
      <c r="E1609" s="74" t="s">
        <v>6719</v>
      </c>
      <c r="F1609" s="41">
        <v>1.0212547251930206</v>
      </c>
      <c r="G1609" s="110">
        <v>11969.75</v>
      </c>
      <c r="H1609" s="4">
        <v>5701.751354904176</v>
      </c>
      <c r="I1609" s="46">
        <v>13975.386829254652</v>
      </c>
      <c r="J1609" s="110">
        <v>14272.42983577662</v>
      </c>
      <c r="K1609" s="46">
        <v>14316.701256332793</v>
      </c>
      <c r="L1609" s="110">
        <f>$L$1*gp_need_index[[#This Row],[Normalised weighted population (base year)]]</f>
        <v>5677.4505879921171</v>
      </c>
      <c r="M1609" s="4">
        <f>$M$1*gp_need_index[[#This Row],[Normalised travel time adjusted wp (base year)]]</f>
        <v>8500.592911072119</v>
      </c>
      <c r="N1609" s="115">
        <v>14178.043499064235</v>
      </c>
      <c r="O1609" s="43">
        <f>gp_need_index[[#This Row],[Combined weighted population (base year)]]/gp_need_index[[#This Row],[Registered population (base year)]]</f>
        <v>1.1844895256011392</v>
      </c>
      <c r="P1609" s="77">
        <v>12081.140419601885</v>
      </c>
      <c r="Q1609" s="4">
        <v>5814.7851165724951</v>
      </c>
      <c r="R1609" s="46">
        <v>14109.652791000866</v>
      </c>
      <c r="S1609" s="110">
        <v>14409.549583642527</v>
      </c>
      <c r="T1609" s="46">
        <v>14454.058343015104</v>
      </c>
      <c r="U1609" s="110">
        <f>$L$1*gp_need_index[[#This Row],[Normalised weighted population 2025/26]]</f>
        <v>5731.9956515940548</v>
      </c>
      <c r="V1609" s="4">
        <f>$M$1*gp_need_index[[#This Row],[Normalised travel time adjusted wp 2025/26]]</f>
        <v>8582.1491757752519</v>
      </c>
      <c r="W1609" s="115">
        <v>14314.144827369306</v>
      </c>
      <c r="X1609" s="43">
        <f>gp_need_index[[#This Row],[Combined weighted population 2025/26]]/gp_need_index[[#This Row],[Registered population 2025/26]]</f>
        <v>1.1848339089035278</v>
      </c>
    </row>
    <row r="1610" spans="1:24" ht="13">
      <c r="A1610" s="8" t="s">
        <v>3132</v>
      </c>
      <c r="B1610" s="3" t="s">
        <v>11092</v>
      </c>
      <c r="C1610" s="74" t="s">
        <v>6428</v>
      </c>
      <c r="D1610" s="74" t="s">
        <v>6796</v>
      </c>
      <c r="E1610" s="74" t="s">
        <v>6583</v>
      </c>
      <c r="F1610" s="41">
        <v>1.0212547251930206</v>
      </c>
      <c r="G1610" s="110">
        <v>5334.4999999999991</v>
      </c>
      <c r="H1610" s="4">
        <v>3209.9057534353674</v>
      </c>
      <c r="I1610" s="46">
        <v>7867.7009566761926</v>
      </c>
      <c r="J1610" s="110">
        <v>8034.9267784112108</v>
      </c>
      <c r="K1610" s="46">
        <v>8059.8501885549722</v>
      </c>
      <c r="L1610" s="110">
        <f>$L$1*gp_need_index[[#This Row],[Normalised weighted population (base year)]]</f>
        <v>3196.2251899262592</v>
      </c>
      <c r="M1610" s="4">
        <f>$M$1*gp_need_index[[#This Row],[Normalised travel time adjusted wp (base year)]]</f>
        <v>4785.565064915193</v>
      </c>
      <c r="N1610" s="115">
        <v>7981.7902548414522</v>
      </c>
      <c r="O1610" s="43">
        <f>gp_need_index[[#This Row],[Combined weighted population (base year)]]/gp_need_index[[#This Row],[Registered population (base year)]]</f>
        <v>1.4962583662651521</v>
      </c>
      <c r="P1610" s="77">
        <v>5389.2705041213485</v>
      </c>
      <c r="Q1610" s="4">
        <v>3277.7083507185589</v>
      </c>
      <c r="R1610" s="46">
        <v>7953.4025508518343</v>
      </c>
      <c r="S1610" s="110">
        <v>8122.449936419659</v>
      </c>
      <c r="T1610" s="46">
        <v>8147.5388656493606</v>
      </c>
      <c r="U1610" s="110">
        <f>$L$1*gp_need_index[[#This Row],[Normalised weighted population 2025/26]]</f>
        <v>3231.0411540343748</v>
      </c>
      <c r="V1610" s="4">
        <f>$M$1*gp_need_index[[#This Row],[Normalised travel time adjusted wp 2025/26]]</f>
        <v>4837.6305326192241</v>
      </c>
      <c r="W1610" s="115">
        <v>8068.671686653599</v>
      </c>
      <c r="X1610" s="43">
        <f>gp_need_index[[#This Row],[Combined weighted population 2025/26]]/gp_need_index[[#This Row],[Registered population 2025/26]]</f>
        <v>1.4971732594389586</v>
      </c>
    </row>
    <row r="1611" spans="1:24" ht="13">
      <c r="A1611" s="8" t="s">
        <v>3141</v>
      </c>
      <c r="B1611" s="3" t="s">
        <v>11091</v>
      </c>
      <c r="C1611" s="74" t="s">
        <v>6428</v>
      </c>
      <c r="D1611" s="74" t="s">
        <v>6796</v>
      </c>
      <c r="E1611" s="74" t="s">
        <v>6583</v>
      </c>
      <c r="F1611" s="41">
        <v>1.0212547251930206</v>
      </c>
      <c r="G1611" s="110">
        <v>10081.666666666666</v>
      </c>
      <c r="H1611" s="4">
        <v>2683.2677053969533</v>
      </c>
      <c r="I1611" s="46">
        <v>6576.8746855498675</v>
      </c>
      <c r="J1611" s="110">
        <v>6716.6643496201641</v>
      </c>
      <c r="K1611" s="46">
        <v>6737.4986627384051</v>
      </c>
      <c r="L1611" s="110">
        <f>$L$1*gp_need_index[[#This Row],[Normalised weighted population (base year)]]</f>
        <v>2671.8316642557656</v>
      </c>
      <c r="M1611" s="4">
        <f>$M$1*gp_need_index[[#This Row],[Normalised travel time adjusted wp (base year)]]</f>
        <v>4000.414085996114</v>
      </c>
      <c r="N1611" s="115">
        <v>6672.2457502518791</v>
      </c>
      <c r="O1611" s="43">
        <f>gp_need_index[[#This Row],[Combined weighted population (base year)]]/gp_need_index[[#This Row],[Registered population (base year)]]</f>
        <v>0.66181971402729833</v>
      </c>
      <c r="P1611" s="77">
        <v>10163.45730175684</v>
      </c>
      <c r="Q1611" s="4">
        <v>2733.6649399328217</v>
      </c>
      <c r="R1611" s="46">
        <v>6633.2740378409608</v>
      </c>
      <c r="S1611" s="110">
        <v>6774.2624546452689</v>
      </c>
      <c r="T1611" s="46">
        <v>6795.1870516127374</v>
      </c>
      <c r="U1611" s="110">
        <f>$L$1*gp_need_index[[#This Row],[Normalised weighted population 2025/26]]</f>
        <v>2694.743698086354</v>
      </c>
      <c r="V1611" s="4">
        <f>$M$1*gp_need_index[[#This Row],[Normalised travel time adjusted wp 2025/26]]</f>
        <v>4034.6667745684485</v>
      </c>
      <c r="W1611" s="115">
        <v>6729.410472654803</v>
      </c>
      <c r="X1611" s="43">
        <f>gp_need_index[[#This Row],[Combined weighted population 2025/26]]/gp_need_index[[#This Row],[Registered population 2025/26]]</f>
        <v>0.66211824115122397</v>
      </c>
    </row>
    <row r="1612" spans="1:24" ht="13">
      <c r="A1612" s="8" t="s">
        <v>3458</v>
      </c>
      <c r="B1612" s="3" t="s">
        <v>11090</v>
      </c>
      <c r="C1612" s="74" t="s">
        <v>6428</v>
      </c>
      <c r="D1612" s="74" t="s">
        <v>6796</v>
      </c>
      <c r="E1612" s="74" t="s">
        <v>6717</v>
      </c>
      <c r="F1612" s="41">
        <v>1.0212547251930206</v>
      </c>
      <c r="G1612" s="110">
        <v>9359.8333333333321</v>
      </c>
      <c r="H1612" s="4">
        <v>4381.3535541511956</v>
      </c>
      <c r="I1612" s="46">
        <v>10739.000518205117</v>
      </c>
      <c r="J1612" s="110">
        <v>10967.255023067273</v>
      </c>
      <c r="K1612" s="46">
        <v>11001.274175030869</v>
      </c>
      <c r="L1612" s="110">
        <f>$L$1*gp_need_index[[#This Row],[Normalised weighted population (base year)]]</f>
        <v>4362.6803001189637</v>
      </c>
      <c r="M1612" s="4">
        <f>$M$1*gp_need_index[[#This Row],[Normalised travel time adjusted wp (base year)]]</f>
        <v>6532.0461460116085</v>
      </c>
      <c r="N1612" s="115">
        <v>10894.726446130571</v>
      </c>
      <c r="O1612" s="43">
        <f>gp_need_index[[#This Row],[Combined weighted population (base year)]]/gp_need_index[[#This Row],[Registered population (base year)]]</f>
        <v>1.1639872269232614</v>
      </c>
      <c r="P1612" s="77">
        <v>9445.5730672351292</v>
      </c>
      <c r="Q1612" s="4">
        <v>4468.3602280192026</v>
      </c>
      <c r="R1612" s="46">
        <v>10842.535037585578</v>
      </c>
      <c r="S1612" s="110">
        <v>11072.990140205156</v>
      </c>
      <c r="T1612" s="46">
        <v>11107.192809124437</v>
      </c>
      <c r="U1612" s="110">
        <f>$L$1*gp_need_index[[#This Row],[Normalised weighted population 2025/26]]</f>
        <v>4404.7408258930054</v>
      </c>
      <c r="V1612" s="4">
        <f>$M$1*gp_need_index[[#This Row],[Normalised travel time adjusted wp 2025/26]]</f>
        <v>6594.9357163117475</v>
      </c>
      <c r="W1612" s="115">
        <v>10999.676542204754</v>
      </c>
      <c r="X1612" s="43">
        <f>gp_need_index[[#This Row],[Combined weighted population 2025/26]]/gp_need_index[[#This Row],[Registered population 2025/26]]</f>
        <v>1.1645324708101099</v>
      </c>
    </row>
    <row r="1613" spans="1:24" ht="13">
      <c r="A1613" s="8" t="s">
        <v>3455</v>
      </c>
      <c r="B1613" s="3" t="s">
        <v>11089</v>
      </c>
      <c r="C1613" s="74" t="s">
        <v>6428</v>
      </c>
      <c r="D1613" s="74" t="s">
        <v>6796</v>
      </c>
      <c r="E1613" s="74" t="s">
        <v>6718</v>
      </c>
      <c r="F1613" s="41">
        <v>1.0212547251930206</v>
      </c>
      <c r="G1613" s="110">
        <v>5962.5</v>
      </c>
      <c r="H1613" s="4">
        <v>2394.3887972996667</v>
      </c>
      <c r="I1613" s="46">
        <v>5868.8125067247911</v>
      </c>
      <c r="J1613" s="110">
        <v>5993.5525037645893</v>
      </c>
      <c r="K1613" s="46">
        <v>6012.1438078783804</v>
      </c>
      <c r="L1613" s="110">
        <f>$L$1*gp_need_index[[#This Row],[Normalised weighted population (base year)]]</f>
        <v>2384.1839531319224</v>
      </c>
      <c r="M1613" s="4">
        <f>$M$1*gp_need_index[[#This Row],[Normalised travel time adjusted wp (base year)]]</f>
        <v>3569.7320296454968</v>
      </c>
      <c r="N1613" s="115">
        <v>5953.9159827774192</v>
      </c>
      <c r="O1613" s="43">
        <f>gp_need_index[[#This Row],[Combined weighted population (base year)]]/gp_need_index[[#This Row],[Registered population (base year)]]</f>
        <v>0.99856033254128629</v>
      </c>
      <c r="P1613" s="77">
        <v>6018.768442757977</v>
      </c>
      <c r="Q1613" s="4">
        <v>2442.9112929671269</v>
      </c>
      <c r="R1613" s="46">
        <v>5927.7564780069761</v>
      </c>
      <c r="S1613" s="110">
        <v>6053.7493129581626</v>
      </c>
      <c r="T1613" s="46">
        <v>6072.4483618013137</v>
      </c>
      <c r="U1613" s="110">
        <f>$L$1*gp_need_index[[#This Row],[Normalised weighted population 2025/26]]</f>
        <v>2408.1297292670133</v>
      </c>
      <c r="V1613" s="4">
        <f>$M$1*gp_need_index[[#This Row],[Normalised travel time adjusted wp 2025/26]]</f>
        <v>3605.5380756336326</v>
      </c>
      <c r="W1613" s="115">
        <v>6013.6678049006459</v>
      </c>
      <c r="X1613" s="43">
        <f>gp_need_index[[#This Row],[Combined weighted population 2025/26]]/gp_need_index[[#This Row],[Registered population 2025/26]]</f>
        <v>0.99915254459349268</v>
      </c>
    </row>
    <row r="1614" spans="1:24" ht="13">
      <c r="A1614" s="8" t="s">
        <v>3465</v>
      </c>
      <c r="B1614" s="3" t="s">
        <v>11088</v>
      </c>
      <c r="C1614" s="74" t="s">
        <v>6428</v>
      </c>
      <c r="D1614" s="74" t="s">
        <v>6796</v>
      </c>
      <c r="E1614" s="74" t="s">
        <v>6718</v>
      </c>
      <c r="F1614" s="41">
        <v>1.0212547251930206</v>
      </c>
      <c r="G1614" s="110">
        <v>8565.9166666666661</v>
      </c>
      <c r="H1614" s="4">
        <v>4091.7592354827439</v>
      </c>
      <c r="I1614" s="46">
        <v>10029.184818601698</v>
      </c>
      <c r="J1614" s="110">
        <v>10242.352385831091</v>
      </c>
      <c r="K1614" s="46">
        <v>10274.122973963254</v>
      </c>
      <c r="L1614" s="110">
        <f>$L$1*gp_need_index[[#This Row],[Normalised weighted population (base year)]]</f>
        <v>4074.320227491593</v>
      </c>
      <c r="M1614" s="4">
        <f>$M$1*gp_need_index[[#This Row],[Normalised travel time adjusted wp (base year)]]</f>
        <v>6100.2975026333888</v>
      </c>
      <c r="N1614" s="115">
        <v>10174.617730124981</v>
      </c>
      <c r="O1614" s="43">
        <f>gp_need_index[[#This Row],[Combined weighted population (base year)]]/gp_need_index[[#This Row],[Registered population (base year)]]</f>
        <v>1.1878025582152112</v>
      </c>
      <c r="P1614" s="77">
        <v>8642.9993493667098</v>
      </c>
      <c r="Q1614" s="4">
        <v>4169.7487970020984</v>
      </c>
      <c r="R1614" s="46">
        <v>10117.950461095024</v>
      </c>
      <c r="S1614" s="110">
        <v>10333.004717662196</v>
      </c>
      <c r="T1614" s="46">
        <v>10364.921691742786</v>
      </c>
      <c r="U1614" s="110">
        <f>$L$1*gp_need_index[[#This Row],[Normalised weighted population 2025/26]]</f>
        <v>4110.3809501981941</v>
      </c>
      <c r="V1614" s="4">
        <f>$M$1*gp_need_index[[#This Row],[Normalised travel time adjusted wp 2025/26]]</f>
        <v>6154.2095681903693</v>
      </c>
      <c r="W1614" s="115">
        <v>10264.590518388562</v>
      </c>
      <c r="X1614" s="43">
        <f>gp_need_index[[#This Row],[Combined weighted population 2025/26]]/gp_need_index[[#This Row],[Registered population 2025/26]]</f>
        <v>1.1876190317127202</v>
      </c>
    </row>
    <row r="1615" spans="1:24" ht="13">
      <c r="A1615" s="8" t="s">
        <v>3468</v>
      </c>
      <c r="B1615" s="3" t="s">
        <v>7369</v>
      </c>
      <c r="C1615" s="74" t="s">
        <v>6428</v>
      </c>
      <c r="D1615" s="74" t="s">
        <v>6796</v>
      </c>
      <c r="E1615" s="74" t="s">
        <v>6718</v>
      </c>
      <c r="F1615" s="41">
        <v>1.0212547251930206</v>
      </c>
      <c r="G1615" s="110">
        <v>6600.9166666666679</v>
      </c>
      <c r="H1615" s="4">
        <v>3009.7871619913308</v>
      </c>
      <c r="I1615" s="46">
        <v>7377.1964514682513</v>
      </c>
      <c r="J1615" s="110">
        <v>7533.9967347391357</v>
      </c>
      <c r="K1615" s="46">
        <v>7557.3663180371659</v>
      </c>
      <c r="L1615" s="110">
        <f>$L$1*gp_need_index[[#This Row],[Normalised weighted population (base year)]]</f>
        <v>2996.9595005017518</v>
      </c>
      <c r="M1615" s="4">
        <f>$M$1*gp_need_index[[#This Row],[Normalised travel time adjusted wp (base year)]]</f>
        <v>4487.2134578533123</v>
      </c>
      <c r="N1615" s="115">
        <v>7484.1729583550641</v>
      </c>
      <c r="O1615" s="43">
        <f>gp_need_index[[#This Row],[Combined weighted population (base year)]]/gp_need_index[[#This Row],[Registered population (base year)]]</f>
        <v>1.1338081263998783</v>
      </c>
      <c r="P1615" s="77">
        <v>6661.9803450670443</v>
      </c>
      <c r="Q1615" s="4">
        <v>3072.525591939002</v>
      </c>
      <c r="R1615" s="46">
        <v>7455.5238800084107</v>
      </c>
      <c r="S1615" s="110">
        <v>7613.9889912479921</v>
      </c>
      <c r="T1615" s="46">
        <v>7637.5073671631972</v>
      </c>
      <c r="U1615" s="110">
        <f>$L$1*gp_need_index[[#This Row],[Normalised weighted population 2025/26]]</f>
        <v>3028.779736367449</v>
      </c>
      <c r="V1615" s="4">
        <f>$M$1*gp_need_index[[#This Row],[Normalised travel time adjusted wp 2025/26]]</f>
        <v>4534.79749427967</v>
      </c>
      <c r="W1615" s="115">
        <v>7563.577230647119</v>
      </c>
      <c r="X1615" s="43">
        <f>gp_need_index[[#This Row],[Combined weighted population 2025/26]]/gp_need_index[[#This Row],[Registered population 2025/26]]</f>
        <v>1.1353346661023511</v>
      </c>
    </row>
    <row r="1616" spans="1:24" ht="13">
      <c r="A1616" s="8" t="s">
        <v>3443</v>
      </c>
      <c r="B1616" s="3" t="s">
        <v>11087</v>
      </c>
      <c r="C1616" s="74" t="s">
        <v>6419</v>
      </c>
      <c r="D1616" s="74" t="s">
        <v>6796</v>
      </c>
      <c r="E1616" s="74" t="s">
        <v>6718</v>
      </c>
      <c r="F1616" s="41">
        <v>1.0315582410705022</v>
      </c>
      <c r="G1616" s="110">
        <v>6430.25</v>
      </c>
      <c r="H1616" s="4">
        <v>4392.7747677678617</v>
      </c>
      <c r="I1616" s="46">
        <v>10766.994702520989</v>
      </c>
      <c r="J1616" s="110">
        <v>11106.782116947967</v>
      </c>
      <c r="K1616" s="46">
        <v>11141.234065759978</v>
      </c>
      <c r="L1616" s="110">
        <f>$L$1*gp_need_index[[#This Row],[Normalised weighted population (base year)]]</f>
        <v>4374.0528367182233</v>
      </c>
      <c r="M1616" s="4">
        <f>$M$1*gp_need_index[[#This Row],[Normalised travel time adjusted wp (base year)]]</f>
        <v>6615.1478349876234</v>
      </c>
      <c r="N1616" s="115">
        <v>10989.200671705847</v>
      </c>
      <c r="O1616" s="43">
        <f>gp_need_index[[#This Row],[Combined weighted population (base year)]]/gp_need_index[[#This Row],[Registered population (base year)]]</f>
        <v>1.7089849806315223</v>
      </c>
      <c r="P1616" s="77">
        <v>6490.4279560368268</v>
      </c>
      <c r="Q1616" s="4">
        <v>4477.7653296547796</v>
      </c>
      <c r="R1616" s="46">
        <v>10865.356640771541</v>
      </c>
      <c r="S1616" s="110">
        <v>11208.248184957991</v>
      </c>
      <c r="T1616" s="46">
        <v>11242.8686440193</v>
      </c>
      <c r="U1616" s="110">
        <f>$L$1*gp_need_index[[#This Row],[Normalised weighted population 2025/26]]</f>
        <v>4414.0120200295314</v>
      </c>
      <c r="V1616" s="4">
        <f>$M$1*gp_need_index[[#This Row],[Normalised travel time adjusted wp 2025/26]]</f>
        <v>6675.4937317135773</v>
      </c>
      <c r="W1616" s="115">
        <v>11089.505751743109</v>
      </c>
      <c r="X1616" s="43">
        <f>gp_need_index[[#This Row],[Combined weighted population 2025/26]]/gp_need_index[[#This Row],[Registered population 2025/26]]</f>
        <v>1.7085939212111003</v>
      </c>
    </row>
    <row r="1617" spans="1:24" ht="13">
      <c r="A1617" s="8" t="s">
        <v>3147</v>
      </c>
      <c r="B1617" s="3" t="s">
        <v>11086</v>
      </c>
      <c r="C1617" s="74" t="s">
        <v>6428</v>
      </c>
      <c r="D1617" s="74" t="s">
        <v>6796</v>
      </c>
      <c r="E1617" s="74" t="s">
        <v>6583</v>
      </c>
      <c r="F1617" s="41">
        <v>1.0212547251930206</v>
      </c>
      <c r="G1617" s="110">
        <v>12757.75</v>
      </c>
      <c r="H1617" s="4">
        <v>4938.2751488223666</v>
      </c>
      <c r="I1617" s="46">
        <v>12104.053856141456</v>
      </c>
      <c r="J1617" s="110">
        <v>12361.322194575265</v>
      </c>
      <c r="K1617" s="46">
        <v>12399.665581076602</v>
      </c>
      <c r="L1617" s="110">
        <f>$L$1*gp_need_index[[#This Row],[Normalised weighted population (base year)]]</f>
        <v>4917.2283044635842</v>
      </c>
      <c r="M1617" s="4">
        <f>$M$1*gp_need_index[[#This Row],[Normalised travel time adjusted wp (base year)]]</f>
        <v>7362.3460775603244</v>
      </c>
      <c r="N1617" s="115">
        <v>12279.574382023908</v>
      </c>
      <c r="O1617" s="43">
        <f>gp_need_index[[#This Row],[Combined weighted population (base year)]]/gp_need_index[[#This Row],[Registered population (base year)]]</f>
        <v>0.96251881264516925</v>
      </c>
      <c r="P1617" s="77">
        <v>12870.046674709374</v>
      </c>
      <c r="Q1617" s="4">
        <v>5033.5337342774237</v>
      </c>
      <c r="R1617" s="46">
        <v>12213.936005997723</v>
      </c>
      <c r="S1617" s="110">
        <v>12473.539859330343</v>
      </c>
      <c r="T1617" s="46">
        <v>12512.068598962385</v>
      </c>
      <c r="U1617" s="110">
        <f>$L$1*gp_need_index[[#This Row],[Normalised weighted population 2025/26]]</f>
        <v>4961.8675322669533</v>
      </c>
      <c r="V1617" s="4">
        <f>$M$1*gp_need_index[[#This Row],[Normalised travel time adjusted wp 2025/26]]</f>
        <v>7429.0857740808724</v>
      </c>
      <c r="W1617" s="115">
        <v>12390.953306347827</v>
      </c>
      <c r="X1617" s="43">
        <f>gp_need_index[[#This Row],[Combined weighted population 2025/26]]/gp_need_index[[#This Row],[Registered population 2025/26]]</f>
        <v>0.9627745430556206</v>
      </c>
    </row>
    <row r="1618" spans="1:24" ht="13">
      <c r="A1618" s="8" t="s">
        <v>3384</v>
      </c>
      <c r="B1618" s="3" t="s">
        <v>11085</v>
      </c>
      <c r="C1618" s="74" t="s">
        <v>6432</v>
      </c>
      <c r="D1618" s="74" t="s">
        <v>6796</v>
      </c>
      <c r="E1618" s="74" t="s">
        <v>6564</v>
      </c>
      <c r="F1618" s="41">
        <v>0.99540662764369037</v>
      </c>
      <c r="G1618" s="110">
        <v>6.9166666666666652</v>
      </c>
      <c r="H1618" s="4">
        <v>0.68361800312069221</v>
      </c>
      <c r="I1618" s="46">
        <v>1.675594995708972</v>
      </c>
      <c r="J1618" s="110">
        <v>1.6678983639753115</v>
      </c>
      <c r="K1618" s="46">
        <v>1.6730719910847902</v>
      </c>
      <c r="L1618" s="110">
        <f>$L$1*gp_need_index[[#This Row],[Normalised weighted population (base year)]]</f>
        <v>0.68070443486478527</v>
      </c>
      <c r="M1618" s="4">
        <f>$M$1*gp_need_index[[#This Row],[Normalised travel time adjusted wp (base year)]]</f>
        <v>0.9933925177657621</v>
      </c>
      <c r="N1618" s="115">
        <v>1.6740969526305474</v>
      </c>
      <c r="O1618" s="43">
        <f>gp_need_index[[#This Row],[Combined weighted population (base year)]]/gp_need_index[[#This Row],[Registered population (base year)]]</f>
        <v>0.24203811363333219</v>
      </c>
      <c r="P1618" s="77">
        <v>6.9761217332726311</v>
      </c>
      <c r="Q1618" s="4">
        <v>0.69126514703825004</v>
      </c>
      <c r="R1618" s="46">
        <v>1.6773639981005941</v>
      </c>
      <c r="S1618" s="110">
        <v>1.6696592406802497</v>
      </c>
      <c r="T1618" s="46">
        <v>1.6748165470170135</v>
      </c>
      <c r="U1618" s="110">
        <f>$L$1*gp_need_index[[#This Row],[Normalised weighted population 2025/26]]</f>
        <v>0.68142308571797316</v>
      </c>
      <c r="V1618" s="4">
        <f>$M$1*gp_need_index[[#This Row],[Normalised travel time adjusted wp 2025/26]]</f>
        <v>0.99442835413092101</v>
      </c>
      <c r="W1618" s="115">
        <v>1.6758514398488942</v>
      </c>
      <c r="X1618" s="43">
        <f>gp_need_index[[#This Row],[Combined weighted population 2025/26]]/gp_need_index[[#This Row],[Registered population 2025/26]]</f>
        <v>0.24022680565562901</v>
      </c>
    </row>
    <row r="1619" spans="1:24" ht="13">
      <c r="A1619" s="8" t="s">
        <v>3661</v>
      </c>
      <c r="B1619" s="3" t="s">
        <v>11084</v>
      </c>
      <c r="C1619" s="74" t="s">
        <v>6432</v>
      </c>
      <c r="D1619" s="74" t="s">
        <v>6796</v>
      </c>
      <c r="E1619" s="74" t="s">
        <v>6596</v>
      </c>
      <c r="F1619" s="41">
        <v>0.99540662764369037</v>
      </c>
      <c r="G1619" s="110">
        <v>10057.916666666666</v>
      </c>
      <c r="H1619" s="4">
        <v>2924.9215271419876</v>
      </c>
      <c r="I1619" s="46">
        <v>7169.1849122576332</v>
      </c>
      <c r="J1619" s="110">
        <v>7136.2541764643966</v>
      </c>
      <c r="K1619" s="46">
        <v>7158.3900085180294</v>
      </c>
      <c r="L1619" s="110">
        <f>$L$1*gp_need_index[[#This Row],[Normalised weighted population (base year)]]</f>
        <v>2912.4555615389795</v>
      </c>
      <c r="M1619" s="4">
        <f>$M$1*gp_need_index[[#This Row],[Normalised travel time adjusted wp (base year)]]</f>
        <v>4250.3198377616109</v>
      </c>
      <c r="N1619" s="115">
        <v>7162.7753993005899</v>
      </c>
      <c r="O1619" s="43">
        <f>gp_need_index[[#This Row],[Combined weighted population (base year)]]/gp_need_index[[#This Row],[Registered population (base year)]]</f>
        <v>0.71215298721245357</v>
      </c>
      <c r="P1619" s="77">
        <v>10142.486700624142</v>
      </c>
      <c r="Q1619" s="4">
        <v>2979.2502062967847</v>
      </c>
      <c r="R1619" s="46">
        <v>7229.1899263069281</v>
      </c>
      <c r="S1619" s="110">
        <v>7195.9835651409176</v>
      </c>
      <c r="T1619" s="46">
        <v>7218.2107901551844</v>
      </c>
      <c r="U1619" s="110">
        <f>$L$1*gp_need_index[[#This Row],[Normalised weighted population 2025/26]]</f>
        <v>2936.8323824784547</v>
      </c>
      <c r="V1619" s="4">
        <f>$M$1*gp_need_index[[#This Row],[Normalised travel time adjusted wp 2025/26]]</f>
        <v>4285.8386422134854</v>
      </c>
      <c r="W1619" s="115">
        <v>7222.6710246919401</v>
      </c>
      <c r="X1619" s="43">
        <f>gp_need_index[[#This Row],[Combined weighted population 2025/26]]/gp_need_index[[#This Row],[Registered population 2025/26]]</f>
        <v>0.71212033477425962</v>
      </c>
    </row>
    <row r="1620" spans="1:24" ht="13">
      <c r="A1620" s="8" t="s">
        <v>3648</v>
      </c>
      <c r="B1620" s="3" t="s">
        <v>11083</v>
      </c>
      <c r="C1620" s="74" t="s">
        <v>6432</v>
      </c>
      <c r="D1620" s="74" t="s">
        <v>6796</v>
      </c>
      <c r="E1620" s="74" t="s">
        <v>6596</v>
      </c>
      <c r="F1620" s="41">
        <v>0.99540662764369037</v>
      </c>
      <c r="G1620" s="110">
        <v>20403.583333333336</v>
      </c>
      <c r="H1620" s="4">
        <v>7617.5798022318868</v>
      </c>
      <c r="I1620" s="46">
        <v>18671.214827237396</v>
      </c>
      <c r="J1620" s="110">
        <v>18585.450985191244</v>
      </c>
      <c r="K1620" s="46">
        <v>18643.100896682074</v>
      </c>
      <c r="L1620" s="110">
        <f>$L$1*gp_need_index[[#This Row],[Normalised weighted population (base year)]]</f>
        <v>7585.113807191814</v>
      </c>
      <c r="M1620" s="4">
        <f>$M$1*gp_need_index[[#This Row],[Normalised travel time adjusted wp (base year)]]</f>
        <v>11069.408272568209</v>
      </c>
      <c r="N1620" s="115">
        <v>18654.522079760023</v>
      </c>
      <c r="O1620" s="43">
        <f>gp_need_index[[#This Row],[Combined weighted population (base year)]]/gp_need_index[[#This Row],[Registered population (base year)]]</f>
        <v>0.91427676085132203</v>
      </c>
      <c r="P1620" s="77">
        <v>20585.292238120554</v>
      </c>
      <c r="Q1620" s="4">
        <v>7766.5909292140614</v>
      </c>
      <c r="R1620" s="46">
        <v>18845.735342588385</v>
      </c>
      <c r="S1620" s="110">
        <v>18759.169862831412</v>
      </c>
      <c r="T1620" s="46">
        <v>18817.113893115456</v>
      </c>
      <c r="U1620" s="110">
        <f>$L$1*gp_need_index[[#This Row],[Normalised weighted population 2025/26]]</f>
        <v>7656.0121382792986</v>
      </c>
      <c r="V1620" s="4">
        <f>$M$1*gp_need_index[[#This Row],[Normalised travel time adjusted wp 2025/26]]</f>
        <v>11172.729115647317</v>
      </c>
      <c r="W1620" s="115">
        <v>18828.741253926615</v>
      </c>
      <c r="X1620" s="43">
        <f>gp_need_index[[#This Row],[Combined weighted population 2025/26]]/gp_need_index[[#This Row],[Registered population 2025/26]]</f>
        <v>0.91466961149372961</v>
      </c>
    </row>
    <row r="1621" spans="1:24" ht="13">
      <c r="A1621" s="8" t="s">
        <v>3626</v>
      </c>
      <c r="B1621" s="3" t="s">
        <v>11082</v>
      </c>
      <c r="C1621" s="74" t="s">
        <v>6432</v>
      </c>
      <c r="D1621" s="74" t="s">
        <v>6796</v>
      </c>
      <c r="E1621" s="74" t="s">
        <v>6596</v>
      </c>
      <c r="F1621" s="41">
        <v>0.99540662764369037</v>
      </c>
      <c r="G1621" s="110">
        <v>11784.083333333334</v>
      </c>
      <c r="H1621" s="4">
        <v>4503.2339058990565</v>
      </c>
      <c r="I1621" s="46">
        <v>11037.737687986631</v>
      </c>
      <c r="J1621" s="110">
        <v>10987.037248814437</v>
      </c>
      <c r="K1621" s="46">
        <v>11021.117762945909</v>
      </c>
      <c r="L1621" s="110">
        <f>$L$1*gp_need_index[[#This Row],[Normalised weighted population (base year)]]</f>
        <v>4484.0411998888922</v>
      </c>
      <c r="M1621" s="4">
        <f>$M$1*gp_need_index[[#This Row],[Normalised travel time adjusted wp (base year)]]</f>
        <v>6543.8283477730802</v>
      </c>
      <c r="N1621" s="115">
        <v>11027.869547661972</v>
      </c>
      <c r="O1621" s="43">
        <f>gp_need_index[[#This Row],[Combined weighted population (base year)]]/gp_need_index[[#This Row],[Registered population (base year)]]</f>
        <v>0.9358275256309263</v>
      </c>
      <c r="P1621" s="77">
        <v>11895.244040694753</v>
      </c>
      <c r="Q1621" s="4">
        <v>4592.3957552275579</v>
      </c>
      <c r="R1621" s="46">
        <v>11143.508880569172</v>
      </c>
      <c r="S1621" s="110">
        <v>11092.322594924875</v>
      </c>
      <c r="T1621" s="46">
        <v>11126.584978658295</v>
      </c>
      <c r="U1621" s="110">
        <f>$L$1*gp_need_index[[#This Row],[Normalised weighted population 2025/26]]</f>
        <v>4527.0103660992563</v>
      </c>
      <c r="V1621" s="4">
        <f>$M$1*gp_need_index[[#This Row],[Normalised travel time adjusted wp 2025/26]]</f>
        <v>6606.4498867842858</v>
      </c>
      <c r="W1621" s="115">
        <v>11133.460252883542</v>
      </c>
      <c r="X1621" s="43">
        <f>gp_need_index[[#This Row],[Combined weighted population 2025/26]]/gp_need_index[[#This Row],[Registered population 2025/26]]</f>
        <v>0.93595896097590958</v>
      </c>
    </row>
    <row r="1622" spans="1:24" ht="13">
      <c r="A1622" s="8" t="s">
        <v>3385</v>
      </c>
      <c r="B1622" s="3" t="s">
        <v>11081</v>
      </c>
      <c r="C1622" s="74" t="s">
        <v>6432</v>
      </c>
      <c r="D1622" s="74" t="s">
        <v>6796</v>
      </c>
      <c r="E1622" s="74" t="s">
        <v>6564</v>
      </c>
      <c r="F1622" s="41">
        <v>0.99540662764369037</v>
      </c>
      <c r="G1622" s="110">
        <v>11008.333333333334</v>
      </c>
      <c r="H1622" s="4">
        <v>3961.9348876941854</v>
      </c>
      <c r="I1622" s="46">
        <v>9710.9763652218007</v>
      </c>
      <c r="J1622" s="110">
        <v>9666.3702348330153</v>
      </c>
      <c r="K1622" s="46">
        <v>9696.3541931948403</v>
      </c>
      <c r="L1622" s="110">
        <f>$L$1*gp_need_index[[#This Row],[Normalised weighted population (base year)]]</f>
        <v>3945.049188856442</v>
      </c>
      <c r="M1622" s="4">
        <f>$M$1*gp_need_index[[#This Row],[Normalised travel time adjusted wp (base year)]]</f>
        <v>5757.2452090845318</v>
      </c>
      <c r="N1622" s="115">
        <v>9702.2943979409738</v>
      </c>
      <c r="O1622" s="43">
        <f>gp_need_index[[#This Row],[Combined weighted population (base year)]]/gp_need_index[[#This Row],[Registered population (base year)]]</f>
        <v>0.88135906718615953</v>
      </c>
      <c r="P1622" s="77">
        <v>11105.52904192664</v>
      </c>
      <c r="Q1622" s="4">
        <v>4038.5539894713452</v>
      </c>
      <c r="R1622" s="46">
        <v>9799.604529967608</v>
      </c>
      <c r="S1622" s="110">
        <v>9754.5912974168878</v>
      </c>
      <c r="T1622" s="46">
        <v>9784.7216463437817</v>
      </c>
      <c r="U1622" s="110">
        <f>$L$1*gp_need_index[[#This Row],[Normalised weighted population 2025/26]]</f>
        <v>3981.0540617230331</v>
      </c>
      <c r="V1622" s="4">
        <f>$M$1*gp_need_index[[#This Row],[Normalised travel time adjusted wp 2025/26]]</f>
        <v>5809.7137025145475</v>
      </c>
      <c r="W1622" s="115">
        <v>9790.7677642375802</v>
      </c>
      <c r="X1622" s="43">
        <f>gp_need_index[[#This Row],[Combined weighted population 2025/26]]/gp_need_index[[#This Row],[Registered population 2025/26]]</f>
        <v>0.88161200851166577</v>
      </c>
    </row>
    <row r="1623" spans="1:24" ht="13">
      <c r="A1623" s="8" t="s">
        <v>3377</v>
      </c>
      <c r="B1623" s="3" t="s">
        <v>11080</v>
      </c>
      <c r="C1623" s="74" t="s">
        <v>6432</v>
      </c>
      <c r="D1623" s="74" t="s">
        <v>6796</v>
      </c>
      <c r="E1623" s="74" t="s">
        <v>6564</v>
      </c>
      <c r="F1623" s="41">
        <v>0.99540662764369037</v>
      </c>
      <c r="G1623" s="110">
        <v>9288</v>
      </c>
      <c r="H1623" s="4">
        <v>4099.6967262737644</v>
      </c>
      <c r="I1623" s="46">
        <v>10048.640157383306</v>
      </c>
      <c r="J1623" s="110">
        <v>10002.48301146588</v>
      </c>
      <c r="K1623" s="46">
        <v>10033.509552643653</v>
      </c>
      <c r="L1623" s="110">
        <f>$L$1*gp_need_index[[#This Row],[Normalised weighted population (base year)]]</f>
        <v>4082.2238888324018</v>
      </c>
      <c r="M1623" s="4">
        <f>$M$1*gp_need_index[[#This Row],[Normalised travel time adjusted wp (base year)]]</f>
        <v>5957.4324175165584</v>
      </c>
      <c r="N1623" s="115">
        <v>10039.656306348959</v>
      </c>
      <c r="O1623" s="43">
        <f>gp_need_index[[#This Row],[Combined weighted population (base year)]]/gp_need_index[[#This Row],[Registered population (base year)]]</f>
        <v>1.0809276815621187</v>
      </c>
      <c r="P1623" s="77">
        <v>9374.5009578284589</v>
      </c>
      <c r="Q1623" s="4">
        <v>4182.6039646643576</v>
      </c>
      <c r="R1623" s="46">
        <v>10149.14369500622</v>
      </c>
      <c r="S1623" s="110">
        <v>10102.524898917363</v>
      </c>
      <c r="T1623" s="46">
        <v>10133.729958254666</v>
      </c>
      <c r="U1623" s="110">
        <f>$L$1*gp_need_index[[#This Row],[Normalised weighted population 2025/26]]</f>
        <v>4123.0530891789749</v>
      </c>
      <c r="V1623" s="4">
        <f>$M$1*gp_need_index[[#This Row],[Normalised travel time adjusted wp 2025/26]]</f>
        <v>6016.9386441415572</v>
      </c>
      <c r="W1623" s="115">
        <v>10139.991733320532</v>
      </c>
      <c r="X1623" s="43">
        <f>gp_need_index[[#This Row],[Combined weighted population 2025/26]]/gp_need_index[[#This Row],[Registered population 2025/26]]</f>
        <v>1.0816566960668799</v>
      </c>
    </row>
    <row r="1624" spans="1:24" ht="13">
      <c r="A1624" s="8" t="s">
        <v>3639</v>
      </c>
      <c r="B1624" s="3" t="s">
        <v>11079</v>
      </c>
      <c r="C1624" s="74" t="s">
        <v>6432</v>
      </c>
      <c r="D1624" s="74" t="s">
        <v>6796</v>
      </c>
      <c r="E1624" s="74" t="s">
        <v>6586</v>
      </c>
      <c r="F1624" s="41">
        <v>0.99540662764369037</v>
      </c>
      <c r="G1624" s="110">
        <v>6562.6666666666652</v>
      </c>
      <c r="H1624" s="4">
        <v>2701.8727652421171</v>
      </c>
      <c r="I1624" s="46">
        <v>6622.4769737124261</v>
      </c>
      <c r="J1624" s="110">
        <v>6592.0574710510782</v>
      </c>
      <c r="K1624" s="46">
        <v>6612.5052680968074</v>
      </c>
      <c r="L1624" s="110">
        <f>$L$1*gp_need_index[[#This Row],[Normalised weighted population (base year)]]</f>
        <v>2690.3574296535676</v>
      </c>
      <c r="M1624" s="4">
        <f>$M$1*gp_need_index[[#This Row],[Normalised travel time adjusted wp (base year)]]</f>
        <v>3926.1988079514445</v>
      </c>
      <c r="N1624" s="115">
        <v>6616.556237605012</v>
      </c>
      <c r="O1624" s="43">
        <f>gp_need_index[[#This Row],[Combined weighted population (base year)]]/gp_need_index[[#This Row],[Registered population (base year)]]</f>
        <v>1.0082115355960504</v>
      </c>
      <c r="P1624" s="77">
        <v>6623.413625474539</v>
      </c>
      <c r="Q1624" s="4">
        <v>2757.554885070404</v>
      </c>
      <c r="R1624" s="46">
        <v>6691.2433048611038</v>
      </c>
      <c r="S1624" s="110">
        <v>6660.5079328352131</v>
      </c>
      <c r="T1624" s="46">
        <v>6681.0811605520748</v>
      </c>
      <c r="U1624" s="110">
        <f>$L$1*gp_need_index[[#This Row],[Normalised weighted population 2025/26]]</f>
        <v>2718.2935041239261</v>
      </c>
      <c r="V1624" s="4">
        <f>$M$1*gp_need_index[[#This Row],[Normalised travel time adjusted wp 2025/26]]</f>
        <v>3966.9159909699724</v>
      </c>
      <c r="W1624" s="115">
        <v>6685.209495093899</v>
      </c>
      <c r="X1624" s="43">
        <f>gp_need_index[[#This Row],[Combined weighted population 2025/26]]/gp_need_index[[#This Row],[Registered population 2025/26]]</f>
        <v>1.0093299125063977</v>
      </c>
    </row>
    <row r="1625" spans="1:24" ht="13">
      <c r="A1625" s="8" t="s">
        <v>3658</v>
      </c>
      <c r="B1625" s="3" t="s">
        <v>11078</v>
      </c>
      <c r="C1625" s="74" t="s">
        <v>6432</v>
      </c>
      <c r="D1625" s="74" t="s">
        <v>6796</v>
      </c>
      <c r="E1625" s="74" t="s">
        <v>6564</v>
      </c>
      <c r="F1625" s="41">
        <v>0.99540662764369037</v>
      </c>
      <c r="G1625" s="110">
        <v>12513.416666666668</v>
      </c>
      <c r="H1625" s="4">
        <v>5057.4492748516386</v>
      </c>
      <c r="I1625" s="46">
        <v>12396.157879559611</v>
      </c>
      <c r="J1625" s="110">
        <v>12339.217710631192</v>
      </c>
      <c r="K1625" s="46">
        <v>12377.492531589302</v>
      </c>
      <c r="L1625" s="110">
        <f>$L$1*gp_need_index[[#This Row],[Normalised weighted population (base year)]]</f>
        <v>5035.8945124027259</v>
      </c>
      <c r="M1625" s="4">
        <f>$M$1*gp_need_index[[#This Row],[Normalised travel time adjusted wp (base year)]]</f>
        <v>7349.1807496042611</v>
      </c>
      <c r="N1625" s="115">
        <v>12385.075262006987</v>
      </c>
      <c r="O1625" s="43">
        <f>gp_need_index[[#This Row],[Combined weighted population (base year)]]/gp_need_index[[#This Row],[Registered population (base year)]]</f>
        <v>0.98974369606012103</v>
      </c>
      <c r="P1625" s="77">
        <v>12628.238820686551</v>
      </c>
      <c r="Q1625" s="4">
        <v>5154.1346533191063</v>
      </c>
      <c r="R1625" s="46">
        <v>12506.575726957313</v>
      </c>
      <c r="S1625" s="110">
        <v>12449.128367741014</v>
      </c>
      <c r="T1625" s="46">
        <v>12487.581704238575</v>
      </c>
      <c r="U1625" s="110">
        <f>$L$1*gp_need_index[[#This Row],[Normalised weighted population 2025/26]]</f>
        <v>5080.7513654037912</v>
      </c>
      <c r="V1625" s="4">
        <f>$M$1*gp_need_index[[#This Row],[Normalised travel time adjusted wp 2025/26]]</f>
        <v>7414.5465921857895</v>
      </c>
      <c r="W1625" s="115">
        <v>12495.297957589581</v>
      </c>
      <c r="X1625" s="43">
        <f>gp_need_index[[#This Row],[Combined weighted population 2025/26]]/gp_need_index[[#This Row],[Registered population 2025/26]]</f>
        <v>0.9894727313139503</v>
      </c>
    </row>
    <row r="1626" spans="1:24" ht="13">
      <c r="A1626" s="8" t="s">
        <v>3649</v>
      </c>
      <c r="B1626" s="3" t="s">
        <v>11077</v>
      </c>
      <c r="C1626" s="74" t="s">
        <v>6432</v>
      </c>
      <c r="D1626" s="74" t="s">
        <v>6796</v>
      </c>
      <c r="E1626" s="74" t="s">
        <v>6596</v>
      </c>
      <c r="F1626" s="41">
        <v>0.99540662764369037</v>
      </c>
      <c r="G1626" s="110">
        <v>12267.333333333332</v>
      </c>
      <c r="H1626" s="4">
        <v>5625.9059900634556</v>
      </c>
      <c r="I1626" s="46">
        <v>13789.484595558804</v>
      </c>
      <c r="J1626" s="110">
        <v>13726.144358209807</v>
      </c>
      <c r="K1626" s="46">
        <v>13768.72126462933</v>
      </c>
      <c r="L1626" s="110">
        <f>$L$1*gp_need_index[[#This Row],[Normalised weighted population (base year)]]</f>
        <v>5601.9284748012205</v>
      </c>
      <c r="M1626" s="4">
        <f>$M$1*gp_need_index[[#This Row],[Normalised travel time adjusted wp (base year)]]</f>
        <v>8175.2278182702175</v>
      </c>
      <c r="N1626" s="115">
        <v>13777.156293071439</v>
      </c>
      <c r="O1626" s="43">
        <f>gp_need_index[[#This Row],[Combined weighted population (base year)]]/gp_need_index[[#This Row],[Registered population (base year)]]</f>
        <v>1.1230767045055792</v>
      </c>
      <c r="P1626" s="77">
        <v>12380.513744288135</v>
      </c>
      <c r="Q1626" s="4">
        <v>5734.7121984626465</v>
      </c>
      <c r="R1626" s="46">
        <v>13915.354798926799</v>
      </c>
      <c r="S1626" s="110">
        <v>13851.436392865167</v>
      </c>
      <c r="T1626" s="46">
        <v>13894.221231197271</v>
      </c>
      <c r="U1626" s="110">
        <f>$L$1*gp_need_index[[#This Row],[Normalised weighted population 2025/26]]</f>
        <v>5653.0627917867359</v>
      </c>
      <c r="V1626" s="4">
        <f>$M$1*gp_need_index[[#This Row],[Normalised travel time adjusted wp 2025/26]]</f>
        <v>8249.7438752198123</v>
      </c>
      <c r="W1626" s="115">
        <v>13902.806667006549</v>
      </c>
      <c r="X1626" s="43">
        <f>gp_need_index[[#This Row],[Combined weighted population 2025/26]]/gp_need_index[[#This Row],[Registered population 2025/26]]</f>
        <v>1.1229587845997697</v>
      </c>
    </row>
    <row r="1627" spans="1:24" ht="13">
      <c r="A1627" s="8" t="s">
        <v>3365</v>
      </c>
      <c r="B1627" s="3" t="s">
        <v>11076</v>
      </c>
      <c r="C1627" s="74" t="s">
        <v>6432</v>
      </c>
      <c r="D1627" s="74" t="s">
        <v>6796</v>
      </c>
      <c r="E1627" s="74" t="s">
        <v>6564</v>
      </c>
      <c r="F1627" s="41">
        <v>0.99540662764369037</v>
      </c>
      <c r="G1627" s="110">
        <v>9293.9166666666679</v>
      </c>
      <c r="H1627" s="4">
        <v>3449.7387922835892</v>
      </c>
      <c r="I1627" s="46">
        <v>8455.5483186023939</v>
      </c>
      <c r="J1627" s="110">
        <v>8416.7088366982862</v>
      </c>
      <c r="K1627" s="46">
        <v>8442.8164904682344</v>
      </c>
      <c r="L1627" s="110">
        <f>$L$1*gp_need_index[[#This Row],[Normalised weighted population (base year)]]</f>
        <v>3435.0360644582756</v>
      </c>
      <c r="M1627" s="4">
        <f>$M$1*gp_need_index[[#This Row],[Normalised travel time adjusted wp (base year)]]</f>
        <v>5012.9526853548796</v>
      </c>
      <c r="N1627" s="115">
        <v>8447.9887498131557</v>
      </c>
      <c r="O1627" s="43">
        <f>gp_need_index[[#This Row],[Combined weighted population (base year)]]/gp_need_index[[#This Row],[Registered population (base year)]]</f>
        <v>0.90898047107658109</v>
      </c>
      <c r="P1627" s="77">
        <v>9374.8393349204216</v>
      </c>
      <c r="Q1627" s="4">
        <v>3517.6911496098078</v>
      </c>
      <c r="R1627" s="46">
        <v>8535.7239780904074</v>
      </c>
      <c r="S1627" s="110">
        <v>8496.5162195283574</v>
      </c>
      <c r="T1627" s="46">
        <v>8522.7605787794946</v>
      </c>
      <c r="U1627" s="110">
        <f>$L$1*gp_need_index[[#This Row],[Normalised weighted population 2025/26]]</f>
        <v>3467.607137492907</v>
      </c>
      <c r="V1627" s="4">
        <f>$M$1*gp_need_index[[#This Row],[Normalised travel time adjusted wp 2025/26]]</f>
        <v>5060.4197755884088</v>
      </c>
      <c r="W1627" s="115">
        <v>8528.0269130813158</v>
      </c>
      <c r="X1627" s="43">
        <f>gp_need_index[[#This Row],[Combined weighted population 2025/26]]/gp_need_index[[#This Row],[Registered population 2025/26]]</f>
        <v>0.90967179366105966</v>
      </c>
    </row>
    <row r="1628" spans="1:24" ht="13">
      <c r="A1628" s="8" t="s">
        <v>3652</v>
      </c>
      <c r="B1628" s="3" t="s">
        <v>11075</v>
      </c>
      <c r="C1628" s="74" t="s">
        <v>6432</v>
      </c>
      <c r="D1628" s="74" t="s">
        <v>6796</v>
      </c>
      <c r="E1628" s="74" t="s">
        <v>6596</v>
      </c>
      <c r="F1628" s="41">
        <v>0.99540662764369037</v>
      </c>
      <c r="G1628" s="110">
        <v>12774.416666666668</v>
      </c>
      <c r="H1628" s="4">
        <v>5145.2308073846434</v>
      </c>
      <c r="I1628" s="46">
        <v>12611.316485618145</v>
      </c>
      <c r="J1628" s="110">
        <v>12553.388013096433</v>
      </c>
      <c r="K1628" s="46">
        <v>12592.327165471141</v>
      </c>
      <c r="L1628" s="110">
        <f>$L$1*gp_need_index[[#This Row],[Normalised weighted population (base year)]]</f>
        <v>5123.3019215430231</v>
      </c>
      <c r="M1628" s="4">
        <f>$M$1*gp_need_index[[#This Row],[Normalised travel time adjusted wp (base year)]]</f>
        <v>7476.7395868762851</v>
      </c>
      <c r="N1628" s="115">
        <v>12600.041508419308</v>
      </c>
      <c r="O1628" s="43">
        <f>gp_need_index[[#This Row],[Combined weighted population (base year)]]/gp_need_index[[#This Row],[Registered population (base year)]]</f>
        <v>0.98634965785151107</v>
      </c>
      <c r="P1628" s="77">
        <v>12892.350850962268</v>
      </c>
      <c r="Q1628" s="4">
        <v>5247.8193534045804</v>
      </c>
      <c r="R1628" s="46">
        <v>12733.902887554823</v>
      </c>
      <c r="S1628" s="110">
        <v>12675.411330043196</v>
      </c>
      <c r="T1628" s="46">
        <v>12714.563617875827</v>
      </c>
      <c r="U1628" s="110">
        <f>$L$1*gp_need_index[[#This Row],[Normalised weighted population 2025/26]]</f>
        <v>5173.1022060187515</v>
      </c>
      <c r="V1628" s="4">
        <f>$M$1*gp_need_index[[#This Row],[Normalised travel time adjusted wp 2025/26]]</f>
        <v>7549.3179205427969</v>
      </c>
      <c r="W1628" s="115">
        <v>12722.420126561548</v>
      </c>
      <c r="X1628" s="43">
        <f>gp_need_index[[#This Row],[Combined weighted population 2025/26]]/gp_need_index[[#This Row],[Registered population 2025/26]]</f>
        <v>0.98681926001199105</v>
      </c>
    </row>
    <row r="1629" spans="1:24" ht="13">
      <c r="A1629" s="8" t="s">
        <v>3380</v>
      </c>
      <c r="B1629" s="3" t="s">
        <v>11074</v>
      </c>
      <c r="C1629" s="74" t="s">
        <v>6432</v>
      </c>
      <c r="D1629" s="74" t="s">
        <v>6796</v>
      </c>
      <c r="E1629" s="74" t="s">
        <v>6564</v>
      </c>
      <c r="F1629" s="41">
        <v>0.99540662764369037</v>
      </c>
      <c r="G1629" s="110">
        <v>16547.5</v>
      </c>
      <c r="H1629" s="4">
        <v>4875.7919045882691</v>
      </c>
      <c r="I1629" s="46">
        <v>11950.903104001549</v>
      </c>
      <c r="J1629" s="110">
        <v>11896.008156050693</v>
      </c>
      <c r="K1629" s="46">
        <v>11932.908192419836</v>
      </c>
      <c r="L1629" s="110">
        <f>$L$1*gp_need_index[[#This Row],[Normalised weighted population (base year)]]</f>
        <v>4855.0113627494547</v>
      </c>
      <c r="M1629" s="4">
        <f>$M$1*gp_need_index[[#This Row],[Normalised travel time adjusted wp (base year)]]</f>
        <v>7085.2071977187707</v>
      </c>
      <c r="N1629" s="115">
        <v>11940.218560468225</v>
      </c>
      <c r="O1629" s="43">
        <f>gp_need_index[[#This Row],[Combined weighted population (base year)]]/gp_need_index[[#This Row],[Registered population (base year)]]</f>
        <v>0.7215723559733026</v>
      </c>
      <c r="P1629" s="77">
        <v>16704.537090262635</v>
      </c>
      <c r="Q1629" s="4">
        <v>4963.5656011088495</v>
      </c>
      <c r="R1629" s="46">
        <v>12044.157407880755</v>
      </c>
      <c r="S1629" s="110">
        <v>11988.834108188354</v>
      </c>
      <c r="T1629" s="46">
        <v>12025.865670443764</v>
      </c>
      <c r="U1629" s="110">
        <f>$L$1*gp_need_index[[#This Row],[Normalised weighted population 2025/26]]</f>
        <v>4892.8955879848882</v>
      </c>
      <c r="V1629" s="4">
        <f>$M$1*gp_need_index[[#This Row],[Normalised travel time adjusted wp 2025/26]]</f>
        <v>7140.4010349423979</v>
      </c>
      <c r="W1629" s="115">
        <v>12033.296622927286</v>
      </c>
      <c r="X1629" s="43">
        <f>gp_need_index[[#This Row],[Combined weighted population 2025/26]]/gp_need_index[[#This Row],[Registered population 2025/26]]</f>
        <v>0.72036097486003992</v>
      </c>
    </row>
    <row r="1630" spans="1:24" ht="13">
      <c r="A1630" s="8" t="s">
        <v>3646</v>
      </c>
      <c r="B1630" s="3" t="s">
        <v>11073</v>
      </c>
      <c r="C1630" s="74" t="s">
        <v>6432</v>
      </c>
      <c r="D1630" s="74" t="s">
        <v>6796</v>
      </c>
      <c r="E1630" s="74" t="s">
        <v>6596</v>
      </c>
      <c r="F1630" s="41">
        <v>0.99540662764369037</v>
      </c>
      <c r="G1630" s="110">
        <v>18452.416666666668</v>
      </c>
      <c r="H1630" s="4">
        <v>5007.9610568576309</v>
      </c>
      <c r="I1630" s="46">
        <v>12274.858835299838</v>
      </c>
      <c r="J1630" s="110">
        <v>12218.475838048169</v>
      </c>
      <c r="K1630" s="46">
        <v>12256.376131733674</v>
      </c>
      <c r="L1630" s="110">
        <f>$L$1*gp_need_index[[#This Row],[Normalised weighted population (base year)]]</f>
        <v>4986.6172123487522</v>
      </c>
      <c r="M1630" s="4">
        <f>$M$1*gp_need_index[[#This Row],[Normalised travel time adjusted wp (base year)]]</f>
        <v>7277.2674511709429</v>
      </c>
      <c r="N1630" s="115">
        <v>12263.884663519695</v>
      </c>
      <c r="O1630" s="43">
        <f>gp_need_index[[#This Row],[Combined weighted population (base year)]]/gp_need_index[[#This Row],[Registered population (base year)]]</f>
        <v>0.66462214056079527</v>
      </c>
      <c r="P1630" s="77">
        <v>18609.276307840693</v>
      </c>
      <c r="Q1630" s="4">
        <v>5094.6199980272186</v>
      </c>
      <c r="R1630" s="46">
        <v>12362.162630804996</v>
      </c>
      <c r="S1630" s="110">
        <v>12305.378614712452</v>
      </c>
      <c r="T1630" s="46">
        <v>12343.387931559691</v>
      </c>
      <c r="U1630" s="110">
        <f>$L$1*gp_need_index[[#This Row],[Normalised weighted population 2025/26]]</f>
        <v>5022.0840649790589</v>
      </c>
      <c r="V1630" s="4">
        <f>$M$1*gp_need_index[[#This Row],[Normalised travel time adjusted wp 2025/26]]</f>
        <v>7328.9310205601205</v>
      </c>
      <c r="W1630" s="115">
        <v>12351.01508553918</v>
      </c>
      <c r="X1630" s="43">
        <f>gp_need_index[[#This Row],[Combined weighted population 2025/26]]/gp_need_index[[#This Row],[Registered population 2025/26]]</f>
        <v>0.66370206348837413</v>
      </c>
    </row>
    <row r="1631" spans="1:24" ht="13">
      <c r="A1631" s="8" t="s">
        <v>3623</v>
      </c>
      <c r="B1631" s="3" t="s">
        <v>11072</v>
      </c>
      <c r="C1631" s="74" t="s">
        <v>6432</v>
      </c>
      <c r="D1631" s="74" t="s">
        <v>6796</v>
      </c>
      <c r="E1631" s="74" t="s">
        <v>6596</v>
      </c>
      <c r="F1631" s="41">
        <v>0.99540662764369037</v>
      </c>
      <c r="G1631" s="110">
        <v>14256.333333333334</v>
      </c>
      <c r="H1631" s="4">
        <v>4798.6420615686702</v>
      </c>
      <c r="I1631" s="46">
        <v>11761.803504088657</v>
      </c>
      <c r="J1631" s="110">
        <v>11707.777161012631</v>
      </c>
      <c r="K1631" s="46">
        <v>11744.09332668569</v>
      </c>
      <c r="L1631" s="110">
        <f>$L$1*gp_need_index[[#This Row],[Normalised weighted population (base year)]]</f>
        <v>4778.1903310434027</v>
      </c>
      <c r="M1631" s="4">
        <f>$M$1*gp_need_index[[#This Row],[Normalised travel time adjusted wp (base year)]]</f>
        <v>6973.097691455604</v>
      </c>
      <c r="N1631" s="115">
        <v>11751.288022499008</v>
      </c>
      <c r="O1631" s="43">
        <f>gp_need_index[[#This Row],[Combined weighted population (base year)]]/gp_need_index[[#This Row],[Registered population (base year)]]</f>
        <v>0.82428544196724318</v>
      </c>
      <c r="P1631" s="77">
        <v>14390.728626185584</v>
      </c>
      <c r="Q1631" s="4">
        <v>4892.6852751875213</v>
      </c>
      <c r="R1631" s="46">
        <v>11872.165362016052</v>
      </c>
      <c r="S1631" s="110">
        <v>11817.632085832631</v>
      </c>
      <c r="T1631" s="46">
        <v>11854.134832834456</v>
      </c>
      <c r="U1631" s="110">
        <f>$L$1*gp_need_index[[#This Row],[Normalised weighted population 2025/26]]</f>
        <v>4823.0244385237183</v>
      </c>
      <c r="V1631" s="4">
        <f>$M$1*gp_need_index[[#This Row],[Normalised travel time adjusted wp 2025/26]]</f>
        <v>7038.435231880856</v>
      </c>
      <c r="W1631" s="115">
        <v>11861.459670404574</v>
      </c>
      <c r="X1631" s="43">
        <f>gp_need_index[[#This Row],[Combined weighted population 2025/26]]/gp_need_index[[#This Row],[Registered population 2025/26]]</f>
        <v>0.82424316228306094</v>
      </c>
    </row>
    <row r="1632" spans="1:24" ht="13">
      <c r="A1632" s="8" t="s">
        <v>3374</v>
      </c>
      <c r="B1632" s="3" t="s">
        <v>11019</v>
      </c>
      <c r="C1632" s="74" t="s">
        <v>6432</v>
      </c>
      <c r="D1632" s="74" t="s">
        <v>6796</v>
      </c>
      <c r="E1632" s="74" t="s">
        <v>6564</v>
      </c>
      <c r="F1632" s="41">
        <v>0.99540662764369037</v>
      </c>
      <c r="G1632" s="110">
        <v>6375.9166666666661</v>
      </c>
      <c r="H1632" s="4">
        <v>2134.9614650455251</v>
      </c>
      <c r="I1632" s="46">
        <v>5232.9381767761934</v>
      </c>
      <c r="J1632" s="110">
        <v>5208.9013432127122</v>
      </c>
      <c r="K1632" s="46">
        <v>5225.0587505115682</v>
      </c>
      <c r="L1632" s="110">
        <f>$L$1*gp_need_index[[#This Row],[Normalised weighted population (base year)]]</f>
        <v>2125.8622957378921</v>
      </c>
      <c r="M1632" s="4">
        <f>$M$1*gp_need_index[[#This Row],[Normalised travel time adjusted wp (base year)]]</f>
        <v>3102.3974433277453</v>
      </c>
      <c r="N1632" s="115">
        <v>5228.2597390656374</v>
      </c>
      <c r="O1632" s="43">
        <f>gp_need_index[[#This Row],[Combined weighted population (base year)]]/gp_need_index[[#This Row],[Registered population (base year)]]</f>
        <v>0.82000126607661195</v>
      </c>
      <c r="P1632" s="77">
        <v>6429.4725560653305</v>
      </c>
      <c r="Q1632" s="4">
        <v>2174.6087610694844</v>
      </c>
      <c r="R1632" s="46">
        <v>5276.716845049119</v>
      </c>
      <c r="S1632" s="110">
        <v>5252.4789197609971</v>
      </c>
      <c r="T1632" s="46">
        <v>5268.7029744403017</v>
      </c>
      <c r="U1632" s="110">
        <f>$L$1*gp_need_index[[#This Row],[Normalised weighted population 2025/26]]</f>
        <v>2143.6472221205627</v>
      </c>
      <c r="V1632" s="4">
        <f>$M$1*gp_need_index[[#This Row],[Normalised travel time adjusted wp 2025/26]]</f>
        <v>3128.3113584046368</v>
      </c>
      <c r="W1632" s="115">
        <v>5271.9585805251991</v>
      </c>
      <c r="X1632" s="43">
        <f>gp_need_index[[#This Row],[Combined weighted population 2025/26]]/gp_need_index[[#This Row],[Registered population 2025/26]]</f>
        <v>0.81996750659613982</v>
      </c>
    </row>
    <row r="1633" spans="1:24" ht="13">
      <c r="A1633" s="8" t="s">
        <v>3369</v>
      </c>
      <c r="B1633" s="3" t="s">
        <v>11071</v>
      </c>
      <c r="C1633" s="74" t="s">
        <v>6432</v>
      </c>
      <c r="D1633" s="74" t="s">
        <v>6796</v>
      </c>
      <c r="E1633" s="74" t="s">
        <v>6564</v>
      </c>
      <c r="F1633" s="41">
        <v>0.99540662764369037</v>
      </c>
      <c r="G1633" s="110">
        <v>13005.916666666668</v>
      </c>
      <c r="H1633" s="4">
        <v>4670.9882758013446</v>
      </c>
      <c r="I1633" s="46">
        <v>11448.915248310419</v>
      </c>
      <c r="J1633" s="110">
        <v>11396.326117499098</v>
      </c>
      <c r="K1633" s="46">
        <v>11431.676198189522</v>
      </c>
      <c r="L1633" s="110">
        <f>$L$1*gp_need_index[[#This Row],[Normalised weighted population (base year)]]</f>
        <v>4651.0806035312135</v>
      </c>
      <c r="M1633" s="4">
        <f>$M$1*gp_need_index[[#This Row],[Normalised travel time adjusted wp (base year)]]</f>
        <v>6787.5988967093417</v>
      </c>
      <c r="N1633" s="115">
        <v>11438.679500240556</v>
      </c>
      <c r="O1633" s="43">
        <f>gp_need_index[[#This Row],[Combined weighted population (base year)]]/gp_need_index[[#This Row],[Registered population (base year)]]</f>
        <v>0.87949813868615345</v>
      </c>
      <c r="P1633" s="77">
        <v>13129.020961917558</v>
      </c>
      <c r="Q1633" s="4">
        <v>4763.8169974525235</v>
      </c>
      <c r="R1633" s="46">
        <v>11559.464786128416</v>
      </c>
      <c r="S1633" s="110">
        <v>11506.367860126078</v>
      </c>
      <c r="T1633" s="46">
        <v>11541.909162466301</v>
      </c>
      <c r="U1633" s="110">
        <f>$L$1*gp_need_index[[#This Row],[Normalised weighted population 2025/26]]</f>
        <v>4695.9909552914387</v>
      </c>
      <c r="V1633" s="4">
        <f>$M$1*gp_need_index[[#This Row],[Normalised travel time adjusted wp 2025/26]]</f>
        <v>6853.0501160873509</v>
      </c>
      <c r="W1633" s="115">
        <v>11549.04107137879</v>
      </c>
      <c r="X1633" s="43">
        <f>gp_need_index[[#This Row],[Combined weighted population 2025/26]]/gp_need_index[[#This Row],[Registered population 2025/26]]</f>
        <v>0.87965744779281663</v>
      </c>
    </row>
    <row r="1634" spans="1:24" ht="13">
      <c r="A1634" s="8" t="s">
        <v>3637</v>
      </c>
      <c r="B1634" s="3" t="s">
        <v>11070</v>
      </c>
      <c r="C1634" s="74" t="s">
        <v>6432</v>
      </c>
      <c r="D1634" s="74" t="s">
        <v>6796</v>
      </c>
      <c r="E1634" s="74" t="s">
        <v>6586</v>
      </c>
      <c r="F1634" s="41">
        <v>0.99540662764369037</v>
      </c>
      <c r="G1634" s="110">
        <v>22057</v>
      </c>
      <c r="H1634" s="4">
        <v>6524.3575841536449</v>
      </c>
      <c r="I1634" s="46">
        <v>15991.651577809102</v>
      </c>
      <c r="J1634" s="110">
        <v>15918.195967519858</v>
      </c>
      <c r="K1634" s="46">
        <v>15967.572363570316</v>
      </c>
      <c r="L1634" s="110">
        <f>$L$1*gp_need_index[[#This Row],[Normalised weighted population (base year)]]</f>
        <v>6496.5508835392675</v>
      </c>
      <c r="M1634" s="4">
        <f>$M$1*gp_need_index[[#This Row],[Normalised travel time adjusted wp (base year)]]</f>
        <v>9480.8035741303847</v>
      </c>
      <c r="N1634" s="115">
        <v>15977.354457669651</v>
      </c>
      <c r="O1634" s="43">
        <f>gp_need_index[[#This Row],[Combined weighted population (base year)]]/gp_need_index[[#This Row],[Registered population (base year)]]</f>
        <v>0.72436661638797895</v>
      </c>
      <c r="P1634" s="77">
        <v>22236.94154871811</v>
      </c>
      <c r="Q1634" s="4">
        <v>6642.5962724759829</v>
      </c>
      <c r="R1634" s="46">
        <v>16118.347480857285</v>
      </c>
      <c r="S1634" s="110">
        <v>16044.309909109321</v>
      </c>
      <c r="T1634" s="46">
        <v>16093.868177735163</v>
      </c>
      <c r="U1634" s="110">
        <f>$L$1*gp_need_index[[#This Row],[Normalised weighted population 2025/26]]</f>
        <v>6548.020638047341</v>
      </c>
      <c r="V1634" s="4">
        <f>$M$1*gp_need_index[[#This Row],[Normalised travel time adjusted wp 2025/26]]</f>
        <v>9555.7921684556932</v>
      </c>
      <c r="W1634" s="115">
        <v>16103.812806503034</v>
      </c>
      <c r="X1634" s="43">
        <f>gp_need_index[[#This Row],[Combined weighted population 2025/26]]/gp_need_index[[#This Row],[Registered population 2025/26]]</f>
        <v>0.72419189353094149</v>
      </c>
    </row>
    <row r="1635" spans="1:24" ht="13">
      <c r="A1635" s="8" t="s">
        <v>3660</v>
      </c>
      <c r="B1635" s="3" t="s">
        <v>10624</v>
      </c>
      <c r="C1635" s="74" t="s">
        <v>6432</v>
      </c>
      <c r="D1635" s="74" t="s">
        <v>6796</v>
      </c>
      <c r="E1635" s="74" t="s">
        <v>6586</v>
      </c>
      <c r="F1635" s="41">
        <v>0.99540662764369037</v>
      </c>
      <c r="G1635" s="110">
        <v>17270.5</v>
      </c>
      <c r="H1635" s="4">
        <v>4417.62553156991</v>
      </c>
      <c r="I1635" s="46">
        <v>10827.905642952888</v>
      </c>
      <c r="J1635" s="110">
        <v>10778.169040495819</v>
      </c>
      <c r="K1635" s="46">
        <v>10811.60166969125</v>
      </c>
      <c r="L1635" s="110">
        <f>$L$1*gp_need_index[[#This Row],[Normalised weighted population (base year)]]</f>
        <v>4398.7976869892964</v>
      </c>
      <c r="M1635" s="4">
        <f>$M$1*gp_need_index[[#This Row],[Normalised travel time adjusted wp (base year)]]</f>
        <v>6419.4274131451903</v>
      </c>
      <c r="N1635" s="115">
        <v>10818.225100134487</v>
      </c>
      <c r="O1635" s="43">
        <f>gp_need_index[[#This Row],[Combined weighted population (base year)]]/gp_need_index[[#This Row],[Registered population (base year)]]</f>
        <v>0.62639906778231591</v>
      </c>
      <c r="P1635" s="77">
        <v>17410.676836930452</v>
      </c>
      <c r="Q1635" s="4">
        <v>4500.3563212269582</v>
      </c>
      <c r="R1635" s="46">
        <v>10920.173979830108</v>
      </c>
      <c r="S1635" s="110">
        <v>10870.013554545065</v>
      </c>
      <c r="T1635" s="46">
        <v>10903.589261743095</v>
      </c>
      <c r="U1635" s="110">
        <f>$L$1*gp_need_index[[#This Row],[Normalised weighted population 2025/26]]</f>
        <v>4436.2813666796537</v>
      </c>
      <c r="V1635" s="4">
        <f>$M$1*gp_need_index[[#This Row],[Normalised travel time adjusted wp 2025/26]]</f>
        <v>6474.0453770813047</v>
      </c>
      <c r="W1635" s="115">
        <v>10910.326743760957</v>
      </c>
      <c r="X1635" s="43">
        <f>gp_need_index[[#This Row],[Combined weighted population 2025/26]]/gp_need_index[[#This Row],[Registered population 2025/26]]</f>
        <v>0.62664575570196368</v>
      </c>
    </row>
    <row r="1636" spans="1:24" ht="13">
      <c r="A1636" s="8" t="s">
        <v>3635</v>
      </c>
      <c r="B1636" s="3" t="s">
        <v>12638</v>
      </c>
      <c r="C1636" s="74" t="s">
        <v>6432</v>
      </c>
      <c r="D1636" s="74" t="s">
        <v>6796</v>
      </c>
      <c r="E1636" s="74" t="s">
        <v>6596</v>
      </c>
      <c r="F1636" s="41">
        <v>0.99540662764369037</v>
      </c>
      <c r="G1636" s="110">
        <v>19751.333333333336</v>
      </c>
      <c r="H1636" s="4">
        <v>5233.7463313919961</v>
      </c>
      <c r="I1636" s="46">
        <v>12828.274155533534</v>
      </c>
      <c r="J1636" s="110">
        <v>12769.349115648345</v>
      </c>
      <c r="K1636" s="46">
        <v>12808.958154293636</v>
      </c>
      <c r="L1636" s="110">
        <f>$L$1*gp_need_index[[#This Row],[Normalised weighted population (base year)]]</f>
        <v>5211.4401938985384</v>
      </c>
      <c r="M1636" s="4">
        <f>$M$1*gp_need_index[[#This Row],[Normalised travel time adjusted wp (base year)]]</f>
        <v>7605.3650163612019</v>
      </c>
      <c r="N1636" s="115">
        <v>12816.805210259739</v>
      </c>
      <c r="O1636" s="43">
        <f>gp_need_index[[#This Row],[Combined weighted population (base year)]]/gp_need_index[[#This Row],[Registered population (base year)]]</f>
        <v>0.64890835438585093</v>
      </c>
      <c r="P1636" s="77">
        <v>19910.801804655479</v>
      </c>
      <c r="Q1636" s="4">
        <v>5333.4747894911798</v>
      </c>
      <c r="R1636" s="46">
        <v>12941.746933141167</v>
      </c>
      <c r="S1636" s="110">
        <v>12882.30067053612</v>
      </c>
      <c r="T1636" s="46">
        <v>12922.09200595447</v>
      </c>
      <c r="U1636" s="110">
        <f>$L$1*gp_need_index[[#This Row],[Normalised weighted population 2025/26]]</f>
        <v>5257.5381012996395</v>
      </c>
      <c r="V1636" s="4">
        <f>$M$1*gp_need_index[[#This Row],[Normalised travel time adjusted wp 2025/26]]</f>
        <v>7672.5386480666875</v>
      </c>
      <c r="W1636" s="115">
        <v>12930.076749366326</v>
      </c>
      <c r="X1636" s="43">
        <f>gp_need_index[[#This Row],[Combined weighted population 2025/26]]/gp_need_index[[#This Row],[Registered population 2025/26]]</f>
        <v>0.64940010333200437</v>
      </c>
    </row>
    <row r="1637" spans="1:24" ht="13">
      <c r="A1637" s="8" t="s">
        <v>3636</v>
      </c>
      <c r="B1637" s="3" t="s">
        <v>11069</v>
      </c>
      <c r="C1637" s="74" t="s">
        <v>6432</v>
      </c>
      <c r="D1637" s="74" t="s">
        <v>6796</v>
      </c>
      <c r="E1637" s="74" t="s">
        <v>6586</v>
      </c>
      <c r="F1637" s="41">
        <v>0.99540662764369037</v>
      </c>
      <c r="G1637" s="110">
        <v>6133.75</v>
      </c>
      <c r="H1637" s="4">
        <v>2893.7982403882206</v>
      </c>
      <c r="I1637" s="46">
        <v>7092.8995843456059</v>
      </c>
      <c r="J1637" s="110">
        <v>7060.319255468793</v>
      </c>
      <c r="K1637" s="46">
        <v>7082.2195462122927</v>
      </c>
      <c r="L1637" s="110">
        <f>$L$1*gp_need_index[[#This Row],[Normalised weighted population (base year)]]</f>
        <v>2881.4649217018987</v>
      </c>
      <c r="M1637" s="4">
        <f>$M$1*gp_need_index[[#This Row],[Normalised travel time adjusted wp (base year)]]</f>
        <v>4205.0933515539155</v>
      </c>
      <c r="N1637" s="115">
        <v>7086.5582732558141</v>
      </c>
      <c r="O1637" s="43">
        <f>gp_need_index[[#This Row],[Combined weighted population (base year)]]/gp_need_index[[#This Row],[Registered population (base year)]]</f>
        <v>1.1553386220918385</v>
      </c>
      <c r="P1637" s="77">
        <v>6192.7242797032332</v>
      </c>
      <c r="Q1637" s="4">
        <v>2955.014621658192</v>
      </c>
      <c r="R1637" s="46">
        <v>7170.3819604780856</v>
      </c>
      <c r="S1637" s="110">
        <v>7137.4457261966445</v>
      </c>
      <c r="T1637" s="46">
        <v>7159.4921373296283</v>
      </c>
      <c r="U1637" s="110">
        <f>$L$1*gp_need_index[[#This Row],[Normalised weighted population 2025/26]]</f>
        <v>2912.9418580691645</v>
      </c>
      <c r="V1637" s="4">
        <f>$M$1*gp_need_index[[#This Row],[Normalised travel time adjusted wp 2025/26]]</f>
        <v>4250.974230711161</v>
      </c>
      <c r="W1637" s="115">
        <v>7163.9160887803255</v>
      </c>
      <c r="X1637" s="43">
        <f>gp_need_index[[#This Row],[Combined weighted population 2025/26]]/gp_need_index[[#This Row],[Registered population 2025/26]]</f>
        <v>1.1568278782021979</v>
      </c>
    </row>
    <row r="1638" spans="1:24" ht="13">
      <c r="A1638" s="8" t="s">
        <v>3381</v>
      </c>
      <c r="B1638" s="3" t="s">
        <v>11068</v>
      </c>
      <c r="C1638" s="74" t="s">
        <v>6432</v>
      </c>
      <c r="D1638" s="74" t="s">
        <v>6796</v>
      </c>
      <c r="E1638" s="74" t="s">
        <v>6564</v>
      </c>
      <c r="F1638" s="41">
        <v>0.99540662764369037</v>
      </c>
      <c r="G1638" s="110">
        <v>7563.75</v>
      </c>
      <c r="H1638" s="4">
        <v>3157.3807719504739</v>
      </c>
      <c r="I1638" s="46">
        <v>7738.9585951175031</v>
      </c>
      <c r="J1638" s="110">
        <v>7703.4106766400655</v>
      </c>
      <c r="K1638" s="46">
        <v>7727.3057623197001</v>
      </c>
      <c r="L1638" s="110">
        <f>$L$1*gp_need_index[[#This Row],[Normalised weighted population (base year)]]</f>
        <v>3143.9240690155434</v>
      </c>
      <c r="M1638" s="4">
        <f>$M$1*gp_need_index[[#This Row],[Normalised travel time adjusted wp (base year)]]</f>
        <v>4588.1156146780659</v>
      </c>
      <c r="N1638" s="115">
        <v>7732.0396836936088</v>
      </c>
      <c r="O1638" s="43">
        <f>gp_need_index[[#This Row],[Combined weighted population (base year)]]/gp_need_index[[#This Row],[Registered population (base year)]]</f>
        <v>1.0222495037109383</v>
      </c>
      <c r="P1638" s="77">
        <v>7630.5240909409895</v>
      </c>
      <c r="Q1638" s="4">
        <v>3220.8410093802004</v>
      </c>
      <c r="R1638" s="46">
        <v>7815.4131969297532</v>
      </c>
      <c r="S1638" s="110">
        <v>7779.5140939978382</v>
      </c>
      <c r="T1638" s="46">
        <v>7803.543750083576</v>
      </c>
      <c r="U1638" s="110">
        <f>$L$1*gp_need_index[[#This Row],[Normalised weighted population 2025/26]]</f>
        <v>3174.9834757652034</v>
      </c>
      <c r="V1638" s="4">
        <f>$M$1*gp_need_index[[#This Row],[Normalised travel time adjusted wp 2025/26]]</f>
        <v>4633.3821943696239</v>
      </c>
      <c r="W1638" s="115">
        <v>7808.3656701348273</v>
      </c>
      <c r="X1638" s="43">
        <f>gp_need_index[[#This Row],[Combined weighted population 2025/26]]/gp_need_index[[#This Row],[Registered population 2025/26]]</f>
        <v>1.023306600840822</v>
      </c>
    </row>
    <row r="1639" spans="1:24" ht="13">
      <c r="A1639" s="8" t="s">
        <v>3368</v>
      </c>
      <c r="B1639" s="3" t="s">
        <v>11067</v>
      </c>
      <c r="C1639" s="74" t="s">
        <v>6432</v>
      </c>
      <c r="D1639" s="74" t="s">
        <v>6796</v>
      </c>
      <c r="E1639" s="74" t="s">
        <v>6564</v>
      </c>
      <c r="F1639" s="41">
        <v>0.99540662764369037</v>
      </c>
      <c r="G1639" s="110">
        <v>9771.6666666666661</v>
      </c>
      <c r="H1639" s="4">
        <v>3080.6568064949702</v>
      </c>
      <c r="I1639" s="46">
        <v>7550.9028505623182</v>
      </c>
      <c r="J1639" s="110">
        <v>7516.2187421433655</v>
      </c>
      <c r="K1639" s="46">
        <v>7539.5331801720968</v>
      </c>
      <c r="L1639" s="110">
        <f>$L$1*gp_need_index[[#This Row],[Normalised weighted population (base year)]]</f>
        <v>3067.52709979068</v>
      </c>
      <c r="M1639" s="4">
        <f>$M$1*gp_need_index[[#This Row],[Normalised travel time adjusted wp (base year)]]</f>
        <v>4476.6249680466308</v>
      </c>
      <c r="N1639" s="115">
        <v>7544.1520678373108</v>
      </c>
      <c r="O1639" s="43">
        <f>gp_need_index[[#This Row],[Combined weighted population (base year)]]/gp_need_index[[#This Row],[Registered population (base year)]]</f>
        <v>0.77204353414674853</v>
      </c>
      <c r="P1639" s="77">
        <v>9857.2137920698788</v>
      </c>
      <c r="Q1639" s="4">
        <v>3138.1283156651384</v>
      </c>
      <c r="R1639" s="46">
        <v>7614.7097545270808</v>
      </c>
      <c r="S1639" s="110">
        <v>7579.7325572393147</v>
      </c>
      <c r="T1639" s="46">
        <v>7603.1451205911635</v>
      </c>
      <c r="U1639" s="110">
        <f>$L$1*gp_need_index[[#This Row],[Normalised weighted population 2025/26]]</f>
        <v>3093.4484248215103</v>
      </c>
      <c r="V1639" s="4">
        <f>$M$1*gp_need_index[[#This Row],[Normalised travel time adjusted wp 2025/26]]</f>
        <v>4514.394786673437</v>
      </c>
      <c r="W1639" s="115">
        <v>7607.8432114949474</v>
      </c>
      <c r="X1639" s="43">
        <f>gp_need_index[[#This Row],[Combined weighted population 2025/26]]/gp_need_index[[#This Row],[Registered population 2025/26]]</f>
        <v>0.77180462674102202</v>
      </c>
    </row>
    <row r="1640" spans="1:24" ht="13">
      <c r="A1640" s="8" t="s">
        <v>3659</v>
      </c>
      <c r="B1640" s="3" t="s">
        <v>11066</v>
      </c>
      <c r="C1640" s="74" t="s">
        <v>6432</v>
      </c>
      <c r="D1640" s="74" t="s">
        <v>6796</v>
      </c>
      <c r="E1640" s="74" t="s">
        <v>6596</v>
      </c>
      <c r="F1640" s="41">
        <v>0.99540662764369037</v>
      </c>
      <c r="G1640" s="110">
        <v>13192.166666666668</v>
      </c>
      <c r="H1640" s="4">
        <v>3912.5539566714638</v>
      </c>
      <c r="I1640" s="46">
        <v>9589.9402887472097</v>
      </c>
      <c r="J1640" s="110">
        <v>9545.8901221262186</v>
      </c>
      <c r="K1640" s="46">
        <v>9575.5003651641855</v>
      </c>
      <c r="L1640" s="110">
        <f>$L$1*gp_need_index[[#This Row],[Normalised weighted population (base year)]]</f>
        <v>3895.8787185185147</v>
      </c>
      <c r="M1640" s="4">
        <f>$M$1*gp_need_index[[#This Row],[Normalised travel time adjusted wp (base year)]]</f>
        <v>5685.4878136175494</v>
      </c>
      <c r="N1640" s="115">
        <v>9581.3665321360641</v>
      </c>
      <c r="O1640" s="43">
        <f>gp_need_index[[#This Row],[Combined weighted population (base year)]]/gp_need_index[[#This Row],[Registered population (base year)]]</f>
        <v>0.72629210759941354</v>
      </c>
      <c r="P1640" s="77">
        <v>13302.367542258744</v>
      </c>
      <c r="Q1640" s="4">
        <v>3979.8944454856642</v>
      </c>
      <c r="R1640" s="46">
        <v>9657.2663726799892</v>
      </c>
      <c r="S1640" s="110">
        <v>9612.9069522862028</v>
      </c>
      <c r="T1640" s="46">
        <v>9642.5996612724684</v>
      </c>
      <c r="U1640" s="110">
        <f>$L$1*gp_need_index[[#This Row],[Normalised weighted population 2025/26]]</f>
        <v>3923.2296977423039</v>
      </c>
      <c r="V1640" s="4">
        <f>$M$1*gp_need_index[[#This Row],[Normalised travel time adjusted wp 2025/26]]</f>
        <v>5725.328262239309</v>
      </c>
      <c r="W1640" s="115">
        <v>9648.5579599816119</v>
      </c>
      <c r="X1640" s="43">
        <f>gp_need_index[[#This Row],[Combined weighted population 2025/26]]/gp_need_index[[#This Row],[Registered population 2025/26]]</f>
        <v>0.72532636986087107</v>
      </c>
    </row>
    <row r="1641" spans="1:24" ht="13">
      <c r="A1641" s="8" t="s">
        <v>3378</v>
      </c>
      <c r="B1641" s="3" t="s">
        <v>12639</v>
      </c>
      <c r="C1641" s="74" t="s">
        <v>6432</v>
      </c>
      <c r="D1641" s="74" t="s">
        <v>6796</v>
      </c>
      <c r="E1641" s="74" t="s">
        <v>6564</v>
      </c>
      <c r="F1641" s="41">
        <v>0.99540662764369037</v>
      </c>
      <c r="G1641" s="110">
        <v>16115</v>
      </c>
      <c r="H1641" s="4">
        <v>3720.7990119117735</v>
      </c>
      <c r="I1641" s="46">
        <v>9119.9356598827744</v>
      </c>
      <c r="J1641" s="110">
        <v>9078.0443995313472</v>
      </c>
      <c r="K1641" s="46">
        <v>9106.2034394470211</v>
      </c>
      <c r="L1641" s="110">
        <f>$L$1*gp_need_index[[#This Row],[Normalised weighted population (base year)]]</f>
        <v>3704.9410300590016</v>
      </c>
      <c r="M1641" s="4">
        <f>$M$1*gp_need_index[[#This Row],[Normalised travel time adjusted wp (base year)]]</f>
        <v>5406.841074504051</v>
      </c>
      <c r="N1641" s="115">
        <v>9111.7821045630517</v>
      </c>
      <c r="O1641" s="43">
        <f>gp_need_index[[#This Row],[Combined weighted population (base year)]]/gp_need_index[[#This Row],[Registered population (base year)]]</f>
        <v>0.56542240797784993</v>
      </c>
      <c r="P1641" s="77">
        <v>16245.890322339885</v>
      </c>
      <c r="Q1641" s="4">
        <v>3785.6000173600237</v>
      </c>
      <c r="R1641" s="46">
        <v>9185.8083798015214</v>
      </c>
      <c r="S1641" s="110">
        <v>9143.6145415193841</v>
      </c>
      <c r="T1641" s="46">
        <v>9171.8576824351876</v>
      </c>
      <c r="U1641" s="110">
        <f>$L$1*gp_need_index[[#This Row],[Normalised weighted population 2025/26]]</f>
        <v>3731.7015853842008</v>
      </c>
      <c r="V1641" s="4">
        <f>$M$1*gp_need_index[[#This Row],[Normalised travel time adjusted wp 2025/26]]</f>
        <v>5445.8235176335493</v>
      </c>
      <c r="W1641" s="115">
        <v>9177.5251030177496</v>
      </c>
      <c r="X1641" s="43">
        <f>gp_need_index[[#This Row],[Combined weighted population 2025/26]]/gp_need_index[[#This Row],[Registered population 2025/26]]</f>
        <v>0.56491364406157807</v>
      </c>
    </row>
    <row r="1642" spans="1:24" ht="13">
      <c r="A1642" s="8" t="s">
        <v>3653</v>
      </c>
      <c r="B1642" s="3" t="s">
        <v>11065</v>
      </c>
      <c r="C1642" s="74" t="s">
        <v>6432</v>
      </c>
      <c r="D1642" s="74" t="s">
        <v>6796</v>
      </c>
      <c r="E1642" s="74" t="s">
        <v>6586</v>
      </c>
      <c r="F1642" s="41">
        <v>0.99540662764369037</v>
      </c>
      <c r="G1642" s="110">
        <v>17415</v>
      </c>
      <c r="H1642" s="4">
        <v>6973.1181758966186</v>
      </c>
      <c r="I1642" s="46">
        <v>17091.594818571251</v>
      </c>
      <c r="J1642" s="110">
        <v>17013.086759406382</v>
      </c>
      <c r="K1642" s="46">
        <v>17065.859379594454</v>
      </c>
      <c r="L1642" s="110">
        <f>$L$1*gp_need_index[[#This Row],[Normalised weighted population (base year)]]</f>
        <v>6943.3988653032238</v>
      </c>
      <c r="M1642" s="4">
        <f>$M$1*gp_need_index[[#This Row],[Normalised travel time adjusted wp (base year)]]</f>
        <v>10132.915443727974</v>
      </c>
      <c r="N1642" s="115">
        <v>17076.314309031197</v>
      </c>
      <c r="O1642" s="43">
        <f>gp_need_index[[#This Row],[Combined weighted population (base year)]]/gp_need_index[[#This Row],[Registered population (base year)]]</f>
        <v>0.98055207057313787</v>
      </c>
      <c r="P1642" s="77">
        <v>17571.74238293364</v>
      </c>
      <c r="Q1642" s="4">
        <v>7111.4142195285331</v>
      </c>
      <c r="R1642" s="46">
        <v>17255.94041378417</v>
      </c>
      <c r="S1642" s="110">
        <v>17176.677454105367</v>
      </c>
      <c r="T1642" s="46">
        <v>17229.733422245619</v>
      </c>
      <c r="U1642" s="110">
        <f>$L$1*gp_need_index[[#This Row],[Normalised weighted population 2025/26]]</f>
        <v>7010.1636717143292</v>
      </c>
      <c r="V1642" s="4">
        <f>$M$1*gp_need_index[[#This Row],[Normalised travel time adjusted wp 2025/26]]</f>
        <v>10230.216246498656</v>
      </c>
      <c r="W1642" s="115">
        <v>17240.379918212984</v>
      </c>
      <c r="X1642" s="43">
        <f>gp_need_index[[#This Row],[Combined weighted population 2025/26]]/gp_need_index[[#This Row],[Registered population 2025/26]]</f>
        <v>0.98114231033557109</v>
      </c>
    </row>
    <row r="1643" spans="1:24" ht="13">
      <c r="A1643" s="8" t="s">
        <v>3643</v>
      </c>
      <c r="B1643" s="3" t="s">
        <v>11064</v>
      </c>
      <c r="C1643" s="74" t="s">
        <v>6432</v>
      </c>
      <c r="D1643" s="74" t="s">
        <v>6796</v>
      </c>
      <c r="E1643" s="74" t="s">
        <v>6586</v>
      </c>
      <c r="F1643" s="41">
        <v>0.99540662764369037</v>
      </c>
      <c r="G1643" s="110">
        <v>10543.083333333332</v>
      </c>
      <c r="H1643" s="4">
        <v>2241.0982946583131</v>
      </c>
      <c r="I1643" s="46">
        <v>5493.0868851890191</v>
      </c>
      <c r="J1643" s="110">
        <v>5467.8550917397852</v>
      </c>
      <c r="K1643" s="46">
        <v>5484.8157435063004</v>
      </c>
      <c r="L1643" s="110">
        <f>$L$1*gp_need_index[[#This Row],[Normalised weighted population (base year)]]</f>
        <v>2231.5467719952526</v>
      </c>
      <c r="M1643" s="4">
        <f>$M$1*gp_need_index[[#This Row],[Normalised travel time adjusted wp (base year)]]</f>
        <v>3256.6290930435425</v>
      </c>
      <c r="N1643" s="115">
        <v>5488.1758650387947</v>
      </c>
      <c r="O1643" s="43">
        <f>gp_need_index[[#This Row],[Combined weighted population (base year)]]/gp_need_index[[#This Row],[Registered population (base year)]]</f>
        <v>0.52054751836089652</v>
      </c>
      <c r="P1643" s="77">
        <v>10624.336772364823</v>
      </c>
      <c r="Q1643" s="4">
        <v>2277.9950894864251</v>
      </c>
      <c r="R1643" s="46">
        <v>5527.5851347717953</v>
      </c>
      <c r="S1643" s="110">
        <v>5502.1948780165867</v>
      </c>
      <c r="T1643" s="46">
        <v>5519.1902647512734</v>
      </c>
      <c r="U1643" s="110">
        <f>$L$1*gp_need_index[[#This Row],[Normalised weighted population 2025/26]]</f>
        <v>2245.5615616945565</v>
      </c>
      <c r="V1643" s="4">
        <f>$M$1*gp_need_index[[#This Row],[Normalised travel time adjusted wp 2025/26]]</f>
        <v>3277.0390887810217</v>
      </c>
      <c r="W1643" s="115">
        <v>5522.6006504755787</v>
      </c>
      <c r="X1643" s="43">
        <f>gp_need_index[[#This Row],[Combined weighted population 2025/26]]/gp_need_index[[#This Row],[Registered population 2025/26]]</f>
        <v>0.51980662593833882</v>
      </c>
    </row>
    <row r="1644" spans="1:24" ht="13">
      <c r="A1644" s="8" t="s">
        <v>3662</v>
      </c>
      <c r="B1644" s="3" t="s">
        <v>11063</v>
      </c>
      <c r="C1644" s="74" t="s">
        <v>6432</v>
      </c>
      <c r="D1644" s="74" t="s">
        <v>6796</v>
      </c>
      <c r="E1644" s="74" t="s">
        <v>6586</v>
      </c>
      <c r="F1644" s="41">
        <v>0.99540662764369037</v>
      </c>
      <c r="G1644" s="110">
        <v>5204.0833333333321</v>
      </c>
      <c r="H1644" s="4">
        <v>2182.4679432807347</v>
      </c>
      <c r="I1644" s="46">
        <v>5349.3798398560066</v>
      </c>
      <c r="J1644" s="110">
        <v>5324.8081463762119</v>
      </c>
      <c r="K1644" s="46">
        <v>5341.3250831236073</v>
      </c>
      <c r="L1644" s="110">
        <f>$L$1*gp_need_index[[#This Row],[Normalised weighted population (base year)]]</f>
        <v>2173.1663021740792</v>
      </c>
      <c r="M1644" s="4">
        <f>$M$1*gp_need_index[[#This Row],[Normalised travel time adjusted wp (base year)]]</f>
        <v>3171.4309968749412</v>
      </c>
      <c r="N1644" s="115">
        <v>5344.5972990490209</v>
      </c>
      <c r="O1644" s="43">
        <f>gp_need_index[[#This Row],[Combined weighted population (base year)]]/gp_need_index[[#This Row],[Registered population (base year)]]</f>
        <v>1.0270007140000363</v>
      </c>
      <c r="P1644" s="77">
        <v>5254.4192606623164</v>
      </c>
      <c r="Q1644" s="4">
        <v>2228.820298237084</v>
      </c>
      <c r="R1644" s="46">
        <v>5408.261855116858</v>
      </c>
      <c r="S1644" s="110">
        <v>5383.41969461588</v>
      </c>
      <c r="T1644" s="46">
        <v>5400.0482040913776</v>
      </c>
      <c r="U1644" s="110">
        <f>$L$1*gp_need_index[[#This Row],[Normalised weighted population 2025/26]]</f>
        <v>2197.0869088985451</v>
      </c>
      <c r="V1644" s="4">
        <f>$M$1*gp_need_index[[#This Row],[Normalised travel time adjusted wp 2025/26]]</f>
        <v>3206.2980613527902</v>
      </c>
      <c r="W1644" s="115">
        <v>5403.3849702513353</v>
      </c>
      <c r="X1644" s="43">
        <f>gp_need_index[[#This Row],[Combined weighted population 2025/26]]/gp_need_index[[#This Row],[Registered population 2025/26]]</f>
        <v>1.0283505563981663</v>
      </c>
    </row>
    <row r="1645" spans="1:24" ht="13">
      <c r="A1645" s="8" t="s">
        <v>3373</v>
      </c>
      <c r="B1645" s="3" t="s">
        <v>11062</v>
      </c>
      <c r="C1645" s="74" t="s">
        <v>6432</v>
      </c>
      <c r="D1645" s="74" t="s">
        <v>6796</v>
      </c>
      <c r="E1645" s="74" t="s">
        <v>6564</v>
      </c>
      <c r="F1645" s="41">
        <v>0.99540662764369037</v>
      </c>
      <c r="G1645" s="110">
        <v>46280.833333333328</v>
      </c>
      <c r="H1645" s="4">
        <v>10752.291242289215</v>
      </c>
      <c r="I1645" s="46">
        <v>26354.609322370958</v>
      </c>
      <c r="J1645" s="110">
        <v>26233.55278844824</v>
      </c>
      <c r="K1645" s="46">
        <v>26314.926223913921</v>
      </c>
      <c r="L1645" s="110">
        <f>$L$1*gp_need_index[[#This Row],[Normalised weighted population (base year)]]</f>
        <v>10706.465160619642</v>
      </c>
      <c r="M1645" s="4">
        <f>$M$1*gp_need_index[[#This Row],[Normalised travel time adjusted wp (base year)]]</f>
        <v>15624.582179183297</v>
      </c>
      <c r="N1645" s="115">
        <v>26331.047339802939</v>
      </c>
      <c r="O1645" s="43">
        <f>gp_need_index[[#This Row],[Combined weighted population (base year)]]/gp_need_index[[#This Row],[Registered population (base year)]]</f>
        <v>0.56894064871641481</v>
      </c>
      <c r="P1645" s="77">
        <v>46677.051528616757</v>
      </c>
      <c r="Q1645" s="4">
        <v>10941.113244606864</v>
      </c>
      <c r="R1645" s="46">
        <v>26548.755617545467</v>
      </c>
      <c r="S1645" s="110">
        <v>26426.807297397412</v>
      </c>
      <c r="T1645" s="46">
        <v>26508.435414928616</v>
      </c>
      <c r="U1645" s="110">
        <f>$L$1*gp_need_index[[#This Row],[Normalised weighted population 2025/26]]</f>
        <v>10785.336394107622</v>
      </c>
      <c r="V1645" s="4">
        <f>$M$1*gp_need_index[[#This Row],[Normalised travel time adjusted wp 2025/26]]</f>
        <v>15739.478957981359</v>
      </c>
      <c r="W1645" s="115">
        <v>26524.815352088983</v>
      </c>
      <c r="X1645" s="43">
        <f>gp_need_index[[#This Row],[Combined weighted population 2025/26]]/gp_need_index[[#This Row],[Registered population 2025/26]]</f>
        <v>0.56826244339420529</v>
      </c>
    </row>
    <row r="1646" spans="1:24" ht="13">
      <c r="A1646" s="8" t="s">
        <v>3625</v>
      </c>
      <c r="B1646" s="3" t="s">
        <v>11061</v>
      </c>
      <c r="C1646" s="74" t="s">
        <v>6432</v>
      </c>
      <c r="D1646" s="74" t="s">
        <v>6796</v>
      </c>
      <c r="E1646" s="74" t="s">
        <v>6596</v>
      </c>
      <c r="F1646" s="41">
        <v>0.99540662764369037</v>
      </c>
      <c r="G1646" s="110">
        <v>19359.666666666668</v>
      </c>
      <c r="H1646" s="4">
        <v>6950.8731225569209</v>
      </c>
      <c r="I1646" s="46">
        <v>17037.070654659354</v>
      </c>
      <c r="J1646" s="110">
        <v>16958.813045281746</v>
      </c>
      <c r="K1646" s="46">
        <v>17011.417314708891</v>
      </c>
      <c r="L1646" s="110">
        <f>$L$1*gp_need_index[[#This Row],[Normalised weighted population (base year)]]</f>
        <v>6921.2486200010062</v>
      </c>
      <c r="M1646" s="4">
        <f>$M$1*gp_need_index[[#This Row],[Normalised travel time adjusted wp (base year)]]</f>
        <v>10100.590271710736</v>
      </c>
      <c r="N1646" s="115">
        <v>17021.838891711741</v>
      </c>
      <c r="O1646" s="43">
        <f>gp_need_index[[#This Row],[Combined weighted population (base year)]]/gp_need_index[[#This Row],[Registered population (base year)]]</f>
        <v>0.87924235395125983</v>
      </c>
      <c r="P1646" s="77">
        <v>19529.517746363959</v>
      </c>
      <c r="Q1646" s="4">
        <v>7085.9432905777912</v>
      </c>
      <c r="R1646" s="46">
        <v>17194.134868685876</v>
      </c>
      <c r="S1646" s="110">
        <v>17115.155804889397</v>
      </c>
      <c r="T1646" s="46">
        <v>17168.021742642835</v>
      </c>
      <c r="U1646" s="110">
        <f>$L$1*gp_need_index[[#This Row],[Normalised weighted population 2025/26]]</f>
        <v>6985.0553915181099</v>
      </c>
      <c r="V1646" s="4">
        <f>$M$1*gp_need_index[[#This Row],[Normalised travel time adjusted wp 2025/26]]</f>
        <v>10193.574714572456</v>
      </c>
      <c r="W1646" s="115">
        <v>17178.630106090568</v>
      </c>
      <c r="X1646" s="43">
        <f>gp_need_index[[#This Row],[Combined weighted population 2025/26]]/gp_need_index[[#This Row],[Registered population 2025/26]]</f>
        <v>0.87962387649274731</v>
      </c>
    </row>
    <row r="1647" spans="1:24" ht="13">
      <c r="A1647" s="8" t="s">
        <v>3638</v>
      </c>
      <c r="B1647" s="3" t="s">
        <v>11060</v>
      </c>
      <c r="C1647" s="74" t="s">
        <v>6432</v>
      </c>
      <c r="D1647" s="74" t="s">
        <v>6796</v>
      </c>
      <c r="E1647" s="74" t="s">
        <v>6596</v>
      </c>
      <c r="F1647" s="41">
        <v>0.99540662764369037</v>
      </c>
      <c r="G1647" s="110">
        <v>7697.333333333333</v>
      </c>
      <c r="H1647" s="4">
        <v>2981.2668164240158</v>
      </c>
      <c r="I1647" s="46">
        <v>7307.291112389511</v>
      </c>
      <c r="J1647" s="110">
        <v>7273.7260033943539</v>
      </c>
      <c r="K1647" s="46">
        <v>7296.288257096905</v>
      </c>
      <c r="L1647" s="110">
        <f>$L$1*gp_need_index[[#This Row],[Normalised weighted population (base year)]]</f>
        <v>2968.5607081602343</v>
      </c>
      <c r="M1647" s="4">
        <f>$M$1*gp_need_index[[#This Row],[Normalised travel time adjusted wp (base year)]]</f>
        <v>4332.1974192890129</v>
      </c>
      <c r="N1647" s="115">
        <v>7300.7581274492477</v>
      </c>
      <c r="O1647" s="43">
        <f>gp_need_index[[#This Row],[Combined weighted population (base year)]]/gp_need_index[[#This Row],[Registered population (base year)]]</f>
        <v>0.94847888369771971</v>
      </c>
      <c r="P1647" s="77">
        <v>7767.7752955141641</v>
      </c>
      <c r="Q1647" s="4">
        <v>3040.103234259991</v>
      </c>
      <c r="R1647" s="46">
        <v>7376.8506014013183</v>
      </c>
      <c r="S1647" s="110">
        <v>7342.9659797722152</v>
      </c>
      <c r="T1647" s="46">
        <v>7365.6472096036941</v>
      </c>
      <c r="U1647" s="110">
        <f>$L$1*gp_need_index[[#This Row],[Normalised weighted population 2025/26]]</f>
        <v>2996.8190001571206</v>
      </c>
      <c r="V1647" s="4">
        <f>$M$1*gp_need_index[[#This Row],[Normalised travel time adjusted wp 2025/26]]</f>
        <v>4373.3795470321475</v>
      </c>
      <c r="W1647" s="115">
        <v>7370.1985471892694</v>
      </c>
      <c r="X1647" s="43">
        <f>gp_need_index[[#This Row],[Combined weighted population 2025/26]]/gp_need_index[[#This Row],[Registered population 2025/26]]</f>
        <v>0.94881716666617633</v>
      </c>
    </row>
    <row r="1648" spans="1:24" ht="13">
      <c r="A1648" s="8" t="s">
        <v>3645</v>
      </c>
      <c r="B1648" s="3" t="s">
        <v>11059</v>
      </c>
      <c r="C1648" s="74" t="s">
        <v>6432</v>
      </c>
      <c r="D1648" s="74" t="s">
        <v>6796</v>
      </c>
      <c r="E1648" s="74" t="s">
        <v>6596</v>
      </c>
      <c r="F1648" s="41">
        <v>0.99540662764369037</v>
      </c>
      <c r="G1648" s="110">
        <v>9336.25</v>
      </c>
      <c r="H1648" s="4">
        <v>3353.4723234290859</v>
      </c>
      <c r="I1648" s="46">
        <v>8219.5925469128906</v>
      </c>
      <c r="J1648" s="110">
        <v>8181.8368977277723</v>
      </c>
      <c r="K1648" s="46">
        <v>8207.216006007804</v>
      </c>
      <c r="L1648" s="110">
        <f>$L$1*gp_need_index[[#This Row],[Normalised weighted population (base year)]]</f>
        <v>3339.1798816501928</v>
      </c>
      <c r="M1648" s="4">
        <f>$M$1*gp_need_index[[#This Row],[Normalised travel time adjusted wp (base year)]]</f>
        <v>4873.0640495447551</v>
      </c>
      <c r="N1648" s="115">
        <v>8212.2439311949474</v>
      </c>
      <c r="O1648" s="43">
        <f>gp_need_index[[#This Row],[Combined weighted population (base year)]]/gp_need_index[[#This Row],[Registered population (base year)]]</f>
        <v>0.87960840071709168</v>
      </c>
      <c r="P1648" s="77">
        <v>9418.3140753426578</v>
      </c>
      <c r="Q1648" s="4">
        <v>3417.9901667155605</v>
      </c>
      <c r="R1648" s="46">
        <v>8293.7982278937179</v>
      </c>
      <c r="S1648" s="110">
        <v>8255.7017243849004</v>
      </c>
      <c r="T1648" s="46">
        <v>8281.2022467551142</v>
      </c>
      <c r="U1648" s="110">
        <f>$L$1*gp_need_index[[#This Row],[Normalised weighted population 2025/26]]</f>
        <v>3369.3256724082025</v>
      </c>
      <c r="V1648" s="4">
        <f>$M$1*gp_need_index[[#This Row],[Normalised travel time adjusted wp 2025/26]]</f>
        <v>4916.9936463389377</v>
      </c>
      <c r="W1648" s="115">
        <v>8286.3193187471406</v>
      </c>
      <c r="X1648" s="43">
        <f>gp_need_index[[#This Row],[Combined weighted population 2025/26]]/gp_need_index[[#This Row],[Registered population 2025/26]]</f>
        <v>0.87980919434837035</v>
      </c>
    </row>
    <row r="1649" spans="1:24" ht="13">
      <c r="A1649" s="8" t="s">
        <v>3644</v>
      </c>
      <c r="B1649" s="3" t="s">
        <v>11058</v>
      </c>
      <c r="C1649" s="74" t="s">
        <v>6432</v>
      </c>
      <c r="D1649" s="74" t="s">
        <v>6796</v>
      </c>
      <c r="E1649" s="74" t="s">
        <v>6596</v>
      </c>
      <c r="F1649" s="41">
        <v>0.99540662764369037</v>
      </c>
      <c r="G1649" s="110">
        <v>13318.083333333332</v>
      </c>
      <c r="H1649" s="4">
        <v>4830.0129627487222</v>
      </c>
      <c r="I1649" s="46">
        <v>11838.695752081278</v>
      </c>
      <c r="J1649" s="110">
        <v>11784.316214278908</v>
      </c>
      <c r="K1649" s="46">
        <v>11820.869795210274</v>
      </c>
      <c r="L1649" s="110">
        <f>$L$1*gp_need_index[[#This Row],[Normalised weighted population (base year)]]</f>
        <v>4809.4275299783112</v>
      </c>
      <c r="M1649" s="4">
        <f>$M$1*gp_need_index[[#This Row],[Normalised travel time adjusted wp (base year)]]</f>
        <v>7018.6839960373627</v>
      </c>
      <c r="N1649" s="115">
        <v>11828.111526015673</v>
      </c>
      <c r="O1649" s="43">
        <f>gp_need_index[[#This Row],[Combined weighted population (base year)]]/gp_need_index[[#This Row],[Registered population (base year)]]</f>
        <v>0.88812415645512111</v>
      </c>
      <c r="P1649" s="77">
        <v>13437.863812231344</v>
      </c>
      <c r="Q1649" s="4">
        <v>4925.3650515718145</v>
      </c>
      <c r="R1649" s="46">
        <v>11951.463270507247</v>
      </c>
      <c r="S1649" s="110">
        <v>11896.56574950305</v>
      </c>
      <c r="T1649" s="46">
        <v>11933.312309777615</v>
      </c>
      <c r="U1649" s="110">
        <f>$L$1*gp_need_index[[#This Row],[Normalised weighted population 2025/26]]</f>
        <v>4855.2389283757957</v>
      </c>
      <c r="V1649" s="4">
        <f>$M$1*gp_need_index[[#This Row],[Normalised travel time adjusted wp 2025/26]]</f>
        <v>7085.4471438547744</v>
      </c>
      <c r="W1649" s="115">
        <v>11940.68607223057</v>
      </c>
      <c r="X1649" s="43">
        <f>gp_need_index[[#This Row],[Combined weighted population 2025/26]]/gp_need_index[[#This Row],[Registered population 2025/26]]</f>
        <v>0.88858513816474161</v>
      </c>
    </row>
    <row r="1650" spans="1:24" ht="13">
      <c r="A1650" s="8" t="s">
        <v>3655</v>
      </c>
      <c r="B1650" s="3" t="s">
        <v>11057</v>
      </c>
      <c r="C1650" s="74" t="s">
        <v>6432</v>
      </c>
      <c r="D1650" s="74" t="s">
        <v>6796</v>
      </c>
      <c r="E1650" s="74" t="s">
        <v>6586</v>
      </c>
      <c r="F1650" s="41">
        <v>0.99540662764369037</v>
      </c>
      <c r="G1650" s="110">
        <v>37220.083333333343</v>
      </c>
      <c r="H1650" s="4">
        <v>17613.80254867148</v>
      </c>
      <c r="I1650" s="46">
        <v>43172.64798649439</v>
      </c>
      <c r="J1650" s="110">
        <v>42974.339938684541</v>
      </c>
      <c r="K1650" s="46">
        <v>43107.641352560153</v>
      </c>
      <c r="L1650" s="110">
        <f>$L$1*gp_need_index[[#This Row],[Normalised weighted population (base year)]]</f>
        <v>17538.732822980593</v>
      </c>
      <c r="M1650" s="4">
        <f>$M$1*gp_need_index[[#This Row],[Normalised travel time adjusted wp (base year)]]</f>
        <v>25595.317240591459</v>
      </c>
      <c r="N1650" s="115">
        <v>43134.050063572053</v>
      </c>
      <c r="O1650" s="43">
        <f>gp_need_index[[#This Row],[Combined weighted population (base year)]]/gp_need_index[[#This Row],[Registered population (base year)]]</f>
        <v>1.1588918186258415</v>
      </c>
      <c r="P1650" s="77">
        <v>37580.860986613872</v>
      </c>
      <c r="Q1650" s="4">
        <v>17965.184776814229</v>
      </c>
      <c r="R1650" s="46">
        <v>43592.757848365269</v>
      </c>
      <c r="S1650" s="110">
        <v>43392.520079529291</v>
      </c>
      <c r="T1650" s="46">
        <v>43526.552529577682</v>
      </c>
      <c r="U1650" s="110">
        <f>$L$1*gp_need_index[[#This Row],[Normalised weighted population 2025/26]]</f>
        <v>17709.400941970136</v>
      </c>
      <c r="V1650" s="4">
        <f>$M$1*gp_need_index[[#This Row],[Normalised travel time adjusted wp 2025/26]]</f>
        <v>25844.047260025854</v>
      </c>
      <c r="W1650" s="115">
        <v>43553.448201995991</v>
      </c>
      <c r="X1650" s="43">
        <f>gp_need_index[[#This Row],[Combined weighted population 2025/26]]/gp_need_index[[#This Row],[Registered population 2025/26]]</f>
        <v>1.1589263007441348</v>
      </c>
    </row>
    <row r="1651" spans="1:24" ht="13">
      <c r="A1651" s="8" t="s">
        <v>3642</v>
      </c>
      <c r="B1651" s="3" t="s">
        <v>11056</v>
      </c>
      <c r="C1651" s="74" t="s">
        <v>6432</v>
      </c>
      <c r="D1651" s="74" t="s">
        <v>6796</v>
      </c>
      <c r="E1651" s="74" t="s">
        <v>6586</v>
      </c>
      <c r="F1651" s="41">
        <v>0.99540662764369037</v>
      </c>
      <c r="G1651" s="110">
        <v>21792.916666666664</v>
      </c>
      <c r="H1651" s="4">
        <v>9104.7599506102433</v>
      </c>
      <c r="I1651" s="46">
        <v>22316.396204797689</v>
      </c>
      <c r="J1651" s="110">
        <v>22213.888687378119</v>
      </c>
      <c r="K1651" s="46">
        <v>22282.79359141918</v>
      </c>
      <c r="L1651" s="110">
        <f>$L$1*gp_need_index[[#This Row],[Normalised weighted population (base year)]]</f>
        <v>9065.9556191727243</v>
      </c>
      <c r="M1651" s="4">
        <f>$M$1*gp_need_index[[#This Row],[Normalised travel time adjusted wp (base year)]]</f>
        <v>13230.488912962068</v>
      </c>
      <c r="N1651" s="115">
        <v>22296.444532134792</v>
      </c>
      <c r="O1651" s="43">
        <f>gp_need_index[[#This Row],[Combined weighted population (base year)]]/gp_need_index[[#This Row],[Registered population (base year)]]</f>
        <v>1.0231051159039348</v>
      </c>
      <c r="P1651" s="77">
        <v>21998.658105283663</v>
      </c>
      <c r="Q1651" s="4">
        <v>9286.5248131403059</v>
      </c>
      <c r="R1651" s="46">
        <v>22533.874962117068</v>
      </c>
      <c r="S1651" s="110">
        <v>22430.368483785544</v>
      </c>
      <c r="T1651" s="46">
        <v>22499.652250615862</v>
      </c>
      <c r="U1651" s="110">
        <f>$L$1*gp_need_index[[#This Row],[Normalised weighted population 2025/26]]</f>
        <v>9154.3055814101954</v>
      </c>
      <c r="V1651" s="4">
        <f>$M$1*gp_need_index[[#This Row],[Normalised travel time adjusted wp 2025/26]]</f>
        <v>13359.24952255127</v>
      </c>
      <c r="W1651" s="115">
        <v>22513.555103961466</v>
      </c>
      <c r="X1651" s="43">
        <f>gp_need_index[[#This Row],[Combined weighted population 2025/26]]/gp_need_index[[#This Row],[Registered population 2025/26]]</f>
        <v>1.0234058366748349</v>
      </c>
    </row>
    <row r="1652" spans="1:24" ht="13">
      <c r="A1652" s="8" t="s">
        <v>3370</v>
      </c>
      <c r="B1652" s="3" t="s">
        <v>11055</v>
      </c>
      <c r="C1652" s="74" t="s">
        <v>6432</v>
      </c>
      <c r="D1652" s="74" t="s">
        <v>6796</v>
      </c>
      <c r="E1652" s="74" t="s">
        <v>6564</v>
      </c>
      <c r="F1652" s="41">
        <v>0.99540662764369037</v>
      </c>
      <c r="G1652" s="110">
        <v>9359.5</v>
      </c>
      <c r="H1652" s="4">
        <v>4372.5895683306735</v>
      </c>
      <c r="I1652" s="46">
        <v>10717.519382956638</v>
      </c>
      <c r="J1652" s="110">
        <v>10668.289825694752</v>
      </c>
      <c r="K1652" s="46">
        <v>10701.38162232104</v>
      </c>
      <c r="L1652" s="110">
        <f>$L$1*gp_need_index[[#This Row],[Normalised weighted population (base year)]]</f>
        <v>4353.953666256356</v>
      </c>
      <c r="M1652" s="4">
        <f>$M$1*gp_need_index[[#This Row],[Normalised travel time adjusted wp (base year)]]</f>
        <v>6353.9838632269575</v>
      </c>
      <c r="N1652" s="115">
        <v>10707.937529483313</v>
      </c>
      <c r="O1652" s="43">
        <f>gp_need_index[[#This Row],[Combined weighted population (base year)]]/gp_need_index[[#This Row],[Registered population (base year)]]</f>
        <v>1.1440715347490051</v>
      </c>
      <c r="P1652" s="77">
        <v>9448.6168345974802</v>
      </c>
      <c r="Q1652" s="4">
        <v>4461.5268601502539</v>
      </c>
      <c r="R1652" s="46">
        <v>10825.953780309319</v>
      </c>
      <c r="S1652" s="110">
        <v>10776.22614348416</v>
      </c>
      <c r="T1652" s="46">
        <v>10809.512156595165</v>
      </c>
      <c r="U1652" s="110">
        <f>$L$1*gp_need_index[[#This Row],[Normalised weighted population 2025/26]]</f>
        <v>4398.0047498170516</v>
      </c>
      <c r="V1652" s="4">
        <f>$M$1*gp_need_index[[#This Row],[Normalised travel time adjusted wp 2025/26]]</f>
        <v>6418.1867572221427</v>
      </c>
      <c r="W1652" s="115">
        <v>10816.191507039195</v>
      </c>
      <c r="X1652" s="43">
        <f>gp_need_index[[#This Row],[Combined weighted population 2025/26]]/gp_need_index[[#This Row],[Registered population 2025/26]]</f>
        <v>1.1447380813913568</v>
      </c>
    </row>
    <row r="1653" spans="1:24" ht="13">
      <c r="A1653" s="8" t="s">
        <v>3364</v>
      </c>
      <c r="B1653" s="3" t="s">
        <v>11054</v>
      </c>
      <c r="C1653" s="74" t="s">
        <v>6432</v>
      </c>
      <c r="D1653" s="74" t="s">
        <v>6796</v>
      </c>
      <c r="E1653" s="74" t="s">
        <v>6564</v>
      </c>
      <c r="F1653" s="41">
        <v>0.99540662764369037</v>
      </c>
      <c r="G1653" s="110">
        <v>13908.583333333332</v>
      </c>
      <c r="H1653" s="4">
        <v>4517.7566700757816</v>
      </c>
      <c r="I1653" s="46">
        <v>11073.333987187789</v>
      </c>
      <c r="J1653" s="110">
        <v>11022.470040958857</v>
      </c>
      <c r="K1653" s="46">
        <v>11056.660463498394</v>
      </c>
      <c r="L1653" s="110">
        <f>$L$1*gp_need_index[[#This Row],[Normalised weighted population (base year)]]</f>
        <v>4498.5020682926852</v>
      </c>
      <c r="M1653" s="4">
        <f>$M$1*gp_need_index[[#This Row],[Normalised travel time adjusted wp (base year)]]</f>
        <v>6564.9319541798404</v>
      </c>
      <c r="N1653" s="115">
        <v>11063.434022472526</v>
      </c>
      <c r="O1653" s="43">
        <f>gp_need_index[[#This Row],[Combined weighted population (base year)]]/gp_need_index[[#This Row],[Registered population (base year)]]</f>
        <v>0.79543931666698808</v>
      </c>
      <c r="P1653" s="77">
        <v>14023.539687825147</v>
      </c>
      <c r="Q1653" s="4">
        <v>4602.5078227920503</v>
      </c>
      <c r="R1653" s="46">
        <v>11168.045945907577</v>
      </c>
      <c r="S1653" s="110">
        <v>11116.746952385649</v>
      </c>
      <c r="T1653" s="46">
        <v>11151.084778994138</v>
      </c>
      <c r="U1653" s="110">
        <f>$L$1*gp_need_index[[#This Row],[Normalised weighted population 2025/26]]</f>
        <v>4536.9784605595478</v>
      </c>
      <c r="V1653" s="4">
        <f>$M$1*gp_need_index[[#This Row],[Normalised travel time adjusted wp 2025/26]]</f>
        <v>6620.9967314329742</v>
      </c>
      <c r="W1653" s="115">
        <v>11157.975191992522</v>
      </c>
      <c r="X1653" s="43">
        <f>gp_need_index[[#This Row],[Combined weighted population 2025/26]]/gp_need_index[[#This Row],[Registered population 2025/26]]</f>
        <v>0.79566039961220136</v>
      </c>
    </row>
    <row r="1654" spans="1:24" ht="13">
      <c r="A1654" s="8" t="s">
        <v>3633</v>
      </c>
      <c r="B1654" s="3" t="s">
        <v>11053</v>
      </c>
      <c r="C1654" s="74" t="s">
        <v>6432</v>
      </c>
      <c r="D1654" s="74" t="s">
        <v>6796</v>
      </c>
      <c r="E1654" s="74" t="s">
        <v>6596</v>
      </c>
      <c r="F1654" s="41">
        <v>0.99540662764369037</v>
      </c>
      <c r="G1654" s="110">
        <v>10494.750000000004</v>
      </c>
      <c r="H1654" s="4">
        <v>2758.2145015763922</v>
      </c>
      <c r="I1654" s="46">
        <v>6760.5744653236852</v>
      </c>
      <c r="J1654" s="110">
        <v>6729.5206294618947</v>
      </c>
      <c r="K1654" s="46">
        <v>6750.3948212678024</v>
      </c>
      <c r="L1654" s="110">
        <f>$L$1*gp_need_index[[#This Row],[Normalised weighted population (base year)]]</f>
        <v>2746.4590384696721</v>
      </c>
      <c r="M1654" s="4">
        <f>$M$1*gp_need_index[[#This Row],[Normalised travel time adjusted wp (base year)]]</f>
        <v>4008.0712265491143</v>
      </c>
      <c r="N1654" s="115">
        <v>6754.5302650187859</v>
      </c>
      <c r="O1654" s="43">
        <f>gp_need_index[[#This Row],[Combined weighted population (base year)]]/gp_need_index[[#This Row],[Registered population (base year)]]</f>
        <v>0.64361040186939023</v>
      </c>
      <c r="P1654" s="77">
        <v>10586.692240706412</v>
      </c>
      <c r="Q1654" s="4">
        <v>2810.0135596613327</v>
      </c>
      <c r="R1654" s="46">
        <v>6818.5349707636942</v>
      </c>
      <c r="S1654" s="110">
        <v>6787.214900718458</v>
      </c>
      <c r="T1654" s="46">
        <v>6808.179505689106</v>
      </c>
      <c r="U1654" s="110">
        <f>$L$1*gp_need_index[[#This Row],[Normalised weighted population 2025/26]]</f>
        <v>2770.0052851468563</v>
      </c>
      <c r="V1654" s="4">
        <f>$M$1*gp_need_index[[#This Row],[Normalised travel time adjusted wp 2025/26]]</f>
        <v>4042.3810909491272</v>
      </c>
      <c r="W1654" s="115">
        <v>6812.386376095983</v>
      </c>
      <c r="X1654" s="43">
        <f>gp_need_index[[#This Row],[Combined weighted population 2025/26]]/gp_need_index[[#This Row],[Registered population 2025/26]]</f>
        <v>0.64348582363639362</v>
      </c>
    </row>
    <row r="1655" spans="1:24" ht="13">
      <c r="A1655" s="8" t="s">
        <v>3657</v>
      </c>
      <c r="B1655" s="3" t="s">
        <v>11052</v>
      </c>
      <c r="C1655" s="74" t="s">
        <v>6432</v>
      </c>
      <c r="D1655" s="74" t="s">
        <v>6796</v>
      </c>
      <c r="E1655" s="74" t="s">
        <v>6596</v>
      </c>
      <c r="F1655" s="41">
        <v>0.99540662764369037</v>
      </c>
      <c r="G1655" s="110">
        <v>20124.416666666664</v>
      </c>
      <c r="H1655" s="4">
        <v>5728.9717523338095</v>
      </c>
      <c r="I1655" s="46">
        <v>14042.105905560562</v>
      </c>
      <c r="J1655" s="110">
        <v>13977.605284469588</v>
      </c>
      <c r="K1655" s="46">
        <v>14020.962193491889</v>
      </c>
      <c r="L1655" s="110">
        <f>$L$1*gp_need_index[[#This Row],[Normalised weighted population (base year)]]</f>
        <v>5704.554972552718</v>
      </c>
      <c r="M1655" s="4">
        <f>$M$1*gp_need_index[[#This Row],[Normalised travel time adjusted wp (base year)]]</f>
        <v>8324.9967778497048</v>
      </c>
      <c r="N1655" s="115">
        <v>14029.551750402423</v>
      </c>
      <c r="O1655" s="43">
        <f>gp_need_index[[#This Row],[Combined weighted population (base year)]]/gp_need_index[[#This Row],[Registered population (base year)]]</f>
        <v>0.69714079085037284</v>
      </c>
      <c r="P1655" s="77">
        <v>20295.067142256976</v>
      </c>
      <c r="Q1655" s="4">
        <v>5836.603416865104</v>
      </c>
      <c r="R1655" s="46">
        <v>14162.595184476615</v>
      </c>
      <c r="S1655" s="110">
        <v>14097.541111262637</v>
      </c>
      <c r="T1655" s="46">
        <v>14141.086127116461</v>
      </c>
      <c r="U1655" s="110">
        <f>$L$1*gp_need_index[[#This Row],[Normalised weighted population 2025/26]]</f>
        <v>5753.5033083509607</v>
      </c>
      <c r="V1655" s="4">
        <f>$M$1*gp_need_index[[#This Row],[Normalised travel time adjusted wp 2025/26]]</f>
        <v>8396.3207958854564</v>
      </c>
      <c r="W1655" s="115">
        <v>14149.824104236417</v>
      </c>
      <c r="X1655" s="43">
        <f>gp_need_index[[#This Row],[Combined weighted population 2025/26]]/gp_need_index[[#This Row],[Registered population 2025/26]]</f>
        <v>0.6972050895448697</v>
      </c>
    </row>
    <row r="1656" spans="1:24" ht="13">
      <c r="A1656" s="8" t="s">
        <v>3634</v>
      </c>
      <c r="B1656" s="3" t="s">
        <v>11051</v>
      </c>
      <c r="C1656" s="74" t="s">
        <v>6432</v>
      </c>
      <c r="D1656" s="74" t="s">
        <v>6796</v>
      </c>
      <c r="E1656" s="74" t="s">
        <v>6596</v>
      </c>
      <c r="F1656" s="41">
        <v>0.99540662764369037</v>
      </c>
      <c r="G1656" s="110">
        <v>10126.583333333334</v>
      </c>
      <c r="H1656" s="4">
        <v>4672.5014444151839</v>
      </c>
      <c r="I1656" s="46">
        <v>11452.624129213846</v>
      </c>
      <c r="J1656" s="110">
        <v>11400.017962131509</v>
      </c>
      <c r="K1656" s="46">
        <v>11435.379494495419</v>
      </c>
      <c r="L1656" s="110">
        <f>$L$1*gp_need_index[[#This Row],[Normalised weighted population (base year)]]</f>
        <v>4652.5873230462594</v>
      </c>
      <c r="M1656" s="4">
        <f>$M$1*gp_need_index[[#This Row],[Normalised travel time adjusted wp (base year)]]</f>
        <v>6789.797742222835</v>
      </c>
      <c r="N1656" s="115">
        <v>11442.385065269094</v>
      </c>
      <c r="O1656" s="43">
        <f>gp_need_index[[#This Row],[Combined weighted population (base year)]]/gp_need_index[[#This Row],[Registered population (base year)]]</f>
        <v>1.129935407493718</v>
      </c>
      <c r="P1656" s="77">
        <v>10221.433413883869</v>
      </c>
      <c r="Q1656" s="4">
        <v>4763.8348381504502</v>
      </c>
      <c r="R1656" s="46">
        <v>11559.508076817279</v>
      </c>
      <c r="S1656" s="110">
        <v>11506.410951964688</v>
      </c>
      <c r="T1656" s="46">
        <v>11541.952387408606</v>
      </c>
      <c r="U1656" s="110">
        <f>$L$1*gp_need_index[[#This Row],[Normalised weighted population 2025/26]]</f>
        <v>4696.0085419779434</v>
      </c>
      <c r="V1656" s="4">
        <f>$M$1*gp_need_index[[#This Row],[Normalised travel time adjusted wp 2025/26]]</f>
        <v>6853.0757810524547</v>
      </c>
      <c r="W1656" s="115">
        <v>11549.084323030398</v>
      </c>
      <c r="X1656" s="43">
        <f>gp_need_index[[#This Row],[Combined weighted population 2025/26]]/gp_need_index[[#This Row],[Registered population 2025/26]]</f>
        <v>1.1298889162984878</v>
      </c>
    </row>
    <row r="1657" spans="1:24" ht="13">
      <c r="A1657" s="8" t="s">
        <v>3654</v>
      </c>
      <c r="B1657" s="3" t="s">
        <v>12640</v>
      </c>
      <c r="C1657" s="74" t="s">
        <v>6432</v>
      </c>
      <c r="D1657" s="74" t="s">
        <v>6796</v>
      </c>
      <c r="E1657" s="74" t="s">
        <v>6596</v>
      </c>
      <c r="F1657" s="41">
        <v>0.99540662764369037</v>
      </c>
      <c r="G1657" s="110">
        <v>11997.916666666668</v>
      </c>
      <c r="H1657" s="4">
        <v>5340.8929526437087</v>
      </c>
      <c r="I1657" s="46">
        <v>13090.897933077318</v>
      </c>
      <c r="J1657" s="110">
        <v>13030.76656439225</v>
      </c>
      <c r="K1657" s="46">
        <v>13071.186489617277</v>
      </c>
      <c r="L1657" s="110">
        <f>$L$1*gp_need_index[[#This Row],[Normalised weighted population (base year)]]</f>
        <v>5318.1301580801019</v>
      </c>
      <c r="M1657" s="4">
        <f>$M$1*gp_need_index[[#This Row],[Normalised travel time adjusted wp (base year)]]</f>
        <v>7761.0640344816211</v>
      </c>
      <c r="N1657" s="115">
        <v>13079.194192561723</v>
      </c>
      <c r="O1657" s="43">
        <f>gp_need_index[[#This Row],[Combined weighted population (base year)]]/gp_need_index[[#This Row],[Registered population (base year)]]</f>
        <v>1.0901221066903328</v>
      </c>
      <c r="P1657" s="77">
        <v>12112.828352552555</v>
      </c>
      <c r="Q1657" s="4">
        <v>5451.972994042877</v>
      </c>
      <c r="R1657" s="46">
        <v>13229.284389652883</v>
      </c>
      <c r="S1657" s="110">
        <v>13168.517360443693</v>
      </c>
      <c r="T1657" s="46">
        <v>13209.192772751854</v>
      </c>
      <c r="U1657" s="110">
        <f>$L$1*gp_need_index[[#This Row],[Normalised weighted population 2025/26]]</f>
        <v>5374.3491578726807</v>
      </c>
      <c r="V1657" s="4">
        <f>$M$1*gp_need_index[[#This Row],[Normalised travel time adjusted wp 2025/26]]</f>
        <v>7843.0057619153949</v>
      </c>
      <c r="W1657" s="115">
        <v>13217.354919788075</v>
      </c>
      <c r="X1657" s="43">
        <f>gp_need_index[[#This Row],[Combined weighted population 2025/26]]/gp_need_index[[#This Row],[Registered population 2025/26]]</f>
        <v>1.0911865119431632</v>
      </c>
    </row>
    <row r="1658" spans="1:24" ht="13">
      <c r="A1658" s="8" t="s">
        <v>3624</v>
      </c>
      <c r="B1658" s="3" t="s">
        <v>11050</v>
      </c>
      <c r="C1658" s="74" t="s">
        <v>6432</v>
      </c>
      <c r="D1658" s="74" t="s">
        <v>6796</v>
      </c>
      <c r="E1658" s="74" t="s">
        <v>6586</v>
      </c>
      <c r="F1658" s="41">
        <v>0.99540662764369037</v>
      </c>
      <c r="G1658" s="110">
        <v>17084.5</v>
      </c>
      <c r="H1658" s="4">
        <v>6812.1864695875174</v>
      </c>
      <c r="I1658" s="46">
        <v>16697.140078480348</v>
      </c>
      <c r="J1658" s="110">
        <v>16620.443896814428</v>
      </c>
      <c r="K1658" s="46">
        <v>16671.998584422119</v>
      </c>
      <c r="L1658" s="110">
        <f>$L$1*gp_need_index[[#This Row],[Normalised weighted population (base year)]]</f>
        <v>6783.153047178359</v>
      </c>
      <c r="M1658" s="4">
        <f>$M$1*gp_need_index[[#This Row],[Normalised travel time adjusted wp (base year)]]</f>
        <v>9899.0591786955374</v>
      </c>
      <c r="N1658" s="115">
        <v>16682.212225873896</v>
      </c>
      <c r="O1658" s="43">
        <f>gp_need_index[[#This Row],[Combined weighted population (base year)]]/gp_need_index[[#This Row],[Registered population (base year)]]</f>
        <v>0.97645305545224592</v>
      </c>
      <c r="P1658" s="77">
        <v>17235.855052136641</v>
      </c>
      <c r="Q1658" s="4">
        <v>6943.707675820312</v>
      </c>
      <c r="R1658" s="46">
        <v>16848.998273178189</v>
      </c>
      <c r="S1658" s="110">
        <v>16771.604550278666</v>
      </c>
      <c r="T1658" s="46">
        <v>16823.409313979799</v>
      </c>
      <c r="U1658" s="110">
        <f>$L$1*gp_need_index[[#This Row],[Normalised weighted population 2025/26]]</f>
        <v>6844.8448920848559</v>
      </c>
      <c r="V1658" s="4">
        <f>$M$1*gp_need_index[[#This Row],[Normalised travel time adjusted wp 2025/26]]</f>
        <v>9988.9598444490366</v>
      </c>
      <c r="W1658" s="115">
        <v>16833.804736533893</v>
      </c>
      <c r="X1658" s="43">
        <f>gp_need_index[[#This Row],[Combined weighted population 2025/26]]/gp_need_index[[#This Row],[Registered population 2025/26]]</f>
        <v>0.97667360775623902</v>
      </c>
    </row>
    <row r="1659" spans="1:24" ht="13">
      <c r="A1659" s="8" t="s">
        <v>3372</v>
      </c>
      <c r="B1659" s="3" t="s">
        <v>11049</v>
      </c>
      <c r="C1659" s="74" t="s">
        <v>6432</v>
      </c>
      <c r="D1659" s="74" t="s">
        <v>6796</v>
      </c>
      <c r="E1659" s="74" t="s">
        <v>6564</v>
      </c>
      <c r="F1659" s="41">
        <v>0.99540662764369037</v>
      </c>
      <c r="G1659" s="110">
        <v>10578.416666666668</v>
      </c>
      <c r="H1659" s="4">
        <v>3199.3007582860828</v>
      </c>
      <c r="I1659" s="46">
        <v>7841.7073802628429</v>
      </c>
      <c r="J1659" s="110">
        <v>7805.6874983560747</v>
      </c>
      <c r="K1659" s="46">
        <v>7829.8998348640152</v>
      </c>
      <c r="L1659" s="110">
        <f>$L$1*gp_need_index[[#This Row],[Normalised weighted population (base year)]]</f>
        <v>3185.6653930852112</v>
      </c>
      <c r="M1659" s="4">
        <f>$M$1*gp_need_index[[#This Row],[Normalised travel time adjusted wp (base year)]]</f>
        <v>4649.0312145899143</v>
      </c>
      <c r="N1659" s="115">
        <v>7834.6966076751251</v>
      </c>
      <c r="O1659" s="43">
        <f>gp_need_index[[#This Row],[Combined weighted population (base year)]]/gp_need_index[[#This Row],[Registered population (base year)]]</f>
        <v>0.74063036601335652</v>
      </c>
      <c r="P1659" s="77">
        <v>10671.664813055013</v>
      </c>
      <c r="Q1659" s="4">
        <v>3257.2446210306493</v>
      </c>
      <c r="R1659" s="46">
        <v>7903.7470408171839</v>
      </c>
      <c r="S1659" s="110">
        <v>7867.4421876486304</v>
      </c>
      <c r="T1659" s="46">
        <v>7891.7434393411331</v>
      </c>
      <c r="U1659" s="110">
        <f>$L$1*gp_need_index[[#This Row],[Normalised weighted population 2025/26]]</f>
        <v>3210.8687818426342</v>
      </c>
      <c r="V1659" s="4">
        <f>$M$1*gp_need_index[[#This Row],[Normalised travel time adjusted wp 2025/26]]</f>
        <v>4685.7510773851791</v>
      </c>
      <c r="W1659" s="115">
        <v>7896.6198592278133</v>
      </c>
      <c r="X1659" s="43">
        <f>gp_need_index[[#This Row],[Combined weighted population 2025/26]]/gp_need_index[[#This Row],[Registered population 2025/26]]</f>
        <v>0.7399613834916936</v>
      </c>
    </row>
    <row r="1660" spans="1:24" ht="13">
      <c r="A1660" s="8" t="s">
        <v>3650</v>
      </c>
      <c r="B1660" s="3" t="s">
        <v>7793</v>
      </c>
      <c r="C1660" s="74" t="s">
        <v>6432</v>
      </c>
      <c r="D1660" s="74" t="s">
        <v>6796</v>
      </c>
      <c r="E1660" s="74" t="s">
        <v>6586</v>
      </c>
      <c r="F1660" s="41">
        <v>0.99540662764369037</v>
      </c>
      <c r="G1660" s="110">
        <v>7698.25</v>
      </c>
      <c r="H1660" s="4">
        <v>3342.8265490282529</v>
      </c>
      <c r="I1660" s="46">
        <v>8193.4990177342388</v>
      </c>
      <c r="J1660" s="110">
        <v>8155.8632258447278</v>
      </c>
      <c r="K1660" s="46">
        <v>8181.1617668096942</v>
      </c>
      <c r="L1660" s="110">
        <f>$L$1*gp_need_index[[#This Row],[Normalised weighted population (base year)]]</f>
        <v>3328.5794793580708</v>
      </c>
      <c r="M1660" s="4">
        <f>$M$1*gp_need_index[[#This Row],[Normalised travel time adjusted wp (base year)]]</f>
        <v>4857.5942512256161</v>
      </c>
      <c r="N1660" s="115">
        <v>8186.1737305836868</v>
      </c>
      <c r="O1660" s="43">
        <f>gp_need_index[[#This Row],[Combined weighted population (base year)]]/gp_need_index[[#This Row],[Registered population (base year)]]</f>
        <v>1.0633811230583168</v>
      </c>
      <c r="P1660" s="77">
        <v>7768.9604768263425</v>
      </c>
      <c r="Q1660" s="4">
        <v>3410.7285842304341</v>
      </c>
      <c r="R1660" s="46">
        <v>8276.1779022025185</v>
      </c>
      <c r="S1660" s="110">
        <v>8238.1623354106414</v>
      </c>
      <c r="T1660" s="46">
        <v>8263.6086814557148</v>
      </c>
      <c r="U1660" s="110">
        <f>$L$1*gp_need_index[[#This Row],[Normalised weighted population 2025/26]]</f>
        <v>3362.1674785293253</v>
      </c>
      <c r="V1660" s="4">
        <f>$M$1*gp_need_index[[#This Row],[Normalised travel time adjusted wp 2025/26]]</f>
        <v>4906.5474036055839</v>
      </c>
      <c r="W1660" s="115">
        <v>8268.7148821349092</v>
      </c>
      <c r="X1660" s="43">
        <f>gp_need_index[[#This Row],[Combined weighted population 2025/26]]/gp_need_index[[#This Row],[Registered population 2025/26]]</f>
        <v>1.0643270623913277</v>
      </c>
    </row>
    <row r="1661" spans="1:24" ht="13">
      <c r="A1661" s="8" t="s">
        <v>3630</v>
      </c>
      <c r="B1661" s="3" t="s">
        <v>11048</v>
      </c>
      <c r="C1661" s="74" t="s">
        <v>6432</v>
      </c>
      <c r="D1661" s="74" t="s">
        <v>6796</v>
      </c>
      <c r="E1661" s="74" t="s">
        <v>6443</v>
      </c>
      <c r="F1661" s="41">
        <v>0.99540662764369037</v>
      </c>
      <c r="G1661" s="110">
        <v>12621.416666666668</v>
      </c>
      <c r="H1661" s="4">
        <v>5095.6315827328144</v>
      </c>
      <c r="I1661" s="46">
        <v>12489.745356364287</v>
      </c>
      <c r="J1661" s="110">
        <v>12432.375305307016</v>
      </c>
      <c r="K1661" s="46">
        <v>12470.939090309746</v>
      </c>
      <c r="L1661" s="110">
        <f>$L$1*gp_need_index[[#This Row],[Normalised weighted population (base year)]]</f>
        <v>5073.9140879397082</v>
      </c>
      <c r="M1661" s="4">
        <f>$M$1*gp_need_index[[#This Row],[Normalised travel time adjusted wp (base year)]]</f>
        <v>7404.664980252137</v>
      </c>
      <c r="N1661" s="115">
        <v>12478.579068191844</v>
      </c>
      <c r="O1661" s="43">
        <f>gp_need_index[[#This Row],[Combined weighted population (base year)]]/gp_need_index[[#This Row],[Registered population (base year)]]</f>
        <v>0.98868291870499292</v>
      </c>
      <c r="P1661" s="77">
        <v>12738.878744447542</v>
      </c>
      <c r="Q1661" s="4">
        <v>5197.6143841155063</v>
      </c>
      <c r="R1661" s="46">
        <v>12612.079867296898</v>
      </c>
      <c r="S1661" s="110">
        <v>12554.147888278887</v>
      </c>
      <c r="T1661" s="46">
        <v>12592.925613026191</v>
      </c>
      <c r="U1661" s="110">
        <f>$L$1*gp_need_index[[#This Row],[Normalised weighted population 2025/26]]</f>
        <v>5123.6120426018424</v>
      </c>
      <c r="V1661" s="4">
        <f>$M$1*gp_need_index[[#This Row],[Normalised travel time adjusted wp 2025/26]]</f>
        <v>7477.0949172665078</v>
      </c>
      <c r="W1661" s="115">
        <v>12600.70695986835</v>
      </c>
      <c r="X1661" s="43">
        <f>gp_need_index[[#This Row],[Combined weighted population 2025/26]]/gp_need_index[[#This Row],[Registered population 2025/26]]</f>
        <v>0.98915353640214088</v>
      </c>
    </row>
    <row r="1662" spans="1:24" ht="13">
      <c r="A1662" s="8" t="s">
        <v>3641</v>
      </c>
      <c r="B1662" s="3" t="s">
        <v>11047</v>
      </c>
      <c r="C1662" s="74" t="s">
        <v>6432</v>
      </c>
      <c r="D1662" s="74" t="s">
        <v>6796</v>
      </c>
      <c r="E1662" s="74" t="s">
        <v>6596</v>
      </c>
      <c r="F1662" s="41">
        <v>0.99540662764369037</v>
      </c>
      <c r="G1662" s="110">
        <v>8165.5833333333339</v>
      </c>
      <c r="H1662" s="4">
        <v>3414.1452317092608</v>
      </c>
      <c r="I1662" s="46">
        <v>8368.3060404506286</v>
      </c>
      <c r="J1662" s="110">
        <v>8329.8672948152835</v>
      </c>
      <c r="K1662" s="46">
        <v>8355.705576203185</v>
      </c>
      <c r="L1662" s="110">
        <f>$L$1*gp_need_index[[#This Row],[Normalised weighted population (base year)]]</f>
        <v>3399.5942030313222</v>
      </c>
      <c r="M1662" s="4">
        <f>$M$1*gp_need_index[[#This Row],[Normalised travel time adjusted wp (base year)]]</f>
        <v>4961.2302664107156</v>
      </c>
      <c r="N1662" s="115">
        <v>8360.8244694420373</v>
      </c>
      <c r="O1662" s="43">
        <f>gp_need_index[[#This Row],[Combined weighted population (base year)]]/gp_need_index[[#This Row],[Registered population (base year)]]</f>
        <v>1.0239102496586734</v>
      </c>
      <c r="P1662" s="77">
        <v>8243.3135224601992</v>
      </c>
      <c r="Q1662" s="4">
        <v>3481.8985880536165</v>
      </c>
      <c r="R1662" s="46">
        <v>8448.8728553173496</v>
      </c>
      <c r="S1662" s="110">
        <v>8410.0640363017592</v>
      </c>
      <c r="T1662" s="46">
        <v>8436.0413587938256</v>
      </c>
      <c r="U1662" s="110">
        <f>$L$1*gp_need_index[[#This Row],[Normalised weighted population 2025/26]]</f>
        <v>3432.3241815303941</v>
      </c>
      <c r="V1662" s="4">
        <f>$M$1*gp_need_index[[#This Row],[Normalised travel time adjusted wp 2025/26]]</f>
        <v>5008.9299265327254</v>
      </c>
      <c r="W1662" s="115">
        <v>8441.2541080631199</v>
      </c>
      <c r="X1662" s="43">
        <f>gp_need_index[[#This Row],[Combined weighted population 2025/26]]/gp_need_index[[#This Row],[Registered population 2025/26]]</f>
        <v>1.0240122597622425</v>
      </c>
    </row>
    <row r="1663" spans="1:24" ht="13">
      <c r="A1663" s="8" t="s">
        <v>3632</v>
      </c>
      <c r="B1663" s="3" t="s">
        <v>11046</v>
      </c>
      <c r="C1663" s="74" t="s">
        <v>6432</v>
      </c>
      <c r="D1663" s="74" t="s">
        <v>6796</v>
      </c>
      <c r="E1663" s="74" t="s">
        <v>6596</v>
      </c>
      <c r="F1663" s="41">
        <v>0.99540662764369037</v>
      </c>
      <c r="G1663" s="110">
        <v>21841.666666666664</v>
      </c>
      <c r="H1663" s="4">
        <v>7837.0161196409181</v>
      </c>
      <c r="I1663" s="46">
        <v>19209.068414546251</v>
      </c>
      <c r="J1663" s="110">
        <v>19120.834010700415</v>
      </c>
      <c r="K1663" s="46">
        <v>19180.144618187205</v>
      </c>
      <c r="L1663" s="110">
        <f>$L$1*gp_need_index[[#This Row],[Normalised weighted population (base year)]]</f>
        <v>7803.6148907631223</v>
      </c>
      <c r="M1663" s="4">
        <f>$M$1*gp_need_index[[#This Row],[Normalised travel time adjusted wp (base year)]]</f>
        <v>11388.279915569279</v>
      </c>
      <c r="N1663" s="115">
        <v>19191.894806332402</v>
      </c>
      <c r="O1663" s="43">
        <f>gp_need_index[[#This Row],[Combined weighted population (base year)]]/gp_need_index[[#This Row],[Registered population (base year)]]</f>
        <v>0.87868270765352485</v>
      </c>
      <c r="P1663" s="77">
        <v>22032.568503496768</v>
      </c>
      <c r="Q1663" s="4">
        <v>7991.382197293482</v>
      </c>
      <c r="R1663" s="46">
        <v>19391.19431991324</v>
      </c>
      <c r="S1663" s="110">
        <v>19302.123343968324</v>
      </c>
      <c r="T1663" s="46">
        <v>19361.744469410838</v>
      </c>
      <c r="U1663" s="110">
        <f>$L$1*gp_need_index[[#This Row],[Normalised weighted population 2025/26]]</f>
        <v>7877.6028841652023</v>
      </c>
      <c r="V1663" s="4">
        <f>$M$1*gp_need_index[[#This Row],[Normalised travel time adjusted wp 2025/26]]</f>
        <v>11496.105480992775</v>
      </c>
      <c r="W1663" s="115">
        <v>19373.708365157978</v>
      </c>
      <c r="X1663" s="43">
        <f>gp_need_index[[#This Row],[Combined weighted population 2025/26]]/gp_need_index[[#This Row],[Registered population 2025/26]]</f>
        <v>0.87932137199905658</v>
      </c>
    </row>
    <row r="1664" spans="1:24" ht="13">
      <c r="A1664" s="8" t="s">
        <v>3628</v>
      </c>
      <c r="B1664" s="3" t="s">
        <v>11045</v>
      </c>
      <c r="C1664" s="74" t="s">
        <v>6432</v>
      </c>
      <c r="D1664" s="74" t="s">
        <v>6796</v>
      </c>
      <c r="E1664" s="74" t="s">
        <v>6586</v>
      </c>
      <c r="F1664" s="41">
        <v>0.99540662764369037</v>
      </c>
      <c r="G1664" s="110">
        <v>6137.0833333333339</v>
      </c>
      <c r="H1664" s="4">
        <v>2856.6008389582253</v>
      </c>
      <c r="I1664" s="46">
        <v>7001.7261813559926</v>
      </c>
      <c r="J1664" s="110">
        <v>6969.5646458681022</v>
      </c>
      <c r="K1664" s="46">
        <v>6991.1834263477394</v>
      </c>
      <c r="L1664" s="110">
        <f>$L$1*gp_need_index[[#This Row],[Normalised weighted population (base year)]]</f>
        <v>2844.4260549616192</v>
      </c>
      <c r="M1664" s="4">
        <f>$M$1*gp_need_index[[#This Row],[Normalised travel time adjusted wp (base year)]]</f>
        <v>4151.0403276543047</v>
      </c>
      <c r="N1664" s="115">
        <v>6995.466382615924</v>
      </c>
      <c r="O1664" s="43">
        <f>gp_need_index[[#This Row],[Combined weighted population (base year)]]/gp_need_index[[#This Row],[Registered population (base year)]]</f>
        <v>1.1398682407684306</v>
      </c>
      <c r="P1664" s="77">
        <v>6192.1006845461816</v>
      </c>
      <c r="Q1664" s="4">
        <v>2910.9646875071362</v>
      </c>
      <c r="R1664" s="46">
        <v>7063.4942141766005</v>
      </c>
      <c r="S1664" s="110">
        <v>7031.0489551142491</v>
      </c>
      <c r="T1664" s="46">
        <v>7052.766723894144</v>
      </c>
      <c r="U1664" s="110">
        <f>$L$1*gp_need_index[[#This Row],[Normalised weighted population 2025/26]]</f>
        <v>2869.519095930073</v>
      </c>
      <c r="V1664" s="4">
        <f>$M$1*gp_need_index[[#This Row],[Normalised travel time adjusted wp 2025/26]]</f>
        <v>4187.6056322723543</v>
      </c>
      <c r="W1664" s="115">
        <v>7057.1247282024269</v>
      </c>
      <c r="X1664" s="43">
        <f>gp_need_index[[#This Row],[Combined weighted population 2025/26]]/gp_need_index[[#This Row],[Registered population 2025/26]]</f>
        <v>1.1396979938997298</v>
      </c>
    </row>
    <row r="1665" spans="1:24" ht="13">
      <c r="A1665" s="8" t="s">
        <v>3627</v>
      </c>
      <c r="B1665" s="3" t="s">
        <v>11044</v>
      </c>
      <c r="C1665" s="74" t="s">
        <v>6432</v>
      </c>
      <c r="D1665" s="74" t="s">
        <v>6796</v>
      </c>
      <c r="E1665" s="74" t="s">
        <v>6596</v>
      </c>
      <c r="F1665" s="41">
        <v>0.99540662764369037</v>
      </c>
      <c r="G1665" s="110">
        <v>7079.25</v>
      </c>
      <c r="H1665" s="4">
        <v>1789.441983853053</v>
      </c>
      <c r="I1665" s="46">
        <v>4386.0460367752321</v>
      </c>
      <c r="J1665" s="110">
        <v>4365.8992941564074</v>
      </c>
      <c r="K1665" s="46">
        <v>4379.4418069577669</v>
      </c>
      <c r="L1665" s="110">
        <f>$L$1*gp_need_index[[#This Row],[Normalised weighted population (base year)]]</f>
        <v>1781.8154126742056</v>
      </c>
      <c r="M1665" s="4">
        <f>$M$1*gp_need_index[[#This Row],[Normalised travel time adjusted wp (base year)]]</f>
        <v>2600.3093388716793</v>
      </c>
      <c r="N1665" s="115">
        <v>4382.1247515458854</v>
      </c>
      <c r="O1665" s="43">
        <f>gp_need_index[[#This Row],[Combined weighted population (base year)]]/gp_need_index[[#This Row],[Registered population (base year)]]</f>
        <v>0.61900974701357991</v>
      </c>
      <c r="P1665" s="77">
        <v>7137.6004443011389</v>
      </c>
      <c r="Q1665" s="4">
        <v>1824.3781225980038</v>
      </c>
      <c r="R1665" s="46">
        <v>4426.8775807366364</v>
      </c>
      <c r="S1665" s="110">
        <v>4406.5432836325135</v>
      </c>
      <c r="T1665" s="46">
        <v>4420.1543804636513</v>
      </c>
      <c r="U1665" s="110">
        <f>$L$1*gp_need_index[[#This Row],[Normalised weighted population 2025/26]]</f>
        <v>1798.4030804149679</v>
      </c>
      <c r="V1665" s="4">
        <f>$M$1*gp_need_index[[#This Row],[Normalised travel time adjusted wp 2025/26]]</f>
        <v>2624.4825759560626</v>
      </c>
      <c r="W1665" s="115">
        <v>4422.8856563710306</v>
      </c>
      <c r="X1665" s="43">
        <f>gp_need_index[[#This Row],[Combined weighted population 2025/26]]/gp_need_index[[#This Row],[Registered population 2025/26]]</f>
        <v>0.61966002312477253</v>
      </c>
    </row>
    <row r="1666" spans="1:24" ht="13">
      <c r="A1666" s="8" t="s">
        <v>3361</v>
      </c>
      <c r="B1666" s="3" t="s">
        <v>11852</v>
      </c>
      <c r="C1666" s="74" t="s">
        <v>6432</v>
      </c>
      <c r="D1666" s="74" t="s">
        <v>6796</v>
      </c>
      <c r="E1666" s="74" t="s">
        <v>6564</v>
      </c>
      <c r="F1666" s="41">
        <v>0.99540662764369037</v>
      </c>
      <c r="G1666" s="110">
        <v>8685.3333333333358</v>
      </c>
      <c r="H1666" s="4">
        <v>2168.5536739874174</v>
      </c>
      <c r="I1666" s="46">
        <v>5315.2750036896114</v>
      </c>
      <c r="J1666" s="110">
        <v>5290.8599664214798</v>
      </c>
      <c r="K1666" s="46">
        <v>5307.2715998554813</v>
      </c>
      <c r="L1666" s="110">
        <f>$L$1*gp_need_index[[#This Row],[Normalised weighted population (base year)]]</f>
        <v>2159.3113352588912</v>
      </c>
      <c r="M1666" s="4">
        <f>$M$1*gp_need_index[[#This Row],[Normalised travel time adjusted wp (base year)]]</f>
        <v>3151.2116185919513</v>
      </c>
      <c r="N1666" s="115">
        <v>5310.5229538508429</v>
      </c>
      <c r="O1666" s="43">
        <f>gp_need_index[[#This Row],[Combined weighted population (base year)]]/gp_need_index[[#This Row],[Registered population (base year)]]</f>
        <v>0.61143571006879505</v>
      </c>
      <c r="P1666" s="77">
        <v>8757.3375147623992</v>
      </c>
      <c r="Q1666" s="4">
        <v>2205.8384676177056</v>
      </c>
      <c r="R1666" s="46">
        <v>5352.4961399545136</v>
      </c>
      <c r="S1666" s="110">
        <v>5327.910132147993</v>
      </c>
      <c r="T1666" s="46">
        <v>5344.3671815966218</v>
      </c>
      <c r="U1666" s="110">
        <f>$L$1*gp_need_index[[#This Row],[Normalised weighted population 2025/26]]</f>
        <v>2174.4322878704174</v>
      </c>
      <c r="V1666" s="4">
        <f>$M$1*gp_need_index[[#This Row],[Normalised travel time adjusted wp 2025/26]]</f>
        <v>3173.2372537948477</v>
      </c>
      <c r="W1666" s="115">
        <v>5347.6695416652656</v>
      </c>
      <c r="X1666" s="43">
        <f>gp_need_index[[#This Row],[Combined weighted population 2025/26]]/gp_need_index[[#This Row],[Registered population 2025/26]]</f>
        <v>0.61065015852713267</v>
      </c>
    </row>
    <row r="1667" spans="1:24" ht="13">
      <c r="A1667" s="8" t="s">
        <v>3383</v>
      </c>
      <c r="B1667" s="3" t="s">
        <v>11043</v>
      </c>
      <c r="C1667" s="74" t="s">
        <v>6432</v>
      </c>
      <c r="D1667" s="74" t="s">
        <v>6796</v>
      </c>
      <c r="E1667" s="74" t="s">
        <v>6564</v>
      </c>
      <c r="F1667" s="41">
        <v>0.99540662764369037</v>
      </c>
      <c r="G1667" s="110">
        <v>1807.5833333333335</v>
      </c>
      <c r="H1667" s="4">
        <v>559.42186293979148</v>
      </c>
      <c r="I1667" s="46">
        <v>1371.181668348506</v>
      </c>
      <c r="J1667" s="110">
        <v>1364.8833203776355</v>
      </c>
      <c r="K1667" s="46">
        <v>1369.1170299969378</v>
      </c>
      <c r="L1667" s="110">
        <f>$L$1*gp_need_index[[#This Row],[Normalised weighted population (base year)]]</f>
        <v>557.03761651257457</v>
      </c>
      <c r="M1667" s="4">
        <f>$M$1*gp_need_index[[#This Row],[Normalised travel time adjusted wp (base year)]]</f>
        <v>812.91816538198987</v>
      </c>
      <c r="N1667" s="115">
        <v>1369.9557818945646</v>
      </c>
      <c r="O1667" s="43">
        <f>gp_need_index[[#This Row],[Combined weighted population (base year)]]/gp_need_index[[#This Row],[Registered population (base year)]]</f>
        <v>0.75789356796527474</v>
      </c>
      <c r="P1667" s="77">
        <v>1823.0887932945639</v>
      </c>
      <c r="Q1667" s="4">
        <v>569.58185384377646</v>
      </c>
      <c r="R1667" s="46">
        <v>1382.0978819811378</v>
      </c>
      <c r="S1667" s="110">
        <v>1375.7493917763315</v>
      </c>
      <c r="T1667" s="46">
        <v>1379.9988583040745</v>
      </c>
      <c r="U1667" s="110">
        <f>$L$1*gp_need_index[[#This Row],[Normalised weighted population 2025/26]]</f>
        <v>561.47228900246205</v>
      </c>
      <c r="V1667" s="4">
        <f>$M$1*gp_need_index[[#This Row],[Normalised travel time adjusted wp 2025/26]]</f>
        <v>819.37929011393408</v>
      </c>
      <c r="W1667" s="115">
        <v>1380.8515791163961</v>
      </c>
      <c r="X1667" s="43">
        <f>gp_need_index[[#This Row],[Combined weighted population 2025/26]]/gp_need_index[[#This Row],[Registered population 2025/26]]</f>
        <v>0.75742420456713666</v>
      </c>
    </row>
    <row r="1668" spans="1:24" ht="13">
      <c r="A1668" s="8" t="s">
        <v>3631</v>
      </c>
      <c r="B1668" s="3" t="s">
        <v>11042</v>
      </c>
      <c r="C1668" s="74" t="s">
        <v>6432</v>
      </c>
      <c r="D1668" s="74" t="s">
        <v>6796</v>
      </c>
      <c r="E1668" s="74" t="s">
        <v>6596</v>
      </c>
      <c r="F1668" s="41">
        <v>0.99540662764369037</v>
      </c>
      <c r="G1668" s="110">
        <v>5016</v>
      </c>
      <c r="H1668" s="4">
        <v>2910.7815899018519</v>
      </c>
      <c r="I1668" s="46">
        <v>7134.5269483493494</v>
      </c>
      <c r="J1668" s="110">
        <v>7101.7554094894549</v>
      </c>
      <c r="K1668" s="46">
        <v>7123.7842303726711</v>
      </c>
      <c r="L1668" s="110">
        <f>$L$1*gp_need_index[[#This Row],[Normalised weighted population (base year)]]</f>
        <v>2898.3758884699091</v>
      </c>
      <c r="M1668" s="4">
        <f>$M$1*gp_need_index[[#This Row],[Normalised travel time adjusted wp (base year)]]</f>
        <v>4229.7725324070025</v>
      </c>
      <c r="N1668" s="115">
        <v>7128.1484208769116</v>
      </c>
      <c r="O1668" s="43">
        <f>gp_need_index[[#This Row],[Combined weighted population (base year)]]/gp_need_index[[#This Row],[Registered population (base year)]]</f>
        <v>1.4210822210679648</v>
      </c>
      <c r="P1668" s="77">
        <v>5066.1205560340886</v>
      </c>
      <c r="Q1668" s="4">
        <v>2969.8570973230348</v>
      </c>
      <c r="R1668" s="46">
        <v>7206.3974234730886</v>
      </c>
      <c r="S1668" s="110">
        <v>7173.2957567595267</v>
      </c>
      <c r="T1668" s="46">
        <v>7195.4529028169136</v>
      </c>
      <c r="U1668" s="110">
        <f>$L$1*gp_need_index[[#This Row],[Normalised weighted population 2025/26]]</f>
        <v>2927.5730102552179</v>
      </c>
      <c r="V1668" s="4">
        <f>$M$1*gp_need_index[[#This Row],[Normalised travel time adjusted wp 2025/26]]</f>
        <v>4272.3260646779927</v>
      </c>
      <c r="W1668" s="115">
        <v>7199.8990749332106</v>
      </c>
      <c r="X1668" s="43">
        <f>gp_need_index[[#This Row],[Combined weighted population 2025/26]]/gp_need_index[[#This Row],[Registered population 2025/26]]</f>
        <v>1.4211858946699658</v>
      </c>
    </row>
    <row r="1669" spans="1:24" ht="13">
      <c r="A1669" s="8" t="s">
        <v>3379</v>
      </c>
      <c r="B1669" s="3" t="s">
        <v>11041</v>
      </c>
      <c r="C1669" s="74" t="s">
        <v>6432</v>
      </c>
      <c r="D1669" s="74" t="s">
        <v>6796</v>
      </c>
      <c r="E1669" s="74" t="s">
        <v>6564</v>
      </c>
      <c r="F1669" s="41">
        <v>0.99540662764369037</v>
      </c>
      <c r="G1669" s="110">
        <v>17857.416666666668</v>
      </c>
      <c r="H1669" s="4">
        <v>4806.7508240540892</v>
      </c>
      <c r="I1669" s="46">
        <v>11781.678641636143</v>
      </c>
      <c r="J1669" s="110">
        <v>11727.561004652727</v>
      </c>
      <c r="K1669" s="46">
        <v>11763.938537512178</v>
      </c>
      <c r="L1669" s="110">
        <f>$L$1*gp_need_index[[#This Row],[Normalised weighted population (base year)]]</f>
        <v>4786.264534121573</v>
      </c>
      <c r="M1669" s="4">
        <f>$M$1*gp_need_index[[#This Row],[Normalised travel time adjusted wp (base year)]]</f>
        <v>6984.8808568265904</v>
      </c>
      <c r="N1669" s="115">
        <v>11771.145390948164</v>
      </c>
      <c r="O1669" s="43">
        <f>gp_need_index[[#This Row],[Combined weighted population (base year)]]/gp_need_index[[#This Row],[Registered population (base year)]]</f>
        <v>0.65917403455790058</v>
      </c>
      <c r="P1669" s="77">
        <v>18005.062475826835</v>
      </c>
      <c r="Q1669" s="4">
        <v>4891.614041508602</v>
      </c>
      <c r="R1669" s="46">
        <v>11869.565999362994</v>
      </c>
      <c r="S1669" s="110">
        <v>11815.044663020128</v>
      </c>
      <c r="T1669" s="46">
        <v>11851.539417892935</v>
      </c>
      <c r="U1669" s="110">
        <f>$L$1*gp_need_index[[#This Row],[Normalised weighted population 2025/26]]</f>
        <v>4821.9684568036191</v>
      </c>
      <c r="V1669" s="4">
        <f>$M$1*gp_need_index[[#This Row],[Normalised travel time adjusted wp 2025/26]]</f>
        <v>7036.8941949158343</v>
      </c>
      <c r="W1669" s="115">
        <v>11858.862651719453</v>
      </c>
      <c r="X1669" s="43">
        <f>gp_need_index[[#This Row],[Combined weighted population 2025/26]]/gp_need_index[[#This Row],[Registered population 2025/26]]</f>
        <v>0.65864046112813424</v>
      </c>
    </row>
    <row r="1670" spans="1:24" ht="13">
      <c r="A1670" s="8" t="s">
        <v>3640</v>
      </c>
      <c r="B1670" s="3" t="s">
        <v>11040</v>
      </c>
      <c r="C1670" s="74" t="s">
        <v>6432</v>
      </c>
      <c r="D1670" s="74" t="s">
        <v>6796</v>
      </c>
      <c r="E1670" s="74" t="s">
        <v>6596</v>
      </c>
      <c r="F1670" s="41">
        <v>0.99540662764369037</v>
      </c>
      <c r="G1670" s="110">
        <v>11732.833333333334</v>
      </c>
      <c r="H1670" s="4">
        <v>4616.9537532219574</v>
      </c>
      <c r="I1670" s="46">
        <v>11316.472897149049</v>
      </c>
      <c r="J1670" s="110">
        <v>11264.492123372358</v>
      </c>
      <c r="K1670" s="46">
        <v>11299.43327031676</v>
      </c>
      <c r="L1670" s="110">
        <f>$L$1*gp_need_index[[#This Row],[Normalised weighted population (base year)]]</f>
        <v>4597.2763751643715</v>
      </c>
      <c r="M1670" s="4">
        <f>$M$1*gp_need_index[[#This Row],[Normalised travel time adjusted wp (base year)]]</f>
        <v>6709.0791822103492</v>
      </c>
      <c r="N1670" s="115">
        <v>11306.355557374722</v>
      </c>
      <c r="O1670" s="43">
        <f>gp_need_index[[#This Row],[Combined weighted population (base year)]]/gp_need_index[[#This Row],[Registered population (base year)]]</f>
        <v>0.96365091330949226</v>
      </c>
      <c r="P1670" s="77">
        <v>11841.016316200687</v>
      </c>
      <c r="Q1670" s="4">
        <v>4708.5009618583681</v>
      </c>
      <c r="R1670" s="46">
        <v>11425.239696058667</v>
      </c>
      <c r="S1670" s="110">
        <v>11372.759315874579</v>
      </c>
      <c r="T1670" s="46">
        <v>11407.887923112037</v>
      </c>
      <c r="U1670" s="110">
        <f>$L$1*gp_need_index[[#This Row],[Normalised weighted population 2025/26]]</f>
        <v>4641.4624956609277</v>
      </c>
      <c r="V1670" s="4">
        <f>$M$1*gp_need_index[[#This Row],[Normalised travel time adjusted wp 2025/26]]</f>
        <v>6773.4745227442954</v>
      </c>
      <c r="W1670" s="115">
        <v>11414.937018405224</v>
      </c>
      <c r="X1670" s="43">
        <f>gp_need_index[[#This Row],[Combined weighted population 2025/26]]/gp_need_index[[#This Row],[Registered population 2025/26]]</f>
        <v>0.96401666154175403</v>
      </c>
    </row>
    <row r="1671" spans="1:24" ht="13">
      <c r="A1671" s="8" t="s">
        <v>3382</v>
      </c>
      <c r="B1671" s="3" t="s">
        <v>11039</v>
      </c>
      <c r="C1671" s="74" t="s">
        <v>6432</v>
      </c>
      <c r="D1671" s="74" t="s">
        <v>6796</v>
      </c>
      <c r="E1671" s="74" t="s">
        <v>6564</v>
      </c>
      <c r="F1671" s="41">
        <v>0.99540662764369037</v>
      </c>
      <c r="G1671" s="110">
        <v>5155.4999999999991</v>
      </c>
      <c r="H1671" s="4">
        <v>1700.7311792567145</v>
      </c>
      <c r="I1671" s="46">
        <v>4168.6097206331924</v>
      </c>
      <c r="J1671" s="110">
        <v>4149.4617439781923</v>
      </c>
      <c r="K1671" s="46">
        <v>4162.3328926237391</v>
      </c>
      <c r="L1671" s="110">
        <f>$L$1*gp_need_index[[#This Row],[Normalised weighted population (base year)]]</f>
        <v>1693.4826920122402</v>
      </c>
      <c r="M1671" s="4">
        <f>$M$1*gp_need_index[[#This Row],[Normalised travel time adjusted wp (base year)]]</f>
        <v>2471.4001393937583</v>
      </c>
      <c r="N1671" s="115">
        <v>4164.8828314059983</v>
      </c>
      <c r="O1671" s="43">
        <f>gp_need_index[[#This Row],[Combined weighted population (base year)]]/gp_need_index[[#This Row],[Registered population (base year)]]</f>
        <v>0.80785235794898635</v>
      </c>
      <c r="P1671" s="77">
        <v>5196.8060998127321</v>
      </c>
      <c r="Q1671" s="4">
        <v>1733.4354944868817</v>
      </c>
      <c r="R1671" s="46">
        <v>4206.204093956886</v>
      </c>
      <c r="S1671" s="110">
        <v>4186.8834323467081</v>
      </c>
      <c r="T1671" s="46">
        <v>4199.816035557491</v>
      </c>
      <c r="U1671" s="110">
        <f>$L$1*gp_need_index[[#This Row],[Normalised weighted population 2025/26]]</f>
        <v>1708.7552708352468</v>
      </c>
      <c r="V1671" s="4">
        <f>$M$1*gp_need_index[[#This Row],[Normalised travel time adjusted wp 2025/26]]</f>
        <v>2493.6558904499884</v>
      </c>
      <c r="W1671" s="115">
        <v>4202.4111612852357</v>
      </c>
      <c r="X1671" s="43">
        <f>gp_need_index[[#This Row],[Combined weighted population 2025/26]]/gp_need_index[[#This Row],[Registered population 2025/26]]</f>
        <v>0.80865267638842064</v>
      </c>
    </row>
    <row r="1672" spans="1:24" ht="13">
      <c r="A1672" s="8" t="s">
        <v>3367</v>
      </c>
      <c r="B1672" s="3" t="s">
        <v>11038</v>
      </c>
      <c r="C1672" s="74" t="s">
        <v>6432</v>
      </c>
      <c r="D1672" s="74" t="s">
        <v>6796</v>
      </c>
      <c r="E1672" s="74" t="s">
        <v>6564</v>
      </c>
      <c r="F1672" s="41">
        <v>0.99540662764369037</v>
      </c>
      <c r="G1672" s="110">
        <v>5950.666666666667</v>
      </c>
      <c r="H1672" s="4">
        <v>1836.1423711411926</v>
      </c>
      <c r="I1672" s="46">
        <v>4500.5119152050938</v>
      </c>
      <c r="J1672" s="110">
        <v>4479.8393881845486</v>
      </c>
      <c r="K1672" s="46">
        <v>4493.7353299310116</v>
      </c>
      <c r="L1672" s="110">
        <f>$L$1*gp_need_index[[#This Row],[Normalised weighted population (base year)]]</f>
        <v>1828.3167637091747</v>
      </c>
      <c r="M1672" s="4">
        <f>$M$1*gp_need_index[[#This Row],[Normalised travel time adjusted wp (base year)]]</f>
        <v>2668.1715295937261</v>
      </c>
      <c r="N1672" s="115">
        <v>4496.4882933029003</v>
      </c>
      <c r="O1672" s="43">
        <f>gp_need_index[[#This Row],[Combined weighted population (base year)]]/gp_need_index[[#This Row],[Registered population (base year)]]</f>
        <v>0.75562765403925047</v>
      </c>
      <c r="P1672" s="77">
        <v>6001.1053106854342</v>
      </c>
      <c r="Q1672" s="4">
        <v>1868.4176623782932</v>
      </c>
      <c r="R1672" s="46">
        <v>4533.7401049603386</v>
      </c>
      <c r="S1672" s="110">
        <v>4512.9149484915215</v>
      </c>
      <c r="T1672" s="46">
        <v>4526.8546101267002</v>
      </c>
      <c r="U1672" s="110">
        <f>$L$1*gp_need_index[[#This Row],[Normalised weighted population 2025/26]]</f>
        <v>1841.8155961757598</v>
      </c>
      <c r="V1672" s="4">
        <f>$M$1*gp_need_index[[#This Row],[Normalised travel time adjusted wp 2025/26]]</f>
        <v>2687.8362214393246</v>
      </c>
      <c r="W1672" s="115">
        <v>4529.6518176150839</v>
      </c>
      <c r="X1672" s="43">
        <f>gp_need_index[[#This Row],[Combined weighted population 2025/26]]/gp_need_index[[#This Row],[Registered population 2025/26]]</f>
        <v>0.75480292098018797</v>
      </c>
    </row>
    <row r="1673" spans="1:24" ht="13">
      <c r="A1673" s="8" t="s">
        <v>3647</v>
      </c>
      <c r="B1673" s="3" t="s">
        <v>11037</v>
      </c>
      <c r="C1673" s="74" t="s">
        <v>6432</v>
      </c>
      <c r="D1673" s="74" t="s">
        <v>6796</v>
      </c>
      <c r="E1673" s="74" t="s">
        <v>6586</v>
      </c>
      <c r="F1673" s="41">
        <v>0.99540662764369037</v>
      </c>
      <c r="G1673" s="110">
        <v>4139.833333333333</v>
      </c>
      <c r="H1673" s="4">
        <v>924.60545926602731</v>
      </c>
      <c r="I1673" s="46">
        <v>2266.2719142547649</v>
      </c>
      <c r="J1673" s="110">
        <v>2255.8620834919461</v>
      </c>
      <c r="K1673" s="46">
        <v>2262.8595058064461</v>
      </c>
      <c r="L1673" s="110">
        <f>$L$1*gp_need_index[[#This Row],[Normalised weighted population (base year)]]</f>
        <v>920.66480658710691</v>
      </c>
      <c r="M1673" s="4">
        <f>$M$1*gp_need_index[[#This Row],[Normalised travel time adjusted wp (base year)]]</f>
        <v>1343.5809778667983</v>
      </c>
      <c r="N1673" s="115">
        <v>2264.2457844539053</v>
      </c>
      <c r="O1673" s="43">
        <f>gp_need_index[[#This Row],[Combined weighted population (base year)]]/gp_need_index[[#This Row],[Registered population (base year)]]</f>
        <v>0.54694129017768156</v>
      </c>
      <c r="P1673" s="77">
        <v>4173.5045125179104</v>
      </c>
      <c r="Q1673" s="4">
        <v>939.43864744981784</v>
      </c>
      <c r="R1673" s="46">
        <v>2279.5602706257191</v>
      </c>
      <c r="S1673" s="110">
        <v>2269.0894014940855</v>
      </c>
      <c r="T1673" s="46">
        <v>2276.0982502842385</v>
      </c>
      <c r="U1673" s="110">
        <f>$L$1*gp_need_index[[#This Row],[Normalised weighted population 2025/26]]</f>
        <v>926.06315352472416</v>
      </c>
      <c r="V1673" s="4">
        <f>$M$1*gp_need_index[[#This Row],[Normalised travel time adjusted wp 2025/26]]</f>
        <v>1351.4415300599676</v>
      </c>
      <c r="W1673" s="115">
        <v>2277.5046835846915</v>
      </c>
      <c r="X1673" s="43">
        <f>gp_need_index[[#This Row],[Combined weighted population 2025/26]]/gp_need_index[[#This Row],[Registered population 2025/26]]</f>
        <v>0.54570557591434199</v>
      </c>
    </row>
    <row r="1674" spans="1:24" ht="13">
      <c r="A1674" s="8" t="s">
        <v>3363</v>
      </c>
      <c r="B1674" s="3" t="s">
        <v>11036</v>
      </c>
      <c r="C1674" s="74" t="s">
        <v>6432</v>
      </c>
      <c r="D1674" s="74" t="s">
        <v>6796</v>
      </c>
      <c r="E1674" s="74" t="s">
        <v>6564</v>
      </c>
      <c r="F1674" s="41">
        <v>0.99540662764369037</v>
      </c>
      <c r="G1674" s="110">
        <v>5216.9166666666679</v>
      </c>
      <c r="H1674" s="4">
        <v>2116.622913678344</v>
      </c>
      <c r="I1674" s="46">
        <v>5187.9891193214035</v>
      </c>
      <c r="J1674" s="110">
        <v>5164.1587535158769</v>
      </c>
      <c r="K1674" s="46">
        <v>5180.1773744953725</v>
      </c>
      <c r="L1674" s="110">
        <f>$L$1*gp_need_index[[#This Row],[Normalised weighted population (base year)]]</f>
        <v>2107.6019029634908</v>
      </c>
      <c r="M1674" s="4">
        <f>$M$1*gp_need_index[[#This Row],[Normalised travel time adjusted wp (base year)]]</f>
        <v>3075.7489647451757</v>
      </c>
      <c r="N1674" s="115">
        <v>5183.3508677086666</v>
      </c>
      <c r="O1674" s="43">
        <f>gp_need_index[[#This Row],[Combined weighted population (base year)]]/gp_need_index[[#This Row],[Registered population (base year)]]</f>
        <v>0.99356596988169876</v>
      </c>
      <c r="P1674" s="77">
        <v>5264.0503735197854</v>
      </c>
      <c r="Q1674" s="4">
        <v>2157.2832199556447</v>
      </c>
      <c r="R1674" s="46">
        <v>5234.6761909868092</v>
      </c>
      <c r="S1674" s="110">
        <v>5210.6313740768983</v>
      </c>
      <c r="T1674" s="46">
        <v>5226.7261684812456</v>
      </c>
      <c r="U1674" s="110">
        <f>$L$1*gp_need_index[[#This Row],[Normalised weighted population 2025/26]]</f>
        <v>2126.5683577541035</v>
      </c>
      <c r="V1674" s="4">
        <f>$M$1*gp_need_index[[#This Row],[Normalised travel time adjusted wp 2025/26]]</f>
        <v>3103.3874787499462</v>
      </c>
      <c r="W1674" s="115">
        <v>5229.9558365040502</v>
      </c>
      <c r="X1674" s="43">
        <f>gp_need_index[[#This Row],[Combined weighted population 2025/26]]/gp_need_index[[#This Row],[Registered population 2025/26]]</f>
        <v>0.99352313625507005</v>
      </c>
    </row>
    <row r="1675" spans="1:24" ht="13">
      <c r="A1675" s="8" t="s">
        <v>3362</v>
      </c>
      <c r="B1675" s="3" t="s">
        <v>11035</v>
      </c>
      <c r="C1675" s="74" t="s">
        <v>6432</v>
      </c>
      <c r="D1675" s="74" t="s">
        <v>6796</v>
      </c>
      <c r="E1675" s="74" t="s">
        <v>6564</v>
      </c>
      <c r="F1675" s="41">
        <v>0.99540662764369037</v>
      </c>
      <c r="G1675" s="110">
        <v>9346.75</v>
      </c>
      <c r="H1675" s="4">
        <v>2487.5857489493192</v>
      </c>
      <c r="I1675" s="46">
        <v>6097.2446794976295</v>
      </c>
      <c r="J1675" s="110">
        <v>6069.2377643371692</v>
      </c>
      <c r="K1675" s="46">
        <v>6088.0638353434424</v>
      </c>
      <c r="L1675" s="110">
        <f>$L$1*gp_need_index[[#This Row],[Normalised weighted population (base year)]]</f>
        <v>2476.983700965066</v>
      </c>
      <c r="M1675" s="4">
        <f>$M$1*gp_need_index[[#This Row],[Normalised travel time adjusted wp (base year)]]</f>
        <v>3614.8098192649763</v>
      </c>
      <c r="N1675" s="115">
        <v>6091.7935202300423</v>
      </c>
      <c r="O1675" s="43">
        <f>gp_need_index[[#This Row],[Combined weighted population (base year)]]/gp_need_index[[#This Row],[Registered population (base year)]]</f>
        <v>0.65175526468880007</v>
      </c>
      <c r="P1675" s="77">
        <v>9427.3687111212057</v>
      </c>
      <c r="Q1675" s="4">
        <v>2532.8549229811651</v>
      </c>
      <c r="R1675" s="46">
        <v>6146.0058827258863</v>
      </c>
      <c r="S1675" s="110">
        <v>6117.7749892024567</v>
      </c>
      <c r="T1675" s="46">
        <v>6136.6718029653994</v>
      </c>
      <c r="U1675" s="110">
        <f>$L$1*gp_need_index[[#This Row],[Normalised weighted population 2025/26]]</f>
        <v>2496.7927642362133</v>
      </c>
      <c r="V1675" s="4">
        <f>$M$1*gp_need_index[[#This Row],[Normalised travel time adjusted wp 2025/26]]</f>
        <v>3643.6709750291966</v>
      </c>
      <c r="W1675" s="115">
        <v>6140.4637392654095</v>
      </c>
      <c r="X1675" s="43">
        <f>gp_need_index[[#This Row],[Combined weighted population 2025/26]]/gp_need_index[[#This Row],[Registered population 2025/26]]</f>
        <v>0.65134439178364523</v>
      </c>
    </row>
    <row r="1676" spans="1:24" ht="13">
      <c r="A1676" s="8" t="s">
        <v>3366</v>
      </c>
      <c r="B1676" s="3" t="s">
        <v>11034</v>
      </c>
      <c r="C1676" s="74" t="s">
        <v>6432</v>
      </c>
      <c r="D1676" s="74" t="s">
        <v>6796</v>
      </c>
      <c r="E1676" s="74" t="s">
        <v>6564</v>
      </c>
      <c r="F1676" s="41">
        <v>0.99540662764369037</v>
      </c>
      <c r="G1676" s="110">
        <v>8046.333333333333</v>
      </c>
      <c r="H1676" s="4">
        <v>3462.2090144530671</v>
      </c>
      <c r="I1676" s="46">
        <v>8486.1136954168887</v>
      </c>
      <c r="J1676" s="110">
        <v>8447.1338153558609</v>
      </c>
      <c r="K1676" s="46">
        <v>8473.3358438777668</v>
      </c>
      <c r="L1676" s="110">
        <f>$L$1*gp_need_index[[#This Row],[Normalised weighted population (base year)]]</f>
        <v>3447.4531387538077</v>
      </c>
      <c r="M1676" s="4">
        <f>$M$1*gp_need_index[[#This Row],[Normalised travel time adjusted wp (base year)]]</f>
        <v>5031.0736613114623</v>
      </c>
      <c r="N1676" s="115">
        <v>8478.5268000652704</v>
      </c>
      <c r="O1676" s="43">
        <f>gp_need_index[[#This Row],[Combined weighted population (base year)]]/gp_need_index[[#This Row],[Registered population (base year)]]</f>
        <v>1.0537130949996194</v>
      </c>
      <c r="P1676" s="77">
        <v>8123.2833493012322</v>
      </c>
      <c r="Q1676" s="4">
        <v>3531.5963226798917</v>
      </c>
      <c r="R1676" s="46">
        <v>8569.4650639748179</v>
      </c>
      <c r="S1676" s="110">
        <v>8530.1023200415948</v>
      </c>
      <c r="T1676" s="46">
        <v>8556.4504213047439</v>
      </c>
      <c r="U1676" s="110">
        <f>$L$1*gp_need_index[[#This Row],[Normalised weighted population 2025/26]]</f>
        <v>3481.3143321655393</v>
      </c>
      <c r="V1676" s="4">
        <f>$M$1*gp_need_index[[#This Row],[Normalised travel time adjusted wp 2025/26]]</f>
        <v>5080.4232408712087</v>
      </c>
      <c r="W1676" s="115">
        <v>8561.7375730367476</v>
      </c>
      <c r="X1676" s="43">
        <f>gp_need_index[[#This Row],[Combined weighted population 2025/26]]/gp_need_index[[#This Row],[Registered population 2025/26]]</f>
        <v>1.0539750006102189</v>
      </c>
    </row>
    <row r="1677" spans="1:24" ht="13">
      <c r="A1677" s="8" t="s">
        <v>3375</v>
      </c>
      <c r="B1677" s="3" t="s">
        <v>11033</v>
      </c>
      <c r="C1677" s="74" t="s">
        <v>6432</v>
      </c>
      <c r="D1677" s="74" t="s">
        <v>6796</v>
      </c>
      <c r="E1677" s="74" t="s">
        <v>6564</v>
      </c>
      <c r="F1677" s="41">
        <v>0.99540662764369037</v>
      </c>
      <c r="G1677" s="110">
        <v>4892.5833333333339</v>
      </c>
      <c r="H1677" s="4">
        <v>1186.811355180499</v>
      </c>
      <c r="I1677" s="46">
        <v>2908.9566958638729</v>
      </c>
      <c r="J1677" s="110">
        <v>2895.59477459139</v>
      </c>
      <c r="K1677" s="46">
        <v>2904.5765734512352</v>
      </c>
      <c r="L1677" s="110">
        <f>$L$1*gp_need_index[[#This Row],[Normalised weighted population (base year)]]</f>
        <v>1181.7531854505933</v>
      </c>
      <c r="M1677" s="4">
        <f>$M$1*gp_need_index[[#This Row],[Normalised travel time adjusted wp (base year)]]</f>
        <v>1724.6027969623353</v>
      </c>
      <c r="N1677" s="115">
        <v>2906.3559824129288</v>
      </c>
      <c r="O1677" s="43">
        <f>gp_need_index[[#This Row],[Combined weighted population (base year)]]/gp_need_index[[#This Row],[Registered population (base year)]]</f>
        <v>0.59403300555185812</v>
      </c>
      <c r="P1677" s="77">
        <v>4931.3427963034283</v>
      </c>
      <c r="Q1677" s="4">
        <v>1208.0842642268206</v>
      </c>
      <c r="R1677" s="46">
        <v>2931.4324035691429</v>
      </c>
      <c r="S1677" s="110">
        <v>2917.9672430021983</v>
      </c>
      <c r="T1677" s="46">
        <v>2926.9803701039136</v>
      </c>
      <c r="U1677" s="110">
        <f>$L$1*gp_need_index[[#This Row],[Normalised weighted population 2025/26]]</f>
        <v>1190.8838607933114</v>
      </c>
      <c r="V1677" s="4">
        <f>$M$1*gp_need_index[[#This Row],[Normalised travel time adjusted wp 2025/26]]</f>
        <v>1737.9051318785312</v>
      </c>
      <c r="W1677" s="115">
        <v>2928.7889926718426</v>
      </c>
      <c r="X1677" s="43">
        <f>gp_need_index[[#This Row],[Combined weighted population 2025/26]]/gp_need_index[[#This Row],[Registered population 2025/26]]</f>
        <v>0.59391308080778427</v>
      </c>
    </row>
    <row r="1678" spans="1:24" ht="13">
      <c r="A1678" s="8" t="s">
        <v>3651</v>
      </c>
      <c r="B1678" s="3" t="s">
        <v>11032</v>
      </c>
      <c r="C1678" s="74" t="s">
        <v>6432</v>
      </c>
      <c r="D1678" s="74" t="s">
        <v>6796</v>
      </c>
      <c r="E1678" s="74" t="s">
        <v>6596</v>
      </c>
      <c r="F1678" s="41">
        <v>0.99540662764369037</v>
      </c>
      <c r="G1678" s="110">
        <v>6295.5833333333339</v>
      </c>
      <c r="H1678" s="4">
        <v>1730.8600223704977</v>
      </c>
      <c r="I1678" s="46">
        <v>4242.4575984209323</v>
      </c>
      <c r="J1678" s="110">
        <v>4222.9704109655295</v>
      </c>
      <c r="K1678" s="46">
        <v>4236.0695749629231</v>
      </c>
      <c r="L1678" s="110">
        <f>$L$1*gp_need_index[[#This Row],[Normalised weighted population (base year)]]</f>
        <v>1723.4831265111495</v>
      </c>
      <c r="M1678" s="4">
        <f>$M$1*gp_need_index[[#This Row],[Normalised travel time adjusted wp (base year)]]</f>
        <v>2515.1815599847055</v>
      </c>
      <c r="N1678" s="115">
        <v>4238.6646864958548</v>
      </c>
      <c r="O1678" s="43">
        <f>gp_need_index[[#This Row],[Combined weighted population (base year)]]/gp_need_index[[#This Row],[Registered population (base year)]]</f>
        <v>0.67327592409957049</v>
      </c>
      <c r="P1678" s="77">
        <v>6349.3163060075185</v>
      </c>
      <c r="Q1678" s="4">
        <v>1763.2690077308714</v>
      </c>
      <c r="R1678" s="46">
        <v>4278.595507391703</v>
      </c>
      <c r="S1678" s="110">
        <v>4258.9423250642194</v>
      </c>
      <c r="T1678" s="46">
        <v>4272.0975064963404</v>
      </c>
      <c r="U1678" s="110">
        <f>$L$1*gp_need_index[[#This Row],[Normalised weighted population 2025/26]]</f>
        <v>1738.1640219340527</v>
      </c>
      <c r="V1678" s="4">
        <f>$M$1*gp_need_index[[#This Row],[Normalised travel time adjusted wp 2025/26]]</f>
        <v>2536.5732740332255</v>
      </c>
      <c r="W1678" s="115">
        <v>4274.7372959672784</v>
      </c>
      <c r="X1678" s="43">
        <f>gp_need_index[[#This Row],[Combined weighted population 2025/26]]/gp_need_index[[#This Row],[Registered population 2025/26]]</f>
        <v>0.67325946447535767</v>
      </c>
    </row>
    <row r="1679" spans="1:24" ht="13">
      <c r="A1679" s="8" t="s">
        <v>3417</v>
      </c>
      <c r="B1679" s="3" t="s">
        <v>11031</v>
      </c>
      <c r="C1679" s="74" t="s">
        <v>6422</v>
      </c>
      <c r="D1679" s="74" t="s">
        <v>6796</v>
      </c>
      <c r="E1679" s="74" t="s">
        <v>6712</v>
      </c>
      <c r="F1679" s="41">
        <v>0.99564021710564476</v>
      </c>
      <c r="G1679" s="110">
        <v>43147.833333333328</v>
      </c>
      <c r="H1679" s="4">
        <v>15021.241733961411</v>
      </c>
      <c r="I1679" s="46">
        <v>36818.102162117641</v>
      </c>
      <c r="J1679" s="110">
        <v>36657.583230108619</v>
      </c>
      <c r="K1679" s="46">
        <v>36771.29079794581</v>
      </c>
      <c r="L1679" s="110">
        <f>$L$1*gp_need_index[[#This Row],[Normalised weighted population (base year)]]</f>
        <v>14957.221458192507</v>
      </c>
      <c r="M1679" s="4">
        <f>$M$1*gp_need_index[[#This Row],[Normalised travel time adjusted wp (base year)]]</f>
        <v>21833.086287927199</v>
      </c>
      <c r="N1679" s="115">
        <v>36790.30774611971</v>
      </c>
      <c r="O1679" s="43">
        <f>gp_need_index[[#This Row],[Combined weighted population (base year)]]/gp_need_index[[#This Row],[Registered population (base year)]]</f>
        <v>0.85265713024106382</v>
      </c>
      <c r="P1679" s="77">
        <v>43531.956209489726</v>
      </c>
      <c r="Q1679" s="4">
        <v>15313.074871255632</v>
      </c>
      <c r="R1679" s="46">
        <v>37157.378177265193</v>
      </c>
      <c r="S1679" s="110">
        <v>36995.380075488865</v>
      </c>
      <c r="T1679" s="46">
        <v>37109.652798596471</v>
      </c>
      <c r="U1679" s="110">
        <f>$L$1*gp_need_index[[#This Row],[Normalised weighted population 2025/26]]</f>
        <v>15095.051117952547</v>
      </c>
      <c r="V1679" s="4">
        <f>$M$1*gp_need_index[[#This Row],[Normalised travel time adjusted wp 2025/26]]</f>
        <v>22033.989943916731</v>
      </c>
      <c r="W1679" s="115">
        <v>37129.041061869277</v>
      </c>
      <c r="X1679" s="43">
        <f>gp_need_index[[#This Row],[Combined weighted population 2025/26]]/gp_need_index[[#This Row],[Registered population 2025/26]]</f>
        <v>0.85291460101614613</v>
      </c>
    </row>
    <row r="1680" spans="1:24" ht="13">
      <c r="A1680" s="8" t="s">
        <v>3520</v>
      </c>
      <c r="B1680" s="3" t="s">
        <v>11030</v>
      </c>
      <c r="C1680" s="74" t="s">
        <v>6422</v>
      </c>
      <c r="D1680" s="74" t="s">
        <v>6796</v>
      </c>
      <c r="E1680" s="74" t="s">
        <v>6547</v>
      </c>
      <c r="F1680" s="41">
        <v>0.99564021710564476</v>
      </c>
      <c r="G1680" s="110">
        <v>10389.333333333332</v>
      </c>
      <c r="H1680" s="4">
        <v>3701.8322299512652</v>
      </c>
      <c r="I1680" s="46">
        <v>9073.4467658035483</v>
      </c>
      <c r="J1680" s="110">
        <v>9033.8885078011554</v>
      </c>
      <c r="K1680" s="46">
        <v>9061.9105812664548</v>
      </c>
      <c r="L1680" s="110">
        <f>$L$1*gp_need_index[[#This Row],[Normalised weighted population (base year)]]</f>
        <v>3686.0550841993345</v>
      </c>
      <c r="M1680" s="4">
        <f>$M$1*gp_need_index[[#This Row],[Normalised travel time adjusted wp (base year)]]</f>
        <v>5380.5420305050502</v>
      </c>
      <c r="N1680" s="115">
        <v>9066.5971147043856</v>
      </c>
      <c r="O1680" s="43">
        <f>gp_need_index[[#This Row],[Combined weighted population (base year)]]/gp_need_index[[#This Row],[Registered population (base year)]]</f>
        <v>0.87268324384346641</v>
      </c>
      <c r="P1680" s="77">
        <v>10482.251916958883</v>
      </c>
      <c r="Q1680" s="4">
        <v>3776.3175215797805</v>
      </c>
      <c r="R1680" s="46">
        <v>9163.284281340877</v>
      </c>
      <c r="S1680" s="110">
        <v>9123.3343512749725</v>
      </c>
      <c r="T1680" s="46">
        <v>9151.5148499754596</v>
      </c>
      <c r="U1680" s="110">
        <f>$L$1*gp_need_index[[#This Row],[Normalised weighted population 2025/26]]</f>
        <v>3722.5512514713187</v>
      </c>
      <c r="V1680" s="4">
        <f>$M$1*gp_need_index[[#This Row],[Normalised travel time adjusted wp 2025/26]]</f>
        <v>5433.7448876263888</v>
      </c>
      <c r="W1680" s="115">
        <v>9156.2961390977071</v>
      </c>
      <c r="X1680" s="43">
        <f>gp_need_index[[#This Row],[Combined weighted population 2025/26]]/gp_need_index[[#This Row],[Registered population 2025/26]]</f>
        <v>0.87350468311909613</v>
      </c>
    </row>
    <row r="1681" spans="1:24" ht="13">
      <c r="A1681" s="8" t="s">
        <v>3428</v>
      </c>
      <c r="B1681" s="3" t="s">
        <v>11029</v>
      </c>
      <c r="C1681" s="74" t="s">
        <v>6422</v>
      </c>
      <c r="D1681" s="74" t="s">
        <v>6796</v>
      </c>
      <c r="E1681" s="74" t="s">
        <v>6714</v>
      </c>
      <c r="F1681" s="41">
        <v>0.99564021710564476</v>
      </c>
      <c r="G1681" s="110">
        <v>5249.583333333333</v>
      </c>
      <c r="H1681" s="4">
        <v>928.42107786604151</v>
      </c>
      <c r="I1681" s="46">
        <v>2275.6242592815665</v>
      </c>
      <c r="J1681" s="110">
        <v>2265.7030315619709</v>
      </c>
      <c r="K1681" s="46">
        <v>2272.7309793550121</v>
      </c>
      <c r="L1681" s="110">
        <f>$L$1*gp_need_index[[#This Row],[Normalised weighted population (base year)]]</f>
        <v>924.46416308580297</v>
      </c>
      <c r="M1681" s="4">
        <f>$M$1*gp_need_index[[#This Row],[Normalised travel time adjusted wp (base year)]]</f>
        <v>1349.442200823564</v>
      </c>
      <c r="N1681" s="115">
        <v>2273.906363909367</v>
      </c>
      <c r="O1681" s="43">
        <f>gp_need_index[[#This Row],[Combined weighted population (base year)]]/gp_need_index[[#This Row],[Registered population (base year)]]</f>
        <v>0.43315939942713555</v>
      </c>
      <c r="P1681" s="77">
        <v>5291.7007092243302</v>
      </c>
      <c r="Q1681" s="4">
        <v>944.53599069792449</v>
      </c>
      <c r="R1681" s="46">
        <v>2291.9290412587657</v>
      </c>
      <c r="S1681" s="110">
        <v>2281.9367282296098</v>
      </c>
      <c r="T1681" s="46">
        <v>2288.9852603263735</v>
      </c>
      <c r="U1681" s="110">
        <f>$L$1*gp_need_index[[#This Row],[Normalised weighted population 2025/26]]</f>
        <v>931.08792206682506</v>
      </c>
      <c r="V1681" s="4">
        <f>$M$1*gp_need_index[[#This Row],[Normalised travel time adjusted wp 2025/26]]</f>
        <v>1359.0932386657214</v>
      </c>
      <c r="W1681" s="115">
        <v>2290.1811607325462</v>
      </c>
      <c r="X1681" s="43">
        <f>gp_need_index[[#This Row],[Combined weighted population 2025/26]]/gp_need_index[[#This Row],[Registered population 2025/26]]</f>
        <v>0.43278735638626969</v>
      </c>
    </row>
    <row r="1682" spans="1:24" ht="13">
      <c r="A1682" s="8" t="s">
        <v>3494</v>
      </c>
      <c r="B1682" s="3" t="s">
        <v>11028</v>
      </c>
      <c r="C1682" s="74" t="s">
        <v>6422</v>
      </c>
      <c r="D1682" s="74" t="s">
        <v>6796</v>
      </c>
      <c r="E1682" s="74" t="s">
        <v>6715</v>
      </c>
      <c r="F1682" s="41">
        <v>0.99564021710564476</v>
      </c>
      <c r="G1682" s="110">
        <v>50917.833333333328</v>
      </c>
      <c r="H1682" s="4">
        <v>17703.303605140001</v>
      </c>
      <c r="I1682" s="46">
        <v>43392.021264618612</v>
      </c>
      <c r="J1682" s="110">
        <v>43202.841472557629</v>
      </c>
      <c r="K1682" s="46">
        <v>43336.851671666045</v>
      </c>
      <c r="L1682" s="110">
        <f>$L$1*gp_need_index[[#This Row],[Normalised weighted population (base year)]]</f>
        <v>17627.852427474758</v>
      </c>
      <c r="M1682" s="4">
        <f>$M$1*gp_need_index[[#This Row],[Normalised travel time adjusted wp (base year)]]</f>
        <v>25731.411692717731</v>
      </c>
      <c r="N1682" s="115">
        <v>43359.264120192485</v>
      </c>
      <c r="O1682" s="43">
        <f>gp_need_index[[#This Row],[Combined weighted population (base year)]]/gp_need_index[[#This Row],[Registered population (base year)]]</f>
        <v>0.85155359687717447</v>
      </c>
      <c r="P1682" s="77">
        <v>51349.920092096087</v>
      </c>
      <c r="Q1682" s="4">
        <v>18046.698368208054</v>
      </c>
      <c r="R1682" s="46">
        <v>43790.551653167517</v>
      </c>
      <c r="S1682" s="110">
        <v>43599.634355135655</v>
      </c>
      <c r="T1682" s="46">
        <v>43734.306547557819</v>
      </c>
      <c r="U1682" s="110">
        <f>$L$1*gp_need_index[[#This Row],[Normalised weighted population 2025/26]]</f>
        <v>17789.753963113351</v>
      </c>
      <c r="V1682" s="4">
        <f>$M$1*gp_need_index[[#This Row],[Normalised travel time adjusted wp 2025/26]]</f>
        <v>25967.401956116024</v>
      </c>
      <c r="W1682" s="115">
        <v>43757.155919229379</v>
      </c>
      <c r="X1682" s="43">
        <f>gp_need_index[[#This Row],[Combined weighted population 2025/26]]/gp_need_index[[#This Row],[Registered population 2025/26]]</f>
        <v>0.85213678698527506</v>
      </c>
    </row>
    <row r="1683" spans="1:24" ht="13">
      <c r="A1683" s="8" t="s">
        <v>3526</v>
      </c>
      <c r="B1683" s="3" t="s">
        <v>11027</v>
      </c>
      <c r="C1683" s="74" t="s">
        <v>6422</v>
      </c>
      <c r="D1683" s="74" t="s">
        <v>6796</v>
      </c>
      <c r="E1683" s="74" t="s">
        <v>6713</v>
      </c>
      <c r="F1683" s="41">
        <v>0.99564021710564476</v>
      </c>
      <c r="G1683" s="110">
        <v>7770.6666666666661</v>
      </c>
      <c r="H1683" s="4">
        <v>3982.8531680882961</v>
      </c>
      <c r="I1683" s="46">
        <v>9762.2485169018382</v>
      </c>
      <c r="J1683" s="110">
        <v>9719.6872328074041</v>
      </c>
      <c r="K1683" s="46">
        <v>9749.8365743077175</v>
      </c>
      <c r="L1683" s="110">
        <f>$L$1*gp_need_index[[#This Row],[Normalised weighted population (base year)]]</f>
        <v>3965.8783158967112</v>
      </c>
      <c r="M1683" s="4">
        <f>$M$1*gp_need_index[[#This Row],[Normalised travel time adjusted wp (base year)]]</f>
        <v>5789.0005654068746</v>
      </c>
      <c r="N1683" s="115">
        <v>9754.8788813035862</v>
      </c>
      <c r="O1683" s="43">
        <f>gp_need_index[[#This Row],[Combined weighted population (base year)]]/gp_need_index[[#This Row],[Registered population (base year)]]</f>
        <v>1.2553464586440786</v>
      </c>
      <c r="P1683" s="77">
        <v>7846.1612391967246</v>
      </c>
      <c r="Q1683" s="4">
        <v>4063.4647812655394</v>
      </c>
      <c r="R1683" s="46">
        <v>9860.050894866501</v>
      </c>
      <c r="S1683" s="110">
        <v>9817.0632136375898</v>
      </c>
      <c r="T1683" s="46">
        <v>9847.3865281718045</v>
      </c>
      <c r="U1683" s="110">
        <f>$L$1*gp_need_index[[#This Row],[Normalised weighted population 2025/26]]</f>
        <v>4005.6101798562945</v>
      </c>
      <c r="V1683" s="4">
        <f>$M$1*gp_need_index[[#This Row],[Normalised travel time adjusted wp 2025/26]]</f>
        <v>5846.9212016935098</v>
      </c>
      <c r="W1683" s="115">
        <v>9852.5313815498048</v>
      </c>
      <c r="X1683" s="43">
        <f>gp_need_index[[#This Row],[Combined weighted population 2025/26]]/gp_need_index[[#This Row],[Registered population 2025/26]]</f>
        <v>1.2557136007261671</v>
      </c>
    </row>
    <row r="1684" spans="1:24" ht="13">
      <c r="A1684" s="8" t="s">
        <v>3513</v>
      </c>
      <c r="B1684" s="3" t="s">
        <v>11026</v>
      </c>
      <c r="C1684" s="74" t="s">
        <v>6422</v>
      </c>
      <c r="D1684" s="74" t="s">
        <v>6796</v>
      </c>
      <c r="E1684" s="74" t="s">
        <v>6569</v>
      </c>
      <c r="F1684" s="41">
        <v>0.99564021710564476</v>
      </c>
      <c r="G1684" s="110">
        <v>12518.166666666668</v>
      </c>
      <c r="H1684" s="4">
        <v>3838.3802043018895</v>
      </c>
      <c r="I1684" s="46">
        <v>9408.1352928049473</v>
      </c>
      <c r="J1684" s="110">
        <v>9367.1178654875966</v>
      </c>
      <c r="K1684" s="46">
        <v>9396.173577737989</v>
      </c>
      <c r="L1684" s="110">
        <f>$L$1*gp_need_index[[#This Row],[Normalised weighted population (base year)]]</f>
        <v>3822.0210934149559</v>
      </c>
      <c r="M1684" s="4">
        <f>$M$1*gp_need_index[[#This Row],[Normalised travel time adjusted wp (base year)]]</f>
        <v>5579.0118880068112</v>
      </c>
      <c r="N1684" s="115">
        <v>9401.0329814217675</v>
      </c>
      <c r="O1684" s="43">
        <f>gp_need_index[[#This Row],[Combined weighted population (base year)]]/gp_need_index[[#This Row],[Registered population (base year)]]</f>
        <v>0.75099119797268765</v>
      </c>
      <c r="P1684" s="77">
        <v>12624.801561308004</v>
      </c>
      <c r="Q1684" s="4">
        <v>3915.1538307345822</v>
      </c>
      <c r="R1684" s="46">
        <v>9500.1724169617846</v>
      </c>
      <c r="S1684" s="110">
        <v>9458.7537277648898</v>
      </c>
      <c r="T1684" s="46">
        <v>9487.9702824663254</v>
      </c>
      <c r="U1684" s="110">
        <f>$L$1*gp_need_index[[#This Row],[Normalised weighted population 2025/26]]</f>
        <v>3859.4108437700238</v>
      </c>
      <c r="V1684" s="4">
        <f>$M$1*gp_need_index[[#This Row],[Normalised travel time adjusted wp 2025/26]]</f>
        <v>5633.5165119073972</v>
      </c>
      <c r="W1684" s="115">
        <v>9492.9273556774206</v>
      </c>
      <c r="X1684" s="43">
        <f>gp_need_index[[#This Row],[Combined weighted population 2025/26]]/gp_need_index[[#This Row],[Registered population 2025/26]]</f>
        <v>0.75192685679678095</v>
      </c>
    </row>
    <row r="1685" spans="1:24" ht="13">
      <c r="A1685" s="8" t="s">
        <v>3536</v>
      </c>
      <c r="B1685" s="3" t="s">
        <v>11025</v>
      </c>
      <c r="C1685" s="74" t="s">
        <v>6422</v>
      </c>
      <c r="D1685" s="74" t="s">
        <v>6796</v>
      </c>
      <c r="E1685" s="74" t="s">
        <v>6467</v>
      </c>
      <c r="F1685" s="41">
        <v>0.99564021710564476</v>
      </c>
      <c r="G1685" s="110">
        <v>11458.916666666666</v>
      </c>
      <c r="H1685" s="4">
        <v>4962.6980848996545</v>
      </c>
      <c r="I1685" s="46">
        <v>12163.916161237008</v>
      </c>
      <c r="J1685" s="110">
        <v>12110.884127628875</v>
      </c>
      <c r="K1685" s="46">
        <v>12148.450684318286</v>
      </c>
      <c r="L1685" s="110">
        <f>$L$1*gp_need_index[[#This Row],[Normalised weighted population (base year)]]</f>
        <v>4941.5471504043544</v>
      </c>
      <c r="M1685" s="4">
        <f>$M$1*gp_need_index[[#This Row],[Normalised travel time adjusted wp (base year)]]</f>
        <v>7213.1863282364457</v>
      </c>
      <c r="N1685" s="115">
        <v>12154.733478640799</v>
      </c>
      <c r="O1685" s="43">
        <f>gp_need_index[[#This Row],[Combined weighted population (base year)]]/gp_need_index[[#This Row],[Registered population (base year)]]</f>
        <v>1.0607227395237304</v>
      </c>
      <c r="P1685" s="77">
        <v>11562.87836419698</v>
      </c>
      <c r="Q1685" s="4">
        <v>5063.9577161688558</v>
      </c>
      <c r="R1685" s="46">
        <v>12287.760199394716</v>
      </c>
      <c r="S1685" s="110">
        <v>12234.188232667455</v>
      </c>
      <c r="T1685" s="46">
        <v>12271.977653981827</v>
      </c>
      <c r="U1685" s="110">
        <f>$L$1*gp_need_index[[#This Row],[Normalised weighted population 2025/26]]</f>
        <v>4991.858345067385</v>
      </c>
      <c r="V1685" s="4">
        <f>$M$1*gp_need_index[[#This Row],[Normalised travel time adjusted wp 2025/26]]</f>
        <v>7286.5309111712641</v>
      </c>
      <c r="W1685" s="115">
        <v>12278.38925623865</v>
      </c>
      <c r="X1685" s="43">
        <f>gp_need_index[[#This Row],[Combined weighted population 2025/26]]/gp_need_index[[#This Row],[Registered population 2025/26]]</f>
        <v>1.0618799981721818</v>
      </c>
    </row>
    <row r="1686" spans="1:24" ht="13">
      <c r="A1686" s="8" t="s">
        <v>3390</v>
      </c>
      <c r="B1686" s="3" t="s">
        <v>7634</v>
      </c>
      <c r="C1686" s="74" t="s">
        <v>6422</v>
      </c>
      <c r="D1686" s="74" t="s">
        <v>6796</v>
      </c>
      <c r="E1686" s="74" t="s">
        <v>6712</v>
      </c>
      <c r="F1686" s="41">
        <v>0.99564021710564476</v>
      </c>
      <c r="G1686" s="110">
        <v>17047.833333333336</v>
      </c>
      <c r="H1686" s="4">
        <v>5771.7992408974924</v>
      </c>
      <c r="I1686" s="46">
        <v>14147.07904141787</v>
      </c>
      <c r="J1686" s="110">
        <v>14085.400848208004</v>
      </c>
      <c r="K1686" s="46">
        <v>14129.092126555732</v>
      </c>
      <c r="L1686" s="110">
        <f>$L$1*gp_need_index[[#This Row],[Normalised weighted population (base year)]]</f>
        <v>5747.1999310914607</v>
      </c>
      <c r="M1686" s="4">
        <f>$M$1*gp_need_index[[#This Row],[Normalised travel time adjusted wp (base year)]]</f>
        <v>8389.1993148741203</v>
      </c>
      <c r="N1686" s="115">
        <v>14136.399245965582</v>
      </c>
      <c r="O1686" s="43">
        <f>gp_need_index[[#This Row],[Combined weighted population (base year)]]/gp_need_index[[#This Row],[Registered population (base year)]]</f>
        <v>0.82921970021403968</v>
      </c>
      <c r="P1686" s="77">
        <v>17197.121416906513</v>
      </c>
      <c r="Q1686" s="4">
        <v>5880.3833266604142</v>
      </c>
      <c r="R1686" s="46">
        <v>14268.827713116862</v>
      </c>
      <c r="S1686" s="110">
        <v>14206.618722130712</v>
      </c>
      <c r="T1686" s="46">
        <v>14250.500661016507</v>
      </c>
      <c r="U1686" s="110">
        <f>$L$1*gp_need_index[[#This Row],[Normalised weighted population 2025/26]]</f>
        <v>5796.6598906739582</v>
      </c>
      <c r="V1686" s="4">
        <f>$M$1*gp_need_index[[#This Row],[Normalised travel time adjusted wp 2025/26]]</f>
        <v>8461.28606928093</v>
      </c>
      <c r="W1686" s="115">
        <v>14257.945959954888</v>
      </c>
      <c r="X1686" s="43">
        <f>gp_need_index[[#This Row],[Combined weighted population 2025/26]]/gp_need_index[[#This Row],[Registered population 2025/26]]</f>
        <v>0.82908910243186873</v>
      </c>
    </row>
    <row r="1687" spans="1:24" ht="13">
      <c r="A1687" s="8" t="s">
        <v>3423</v>
      </c>
      <c r="B1687" s="3" t="s">
        <v>11024</v>
      </c>
      <c r="C1687" s="74" t="s">
        <v>6422</v>
      </c>
      <c r="D1687" s="74" t="s">
        <v>6796</v>
      </c>
      <c r="E1687" s="74" t="s">
        <v>6711</v>
      </c>
      <c r="F1687" s="41">
        <v>0.99564021710564476</v>
      </c>
      <c r="G1687" s="110">
        <v>14197.333333333332</v>
      </c>
      <c r="H1687" s="4">
        <v>4931.8521363836717</v>
      </c>
      <c r="I1687" s="46">
        <v>12088.310608522868</v>
      </c>
      <c r="J1687" s="110">
        <v>12035.608198710177</v>
      </c>
      <c r="K1687" s="46">
        <v>12072.94125820638</v>
      </c>
      <c r="L1687" s="110">
        <f>$L$1*gp_need_index[[#This Row],[Normalised weighted population (base year)]]</f>
        <v>4910.8326667942247</v>
      </c>
      <c r="M1687" s="4">
        <f>$M$1*gp_need_index[[#This Row],[Normalised travel time adjusted wp (base year)]]</f>
        <v>7168.3523346485672</v>
      </c>
      <c r="N1687" s="115">
        <v>12079.185001442791</v>
      </c>
      <c r="O1687" s="43">
        <f>gp_need_index[[#This Row],[Combined weighted population (base year)]]/gp_need_index[[#This Row],[Registered population (base year)]]</f>
        <v>0.85080660697615462</v>
      </c>
      <c r="P1687" s="77">
        <v>14317.295156559041</v>
      </c>
      <c r="Q1687" s="4">
        <v>5020.5292343195379</v>
      </c>
      <c r="R1687" s="46">
        <v>12182.380415301277</v>
      </c>
      <c r="S1687" s="110">
        <v>12129.267881554119</v>
      </c>
      <c r="T1687" s="46">
        <v>12166.733220936998</v>
      </c>
      <c r="U1687" s="110">
        <f>$L$1*gp_need_index[[#This Row],[Normalised weighted population 2025/26]]</f>
        <v>4949.0481871466491</v>
      </c>
      <c r="V1687" s="4">
        <f>$M$1*gp_need_index[[#This Row],[Normalised travel time adjusted wp 2025/26]]</f>
        <v>7224.0416501709378</v>
      </c>
      <c r="W1687" s="115">
        <v>12173.089837317588</v>
      </c>
      <c r="X1687" s="43">
        <f>gp_need_index[[#This Row],[Combined weighted population 2025/26]]/gp_need_index[[#This Row],[Registered population 2025/26]]</f>
        <v>0.850236703525725</v>
      </c>
    </row>
    <row r="1688" spans="1:24" ht="13">
      <c r="A1688" s="8" t="s">
        <v>3418</v>
      </c>
      <c r="B1688" s="3" t="s">
        <v>11023</v>
      </c>
      <c r="C1688" s="74" t="s">
        <v>6422</v>
      </c>
      <c r="D1688" s="74" t="s">
        <v>6796</v>
      </c>
      <c r="E1688" s="74" t="s">
        <v>6716</v>
      </c>
      <c r="F1688" s="41">
        <v>0.99564021710564476</v>
      </c>
      <c r="G1688" s="110">
        <v>34782</v>
      </c>
      <c r="H1688" s="4">
        <v>9865.8141427385654</v>
      </c>
      <c r="I1688" s="46">
        <v>24181.792654236153</v>
      </c>
      <c r="J1688" s="110">
        <v>24076.36528826737</v>
      </c>
      <c r="K1688" s="46">
        <v>24151.047378521485</v>
      </c>
      <c r="L1688" s="110">
        <f>$L$1*gp_need_index[[#This Row],[Normalised weighted population (base year)]]</f>
        <v>9823.7662113298829</v>
      </c>
      <c r="M1688" s="4">
        <f>$M$1*gp_need_index[[#This Row],[Normalised travel time adjusted wp (base year)]]</f>
        <v>14339.771324767695</v>
      </c>
      <c r="N1688" s="115">
        <v>24163.537536097578</v>
      </c>
      <c r="O1688" s="43">
        <f>gp_need_index[[#This Row],[Combined weighted population (base year)]]/gp_need_index[[#This Row],[Registered population (base year)]]</f>
        <v>0.69471386165538429</v>
      </c>
      <c r="P1688" s="77">
        <v>35078.590359236972</v>
      </c>
      <c r="Q1688" s="4">
        <v>10051.466202654845</v>
      </c>
      <c r="R1688" s="46">
        <v>24390.015334485259</v>
      </c>
      <c r="S1688" s="110">
        <v>24283.680162836907</v>
      </c>
      <c r="T1688" s="46">
        <v>24358.688508571406</v>
      </c>
      <c r="U1688" s="110">
        <f>$L$1*gp_need_index[[#This Row],[Normalised weighted population 2025/26]]</f>
        <v>9908.3559255794316</v>
      </c>
      <c r="V1688" s="4">
        <f>$M$1*gp_need_index[[#This Row],[Normalised travel time adjusted wp 2025/26]]</f>
        <v>14463.058993242903</v>
      </c>
      <c r="W1688" s="115">
        <v>24371.414918822335</v>
      </c>
      <c r="X1688" s="43">
        <f>gp_need_index[[#This Row],[Combined weighted population 2025/26]]/gp_need_index[[#This Row],[Registered population 2025/26]]</f>
        <v>0.69476608578727561</v>
      </c>
    </row>
    <row r="1689" spans="1:24" ht="13">
      <c r="A1689" s="8" t="s">
        <v>3400</v>
      </c>
      <c r="B1689" s="3" t="s">
        <v>11022</v>
      </c>
      <c r="C1689" s="74" t="s">
        <v>6422</v>
      </c>
      <c r="D1689" s="74" t="s">
        <v>6796</v>
      </c>
      <c r="E1689" s="74" t="s">
        <v>6714</v>
      </c>
      <c r="F1689" s="41">
        <v>0.99564021710564476</v>
      </c>
      <c r="G1689" s="110">
        <v>20002.500000000004</v>
      </c>
      <c r="H1689" s="4">
        <v>6701.2514180358521</v>
      </c>
      <c r="I1689" s="46">
        <v>16425.230596313198</v>
      </c>
      <c r="J1689" s="110">
        <v>16353.620156923553</v>
      </c>
      <c r="K1689" s="46">
        <v>16404.347188263953</v>
      </c>
      <c r="L1689" s="110">
        <f>$L$1*gp_need_index[[#This Row],[Normalised weighted population (base year)]]</f>
        <v>6672.6907989220899</v>
      </c>
      <c r="M1689" s="4">
        <f>$M$1*gp_need_index[[#This Row],[Normalised travel time adjusted wp (base year)]]</f>
        <v>9740.1401986815999</v>
      </c>
      <c r="N1689" s="115">
        <v>16412.830997603691</v>
      </c>
      <c r="O1689" s="43">
        <f>gp_need_index[[#This Row],[Combined weighted population (base year)]]/gp_need_index[[#This Row],[Registered population (base year)]]</f>
        <v>0.82053898250737101</v>
      </c>
      <c r="P1689" s="77">
        <v>20165.957147975605</v>
      </c>
      <c r="Q1689" s="4">
        <v>6831.1832183667266</v>
      </c>
      <c r="R1689" s="46">
        <v>16575.956192802623</v>
      </c>
      <c r="S1689" s="110">
        <v>16503.688622535661</v>
      </c>
      <c r="T1689" s="46">
        <v>16554.665837430304</v>
      </c>
      <c r="U1689" s="110">
        <f>$L$1*gp_need_index[[#This Row],[Normalised weighted population 2025/26]]</f>
        <v>6733.9225298837719</v>
      </c>
      <c r="V1689" s="4">
        <f>$M$1*gp_need_index[[#This Row],[Normalised travel time adjusted wp 2025/26]]</f>
        <v>9829.3924377712574</v>
      </c>
      <c r="W1689" s="115">
        <v>16563.314967655031</v>
      </c>
      <c r="X1689" s="43">
        <f>gp_need_index[[#This Row],[Combined weighted population 2025/26]]/gp_need_index[[#This Row],[Registered population 2025/26]]</f>
        <v>0.82135030071298987</v>
      </c>
    </row>
    <row r="1690" spans="1:24" ht="13">
      <c r="A1690" s="8" t="s">
        <v>3393</v>
      </c>
      <c r="B1690" s="3" t="s">
        <v>11021</v>
      </c>
      <c r="C1690" s="74" t="s">
        <v>6422</v>
      </c>
      <c r="D1690" s="74" t="s">
        <v>6796</v>
      </c>
      <c r="E1690" s="74" t="s">
        <v>6716</v>
      </c>
      <c r="F1690" s="41">
        <v>0.99564021710564476</v>
      </c>
      <c r="G1690" s="110">
        <v>9194.75</v>
      </c>
      <c r="H1690" s="4">
        <v>3355.5167679361634</v>
      </c>
      <c r="I1690" s="46">
        <v>8224.6036217667224</v>
      </c>
      <c r="J1690" s="110">
        <v>8188.7461355836922</v>
      </c>
      <c r="K1690" s="46">
        <v>8214.1466755175043</v>
      </c>
      <c r="L1690" s="110">
        <f>$L$1*gp_need_index[[#This Row],[Normalised weighted population (base year)]]</f>
        <v>3341.2156127696926</v>
      </c>
      <c r="M1690" s="4">
        <f>$M$1*gp_need_index[[#This Row],[Normalised travel time adjusted wp (base year)]]</f>
        <v>4877.1791595165496</v>
      </c>
      <c r="N1690" s="115">
        <v>8218.3947722862431</v>
      </c>
      <c r="O1690" s="43">
        <f>gp_need_index[[#This Row],[Combined weighted population (base year)]]/gp_need_index[[#This Row],[Registered population (base year)]]</f>
        <v>0.89381383640514889</v>
      </c>
      <c r="P1690" s="77">
        <v>9279.9428829692188</v>
      </c>
      <c r="Q1690" s="4">
        <v>3423.1837354005133</v>
      </c>
      <c r="R1690" s="46">
        <v>8306.4004908186271</v>
      </c>
      <c r="S1690" s="110">
        <v>8270.1863880450928</v>
      </c>
      <c r="T1690" s="46">
        <v>8295.731651189868</v>
      </c>
      <c r="U1690" s="110">
        <f>$L$1*gp_need_index[[#This Row],[Normalised weighted population 2025/26]]</f>
        <v>3374.4452963533004</v>
      </c>
      <c r="V1690" s="4">
        <f>$M$1*gp_need_index[[#This Row],[Normalised travel time adjusted wp 2025/26]]</f>
        <v>4925.6205325279279</v>
      </c>
      <c r="W1690" s="115">
        <v>8300.0658288812283</v>
      </c>
      <c r="X1690" s="43">
        <f>gp_need_index[[#This Row],[Combined weighted population 2025/26]]/gp_need_index[[#This Row],[Registered population 2025/26]]</f>
        <v>0.89440915030993506</v>
      </c>
    </row>
    <row r="1691" spans="1:24" ht="13">
      <c r="A1691" s="8" t="s">
        <v>3391</v>
      </c>
      <c r="B1691" s="3" t="s">
        <v>11020</v>
      </c>
      <c r="C1691" s="74" t="s">
        <v>6422</v>
      </c>
      <c r="D1691" s="74" t="s">
        <v>6796</v>
      </c>
      <c r="E1691" s="74" t="s">
        <v>6716</v>
      </c>
      <c r="F1691" s="41">
        <v>0.99564021710564476</v>
      </c>
      <c r="G1691" s="110">
        <v>12360.000000000002</v>
      </c>
      <c r="H1691" s="4">
        <v>3501.6605908076003</v>
      </c>
      <c r="I1691" s="46">
        <v>8582.8122370157344</v>
      </c>
      <c r="J1691" s="110">
        <v>8545.3930390393307</v>
      </c>
      <c r="K1691" s="46">
        <v>8571.8998562668203</v>
      </c>
      <c r="L1691" s="110">
        <f>$L$1*gp_need_index[[#This Row],[Normalised weighted population (base year)]]</f>
        <v>3486.7365731635887</v>
      </c>
      <c r="M1691" s="4">
        <f>$M$1*gp_need_index[[#This Row],[Normalised travel time adjusted wp (base year)]]</f>
        <v>5089.5963984979071</v>
      </c>
      <c r="N1691" s="115">
        <v>8576.3329716614953</v>
      </c>
      <c r="O1691" s="43">
        <f>gp_need_index[[#This Row],[Combined weighted population (base year)]]/gp_need_index[[#This Row],[Registered population (base year)]]</f>
        <v>0.69387807214089758</v>
      </c>
      <c r="P1691" s="77">
        <v>12467.428046621486</v>
      </c>
      <c r="Q1691" s="4">
        <v>3568.6672977161552</v>
      </c>
      <c r="R1691" s="46">
        <v>8659.4182739214393</v>
      </c>
      <c r="S1691" s="110">
        <v>8621.6650902557303</v>
      </c>
      <c r="T1691" s="46">
        <v>8648.2960140514842</v>
      </c>
      <c r="U1691" s="110">
        <f>$L$1*gp_need_index[[#This Row],[Normalised weighted population 2025/26]]</f>
        <v>3517.8574998747986</v>
      </c>
      <c r="V1691" s="4">
        <f>$M$1*gp_need_index[[#This Row],[Normalised travel time adjusted wp 2025/26]]</f>
        <v>5134.9568922087192</v>
      </c>
      <c r="W1691" s="115">
        <v>8652.8143920835173</v>
      </c>
      <c r="X1691" s="43">
        <f>gp_need_index[[#This Row],[Combined weighted population 2025/26]]/gp_need_index[[#This Row],[Registered population 2025/26]]</f>
        <v>0.6940336338598978</v>
      </c>
    </row>
    <row r="1692" spans="1:24" ht="13">
      <c r="A1692" s="8" t="s">
        <v>3493</v>
      </c>
      <c r="B1692" s="3" t="s">
        <v>11019</v>
      </c>
      <c r="C1692" s="74" t="s">
        <v>6422</v>
      </c>
      <c r="D1692" s="74" t="s">
        <v>6796</v>
      </c>
      <c r="E1692" s="74" t="s">
        <v>6547</v>
      </c>
      <c r="F1692" s="41">
        <v>0.99564021710564476</v>
      </c>
      <c r="G1692" s="110">
        <v>14563.833333333336</v>
      </c>
      <c r="H1692" s="4">
        <v>4594.4800888702512</v>
      </c>
      <c r="I1692" s="46">
        <v>11261.388391838978</v>
      </c>
      <c r="J1692" s="110">
        <v>11212.291183361549</v>
      </c>
      <c r="K1692" s="46">
        <v>11247.070409049707</v>
      </c>
      <c r="L1692" s="110">
        <f>$L$1*gp_need_index[[#This Row],[Normalised weighted population (base year)]]</f>
        <v>4574.8984931863743</v>
      </c>
      <c r="M1692" s="4">
        <f>$M$1*gp_need_index[[#This Row],[Normalised travel time adjusted wp (base year)]]</f>
        <v>6677.988544826736</v>
      </c>
      <c r="N1692" s="115">
        <v>11252.88703801311</v>
      </c>
      <c r="O1692" s="43">
        <f>gp_need_index[[#This Row],[Combined weighted population (base year)]]/gp_need_index[[#This Row],[Registered population (base year)]]</f>
        <v>0.77265969614317032</v>
      </c>
      <c r="P1692" s="77">
        <v>14690.73386647183</v>
      </c>
      <c r="Q1692" s="4">
        <v>4685.4727678688041</v>
      </c>
      <c r="R1692" s="46">
        <v>11369.361479566965</v>
      </c>
      <c r="S1692" s="110">
        <v>11319.793531868609</v>
      </c>
      <c r="T1692" s="46">
        <v>11354.758536397905</v>
      </c>
      <c r="U1692" s="110">
        <f>$L$1*gp_need_index[[#This Row],[Normalised weighted population 2025/26]]</f>
        <v>4618.7621713727531</v>
      </c>
      <c r="V1692" s="4">
        <f>$M$1*gp_need_index[[#This Row],[Normalised travel time adjusted wp 2025/26]]</f>
        <v>6741.9287581169874</v>
      </c>
      <c r="W1692" s="115">
        <v>11360.690929489741</v>
      </c>
      <c r="X1692" s="43">
        <f>gp_need_index[[#This Row],[Combined weighted population 2025/26]]/gp_need_index[[#This Row],[Registered population 2025/26]]</f>
        <v>0.773323581568506</v>
      </c>
    </row>
    <row r="1693" spans="1:24" ht="13">
      <c r="A1693" s="8" t="s">
        <v>3508</v>
      </c>
      <c r="B1693" s="3" t="s">
        <v>11018</v>
      </c>
      <c r="C1693" s="74" t="s">
        <v>6422</v>
      </c>
      <c r="D1693" s="74" t="s">
        <v>6796</v>
      </c>
      <c r="E1693" s="74" t="s">
        <v>6547</v>
      </c>
      <c r="F1693" s="41">
        <v>0.99564021710564476</v>
      </c>
      <c r="G1693" s="110">
        <v>15496.833333333336</v>
      </c>
      <c r="H1693" s="4">
        <v>7212.6277436374239</v>
      </c>
      <c r="I1693" s="46">
        <v>17678.649330446151</v>
      </c>
      <c r="J1693" s="110">
        <v>17601.574257499968</v>
      </c>
      <c r="K1693" s="46">
        <v>17656.172297593406</v>
      </c>
      <c r="L1693" s="110">
        <f>$L$1*gp_need_index[[#This Row],[Normalised weighted population (base year)]]</f>
        <v>7181.8876473561595</v>
      </c>
      <c r="M1693" s="4">
        <f>$M$1*gp_need_index[[#This Row],[Normalised travel time adjusted wp (base year)]]</f>
        <v>10483.415863916356</v>
      </c>
      <c r="N1693" s="115">
        <v>17665.303511272516</v>
      </c>
      <c r="O1693" s="43">
        <f>gp_need_index[[#This Row],[Combined weighted population (base year)]]/gp_need_index[[#This Row],[Registered population (base year)]]</f>
        <v>1.1399298896294412</v>
      </c>
      <c r="P1693" s="77">
        <v>15649.170901837786</v>
      </c>
      <c r="Q1693" s="4">
        <v>7366.2097268926673</v>
      </c>
      <c r="R1693" s="46">
        <v>17874.205073533791</v>
      </c>
      <c r="S1693" s="110">
        <v>17796.277420004</v>
      </c>
      <c r="T1693" s="46">
        <v>17851.247231851117</v>
      </c>
      <c r="U1693" s="110">
        <f>$L$1*gp_need_index[[#This Row],[Normalised weighted population 2025/26]]</f>
        <v>7261.3314639848377</v>
      </c>
      <c r="V1693" s="4">
        <f>$M$1*gp_need_index[[#This Row],[Normalised travel time adjusted wp 2025/26]]</f>
        <v>10599.242308401635</v>
      </c>
      <c r="W1693" s="115">
        <v>17860.573772386473</v>
      </c>
      <c r="X1693" s="43">
        <f>gp_need_index[[#This Row],[Combined weighted population 2025/26]]/gp_need_index[[#This Row],[Registered population 2025/26]]</f>
        <v>1.1413111841144881</v>
      </c>
    </row>
    <row r="1694" spans="1:24" ht="13">
      <c r="A1694" s="8" t="s">
        <v>3406</v>
      </c>
      <c r="B1694" s="3" t="s">
        <v>11017</v>
      </c>
      <c r="C1694" s="74" t="s">
        <v>6422</v>
      </c>
      <c r="D1694" s="74" t="s">
        <v>6796</v>
      </c>
      <c r="E1694" s="74" t="s">
        <v>6577</v>
      </c>
      <c r="F1694" s="41">
        <v>0.99564021710564476</v>
      </c>
      <c r="G1694" s="110">
        <v>6651.9166666666661</v>
      </c>
      <c r="H1694" s="4">
        <v>2599.7299650344476</v>
      </c>
      <c r="I1694" s="46">
        <v>6372.1179075462642</v>
      </c>
      <c r="J1694" s="110">
        <v>6344.3368568921296</v>
      </c>
      <c r="K1694" s="46">
        <v>6364.0162533490284</v>
      </c>
      <c r="L1694" s="110">
        <f>$L$1*gp_need_index[[#This Row],[Normalised weighted population (base year)]]</f>
        <v>2588.6499603162029</v>
      </c>
      <c r="M1694" s="4">
        <f>$M$1*gp_need_index[[#This Row],[Normalised travel time adjusted wp (base year)]]</f>
        <v>3778.6575608844978</v>
      </c>
      <c r="N1694" s="115">
        <v>6367.3075212007006</v>
      </c>
      <c r="O1694" s="43">
        <f>gp_need_index[[#This Row],[Combined weighted population (base year)]]/gp_need_index[[#This Row],[Registered population (base year)]]</f>
        <v>0.95721396407562254</v>
      </c>
      <c r="P1694" s="77">
        <v>6713.1209152314823</v>
      </c>
      <c r="Q1694" s="4">
        <v>2651.609345836041</v>
      </c>
      <c r="R1694" s="46">
        <v>6434.1650563301664</v>
      </c>
      <c r="S1694" s="110">
        <v>6406.1134935781201</v>
      </c>
      <c r="T1694" s="46">
        <v>6425.9009381713049</v>
      </c>
      <c r="U1694" s="110">
        <f>$L$1*gp_need_index[[#This Row],[Normalised weighted population 2025/26]]</f>
        <v>2613.8563911399274</v>
      </c>
      <c r="V1694" s="4">
        <f>$M$1*gp_need_index[[#This Row],[Normalised travel time adjusted wp 2025/26]]</f>
        <v>3815.4018152825897</v>
      </c>
      <c r="W1694" s="115">
        <v>6429.2582064225171</v>
      </c>
      <c r="X1694" s="43">
        <f>gp_need_index[[#This Row],[Combined weighted population 2025/26]]/gp_need_index[[#This Row],[Registered population 2025/26]]</f>
        <v>0.95771523969352235</v>
      </c>
    </row>
    <row r="1695" spans="1:24" ht="13">
      <c r="A1695" s="8" t="s">
        <v>3515</v>
      </c>
      <c r="B1695" s="3" t="s">
        <v>11016</v>
      </c>
      <c r="C1695" s="74" t="s">
        <v>6422</v>
      </c>
      <c r="D1695" s="74" t="s">
        <v>6796</v>
      </c>
      <c r="E1695" s="74" t="s">
        <v>6569</v>
      </c>
      <c r="F1695" s="41">
        <v>0.99564021710564476</v>
      </c>
      <c r="G1695" s="110">
        <v>6703.6666666666661</v>
      </c>
      <c r="H1695" s="4">
        <v>2650.9139282812785</v>
      </c>
      <c r="I1695" s="46">
        <v>6497.5733406762201</v>
      </c>
      <c r="J1695" s="110">
        <v>6469.2453315707216</v>
      </c>
      <c r="K1695" s="46">
        <v>6489.3121796162532</v>
      </c>
      <c r="L1695" s="110">
        <f>$L$1*gp_need_index[[#This Row],[Normalised weighted population (base year)]]</f>
        <v>2639.6157783856879</v>
      </c>
      <c r="M1695" s="4">
        <f>$M$1*gp_need_index[[#This Row],[Normalised travel time adjusted wp (base year)]]</f>
        <v>3853.0524681709967</v>
      </c>
      <c r="N1695" s="115">
        <v>6492.6682465566846</v>
      </c>
      <c r="O1695" s="43">
        <f>gp_need_index[[#This Row],[Combined weighted population (base year)]]/gp_need_index[[#This Row],[Registered population (base year)]]</f>
        <v>0.96852492365720533</v>
      </c>
      <c r="P1695" s="77">
        <v>6766.2708284905857</v>
      </c>
      <c r="Q1695" s="4">
        <v>2705.605281928531</v>
      </c>
      <c r="R1695" s="46">
        <v>6565.1869075450541</v>
      </c>
      <c r="S1695" s="110">
        <v>6536.5641179672939</v>
      </c>
      <c r="T1695" s="46">
        <v>6556.7545033614551</v>
      </c>
      <c r="U1695" s="110">
        <f>$L$1*gp_need_index[[#This Row],[Normalised weighted population 2025/26]]</f>
        <v>2667.0835465173109</v>
      </c>
      <c r="V1695" s="4">
        <f>$M$1*gp_need_index[[#This Row],[Normalised travel time adjusted wp 2025/26]]</f>
        <v>3893.0965906870761</v>
      </c>
      <c r="W1695" s="115">
        <v>6560.1801372043865</v>
      </c>
      <c r="X1695" s="43">
        <f>gp_need_index[[#This Row],[Combined weighted population 2025/26]]/gp_need_index[[#This Row],[Registered population 2025/26]]</f>
        <v>0.96954146582214562</v>
      </c>
    </row>
    <row r="1696" spans="1:24" ht="13">
      <c r="A1696" s="8" t="s">
        <v>3429</v>
      </c>
      <c r="B1696" s="3" t="s">
        <v>11015</v>
      </c>
      <c r="C1696" s="74" t="s">
        <v>6422</v>
      </c>
      <c r="D1696" s="74" t="s">
        <v>6796</v>
      </c>
      <c r="E1696" s="74" t="s">
        <v>6712</v>
      </c>
      <c r="F1696" s="41">
        <v>0.99564021710564476</v>
      </c>
      <c r="G1696" s="110">
        <v>17713.833333333332</v>
      </c>
      <c r="H1696" s="4">
        <v>6481.971905842217</v>
      </c>
      <c r="I1696" s="46">
        <v>15887.761349429877</v>
      </c>
      <c r="J1696" s="110">
        <v>15818.494159269034</v>
      </c>
      <c r="K1696" s="46">
        <v>15867.561291884036</v>
      </c>
      <c r="L1696" s="110">
        <f>$L$1*gp_need_index[[#This Row],[Normalised weighted population (base year)]]</f>
        <v>6454.3458522650299</v>
      </c>
      <c r="M1696" s="4">
        <f>$M$1*gp_need_index[[#This Row],[Normalised travel time adjusted wp (base year)]]</f>
        <v>9421.4216402767979</v>
      </c>
      <c r="N1696" s="115">
        <v>15875.767492541829</v>
      </c>
      <c r="O1696" s="43">
        <f>gp_need_index[[#This Row],[Combined weighted population (base year)]]/gp_need_index[[#This Row],[Registered population (base year)]]</f>
        <v>0.89623556876688637</v>
      </c>
      <c r="P1696" s="77">
        <v>17867.155275233745</v>
      </c>
      <c r="Q1696" s="4">
        <v>6603.6505544683805</v>
      </c>
      <c r="R1696" s="46">
        <v>16023.845182360068</v>
      </c>
      <c r="S1696" s="110">
        <v>15953.984696232219</v>
      </c>
      <c r="T1696" s="46">
        <v>16003.263964939164</v>
      </c>
      <c r="U1696" s="110">
        <f>$L$1*gp_need_index[[#This Row],[Normalised weighted population 2025/26]]</f>
        <v>6509.6294194911216</v>
      </c>
      <c r="V1696" s="4">
        <f>$M$1*gp_need_index[[#This Row],[Normalised travel time adjusted wp 2025/26]]</f>
        <v>9501.9955909329019</v>
      </c>
      <c r="W1696" s="115">
        <v>16011.625010424024</v>
      </c>
      <c r="X1696" s="43">
        <f>gp_need_index[[#This Row],[Combined weighted population 2025/26]]/gp_need_index[[#This Row],[Registered population 2025/26]]</f>
        <v>0.89614853421116614</v>
      </c>
    </row>
    <row r="1697" spans="1:24" ht="13">
      <c r="A1697" s="8" t="s">
        <v>3503</v>
      </c>
      <c r="B1697" s="3" t="s">
        <v>11014</v>
      </c>
      <c r="C1697" s="74" t="s">
        <v>6422</v>
      </c>
      <c r="D1697" s="74" t="s">
        <v>6796</v>
      </c>
      <c r="E1697" s="74" t="s">
        <v>6547</v>
      </c>
      <c r="F1697" s="41">
        <v>0.99564021710564476</v>
      </c>
      <c r="G1697" s="110">
        <v>12362.583333333332</v>
      </c>
      <c r="H1697" s="4">
        <v>3264.817331813701</v>
      </c>
      <c r="I1697" s="46">
        <v>8002.2930322464626</v>
      </c>
      <c r="J1697" s="110">
        <v>7967.404771968856</v>
      </c>
      <c r="K1697" s="46">
        <v>7992.1187366868262</v>
      </c>
      <c r="L1697" s="110">
        <f>$L$1*gp_need_index[[#This Row],[Normalised weighted population (base year)]]</f>
        <v>3250.9027360952095</v>
      </c>
      <c r="M1697" s="4">
        <f>$M$1*gp_need_index[[#This Row],[Normalised travel time adjusted wp (base year)]]</f>
        <v>4745.349271535255</v>
      </c>
      <c r="N1697" s="115">
        <v>7996.2520076304645</v>
      </c>
      <c r="O1697" s="43">
        <f>gp_need_index[[#This Row],[Combined weighted population (base year)]]/gp_need_index[[#This Row],[Registered population (base year)]]</f>
        <v>0.64681076697538664</v>
      </c>
      <c r="P1697" s="77">
        <v>12469.025914475566</v>
      </c>
      <c r="Q1697" s="4">
        <v>3325.2982807588673</v>
      </c>
      <c r="R1697" s="46">
        <v>8068.8801438763849</v>
      </c>
      <c r="S1697" s="110">
        <v>8033.7015782485096</v>
      </c>
      <c r="T1697" s="46">
        <v>8058.5163782075078</v>
      </c>
      <c r="U1697" s="110">
        <f>$L$1*gp_need_index[[#This Row],[Normalised weighted population 2025/26]]</f>
        <v>3277.9535104812635</v>
      </c>
      <c r="V1697" s="4">
        <f>$M$1*gp_need_index[[#This Row],[Normalised travel time adjusted wp 2025/26]]</f>
        <v>4784.7731102196694</v>
      </c>
      <c r="W1697" s="115">
        <v>8062.7266207009325</v>
      </c>
      <c r="X1697" s="43">
        <f>gp_need_index[[#This Row],[Combined weighted population 2025/26]]/gp_need_index[[#This Row],[Registered population 2025/26]]</f>
        <v>0.646620407720922</v>
      </c>
    </row>
    <row r="1698" spans="1:24" ht="13">
      <c r="A1698" s="8" t="s">
        <v>3525</v>
      </c>
      <c r="B1698" s="3" t="s">
        <v>12641</v>
      </c>
      <c r="C1698" s="74" t="s">
        <v>6422</v>
      </c>
      <c r="D1698" s="74" t="s">
        <v>6796</v>
      </c>
      <c r="E1698" s="74" t="s">
        <v>6569</v>
      </c>
      <c r="F1698" s="41">
        <v>0.99564021710564476</v>
      </c>
      <c r="G1698" s="110">
        <v>16077.416666666668</v>
      </c>
      <c r="H1698" s="4">
        <v>5817.5144886151857</v>
      </c>
      <c r="I1698" s="46">
        <v>14259.130274641229</v>
      </c>
      <c r="J1698" s="110">
        <v>14196.963562381465</v>
      </c>
      <c r="K1698" s="46">
        <v>14241.00089531796</v>
      </c>
      <c r="L1698" s="110">
        <f>$L$1*gp_need_index[[#This Row],[Normalised weighted population (base year)]]</f>
        <v>5792.7203412040108</v>
      </c>
      <c r="M1698" s="4">
        <f>$M$1*gp_need_index[[#This Row],[Normalised travel time adjusted wp (base year)]]</f>
        <v>8455.6455491982615</v>
      </c>
      <c r="N1698" s="115">
        <v>14248.365890402272</v>
      </c>
      <c r="O1698" s="43">
        <f>gp_need_index[[#This Row],[Combined weighted population (base year)]]/gp_need_index[[#This Row],[Registered population (base year)]]</f>
        <v>0.88623478422024293</v>
      </c>
      <c r="P1698" s="77">
        <v>16220.14558504058</v>
      </c>
      <c r="Q1698" s="4">
        <v>5937.6871289424889</v>
      </c>
      <c r="R1698" s="46">
        <v>14407.876145276436</v>
      </c>
      <c r="S1698" s="110">
        <v>14345.060933314271</v>
      </c>
      <c r="T1698" s="46">
        <v>14389.370497715272</v>
      </c>
      <c r="U1698" s="110">
        <f>$L$1*gp_need_index[[#This Row],[Normalised weighted population 2025/26]]</f>
        <v>5853.1478156644289</v>
      </c>
      <c r="V1698" s="4">
        <f>$M$1*gp_need_index[[#This Row],[Normalised travel time adjusted wp 2025/26]]</f>
        <v>8543.7405347522345</v>
      </c>
      <c r="W1698" s="115">
        <v>14396.888350416662</v>
      </c>
      <c r="X1698" s="43">
        <f>gp_need_index[[#This Row],[Combined weighted population 2025/26]]/gp_need_index[[#This Row],[Registered population 2025/26]]</f>
        <v>0.88759304131613592</v>
      </c>
    </row>
    <row r="1699" spans="1:24" ht="13">
      <c r="A1699" s="8" t="s">
        <v>3398</v>
      </c>
      <c r="B1699" s="3" t="s">
        <v>7997</v>
      </c>
      <c r="C1699" s="74" t="s">
        <v>6422</v>
      </c>
      <c r="D1699" s="74" t="s">
        <v>6796</v>
      </c>
      <c r="E1699" s="74" t="s">
        <v>6711</v>
      </c>
      <c r="F1699" s="41">
        <v>0.99564021710564476</v>
      </c>
      <c r="G1699" s="110">
        <v>12961.083333333334</v>
      </c>
      <c r="H1699" s="4">
        <v>6156.053036281608</v>
      </c>
      <c r="I1699" s="46">
        <v>15088.911663859986</v>
      </c>
      <c r="J1699" s="110">
        <v>15023.127284893451</v>
      </c>
      <c r="K1699" s="46">
        <v>15069.727281793157</v>
      </c>
      <c r="L1699" s="110">
        <f>$L$1*gp_need_index[[#This Row],[Normalised weighted population (base year)]]</f>
        <v>6129.8160433611292</v>
      </c>
      <c r="M1699" s="4">
        <f>$M$1*gp_need_index[[#This Row],[Normalised travel time adjusted wp (base year)]]</f>
        <v>8947.704824582901</v>
      </c>
      <c r="N1699" s="115">
        <v>15077.520867944029</v>
      </c>
      <c r="O1699" s="43">
        <f>gp_need_index[[#This Row],[Combined weighted population (base year)]]/gp_need_index[[#This Row],[Registered population (base year)]]</f>
        <v>1.1632917156830276</v>
      </c>
      <c r="P1699" s="77">
        <v>13080.806472513143</v>
      </c>
      <c r="Q1699" s="4">
        <v>6277.4165952453386</v>
      </c>
      <c r="R1699" s="46">
        <v>15232.234176795704</v>
      </c>
      <c r="S1699" s="110">
        <v>15165.824942788897</v>
      </c>
      <c r="T1699" s="46">
        <v>15212.66971396977</v>
      </c>
      <c r="U1699" s="110">
        <f>$L$1*gp_need_index[[#This Row],[Normalised weighted population 2025/26]]</f>
        <v>6188.0402982802188</v>
      </c>
      <c r="V1699" s="4">
        <f>$M$1*gp_need_index[[#This Row],[Normalised travel time adjusted wp 2025/26]]</f>
        <v>9032.5774082805219</v>
      </c>
      <c r="W1699" s="115">
        <v>15220.617706560741</v>
      </c>
      <c r="X1699" s="43">
        <f>gp_need_index[[#This Row],[Combined weighted population 2025/26]]/gp_need_index[[#This Row],[Registered population 2025/26]]</f>
        <v>1.163584044955027</v>
      </c>
    </row>
    <row r="1700" spans="1:24" ht="13">
      <c r="A1700" s="8" t="s">
        <v>3402</v>
      </c>
      <c r="B1700" s="3" t="s">
        <v>11013</v>
      </c>
      <c r="C1700" s="74" t="s">
        <v>6422</v>
      </c>
      <c r="D1700" s="74" t="s">
        <v>6796</v>
      </c>
      <c r="E1700" s="74" t="s">
        <v>6714</v>
      </c>
      <c r="F1700" s="41">
        <v>0.99564021710564476</v>
      </c>
      <c r="G1700" s="110">
        <v>17862</v>
      </c>
      <c r="H1700" s="4">
        <v>4754.9134577779105</v>
      </c>
      <c r="I1700" s="46">
        <v>11654.621672500467</v>
      </c>
      <c r="J1700" s="110">
        <v>11603.810052292518</v>
      </c>
      <c r="K1700" s="46">
        <v>11639.803724063197</v>
      </c>
      <c r="L1700" s="110">
        <f>$L$1*gp_need_index[[#This Row],[Normalised weighted population (base year)]]</f>
        <v>4734.648097815294</v>
      </c>
      <c r="M1700" s="4">
        <f>$M$1*gp_need_index[[#This Row],[Normalised travel time adjusted wp (base year)]]</f>
        <v>6911.1753644559294</v>
      </c>
      <c r="N1700" s="115">
        <v>11645.823462271223</v>
      </c>
      <c r="O1700" s="43">
        <f>gp_need_index[[#This Row],[Combined weighted population (base year)]]/gp_need_index[[#This Row],[Registered population (base year)]]</f>
        <v>0.65198877294094848</v>
      </c>
      <c r="P1700" s="77">
        <v>18009.12533899508</v>
      </c>
      <c r="Q1700" s="4">
        <v>4842.9323117635258</v>
      </c>
      <c r="R1700" s="46">
        <v>11751.439139952368</v>
      </c>
      <c r="S1700" s="110">
        <v>11700.205416605948</v>
      </c>
      <c r="T1700" s="46">
        <v>11736.345451689944</v>
      </c>
      <c r="U1700" s="110">
        <f>$L$1*gp_need_index[[#This Row],[Normalised weighted population 2025/26]]</f>
        <v>4773.9798454247457</v>
      </c>
      <c r="V1700" s="4">
        <f>$M$1*gp_need_index[[#This Row],[Normalised travel time adjusted wp 2025/26]]</f>
        <v>6968.4973627845302</v>
      </c>
      <c r="W1700" s="115">
        <v>11742.477208209275</v>
      </c>
      <c r="X1700" s="43">
        <f>gp_need_index[[#This Row],[Combined weighted population 2025/26]]/gp_need_index[[#This Row],[Registered population 2025/26]]</f>
        <v>0.65202928999463072</v>
      </c>
    </row>
    <row r="1701" spans="1:24" ht="13">
      <c r="A1701" s="8" t="s">
        <v>3388</v>
      </c>
      <c r="B1701" s="3" t="s">
        <v>11012</v>
      </c>
      <c r="C1701" s="74" t="s">
        <v>6422</v>
      </c>
      <c r="D1701" s="74" t="s">
        <v>6796</v>
      </c>
      <c r="E1701" s="74" t="s">
        <v>6712</v>
      </c>
      <c r="F1701" s="41">
        <v>0.99564021710564476</v>
      </c>
      <c r="G1701" s="110">
        <v>15405.583333333332</v>
      </c>
      <c r="H1701" s="4">
        <v>5383.6004132349462</v>
      </c>
      <c r="I1701" s="46">
        <v>13195.576872074602</v>
      </c>
      <c r="J1701" s="110">
        <v>13138.047021746581</v>
      </c>
      <c r="K1701" s="46">
        <v>13178.799718496826</v>
      </c>
      <c r="L1701" s="110">
        <f>$L$1*gp_need_index[[#This Row],[Normalised weighted population (base year)]]</f>
        <v>5360.6556002035677</v>
      </c>
      <c r="M1701" s="4">
        <f>$M$1*gp_need_index[[#This Row],[Normalised travel time adjusted wp (base year)]]</f>
        <v>7824.959776536477</v>
      </c>
      <c r="N1701" s="115">
        <v>13185.615376740045</v>
      </c>
      <c r="O1701" s="43">
        <f>gp_need_index[[#This Row],[Combined weighted population (base year)]]/gp_need_index[[#This Row],[Registered population (base year)]]</f>
        <v>0.85589848118312384</v>
      </c>
      <c r="P1701" s="77">
        <v>15543.65991572277</v>
      </c>
      <c r="Q1701" s="4">
        <v>5484.3149840377409</v>
      </c>
      <c r="R1701" s="46">
        <v>13307.762655014225</v>
      </c>
      <c r="S1701" s="110">
        <v>13249.743699028755</v>
      </c>
      <c r="T1701" s="46">
        <v>13290.670006310269</v>
      </c>
      <c r="U1701" s="110">
        <f>$L$1*gp_need_index[[#This Row],[Normalised weighted population 2025/26]]</f>
        <v>5406.2306706539712</v>
      </c>
      <c r="V1701" s="4">
        <f>$M$1*gp_need_index[[#This Row],[Normalised travel time adjusted wp 2025/26]]</f>
        <v>7891.3831626587444</v>
      </c>
      <c r="W1701" s="115">
        <v>13297.613833312716</v>
      </c>
      <c r="X1701" s="43">
        <f>gp_need_index[[#This Row],[Combined weighted population 2025/26]]/gp_need_index[[#This Row],[Registered population 2025/26]]</f>
        <v>0.85550082190500543</v>
      </c>
    </row>
    <row r="1702" spans="1:24" ht="13">
      <c r="A1702" s="8" t="s">
        <v>3510</v>
      </c>
      <c r="B1702" s="3" t="s">
        <v>11011</v>
      </c>
      <c r="C1702" s="74" t="s">
        <v>6422</v>
      </c>
      <c r="D1702" s="74" t="s">
        <v>6796</v>
      </c>
      <c r="E1702" s="74" t="s">
        <v>6467</v>
      </c>
      <c r="F1702" s="41">
        <v>0.99564021710564476</v>
      </c>
      <c r="G1702" s="110">
        <v>13258.749999999998</v>
      </c>
      <c r="H1702" s="4">
        <v>5532.8971817384272</v>
      </c>
      <c r="I1702" s="46">
        <v>13561.513575084145</v>
      </c>
      <c r="J1702" s="110">
        <v>13502.388320177928</v>
      </c>
      <c r="K1702" s="46">
        <v>13544.271161341872</v>
      </c>
      <c r="L1702" s="110">
        <f>$L$1*gp_need_index[[#This Row],[Normalised weighted population (base year)]]</f>
        <v>5509.3160684290642</v>
      </c>
      <c r="M1702" s="4">
        <f>$M$1*gp_need_index[[#This Row],[Normalised travel time adjusted wp (base year)]]</f>
        <v>8041.9597614229178</v>
      </c>
      <c r="N1702" s="115">
        <v>13551.275829851982</v>
      </c>
      <c r="O1702" s="43">
        <f>gp_need_index[[#This Row],[Combined weighted population (base year)]]/gp_need_index[[#This Row],[Registered population (base year)]]</f>
        <v>1.0220628513134333</v>
      </c>
      <c r="P1702" s="77">
        <v>13381.82331883916</v>
      </c>
      <c r="Q1702" s="4">
        <v>5642.6584433712778</v>
      </c>
      <c r="R1702" s="46">
        <v>13691.985147872068</v>
      </c>
      <c r="S1702" s="110">
        <v>13632.291065234609</v>
      </c>
      <c r="T1702" s="46">
        <v>13674.398999226398</v>
      </c>
      <c r="U1702" s="110">
        <f>$L$1*gp_need_index[[#This Row],[Normalised weighted population 2025/26]]</f>
        <v>5562.3196751764954</v>
      </c>
      <c r="V1702" s="4">
        <f>$M$1*gp_need_index[[#This Row],[Normalised travel time adjusted wp 2025/26]]</f>
        <v>8119.2236336270707</v>
      </c>
      <c r="W1702" s="115">
        <v>13681.543308803566</v>
      </c>
      <c r="X1702" s="43">
        <f>gp_need_index[[#This Row],[Combined weighted population 2025/26]]/gp_need_index[[#This Row],[Registered population 2025/26]]</f>
        <v>1.0223975449998997</v>
      </c>
    </row>
    <row r="1703" spans="1:24" ht="13">
      <c r="A1703" s="8" t="s">
        <v>3409</v>
      </c>
      <c r="B1703" s="3" t="s">
        <v>7129</v>
      </c>
      <c r="C1703" s="74" t="s">
        <v>6422</v>
      </c>
      <c r="D1703" s="74" t="s">
        <v>6796</v>
      </c>
      <c r="E1703" s="74" t="s">
        <v>6714</v>
      </c>
      <c r="F1703" s="41">
        <v>0.99564021710564476</v>
      </c>
      <c r="G1703" s="110">
        <v>15541</v>
      </c>
      <c r="H1703" s="4">
        <v>6211.6420925704324</v>
      </c>
      <c r="I1703" s="46">
        <v>15225.16428463436</v>
      </c>
      <c r="J1703" s="110">
        <v>15158.785873822462</v>
      </c>
      <c r="K1703" s="46">
        <v>15205.806667917295</v>
      </c>
      <c r="L1703" s="110">
        <f>$L$1*gp_need_index[[#This Row],[Normalised weighted population (base year)]]</f>
        <v>6185.1681800412844</v>
      </c>
      <c r="M1703" s="4">
        <f>$M$1*gp_need_index[[#This Row],[Normalised travel time adjusted wp (base year)]]</f>
        <v>9028.5024499798983</v>
      </c>
      <c r="N1703" s="115">
        <v>15213.670630021183</v>
      </c>
      <c r="O1703" s="43">
        <f>gp_need_index[[#This Row],[Combined weighted population (base year)]]/gp_need_index[[#This Row],[Registered population (base year)]]</f>
        <v>0.97893768933924341</v>
      </c>
      <c r="P1703" s="77">
        <v>15677.366173433213</v>
      </c>
      <c r="Q1703" s="4">
        <v>6338.796141588261</v>
      </c>
      <c r="R1703" s="46">
        <v>15381.172455684033</v>
      </c>
      <c r="S1703" s="110">
        <v>15314.113883116614</v>
      </c>
      <c r="T1703" s="46">
        <v>15361.41669476047</v>
      </c>
      <c r="U1703" s="110">
        <f>$L$1*gp_need_index[[#This Row],[Normalised weighted population 2025/26]]</f>
        <v>6248.545937900798</v>
      </c>
      <c r="V1703" s="4">
        <f>$M$1*gp_need_index[[#This Row],[Normalised travel time adjusted wp 2025/26]]</f>
        <v>9120.89646361413</v>
      </c>
      <c r="W1703" s="115">
        <v>15369.442401514927</v>
      </c>
      <c r="X1703" s="43">
        <f>gp_need_index[[#This Row],[Combined weighted population 2025/26]]/gp_need_index[[#This Row],[Registered population 2025/26]]</f>
        <v>0.98035870512228696</v>
      </c>
    </row>
    <row r="1704" spans="1:24" ht="13">
      <c r="A1704" s="8" t="s">
        <v>3491</v>
      </c>
      <c r="B1704" s="3" t="s">
        <v>12642</v>
      </c>
      <c r="C1704" s="74" t="s">
        <v>6422</v>
      </c>
      <c r="D1704" s="74" t="s">
        <v>6796</v>
      </c>
      <c r="E1704" s="74" t="s">
        <v>6569</v>
      </c>
      <c r="F1704" s="41">
        <v>0.99564021710564476</v>
      </c>
      <c r="G1704" s="110">
        <v>20165.666666666668</v>
      </c>
      <c r="H1704" s="4">
        <v>7549.1944742449241</v>
      </c>
      <c r="I1704" s="46">
        <v>18503.59765970847</v>
      </c>
      <c r="J1704" s="110">
        <v>18422.92599114764</v>
      </c>
      <c r="K1704" s="46">
        <v>18480.071768973427</v>
      </c>
      <c r="L1704" s="110">
        <f>$L$1*gp_need_index[[#This Row],[Normalised weighted population (base year)]]</f>
        <v>7517.0199363049915</v>
      </c>
      <c r="M1704" s="4">
        <f>$M$1*gp_need_index[[#This Row],[Normalised travel time adjusted wp (base year)]]</f>
        <v>10972.609141086341</v>
      </c>
      <c r="N1704" s="115">
        <v>18489.629077391332</v>
      </c>
      <c r="O1704" s="43">
        <f>gp_need_index[[#This Row],[Combined weighted population (base year)]]/gp_need_index[[#This Row],[Registered population (base year)]]</f>
        <v>0.91688657672568874</v>
      </c>
      <c r="P1704" s="77">
        <v>20346.718960692859</v>
      </c>
      <c r="Q1704" s="4">
        <v>7708.4128937717196</v>
      </c>
      <c r="R1704" s="46">
        <v>18704.565572132989</v>
      </c>
      <c r="S1704" s="110">
        <v>18623.01772710526</v>
      </c>
      <c r="T1704" s="46">
        <v>18680.541205545411</v>
      </c>
      <c r="U1704" s="110">
        <f>$L$1*gp_need_index[[#This Row],[Normalised weighted population 2025/26]]</f>
        <v>7598.6624272429672</v>
      </c>
      <c r="V1704" s="4">
        <f>$M$1*gp_need_index[[#This Row],[Normalised travel time adjusted wp 2025/26]]</f>
        <v>11091.638590740928</v>
      </c>
      <c r="W1704" s="115">
        <v>18690.301017983897</v>
      </c>
      <c r="X1704" s="43">
        <f>gp_need_index[[#This Row],[Combined weighted population 2025/26]]/gp_need_index[[#This Row],[Registered population 2025/26]]</f>
        <v>0.91859041519623186</v>
      </c>
    </row>
    <row r="1705" spans="1:24" ht="13">
      <c r="A1705" s="8" t="s">
        <v>3530</v>
      </c>
      <c r="B1705" s="3" t="s">
        <v>11010</v>
      </c>
      <c r="C1705" s="74" t="s">
        <v>6422</v>
      </c>
      <c r="D1705" s="74" t="s">
        <v>6796</v>
      </c>
      <c r="E1705" s="74" t="s">
        <v>6547</v>
      </c>
      <c r="F1705" s="41">
        <v>0.99564021710564476</v>
      </c>
      <c r="G1705" s="110">
        <v>21544.916666666664</v>
      </c>
      <c r="H1705" s="4">
        <v>7717.0389060095995</v>
      </c>
      <c r="I1705" s="46">
        <v>18914.995967884468</v>
      </c>
      <c r="J1705" s="110">
        <v>18832.530692016888</v>
      </c>
      <c r="K1705" s="46">
        <v>18890.947016076396</v>
      </c>
      <c r="L1705" s="110">
        <f>$L$1*gp_need_index[[#This Row],[Normalised weighted population (base year)]]</f>
        <v>7684.1490179675811</v>
      </c>
      <c r="M1705" s="4">
        <f>$M$1*gp_need_index[[#This Row],[Normalised travel time adjusted wp (base year)]]</f>
        <v>11216.567798204618</v>
      </c>
      <c r="N1705" s="115">
        <v>18900.7168161722</v>
      </c>
      <c r="O1705" s="43">
        <f>gp_need_index[[#This Row],[Combined weighted population (base year)]]/gp_need_index[[#This Row],[Registered population (base year)]]</f>
        <v>0.87727036073500098</v>
      </c>
      <c r="P1705" s="77">
        <v>21736.669597789583</v>
      </c>
      <c r="Q1705" s="4">
        <v>7867.6564334398136</v>
      </c>
      <c r="R1705" s="46">
        <v>19090.972121796032</v>
      </c>
      <c r="S1705" s="110">
        <v>19007.739628102812</v>
      </c>
      <c r="T1705" s="46">
        <v>19066.451450038188</v>
      </c>
      <c r="U1705" s="110">
        <f>$L$1*gp_need_index[[#This Row],[Normalised weighted population 2025/26]]</f>
        <v>7755.6386969799996</v>
      </c>
      <c r="V1705" s="4">
        <f>$M$1*gp_need_index[[#This Row],[Normalised travel time adjusted wp 2025/26]]</f>
        <v>11320.774187685394</v>
      </c>
      <c r="W1705" s="115">
        <v>19076.412884665395</v>
      </c>
      <c r="X1705" s="43">
        <f>gp_need_index[[#This Row],[Combined weighted population 2025/26]]/gp_need_index[[#This Row],[Registered population 2025/26]]</f>
        <v>0.87761433732264527</v>
      </c>
    </row>
    <row r="1706" spans="1:24" ht="13">
      <c r="A1706" s="8" t="s">
        <v>3499</v>
      </c>
      <c r="B1706" s="3" t="s">
        <v>11009</v>
      </c>
      <c r="C1706" s="74" t="s">
        <v>6422</v>
      </c>
      <c r="D1706" s="74" t="s">
        <v>6796</v>
      </c>
      <c r="E1706" s="74" t="s">
        <v>6547</v>
      </c>
      <c r="F1706" s="41">
        <v>0.99564021710564476</v>
      </c>
      <c r="G1706" s="110">
        <v>12388.25</v>
      </c>
      <c r="H1706" s="4">
        <v>3970.0140625968625</v>
      </c>
      <c r="I1706" s="46">
        <v>9730.7789815580945</v>
      </c>
      <c r="J1706" s="110">
        <v>9688.354897805546</v>
      </c>
      <c r="K1706" s="46">
        <v>9718.4070500398539</v>
      </c>
      <c r="L1706" s="110">
        <f>$L$1*gp_need_index[[#This Row],[Normalised weighted population (base year)]]</f>
        <v>3953.0939304536423</v>
      </c>
      <c r="M1706" s="4">
        <f>$M$1*gp_need_index[[#This Row],[Normalised travel time adjusted wp (base year)]]</f>
        <v>5770.3391722265433</v>
      </c>
      <c r="N1706" s="115">
        <v>9723.4331026801847</v>
      </c>
      <c r="O1706" s="43">
        <f>gp_need_index[[#This Row],[Combined weighted population (base year)]]/gp_need_index[[#This Row],[Registered population (base year)]]</f>
        <v>0.78489157893004946</v>
      </c>
      <c r="P1706" s="77">
        <v>12494.322851228349</v>
      </c>
      <c r="Q1706" s="4">
        <v>4049.3194780797712</v>
      </c>
      <c r="R1706" s="46">
        <v>9825.7271300887114</v>
      </c>
      <c r="S1706" s="110">
        <v>9782.8890930223479</v>
      </c>
      <c r="T1706" s="46">
        <v>9813.1068492459144</v>
      </c>
      <c r="U1706" s="110">
        <f>$L$1*gp_need_index[[#This Row],[Normalised weighted population 2025/26]]</f>
        <v>3991.6662739808708</v>
      </c>
      <c r="V1706" s="4">
        <f>$M$1*gp_need_index[[#This Row],[Normalised travel time adjusted wp 2025/26]]</f>
        <v>5826.5675189244193</v>
      </c>
      <c r="W1706" s="115">
        <v>9818.2337929052901</v>
      </c>
      <c r="X1706" s="43">
        <f>gp_need_index[[#This Row],[Combined weighted population 2025/26]]/gp_need_index[[#This Row],[Registered population 2025/26]]</f>
        <v>0.78581559879733975</v>
      </c>
    </row>
    <row r="1707" spans="1:24" ht="13">
      <c r="A1707" s="8" t="s">
        <v>3531</v>
      </c>
      <c r="B1707" s="3" t="s">
        <v>11008</v>
      </c>
      <c r="C1707" s="74" t="s">
        <v>6422</v>
      </c>
      <c r="D1707" s="74" t="s">
        <v>6796</v>
      </c>
      <c r="E1707" s="74" t="s">
        <v>6713</v>
      </c>
      <c r="F1707" s="41">
        <v>0.99564021710564476</v>
      </c>
      <c r="G1707" s="110">
        <v>9722.5833333333321</v>
      </c>
      <c r="H1707" s="4">
        <v>3827.8218230105986</v>
      </c>
      <c r="I1707" s="46">
        <v>9382.255970180744</v>
      </c>
      <c r="J1707" s="110">
        <v>9341.3513710914885</v>
      </c>
      <c r="K1707" s="46">
        <v>9370.3271586673309</v>
      </c>
      <c r="L1707" s="110">
        <f>$L$1*gp_need_index[[#This Row],[Normalised weighted population (base year)]]</f>
        <v>3811.5077117644346</v>
      </c>
      <c r="M1707" s="4">
        <f>$M$1*gp_need_index[[#This Row],[Normalised travel time adjusted wp (base year)]]</f>
        <v>5563.6654836364987</v>
      </c>
      <c r="N1707" s="115">
        <v>9375.1731954009338</v>
      </c>
      <c r="O1707" s="43">
        <f>gp_need_index[[#This Row],[Combined weighted population (base year)]]/gp_need_index[[#This Row],[Registered population (base year)]]</f>
        <v>0.96426771301189862</v>
      </c>
      <c r="P1707" s="77">
        <v>9805.9869325528816</v>
      </c>
      <c r="Q1707" s="4">
        <v>3899.1341225842339</v>
      </c>
      <c r="R1707" s="46">
        <v>9461.30038381126</v>
      </c>
      <c r="S1707" s="110">
        <v>9420.0511682395627</v>
      </c>
      <c r="T1707" s="46">
        <v>9449.1481770177179</v>
      </c>
      <c r="U1707" s="110">
        <f>$L$1*gp_need_index[[#This Row],[Normalised weighted population 2025/26]]</f>
        <v>3843.6192202419429</v>
      </c>
      <c r="V1707" s="4">
        <f>$M$1*gp_need_index[[#This Row],[Normalised travel time adjusted wp 2025/26]]</f>
        <v>5610.4657470377069</v>
      </c>
      <c r="W1707" s="115">
        <v>9454.0849672796503</v>
      </c>
      <c r="X1707" s="43">
        <f>gp_need_index[[#This Row],[Combined weighted population 2025/26]]/gp_need_index[[#This Row],[Registered population 2025/26]]</f>
        <v>0.9641135596351833</v>
      </c>
    </row>
    <row r="1708" spans="1:24" ht="13">
      <c r="A1708" s="8" t="s">
        <v>3387</v>
      </c>
      <c r="B1708" s="3" t="s">
        <v>11007</v>
      </c>
      <c r="C1708" s="74" t="s">
        <v>6422</v>
      </c>
      <c r="D1708" s="74" t="s">
        <v>6796</v>
      </c>
      <c r="E1708" s="74" t="s">
        <v>6711</v>
      </c>
      <c r="F1708" s="41">
        <v>0.99564021710564476</v>
      </c>
      <c r="G1708" s="110">
        <v>14939.25</v>
      </c>
      <c r="H1708" s="4">
        <v>6233.7742487607802</v>
      </c>
      <c r="I1708" s="46">
        <v>15279.411729826714</v>
      </c>
      <c r="J1708" s="110">
        <v>15212.796811931205</v>
      </c>
      <c r="K1708" s="46">
        <v>15259.985141686269</v>
      </c>
      <c r="L1708" s="110">
        <f>$L$1*gp_need_index[[#This Row],[Normalised weighted population (base year)]]</f>
        <v>6207.2060093598748</v>
      </c>
      <c r="M1708" s="4">
        <f>$M$1*gp_need_index[[#This Row],[Normalised travel time adjusted wp (base year)]]</f>
        <v>9060.6711138227329</v>
      </c>
      <c r="N1708" s="115">
        <v>15267.877123182607</v>
      </c>
      <c r="O1708" s="43">
        <f>gp_need_index[[#This Row],[Combined weighted population (base year)]]/gp_need_index[[#This Row],[Registered population (base year)]]</f>
        <v>1.02199756501716</v>
      </c>
      <c r="P1708" s="77">
        <v>15076.383606758371</v>
      </c>
      <c r="Q1708" s="4">
        <v>6351.9448327578248</v>
      </c>
      <c r="R1708" s="46">
        <v>15413.077928257713</v>
      </c>
      <c r="S1708" s="110">
        <v>15345.88025475673</v>
      </c>
      <c r="T1708" s="46">
        <v>15393.28118756553</v>
      </c>
      <c r="U1708" s="110">
        <f>$L$1*gp_need_index[[#This Row],[Normalised weighted population 2025/26]]</f>
        <v>6261.5074212741547</v>
      </c>
      <c r="V1708" s="4">
        <f>$M$1*gp_need_index[[#This Row],[Normalised travel time adjusted wp 2025/26]]</f>
        <v>9139.8161209293085</v>
      </c>
      <c r="W1708" s="115">
        <v>15401.323542203463</v>
      </c>
      <c r="X1708" s="43">
        <f>gp_need_index[[#This Row],[Combined weighted population 2025/26]]/gp_need_index[[#This Row],[Registered population 2025/26]]</f>
        <v>1.0215529097640783</v>
      </c>
    </row>
    <row r="1709" spans="1:24" ht="13">
      <c r="A1709" s="8" t="s">
        <v>3496</v>
      </c>
      <c r="B1709" s="3" t="s">
        <v>11006</v>
      </c>
      <c r="C1709" s="74" t="s">
        <v>6422</v>
      </c>
      <c r="D1709" s="74" t="s">
        <v>6796</v>
      </c>
      <c r="E1709" s="74" t="s">
        <v>6467</v>
      </c>
      <c r="F1709" s="41">
        <v>0.99564021710564476</v>
      </c>
      <c r="G1709" s="110">
        <v>14088.499999999998</v>
      </c>
      <c r="H1709" s="4">
        <v>5670.8657750524517</v>
      </c>
      <c r="I1709" s="46">
        <v>13899.684137396225</v>
      </c>
      <c r="J1709" s="110">
        <v>13839.084532257064</v>
      </c>
      <c r="K1709" s="46">
        <v>13882.011765985984</v>
      </c>
      <c r="L1709" s="110">
        <f>$L$1*gp_need_index[[#This Row],[Normalised weighted population (base year)]]</f>
        <v>5646.6966419543223</v>
      </c>
      <c r="M1709" s="4">
        <f>$M$1*gp_need_index[[#This Row],[Normalised travel time adjusted wp (base year)]]</f>
        <v>8242.4944612965355</v>
      </c>
      <c r="N1709" s="115">
        <v>13889.191103250858</v>
      </c>
      <c r="O1709" s="43">
        <f>gp_need_index[[#This Row],[Combined weighted population (base year)]]/gp_need_index[[#This Row],[Registered population (base year)]]</f>
        <v>0.98585307898291941</v>
      </c>
      <c r="P1709" s="77">
        <v>14217.360366968258</v>
      </c>
      <c r="Q1709" s="4">
        <v>5784.269630825358</v>
      </c>
      <c r="R1709" s="46">
        <v>14035.606562290934</v>
      </c>
      <c r="S1709" s="110">
        <v>13974.414364888758</v>
      </c>
      <c r="T1709" s="46">
        <v>14017.579062211815</v>
      </c>
      <c r="U1709" s="110">
        <f>$L$1*gp_need_index[[#This Row],[Normalised weighted population 2025/26]]</f>
        <v>5701.9146377470679</v>
      </c>
      <c r="V1709" s="4">
        <f>$M$1*gp_need_index[[#This Row],[Normalised travel time adjusted wp 2025/26]]</f>
        <v>8322.9880314728889</v>
      </c>
      <c r="W1709" s="115">
        <v>14024.902669219957</v>
      </c>
      <c r="X1709" s="43">
        <f>gp_need_index[[#This Row],[Combined weighted population 2025/26]]/gp_need_index[[#This Row],[Registered population 2025/26]]</f>
        <v>0.98646319057963494</v>
      </c>
    </row>
    <row r="1710" spans="1:24" ht="13">
      <c r="A1710" s="8" t="s">
        <v>3389</v>
      </c>
      <c r="B1710" s="3" t="s">
        <v>11005</v>
      </c>
      <c r="C1710" s="74" t="s">
        <v>6422</v>
      </c>
      <c r="D1710" s="74" t="s">
        <v>6796</v>
      </c>
      <c r="E1710" s="74" t="s">
        <v>6716</v>
      </c>
      <c r="F1710" s="41">
        <v>0.99564021710564476</v>
      </c>
      <c r="G1710" s="110">
        <v>19458.583333333336</v>
      </c>
      <c r="H1710" s="4">
        <v>4762.7171743314557</v>
      </c>
      <c r="I1710" s="46">
        <v>11673.749121375951</v>
      </c>
      <c r="J1710" s="110">
        <v>11622.854109643582</v>
      </c>
      <c r="K1710" s="46">
        <v>11658.906853869463</v>
      </c>
      <c r="L1710" s="110">
        <f>$L$1*gp_need_index[[#This Row],[Normalised weighted population (base year)]]</f>
        <v>4742.4185550621432</v>
      </c>
      <c r="M1710" s="4">
        <f>$M$1*gp_need_index[[#This Row],[Normalised travel time adjusted wp (base year)]]</f>
        <v>6922.5179165496675</v>
      </c>
      <c r="N1710" s="115">
        <v>11664.936471611811</v>
      </c>
      <c r="O1710" s="43">
        <f>gp_need_index[[#This Row],[Combined weighted population (base year)]]/gp_need_index[[#This Row],[Registered population (base year)]]</f>
        <v>0.5994751144924978</v>
      </c>
      <c r="P1710" s="77">
        <v>19628.559556254942</v>
      </c>
      <c r="Q1710" s="4">
        <v>4851.690584469422</v>
      </c>
      <c r="R1710" s="46">
        <v>11772.691204207829</v>
      </c>
      <c r="S1710" s="110">
        <v>11721.364826475197</v>
      </c>
      <c r="T1710" s="46">
        <v>11757.570219541194</v>
      </c>
      <c r="U1710" s="110">
        <f>$L$1*gp_need_index[[#This Row],[Normalised weighted population 2025/26]]</f>
        <v>4782.6134200210954</v>
      </c>
      <c r="V1710" s="4">
        <f>$M$1*gp_need_index[[#This Row],[Normalised travel time adjusted wp 2025/26]]</f>
        <v>6981.0996451053743</v>
      </c>
      <c r="W1710" s="115">
        <v>11763.713065126471</v>
      </c>
      <c r="X1710" s="43">
        <f>gp_need_index[[#This Row],[Combined weighted population 2025/26]]/gp_need_index[[#This Row],[Registered population 2025/26]]</f>
        <v>0.59931616639580576</v>
      </c>
    </row>
    <row r="1711" spans="1:24" ht="13">
      <c r="A1711" s="8" t="s">
        <v>3421</v>
      </c>
      <c r="B1711" s="3" t="s">
        <v>11004</v>
      </c>
      <c r="C1711" s="74" t="s">
        <v>6422</v>
      </c>
      <c r="D1711" s="74" t="s">
        <v>6796</v>
      </c>
      <c r="E1711" s="74" t="s">
        <v>6577</v>
      </c>
      <c r="F1711" s="41">
        <v>0.99564021710564476</v>
      </c>
      <c r="G1711" s="110">
        <v>10950.5</v>
      </c>
      <c r="H1711" s="4">
        <v>4422.0974526718919</v>
      </c>
      <c r="I1711" s="46">
        <v>10838.866630793291</v>
      </c>
      <c r="J1711" s="110">
        <v>10791.61152546216</v>
      </c>
      <c r="K1711" s="46">
        <v>10825.085851685506</v>
      </c>
      <c r="L1711" s="110">
        <f>$L$1*gp_need_index[[#This Row],[Normalised weighted population (base year)]]</f>
        <v>4403.2505488399038</v>
      </c>
      <c r="M1711" s="4">
        <f>$M$1*gp_need_index[[#This Row],[Normalised travel time adjusted wp (base year)]]</f>
        <v>6427.4336947473348</v>
      </c>
      <c r="N1711" s="115">
        <v>10830.684243587239</v>
      </c>
      <c r="O1711" s="43">
        <f>gp_need_index[[#This Row],[Combined weighted population (base year)]]/gp_need_index[[#This Row],[Registered population (base year)]]</f>
        <v>0.98905842140424993</v>
      </c>
      <c r="P1711" s="77">
        <v>11053.131708837936</v>
      </c>
      <c r="Q1711" s="4">
        <v>4514.2320433280665</v>
      </c>
      <c r="R1711" s="46">
        <v>10953.843602549798</v>
      </c>
      <c r="S1711" s="110">
        <v>10906.087222583959</v>
      </c>
      <c r="T1711" s="46">
        <v>10939.774355486248</v>
      </c>
      <c r="U1711" s="110">
        <f>$L$1*gp_need_index[[#This Row],[Normalised weighted population 2025/26]]</f>
        <v>4449.9595296988864</v>
      </c>
      <c r="V1711" s="4">
        <f>$M$1*gp_need_index[[#This Row],[Normalised travel time adjusted wp 2025/26]]</f>
        <v>6495.5304067576399</v>
      </c>
      <c r="W1711" s="115">
        <v>10945.489936456526</v>
      </c>
      <c r="X1711" s="43">
        <f>gp_need_index[[#This Row],[Combined weighted population 2025/26]]/gp_need_index[[#This Row],[Registered population 2025/26]]</f>
        <v>0.99026142316793875</v>
      </c>
    </row>
    <row r="1712" spans="1:24" ht="13">
      <c r="A1712" s="8" t="s">
        <v>3405</v>
      </c>
      <c r="B1712" s="3" t="s">
        <v>8194</v>
      </c>
      <c r="C1712" s="74" t="s">
        <v>6422</v>
      </c>
      <c r="D1712" s="74" t="s">
        <v>6796</v>
      </c>
      <c r="E1712" s="74" t="s">
        <v>6577</v>
      </c>
      <c r="F1712" s="41">
        <v>0.99564021710564476</v>
      </c>
      <c r="G1712" s="110">
        <v>2264.333333333333</v>
      </c>
      <c r="H1712" s="4">
        <v>1135.4696791814363</v>
      </c>
      <c r="I1712" s="46">
        <v>2783.1146978728502</v>
      </c>
      <c r="J1712" s="110">
        <v>2770.9809220200355</v>
      </c>
      <c r="K1712" s="46">
        <v>2779.5761831748237</v>
      </c>
      <c r="L1712" s="110">
        <f>$L$1*gp_need_index[[#This Row],[Normalised weighted population (base year)]]</f>
        <v>1130.6303267979331</v>
      </c>
      <c r="M1712" s="4">
        <f>$M$1*gp_need_index[[#This Row],[Normalised travel time adjusted wp (base year)]]</f>
        <v>1650.383365234311</v>
      </c>
      <c r="N1712" s="115">
        <v>2781.0136920322439</v>
      </c>
      <c r="O1712" s="43">
        <f>gp_need_index[[#This Row],[Combined weighted population (base year)]]/gp_need_index[[#This Row],[Registered population (base year)]]</f>
        <v>1.2281821104220128</v>
      </c>
      <c r="P1712" s="77">
        <v>2287.423017306467</v>
      </c>
      <c r="Q1712" s="4">
        <v>1159.5004718944449</v>
      </c>
      <c r="R1712" s="46">
        <v>2813.5431905823734</v>
      </c>
      <c r="S1712" s="110">
        <v>2801.2767531075428</v>
      </c>
      <c r="T1712" s="46">
        <v>2809.9294422298722</v>
      </c>
      <c r="U1712" s="110">
        <f>$L$1*gp_need_index[[#This Row],[Normalised weighted population 2025/26]]</f>
        <v>1142.9917924186032</v>
      </c>
      <c r="V1712" s="4">
        <f>$M$1*gp_need_index[[#This Row],[Normalised travel time adjusted wp 2025/26]]</f>
        <v>1668.4057220699785</v>
      </c>
      <c r="W1712" s="115">
        <v>2811.3975144885817</v>
      </c>
      <c r="X1712" s="43">
        <f>gp_need_index[[#This Row],[Combined weighted population 2025/26]]/gp_need_index[[#This Row],[Registered population 2025/26]]</f>
        <v>1.2290675984362156</v>
      </c>
    </row>
    <row r="1713" spans="1:24" ht="13">
      <c r="A1713" s="8" t="s">
        <v>3404</v>
      </c>
      <c r="B1713" s="3" t="s">
        <v>11003</v>
      </c>
      <c r="C1713" s="74" t="s">
        <v>6422</v>
      </c>
      <c r="D1713" s="74" t="s">
        <v>6796</v>
      </c>
      <c r="E1713" s="74" t="s">
        <v>6712</v>
      </c>
      <c r="F1713" s="41">
        <v>0.99564021710564476</v>
      </c>
      <c r="G1713" s="110">
        <v>5088.3333333333321</v>
      </c>
      <c r="H1713" s="4">
        <v>1536.3389400857184</v>
      </c>
      <c r="I1713" s="46">
        <v>3765.6729752126912</v>
      </c>
      <c r="J1713" s="110">
        <v>3749.2554585896232</v>
      </c>
      <c r="K1713" s="46">
        <v>3760.8852137952631</v>
      </c>
      <c r="L1713" s="110">
        <f>$L$1*gp_need_index[[#This Row],[Normalised weighted population (base year)]]</f>
        <v>1529.791089757445</v>
      </c>
      <c r="M1713" s="4">
        <f>$M$1*gp_need_index[[#This Row],[Normalised travel time adjusted wp (base year)]]</f>
        <v>2233.0391348777071</v>
      </c>
      <c r="N1713" s="115">
        <v>3762.8302246351523</v>
      </c>
      <c r="O1713" s="43">
        <f>gp_need_index[[#This Row],[Combined weighted population (base year)]]/gp_need_index[[#This Row],[Registered population (base year)]]</f>
        <v>0.73950151810713782</v>
      </c>
      <c r="P1713" s="77">
        <v>5130.7875167894617</v>
      </c>
      <c r="Q1713" s="4">
        <v>1561.9444187649276</v>
      </c>
      <c r="R1713" s="46">
        <v>3790.0787364959929</v>
      </c>
      <c r="S1713" s="110">
        <v>3773.5548160523581</v>
      </c>
      <c r="T1713" s="46">
        <v>3785.2107142684663</v>
      </c>
      <c r="U1713" s="110">
        <f>$L$1*gp_need_index[[#This Row],[Normalised weighted population 2025/26]]</f>
        <v>1539.7058424180457</v>
      </c>
      <c r="V1713" s="4">
        <f>$M$1*gp_need_index[[#This Row],[Normalised travel time adjusted wp 2025/26]]</f>
        <v>2247.4824883554734</v>
      </c>
      <c r="W1713" s="115">
        <v>3787.1883307735188</v>
      </c>
      <c r="X1713" s="43">
        <f>gp_need_index[[#This Row],[Combined weighted population 2025/26]]/gp_need_index[[#This Row],[Registered population 2025/26]]</f>
        <v>0.73813002748227496</v>
      </c>
    </row>
    <row r="1714" spans="1:24" ht="13">
      <c r="A1714" s="8" t="s">
        <v>3430</v>
      </c>
      <c r="B1714" s="3" t="s">
        <v>11002</v>
      </c>
      <c r="C1714" s="74" t="s">
        <v>6422</v>
      </c>
      <c r="D1714" s="74" t="s">
        <v>6796</v>
      </c>
      <c r="E1714" s="74" t="s">
        <v>6712</v>
      </c>
      <c r="F1714" s="41">
        <v>0.99564021710564476</v>
      </c>
      <c r="G1714" s="110">
        <v>14774.083333333332</v>
      </c>
      <c r="H1714" s="4">
        <v>5537.2607125441655</v>
      </c>
      <c r="I1714" s="46">
        <v>13572.208890813603</v>
      </c>
      <c r="J1714" s="110">
        <v>13513.037006652818</v>
      </c>
      <c r="K1714" s="46">
        <v>13554.952878806071</v>
      </c>
      <c r="L1714" s="110">
        <f>$L$1*gp_need_index[[#This Row],[Normalised weighted population (base year)]]</f>
        <v>5513.6610019410191</v>
      </c>
      <c r="M1714" s="4">
        <f>$M$1*gp_need_index[[#This Row],[Normalised travel time adjusted wp (base year)]]</f>
        <v>8048.302069621468</v>
      </c>
      <c r="N1714" s="115">
        <v>13561.963071562488</v>
      </c>
      <c r="O1714" s="43">
        <f>gp_need_index[[#This Row],[Combined weighted population (base year)]]/gp_need_index[[#This Row],[Registered population (base year)]]</f>
        <v>0.9179563134698141</v>
      </c>
      <c r="P1714" s="77">
        <v>14906.801582809294</v>
      </c>
      <c r="Q1714" s="4">
        <v>5641.304508437981</v>
      </c>
      <c r="R1714" s="46">
        <v>13688.699806896015</v>
      </c>
      <c r="S1714" s="110">
        <v>13629.020047631946</v>
      </c>
      <c r="T1714" s="46">
        <v>13671.117877981387</v>
      </c>
      <c r="U1714" s="110">
        <f>$L$1*gp_need_index[[#This Row],[Normalised weighted population 2025/26]]</f>
        <v>5560.9850172322012</v>
      </c>
      <c r="V1714" s="4">
        <f>$M$1*gp_need_index[[#This Row],[Normalised travel time adjusted wp 2025/26]]</f>
        <v>8117.2754560758094</v>
      </c>
      <c r="W1714" s="115">
        <v>13678.260473308012</v>
      </c>
      <c r="X1714" s="43">
        <f>gp_need_index[[#This Row],[Combined weighted population 2025/26]]/gp_need_index[[#This Row],[Registered population 2025/26]]</f>
        <v>0.91758519742303069</v>
      </c>
    </row>
    <row r="1715" spans="1:24" ht="13">
      <c r="A1715" s="8" t="s">
        <v>3492</v>
      </c>
      <c r="B1715" s="3" t="s">
        <v>11001</v>
      </c>
      <c r="C1715" s="74" t="s">
        <v>6422</v>
      </c>
      <c r="D1715" s="74" t="s">
        <v>6796</v>
      </c>
      <c r="E1715" s="74" t="s">
        <v>6467</v>
      </c>
      <c r="F1715" s="41">
        <v>0.99564021710564476</v>
      </c>
      <c r="G1715" s="110">
        <v>18052.083333333328</v>
      </c>
      <c r="H1715" s="4">
        <v>6034.6341358409773</v>
      </c>
      <c r="I1715" s="46">
        <v>14791.305543140417</v>
      </c>
      <c r="J1715" s="110">
        <v>14726.818662248252</v>
      </c>
      <c r="K1715" s="46">
        <v>14772.49954419707</v>
      </c>
      <c r="L1715" s="110">
        <f>$L$1*gp_need_index[[#This Row],[Normalised weighted population (base year)]]</f>
        <v>6008.9146282008396</v>
      </c>
      <c r="M1715" s="4">
        <f>$M$1*gp_need_index[[#This Row],[Normalised travel time adjusted wp (base year)]]</f>
        <v>8771.2247853653698</v>
      </c>
      <c r="N1715" s="115">
        <v>14780.139413566209</v>
      </c>
      <c r="O1715" s="43">
        <f>gp_need_index[[#This Row],[Combined weighted population (base year)]]/gp_need_index[[#This Row],[Registered population (base year)]]</f>
        <v>0.818749788633789</v>
      </c>
      <c r="P1715" s="77">
        <v>18210.899770737931</v>
      </c>
      <c r="Q1715" s="4">
        <v>6156.2784318695185</v>
      </c>
      <c r="R1715" s="46">
        <v>14938.290825372282</v>
      </c>
      <c r="S1715" s="110">
        <v>14873.163120560919</v>
      </c>
      <c r="T1715" s="46">
        <v>14919.103906884566</v>
      </c>
      <c r="U1715" s="110">
        <f>$L$1*gp_need_index[[#This Row],[Normalised weighted population 2025/26]]</f>
        <v>6068.626869960518</v>
      </c>
      <c r="V1715" s="4">
        <f>$M$1*gp_need_index[[#This Row],[Normalised travel time adjusted wp 2025/26]]</f>
        <v>8858.2716534867759</v>
      </c>
      <c r="W1715" s="115">
        <v>14926.898523447293</v>
      </c>
      <c r="X1715" s="43">
        <f>gp_need_index[[#This Row],[Combined weighted population 2025/26]]/gp_need_index[[#This Row],[Registered population 2025/26]]</f>
        <v>0.8196683695680147</v>
      </c>
    </row>
    <row r="1716" spans="1:24" ht="13">
      <c r="A1716" s="8" t="s">
        <v>3397</v>
      </c>
      <c r="B1716" s="3" t="s">
        <v>11000</v>
      </c>
      <c r="C1716" s="74" t="s">
        <v>6422</v>
      </c>
      <c r="D1716" s="74" t="s">
        <v>6796</v>
      </c>
      <c r="E1716" s="74" t="s">
        <v>6714</v>
      </c>
      <c r="F1716" s="41">
        <v>0.99564021710564476</v>
      </c>
      <c r="G1716" s="110">
        <v>13624.583333333336</v>
      </c>
      <c r="H1716" s="4">
        <v>5604.9769586137163</v>
      </c>
      <c r="I1716" s="46">
        <v>13738.186092298018</v>
      </c>
      <c r="J1716" s="110">
        <v>13678.290583573347</v>
      </c>
      <c r="K1716" s="46">
        <v>13720.719053138984</v>
      </c>
      <c r="L1716" s="110">
        <f>$L$1*gp_need_index[[#This Row],[Normalised weighted population (base year)]]</f>
        <v>5581.0886425261378</v>
      </c>
      <c r="M1716" s="4">
        <f>$M$1*gp_need_index[[#This Row],[Normalised travel time adjusted wp (base year)]]</f>
        <v>8146.7263323898633</v>
      </c>
      <c r="N1716" s="115">
        <v>13727.814974916</v>
      </c>
      <c r="O1716" s="43">
        <f>gp_need_index[[#This Row],[Combined weighted population (base year)]]/gp_need_index[[#This Row],[Registered population (base year)]]</f>
        <v>1.0075768659530382</v>
      </c>
      <c r="P1716" s="77">
        <v>13747.602233312367</v>
      </c>
      <c r="Q1716" s="4">
        <v>5719.0035784711818</v>
      </c>
      <c r="R1716" s="46">
        <v>13877.237625297519</v>
      </c>
      <c r="S1716" s="110">
        <v>13816.735882077845</v>
      </c>
      <c r="T1716" s="46">
        <v>13859.413536165515</v>
      </c>
      <c r="U1716" s="110">
        <f>$L$1*gp_need_index[[#This Row],[Normalised weighted population 2025/26]]</f>
        <v>5637.5778272216658</v>
      </c>
      <c r="V1716" s="4">
        <f>$M$1*gp_need_index[[#This Row],[Normalised travel time adjusted wp 2025/26]]</f>
        <v>8229.0766809870056</v>
      </c>
      <c r="W1716" s="115">
        <v>13866.65450820867</v>
      </c>
      <c r="X1716" s="43">
        <f>gp_need_index[[#This Row],[Combined weighted population 2025/26]]/gp_need_index[[#This Row],[Registered population 2025/26]]</f>
        <v>1.0086598573973737</v>
      </c>
    </row>
    <row r="1717" spans="1:24" ht="13">
      <c r="A1717" s="8" t="s">
        <v>3505</v>
      </c>
      <c r="B1717" s="3" t="s">
        <v>10999</v>
      </c>
      <c r="C1717" s="74" t="s">
        <v>6422</v>
      </c>
      <c r="D1717" s="74" t="s">
        <v>6796</v>
      </c>
      <c r="E1717" s="74" t="s">
        <v>6715</v>
      </c>
      <c r="F1717" s="41">
        <v>0.99564021710564476</v>
      </c>
      <c r="G1717" s="110">
        <v>9860.0833333333339</v>
      </c>
      <c r="H1717" s="4">
        <v>3758.8042226751863</v>
      </c>
      <c r="I1717" s="46">
        <v>9213.0890594061002</v>
      </c>
      <c r="J1717" s="110">
        <v>9172.9219913207307</v>
      </c>
      <c r="K1717" s="46">
        <v>9201.3753305124064</v>
      </c>
      <c r="L1717" s="110">
        <f>$L$1*gp_need_index[[#This Row],[Normalised weighted population (base year)]]</f>
        <v>3742.7842632631146</v>
      </c>
      <c r="M1717" s="4">
        <f>$M$1*gp_need_index[[#This Row],[Normalised travel time adjusted wp (base year)]]</f>
        <v>5463.349727442931</v>
      </c>
      <c r="N1717" s="115">
        <v>9206.1339907060465</v>
      </c>
      <c r="O1717" s="43">
        <f>gp_need_index[[#This Row],[Combined weighted population (base year)]]/gp_need_index[[#This Row],[Registered population (base year)]]</f>
        <v>0.93367709779728492</v>
      </c>
      <c r="P1717" s="77">
        <v>9947.4295356802231</v>
      </c>
      <c r="Q1717" s="4">
        <v>3831.3286694347066</v>
      </c>
      <c r="R1717" s="46">
        <v>9296.7695572894645</v>
      </c>
      <c r="S1717" s="110">
        <v>9256.2376604008314</v>
      </c>
      <c r="T1717" s="46">
        <v>9284.8286758472696</v>
      </c>
      <c r="U1717" s="110">
        <f>$L$1*gp_need_index[[#This Row],[Normalised weighted population 2025/26]]</f>
        <v>3776.7791642784387</v>
      </c>
      <c r="V1717" s="4">
        <f>$M$1*gp_need_index[[#This Row],[Normalised travel time adjusted wp 2025/26]]</f>
        <v>5512.9004516675495</v>
      </c>
      <c r="W1717" s="115">
        <v>9289.6796159459882</v>
      </c>
      <c r="X1717" s="43">
        <f>gp_need_index[[#This Row],[Combined weighted population 2025/26]]/gp_need_index[[#This Row],[Registered population 2025/26]]</f>
        <v>0.93387739843997231</v>
      </c>
    </row>
    <row r="1718" spans="1:24" ht="13">
      <c r="A1718" s="8" t="s">
        <v>3535</v>
      </c>
      <c r="B1718" s="3" t="s">
        <v>10998</v>
      </c>
      <c r="C1718" s="74" t="s">
        <v>6422</v>
      </c>
      <c r="D1718" s="74" t="s">
        <v>6796</v>
      </c>
      <c r="E1718" s="74" t="s">
        <v>6547</v>
      </c>
      <c r="F1718" s="41">
        <v>0.99564021710564476</v>
      </c>
      <c r="G1718" s="110">
        <v>16506.333333333332</v>
      </c>
      <c r="H1718" s="4">
        <v>4326.6199730835251</v>
      </c>
      <c r="I1718" s="46">
        <v>10604.844726351244</v>
      </c>
      <c r="J1718" s="110">
        <v>10558.609905716005</v>
      </c>
      <c r="K1718" s="46">
        <v>10591.361487962553</v>
      </c>
      <c r="L1718" s="110">
        <f>$L$1*gp_need_index[[#This Row],[Normalised weighted population (base year)]]</f>
        <v>4308.1799926391786</v>
      </c>
      <c r="M1718" s="4">
        <f>$M$1*gp_need_index[[#This Row],[Normalised travel time adjusted wp (base year)]]</f>
        <v>6288.659012379122</v>
      </c>
      <c r="N1718" s="115">
        <v>10596.839005018301</v>
      </c>
      <c r="O1718" s="43">
        <f>gp_need_index[[#This Row],[Combined weighted population (base year)]]/gp_need_index[[#This Row],[Registered population (base year)]]</f>
        <v>0.64198624800692472</v>
      </c>
      <c r="P1718" s="77">
        <v>16695.099697838126</v>
      </c>
      <c r="Q1718" s="4">
        <v>4410.2930538682431</v>
      </c>
      <c r="R1718" s="46">
        <v>10701.634273516147</v>
      </c>
      <c r="S1718" s="110">
        <v>10654.977471468826</v>
      </c>
      <c r="T1718" s="46">
        <v>10687.888967115865</v>
      </c>
      <c r="U1718" s="110">
        <f>$L$1*gp_need_index[[#This Row],[Normalised weighted population 2025/26]]</f>
        <v>4347.5003977325505</v>
      </c>
      <c r="V1718" s="4">
        <f>$M$1*gp_need_index[[#This Row],[Normalised travel time adjusted wp 2025/26]]</f>
        <v>6345.9725506253262</v>
      </c>
      <c r="W1718" s="115">
        <v>10693.472948357878</v>
      </c>
      <c r="X1718" s="43">
        <f>gp_need_index[[#This Row],[Combined weighted population 2025/26]]/gp_need_index[[#This Row],[Registered population 2025/26]]</f>
        <v>0.6405156687828939</v>
      </c>
    </row>
    <row r="1719" spans="1:24" ht="13">
      <c r="A1719" s="8" t="s">
        <v>3412</v>
      </c>
      <c r="B1719" s="3" t="s">
        <v>10997</v>
      </c>
      <c r="C1719" s="74" t="s">
        <v>6422</v>
      </c>
      <c r="D1719" s="74" t="s">
        <v>6796</v>
      </c>
      <c r="E1719" s="74" t="s">
        <v>6714</v>
      </c>
      <c r="F1719" s="41">
        <v>0.99564021710564476</v>
      </c>
      <c r="G1719" s="110">
        <v>10520.583333333332</v>
      </c>
      <c r="H1719" s="4">
        <v>3546.5361305682773</v>
      </c>
      <c r="I1719" s="46">
        <v>8692.8052879732495</v>
      </c>
      <c r="J1719" s="110">
        <v>8654.9065441747825</v>
      </c>
      <c r="K1719" s="46">
        <v>8681.7530595824865</v>
      </c>
      <c r="L1719" s="110">
        <f>$L$1*gp_need_index[[#This Row],[Normalised weighted population (base year)]]</f>
        <v>3531.4208541400958</v>
      </c>
      <c r="M1719" s="4">
        <f>$M$1*gp_need_index[[#This Row],[Normalised travel time adjusted wp (base year)]]</f>
        <v>5154.822133438116</v>
      </c>
      <c r="N1719" s="115">
        <v>8686.2429875782109</v>
      </c>
      <c r="O1719" s="43">
        <f>gp_need_index[[#This Row],[Combined weighted population (base year)]]/gp_need_index[[#This Row],[Registered population (base year)]]</f>
        <v>0.82564271508185183</v>
      </c>
      <c r="P1719" s="77">
        <v>10607.680578611342</v>
      </c>
      <c r="Q1719" s="4">
        <v>3616.1038485362847</v>
      </c>
      <c r="R1719" s="46">
        <v>8774.5236902449269</v>
      </c>
      <c r="S1719" s="110">
        <v>8736.2686719540816</v>
      </c>
      <c r="T1719" s="46">
        <v>8763.2535876085985</v>
      </c>
      <c r="U1719" s="110">
        <f>$L$1*gp_need_index[[#This Row],[Normalised weighted population 2025/26]]</f>
        <v>3564.6186608767166</v>
      </c>
      <c r="V1719" s="4">
        <f>$M$1*gp_need_index[[#This Row],[Normalised travel time adjusted wp 2025/26]]</f>
        <v>5203.2133653555211</v>
      </c>
      <c r="W1719" s="115">
        <v>8767.8320262322377</v>
      </c>
      <c r="X1719" s="43">
        <f>gp_need_index[[#This Row],[Combined weighted population 2025/26]]/gp_need_index[[#This Row],[Registered population 2025/26]]</f>
        <v>0.82655505708864774</v>
      </c>
    </row>
    <row r="1720" spans="1:24" ht="13">
      <c r="A1720" s="8" t="s">
        <v>3427</v>
      </c>
      <c r="B1720" s="3" t="s">
        <v>10996</v>
      </c>
      <c r="C1720" s="74" t="s">
        <v>6422</v>
      </c>
      <c r="D1720" s="74" t="s">
        <v>6796</v>
      </c>
      <c r="E1720" s="74" t="s">
        <v>6714</v>
      </c>
      <c r="F1720" s="41">
        <v>0.99564021710564476</v>
      </c>
      <c r="G1720" s="110">
        <v>22602.25</v>
      </c>
      <c r="H1720" s="4">
        <v>5679.7803503977475</v>
      </c>
      <c r="I1720" s="46">
        <v>13921.534377982724</v>
      </c>
      <c r="J1720" s="110">
        <v>13860.839510538415</v>
      </c>
      <c r="K1720" s="46">
        <v>13903.83422568457</v>
      </c>
      <c r="L1720" s="110">
        <f>$L$1*gp_need_index[[#This Row],[Normalised weighted population (base year)]]</f>
        <v>5655.5732235317209</v>
      </c>
      <c r="M1720" s="4">
        <f>$M$1*gp_need_index[[#This Row],[Normalised travel time adjusted wp (base year)]]</f>
        <v>8255.4516253034253</v>
      </c>
      <c r="N1720" s="115">
        <v>13911.024848835146</v>
      </c>
      <c r="O1720" s="43">
        <f>gp_need_index[[#This Row],[Combined weighted population (base year)]]/gp_need_index[[#This Row],[Registered population (base year)]]</f>
        <v>0.61547079820969797</v>
      </c>
      <c r="P1720" s="77">
        <v>22789.093852745169</v>
      </c>
      <c r="Q1720" s="4">
        <v>5787.6275505665126</v>
      </c>
      <c r="R1720" s="46">
        <v>14043.754598838786</v>
      </c>
      <c r="S1720" s="110">
        <v>13982.526877766246</v>
      </c>
      <c r="T1720" s="46">
        <v>14025.71663332457</v>
      </c>
      <c r="U1720" s="110">
        <f>$L$1*gp_need_index[[#This Row],[Normalised weighted population 2025/26]]</f>
        <v>5705.2247482617013</v>
      </c>
      <c r="V1720" s="4">
        <f>$M$1*gp_need_index[[#This Row],[Normalised travel time adjusted wp 2025/26]]</f>
        <v>8327.8197436163427</v>
      </c>
      <c r="W1720" s="115">
        <v>14033.044491878045</v>
      </c>
      <c r="X1720" s="43">
        <f>gp_need_index[[#This Row],[Combined weighted population 2025/26]]/gp_need_index[[#This Row],[Registered population 2025/26]]</f>
        <v>0.61577895911765823</v>
      </c>
    </row>
    <row r="1721" spans="1:24" ht="13">
      <c r="A1721" s="8" t="s">
        <v>3521</v>
      </c>
      <c r="B1721" s="3" t="s">
        <v>10995</v>
      </c>
      <c r="C1721" s="74" t="s">
        <v>6422</v>
      </c>
      <c r="D1721" s="74" t="s">
        <v>6796</v>
      </c>
      <c r="E1721" s="74" t="s">
        <v>6713</v>
      </c>
      <c r="F1721" s="41">
        <v>0.99564021710564476</v>
      </c>
      <c r="G1721" s="110">
        <v>13847.25</v>
      </c>
      <c r="H1721" s="4">
        <v>5926.8057874949782</v>
      </c>
      <c r="I1721" s="46">
        <v>14527.010805349228</v>
      </c>
      <c r="J1721" s="110">
        <v>14463.676192133953</v>
      </c>
      <c r="K1721" s="46">
        <v>14508.540836686991</v>
      </c>
      <c r="L1721" s="110">
        <f>$L$1*gp_need_index[[#This Row],[Normalised weighted population (base year)]]</f>
        <v>5901.5458424342241</v>
      </c>
      <c r="M1721" s="4">
        <f>$M$1*gp_need_index[[#This Row],[Normalised travel time adjusted wp (base year)]]</f>
        <v>8614.4983525299122</v>
      </c>
      <c r="N1721" s="115">
        <v>14516.044194964135</v>
      </c>
      <c r="O1721" s="43">
        <f>gp_need_index[[#This Row],[Combined weighted population (base year)]]/gp_need_index[[#This Row],[Registered population (base year)]]</f>
        <v>1.0482979793795977</v>
      </c>
      <c r="P1721" s="77">
        <v>13976.612102186344</v>
      </c>
      <c r="Q1721" s="4">
        <v>6043.6555748101509</v>
      </c>
      <c r="R1721" s="46">
        <v>14665.009977055246</v>
      </c>
      <c r="S1721" s="110">
        <v>14601.073717411731</v>
      </c>
      <c r="T1721" s="46">
        <v>14646.174063740893</v>
      </c>
      <c r="U1721" s="110">
        <f>$L$1*gp_need_index[[#This Row],[Normalised weighted population 2025/26]]</f>
        <v>5957.6075091427765</v>
      </c>
      <c r="V1721" s="4">
        <f>$M$1*gp_need_index[[#This Row],[Normalised travel time adjusted wp 2025/26]]</f>
        <v>8696.2185765727845</v>
      </c>
      <c r="W1721" s="115">
        <v>14653.826085715562</v>
      </c>
      <c r="X1721" s="43">
        <f>gp_need_index[[#This Row],[Combined weighted population 2025/26]]/gp_need_index[[#This Row],[Registered population 2025/26]]</f>
        <v>1.0484533718599289</v>
      </c>
    </row>
    <row r="1722" spans="1:24" ht="13">
      <c r="A1722" s="8" t="s">
        <v>3516</v>
      </c>
      <c r="B1722" s="3" t="s">
        <v>10994</v>
      </c>
      <c r="C1722" s="74" t="s">
        <v>6422</v>
      </c>
      <c r="D1722" s="74" t="s">
        <v>6796</v>
      </c>
      <c r="E1722" s="74" t="s">
        <v>6547</v>
      </c>
      <c r="F1722" s="41">
        <v>0.99564021710564476</v>
      </c>
      <c r="G1722" s="110">
        <v>15972.083333333332</v>
      </c>
      <c r="H1722" s="4">
        <v>7004.7741971750975</v>
      </c>
      <c r="I1722" s="46">
        <v>17169.185915640286</v>
      </c>
      <c r="J1722" s="110">
        <v>17094.331992575273</v>
      </c>
      <c r="K1722" s="46">
        <v>17147.356626045403</v>
      </c>
      <c r="L1722" s="110">
        <f>$L$1*gp_need_index[[#This Row],[Normalised weighted population (base year)]]</f>
        <v>6974.9199691595704</v>
      </c>
      <c r="M1722" s="4">
        <f>$M$1*gp_need_index[[#This Row],[Normalised travel time adjusted wp (base year)]]</f>
        <v>10181.304727198312</v>
      </c>
      <c r="N1722" s="115">
        <v>17156.224696357884</v>
      </c>
      <c r="O1722" s="43">
        <f>gp_need_index[[#This Row],[Combined weighted population (base year)]]/gp_need_index[[#This Row],[Registered population (base year)]]</f>
        <v>1.0741381908866754</v>
      </c>
      <c r="P1722" s="77">
        <v>16121.932503825978</v>
      </c>
      <c r="Q1722" s="4">
        <v>7147.534254953046</v>
      </c>
      <c r="R1722" s="46">
        <v>17343.586156218578</v>
      </c>
      <c r="S1722" s="110">
        <v>17267.97188596792</v>
      </c>
      <c r="T1722" s="46">
        <v>17321.309847787172</v>
      </c>
      <c r="U1722" s="110">
        <f>$L$1*gp_need_index[[#This Row],[Normalised weighted population 2025/26]]</f>
        <v>7045.7694390536353</v>
      </c>
      <c r="V1722" s="4">
        <f>$M$1*gp_need_index[[#This Row],[Normalised travel time adjusted wp 2025/26]]</f>
        <v>10284.590078839085</v>
      </c>
      <c r="W1722" s="115">
        <v>17330.359517892721</v>
      </c>
      <c r="X1722" s="43">
        <f>gp_need_index[[#This Row],[Combined weighted population 2025/26]]/gp_need_index[[#This Row],[Registered population 2025/26]]</f>
        <v>1.0749554691275358</v>
      </c>
    </row>
    <row r="1723" spans="1:24" ht="13">
      <c r="A1723" s="8" t="s">
        <v>3514</v>
      </c>
      <c r="B1723" s="3" t="s">
        <v>10993</v>
      </c>
      <c r="C1723" s="74" t="s">
        <v>6422</v>
      </c>
      <c r="D1723" s="74" t="s">
        <v>6796</v>
      </c>
      <c r="E1723" s="74" t="s">
        <v>6713</v>
      </c>
      <c r="F1723" s="41">
        <v>0.99564021710564476</v>
      </c>
      <c r="G1723" s="110">
        <v>12621.833333333336</v>
      </c>
      <c r="H1723" s="4">
        <v>4279.6874697985513</v>
      </c>
      <c r="I1723" s="46">
        <v>10489.809915563043</v>
      </c>
      <c r="J1723" s="110">
        <v>10444.076621728133</v>
      </c>
      <c r="K1723" s="46">
        <v>10476.472935023183</v>
      </c>
      <c r="L1723" s="110">
        <f>$L$1*gp_need_index[[#This Row],[Normalised weighted population (base year)]]</f>
        <v>4261.4475148817901</v>
      </c>
      <c r="M1723" s="4">
        <f>$M$1*gp_need_index[[#This Row],[Normalised travel time adjusted wp (base year)]]</f>
        <v>6220.4435204725805</v>
      </c>
      <c r="N1723" s="115">
        <v>10481.891035354371</v>
      </c>
      <c r="O1723" s="43">
        <f>gp_need_index[[#This Row],[Combined weighted population (base year)]]/gp_need_index[[#This Row],[Registered population (base year)]]</f>
        <v>0.83045709434876358</v>
      </c>
      <c r="P1723" s="77">
        <v>12725.659383144386</v>
      </c>
      <c r="Q1723" s="4">
        <v>4362.7955625117438</v>
      </c>
      <c r="R1723" s="46">
        <v>10586.380984177262</v>
      </c>
      <c r="S1723" s="110">
        <v>10540.226661449318</v>
      </c>
      <c r="T1723" s="46">
        <v>10572.78371047321</v>
      </c>
      <c r="U1723" s="110">
        <f>$L$1*gp_need_index[[#This Row],[Normalised weighted population 2025/26]]</f>
        <v>4300.6791638504692</v>
      </c>
      <c r="V1723" s="4">
        <f>$M$1*gp_need_index[[#This Row],[Normalised travel time adjusted wp 2025/26]]</f>
        <v>6277.6283901148263</v>
      </c>
      <c r="W1723" s="115">
        <v>10578.307553965296</v>
      </c>
      <c r="X1723" s="43">
        <f>gp_need_index[[#This Row],[Combined weighted population 2025/26]]/gp_need_index[[#This Row],[Registered population 2025/26]]</f>
        <v>0.83125810894928254</v>
      </c>
    </row>
    <row r="1724" spans="1:24" ht="13">
      <c r="A1724" s="8" t="s">
        <v>3431</v>
      </c>
      <c r="B1724" s="3" t="s">
        <v>10992</v>
      </c>
      <c r="C1724" s="74" t="s">
        <v>6422</v>
      </c>
      <c r="D1724" s="74" t="s">
        <v>6796</v>
      </c>
      <c r="E1724" s="74" t="s">
        <v>6577</v>
      </c>
      <c r="F1724" s="41">
        <v>0.99564021710564476</v>
      </c>
      <c r="G1724" s="110">
        <v>7294.75</v>
      </c>
      <c r="H1724" s="4">
        <v>2899.1286003246228</v>
      </c>
      <c r="I1724" s="46">
        <v>7105.9646651275498</v>
      </c>
      <c r="J1724" s="110">
        <v>7074.9842019326343</v>
      </c>
      <c r="K1724" s="46">
        <v>7096.9299816377061</v>
      </c>
      <c r="L1724" s="110">
        <f>$L$1*gp_need_index[[#This Row],[Normalised weighted population (base year)]]</f>
        <v>2886.7725637352728</v>
      </c>
      <c r="M1724" s="4">
        <f>$M$1*gp_need_index[[#This Row],[Normalised travel time adjusted wp (base year)]]</f>
        <v>4213.8277255453222</v>
      </c>
      <c r="N1724" s="115">
        <v>7100.6002892805955</v>
      </c>
      <c r="O1724" s="43">
        <f>gp_need_index[[#This Row],[Combined weighted population (base year)]]/gp_need_index[[#This Row],[Registered population (base year)]]</f>
        <v>0.97338500829783003</v>
      </c>
      <c r="P1724" s="77">
        <v>7360.9262473175786</v>
      </c>
      <c r="Q1724" s="4">
        <v>2958.6853401635394</v>
      </c>
      <c r="R1724" s="46">
        <v>7179.2890073535309</v>
      </c>
      <c r="S1724" s="110">
        <v>7147.9888659456383</v>
      </c>
      <c r="T1724" s="46">
        <v>7170.0678431257011</v>
      </c>
      <c r="U1724" s="110">
        <f>$L$1*gp_need_index[[#This Row],[Normalised weighted population 2025/26]]</f>
        <v>2916.5603137969456</v>
      </c>
      <c r="V1724" s="4">
        <f>$M$1*gp_need_index[[#This Row],[Normalised travel time adjusted wp 2025/26]]</f>
        <v>4257.2535941001206</v>
      </c>
      <c r="W1724" s="115">
        <v>7173.8139078970662</v>
      </c>
      <c r="X1724" s="43">
        <f>gp_need_index[[#This Row],[Combined weighted population 2025/26]]/gp_need_index[[#This Row],[Registered population 2025/26]]</f>
        <v>0.97458032683200724</v>
      </c>
    </row>
    <row r="1725" spans="1:24" ht="13">
      <c r="A1725" s="8" t="s">
        <v>3436</v>
      </c>
      <c r="B1725" s="3" t="s">
        <v>10991</v>
      </c>
      <c r="C1725" s="74" t="s">
        <v>6422</v>
      </c>
      <c r="D1725" s="74" t="s">
        <v>6796</v>
      </c>
      <c r="E1725" s="74" t="s">
        <v>6712</v>
      </c>
      <c r="F1725" s="41">
        <v>0.99564021710564476</v>
      </c>
      <c r="G1725" s="110">
        <v>3706.1666666666661</v>
      </c>
      <c r="H1725" s="4">
        <v>1385.6713828428854</v>
      </c>
      <c r="I1725" s="46">
        <v>3396.3763742172155</v>
      </c>
      <c r="J1725" s="110">
        <v>3381.568910598111</v>
      </c>
      <c r="K1725" s="46">
        <v>3392.058144814243</v>
      </c>
      <c r="L1725" s="110">
        <f>$L$1*gp_need_index[[#This Row],[Normalised weighted population (base year)]]</f>
        <v>1379.7656750707965</v>
      </c>
      <c r="M1725" s="4">
        <f>$M$1*gp_need_index[[#This Row],[Normalised travel time adjusted wp (base year)]]</f>
        <v>2014.046734892778</v>
      </c>
      <c r="N1725" s="115">
        <v>3393.8124099635743</v>
      </c>
      <c r="O1725" s="43">
        <f>gp_need_index[[#This Row],[Combined weighted population (base year)]]/gp_need_index[[#This Row],[Registered population (base year)]]</f>
        <v>0.91572039662640869</v>
      </c>
      <c r="P1725" s="77">
        <v>3739.6465047846177</v>
      </c>
      <c r="Q1725" s="4">
        <v>1413.428671188331</v>
      </c>
      <c r="R1725" s="46">
        <v>3429.7033158584554</v>
      </c>
      <c r="S1725" s="110">
        <v>3414.7505540092625</v>
      </c>
      <c r="T1725" s="46">
        <v>3425.2981641093238</v>
      </c>
      <c r="U1725" s="110">
        <f>$L$1*gp_need_index[[#This Row],[Normalised weighted population 2025/26]]</f>
        <v>1393.3046251355604</v>
      </c>
      <c r="V1725" s="4">
        <f>$M$1*gp_need_index[[#This Row],[Normalised travel time adjusted wp 2025/26]]</f>
        <v>2033.7831160133019</v>
      </c>
      <c r="W1725" s="115">
        <v>3427.0877411488623</v>
      </c>
      <c r="X1725" s="43">
        <f>gp_need_index[[#This Row],[Combined weighted population 2025/26]]/gp_need_index[[#This Row],[Registered population 2025/26]]</f>
        <v>0.91642023832042463</v>
      </c>
    </row>
    <row r="1726" spans="1:24" ht="13">
      <c r="A1726" s="8" t="s">
        <v>3529</v>
      </c>
      <c r="B1726" s="3" t="s">
        <v>10990</v>
      </c>
      <c r="C1726" s="74" t="s">
        <v>6422</v>
      </c>
      <c r="D1726" s="74" t="s">
        <v>6796</v>
      </c>
      <c r="E1726" s="74" t="s">
        <v>6569</v>
      </c>
      <c r="F1726" s="41">
        <v>0.99564021710564476</v>
      </c>
      <c r="G1726" s="110">
        <v>16637.833333333336</v>
      </c>
      <c r="H1726" s="4">
        <v>5245.9538105360807</v>
      </c>
      <c r="I1726" s="46">
        <v>12858.195531024927</v>
      </c>
      <c r="J1726" s="110">
        <v>12802.13659009649</v>
      </c>
      <c r="K1726" s="46">
        <v>12841.847331681432</v>
      </c>
      <c r="L1726" s="110">
        <f>$L$1*gp_need_index[[#This Row],[Normalised weighted population (base year)]]</f>
        <v>5223.5956449749647</v>
      </c>
      <c r="M1726" s="4">
        <f>$M$1*gp_need_index[[#This Row],[Normalised travel time adjusted wp (base year)]]</f>
        <v>7624.8930838362448</v>
      </c>
      <c r="N1726" s="115">
        <v>12848.48872881121</v>
      </c>
      <c r="O1726" s="43">
        <f>gp_need_index[[#This Row],[Combined weighted population (base year)]]/gp_need_index[[#This Row],[Registered population (base year)]]</f>
        <v>0.77224530811170566</v>
      </c>
      <c r="P1726" s="77">
        <v>16780.59106178287</v>
      </c>
      <c r="Q1726" s="4">
        <v>5352.4370439876802</v>
      </c>
      <c r="R1726" s="46">
        <v>12987.759093817178</v>
      </c>
      <c r="S1726" s="110">
        <v>12931.135283883947</v>
      </c>
      <c r="T1726" s="46">
        <v>12971.077461494962</v>
      </c>
      <c r="U1726" s="110">
        <f>$L$1*gp_need_index[[#This Row],[Normalised weighted population 2025/26]]</f>
        <v>5276.2303759304905</v>
      </c>
      <c r="V1726" s="4">
        <f>$M$1*gp_need_index[[#This Row],[Normalised travel time adjusted wp 2025/26]]</f>
        <v>7701.6239386414954</v>
      </c>
      <c r="W1726" s="115">
        <v>12977.854314571985</v>
      </c>
      <c r="X1726" s="43">
        <f>gp_need_index[[#This Row],[Combined weighted population 2025/26]]/gp_need_index[[#This Row],[Registered population 2025/26]]</f>
        <v>0.77338481503959255</v>
      </c>
    </row>
    <row r="1727" spans="1:24" ht="13">
      <c r="A1727" s="8" t="s">
        <v>3425</v>
      </c>
      <c r="B1727" s="3" t="s">
        <v>10989</v>
      </c>
      <c r="C1727" s="74" t="s">
        <v>6422</v>
      </c>
      <c r="D1727" s="74" t="s">
        <v>6796</v>
      </c>
      <c r="E1727" s="74" t="s">
        <v>6577</v>
      </c>
      <c r="F1727" s="41">
        <v>0.99564021710564476</v>
      </c>
      <c r="G1727" s="110">
        <v>12286.583333333334</v>
      </c>
      <c r="H1727" s="4">
        <v>4066.5307371812182</v>
      </c>
      <c r="I1727" s="46">
        <v>9967.3480247924144</v>
      </c>
      <c r="J1727" s="110">
        <v>9923.8925513718386</v>
      </c>
      <c r="K1727" s="46">
        <v>9954.67531406546</v>
      </c>
      <c r="L1727" s="110">
        <f>$L$1*gp_need_index[[#This Row],[Normalised weighted population (base year)]]</f>
        <v>4049.1992526190293</v>
      </c>
      <c r="M1727" s="4">
        <f>$M$1*gp_need_index[[#This Row],[Normalised travel time adjusted wp (base year)]]</f>
        <v>5910.6243045574975</v>
      </c>
      <c r="N1727" s="115">
        <v>9959.8235571765272</v>
      </c>
      <c r="O1727" s="43">
        <f>gp_need_index[[#This Row],[Combined weighted population (base year)]]/gp_need_index[[#This Row],[Registered population (base year)]]</f>
        <v>0.81062597200278297</v>
      </c>
      <c r="P1727" s="77">
        <v>12397.811922312972</v>
      </c>
      <c r="Q1727" s="4">
        <v>4149.7813538573337</v>
      </c>
      <c r="R1727" s="46">
        <v>10069.499196904071</v>
      </c>
      <c r="S1727" s="110">
        <v>10025.598366550685</v>
      </c>
      <c r="T1727" s="46">
        <v>10056.565812317998</v>
      </c>
      <c r="U1727" s="110">
        <f>$L$1*gp_need_index[[#This Row],[Normalised weighted population 2025/26]]</f>
        <v>4090.6977985451699</v>
      </c>
      <c r="V1727" s="4">
        <f>$M$1*gp_need_index[[#This Row],[Normalised travel time adjusted wp 2025/26]]</f>
        <v>5971.1221547007353</v>
      </c>
      <c r="W1727" s="115">
        <v>10061.819953245906</v>
      </c>
      <c r="X1727" s="43">
        <f>gp_need_index[[#This Row],[Combined weighted population 2025/26]]/gp_need_index[[#This Row],[Registered population 2025/26]]</f>
        <v>0.8115803027417392</v>
      </c>
    </row>
    <row r="1728" spans="1:24" ht="13">
      <c r="A1728" s="8" t="s">
        <v>3433</v>
      </c>
      <c r="B1728" s="3" t="s">
        <v>10988</v>
      </c>
      <c r="C1728" s="74" t="s">
        <v>6422</v>
      </c>
      <c r="D1728" s="74" t="s">
        <v>6796</v>
      </c>
      <c r="E1728" s="74" t="s">
        <v>6716</v>
      </c>
      <c r="F1728" s="41">
        <v>0.99564021710564476</v>
      </c>
      <c r="G1728" s="110">
        <v>8613.8333333333339</v>
      </c>
      <c r="H1728" s="4">
        <v>1705.6014751673745</v>
      </c>
      <c r="I1728" s="46">
        <v>4180.5471526760448</v>
      </c>
      <c r="J1728" s="110">
        <v>4162.3208747107619</v>
      </c>
      <c r="K1728" s="46">
        <v>4175.2319108871079</v>
      </c>
      <c r="L1728" s="110">
        <f>$L$1*gp_need_index[[#This Row],[Normalised weighted population (base year)]]</f>
        <v>1698.3322308048937</v>
      </c>
      <c r="M1728" s="4">
        <f>$M$1*gp_need_index[[#This Row],[Normalised travel time adjusted wp (base year)]]</f>
        <v>2479.0589779240995</v>
      </c>
      <c r="N1728" s="115">
        <v>4177.3912087289937</v>
      </c>
      <c r="O1728" s="43">
        <f>gp_need_index[[#This Row],[Combined weighted population (base year)]]/gp_need_index[[#This Row],[Registered population (base year)]]</f>
        <v>0.48496308752150535</v>
      </c>
      <c r="P1728" s="77">
        <v>8685.7169821751068</v>
      </c>
      <c r="Q1728" s="4">
        <v>1736.7368148004318</v>
      </c>
      <c r="R1728" s="46">
        <v>4214.2147912470255</v>
      </c>
      <c r="S1728" s="110">
        <v>4195.8417296870075</v>
      </c>
      <c r="T1728" s="46">
        <v>4208.8020036239559</v>
      </c>
      <c r="U1728" s="110">
        <f>$L$1*gp_need_index[[#This Row],[Normalised weighted population 2025/26]]</f>
        <v>1712.0095877708557</v>
      </c>
      <c r="V1728" s="4">
        <f>$M$1*gp_need_index[[#This Row],[Normalised travel time adjusted wp 2025/26]]</f>
        <v>2498.9913413389368</v>
      </c>
      <c r="W1728" s="115">
        <v>4211.0009291097922</v>
      </c>
      <c r="X1728" s="43">
        <f>gp_need_index[[#This Row],[Combined weighted population 2025/26]]/gp_need_index[[#This Row],[Registered population 2025/26]]</f>
        <v>0.48481903540624682</v>
      </c>
    </row>
    <row r="1729" spans="1:24" ht="13">
      <c r="A1729" s="8" t="s">
        <v>3434</v>
      </c>
      <c r="B1729" s="3" t="s">
        <v>10987</v>
      </c>
      <c r="C1729" s="74" t="s">
        <v>6422</v>
      </c>
      <c r="D1729" s="74" t="s">
        <v>6796</v>
      </c>
      <c r="E1729" s="74" t="s">
        <v>6712</v>
      </c>
      <c r="F1729" s="41">
        <v>0.99564021710564476</v>
      </c>
      <c r="G1729" s="110">
        <v>3265.416666666667</v>
      </c>
      <c r="H1729" s="4">
        <v>649.92678511627741</v>
      </c>
      <c r="I1729" s="46">
        <v>1593.0154907371423</v>
      </c>
      <c r="J1729" s="110">
        <v>1586.0702890501836</v>
      </c>
      <c r="K1729" s="46">
        <v>1590.9900949701384</v>
      </c>
      <c r="L1729" s="110">
        <f>$L$1*gp_need_index[[#This Row],[Normalised weighted population (base year)]]</f>
        <v>647.15680825619745</v>
      </c>
      <c r="M1729" s="4">
        <f>$M$1*gp_need_index[[#This Row],[Normalised travel time adjusted wp (base year)]]</f>
        <v>944.65609645286156</v>
      </c>
      <c r="N1729" s="115">
        <v>1591.812904709059</v>
      </c>
      <c r="O1729" s="43">
        <f>gp_need_index[[#This Row],[Combined weighted population (base year)]]/gp_need_index[[#This Row],[Registered population (base year)]]</f>
        <v>0.48747619896666344</v>
      </c>
      <c r="P1729" s="77">
        <v>3291.8245541748206</v>
      </c>
      <c r="Q1729" s="4">
        <v>660.71495929472201</v>
      </c>
      <c r="R1729" s="46">
        <v>1603.2335645386479</v>
      </c>
      <c r="S1729" s="110">
        <v>1596.2438142683161</v>
      </c>
      <c r="T1729" s="46">
        <v>1601.1743522713832</v>
      </c>
      <c r="U1729" s="110">
        <f>$L$1*gp_need_index[[#This Row],[Normalised weighted population 2025/26]]</f>
        <v>651.30786395299333</v>
      </c>
      <c r="V1729" s="4">
        <f>$M$1*gp_need_index[[#This Row],[Normalised travel time adjusted wp 2025/26]]</f>
        <v>950.70303588880199</v>
      </c>
      <c r="W1729" s="115">
        <v>1602.0108998417954</v>
      </c>
      <c r="X1729" s="43">
        <f>gp_need_index[[#This Row],[Combined weighted population 2025/26]]/gp_need_index[[#This Row],[Registered population 2025/26]]</f>
        <v>0.48666351243114175</v>
      </c>
    </row>
    <row r="1730" spans="1:24" ht="13">
      <c r="A1730" s="8" t="s">
        <v>3399</v>
      </c>
      <c r="B1730" s="3" t="s">
        <v>10986</v>
      </c>
      <c r="C1730" s="74" t="s">
        <v>6422</v>
      </c>
      <c r="D1730" s="74" t="s">
        <v>6796</v>
      </c>
      <c r="E1730" s="74" t="s">
        <v>6714</v>
      </c>
      <c r="F1730" s="41">
        <v>0.99564021710564476</v>
      </c>
      <c r="G1730" s="110">
        <v>16906.916666666664</v>
      </c>
      <c r="H1730" s="4">
        <v>4789.4878304158201</v>
      </c>
      <c r="I1730" s="46">
        <v>11739.36585054639</v>
      </c>
      <c r="J1730" s="110">
        <v>11688.1847641206</v>
      </c>
      <c r="K1730" s="46">
        <v>11724.440156452854</v>
      </c>
      <c r="L1730" s="110">
        <f>$L$1*gp_need_index[[#This Row],[Normalised weighted population (base year)]]</f>
        <v>4769.0751150674087</v>
      </c>
      <c r="M1730" s="4">
        <f>$M$1*gp_need_index[[#This Row],[Normalised travel time adjusted wp (base year)]]</f>
        <v>6961.4285508784451</v>
      </c>
      <c r="N1730" s="115">
        <v>11730.503665945853</v>
      </c>
      <c r="O1730" s="43">
        <f>gp_need_index[[#This Row],[Combined weighted population (base year)]]/gp_need_index[[#This Row],[Registered population (base year)]]</f>
        <v>0.69382867954116534</v>
      </c>
      <c r="P1730" s="77">
        <v>17041.779282399311</v>
      </c>
      <c r="Q1730" s="4">
        <v>4884.1313552201373</v>
      </c>
      <c r="R1730" s="46">
        <v>11851.409162376309</v>
      </c>
      <c r="S1730" s="110">
        <v>11799.739591436175</v>
      </c>
      <c r="T1730" s="46">
        <v>11836.187071427534</v>
      </c>
      <c r="U1730" s="110">
        <f>$L$1*gp_need_index[[#This Row],[Normalised weighted population 2025/26]]</f>
        <v>4814.5923071423913</v>
      </c>
      <c r="V1730" s="4">
        <f>$M$1*gp_need_index[[#This Row],[Normalised travel time adjusted wp 2025/26]]</f>
        <v>7027.7786839335549</v>
      </c>
      <c r="W1730" s="115">
        <v>11842.370991075946</v>
      </c>
      <c r="X1730" s="43">
        <f>gp_need_index[[#This Row],[Combined weighted population 2025/26]]/gp_need_index[[#This Row],[Registered population 2025/26]]</f>
        <v>0.69490226312851644</v>
      </c>
    </row>
    <row r="1731" spans="1:24" ht="13">
      <c r="A1731" s="8" t="s">
        <v>3419</v>
      </c>
      <c r="B1731" s="3" t="s">
        <v>10985</v>
      </c>
      <c r="C1731" s="74" t="s">
        <v>6422</v>
      </c>
      <c r="D1731" s="74" t="s">
        <v>6796</v>
      </c>
      <c r="E1731" s="74" t="s">
        <v>6711</v>
      </c>
      <c r="F1731" s="41">
        <v>0.99564021710564476</v>
      </c>
      <c r="G1731" s="110">
        <v>46816.916666666672</v>
      </c>
      <c r="H1731" s="4">
        <v>13442.263977483499</v>
      </c>
      <c r="I1731" s="46">
        <v>32947.918499586056</v>
      </c>
      <c r="J1731" s="110">
        <v>32804.272728106953</v>
      </c>
      <c r="K1731" s="46">
        <v>32906.027774072914</v>
      </c>
      <c r="L1731" s="110">
        <f>$L$1*gp_need_index[[#This Row],[Normalised weighted population (base year)]]</f>
        <v>13384.973277950237</v>
      </c>
      <c r="M1731" s="4">
        <f>$M$1*gp_need_index[[#This Row],[Normalised travel time adjusted wp (base year)]]</f>
        <v>19538.072452555778</v>
      </c>
      <c r="N1731" s="115">
        <v>32923.045730506012</v>
      </c>
      <c r="O1731" s="43">
        <f>gp_need_index[[#This Row],[Combined weighted population (base year)]]/gp_need_index[[#This Row],[Registered population (base year)]]</f>
        <v>0.70322968863831647</v>
      </c>
      <c r="P1731" s="77">
        <v>47210.012690572868</v>
      </c>
      <c r="Q1731" s="4">
        <v>13683.781337034421</v>
      </c>
      <c r="R1731" s="46">
        <v>33203.875923679829</v>
      </c>
      <c r="S1731" s="110">
        <v>33059.114233401473</v>
      </c>
      <c r="T1731" s="46">
        <v>33161.228470348564</v>
      </c>
      <c r="U1731" s="110">
        <f>$L$1*gp_need_index[[#This Row],[Normalised weighted population 2025/26]]</f>
        <v>13488.955060041606</v>
      </c>
      <c r="V1731" s="4">
        <f>$M$1*gp_need_index[[#This Row],[Normalised travel time adjusted wp 2025/26]]</f>
        <v>19689.598784691952</v>
      </c>
      <c r="W1731" s="115">
        <v>33178.553844733557</v>
      </c>
      <c r="X1731" s="43">
        <f>gp_need_index[[#This Row],[Combined weighted population 2025/26]]/gp_need_index[[#This Row],[Registered population 2025/26]]</f>
        <v>0.70278637843617475</v>
      </c>
    </row>
    <row r="1732" spans="1:24" ht="13">
      <c r="A1732" s="8" t="s">
        <v>3518</v>
      </c>
      <c r="B1732" s="3" t="s">
        <v>10984</v>
      </c>
      <c r="C1732" s="74" t="s">
        <v>6422</v>
      </c>
      <c r="D1732" s="74" t="s">
        <v>6796</v>
      </c>
      <c r="E1732" s="74" t="s">
        <v>6569</v>
      </c>
      <c r="F1732" s="41">
        <v>0.99564021710564476</v>
      </c>
      <c r="G1732" s="110">
        <v>23006.75</v>
      </c>
      <c r="H1732" s="4">
        <v>6381.587661970505</v>
      </c>
      <c r="I1732" s="46">
        <v>15641.712626441851</v>
      </c>
      <c r="J1732" s="110">
        <v>15573.518155294671</v>
      </c>
      <c r="K1732" s="46">
        <v>15621.825400783031</v>
      </c>
      <c r="L1732" s="110">
        <f>$L$1*gp_need_index[[#This Row],[Normalised weighted population (base year)]]</f>
        <v>6354.3894443265472</v>
      </c>
      <c r="M1732" s="4">
        <f>$M$1*gp_need_index[[#This Row],[Normalised travel time adjusted wp (base year)]]</f>
        <v>9275.5150702863666</v>
      </c>
      <c r="N1732" s="115">
        <v>15629.904514612914</v>
      </c>
      <c r="O1732" s="43">
        <f>gp_need_index[[#This Row],[Combined weighted population (base year)]]/gp_need_index[[#This Row],[Registered population (base year)]]</f>
        <v>0.67936168796604968</v>
      </c>
      <c r="P1732" s="77">
        <v>23209.783732959506</v>
      </c>
      <c r="Q1732" s="4">
        <v>6512.0433233807707</v>
      </c>
      <c r="R1732" s="46">
        <v>15801.559027690773</v>
      </c>
      <c r="S1732" s="110">
        <v>15732.667660937703</v>
      </c>
      <c r="T1732" s="46">
        <v>15781.26331725192</v>
      </c>
      <c r="U1732" s="110">
        <f>$L$1*gp_need_index[[#This Row],[Normalised weighted population 2025/26]]</f>
        <v>6419.3264693868769</v>
      </c>
      <c r="V1732" s="4">
        <f>$M$1*gp_need_index[[#This Row],[Normalised travel time adjusted wp 2025/26]]</f>
        <v>9370.1819071662703</v>
      </c>
      <c r="W1732" s="115">
        <v>15789.508376553147</v>
      </c>
      <c r="X1732" s="43">
        <f>gp_need_index[[#This Row],[Combined weighted population 2025/26]]/gp_need_index[[#This Row],[Registered population 2025/26]]</f>
        <v>0.68029536846269478</v>
      </c>
    </row>
    <row r="1733" spans="1:24" ht="13">
      <c r="A1733" s="8" t="s">
        <v>3523</v>
      </c>
      <c r="B1733" s="3" t="s">
        <v>10983</v>
      </c>
      <c r="C1733" s="74" t="s">
        <v>6422</v>
      </c>
      <c r="D1733" s="74" t="s">
        <v>6796</v>
      </c>
      <c r="E1733" s="74" t="s">
        <v>6467</v>
      </c>
      <c r="F1733" s="41">
        <v>0.99564021710564476</v>
      </c>
      <c r="G1733" s="110">
        <v>12652</v>
      </c>
      <c r="H1733" s="4">
        <v>5139.0866815954641</v>
      </c>
      <c r="I1733" s="46">
        <v>12596.256808461665</v>
      </c>
      <c r="J1733" s="110">
        <v>12541.339863495228</v>
      </c>
      <c r="K1733" s="46">
        <v>12580.241643908465</v>
      </c>
      <c r="L1733" s="110">
        <f>$L$1*gp_need_index[[#This Row],[Normalised weighted population (base year)]]</f>
        <v>5117.183981913041</v>
      </c>
      <c r="M1733" s="4">
        <f>$M$1*gp_need_index[[#This Row],[Normalised travel time adjusted wp (base year)]]</f>
        <v>7469.5637649405689</v>
      </c>
      <c r="N1733" s="115">
        <v>12586.747746853609</v>
      </c>
      <c r="O1733" s="43">
        <f>gp_need_index[[#This Row],[Combined weighted population (base year)]]/gp_need_index[[#This Row],[Registered population (base year)]]</f>
        <v>0.99484253452842308</v>
      </c>
      <c r="P1733" s="77">
        <v>12764.304988775006</v>
      </c>
      <c r="Q1733" s="4">
        <v>5241.6221970978386</v>
      </c>
      <c r="R1733" s="46">
        <v>12718.865406026833</v>
      </c>
      <c r="S1733" s="110">
        <v>12663.41391419403</v>
      </c>
      <c r="T1733" s="46">
        <v>12702.529143956799</v>
      </c>
      <c r="U1733" s="110">
        <f>$L$1*gp_need_index[[#This Row],[Normalised weighted population 2025/26]]</f>
        <v>5166.993283282939</v>
      </c>
      <c r="V1733" s="4">
        <f>$M$1*gp_need_index[[#This Row],[Normalised travel time adjusted wp 2025/26]]</f>
        <v>7542.1724083292675</v>
      </c>
      <c r="W1733" s="115">
        <v>12709.165691612207</v>
      </c>
      <c r="X1733" s="43">
        <f>gp_need_index[[#This Row],[Combined weighted population 2025/26]]/gp_need_index[[#This Row],[Registered population 2025/26]]</f>
        <v>0.99568019588913859</v>
      </c>
    </row>
    <row r="1734" spans="1:24" ht="13">
      <c r="A1734" s="8" t="s">
        <v>3396</v>
      </c>
      <c r="B1734" s="3" t="s">
        <v>10982</v>
      </c>
      <c r="C1734" s="74" t="s">
        <v>6422</v>
      </c>
      <c r="D1734" s="74" t="s">
        <v>6796</v>
      </c>
      <c r="E1734" s="74" t="s">
        <v>6714</v>
      </c>
      <c r="F1734" s="41">
        <v>0.99564021710564476</v>
      </c>
      <c r="G1734" s="110">
        <v>12813.833333333332</v>
      </c>
      <c r="H1734" s="4">
        <v>4318.2132187406269</v>
      </c>
      <c r="I1734" s="46">
        <v>10584.239190155868</v>
      </c>
      <c r="J1734" s="110">
        <v>10538.094205184861</v>
      </c>
      <c r="K1734" s="46">
        <v>10570.782150109899</v>
      </c>
      <c r="L1734" s="110">
        <f>$L$1*gp_need_index[[#This Row],[Normalised weighted population (base year)]]</f>
        <v>4299.8090677397367</v>
      </c>
      <c r="M1734" s="4">
        <f>$M$1*gp_need_index[[#This Row],[Normalised travel time adjusted wp (base year)]]</f>
        <v>6276.4399564434925</v>
      </c>
      <c r="N1734" s="115">
        <v>10576.249024183229</v>
      </c>
      <c r="O1734" s="43">
        <f>gp_need_index[[#This Row],[Combined weighted population (base year)]]/gp_need_index[[#This Row],[Registered population (base year)]]</f>
        <v>0.82537744553541592</v>
      </c>
      <c r="P1734" s="77">
        <v>12921.670283403007</v>
      </c>
      <c r="Q1734" s="4">
        <v>4405.5164124634821</v>
      </c>
      <c r="R1734" s="46">
        <v>10690.04369013651</v>
      </c>
      <c r="S1734" s="110">
        <v>10643.437420516342</v>
      </c>
      <c r="T1734" s="46">
        <v>10676.313270819435</v>
      </c>
      <c r="U1734" s="110">
        <f>$L$1*gp_need_index[[#This Row],[Normalised weighted population 2025/26]]</f>
        <v>4342.7917649606725</v>
      </c>
      <c r="V1734" s="4">
        <f>$M$1*gp_need_index[[#This Row],[Normalised travel time adjusted wp 2025/26]]</f>
        <v>6339.0994392768143</v>
      </c>
      <c r="W1734" s="115">
        <v>10681.891204237487</v>
      </c>
      <c r="X1734" s="43">
        <f>gp_need_index[[#This Row],[Combined weighted population 2025/26]]/gp_need_index[[#This Row],[Registered population 2025/26]]</f>
        <v>0.82666489470464499</v>
      </c>
    </row>
    <row r="1735" spans="1:24" ht="13">
      <c r="A1735" s="8" t="s">
        <v>3426</v>
      </c>
      <c r="B1735" s="3" t="s">
        <v>10981</v>
      </c>
      <c r="C1735" s="74" t="s">
        <v>6422</v>
      </c>
      <c r="D1735" s="74" t="s">
        <v>6796</v>
      </c>
      <c r="E1735" s="74" t="s">
        <v>6711</v>
      </c>
      <c r="F1735" s="41">
        <v>0.99564021710564476</v>
      </c>
      <c r="G1735" s="110">
        <v>9967.2500000000036</v>
      </c>
      <c r="H1735" s="4">
        <v>3797.4666780504558</v>
      </c>
      <c r="I1735" s="46">
        <v>9307.853410919508</v>
      </c>
      <c r="J1735" s="110">
        <v>9267.2731908354144</v>
      </c>
      <c r="K1735" s="46">
        <v>9296.0191964953628</v>
      </c>
      <c r="L1735" s="110">
        <f>$L$1*gp_need_index[[#This Row],[Normalised weighted population (base year)]]</f>
        <v>3781.2819399137707</v>
      </c>
      <c r="M1735" s="4">
        <f>$M$1*gp_need_index[[#This Row],[Normalised travel time adjusted wp (base year)]]</f>
        <v>5519.5448635882294</v>
      </c>
      <c r="N1735" s="115">
        <v>9300.826803502001</v>
      </c>
      <c r="O1735" s="43">
        <f>gp_need_index[[#This Row],[Combined weighted population (base year)]]/gp_need_index[[#This Row],[Registered population (base year)]]</f>
        <v>0.93313870962421908</v>
      </c>
      <c r="P1735" s="77">
        <v>10057.769952023207</v>
      </c>
      <c r="Q1735" s="4">
        <v>3869.9200756683449</v>
      </c>
      <c r="R1735" s="46">
        <v>9390.4121135932583</v>
      </c>
      <c r="S1735" s="110">
        <v>9349.4719554894673</v>
      </c>
      <c r="T1735" s="46">
        <v>9378.3509565374879</v>
      </c>
      <c r="U1735" s="110">
        <f>$L$1*gp_need_index[[#This Row],[Normalised weighted population 2025/26]]</f>
        <v>3814.8211156636521</v>
      </c>
      <c r="V1735" s="4">
        <f>$M$1*gp_need_index[[#This Row],[Normalised travel time adjusted wp 2025/26]]</f>
        <v>5568.4296425075772</v>
      </c>
      <c r="W1735" s="115">
        <v>9383.2507581712289</v>
      </c>
      <c r="X1735" s="43">
        <f>gp_need_index[[#This Row],[Combined weighted population 2025/26]]/gp_need_index[[#This Row],[Registered population 2025/26]]</f>
        <v>0.93293551184114198</v>
      </c>
    </row>
    <row r="1736" spans="1:24" ht="13">
      <c r="A1736" s="8" t="s">
        <v>3524</v>
      </c>
      <c r="B1736" s="3" t="s">
        <v>10980</v>
      </c>
      <c r="C1736" s="74" t="s">
        <v>6422</v>
      </c>
      <c r="D1736" s="74" t="s">
        <v>6796</v>
      </c>
      <c r="E1736" s="74" t="s">
        <v>6713</v>
      </c>
      <c r="F1736" s="41">
        <v>0.99564021710564476</v>
      </c>
      <c r="G1736" s="110">
        <v>8911.1666666666661</v>
      </c>
      <c r="H1736" s="4">
        <v>3274.7294418835982</v>
      </c>
      <c r="I1736" s="46">
        <v>8026.5882994193835</v>
      </c>
      <c r="J1736" s="110">
        <v>7991.5941170515425</v>
      </c>
      <c r="K1736" s="46">
        <v>8016.3831143099751</v>
      </c>
      <c r="L1736" s="110">
        <f>$L$1*gp_need_index[[#This Row],[Normalised weighted population (base year)]]</f>
        <v>3260.7726009212465</v>
      </c>
      <c r="M1736" s="4">
        <f>$M$1*gp_need_index[[#This Row],[Normalised travel time adjusted wp (base year)]]</f>
        <v>4759.7563331007595</v>
      </c>
      <c r="N1736" s="115">
        <v>8020.5289340220061</v>
      </c>
      <c r="O1736" s="43">
        <f>gp_need_index[[#This Row],[Combined weighted population (base year)]]/gp_need_index[[#This Row],[Registered population (base year)]]</f>
        <v>0.90005374537812177</v>
      </c>
      <c r="P1736" s="77">
        <v>8987.1502983465944</v>
      </c>
      <c r="Q1736" s="4">
        <v>3338.1257018027814</v>
      </c>
      <c r="R1736" s="46">
        <v>8100.0060502521465</v>
      </c>
      <c r="S1736" s="110">
        <v>8064.6917824300835</v>
      </c>
      <c r="T1736" s="46">
        <v>8089.6023060987518</v>
      </c>
      <c r="U1736" s="110">
        <f>$L$1*gp_need_index[[#This Row],[Normalised weighted population 2025/26]]</f>
        <v>3290.5982978931538</v>
      </c>
      <c r="V1736" s="4">
        <f>$M$1*gp_need_index[[#This Row],[Normalised travel time adjusted wp 2025/26]]</f>
        <v>4803.2304918144355</v>
      </c>
      <c r="W1736" s="115">
        <v>8093.8287897075897</v>
      </c>
      <c r="X1736" s="43">
        <f>gp_need_index[[#This Row],[Combined weighted population 2025/26]]/gp_need_index[[#This Row],[Registered population 2025/26]]</f>
        <v>0.90060013697519303</v>
      </c>
    </row>
    <row r="1737" spans="1:24" ht="13">
      <c r="A1737" s="8" t="s">
        <v>3500</v>
      </c>
      <c r="B1737" s="3" t="s">
        <v>10979</v>
      </c>
      <c r="C1737" s="74" t="s">
        <v>6422</v>
      </c>
      <c r="D1737" s="74" t="s">
        <v>6796</v>
      </c>
      <c r="E1737" s="74" t="s">
        <v>6547</v>
      </c>
      <c r="F1737" s="41">
        <v>0.99564021710564476</v>
      </c>
      <c r="G1737" s="110">
        <v>13215.916666666668</v>
      </c>
      <c r="H1737" s="4">
        <v>5340.9934492230968</v>
      </c>
      <c r="I1737" s="46">
        <v>13091.144257142425</v>
      </c>
      <c r="J1737" s="110">
        <v>13034.069710342599</v>
      </c>
      <c r="K1737" s="46">
        <v>13074.499881542924</v>
      </c>
      <c r="L1737" s="110">
        <f>$L$1*gp_need_index[[#This Row],[Normalised weighted population (base year)]]</f>
        <v>5318.2302263447846</v>
      </c>
      <c r="M1737" s="4">
        <f>$M$1*gp_need_index[[#This Row],[Normalised travel time adjusted wp (base year)]]</f>
        <v>7763.0313728656847</v>
      </c>
      <c r="N1737" s="115">
        <v>13081.261599210469</v>
      </c>
      <c r="O1737" s="43">
        <f>gp_need_index[[#This Row],[Combined weighted population (base year)]]/gp_need_index[[#This Row],[Registered population (base year)]]</f>
        <v>0.98981114433054596</v>
      </c>
      <c r="P1737" s="77">
        <v>13340.596314968121</v>
      </c>
      <c r="Q1737" s="4">
        <v>5453.6864320154373</v>
      </c>
      <c r="R1737" s="46">
        <v>13233.442069496088</v>
      </c>
      <c r="S1737" s="110">
        <v>13175.747135128058</v>
      </c>
      <c r="T1737" s="46">
        <v>13216.444879036515</v>
      </c>
      <c r="U1737" s="110">
        <f>$L$1*gp_need_index[[#This Row],[Normalised weighted population 2025/26]]</f>
        <v>5376.0382003413361</v>
      </c>
      <c r="V1737" s="4">
        <f>$M$1*gp_need_index[[#This Row],[Normalised travel time adjusted wp 2025/26]]</f>
        <v>7847.3117261294956</v>
      </c>
      <c r="W1737" s="115">
        <v>13223.349926470832</v>
      </c>
      <c r="X1737" s="43">
        <f>gp_need_index[[#This Row],[Combined weighted population 2025/26]]/gp_need_index[[#This Row],[Registered population 2025/26]]</f>
        <v>0.99121130827070003</v>
      </c>
    </row>
    <row r="1738" spans="1:24" ht="13">
      <c r="A1738" s="8" t="s">
        <v>3532</v>
      </c>
      <c r="B1738" s="3" t="s">
        <v>12643</v>
      </c>
      <c r="C1738" s="74" t="s">
        <v>6422</v>
      </c>
      <c r="D1738" s="74" t="s">
        <v>6796</v>
      </c>
      <c r="E1738" s="74" t="s">
        <v>6467</v>
      </c>
      <c r="F1738" s="41">
        <v>0.99564021710564476</v>
      </c>
      <c r="G1738" s="110">
        <v>14947.500000000002</v>
      </c>
      <c r="H1738" s="4">
        <v>7498.1274392599653</v>
      </c>
      <c r="I1738" s="46">
        <v>18378.428825833591</v>
      </c>
      <c r="J1738" s="110">
        <v>18298.302866213595</v>
      </c>
      <c r="K1738" s="46">
        <v>18355.062077572526</v>
      </c>
      <c r="L1738" s="110">
        <f>$L$1*gp_need_index[[#This Row],[Normalised weighted population (base year)]]</f>
        <v>7466.1705481511235</v>
      </c>
      <c r="M1738" s="4">
        <f>$M$1*gp_need_index[[#This Row],[Normalised travel time adjusted wp (base year)]]</f>
        <v>10898.384186782167</v>
      </c>
      <c r="N1738" s="115">
        <v>18364.554734933292</v>
      </c>
      <c r="O1738" s="43">
        <f>gp_need_index[[#This Row],[Combined weighted population (base year)]]/gp_need_index[[#This Row],[Registered population (base year)]]</f>
        <v>1.2286037621631236</v>
      </c>
      <c r="P1738" s="77">
        <v>15089.30095272875</v>
      </c>
      <c r="Q1738" s="4">
        <v>7648.7563172430737</v>
      </c>
      <c r="R1738" s="46">
        <v>18559.808102227529</v>
      </c>
      <c r="S1738" s="110">
        <v>18478.891368340923</v>
      </c>
      <c r="T1738" s="46">
        <v>18535.969663856773</v>
      </c>
      <c r="U1738" s="110">
        <f>$L$1*gp_need_index[[#This Row],[Normalised weighted population 2025/26]]</f>
        <v>7539.8552262207659</v>
      </c>
      <c r="V1738" s="4">
        <f>$M$1*gp_need_index[[#This Row],[Normalised travel time adjusted wp 2025/26]]</f>
        <v>11005.798717405749</v>
      </c>
      <c r="W1738" s="115">
        <v>18545.653943626516</v>
      </c>
      <c r="X1738" s="43">
        <f>gp_need_index[[#This Row],[Combined weighted population 2025/26]]/gp_need_index[[#This Row],[Registered population 2025/26]]</f>
        <v>1.2290598485460467</v>
      </c>
    </row>
    <row r="1739" spans="1:24" ht="13">
      <c r="A1739" s="8" t="s">
        <v>3415</v>
      </c>
      <c r="B1739" s="3" t="s">
        <v>10978</v>
      </c>
      <c r="C1739" s="74" t="s">
        <v>6422</v>
      </c>
      <c r="D1739" s="74" t="s">
        <v>6796</v>
      </c>
      <c r="E1739" s="74" t="s">
        <v>6577</v>
      </c>
      <c r="F1739" s="41">
        <v>0.99564021710564476</v>
      </c>
      <c r="G1739" s="110">
        <v>10338.416666666668</v>
      </c>
      <c r="H1739" s="4">
        <v>3823.3311016407683</v>
      </c>
      <c r="I1739" s="46">
        <v>9371.2489015838655</v>
      </c>
      <c r="J1739" s="110">
        <v>9330.3922909239955</v>
      </c>
      <c r="K1739" s="46">
        <v>9359.3340847053278</v>
      </c>
      <c r="L1739" s="110">
        <f>$L$1*gp_need_index[[#This Row],[Normalised weighted population (base year)]]</f>
        <v>3807.0361297723998</v>
      </c>
      <c r="M1739" s="4">
        <f>$M$1*gp_need_index[[#This Row],[Normalised travel time adjusted wp (base year)]]</f>
        <v>5557.1383063964931</v>
      </c>
      <c r="N1739" s="115">
        <v>9364.1744361688925</v>
      </c>
      <c r="O1739" s="43">
        <f>gp_need_index[[#This Row],[Combined weighted population (base year)]]/gp_need_index[[#This Row],[Registered population (base year)]]</f>
        <v>0.90576485143620233</v>
      </c>
      <c r="P1739" s="77">
        <v>10435.214069522404</v>
      </c>
      <c r="Q1739" s="4">
        <v>3904.4790451712925</v>
      </c>
      <c r="R1739" s="46">
        <v>9474.2699089762118</v>
      </c>
      <c r="S1739" s="110">
        <v>9432.9641490905524</v>
      </c>
      <c r="T1739" s="46">
        <v>9462.1010439702241</v>
      </c>
      <c r="U1739" s="110">
        <f>$L$1*gp_need_index[[#This Row],[Normalised weighted population 2025/26]]</f>
        <v>3848.8880431499138</v>
      </c>
      <c r="V1739" s="4">
        <f>$M$1*gp_need_index[[#This Row],[Normalised travel time adjusted wp 2025/26]]</f>
        <v>5618.1565584210784</v>
      </c>
      <c r="W1739" s="115">
        <v>9467.0446015709931</v>
      </c>
      <c r="X1739" s="43">
        <f>gp_need_index[[#This Row],[Combined weighted population 2025/26]]/gp_need_index[[#This Row],[Registered population 2025/26]]</f>
        <v>0.90722092891423334</v>
      </c>
    </row>
    <row r="1740" spans="1:24" ht="13">
      <c r="A1740" s="8" t="s">
        <v>3394</v>
      </c>
      <c r="B1740" s="3" t="s">
        <v>10977</v>
      </c>
      <c r="C1740" s="74" t="s">
        <v>6422</v>
      </c>
      <c r="D1740" s="74" t="s">
        <v>6796</v>
      </c>
      <c r="E1740" s="74" t="s">
        <v>6714</v>
      </c>
      <c r="F1740" s="41">
        <v>0.99564021710564476</v>
      </c>
      <c r="G1740" s="110">
        <v>14524</v>
      </c>
      <c r="H1740" s="4">
        <v>4353.3259004440733</v>
      </c>
      <c r="I1740" s="46">
        <v>10670.30280094382</v>
      </c>
      <c r="J1740" s="110">
        <v>10623.782597314676</v>
      </c>
      <c r="K1740" s="46">
        <v>10656.736337685086</v>
      </c>
      <c r="L1740" s="110">
        <f>$L$1*gp_need_index[[#This Row],[Normalised weighted population (base year)]]</f>
        <v>4334.7720997933438</v>
      </c>
      <c r="M1740" s="4">
        <f>$M$1*gp_need_index[[#This Row],[Normalised travel time adjusted wp (base year)]]</f>
        <v>6327.4755647513357</v>
      </c>
      <c r="N1740" s="115">
        <v>10662.24766454468</v>
      </c>
      <c r="O1740" s="43">
        <f>gp_need_index[[#This Row],[Combined weighted population (base year)]]/gp_need_index[[#This Row],[Registered population (base year)]]</f>
        <v>0.73411234264284497</v>
      </c>
      <c r="P1740" s="77">
        <v>14644.453590448778</v>
      </c>
      <c r="Q1740" s="4">
        <v>4437.6914697782477</v>
      </c>
      <c r="R1740" s="46">
        <v>10768.116891147503</v>
      </c>
      <c r="S1740" s="110">
        <v>10721.170239321062</v>
      </c>
      <c r="T1740" s="46">
        <v>10754.286193682054</v>
      </c>
      <c r="U1740" s="110">
        <f>$L$1*gp_need_index[[#This Row],[Normalised weighted population 2025/26]]</f>
        <v>4374.5087218078652</v>
      </c>
      <c r="V1740" s="4">
        <f>$M$1*gp_need_index[[#This Row],[Normalised travel time adjusted wp 2025/26]]</f>
        <v>6385.3961429290166</v>
      </c>
      <c r="W1740" s="115">
        <v>10759.904864736882</v>
      </c>
      <c r="X1740" s="43">
        <f>gp_need_index[[#This Row],[Combined weighted population 2025/26]]/gp_need_index[[#This Row],[Registered population 2025/26]]</f>
        <v>0.73474266542485211</v>
      </c>
    </row>
    <row r="1741" spans="1:24" ht="13">
      <c r="A1741" s="8" t="s">
        <v>3424</v>
      </c>
      <c r="B1741" s="3" t="s">
        <v>10976</v>
      </c>
      <c r="C1741" s="74" t="s">
        <v>6422</v>
      </c>
      <c r="D1741" s="74" t="s">
        <v>6796</v>
      </c>
      <c r="E1741" s="74" t="s">
        <v>6711</v>
      </c>
      <c r="F1741" s="41">
        <v>0.99564021710564476</v>
      </c>
      <c r="G1741" s="110">
        <v>19016</v>
      </c>
      <c r="H1741" s="4">
        <v>7080.0350297110435</v>
      </c>
      <c r="I1741" s="46">
        <v>17353.655420238538</v>
      </c>
      <c r="J1741" s="110">
        <v>17277.997250182845</v>
      </c>
      <c r="K1741" s="46">
        <v>17331.591591961555</v>
      </c>
      <c r="L1741" s="110">
        <f>$L$1*gp_need_index[[#This Row],[Normalised weighted population (base year)]]</f>
        <v>7049.8600413123932</v>
      </c>
      <c r="M1741" s="4">
        <f>$M$1*gp_need_index[[#This Row],[Normalised travel time adjusted wp (base year)]]</f>
        <v>10290.694901456904</v>
      </c>
      <c r="N1741" s="115">
        <v>17340.554942769297</v>
      </c>
      <c r="O1741" s="43">
        <f>gp_need_index[[#This Row],[Combined weighted population (base year)]]/gp_need_index[[#This Row],[Registered population (base year)]]</f>
        <v>0.91189287667066132</v>
      </c>
      <c r="P1741" s="77">
        <v>19187.923532201563</v>
      </c>
      <c r="Q1741" s="4">
        <v>7218.9633825041783</v>
      </c>
      <c r="R1741" s="46">
        <v>17516.909876477504</v>
      </c>
      <c r="S1741" s="110">
        <v>17440.539952436076</v>
      </c>
      <c r="T1741" s="46">
        <v>17494.410948997411</v>
      </c>
      <c r="U1741" s="110">
        <f>$L$1*gp_need_index[[#This Row],[Normalised weighted population 2025/26]]</f>
        <v>7116.1815764434314</v>
      </c>
      <c r="V1741" s="4">
        <f>$M$1*gp_need_index[[#This Row],[Normalised travel time adjusted wp 2025/26]]</f>
        <v>10387.369480846628</v>
      </c>
      <c r="W1741" s="115">
        <v>17503.55105729006</v>
      </c>
      <c r="X1741" s="43">
        <f>gp_need_index[[#This Row],[Combined weighted population 2025/26]]/gp_need_index[[#This Row],[Registered population 2025/26]]</f>
        <v>0.91221705297685007</v>
      </c>
    </row>
    <row r="1742" spans="1:24" ht="13">
      <c r="A1742" s="8" t="s">
        <v>3506</v>
      </c>
      <c r="B1742" s="3" t="s">
        <v>12644</v>
      </c>
      <c r="C1742" s="74" t="s">
        <v>6422</v>
      </c>
      <c r="D1742" s="74" t="s">
        <v>6796</v>
      </c>
      <c r="E1742" s="74" t="s">
        <v>6715</v>
      </c>
      <c r="F1742" s="41">
        <v>0.99564021710564476</v>
      </c>
      <c r="G1742" s="110">
        <v>23574.75</v>
      </c>
      <c r="H1742" s="4">
        <v>7789.0709676775841</v>
      </c>
      <c r="I1742" s="46">
        <v>19091.551531825877</v>
      </c>
      <c r="J1742" s="110">
        <v>19008.31651203072</v>
      </c>
      <c r="K1742" s="46">
        <v>19067.278103298071</v>
      </c>
      <c r="L1742" s="110">
        <f>$L$1*gp_need_index[[#This Row],[Normalised weighted population (base year)]]</f>
        <v>7755.8740802187476</v>
      </c>
      <c r="M1742" s="4">
        <f>$M$1*gp_need_index[[#This Row],[Normalised travel time adjusted wp (base year)]]</f>
        <v>11321.265016034402</v>
      </c>
      <c r="N1742" s="115">
        <v>19077.139096253151</v>
      </c>
      <c r="O1742" s="43">
        <f>gp_need_index[[#This Row],[Combined weighted population (base year)]]/gp_need_index[[#This Row],[Registered population (base year)]]</f>
        <v>0.80921914744602386</v>
      </c>
      <c r="P1742" s="77">
        <v>23773.995168390611</v>
      </c>
      <c r="Q1742" s="4">
        <v>7933.776084616462</v>
      </c>
      <c r="R1742" s="46">
        <v>19251.41232759241</v>
      </c>
      <c r="S1742" s="110">
        <v>19167.480349434394</v>
      </c>
      <c r="T1742" s="46">
        <v>19226.685584525156</v>
      </c>
      <c r="U1742" s="110">
        <f>$L$1*gp_need_index[[#This Row],[Normalised weighted population 2025/26]]</f>
        <v>7820.8169530000378</v>
      </c>
      <c r="V1742" s="4">
        <f>$M$1*gp_need_index[[#This Row],[Normalised travel time adjusted wp 2025/26]]</f>
        <v>11415.913781879915</v>
      </c>
      <c r="W1742" s="115">
        <v>19236.730734879951</v>
      </c>
      <c r="X1742" s="43">
        <f>gp_need_index[[#This Row],[Combined weighted population 2025/26]]/gp_need_index[[#This Row],[Registered population 2025/26]]</f>
        <v>0.80915010702352175</v>
      </c>
    </row>
    <row r="1743" spans="1:24" ht="13">
      <c r="A1743" s="8" t="s">
        <v>3507</v>
      </c>
      <c r="B1743" s="3" t="s">
        <v>10975</v>
      </c>
      <c r="C1743" s="74" t="s">
        <v>6422</v>
      </c>
      <c r="D1743" s="74" t="s">
        <v>6796</v>
      </c>
      <c r="E1743" s="74" t="s">
        <v>6713</v>
      </c>
      <c r="F1743" s="41">
        <v>0.99564021710564476</v>
      </c>
      <c r="G1743" s="110">
        <v>10091.916666666668</v>
      </c>
      <c r="H1743" s="4">
        <v>3876.3393115366857</v>
      </c>
      <c r="I1743" s="46">
        <v>9501.1756893917172</v>
      </c>
      <c r="J1743" s="110">
        <v>9459.7526261448438</v>
      </c>
      <c r="K1743" s="46">
        <v>9489.095680669423</v>
      </c>
      <c r="L1743" s="110">
        <f>$L$1*gp_need_index[[#This Row],[Normalised weighted population (base year)]]</f>
        <v>3859.8184195829035</v>
      </c>
      <c r="M1743" s="4">
        <f>$M$1*gp_need_index[[#This Row],[Normalised travel time adjusted wp (base year)]]</f>
        <v>5634.1847211419199</v>
      </c>
      <c r="N1743" s="115">
        <v>9494.0031407248243</v>
      </c>
      <c r="O1743" s="43">
        <f>gp_need_index[[#This Row],[Combined weighted population (base year)]]/gp_need_index[[#This Row],[Registered population (base year)]]</f>
        <v>0.94075322402168304</v>
      </c>
      <c r="P1743" s="77">
        <v>10186.873893710224</v>
      </c>
      <c r="Q1743" s="4">
        <v>3953.7368404503695</v>
      </c>
      <c r="R1743" s="46">
        <v>9593.7945990042499</v>
      </c>
      <c r="S1743" s="110">
        <v>9551.9677374195544</v>
      </c>
      <c r="T1743" s="46">
        <v>9581.4722150641592</v>
      </c>
      <c r="U1743" s="110">
        <f>$L$1*gp_need_index[[#This Row],[Normalised weighted population 2025/26]]</f>
        <v>3897.4445181849201</v>
      </c>
      <c r="V1743" s="4">
        <f>$M$1*gp_need_index[[#This Row],[Normalised travel time adjusted wp 2025/26]]</f>
        <v>5689.0336209943189</v>
      </c>
      <c r="W1743" s="115">
        <v>9586.4781391792385</v>
      </c>
      <c r="X1743" s="43">
        <f>gp_need_index[[#This Row],[Combined weighted population 2025/26]]/gp_need_index[[#This Row],[Registered population 2025/26]]</f>
        <v>0.94106182516878967</v>
      </c>
    </row>
    <row r="1744" spans="1:24" ht="13">
      <c r="A1744" s="8" t="s">
        <v>3538</v>
      </c>
      <c r="B1744" s="3" t="s">
        <v>7840</v>
      </c>
      <c r="C1744" s="74" t="s">
        <v>6422</v>
      </c>
      <c r="D1744" s="74" t="s">
        <v>6796</v>
      </c>
      <c r="E1744" s="74" t="s">
        <v>6713</v>
      </c>
      <c r="F1744" s="41">
        <v>0.99564021710564476</v>
      </c>
      <c r="G1744" s="110">
        <v>10300.5</v>
      </c>
      <c r="H1744" s="4">
        <v>4731.6978364891102</v>
      </c>
      <c r="I1744" s="46">
        <v>11597.718579433562</v>
      </c>
      <c r="J1744" s="110">
        <v>11547.155044357401</v>
      </c>
      <c r="K1744" s="46">
        <v>11582.972978870182</v>
      </c>
      <c r="L1744" s="110">
        <f>$L$1*gp_need_index[[#This Row],[Normalised weighted population (base year)]]</f>
        <v>4711.5314211079985</v>
      </c>
      <c r="M1744" s="4">
        <f>$M$1*gp_need_index[[#This Row],[Normalised travel time adjusted wp (base year)]]</f>
        <v>6877.4319049068945</v>
      </c>
      <c r="N1744" s="115">
        <v>11588.963326014893</v>
      </c>
      <c r="O1744" s="43">
        <f>gp_need_index[[#This Row],[Combined weighted population (base year)]]/gp_need_index[[#This Row],[Registered population (base year)]]</f>
        <v>1.125087454591029</v>
      </c>
      <c r="P1744" s="77">
        <v>10399.331403131186</v>
      </c>
      <c r="Q1744" s="4">
        <v>4827.401036091951</v>
      </c>
      <c r="R1744" s="46">
        <v>11713.752294654736</v>
      </c>
      <c r="S1744" s="110">
        <v>11662.682877771786</v>
      </c>
      <c r="T1744" s="46">
        <v>11698.707011824848</v>
      </c>
      <c r="U1744" s="110">
        <f>$L$1*gp_need_index[[#This Row],[Normalised weighted population 2025/26]]</f>
        <v>4758.6697001952261</v>
      </c>
      <c r="V1744" s="4">
        <f>$M$1*gp_need_index[[#This Row],[Normalised travel time adjusted wp 2025/26]]</f>
        <v>6946.1494036162467</v>
      </c>
      <c r="W1744" s="115">
        <v>11704.819103811473</v>
      </c>
      <c r="X1744" s="43">
        <f>gp_need_index[[#This Row],[Combined weighted population 2025/26]]/gp_need_index[[#This Row],[Registered population 2025/26]]</f>
        <v>1.1255357339883612</v>
      </c>
    </row>
    <row r="1745" spans="1:24" ht="13">
      <c r="A1745" s="8" t="s">
        <v>3432</v>
      </c>
      <c r="B1745" s="3" t="s">
        <v>10974</v>
      </c>
      <c r="C1745" s="74" t="s">
        <v>6422</v>
      </c>
      <c r="D1745" s="74" t="s">
        <v>6796</v>
      </c>
      <c r="E1745" s="74" t="s">
        <v>6712</v>
      </c>
      <c r="F1745" s="41">
        <v>0.99564021710564476</v>
      </c>
      <c r="G1745" s="110">
        <v>18178.833333333332</v>
      </c>
      <c r="H1745" s="4">
        <v>7002.9732637089364</v>
      </c>
      <c r="I1745" s="46">
        <v>17164.771703185772</v>
      </c>
      <c r="J1745" s="110">
        <v>17089.937025128711</v>
      </c>
      <c r="K1745" s="46">
        <v>17142.948025920003</v>
      </c>
      <c r="L1745" s="110">
        <f>$L$1*gp_need_index[[#This Row],[Normalised weighted population (base year)]]</f>
        <v>6973.1267112410887</v>
      </c>
      <c r="M1745" s="4">
        <f>$M$1*gp_need_index[[#This Row],[Normalised travel time adjusted wp (base year)]]</f>
        <v>10178.687105002895</v>
      </c>
      <c r="N1745" s="115">
        <v>17151.813816243983</v>
      </c>
      <c r="O1745" s="43">
        <f>gp_need_index[[#This Row],[Combined weighted population (base year)]]/gp_need_index[[#This Row],[Registered population (base year)]]</f>
        <v>0.94350465190710719</v>
      </c>
      <c r="P1745" s="77">
        <v>18348.342788557908</v>
      </c>
      <c r="Q1745" s="4">
        <v>7142.1443400812641</v>
      </c>
      <c r="R1745" s="46">
        <v>17330.507456681229</v>
      </c>
      <c r="S1745" s="110">
        <v>17254.950206721096</v>
      </c>
      <c r="T1745" s="46">
        <v>17308.247946687137</v>
      </c>
      <c r="U1745" s="110">
        <f>$L$1*gp_need_index[[#This Row],[Normalised weighted population 2025/26]]</f>
        <v>7040.4562644499056</v>
      </c>
      <c r="V1745" s="4">
        <f>$M$1*gp_need_index[[#This Row],[Normalised travel time adjusted wp 2025/26]]</f>
        <v>10276.834528038096</v>
      </c>
      <c r="W1745" s="115">
        <v>17317.290792488002</v>
      </c>
      <c r="X1745" s="43">
        <f>gp_need_index[[#This Row],[Combined weighted population 2025/26]]/gp_need_index[[#This Row],[Registered population 2025/26]]</f>
        <v>0.9438068054455101</v>
      </c>
    </row>
    <row r="1746" spans="1:24" ht="13">
      <c r="A1746" s="8" t="s">
        <v>3528</v>
      </c>
      <c r="B1746" s="3" t="s">
        <v>10973</v>
      </c>
      <c r="C1746" s="74" t="s">
        <v>6422</v>
      </c>
      <c r="D1746" s="74" t="s">
        <v>6796</v>
      </c>
      <c r="E1746" s="74" t="s">
        <v>6569</v>
      </c>
      <c r="F1746" s="41">
        <v>0.99564021710564476</v>
      </c>
      <c r="G1746" s="110">
        <v>15931.916666666668</v>
      </c>
      <c r="H1746" s="4">
        <v>5722.5870291427009</v>
      </c>
      <c r="I1746" s="46">
        <v>14026.456507535391</v>
      </c>
      <c r="J1746" s="110">
        <v>13965.304202385421</v>
      </c>
      <c r="K1746" s="46">
        <v>14008.622954879051</v>
      </c>
      <c r="L1746" s="110">
        <f>$L$1*gp_need_index[[#This Row],[Normalised weighted population (base year)]]</f>
        <v>5698.1974609428253</v>
      </c>
      <c r="M1746" s="4">
        <f>$M$1*gp_need_index[[#This Row],[Normalised travel time adjusted wp (base year)]]</f>
        <v>8317.6703105020733</v>
      </c>
      <c r="N1746" s="115">
        <v>14015.867771444899</v>
      </c>
      <c r="O1746" s="43">
        <f>gp_need_index[[#This Row],[Combined weighted population (base year)]]/gp_need_index[[#This Row],[Registered population (base year)]]</f>
        <v>0.87973519223643715</v>
      </c>
      <c r="P1746" s="77">
        <v>16073.478655876046</v>
      </c>
      <c r="Q1746" s="4">
        <v>5839.3189609411238</v>
      </c>
      <c r="R1746" s="46">
        <v>14169.184487999129</v>
      </c>
      <c r="S1746" s="110">
        <v>14107.409919841388</v>
      </c>
      <c r="T1746" s="46">
        <v>14150.985418842778</v>
      </c>
      <c r="U1746" s="110">
        <f>$L$1*gp_need_index[[#This Row],[Normalised weighted population 2025/26]]</f>
        <v>5756.1801891854893</v>
      </c>
      <c r="V1746" s="4">
        <f>$M$1*gp_need_index[[#This Row],[Normalised travel time adjusted wp 2025/26]]</f>
        <v>8402.1985359854079</v>
      </c>
      <c r="W1746" s="115">
        <v>14158.378725170896</v>
      </c>
      <c r="X1746" s="43">
        <f>gp_need_index[[#This Row],[Combined weighted population 2025/26]]/gp_need_index[[#This Row],[Registered population 2025/26]]</f>
        <v>0.88085342496752939</v>
      </c>
    </row>
    <row r="1747" spans="1:24" ht="13">
      <c r="A1747" s="8" t="s">
        <v>3495</v>
      </c>
      <c r="B1747" s="3" t="s">
        <v>10972</v>
      </c>
      <c r="C1747" s="74" t="s">
        <v>6422</v>
      </c>
      <c r="D1747" s="74" t="s">
        <v>6796</v>
      </c>
      <c r="E1747" s="74" t="s">
        <v>6715</v>
      </c>
      <c r="F1747" s="41">
        <v>0.99564021710564476</v>
      </c>
      <c r="G1747" s="110">
        <v>13375.166666666664</v>
      </c>
      <c r="H1747" s="4">
        <v>5274.4914107134855</v>
      </c>
      <c r="I1747" s="46">
        <v>12928.143162346101</v>
      </c>
      <c r="J1747" s="110">
        <v>12871.779264931129</v>
      </c>
      <c r="K1747" s="46">
        <v>12911.70603000904</v>
      </c>
      <c r="L1747" s="110">
        <f>$L$1*gp_need_index[[#This Row],[Normalised weighted population (base year)]]</f>
        <v>5252.011618387719</v>
      </c>
      <c r="M1747" s="4">
        <f>$M$1*gp_need_index[[#This Row],[Normalised travel time adjusted wp (base year)]]</f>
        <v>7666.3719374595748</v>
      </c>
      <c r="N1747" s="115">
        <v>12918.383555847293</v>
      </c>
      <c r="O1747" s="43">
        <f>gp_need_index[[#This Row],[Combined weighted population (base year)]]/gp_need_index[[#This Row],[Registered population (base year)]]</f>
        <v>0.96584841727933324</v>
      </c>
      <c r="P1747" s="77">
        <v>13492.8040035863</v>
      </c>
      <c r="Q1747" s="4">
        <v>5373.6579531839534</v>
      </c>
      <c r="R1747" s="46">
        <v>13039.251909917193</v>
      </c>
      <c r="S1747" s="110">
        <v>12982.403602485147</v>
      </c>
      <c r="T1747" s="46">
        <v>13022.504139609264</v>
      </c>
      <c r="U1747" s="110">
        <f>$L$1*gp_need_index[[#This Row],[Normalised weighted population 2025/26]]</f>
        <v>5297.1491470969841</v>
      </c>
      <c r="V1747" s="4">
        <f>$M$1*gp_need_index[[#This Row],[Normalised travel time adjusted wp 2025/26]]</f>
        <v>7732.1587139079029</v>
      </c>
      <c r="W1747" s="115">
        <v>13029.307861004887</v>
      </c>
      <c r="X1747" s="43">
        <f>gp_need_index[[#This Row],[Combined weighted population 2025/26]]/gp_need_index[[#This Row],[Registered population 2025/26]]</f>
        <v>0.96564864186434352</v>
      </c>
    </row>
    <row r="1748" spans="1:24" ht="13">
      <c r="A1748" s="8" t="s">
        <v>3407</v>
      </c>
      <c r="B1748" s="3" t="s">
        <v>10971</v>
      </c>
      <c r="C1748" s="74" t="s">
        <v>6422</v>
      </c>
      <c r="D1748" s="74" t="s">
        <v>6796</v>
      </c>
      <c r="E1748" s="74" t="s">
        <v>6712</v>
      </c>
      <c r="F1748" s="41">
        <v>0.99564021710564476</v>
      </c>
      <c r="G1748" s="110">
        <v>12337.416666666666</v>
      </c>
      <c r="H1748" s="4">
        <v>4545.6987967548866</v>
      </c>
      <c r="I1748" s="46">
        <v>11141.822071789487</v>
      </c>
      <c r="J1748" s="110">
        <v>11093.246146508949</v>
      </c>
      <c r="K1748" s="46">
        <v>11127.656108311961</v>
      </c>
      <c r="L1748" s="110">
        <f>$L$1*gp_need_index[[#This Row],[Normalised weighted population (base year)]]</f>
        <v>4526.3251061050205</v>
      </c>
      <c r="M1748" s="4">
        <f>$M$1*gp_need_index[[#This Row],[Normalised travel time adjusted wp (base year)]]</f>
        <v>6607.0858738722172</v>
      </c>
      <c r="N1748" s="115">
        <v>11133.410979977238</v>
      </c>
      <c r="O1748" s="43">
        <f>gp_need_index[[#This Row],[Combined weighted population (base year)]]/gp_need_index[[#This Row],[Registered population (base year)]]</f>
        <v>0.90241022742285903</v>
      </c>
      <c r="P1748" s="77">
        <v>12445.75780404051</v>
      </c>
      <c r="Q1748" s="4">
        <v>4636.3164085215094</v>
      </c>
      <c r="R1748" s="46">
        <v>11250.082925165487</v>
      </c>
      <c r="S1748" s="110">
        <v>11201.035006068272</v>
      </c>
      <c r="T1748" s="46">
        <v>11235.633184791001</v>
      </c>
      <c r="U1748" s="110">
        <f>$L$1*gp_need_index[[#This Row],[Normalised weighted population 2025/26]]</f>
        <v>4570.3056880499489</v>
      </c>
      <c r="V1748" s="4">
        <f>$M$1*gp_need_index[[#This Row],[Normalised travel time adjusted wp 2025/26]]</f>
        <v>6671.1976517491221</v>
      </c>
      <c r="W1748" s="115">
        <v>11241.50333979907</v>
      </c>
      <c r="X1748" s="43">
        <f>gp_need_index[[#This Row],[Combined weighted population 2025/26]]/gp_need_index[[#This Row],[Registered population 2025/26]]</f>
        <v>0.90323976384543825</v>
      </c>
    </row>
    <row r="1749" spans="1:24" ht="13">
      <c r="A1749" s="8" t="s">
        <v>3435</v>
      </c>
      <c r="B1749" s="3" t="s">
        <v>10970</v>
      </c>
      <c r="C1749" s="74" t="s">
        <v>6422</v>
      </c>
      <c r="D1749" s="74" t="s">
        <v>6796</v>
      </c>
      <c r="E1749" s="74" t="s">
        <v>6577</v>
      </c>
      <c r="F1749" s="41">
        <v>0.99564021710564476</v>
      </c>
      <c r="G1749" s="110">
        <v>10847.666666666666</v>
      </c>
      <c r="H1749" s="4">
        <v>3577.7342343192404</v>
      </c>
      <c r="I1749" s="46">
        <v>8769.2739975187669</v>
      </c>
      <c r="J1749" s="110">
        <v>8731.0418667484701</v>
      </c>
      <c r="K1749" s="46">
        <v>8758.1245450887382</v>
      </c>
      <c r="L1749" s="110">
        <f>$L$1*gp_need_index[[#This Row],[Normalised weighted population (base year)]]</f>
        <v>3562.4859921056081</v>
      </c>
      <c r="M1749" s="4">
        <f>$M$1*gp_need_index[[#This Row],[Normalised travel time adjusted wp (base year)]]</f>
        <v>5200.167977894801</v>
      </c>
      <c r="N1749" s="115">
        <v>8762.6539700004087</v>
      </c>
      <c r="O1749" s="43">
        <f>gp_need_index[[#This Row],[Combined weighted population (base year)]]/gp_need_index[[#This Row],[Registered population (base year)]]</f>
        <v>0.8077915960421973</v>
      </c>
      <c r="P1749" s="77">
        <v>10944.818888897076</v>
      </c>
      <c r="Q1749" s="4">
        <v>3652.9040412702784</v>
      </c>
      <c r="R1749" s="46">
        <v>8863.8198433630714</v>
      </c>
      <c r="S1749" s="110">
        <v>8825.1755132313301</v>
      </c>
      <c r="T1749" s="46">
        <v>8852.4350476851378</v>
      </c>
      <c r="U1749" s="110">
        <f>$L$1*gp_need_index[[#This Row],[Normalised weighted population 2025/26]]</f>
        <v>3600.8949016148117</v>
      </c>
      <c r="V1749" s="4">
        <f>$M$1*gp_need_index[[#This Row],[Normalised travel time adjusted wp 2025/26]]</f>
        <v>5256.1651783292218</v>
      </c>
      <c r="W1749" s="115">
        <v>8857.0600799440326</v>
      </c>
      <c r="X1749" s="43">
        <f>gp_need_index[[#This Row],[Combined weighted population 2025/26]]/gp_need_index[[#This Row],[Registered population 2025/26]]</f>
        <v>0.80924683814814313</v>
      </c>
    </row>
    <row r="1750" spans="1:24" ht="13">
      <c r="A1750" s="8" t="s">
        <v>3403</v>
      </c>
      <c r="B1750" s="3" t="s">
        <v>10969</v>
      </c>
      <c r="C1750" s="74" t="s">
        <v>6422</v>
      </c>
      <c r="D1750" s="74" t="s">
        <v>6796</v>
      </c>
      <c r="E1750" s="74" t="s">
        <v>6711</v>
      </c>
      <c r="F1750" s="41">
        <v>0.99564021710564476</v>
      </c>
      <c r="G1750" s="110">
        <v>7711.1666666666661</v>
      </c>
      <c r="H1750" s="4">
        <v>3557.59134180711</v>
      </c>
      <c r="I1750" s="46">
        <v>8719.902375153124</v>
      </c>
      <c r="J1750" s="110">
        <v>8681.8854939374833</v>
      </c>
      <c r="K1750" s="46">
        <v>8708.81569491554</v>
      </c>
      <c r="L1750" s="110">
        <f>$L$1*gp_need_index[[#This Row],[Normalised weighted population (base year)]]</f>
        <v>3542.4289482574063</v>
      </c>
      <c r="M1750" s="4">
        <f>$M$1*gp_need_index[[#This Row],[Normalised travel time adjusted wp (base year)]]</f>
        <v>5170.8906705926038</v>
      </c>
      <c r="N1750" s="115">
        <v>8713.3196188500096</v>
      </c>
      <c r="O1750" s="43">
        <f>gp_need_index[[#This Row],[Combined weighted population (base year)]]/gp_need_index[[#This Row],[Registered population (base year)]]</f>
        <v>1.1299612620896116</v>
      </c>
      <c r="P1750" s="77">
        <v>7780.7199556504729</v>
      </c>
      <c r="Q1750" s="4">
        <v>3626.3726808733522</v>
      </c>
      <c r="R1750" s="46">
        <v>8799.4411473719465</v>
      </c>
      <c r="S1750" s="110">
        <v>8761.0774943777487</v>
      </c>
      <c r="T1750" s="46">
        <v>8788.1390404571921</v>
      </c>
      <c r="U1750" s="110">
        <f>$L$1*gp_need_index[[#This Row],[Normalised weighted population 2025/26]]</f>
        <v>3574.7412881317227</v>
      </c>
      <c r="V1750" s="4">
        <f>$M$1*gp_need_index[[#This Row],[Normalised travel time adjusted wp 2025/26]]</f>
        <v>5217.989192572003</v>
      </c>
      <c r="W1750" s="115">
        <v>8792.7304807037253</v>
      </c>
      <c r="X1750" s="43">
        <f>gp_need_index[[#This Row],[Combined weighted population 2025/26]]/gp_need_index[[#This Row],[Registered population 2025/26]]</f>
        <v>1.1300664374018905</v>
      </c>
    </row>
    <row r="1751" spans="1:24" ht="13">
      <c r="A1751" s="8" t="s">
        <v>3527</v>
      </c>
      <c r="B1751" s="3" t="s">
        <v>10968</v>
      </c>
      <c r="C1751" s="74" t="s">
        <v>6422</v>
      </c>
      <c r="D1751" s="74" t="s">
        <v>6796</v>
      </c>
      <c r="E1751" s="74" t="s">
        <v>6467</v>
      </c>
      <c r="F1751" s="41">
        <v>0.99564021710564476</v>
      </c>
      <c r="G1751" s="110">
        <v>12840.25</v>
      </c>
      <c r="H1751" s="4">
        <v>5338.0823587549585</v>
      </c>
      <c r="I1751" s="46">
        <v>13084.008973112161</v>
      </c>
      <c r="J1751" s="110">
        <v>13026.965534601595</v>
      </c>
      <c r="K1751" s="46">
        <v>13067.373669473449</v>
      </c>
      <c r="L1751" s="110">
        <f>$L$1*gp_need_index[[#This Row],[Normalised weighted population (base year)]]</f>
        <v>5315.3315428945125</v>
      </c>
      <c r="M1751" s="4">
        <f>$M$1*gp_need_index[[#This Row],[Normalised travel time adjusted wp (base year)]]</f>
        <v>7758.8001587950703</v>
      </c>
      <c r="N1751" s="115">
        <v>13074.131701689583</v>
      </c>
      <c r="O1751" s="43">
        <f>gp_need_index[[#This Row],[Combined weighted population (base year)]]/gp_need_index[[#This Row],[Registered population (base year)]]</f>
        <v>1.0182147311531771</v>
      </c>
      <c r="P1751" s="77">
        <v>12962.666394502206</v>
      </c>
      <c r="Q1751" s="4">
        <v>5446.4935506157517</v>
      </c>
      <c r="R1751" s="46">
        <v>13215.988447894981</v>
      </c>
      <c r="S1751" s="110">
        <v>13158.369607527851</v>
      </c>
      <c r="T1751" s="46">
        <v>13199.013675074673</v>
      </c>
      <c r="U1751" s="110">
        <f>$L$1*gp_need_index[[#This Row],[Normalised weighted population 2025/26]]</f>
        <v>5368.9477293989239</v>
      </c>
      <c r="V1751" s="4">
        <f>$M$1*gp_need_index[[#This Row],[Normalised travel time adjusted wp 2025/26]]</f>
        <v>7836.9618860248174</v>
      </c>
      <c r="W1751" s="115">
        <v>13205.909615423741</v>
      </c>
      <c r="X1751" s="43">
        <f>gp_need_index[[#This Row],[Combined weighted population 2025/26]]/gp_need_index[[#This Row],[Registered population 2025/26]]</f>
        <v>1.018764906348643</v>
      </c>
    </row>
    <row r="1752" spans="1:24" ht="13">
      <c r="A1752" s="8" t="s">
        <v>3502</v>
      </c>
      <c r="B1752" s="3" t="s">
        <v>7694</v>
      </c>
      <c r="C1752" s="74" t="s">
        <v>6422</v>
      </c>
      <c r="D1752" s="74" t="s">
        <v>6796</v>
      </c>
      <c r="E1752" s="74" t="s">
        <v>6569</v>
      </c>
      <c r="F1752" s="41">
        <v>0.99564021710564476</v>
      </c>
      <c r="G1752" s="110">
        <v>13472.75</v>
      </c>
      <c r="H1752" s="4">
        <v>4916.9441673443316</v>
      </c>
      <c r="I1752" s="46">
        <v>12051.770145567722</v>
      </c>
      <c r="J1752" s="110">
        <v>11999.227044240375</v>
      </c>
      <c r="K1752" s="46">
        <v>12036.447253618666</v>
      </c>
      <c r="L1752" s="110">
        <f>$L$1*gp_need_index[[#This Row],[Normalised weighted population (base year)]]</f>
        <v>4895.9882352643626</v>
      </c>
      <c r="M1752" s="4">
        <f>$M$1*gp_need_index[[#This Row],[Normalised travel time adjusted wp (base year)]]</f>
        <v>7146.6838880461955</v>
      </c>
      <c r="N1752" s="115">
        <v>12042.672123310558</v>
      </c>
      <c r="O1752" s="43">
        <f>gp_need_index[[#This Row],[Combined weighted population (base year)]]/gp_need_index[[#This Row],[Registered population (base year)]]</f>
        <v>0.89385404786035205</v>
      </c>
      <c r="P1752" s="77">
        <v>13595.281886098011</v>
      </c>
      <c r="Q1752" s="4">
        <v>5019.7195294285775</v>
      </c>
      <c r="R1752" s="46">
        <v>12180.415655702152</v>
      </c>
      <c r="S1752" s="110">
        <v>12127.311687880285</v>
      </c>
      <c r="T1752" s="46">
        <v>12164.77098489848</v>
      </c>
      <c r="U1752" s="110">
        <f>$L$1*gp_need_index[[#This Row],[Normalised weighted population 2025/26]]</f>
        <v>4948.2500106326388</v>
      </c>
      <c r="V1752" s="4">
        <f>$M$1*gp_need_index[[#This Row],[Normalised travel time adjusted wp 2025/26]]</f>
        <v>7222.8765654590179</v>
      </c>
      <c r="W1752" s="115">
        <v>12171.126576091658</v>
      </c>
      <c r="X1752" s="43">
        <f>gp_need_index[[#This Row],[Combined weighted population 2025/26]]/gp_need_index[[#This Row],[Registered population 2025/26]]</f>
        <v>0.8952463566450477</v>
      </c>
    </row>
    <row r="1753" spans="1:24" ht="13">
      <c r="A1753" s="8" t="s">
        <v>3519</v>
      </c>
      <c r="B1753" s="3" t="s">
        <v>10967</v>
      </c>
      <c r="C1753" s="74" t="s">
        <v>6422</v>
      </c>
      <c r="D1753" s="74" t="s">
        <v>6796</v>
      </c>
      <c r="E1753" s="74" t="s">
        <v>6569</v>
      </c>
      <c r="F1753" s="41">
        <v>0.99564021710564476</v>
      </c>
      <c r="G1753" s="110">
        <v>18756.416666666668</v>
      </c>
      <c r="H1753" s="4">
        <v>6531.7073713335276</v>
      </c>
      <c r="I1753" s="46">
        <v>16009.666414401934</v>
      </c>
      <c r="J1753" s="110">
        <v>15939.867744624091</v>
      </c>
      <c r="K1753" s="46">
        <v>15989.311364011388</v>
      </c>
      <c r="L1753" s="110">
        <f>$L$1*gp_need_index[[#This Row],[Normalised weighted population (base year)]]</f>
        <v>6503.8693460516943</v>
      </c>
      <c r="M1753" s="4">
        <f>$M$1*gp_need_index[[#This Row],[Normalised travel time adjusted wp (base year)]]</f>
        <v>9493.7111839026711</v>
      </c>
      <c r="N1753" s="115">
        <v>15997.580529954364</v>
      </c>
      <c r="O1753" s="43">
        <f>gp_need_index[[#This Row],[Combined weighted population (base year)]]/gp_need_index[[#This Row],[Registered population (base year)]]</f>
        <v>0.85291240935081047</v>
      </c>
      <c r="P1753" s="77">
        <v>18920.428561808272</v>
      </c>
      <c r="Q1753" s="4">
        <v>6667.5544940736991</v>
      </c>
      <c r="R1753" s="46">
        <v>16178.908934800093</v>
      </c>
      <c r="S1753" s="110">
        <v>16108.37240437682</v>
      </c>
      <c r="T1753" s="46">
        <v>16158.128551650438</v>
      </c>
      <c r="U1753" s="110">
        <f>$L$1*gp_need_index[[#This Row],[Normalised weighted population 2025/26]]</f>
        <v>6572.6235106903723</v>
      </c>
      <c r="V1753" s="4">
        <f>$M$1*gp_need_index[[#This Row],[Normalised travel time adjusted wp 2025/26]]</f>
        <v>9593.9469968052326</v>
      </c>
      <c r="W1753" s="115">
        <v>16166.570507495606</v>
      </c>
      <c r="X1753" s="43">
        <f>gp_need_index[[#This Row],[Combined weighted population 2025/26]]/gp_need_index[[#This Row],[Registered population 2025/26]]</f>
        <v>0.85445054559327205</v>
      </c>
    </row>
    <row r="1754" spans="1:24" ht="13">
      <c r="A1754" s="8" t="s">
        <v>3517</v>
      </c>
      <c r="B1754" s="3" t="s">
        <v>10966</v>
      </c>
      <c r="C1754" s="74" t="s">
        <v>6422</v>
      </c>
      <c r="D1754" s="74" t="s">
        <v>6796</v>
      </c>
      <c r="E1754" s="74" t="s">
        <v>6467</v>
      </c>
      <c r="F1754" s="41">
        <v>0.99564021710564476</v>
      </c>
      <c r="G1754" s="110">
        <v>3271.5</v>
      </c>
      <c r="H1754" s="4">
        <v>1399.8724109423304</v>
      </c>
      <c r="I1754" s="46">
        <v>3431.1840760459099</v>
      </c>
      <c r="J1754" s="110">
        <v>3416.2248584037811</v>
      </c>
      <c r="K1754" s="46">
        <v>3426.8215913470208</v>
      </c>
      <c r="L1754" s="110">
        <f>$L$1*gp_need_index[[#This Row],[Normalised weighted population (base year)]]</f>
        <v>1393.9061786309771</v>
      </c>
      <c r="M1754" s="4">
        <f>$M$1*gp_need_index[[#This Row],[Normalised travel time adjusted wp (base year)]]</f>
        <v>2034.6876564200224</v>
      </c>
      <c r="N1754" s="115">
        <v>3428.5938350509996</v>
      </c>
      <c r="O1754" s="43">
        <f>gp_need_index[[#This Row],[Combined weighted population (base year)]]/gp_need_index[[#This Row],[Registered population (base year)]]</f>
        <v>1.0480189011312853</v>
      </c>
      <c r="P1754" s="77">
        <v>3301.5464854045722</v>
      </c>
      <c r="Q1754" s="4">
        <v>1427.5405509403881</v>
      </c>
      <c r="R1754" s="46">
        <v>3463.9459782334407</v>
      </c>
      <c r="S1754" s="110">
        <v>3448.8439258105677</v>
      </c>
      <c r="T1754" s="46">
        <v>3459.4968448012992</v>
      </c>
      <c r="U1754" s="110">
        <f>$L$1*gp_need_index[[#This Row],[Normalised weighted population 2025/26]]</f>
        <v>1407.2155834518137</v>
      </c>
      <c r="V1754" s="4">
        <f>$M$1*gp_need_index[[#This Row],[Normalised travel time adjusted wp 2025/26]]</f>
        <v>2054.0887057894129</v>
      </c>
      <c r="W1754" s="115">
        <v>3461.3042892412268</v>
      </c>
      <c r="X1754" s="43">
        <f>gp_need_index[[#This Row],[Combined weighted population 2025/26]]/gp_need_index[[#This Row],[Registered population 2025/26]]</f>
        <v>1.0483887791805777</v>
      </c>
    </row>
    <row r="1755" spans="1:24" ht="13">
      <c r="A1755" s="8" t="s">
        <v>3413</v>
      </c>
      <c r="B1755" s="3" t="s">
        <v>10965</v>
      </c>
      <c r="C1755" s="74" t="s">
        <v>6422</v>
      </c>
      <c r="D1755" s="74" t="s">
        <v>6796</v>
      </c>
      <c r="E1755" s="74" t="s">
        <v>6577</v>
      </c>
      <c r="F1755" s="41">
        <v>0.99564021710564476</v>
      </c>
      <c r="G1755" s="110">
        <v>4864.4166666666661</v>
      </c>
      <c r="H1755" s="4">
        <v>1318.6677789987889</v>
      </c>
      <c r="I1755" s="46">
        <v>3232.145908104384</v>
      </c>
      <c r="J1755" s="110">
        <v>3218.0544536621701</v>
      </c>
      <c r="K1755" s="46">
        <v>3228.0364850142264</v>
      </c>
      <c r="L1755" s="110">
        <f>$L$1*gp_need_index[[#This Row],[Normalised weighted population (base year)]]</f>
        <v>1313.0476394421369</v>
      </c>
      <c r="M1755" s="4">
        <f>$M$1*gp_need_index[[#This Row],[Normalised travel time adjusted wp (base year)]]</f>
        <v>1916.6582839085429</v>
      </c>
      <c r="N1755" s="115">
        <v>3229.7059233506798</v>
      </c>
      <c r="O1755" s="43">
        <f>gp_need_index[[#This Row],[Combined weighted population (base year)]]/gp_need_index[[#This Row],[Registered population (base year)]]</f>
        <v>0.66394516437750606</v>
      </c>
      <c r="P1755" s="77">
        <v>4904.7569765794487</v>
      </c>
      <c r="Q1755" s="4">
        <v>1344.1471758844411</v>
      </c>
      <c r="R1755" s="46">
        <v>3261.5908535779145</v>
      </c>
      <c r="S1755" s="110">
        <v>3247.3710255660999</v>
      </c>
      <c r="T1755" s="46">
        <v>3257.4016274757159</v>
      </c>
      <c r="U1755" s="110">
        <f>$L$1*gp_need_index[[#This Row],[Normalised weighted population 2025/26]]</f>
        <v>1325.009542538955</v>
      </c>
      <c r="V1755" s="4">
        <f>$M$1*gp_need_index[[#This Row],[Normalised travel time adjusted wp 2025/26]]</f>
        <v>1934.0939429595653</v>
      </c>
      <c r="W1755" s="115">
        <v>3259.1034854985201</v>
      </c>
      <c r="X1755" s="43">
        <f>gp_need_index[[#This Row],[Combined weighted population 2025/26]]/gp_need_index[[#This Row],[Registered population 2025/26]]</f>
        <v>0.66447807731574937</v>
      </c>
    </row>
    <row r="1756" spans="1:24" ht="13">
      <c r="A1756" s="8" t="s">
        <v>3411</v>
      </c>
      <c r="B1756" s="3" t="s">
        <v>8550</v>
      </c>
      <c r="C1756" s="74" t="s">
        <v>6422</v>
      </c>
      <c r="D1756" s="74" t="s">
        <v>6796</v>
      </c>
      <c r="E1756" s="74" t="s">
        <v>6577</v>
      </c>
      <c r="F1756" s="41">
        <v>0.99564021710564476</v>
      </c>
      <c r="G1756" s="110">
        <v>11825.5</v>
      </c>
      <c r="H1756" s="4">
        <v>4747.0795958987355</v>
      </c>
      <c r="I1756" s="46">
        <v>11635.420335347408</v>
      </c>
      <c r="J1756" s="110">
        <v>11584.692428800727</v>
      </c>
      <c r="K1756" s="46">
        <v>11620.626799922577</v>
      </c>
      <c r="L1756" s="110">
        <f>$L$1*gp_need_index[[#This Row],[Normalised weighted population (base year)]]</f>
        <v>4726.8476237216773</v>
      </c>
      <c r="M1756" s="4">
        <f>$M$1*gp_need_index[[#This Row],[Normalised travel time adjusted wp (base year)]]</f>
        <v>6899.7889967105093</v>
      </c>
      <c r="N1756" s="115">
        <v>11626.636620432186</v>
      </c>
      <c r="O1756" s="43">
        <f>gp_need_index[[#This Row],[Combined weighted population (base year)]]/gp_need_index[[#This Row],[Registered population (base year)]]</f>
        <v>0.98318351193879205</v>
      </c>
      <c r="P1756" s="77">
        <v>11935.47518907355</v>
      </c>
      <c r="Q1756" s="4">
        <v>4843.7990917144316</v>
      </c>
      <c r="R1756" s="46">
        <v>11753.542392937354</v>
      </c>
      <c r="S1756" s="110">
        <v>11702.299499864546</v>
      </c>
      <c r="T1756" s="46">
        <v>11738.446003231767</v>
      </c>
      <c r="U1756" s="110">
        <f>$L$1*gp_need_index[[#This Row],[Normalised weighted population 2025/26]]</f>
        <v>4774.8342843781857</v>
      </c>
      <c r="V1756" s="4">
        <f>$M$1*gp_need_index[[#This Row],[Normalised travel time adjusted wp 2025/26]]</f>
        <v>6969.7445728244738</v>
      </c>
      <c r="W1756" s="115">
        <v>11744.578857202659</v>
      </c>
      <c r="X1756" s="43">
        <f>gp_need_index[[#This Row],[Combined weighted population 2025/26]]/gp_need_index[[#This Row],[Registered population 2025/26]]</f>
        <v>0.98400597137132439</v>
      </c>
    </row>
    <row r="1757" spans="1:24" ht="13">
      <c r="A1757" s="8" t="s">
        <v>3386</v>
      </c>
      <c r="B1757" s="3" t="s">
        <v>10964</v>
      </c>
      <c r="C1757" s="74" t="s">
        <v>6422</v>
      </c>
      <c r="D1757" s="74" t="s">
        <v>6796</v>
      </c>
      <c r="E1757" s="74" t="s">
        <v>6714</v>
      </c>
      <c r="F1757" s="41">
        <v>0.99564021710564476</v>
      </c>
      <c r="G1757" s="110">
        <v>10132.75</v>
      </c>
      <c r="H1757" s="4">
        <v>2999.9344198418435</v>
      </c>
      <c r="I1757" s="46">
        <v>7353.046699173362</v>
      </c>
      <c r="J1757" s="110">
        <v>7320.9890119529109</v>
      </c>
      <c r="K1757" s="46">
        <v>7343.6978700215532</v>
      </c>
      <c r="L1757" s="110">
        <f>$L$1*gp_need_index[[#This Row],[Normalised weighted population (base year)]]</f>
        <v>2987.1487505710611</v>
      </c>
      <c r="M1757" s="4">
        <f>$M$1*gp_need_index[[#This Row],[Normalised travel time adjusted wp (base year)]]</f>
        <v>4360.3470476376297</v>
      </c>
      <c r="N1757" s="115">
        <v>7347.4957982086908</v>
      </c>
      <c r="O1757" s="43">
        <f>gp_need_index[[#This Row],[Combined weighted population (base year)]]/gp_need_index[[#This Row],[Registered population (base year)]]</f>
        <v>0.72512356450210369</v>
      </c>
      <c r="P1757" s="77">
        <v>10218.736171490853</v>
      </c>
      <c r="Q1757" s="4">
        <v>3056.9045749064644</v>
      </c>
      <c r="R1757" s="46">
        <v>7417.6192761145812</v>
      </c>
      <c r="S1757" s="110">
        <v>7385.2800664777369</v>
      </c>
      <c r="T1757" s="46">
        <v>7408.0919976536488</v>
      </c>
      <c r="U1757" s="110">
        <f>$L$1*gp_need_index[[#This Row],[Normalised weighted population 2025/26]]</f>
        <v>3013.3811274921545</v>
      </c>
      <c r="V1757" s="4">
        <f>$M$1*gp_need_index[[#This Row],[Normalised travel time adjusted wp 2025/26]]</f>
        <v>4398.5812927380457</v>
      </c>
      <c r="W1757" s="115">
        <v>7411.9624202302002</v>
      </c>
      <c r="X1757" s="43">
        <f>gp_need_index[[#This Row],[Combined weighted population 2025/26]]/gp_need_index[[#This Row],[Registered population 2025/26]]</f>
        <v>0.72533063735501446</v>
      </c>
    </row>
    <row r="1758" spans="1:24" ht="13">
      <c r="A1758" s="8" t="s">
        <v>3501</v>
      </c>
      <c r="B1758" s="3" t="s">
        <v>10963</v>
      </c>
      <c r="C1758" s="74" t="s">
        <v>6422</v>
      </c>
      <c r="D1758" s="74" t="s">
        <v>6796</v>
      </c>
      <c r="E1758" s="74" t="s">
        <v>6715</v>
      </c>
      <c r="F1758" s="41">
        <v>0.99564021710564476</v>
      </c>
      <c r="G1758" s="110">
        <v>5496.166666666667</v>
      </c>
      <c r="H1758" s="4">
        <v>1918.1787249066369</v>
      </c>
      <c r="I1758" s="46">
        <v>4701.588690843083</v>
      </c>
      <c r="J1758" s="110">
        <v>4681.0907848924517</v>
      </c>
      <c r="K1758" s="46">
        <v>4695.6109851095252</v>
      </c>
      <c r="L1758" s="110">
        <f>$L$1*gp_need_index[[#This Row],[Normalised weighted population (base year)]]</f>
        <v>1910.0034799357154</v>
      </c>
      <c r="M1758" s="4">
        <f>$M$1*gp_need_index[[#This Row],[Normalised travel time adjusted wp (base year)]]</f>
        <v>2788.0359266083269</v>
      </c>
      <c r="N1758" s="115">
        <v>4698.0394065440423</v>
      </c>
      <c r="O1758" s="43">
        <f>gp_need_index[[#This Row],[Combined weighted population (base year)]]/gp_need_index[[#This Row],[Registered population (base year)]]</f>
        <v>0.85478474207066291</v>
      </c>
      <c r="P1758" s="77">
        <v>5542.6867771534671</v>
      </c>
      <c r="Q1758" s="4">
        <v>1953.2229311131819</v>
      </c>
      <c r="R1758" s="46">
        <v>4739.5212082527878</v>
      </c>
      <c r="S1758" s="110">
        <v>4718.8579247616135</v>
      </c>
      <c r="T1758" s="46">
        <v>4733.4337108170639</v>
      </c>
      <c r="U1758" s="110">
        <f>$L$1*gp_need_index[[#This Row],[Normalised weighted population 2025/26]]</f>
        <v>1925.4134285763453</v>
      </c>
      <c r="V1758" s="4">
        <f>$M$1*gp_need_index[[#This Row],[Normalised travel time adjusted wp 2025/26]]</f>
        <v>2810.4933061589904</v>
      </c>
      <c r="W1758" s="115">
        <v>4735.9067347353357</v>
      </c>
      <c r="X1758" s="43">
        <f>gp_need_index[[#This Row],[Combined weighted population 2025/26]]/gp_need_index[[#This Row],[Registered population 2025/26]]</f>
        <v>0.8544424256944092</v>
      </c>
    </row>
    <row r="1759" spans="1:24" ht="13">
      <c r="A1759" s="8" t="s">
        <v>3422</v>
      </c>
      <c r="B1759" s="3" t="s">
        <v>12645</v>
      </c>
      <c r="C1759" s="74" t="s">
        <v>6422</v>
      </c>
      <c r="D1759" s="74" t="s">
        <v>6796</v>
      </c>
      <c r="E1759" s="74" t="s">
        <v>6714</v>
      </c>
      <c r="F1759" s="41">
        <v>0.99564021710564476</v>
      </c>
      <c r="G1759" s="110">
        <v>7227.0833333333339</v>
      </c>
      <c r="H1759" s="4">
        <v>1875.2037503639997</v>
      </c>
      <c r="I1759" s="46">
        <v>4596.2540566531598</v>
      </c>
      <c r="J1759" s="110">
        <v>4576.2153868388523</v>
      </c>
      <c r="K1759" s="46">
        <v>4590.4102757454721</v>
      </c>
      <c r="L1759" s="110">
        <f>$L$1*gp_need_index[[#This Row],[Normalised weighted population (base year)]]</f>
        <v>1867.2116640007423</v>
      </c>
      <c r="M1759" s="4">
        <f>$M$1*gp_need_index[[#This Row],[Normalised travel time adjusted wp (base year)]]</f>
        <v>2725.5726267008667</v>
      </c>
      <c r="N1759" s="115">
        <v>4592.7842907016093</v>
      </c>
      <c r="O1759" s="43">
        <f>gp_need_index[[#This Row],[Combined weighted population (base year)]]/gp_need_index[[#This Row],[Registered population (base year)]]</f>
        <v>0.63549624085810674</v>
      </c>
      <c r="P1759" s="77">
        <v>7284.7213697044845</v>
      </c>
      <c r="Q1759" s="4">
        <v>1910.3490232006754</v>
      </c>
      <c r="R1759" s="46">
        <v>4635.4871051326736</v>
      </c>
      <c r="S1759" s="110">
        <v>4615.2773877447116</v>
      </c>
      <c r="T1759" s="46">
        <v>4629.533230336905</v>
      </c>
      <c r="U1759" s="110">
        <f>$L$1*gp_need_index[[#This Row],[Normalised weighted population 2025/26]]</f>
        <v>1883.1499487065703</v>
      </c>
      <c r="V1759" s="4">
        <f>$M$1*gp_need_index[[#This Row],[Normalised travel time adjusted wp 2025/26]]</f>
        <v>2748.8020218321667</v>
      </c>
      <c r="W1759" s="115">
        <v>4631.9519705387374</v>
      </c>
      <c r="X1759" s="43">
        <f>gp_need_index[[#This Row],[Combined weighted population 2025/26]]/gp_need_index[[#This Row],[Registered population 2025/26]]</f>
        <v>0.63584476817493429</v>
      </c>
    </row>
    <row r="1760" spans="1:24" ht="13">
      <c r="A1760" s="8" t="s">
        <v>3512</v>
      </c>
      <c r="B1760" s="3" t="s">
        <v>10962</v>
      </c>
      <c r="C1760" s="74" t="s">
        <v>6422</v>
      </c>
      <c r="D1760" s="74" t="s">
        <v>6796</v>
      </c>
      <c r="E1760" s="74" t="s">
        <v>6713</v>
      </c>
      <c r="F1760" s="41">
        <v>0.99564021710564476</v>
      </c>
      <c r="G1760" s="110">
        <v>10534.75</v>
      </c>
      <c r="H1760" s="4">
        <v>4426.164608585038</v>
      </c>
      <c r="I1760" s="46">
        <v>10848.835511167603</v>
      </c>
      <c r="J1760" s="110">
        <v>10801.53694368234</v>
      </c>
      <c r="K1760" s="46">
        <v>10835.042057400828</v>
      </c>
      <c r="L1760" s="110">
        <f>$L$1*gp_need_index[[#This Row],[Normalised weighted population (base year)]]</f>
        <v>4407.3003706039981</v>
      </c>
      <c r="M1760" s="4">
        <f>$M$1*gp_need_index[[#This Row],[Normalised travel time adjusted wp (base year)]]</f>
        <v>6433.345227733148</v>
      </c>
      <c r="N1760" s="115">
        <v>10840.645598337145</v>
      </c>
      <c r="O1760" s="43">
        <f>gp_need_index[[#This Row],[Combined weighted population (base year)]]/gp_need_index[[#This Row],[Registered population (base year)]]</f>
        <v>1.0290368160931342</v>
      </c>
      <c r="P1760" s="77">
        <v>10636.301091461795</v>
      </c>
      <c r="Q1760" s="4">
        <v>4512.5838459299039</v>
      </c>
      <c r="R1760" s="46">
        <v>10949.844229820988</v>
      </c>
      <c r="S1760" s="110">
        <v>10902.105286251961</v>
      </c>
      <c r="T1760" s="46">
        <v>10935.780119599362</v>
      </c>
      <c r="U1760" s="110">
        <f>$L$1*gp_need_index[[#This Row],[Normalised weighted population 2025/26]]</f>
        <v>4448.334798925549</v>
      </c>
      <c r="V1760" s="4">
        <f>$M$1*gp_need_index[[#This Row],[Normalised travel time adjusted wp 2025/26]]</f>
        <v>6493.158814820551</v>
      </c>
      <c r="W1760" s="115">
        <v>10941.493613746101</v>
      </c>
      <c r="X1760" s="43">
        <f>gp_need_index[[#This Row],[Combined weighted population 2025/26]]/gp_need_index[[#This Row],[Registered population 2025/26]]</f>
        <v>1.0286934827869152</v>
      </c>
    </row>
    <row r="1761" spans="1:24" ht="13">
      <c r="A1761" s="8" t="s">
        <v>3410</v>
      </c>
      <c r="B1761" s="3" t="s">
        <v>9395</v>
      </c>
      <c r="C1761" s="74" t="s">
        <v>6422</v>
      </c>
      <c r="D1761" s="74" t="s">
        <v>6796</v>
      </c>
      <c r="E1761" s="74" t="s">
        <v>6711</v>
      </c>
      <c r="F1761" s="41">
        <v>0.99564021710564476</v>
      </c>
      <c r="G1761" s="110">
        <v>13073.416666666668</v>
      </c>
      <c r="H1761" s="4">
        <v>4396.580887564186</v>
      </c>
      <c r="I1761" s="46">
        <v>10776.323765323135</v>
      </c>
      <c r="J1761" s="110">
        <v>10729.341333307046</v>
      </c>
      <c r="K1761" s="46">
        <v>10762.622504622872</v>
      </c>
      <c r="L1761" s="110">
        <f>$L$1*gp_need_index[[#This Row],[Normalised weighted population (base year)]]</f>
        <v>4377.842734896969</v>
      </c>
      <c r="M1761" s="4">
        <f>$M$1*gp_need_index[[#This Row],[Normalised travel time adjusted wp (base year)]]</f>
        <v>6390.3458575608465</v>
      </c>
      <c r="N1761" s="115">
        <v>10768.188592457816</v>
      </c>
      <c r="O1761" s="43">
        <f>gp_need_index[[#This Row],[Combined weighted population (base year)]]/gp_need_index[[#This Row],[Registered population (base year)]]</f>
        <v>0.82367057266012955</v>
      </c>
      <c r="P1761" s="77">
        <v>13177.678842289246</v>
      </c>
      <c r="Q1761" s="4">
        <v>4474.5481242942578</v>
      </c>
      <c r="R1761" s="46">
        <v>10857.550049524525</v>
      </c>
      <c r="S1761" s="110">
        <v>10810.213488544003</v>
      </c>
      <c r="T1761" s="46">
        <v>10843.604483046285</v>
      </c>
      <c r="U1761" s="110">
        <f>$L$1*gp_need_index[[#This Row],[Normalised weighted population 2025/26]]</f>
        <v>4410.8406204391604</v>
      </c>
      <c r="V1761" s="4">
        <f>$M$1*gp_need_index[[#This Row],[Normalised travel time adjusted wp 2025/26]]</f>
        <v>6438.429198784871</v>
      </c>
      <c r="W1761" s="115">
        <v>10849.269819224031</v>
      </c>
      <c r="X1761" s="43">
        <f>gp_need_index[[#This Row],[Combined weighted population 2025/26]]/gp_need_index[[#This Row],[Registered population 2025/26]]</f>
        <v>0.82330658904867349</v>
      </c>
    </row>
    <row r="1762" spans="1:24" ht="13">
      <c r="A1762" s="8" t="s">
        <v>3534</v>
      </c>
      <c r="B1762" s="3" t="s">
        <v>10961</v>
      </c>
      <c r="C1762" s="74" t="s">
        <v>6422</v>
      </c>
      <c r="D1762" s="74" t="s">
        <v>6796</v>
      </c>
      <c r="E1762" s="74" t="s">
        <v>6569</v>
      </c>
      <c r="F1762" s="41">
        <v>0.99564021710564476</v>
      </c>
      <c r="G1762" s="110">
        <v>5068.5</v>
      </c>
      <c r="H1762" s="4">
        <v>1798.1574912965095</v>
      </c>
      <c r="I1762" s="46">
        <v>4407.4083481693951</v>
      </c>
      <c r="J1762" s="110">
        <v>4388.1930046446078</v>
      </c>
      <c r="K1762" s="46">
        <v>4401.8046699479683</v>
      </c>
      <c r="L1762" s="110">
        <f>$L$1*gp_need_index[[#This Row],[Normalised weighted population (base year)]]</f>
        <v>1790.4937747737633</v>
      </c>
      <c r="M1762" s="4">
        <f>$M$1*gp_need_index[[#This Row],[Normalised travel time adjusted wp (base year)]]</f>
        <v>2613.587369278418</v>
      </c>
      <c r="N1762" s="115">
        <v>4404.0811440521811</v>
      </c>
      <c r="O1762" s="43">
        <f>gp_need_index[[#This Row],[Combined weighted population (base year)]]/gp_need_index[[#This Row],[Registered population (base year)]]</f>
        <v>0.86891213259389977</v>
      </c>
      <c r="P1762" s="77">
        <v>5115.3779810835722</v>
      </c>
      <c r="Q1762" s="4">
        <v>1836.0755138568766</v>
      </c>
      <c r="R1762" s="46">
        <v>4455.2614549322261</v>
      </c>
      <c r="S1762" s="110">
        <v>4435.8374822511323</v>
      </c>
      <c r="T1762" s="46">
        <v>4449.5390641060912</v>
      </c>
      <c r="U1762" s="110">
        <f>$L$1*gp_need_index[[#This Row],[Normalised weighted population 2025/26]]</f>
        <v>1809.9339271249792</v>
      </c>
      <c r="V1762" s="4">
        <f>$M$1*gp_need_index[[#This Row],[Normalised travel time adjusted wp 2025/26]]</f>
        <v>2641.9298376536226</v>
      </c>
      <c r="W1762" s="115">
        <v>4451.8637647786018</v>
      </c>
      <c r="X1762" s="43">
        <f>gp_need_index[[#This Row],[Combined weighted population 2025/26]]/gp_need_index[[#This Row],[Registered population 2025/26]]</f>
        <v>0.87029028573086586</v>
      </c>
    </row>
    <row r="1763" spans="1:24" ht="13">
      <c r="A1763" s="8" t="s">
        <v>3497</v>
      </c>
      <c r="B1763" s="3" t="s">
        <v>10960</v>
      </c>
      <c r="C1763" s="74" t="s">
        <v>6422</v>
      </c>
      <c r="D1763" s="74" t="s">
        <v>6796</v>
      </c>
      <c r="E1763" s="74" t="s">
        <v>6713</v>
      </c>
      <c r="F1763" s="41">
        <v>0.99564021710564476</v>
      </c>
      <c r="G1763" s="110">
        <v>9614.25</v>
      </c>
      <c r="H1763" s="4">
        <v>5525.2015785842386</v>
      </c>
      <c r="I1763" s="46">
        <v>13542.651119626189</v>
      </c>
      <c r="J1763" s="110">
        <v>13483.608100930622</v>
      </c>
      <c r="K1763" s="46">
        <v>13525.432688034536</v>
      </c>
      <c r="L1763" s="110">
        <f>$L$1*gp_need_index[[#This Row],[Normalised weighted population (base year)]]</f>
        <v>5501.653263804109</v>
      </c>
      <c r="M1763" s="4">
        <f>$M$1*gp_need_index[[#This Row],[Normalised travel time adjusted wp (base year)]]</f>
        <v>8030.7743500781826</v>
      </c>
      <c r="N1763" s="115">
        <v>13532.427613882292</v>
      </c>
      <c r="O1763" s="43">
        <f>gp_need_index[[#This Row],[Combined weighted population (base year)]]/gp_need_index[[#This Row],[Registered population (base year)]]</f>
        <v>1.4075385613940028</v>
      </c>
      <c r="P1763" s="77">
        <v>9707.1318348232762</v>
      </c>
      <c r="Q1763" s="4">
        <v>5633.5542385367062</v>
      </c>
      <c r="R1763" s="46">
        <v>13669.89367474302</v>
      </c>
      <c r="S1763" s="110">
        <v>13610.29590613222</v>
      </c>
      <c r="T1763" s="46">
        <v>13652.335900648304</v>
      </c>
      <c r="U1763" s="110">
        <f>$L$1*gp_need_index[[#This Row],[Normalised weighted population 2025/26]]</f>
        <v>5553.3450937471225</v>
      </c>
      <c r="V1763" s="4">
        <f>$M$1*gp_need_index[[#This Row],[Normalised travel time adjusted wp 2025/26]]</f>
        <v>8106.1235894191732</v>
      </c>
      <c r="W1763" s="115">
        <v>13659.468683166295</v>
      </c>
      <c r="X1763" s="43">
        <f>gp_need_index[[#This Row],[Combined weighted population 2025/26]]/gp_need_index[[#This Row],[Registered population 2025/26]]</f>
        <v>1.4071580478761441</v>
      </c>
    </row>
    <row r="1764" spans="1:24" ht="13">
      <c r="A1764" s="8" t="s">
        <v>3408</v>
      </c>
      <c r="B1764" s="3" t="s">
        <v>10959</v>
      </c>
      <c r="C1764" s="74" t="s">
        <v>6422</v>
      </c>
      <c r="D1764" s="74" t="s">
        <v>6796</v>
      </c>
      <c r="E1764" s="74" t="s">
        <v>6711</v>
      </c>
      <c r="F1764" s="41">
        <v>0.99564021710564476</v>
      </c>
      <c r="G1764" s="110">
        <v>32440.083333333336</v>
      </c>
      <c r="H1764" s="4">
        <v>10576.307822391535</v>
      </c>
      <c r="I1764" s="46">
        <v>25923.261791495235</v>
      </c>
      <c r="J1764" s="110">
        <v>25810.241998170783</v>
      </c>
      <c r="K1764" s="46">
        <v>25890.302372704442</v>
      </c>
      <c r="L1764" s="110">
        <f>$L$1*gp_need_index[[#This Row],[Normalised weighted population (base year)]]</f>
        <v>10531.23177905249</v>
      </c>
      <c r="M1764" s="4">
        <f>$M$1*gp_need_index[[#This Row],[Normalised travel time adjusted wp (base year)]]</f>
        <v>15372.460238881804</v>
      </c>
      <c r="N1764" s="115">
        <v>25903.692017934292</v>
      </c>
      <c r="O1764" s="43">
        <f>gp_need_index[[#This Row],[Combined weighted population (base year)]]/gp_need_index[[#This Row],[Registered population (base year)]]</f>
        <v>0.7985088001089482</v>
      </c>
      <c r="P1764" s="77">
        <v>32718.158457363243</v>
      </c>
      <c r="Q1764" s="4">
        <v>10773.224021742026</v>
      </c>
      <c r="R1764" s="46">
        <v>26141.370203556144</v>
      </c>
      <c r="S1764" s="110">
        <v>26027.399504907673</v>
      </c>
      <c r="T1764" s="46">
        <v>26107.793916608982</v>
      </c>
      <c r="U1764" s="110">
        <f>$L$1*gp_need_index[[#This Row],[Normalised weighted population 2025/26]]</f>
        <v>10619.83753626195</v>
      </c>
      <c r="V1764" s="4">
        <f>$M$1*gp_need_index[[#This Row],[Normalised travel time adjusted wp 2025/26]]</f>
        <v>15501.596626044682</v>
      </c>
      <c r="W1764" s="115">
        <v>26121.434162306632</v>
      </c>
      <c r="X1764" s="43">
        <f>gp_need_index[[#This Row],[Combined weighted population 2025/26]]/gp_need_index[[#This Row],[Registered population 2025/26]]</f>
        <v>0.7983772740860966</v>
      </c>
    </row>
    <row r="1765" spans="1:24" ht="13">
      <c r="A1765" s="8" t="s">
        <v>3414</v>
      </c>
      <c r="B1765" s="3" t="s">
        <v>10958</v>
      </c>
      <c r="C1765" s="74" t="s">
        <v>6422</v>
      </c>
      <c r="D1765" s="74" t="s">
        <v>6796</v>
      </c>
      <c r="E1765" s="74" t="s">
        <v>6712</v>
      </c>
      <c r="F1765" s="41">
        <v>0.99564021710564476</v>
      </c>
      <c r="G1765" s="110">
        <v>15273.416666666666</v>
      </c>
      <c r="H1765" s="4">
        <v>5408.7746671038913</v>
      </c>
      <c r="I1765" s="46">
        <v>13257.280709028797</v>
      </c>
      <c r="J1765" s="110">
        <v>13199.481843367908</v>
      </c>
      <c r="K1765" s="46">
        <v>13240.425103803249</v>
      </c>
      <c r="L1765" s="110">
        <f>$L$1*gp_need_index[[#This Row],[Normalised weighted population (base year)]]</f>
        <v>5385.7225618323964</v>
      </c>
      <c r="M1765" s="4">
        <f>$M$1*gp_need_index[[#This Row],[Normalised travel time adjusted wp (base year)]]</f>
        <v>7861.5500709135522</v>
      </c>
      <c r="N1765" s="115">
        <v>13247.27263274595</v>
      </c>
      <c r="O1765" s="43">
        <f>gp_need_index[[#This Row],[Combined weighted population (base year)]]/gp_need_index[[#This Row],[Registered population (base year)]]</f>
        <v>0.86734179534677025</v>
      </c>
      <c r="P1765" s="77">
        <v>15411.140436866295</v>
      </c>
      <c r="Q1765" s="4">
        <v>5514.7816355939149</v>
      </c>
      <c r="R1765" s="46">
        <v>13381.69038691559</v>
      </c>
      <c r="S1765" s="110">
        <v>13323.349122069158</v>
      </c>
      <c r="T1765" s="46">
        <v>13364.502784553109</v>
      </c>
      <c r="U1765" s="110">
        <f>$L$1*gp_need_index[[#This Row],[Normalised weighted population 2025/26]]</f>
        <v>5436.2635455990658</v>
      </c>
      <c r="V1765" s="4">
        <f>$M$1*gp_need_index[[#This Row],[Normalised travel time adjusted wp 2025/26]]</f>
        <v>7935.2216405384333</v>
      </c>
      <c r="W1765" s="115">
        <v>13371.485186137499</v>
      </c>
      <c r="X1765" s="43">
        <f>gp_need_index[[#This Row],[Combined weighted population 2025/26]]/gp_need_index[[#This Row],[Registered population 2025/26]]</f>
        <v>0.86765059606818173</v>
      </c>
    </row>
    <row r="1766" spans="1:24" ht="13">
      <c r="A1766" s="8" t="s">
        <v>3592</v>
      </c>
      <c r="B1766" s="3" t="s">
        <v>10957</v>
      </c>
      <c r="C1766" s="74" t="s">
        <v>6402</v>
      </c>
      <c r="D1766" s="74" t="s">
        <v>6796</v>
      </c>
      <c r="E1766" s="74" t="s">
        <v>6467</v>
      </c>
      <c r="F1766" s="41">
        <v>1.020740690007661</v>
      </c>
      <c r="G1766" s="110">
        <v>6039.9166666666661</v>
      </c>
      <c r="H1766" s="4">
        <v>1945.2616868540163</v>
      </c>
      <c r="I1766" s="46">
        <v>4767.9709032787514</v>
      </c>
      <c r="J1766" s="110">
        <v>4866.8619097492037</v>
      </c>
      <c r="K1766" s="46">
        <v>4881.9583504306102</v>
      </c>
      <c r="L1766" s="110">
        <f>$L$1*gp_need_index[[#This Row],[Normalised weighted population (base year)]]</f>
        <v>1936.9710147617409</v>
      </c>
      <c r="M1766" s="4">
        <f>$M$1*gp_need_index[[#This Row],[Normalised travel time adjusted wp (base year)]]</f>
        <v>2898.6803456182365</v>
      </c>
      <c r="N1766" s="115">
        <v>4835.6513603799776</v>
      </c>
      <c r="O1766" s="43">
        <f>gp_need_index[[#This Row],[Combined weighted population (base year)]]/gp_need_index[[#This Row],[Registered population (base year)]]</f>
        <v>0.80061557588487342</v>
      </c>
      <c r="P1766" s="77">
        <v>6090.9215683000875</v>
      </c>
      <c r="Q1766" s="4">
        <v>1985.1005998244068</v>
      </c>
      <c r="R1766" s="46">
        <v>4816.8727918942932</v>
      </c>
      <c r="S1766" s="110">
        <v>4916.778057277309</v>
      </c>
      <c r="T1766" s="46">
        <v>4931.9651864911284</v>
      </c>
      <c r="U1766" s="110">
        <f>$L$1*gp_need_index[[#This Row],[Normalised weighted population 2025/26]]</f>
        <v>1956.8372309650058</v>
      </c>
      <c r="V1766" s="4">
        <f>$M$1*gp_need_index[[#This Row],[Normalised travel time adjusted wp 2025/26]]</f>
        <v>2928.3720845537787</v>
      </c>
      <c r="W1766" s="115">
        <v>4885.2093155187849</v>
      </c>
      <c r="X1766" s="43">
        <f>gp_need_index[[#This Row],[Combined weighted population 2025/26]]/gp_need_index[[#This Row],[Registered population 2025/26]]</f>
        <v>0.80204764759139657</v>
      </c>
    </row>
    <row r="1767" spans="1:24" ht="13">
      <c r="A1767" s="8" t="s">
        <v>3533</v>
      </c>
      <c r="B1767" s="3" t="s">
        <v>7897</v>
      </c>
      <c r="C1767" s="74" t="s">
        <v>6422</v>
      </c>
      <c r="D1767" s="74" t="s">
        <v>6796</v>
      </c>
      <c r="E1767" s="74" t="s">
        <v>6713</v>
      </c>
      <c r="F1767" s="41">
        <v>0.99564021710564476</v>
      </c>
      <c r="G1767" s="110">
        <v>8164.5833333333339</v>
      </c>
      <c r="H1767" s="4">
        <v>2832.3125530707134</v>
      </c>
      <c r="I1767" s="46">
        <v>6942.1939131862227</v>
      </c>
      <c r="J1767" s="110">
        <v>6911.9274549142165</v>
      </c>
      <c r="K1767" s="46">
        <v>6933.3674515182438</v>
      </c>
      <c r="L1767" s="110">
        <f>$L$1*gp_need_index[[#This Row],[Normalised weighted population (base year)]]</f>
        <v>2820.2412853338155</v>
      </c>
      <c r="M1767" s="4">
        <f>$M$1*gp_need_index[[#This Row],[Normalised travel time adjusted wp (base year)]]</f>
        <v>4116.7118844617826</v>
      </c>
      <c r="N1767" s="115">
        <v>6936.9531697955981</v>
      </c>
      <c r="O1767" s="43">
        <f>gp_need_index[[#This Row],[Combined weighted population (base year)]]/gp_need_index[[#This Row],[Registered population (base year)]]</f>
        <v>0.84963958190913158</v>
      </c>
      <c r="P1767" s="77">
        <v>8234.6629226468594</v>
      </c>
      <c r="Q1767" s="4">
        <v>2885.719281333681</v>
      </c>
      <c r="R1767" s="46">
        <v>7002.235903072371</v>
      </c>
      <c r="S1767" s="110">
        <v>6971.7076747599158</v>
      </c>
      <c r="T1767" s="46">
        <v>6993.2421479584455</v>
      </c>
      <c r="U1767" s="110">
        <f>$L$1*gp_need_index[[#This Row],[Normalised weighted population 2025/26]]</f>
        <v>2844.6331275738999</v>
      </c>
      <c r="V1767" s="4">
        <f>$M$1*gp_need_index[[#This Row],[Normalised travel time adjusted wp 2025/26]]</f>
        <v>4152.2627010220594</v>
      </c>
      <c r="W1767" s="115">
        <v>6996.8958285959598</v>
      </c>
      <c r="X1767" s="43">
        <f>gp_need_index[[#This Row],[Combined weighted population 2025/26]]/gp_need_index[[#This Row],[Registered population 2025/26]]</f>
        <v>0.84968818934326873</v>
      </c>
    </row>
    <row r="1768" spans="1:24" ht="13">
      <c r="A1768" s="8" t="s">
        <v>3522</v>
      </c>
      <c r="B1768" s="3" t="s">
        <v>10956</v>
      </c>
      <c r="C1768" s="74" t="s">
        <v>6422</v>
      </c>
      <c r="D1768" s="74" t="s">
        <v>6796</v>
      </c>
      <c r="E1768" s="74" t="s">
        <v>6467</v>
      </c>
      <c r="F1768" s="41">
        <v>0.99564021710564476</v>
      </c>
      <c r="G1768" s="110">
        <v>2991.166666666667</v>
      </c>
      <c r="H1768" s="4">
        <v>1177.3253192742425</v>
      </c>
      <c r="I1768" s="46">
        <v>2885.7057659277389</v>
      </c>
      <c r="J1768" s="110">
        <v>2873.1247152913047</v>
      </c>
      <c r="K1768" s="46">
        <v>2882.0368146356054</v>
      </c>
      <c r="L1768" s="110">
        <f>$L$1*gp_need_index[[#This Row],[Normalised weighted population (base year)]]</f>
        <v>1172.3075788673866</v>
      </c>
      <c r="M1768" s="4">
        <f>$M$1*gp_need_index[[#This Row],[Normalised travel time adjusted wp (base year)]]</f>
        <v>1711.2197340224234</v>
      </c>
      <c r="N1768" s="115">
        <v>2883.5273128898098</v>
      </c>
      <c r="O1768" s="43">
        <f>gp_need_index[[#This Row],[Combined weighted population (base year)]]/gp_need_index[[#This Row],[Registered population (base year)]]</f>
        <v>0.96401425738780055</v>
      </c>
      <c r="P1768" s="77">
        <v>3018.1438666562644</v>
      </c>
      <c r="Q1768" s="4">
        <v>1201.8598719544498</v>
      </c>
      <c r="R1768" s="46">
        <v>2916.3288336112714</v>
      </c>
      <c r="S1768" s="110">
        <v>2903.6142730481779</v>
      </c>
      <c r="T1768" s="46">
        <v>2912.5830661558111</v>
      </c>
      <c r="U1768" s="110">
        <f>$L$1*gp_need_index[[#This Row],[Normalised weighted population 2025/26]]</f>
        <v>1184.7480898707781</v>
      </c>
      <c r="V1768" s="4">
        <f>$M$1*gp_need_index[[#This Row],[Normalised travel time adjusted wp 2025/26]]</f>
        <v>1729.3566808290509</v>
      </c>
      <c r="W1768" s="115">
        <v>2914.1047706998288</v>
      </c>
      <c r="X1768" s="43">
        <f>gp_need_index[[#This Row],[Combined weighted population 2025/26]]/gp_need_index[[#This Row],[Registered population 2025/26]]</f>
        <v>0.96552878174369527</v>
      </c>
    </row>
    <row r="1769" spans="1:24" ht="13">
      <c r="A1769" s="8" t="s">
        <v>3490</v>
      </c>
      <c r="B1769" s="3" t="s">
        <v>10955</v>
      </c>
      <c r="C1769" s="74" t="s">
        <v>6422</v>
      </c>
      <c r="D1769" s="74" t="s">
        <v>6796</v>
      </c>
      <c r="E1769" s="74" t="s">
        <v>6713</v>
      </c>
      <c r="F1769" s="41">
        <v>0.99564021710564476</v>
      </c>
      <c r="G1769" s="110">
        <v>6758.7499999999991</v>
      </c>
      <c r="H1769" s="4">
        <v>2224.3181593754571</v>
      </c>
      <c r="I1769" s="46">
        <v>5451.9576133165392</v>
      </c>
      <c r="J1769" s="110">
        <v>5428.1882617732517</v>
      </c>
      <c r="K1769" s="46">
        <v>5445.0258716378776</v>
      </c>
      <c r="L1769" s="110">
        <f>$L$1*gp_need_index[[#This Row],[Normalised weighted population (base year)]]</f>
        <v>2214.8381533624361</v>
      </c>
      <c r="M1769" s="4">
        <f>$M$1*gp_need_index[[#This Row],[Normalised travel time adjusted wp (base year)]]</f>
        <v>3233.0037133781275</v>
      </c>
      <c r="N1769" s="115">
        <v>5447.841866740564</v>
      </c>
      <c r="O1769" s="43">
        <f>gp_need_index[[#This Row],[Combined weighted population (base year)]]/gp_need_index[[#This Row],[Registered population (base year)]]</f>
        <v>0.80604281364757757</v>
      </c>
      <c r="P1769" s="77">
        <v>6813.9821550720153</v>
      </c>
      <c r="Q1769" s="4">
        <v>2263.2681465334617</v>
      </c>
      <c r="R1769" s="46">
        <v>5491.8500134262158</v>
      </c>
      <c r="S1769" s="110">
        <v>5467.9067396793153</v>
      </c>
      <c r="T1769" s="46">
        <v>5484.796215921122</v>
      </c>
      <c r="U1769" s="110">
        <f>$L$1*gp_need_index[[#This Row],[Normalised weighted population 2025/26]]</f>
        <v>2231.044297294352</v>
      </c>
      <c r="V1769" s="4">
        <f>$M$1*gp_need_index[[#This Row],[Normalised travel time adjusted wp 2025/26]]</f>
        <v>3256.6174984695435</v>
      </c>
      <c r="W1769" s="115">
        <v>5487.6617957638955</v>
      </c>
      <c r="X1769" s="43">
        <f>gp_need_index[[#This Row],[Combined weighted population 2025/26]]/gp_need_index[[#This Row],[Registered population 2025/26]]</f>
        <v>0.80535312110835688</v>
      </c>
    </row>
    <row r="1770" spans="1:24" ht="13">
      <c r="A1770" s="8" t="s">
        <v>3395</v>
      </c>
      <c r="B1770" s="3" t="s">
        <v>7534</v>
      </c>
      <c r="C1770" s="74" t="s">
        <v>6422</v>
      </c>
      <c r="D1770" s="74" t="s">
        <v>6796</v>
      </c>
      <c r="E1770" s="74" t="s">
        <v>6712</v>
      </c>
      <c r="F1770" s="41">
        <v>0.99564021710564476</v>
      </c>
      <c r="G1770" s="110">
        <v>5458.5833333333339</v>
      </c>
      <c r="H1770" s="4">
        <v>1216.3720991693926</v>
      </c>
      <c r="I1770" s="46">
        <v>2981.4121234142199</v>
      </c>
      <c r="J1770" s="110">
        <v>2968.4138138375351</v>
      </c>
      <c r="K1770" s="46">
        <v>2977.6214889040289</v>
      </c>
      <c r="L1770" s="110">
        <f>$L$1*gp_need_index[[#This Row],[Normalised weighted population (base year)]]</f>
        <v>1211.1879420533826</v>
      </c>
      <c r="M1770" s="4">
        <f>$M$1*gp_need_index[[#This Row],[Normalised travel time adjusted wp (base year)]]</f>
        <v>1767.9734784741272</v>
      </c>
      <c r="N1770" s="115">
        <v>2979.16142052751</v>
      </c>
      <c r="O1770" s="43">
        <f>gp_need_index[[#This Row],[Combined weighted population (base year)]]/gp_need_index[[#This Row],[Registered population (base year)]]</f>
        <v>0.54577556823855577</v>
      </c>
      <c r="P1770" s="77">
        <v>5502.526985509985</v>
      </c>
      <c r="Q1770" s="4">
        <v>1238.2368117843614</v>
      </c>
      <c r="R1770" s="46">
        <v>3004.5979579743275</v>
      </c>
      <c r="S1770" s="110">
        <v>2991.4985631927366</v>
      </c>
      <c r="T1770" s="46">
        <v>3000.7388166052165</v>
      </c>
      <c r="U1770" s="110">
        <f>$L$1*gp_need_index[[#This Row],[Normalised weighted population 2025/26]]</f>
        <v>1220.6071038744219</v>
      </c>
      <c r="V1770" s="4">
        <f>$M$1*gp_need_index[[#This Row],[Normalised travel time adjusted wp 2025/26]]</f>
        <v>1781.699475019087</v>
      </c>
      <c r="W1770" s="115">
        <v>3002.3065788935091</v>
      </c>
      <c r="X1770" s="43">
        <f>gp_need_index[[#This Row],[Combined weighted population 2025/26]]/gp_need_index[[#This Row],[Registered population 2025/26]]</f>
        <v>0.54562323579686167</v>
      </c>
    </row>
    <row r="1771" spans="1:24" ht="13">
      <c r="A1771" s="8" t="s">
        <v>3416</v>
      </c>
      <c r="B1771" s="3" t="s">
        <v>10954</v>
      </c>
      <c r="C1771" s="74" t="s">
        <v>6422</v>
      </c>
      <c r="D1771" s="74" t="s">
        <v>6796</v>
      </c>
      <c r="E1771" s="74" t="s">
        <v>6712</v>
      </c>
      <c r="F1771" s="41">
        <v>0.99564021710564476</v>
      </c>
      <c r="G1771" s="110">
        <v>2672.6666666666661</v>
      </c>
      <c r="H1771" s="4">
        <v>980.41800187786134</v>
      </c>
      <c r="I1771" s="46">
        <v>2403.0723154602201</v>
      </c>
      <c r="J1771" s="110">
        <v>2392.595441885378</v>
      </c>
      <c r="K1771" s="46">
        <v>2400.0169952051201</v>
      </c>
      <c r="L1771" s="110">
        <f>$L$1*gp_need_index[[#This Row],[Normalised weighted population (base year)]]</f>
        <v>976.23947709537879</v>
      </c>
      <c r="M1771" s="4">
        <f>$M$1*gp_need_index[[#This Row],[Normalised travel time adjusted wp (base year)]]</f>
        <v>1425.0187309642229</v>
      </c>
      <c r="N1771" s="115">
        <v>2401.2582080596017</v>
      </c>
      <c r="O1771" s="43">
        <f>gp_need_index[[#This Row],[Combined weighted population (base year)]]/gp_need_index[[#This Row],[Registered population (base year)]]</f>
        <v>0.89845031481401927</v>
      </c>
      <c r="P1771" s="77">
        <v>2698.2001706364126</v>
      </c>
      <c r="Q1771" s="4">
        <v>1000.4505297742718</v>
      </c>
      <c r="R1771" s="46">
        <v>2427.6064079232015</v>
      </c>
      <c r="S1771" s="110">
        <v>2417.0225710317109</v>
      </c>
      <c r="T1771" s="46">
        <v>2424.4883613666325</v>
      </c>
      <c r="U1771" s="110">
        <f>$L$1*gp_need_index[[#This Row],[Normalised weighted population 2025/26]]</f>
        <v>986.20636383573208</v>
      </c>
      <c r="V1771" s="4">
        <f>$M$1*gp_need_index[[#This Row],[Normalised travel time adjusted wp 2025/26]]</f>
        <v>1439.5486927195388</v>
      </c>
      <c r="W1771" s="115">
        <v>2425.755056555271</v>
      </c>
      <c r="X1771" s="43">
        <f>gp_need_index[[#This Row],[Combined weighted population 2025/26]]/gp_need_index[[#This Row],[Registered population 2025/26]]</f>
        <v>0.89902709330239161</v>
      </c>
    </row>
    <row r="1772" spans="1:24" ht="13">
      <c r="A1772" s="8" t="s">
        <v>3420</v>
      </c>
      <c r="B1772" s="3" t="s">
        <v>10953</v>
      </c>
      <c r="C1772" s="74" t="s">
        <v>6422</v>
      </c>
      <c r="D1772" s="74" t="s">
        <v>6796</v>
      </c>
      <c r="E1772" s="74" t="s">
        <v>6712</v>
      </c>
      <c r="F1772" s="41">
        <v>0.99564021710564476</v>
      </c>
      <c r="G1772" s="110">
        <v>3227.0833333333335</v>
      </c>
      <c r="H1772" s="4">
        <v>1047.2936326131792</v>
      </c>
      <c r="I1772" s="46">
        <v>2566.9891106344926</v>
      </c>
      <c r="J1772" s="110">
        <v>2555.7975954199524</v>
      </c>
      <c r="K1772" s="46">
        <v>2563.7253828748726</v>
      </c>
      <c r="L1772" s="110">
        <f>$L$1*gp_need_index[[#This Row],[Normalised weighted population (base year)]]</f>
        <v>1042.8300850344644</v>
      </c>
      <c r="M1772" s="4">
        <f>$M$1*gp_need_index[[#This Row],[Normalised travel time adjusted wp (base year)]]</f>
        <v>1522.2211754933339</v>
      </c>
      <c r="N1772" s="115">
        <v>2565.0512605277981</v>
      </c>
      <c r="O1772" s="43">
        <f>gp_need_index[[#This Row],[Combined weighted population (base year)]]/gp_need_index[[#This Row],[Registered population (base year)]]</f>
        <v>0.79485126213902069</v>
      </c>
      <c r="P1772" s="77">
        <v>3254.0041345518443</v>
      </c>
      <c r="Q1772" s="4">
        <v>1067.2464908279603</v>
      </c>
      <c r="R1772" s="46">
        <v>2589.6876885577467</v>
      </c>
      <c r="S1772" s="110">
        <v>2578.3972124714501</v>
      </c>
      <c r="T1772" s="46">
        <v>2586.3614628757155</v>
      </c>
      <c r="U1772" s="110">
        <f>$L$1*gp_need_index[[#This Row],[Normalised weighted population 2025/26]]</f>
        <v>1052.0513006009057</v>
      </c>
      <c r="V1772" s="4">
        <f>$M$1*gp_need_index[[#This Row],[Normalised travel time adjusted wp 2025/26]]</f>
        <v>1535.6614294837225</v>
      </c>
      <c r="W1772" s="115">
        <v>2587.7127300846282</v>
      </c>
      <c r="X1772" s="43">
        <f>gp_need_index[[#This Row],[Combined weighted population 2025/26]]/gp_need_index[[#This Row],[Registered population 2025/26]]</f>
        <v>0.79523953353581689</v>
      </c>
    </row>
    <row r="1773" spans="1:24" ht="13">
      <c r="A1773" s="8" t="s">
        <v>3509</v>
      </c>
      <c r="B1773" s="3" t="s">
        <v>12646</v>
      </c>
      <c r="C1773" s="74" t="s">
        <v>6422</v>
      </c>
      <c r="D1773" s="74" t="s">
        <v>6796</v>
      </c>
      <c r="E1773" s="74" t="s">
        <v>6569</v>
      </c>
      <c r="F1773" s="41">
        <v>0.99564021710564476</v>
      </c>
      <c r="G1773" s="110">
        <v>9467.3333333333321</v>
      </c>
      <c r="H1773" s="4">
        <v>1814.7710416692137</v>
      </c>
      <c r="I1773" s="46">
        <v>4448.1293089082646</v>
      </c>
      <c r="J1773" s="110">
        <v>4428.7364308354063</v>
      </c>
      <c r="K1773" s="46">
        <v>4442.473857140385</v>
      </c>
      <c r="L1773" s="110">
        <f>$L$1*gp_need_index[[#This Row],[Normalised weighted population (base year)]]</f>
        <v>1807.0365184784705</v>
      </c>
      <c r="M1773" s="4">
        <f>$M$1*gp_need_index[[#This Row],[Normalised travel time adjusted wp (base year)]]</f>
        <v>2637.7348455829892</v>
      </c>
      <c r="N1773" s="115">
        <v>4444.7713640614602</v>
      </c>
      <c r="O1773" s="43">
        <f>gp_need_index[[#This Row],[Combined weighted population (base year)]]/gp_need_index[[#This Row],[Registered population (base year)]]</f>
        <v>0.46948503951075216</v>
      </c>
      <c r="P1773" s="77">
        <v>9541.8462018089704</v>
      </c>
      <c r="Q1773" s="4">
        <v>1849.9975534262585</v>
      </c>
      <c r="R1773" s="46">
        <v>4489.0434675996767</v>
      </c>
      <c r="S1773" s="110">
        <v>4469.4722126776187</v>
      </c>
      <c r="T1773" s="46">
        <v>4483.2776867544981</v>
      </c>
      <c r="U1773" s="110">
        <f>$L$1*gp_need_index[[#This Row],[Normalised weighted population 2025/26]]</f>
        <v>1823.6577481558854</v>
      </c>
      <c r="V1773" s="4">
        <f>$M$1*gp_need_index[[#This Row],[Normalised travel time adjusted wp 2025/26]]</f>
        <v>2661.9622663101554</v>
      </c>
      <c r="W1773" s="115">
        <v>4485.6200144660406</v>
      </c>
      <c r="X1773" s="43">
        <f>gp_need_index[[#This Row],[Combined weighted population 2025/26]]/gp_need_index[[#This Row],[Registered population 2025/26]]</f>
        <v>0.47009980244867539</v>
      </c>
    </row>
    <row r="1774" spans="1:24" ht="13">
      <c r="A1774" s="8" t="s">
        <v>3401</v>
      </c>
      <c r="B1774" s="3" t="s">
        <v>10952</v>
      </c>
      <c r="C1774" s="74" t="s">
        <v>6422</v>
      </c>
      <c r="D1774" s="74" t="s">
        <v>6796</v>
      </c>
      <c r="E1774" s="74" t="s">
        <v>6577</v>
      </c>
      <c r="F1774" s="41">
        <v>0.99564021710564476</v>
      </c>
      <c r="G1774" s="110">
        <v>4048.0833333333335</v>
      </c>
      <c r="H1774" s="4">
        <v>1174.6834207772526</v>
      </c>
      <c r="I1774" s="46">
        <v>2879.2302900325467</v>
      </c>
      <c r="J1774" s="110">
        <v>2866.6774710651534</v>
      </c>
      <c r="K1774" s="46">
        <v>2875.5695718062839</v>
      </c>
      <c r="L1774" s="110">
        <f>$L$1*gp_need_index[[#This Row],[Normalised weighted population (base year)]]</f>
        <v>1169.676940096678</v>
      </c>
      <c r="M1774" s="4">
        <f>$M$1*gp_need_index[[#This Row],[Normalised travel time adjusted wp (base year)]]</f>
        <v>1707.3797853104395</v>
      </c>
      <c r="N1774" s="115">
        <v>2877.0567254071175</v>
      </c>
      <c r="O1774" s="43">
        <f>gp_need_index[[#This Row],[Combined weighted population (base year)]]/gp_need_index[[#This Row],[Registered population (base year)]]</f>
        <v>0.71072072595848668</v>
      </c>
      <c r="P1774" s="77">
        <v>4082.7600825157897</v>
      </c>
      <c r="Q1774" s="4">
        <v>1196.6431171903116</v>
      </c>
      <c r="R1774" s="46">
        <v>2903.6703093593596</v>
      </c>
      <c r="S1774" s="110">
        <v>2891.0109372137676</v>
      </c>
      <c r="T1774" s="46">
        <v>2899.9408006630733</v>
      </c>
      <c r="U1774" s="110">
        <f>$L$1*gp_need_index[[#This Row],[Normalised weighted population 2025/26]]</f>
        <v>1179.6056099641262</v>
      </c>
      <c r="V1774" s="4">
        <f>$M$1*gp_need_index[[#This Row],[Normalised travel time adjusted wp 2025/26]]</f>
        <v>1721.8502901805821</v>
      </c>
      <c r="W1774" s="115">
        <v>2901.4559001447083</v>
      </c>
      <c r="X1774" s="43">
        <f>gp_need_index[[#This Row],[Combined weighted population 2025/26]]/gp_need_index[[#This Row],[Registered population 2025/26]]</f>
        <v>0.71066039676689408</v>
      </c>
    </row>
    <row r="1775" spans="1:24" ht="13">
      <c r="A1775" s="8" t="s">
        <v>3392</v>
      </c>
      <c r="B1775" s="3" t="s">
        <v>10951</v>
      </c>
      <c r="C1775" s="74" t="s">
        <v>6422</v>
      </c>
      <c r="D1775" s="74" t="s">
        <v>6796</v>
      </c>
      <c r="E1775" s="74" t="s">
        <v>6711</v>
      </c>
      <c r="F1775" s="41">
        <v>0.99564021710564476</v>
      </c>
      <c r="G1775" s="110">
        <v>6291.8333333333339</v>
      </c>
      <c r="H1775" s="4">
        <v>2926.6762392453202</v>
      </c>
      <c r="I1775" s="46">
        <v>7173.4858329557901</v>
      </c>
      <c r="J1775" s="110">
        <v>7142.21099212837</v>
      </c>
      <c r="K1775" s="46">
        <v>7164.3653015327045</v>
      </c>
      <c r="L1775" s="110">
        <f>$L$1*gp_need_index[[#This Row],[Normalised weighted population (base year)]]</f>
        <v>2914.2027950892912</v>
      </c>
      <c r="M1775" s="4">
        <f>$M$1*gp_need_index[[#This Row],[Normalised travel time adjusted wp (base year)]]</f>
        <v>4253.867689500129</v>
      </c>
      <c r="N1775" s="115">
        <v>7168.0704845894197</v>
      </c>
      <c r="O1775" s="43">
        <f>gp_need_index[[#This Row],[Combined weighted population (base year)]]/gp_need_index[[#This Row],[Registered population (base year)]]</f>
        <v>1.1392657918342961</v>
      </c>
      <c r="P1775" s="77">
        <v>6349.5209716524341</v>
      </c>
      <c r="Q1775" s="4">
        <v>2985.5752718112794</v>
      </c>
      <c r="R1775" s="46">
        <v>7244.5377812148417</v>
      </c>
      <c r="S1775" s="110">
        <v>7212.953169318791</v>
      </c>
      <c r="T1775" s="46">
        <v>7235.2328106854648</v>
      </c>
      <c r="U1775" s="110">
        <f>$L$1*gp_need_index[[#This Row],[Normalised weighted population 2025/26]]</f>
        <v>2943.0673932825171</v>
      </c>
      <c r="V1775" s="4">
        <f>$M$1*gp_need_index[[#This Row],[Normalised travel time adjusted wp 2025/26]]</f>
        <v>4295.9455281826131</v>
      </c>
      <c r="W1775" s="115">
        <v>7239.0129214651297</v>
      </c>
      <c r="X1775" s="43">
        <f>gp_need_index[[#This Row],[Combined weighted population 2025/26]]/gp_need_index[[#This Row],[Registered population 2025/26]]</f>
        <v>1.1400880403078988</v>
      </c>
    </row>
    <row r="1776" spans="1:24" ht="13">
      <c r="A1776" s="8" t="s">
        <v>3504</v>
      </c>
      <c r="B1776" s="3" t="s">
        <v>10950</v>
      </c>
      <c r="C1776" s="74" t="s">
        <v>6422</v>
      </c>
      <c r="D1776" s="74" t="s">
        <v>6796</v>
      </c>
      <c r="E1776" s="74" t="s">
        <v>6467</v>
      </c>
      <c r="F1776" s="41">
        <v>0.99564021710564476</v>
      </c>
      <c r="G1776" s="110">
        <v>8142.25</v>
      </c>
      <c r="H1776" s="4">
        <v>2893.3610681530399</v>
      </c>
      <c r="I1776" s="46">
        <v>7091.8280449680769</v>
      </c>
      <c r="J1776" s="110">
        <v>7060.9092143679163</v>
      </c>
      <c r="K1776" s="46">
        <v>7082.8113350954372</v>
      </c>
      <c r="L1776" s="110">
        <f>$L$1*gp_need_index[[#This Row],[Normalised weighted population (base year)]]</f>
        <v>2881.0296126873195</v>
      </c>
      <c r="M1776" s="4">
        <f>$M$1*gp_need_index[[#This Row],[Normalised travel time adjusted wp (base year)]]</f>
        <v>4205.4447283337222</v>
      </c>
      <c r="N1776" s="115">
        <v>7086.4743410210413</v>
      </c>
      <c r="O1776" s="43">
        <f>gp_need_index[[#This Row],[Combined weighted population (base year)]]/gp_need_index[[#This Row],[Registered population (base year)]]</f>
        <v>0.87033367202198919</v>
      </c>
      <c r="P1776" s="77">
        <v>8211.0742452192953</v>
      </c>
      <c r="Q1776" s="4">
        <v>2951.4523146554502</v>
      </c>
      <c r="R1776" s="46">
        <v>7161.7379755438205</v>
      </c>
      <c r="S1776" s="110">
        <v>7130.5143528241906</v>
      </c>
      <c r="T1776" s="46">
        <v>7152.5393540700879</v>
      </c>
      <c r="U1776" s="110">
        <f>$L$1*gp_need_index[[#This Row],[Normalised weighted population 2025/26]]</f>
        <v>2909.4302703079652</v>
      </c>
      <c r="V1776" s="4">
        <f>$M$1*gp_need_index[[#This Row],[Normalised travel time adjusted wp 2025/26]]</f>
        <v>4246.8459906207891</v>
      </c>
      <c r="W1776" s="115">
        <v>7156.2762609287547</v>
      </c>
      <c r="X1776" s="43">
        <f>gp_need_index[[#This Row],[Combined weighted population 2025/26]]/gp_need_index[[#This Row],[Registered population 2025/26]]</f>
        <v>0.8715395875387838</v>
      </c>
    </row>
    <row r="1777" spans="1:24" ht="13">
      <c r="A1777" s="8" t="s">
        <v>3051</v>
      </c>
      <c r="B1777" s="3" t="s">
        <v>10949</v>
      </c>
      <c r="C1777" s="74" t="s">
        <v>6420</v>
      </c>
      <c r="D1777" s="74" t="s">
        <v>6805</v>
      </c>
      <c r="E1777" s="74" t="s">
        <v>6503</v>
      </c>
      <c r="F1777" s="41">
        <v>0.95213645654510104</v>
      </c>
      <c r="G1777" s="110">
        <v>9843.3333333333321</v>
      </c>
      <c r="H1777" s="4">
        <v>3298.7502787109283</v>
      </c>
      <c r="I1777" s="46">
        <v>8085.4650314493774</v>
      </c>
      <c r="J1777" s="110">
        <v>7698.4660245635341</v>
      </c>
      <c r="K1777" s="46">
        <v>7722.34577250642</v>
      </c>
      <c r="L1777" s="110">
        <f>$L$1*gp_need_index[[#This Row],[Normalised weighted population (base year)]]</f>
        <v>3284.6910613521964</v>
      </c>
      <c r="M1777" s="4">
        <f>$M$1*gp_need_index[[#This Row],[Normalised travel time adjusted wp (base year)]]</f>
        <v>4585.1706028704675</v>
      </c>
      <c r="N1777" s="115">
        <v>7869.8616642226643</v>
      </c>
      <c r="O1777" s="43">
        <f>gp_need_index[[#This Row],[Combined weighted population (base year)]]/gp_need_index[[#This Row],[Registered population (base year)]]</f>
        <v>0.79951185210524878</v>
      </c>
      <c r="P1777" s="77">
        <v>9933.8335055950629</v>
      </c>
      <c r="Q1777" s="4">
        <v>3364.5602971931417</v>
      </c>
      <c r="R1777" s="46">
        <v>8164.1499446783655</v>
      </c>
      <c r="S1777" s="110">
        <v>7773.3847990289414</v>
      </c>
      <c r="T1777" s="46">
        <v>7797.3955227175693</v>
      </c>
      <c r="U1777" s="110">
        <f>$L$1*gp_need_index[[#This Row],[Normalised weighted population 2025/26]]</f>
        <v>3316.6565240857853</v>
      </c>
      <c r="V1777" s="4">
        <f>$M$1*gp_need_index[[#This Row],[Normalised travel time adjusted wp 2025/26]]</f>
        <v>4629.7316622374383</v>
      </c>
      <c r="W1777" s="115">
        <v>7946.3881863232236</v>
      </c>
      <c r="X1777" s="43">
        <f>gp_need_index[[#This Row],[Combined weighted population 2025/26]]/gp_need_index[[#This Row],[Registered population 2025/26]]</f>
        <v>0.79993168617609256</v>
      </c>
    </row>
    <row r="1778" spans="1:24" ht="13">
      <c r="A1778" s="8" t="s">
        <v>3083</v>
      </c>
      <c r="B1778" s="3" t="s">
        <v>10948</v>
      </c>
      <c r="C1778" s="74" t="s">
        <v>6420</v>
      </c>
      <c r="D1778" s="74" t="s">
        <v>6805</v>
      </c>
      <c r="E1778" s="74" t="s">
        <v>6503</v>
      </c>
      <c r="F1778" s="41">
        <v>0.95213645654510104</v>
      </c>
      <c r="G1778" s="110">
        <v>6381.6666666666661</v>
      </c>
      <c r="H1778" s="4">
        <v>1671.1970061710203</v>
      </c>
      <c r="I1778" s="46">
        <v>4096.2194202038827</v>
      </c>
      <c r="J1778" s="110">
        <v>3900.1598439841532</v>
      </c>
      <c r="K1778" s="46">
        <v>3912.2576870757694</v>
      </c>
      <c r="L1778" s="110">
        <f>$L$1*gp_need_index[[#This Row],[Normalised weighted population (base year)]]</f>
        <v>1664.0743930679146</v>
      </c>
      <c r="M1778" s="4">
        <f>$M$1*gp_need_index[[#This Row],[Normalised travel time adjusted wp (base year)]]</f>
        <v>2322.9170858289117</v>
      </c>
      <c r="N1778" s="115">
        <v>3986.9914788968263</v>
      </c>
      <c r="O1778" s="43">
        <f>gp_need_index[[#This Row],[Combined weighted population (base year)]]/gp_need_index[[#This Row],[Registered population (base year)]]</f>
        <v>0.62475708731734025</v>
      </c>
      <c r="P1778" s="77">
        <v>6436.868380325388</v>
      </c>
      <c r="Q1778" s="4">
        <v>1704.9086925208451</v>
      </c>
      <c r="R1778" s="46">
        <v>4136.9834326754817</v>
      </c>
      <c r="S1778" s="110">
        <v>3938.9727463734216</v>
      </c>
      <c r="T1778" s="46">
        <v>3951.1395937218276</v>
      </c>
      <c r="U1778" s="110">
        <f>$L$1*gp_need_index[[#This Row],[Normalised weighted population 2025/26]]</f>
        <v>1680.6346263840569</v>
      </c>
      <c r="V1778" s="4">
        <f>$M$1*gp_need_index[[#This Row],[Normalised travel time adjusted wp 2025/26]]</f>
        <v>2346.0033578748726</v>
      </c>
      <c r="W1778" s="115">
        <v>4026.6379842589295</v>
      </c>
      <c r="X1778" s="43">
        <f>gp_need_index[[#This Row],[Combined weighted population 2025/26]]/gp_need_index[[#This Row],[Registered population 2025/26]]</f>
        <v>0.6255585397033363</v>
      </c>
    </row>
    <row r="1779" spans="1:24" ht="13">
      <c r="A1779" s="8" t="s">
        <v>3047</v>
      </c>
      <c r="B1779" s="3" t="s">
        <v>8160</v>
      </c>
      <c r="C1779" s="74" t="s">
        <v>6420</v>
      </c>
      <c r="D1779" s="74" t="s">
        <v>6805</v>
      </c>
      <c r="E1779" s="74" t="s">
        <v>6503</v>
      </c>
      <c r="F1779" s="41">
        <v>0.95213645654510104</v>
      </c>
      <c r="G1779" s="110">
        <v>7142.4166666666652</v>
      </c>
      <c r="H1779" s="4">
        <v>2826.1110766106503</v>
      </c>
      <c r="I1779" s="46">
        <v>6926.9936655697857</v>
      </c>
      <c r="J1779" s="110">
        <v>6595.4432032459763</v>
      </c>
      <c r="K1779" s="46">
        <v>6615.9015024399469</v>
      </c>
      <c r="L1779" s="110">
        <f>$L$1*gp_need_index[[#This Row],[Normalised weighted population (base year)]]</f>
        <v>2814.0662394605292</v>
      </c>
      <c r="M1779" s="4">
        <f>$M$1*gp_need_index[[#This Row],[Normalised travel time adjusted wp (base year)]]</f>
        <v>3928.2153343191271</v>
      </c>
      <c r="N1779" s="115">
        <v>6742.2815737796564</v>
      </c>
      <c r="O1779" s="43">
        <f>gp_need_index[[#This Row],[Combined weighted population (base year)]]/gp_need_index[[#This Row],[Registered population (base year)]]</f>
        <v>0.94397763228314291</v>
      </c>
      <c r="P1779" s="77">
        <v>7206.3871038584566</v>
      </c>
      <c r="Q1779" s="4">
        <v>2879.2311531163277</v>
      </c>
      <c r="R1779" s="46">
        <v>6986.4923743649315</v>
      </c>
      <c r="S1779" s="110">
        <v>6652.0940930071956</v>
      </c>
      <c r="T1779" s="46">
        <v>6672.6413317387578</v>
      </c>
      <c r="U1779" s="110">
        <f>$L$1*gp_need_index[[#This Row],[Normalised weighted population 2025/26]]</f>
        <v>2838.2373757132059</v>
      </c>
      <c r="V1779" s="4">
        <f>$M$1*gp_need_index[[#This Row],[Normalised travel time adjusted wp 2025/26]]</f>
        <v>3961.9048122286817</v>
      </c>
      <c r="W1779" s="115">
        <v>6800.1421879418876</v>
      </c>
      <c r="X1779" s="43">
        <f>gp_need_index[[#This Row],[Combined weighted population 2025/26]]/gp_need_index[[#This Row],[Registered population 2025/26]]</f>
        <v>0.94362710328188493</v>
      </c>
    </row>
    <row r="1780" spans="1:24" ht="13">
      <c r="A1780" s="8" t="s">
        <v>3073</v>
      </c>
      <c r="B1780" s="3" t="s">
        <v>10947</v>
      </c>
      <c r="C1780" s="74" t="s">
        <v>6420</v>
      </c>
      <c r="D1780" s="74" t="s">
        <v>6805</v>
      </c>
      <c r="E1780" s="74" t="s">
        <v>6503</v>
      </c>
      <c r="F1780" s="41">
        <v>0.95213645654510104</v>
      </c>
      <c r="G1780" s="110">
        <v>5336.25</v>
      </c>
      <c r="H1780" s="4">
        <v>1936.4534703841939</v>
      </c>
      <c r="I1780" s="46">
        <v>4746.3813556504247</v>
      </c>
      <c r="J1780" s="110">
        <v>4519.2027253807282</v>
      </c>
      <c r="K1780" s="46">
        <v>4533.2207676297376</v>
      </c>
      <c r="L1780" s="110">
        <f>$L$1*gp_need_index[[#This Row],[Normalised weighted population (base year)]]</f>
        <v>1928.2003387601046</v>
      </c>
      <c r="M1780" s="4">
        <f>$M$1*gp_need_index[[#This Row],[Normalised travel time adjusted wp (base year)]]</f>
        <v>2691.6161503749199</v>
      </c>
      <c r="N1780" s="115">
        <v>4619.8164891350243</v>
      </c>
      <c r="O1780" s="43">
        <f>gp_need_index[[#This Row],[Combined weighted population (base year)]]/gp_need_index[[#This Row],[Registered population (base year)]]</f>
        <v>0.86574213898056207</v>
      </c>
      <c r="P1780" s="77">
        <v>5385.285875851614</v>
      </c>
      <c r="Q1780" s="4">
        <v>1975.783354676596</v>
      </c>
      <c r="R1780" s="46">
        <v>4794.2643736348509</v>
      </c>
      <c r="S1780" s="110">
        <v>4564.7938924531054</v>
      </c>
      <c r="T1780" s="46">
        <v>4578.8937997239918</v>
      </c>
      <c r="U1780" s="110">
        <f>$L$1*gp_need_index[[#This Row],[Normalised weighted population 2025/26]]</f>
        <v>1947.6526424374131</v>
      </c>
      <c r="V1780" s="4">
        <f>$M$1*gp_need_index[[#This Row],[Normalised travel time adjusted wp 2025/26]]</f>
        <v>2718.7346776037989</v>
      </c>
      <c r="W1780" s="115">
        <v>4666.3873200412118</v>
      </c>
      <c r="X1780" s="43">
        <f>gp_need_index[[#This Row],[Combined weighted population 2025/26]]/gp_need_index[[#This Row],[Registered population 2025/26]]</f>
        <v>0.86650689074204112</v>
      </c>
    </row>
    <row r="1781" spans="1:24" ht="13">
      <c r="A1781" s="8" t="s">
        <v>3092</v>
      </c>
      <c r="B1781" s="3" t="s">
        <v>10946</v>
      </c>
      <c r="C1781" s="74" t="s">
        <v>6420</v>
      </c>
      <c r="D1781" s="74" t="s">
        <v>6805</v>
      </c>
      <c r="E1781" s="74" t="s">
        <v>6503</v>
      </c>
      <c r="F1781" s="41">
        <v>0.95213645654510104</v>
      </c>
      <c r="G1781" s="110">
        <v>8642.75</v>
      </c>
      <c r="H1781" s="4">
        <v>2765.48757124441</v>
      </c>
      <c r="I1781" s="46">
        <v>6778.4012619901587</v>
      </c>
      <c r="J1781" s="110">
        <v>6453.9629586321507</v>
      </c>
      <c r="K1781" s="46">
        <v>6473.982402530859</v>
      </c>
      <c r="L1781" s="110">
        <f>$L$1*gp_need_index[[#This Row],[Normalised weighted population (base year)]]</f>
        <v>2753.7011104389589</v>
      </c>
      <c r="M1781" s="4">
        <f>$M$1*gp_need_index[[#This Row],[Normalised travel time adjusted wp (base year)]]</f>
        <v>3843.9503578393465</v>
      </c>
      <c r="N1781" s="115">
        <v>6597.6514682783054</v>
      </c>
      <c r="O1781" s="43">
        <f>gp_need_index[[#This Row],[Combined weighted population (base year)]]/gp_need_index[[#This Row],[Registered population (base year)]]</f>
        <v>0.7633740960085974</v>
      </c>
      <c r="P1781" s="77">
        <v>8717.5887516897892</v>
      </c>
      <c r="Q1781" s="4">
        <v>2821.5314051255746</v>
      </c>
      <c r="R1781" s="46">
        <v>6846.4831747201379</v>
      </c>
      <c r="S1781" s="110">
        <v>6518.7862297736856</v>
      </c>
      <c r="T1781" s="46">
        <v>6538.921702157334</v>
      </c>
      <c r="U1781" s="110">
        <f>$L$1*gp_need_index[[#This Row],[Normalised weighted population 2025/26]]</f>
        <v>2781.3591423906269</v>
      </c>
      <c r="V1781" s="4">
        <f>$M$1*gp_need_index[[#This Row],[Normalised travel time adjusted wp 2025/26]]</f>
        <v>3882.508300774045</v>
      </c>
      <c r="W1781" s="115">
        <v>6663.8674431646723</v>
      </c>
      <c r="X1781" s="43">
        <f>gp_need_index[[#This Row],[Combined weighted population 2025/26]]/gp_need_index[[#This Row],[Registered population 2025/26]]</f>
        <v>0.76441635789173579</v>
      </c>
    </row>
    <row r="1782" spans="1:24" ht="13">
      <c r="A1782" s="8" t="s">
        <v>3055</v>
      </c>
      <c r="B1782" s="3" t="s">
        <v>10945</v>
      </c>
      <c r="C1782" s="74" t="s">
        <v>6420</v>
      </c>
      <c r="D1782" s="74" t="s">
        <v>6805</v>
      </c>
      <c r="E1782" s="74" t="s">
        <v>6503</v>
      </c>
      <c r="F1782" s="41">
        <v>0.95213645654510104</v>
      </c>
      <c r="G1782" s="110">
        <v>12527.416666666668</v>
      </c>
      <c r="H1782" s="4">
        <v>4446.5150405422055</v>
      </c>
      <c r="I1782" s="46">
        <v>10898.715827063737</v>
      </c>
      <c r="J1782" s="110">
        <v>10377.064668472478</v>
      </c>
      <c r="K1782" s="46">
        <v>10409.253118467514</v>
      </c>
      <c r="L1782" s="110">
        <f>$L$1*gp_need_index[[#This Row],[Normalised weighted population (base year)]]</f>
        <v>4427.564069367666</v>
      </c>
      <c r="M1782" s="4">
        <f>$M$1*gp_need_index[[#This Row],[Normalised travel time adjusted wp (base year)]]</f>
        <v>6180.5315124013123</v>
      </c>
      <c r="N1782" s="115">
        <v>10608.095581768979</v>
      </c>
      <c r="O1782" s="43">
        <f>gp_need_index[[#This Row],[Combined weighted population (base year)]]/gp_need_index[[#This Row],[Registered population (base year)]]</f>
        <v>0.84679035303386396</v>
      </c>
      <c r="P1782" s="77">
        <v>12639.834865810357</v>
      </c>
      <c r="Q1782" s="4">
        <v>4539.5044624229668</v>
      </c>
      <c r="R1782" s="46">
        <v>11015.167460864253</v>
      </c>
      <c r="S1782" s="110">
        <v>10487.942514438188</v>
      </c>
      <c r="T1782" s="46">
        <v>10520.338066219934</v>
      </c>
      <c r="U1782" s="110">
        <f>$L$1*gp_need_index[[#This Row],[Normalised weighted population 2025/26]]</f>
        <v>4474.8721263732441</v>
      </c>
      <c r="V1782" s="4">
        <f>$M$1*gp_need_index[[#This Row],[Normalised travel time adjusted wp 2025/26]]</f>
        <v>6246.4886000351244</v>
      </c>
      <c r="W1782" s="115">
        <v>10721.360726408369</v>
      </c>
      <c r="X1782" s="43">
        <f>gp_need_index[[#This Row],[Combined weighted population 2025/26]]/gp_need_index[[#This Row],[Registered population 2025/26]]</f>
        <v>0.8482199997255272</v>
      </c>
    </row>
    <row r="1783" spans="1:24" ht="13">
      <c r="A1783" s="8" t="s">
        <v>3053</v>
      </c>
      <c r="B1783" s="3" t="s">
        <v>10944</v>
      </c>
      <c r="C1783" s="74" t="s">
        <v>6420</v>
      </c>
      <c r="D1783" s="74" t="s">
        <v>6805</v>
      </c>
      <c r="E1783" s="74" t="s">
        <v>6503</v>
      </c>
      <c r="F1783" s="41">
        <v>0.95213645654510104</v>
      </c>
      <c r="G1783" s="110">
        <v>11984.75</v>
      </c>
      <c r="H1783" s="4">
        <v>3960.7728379247574</v>
      </c>
      <c r="I1783" s="46">
        <v>9708.1281008848018</v>
      </c>
      <c r="J1783" s="110">
        <v>9243.4626896623759</v>
      </c>
      <c r="K1783" s="46">
        <v>9272.1348379116916</v>
      </c>
      <c r="L1783" s="110">
        <f>$L$1*gp_need_index[[#This Row],[Normalised weighted population (base year)]]</f>
        <v>3943.8920917232876</v>
      </c>
      <c r="M1783" s="4">
        <f>$M$1*gp_need_index[[#This Row],[Normalised travel time adjusted wp (base year)]]</f>
        <v>5505.3634396954831</v>
      </c>
      <c r="N1783" s="115">
        <v>9449.2555314187703</v>
      </c>
      <c r="O1783" s="43">
        <f>gp_need_index[[#This Row],[Combined weighted population (base year)]]/gp_need_index[[#This Row],[Registered population (base year)]]</f>
        <v>0.78843993670445944</v>
      </c>
      <c r="P1783" s="77">
        <v>12093.149641576776</v>
      </c>
      <c r="Q1783" s="4">
        <v>4036.9386305023013</v>
      </c>
      <c r="R1783" s="46">
        <v>9795.6848401202442</v>
      </c>
      <c r="S1783" s="110">
        <v>9326.8286531046542</v>
      </c>
      <c r="T1783" s="46">
        <v>9355.6377126675925</v>
      </c>
      <c r="U1783" s="110">
        <f>$L$1*gp_need_index[[#This Row],[Normalised weighted population 2025/26]]</f>
        <v>3979.4617018334247</v>
      </c>
      <c r="V1783" s="4">
        <f>$M$1*gp_need_index[[#This Row],[Normalised travel time adjusted wp 2025/26]]</f>
        <v>5554.9435721921482</v>
      </c>
      <c r="W1783" s="115">
        <v>9534.405274025572</v>
      </c>
      <c r="X1783" s="43">
        <f>gp_need_index[[#This Row],[Combined weighted population 2025/26]]/gp_need_index[[#This Row],[Registered population 2025/26]]</f>
        <v>0.78841373476814269</v>
      </c>
    </row>
    <row r="1784" spans="1:24" ht="13">
      <c r="A1784" s="8" t="s">
        <v>3089</v>
      </c>
      <c r="B1784" s="3" t="s">
        <v>10943</v>
      </c>
      <c r="C1784" s="74" t="s">
        <v>6420</v>
      </c>
      <c r="D1784" s="74" t="s">
        <v>6805</v>
      </c>
      <c r="E1784" s="74" t="s">
        <v>6503</v>
      </c>
      <c r="F1784" s="41">
        <v>0.95213645654510104</v>
      </c>
      <c r="G1784" s="110">
        <v>10813.083333333334</v>
      </c>
      <c r="H1784" s="4">
        <v>2472.9263321990484</v>
      </c>
      <c r="I1784" s="46">
        <v>6061.3134353896103</v>
      </c>
      <c r="J1784" s="110">
        <v>5771.1974963810771</v>
      </c>
      <c r="K1784" s="46">
        <v>5789.0990810737248</v>
      </c>
      <c r="L1784" s="110">
        <f>$L$1*gp_need_index[[#This Row],[Normalised weighted population (base year)]]</f>
        <v>2462.3867623986616</v>
      </c>
      <c r="M1784" s="4">
        <f>$M$1*gp_need_index[[#This Row],[Normalised travel time adjusted wp (base year)]]</f>
        <v>3437.2984201442159</v>
      </c>
      <c r="N1784" s="115">
        <v>5899.6851825428776</v>
      </c>
      <c r="O1784" s="43">
        <f>gp_need_index[[#This Row],[Combined weighted population (base year)]]/gp_need_index[[#This Row],[Registered population (base year)]]</f>
        <v>0.54560618841769248</v>
      </c>
      <c r="P1784" s="77">
        <v>10900.817617440418</v>
      </c>
      <c r="Q1784" s="4">
        <v>2512.3087847695165</v>
      </c>
      <c r="R1784" s="46">
        <v>6096.1504073212927</v>
      </c>
      <c r="S1784" s="110">
        <v>5804.3670473928696</v>
      </c>
      <c r="T1784" s="46">
        <v>5822.295794903187</v>
      </c>
      <c r="U1784" s="110">
        <f>$L$1*gp_need_index[[#This Row],[Normalised weighted population 2025/26]]</f>
        <v>2476.5391568328087</v>
      </c>
      <c r="V1784" s="4">
        <f>$M$1*gp_need_index[[#This Row],[Normalised travel time adjusted wp 2025/26]]</f>
        <v>3457.009088488629</v>
      </c>
      <c r="W1784" s="115">
        <v>5933.5482453214372</v>
      </c>
      <c r="X1784" s="43">
        <f>gp_need_index[[#This Row],[Combined weighted population 2025/26]]/gp_need_index[[#This Row],[Registered population 2025/26]]</f>
        <v>0.54432139437212901</v>
      </c>
    </row>
    <row r="1785" spans="1:24" ht="13">
      <c r="A1785" s="8" t="s">
        <v>3048</v>
      </c>
      <c r="B1785" s="3" t="s">
        <v>9483</v>
      </c>
      <c r="C1785" s="74" t="s">
        <v>6420</v>
      </c>
      <c r="D1785" s="74" t="s">
        <v>6805</v>
      </c>
      <c r="E1785" s="74" t="s">
        <v>6503</v>
      </c>
      <c r="F1785" s="41">
        <v>0.95213645654510104</v>
      </c>
      <c r="G1785" s="110">
        <v>9768.25</v>
      </c>
      <c r="H1785" s="4">
        <v>3881.0604598684181</v>
      </c>
      <c r="I1785" s="46">
        <v>9512.7475504055274</v>
      </c>
      <c r="J1785" s="110">
        <v>9057.4337446512091</v>
      </c>
      <c r="K1785" s="46">
        <v>9085.5288527080011</v>
      </c>
      <c r="L1785" s="110">
        <f>$L$1*gp_need_index[[#This Row],[Normalised weighted population (base year)]]</f>
        <v>3864.519446461064</v>
      </c>
      <c r="M1785" s="4">
        <f>$M$1*gp_need_index[[#This Row],[Normalised travel time adjusted wp (base year)]]</f>
        <v>5394.5654641992451</v>
      </c>
      <c r="N1785" s="115">
        <v>9259.0849106603091</v>
      </c>
      <c r="O1785" s="43">
        <f>gp_need_index[[#This Row],[Combined weighted population (base year)]]/gp_need_index[[#This Row],[Registered population (base year)]]</f>
        <v>0.94787550591562553</v>
      </c>
      <c r="P1785" s="77">
        <v>9857.2897548907131</v>
      </c>
      <c r="Q1785" s="4">
        <v>3958.6527471598783</v>
      </c>
      <c r="R1785" s="46">
        <v>9605.7231114829719</v>
      </c>
      <c r="S1785" s="110">
        <v>9145.9591659207799</v>
      </c>
      <c r="T1785" s="46">
        <v>9174.209549000725</v>
      </c>
      <c r="U1785" s="110">
        <f>$L$1*gp_need_index[[#This Row],[Normalised weighted population 2025/26]]</f>
        <v>3902.2904334367563</v>
      </c>
      <c r="V1785" s="4">
        <f>$M$1*gp_need_index[[#This Row],[Normalised travel time adjusted wp 2025/26]]</f>
        <v>5447.2199468735571</v>
      </c>
      <c r="W1785" s="115">
        <v>9349.5103803103138</v>
      </c>
      <c r="X1785" s="43">
        <f>gp_need_index[[#This Row],[Combined weighted population 2025/26]]/gp_need_index[[#This Row],[Registered population 2025/26]]</f>
        <v>0.94848691808735119</v>
      </c>
    </row>
    <row r="1786" spans="1:24" ht="13">
      <c r="A1786" s="8" t="s">
        <v>3082</v>
      </c>
      <c r="B1786" s="3" t="s">
        <v>10942</v>
      </c>
      <c r="C1786" s="74" t="s">
        <v>6420</v>
      </c>
      <c r="D1786" s="74" t="s">
        <v>6805</v>
      </c>
      <c r="E1786" s="74" t="s">
        <v>6503</v>
      </c>
      <c r="F1786" s="41">
        <v>0.95213645654510104</v>
      </c>
      <c r="G1786" s="110">
        <v>5909.3333333333339</v>
      </c>
      <c r="H1786" s="4">
        <v>2010.0321186020983</v>
      </c>
      <c r="I1786" s="46">
        <v>4926.7277101673417</v>
      </c>
      <c r="J1786" s="110">
        <v>4690.9170643212919</v>
      </c>
      <c r="K1786" s="46">
        <v>4705.4677445164843</v>
      </c>
      <c r="L1786" s="110">
        <f>$L$1*gp_need_index[[#This Row],[Normalised weighted population (base year)]]</f>
        <v>2001.4653960357259</v>
      </c>
      <c r="M1786" s="4">
        <f>$M$1*gp_need_index[[#This Row],[Normalised travel time adjusted wp (base year)]]</f>
        <v>2793.8884129905427</v>
      </c>
      <c r="N1786" s="115">
        <v>4795.3538090262682</v>
      </c>
      <c r="O1786" s="43">
        <f>gp_need_index[[#This Row],[Combined weighted population (base year)]]/gp_need_index[[#This Row],[Registered population (base year)]]</f>
        <v>0.81148812201482423</v>
      </c>
      <c r="P1786" s="77">
        <v>5963.9109201018364</v>
      </c>
      <c r="Q1786" s="4">
        <v>2051.4714378338458</v>
      </c>
      <c r="R1786" s="46">
        <v>4977.9225058539632</v>
      </c>
      <c r="S1786" s="110">
        <v>4739.6614956799021</v>
      </c>
      <c r="T1786" s="46">
        <v>4754.3015405886026</v>
      </c>
      <c r="U1786" s="110">
        <f>$L$1*gp_need_index[[#This Row],[Normalised weighted population 2025/26]]</f>
        <v>2022.2630974821516</v>
      </c>
      <c r="V1786" s="4">
        <f>$M$1*gp_need_index[[#This Row],[Normalised travel time adjusted wp 2025/26]]</f>
        <v>2822.8836552100288</v>
      </c>
      <c r="W1786" s="115">
        <v>4845.1467526921806</v>
      </c>
      <c r="X1786" s="43">
        <f>gp_need_index[[#This Row],[Combined weighted population 2025/26]]/gp_need_index[[#This Row],[Registered population 2025/26]]</f>
        <v>0.81241098628103714</v>
      </c>
    </row>
    <row r="1787" spans="1:24" ht="13">
      <c r="A1787" s="8" t="s">
        <v>3079</v>
      </c>
      <c r="B1787" s="3" t="s">
        <v>10941</v>
      </c>
      <c r="C1787" s="74" t="s">
        <v>6420</v>
      </c>
      <c r="D1787" s="74" t="s">
        <v>6805</v>
      </c>
      <c r="E1787" s="74" t="s">
        <v>6503</v>
      </c>
      <c r="F1787" s="41">
        <v>0.95213645654510104</v>
      </c>
      <c r="G1787" s="110">
        <v>22453.5</v>
      </c>
      <c r="H1787" s="4">
        <v>6942.5247970139453</v>
      </c>
      <c r="I1787" s="46">
        <v>17016.608331492756</v>
      </c>
      <c r="J1787" s="110">
        <v>16202.133159163357</v>
      </c>
      <c r="K1787" s="46">
        <v>16252.390295421854</v>
      </c>
      <c r="L1787" s="110">
        <f>$L$1*gp_need_index[[#This Row],[Normalised weighted population (base year)]]</f>
        <v>6912.9358748789391</v>
      </c>
      <c r="M1787" s="4">
        <f>$M$1*gp_need_index[[#This Row],[Normalised travel time adjusted wp (base year)]]</f>
        <v>9649.9152465117895</v>
      </c>
      <c r="N1787" s="115">
        <v>16562.85112139073</v>
      </c>
      <c r="O1787" s="43">
        <f>gp_need_index[[#This Row],[Combined weighted population (base year)]]/gp_need_index[[#This Row],[Registered population (base year)]]</f>
        <v>0.73765119564391879</v>
      </c>
      <c r="P1787" s="77">
        <v>22656.566868811904</v>
      </c>
      <c r="Q1787" s="4">
        <v>7081.5108106554635</v>
      </c>
      <c r="R1787" s="46">
        <v>17183.379397683366</v>
      </c>
      <c r="S1787" s="110">
        <v>16360.921971180333</v>
      </c>
      <c r="T1787" s="46">
        <v>16411.458203066122</v>
      </c>
      <c r="U1787" s="110">
        <f>$L$1*gp_need_index[[#This Row],[Normalised weighted population 2025/26]]</f>
        <v>6980.6860201430354</v>
      </c>
      <c r="V1787" s="4">
        <f>$M$1*gp_need_index[[#This Row],[Normalised travel time adjusted wp 2025/26]]</f>
        <v>9744.3623893200402</v>
      </c>
      <c r="W1787" s="115">
        <v>16725.048409463074</v>
      </c>
      <c r="X1787" s="43">
        <f>gp_need_index[[#This Row],[Combined weighted population 2025/26]]/gp_need_index[[#This Row],[Registered population 2025/26]]</f>
        <v>0.73819870884701799</v>
      </c>
    </row>
    <row r="1788" spans="1:24" ht="13">
      <c r="A1788" s="8" t="s">
        <v>3052</v>
      </c>
      <c r="B1788" s="3" t="s">
        <v>10940</v>
      </c>
      <c r="C1788" s="74" t="s">
        <v>6420</v>
      </c>
      <c r="D1788" s="74" t="s">
        <v>6805</v>
      </c>
      <c r="E1788" s="74" t="s">
        <v>6503</v>
      </c>
      <c r="F1788" s="41">
        <v>0.95213645654510104</v>
      </c>
      <c r="G1788" s="110">
        <v>17589.083333333336</v>
      </c>
      <c r="H1788" s="4">
        <v>6644.6769754520819</v>
      </c>
      <c r="I1788" s="46">
        <v>16286.562725593514</v>
      </c>
      <c r="J1788" s="110">
        <v>15507.030122846132</v>
      </c>
      <c r="K1788" s="46">
        <v>15555.131130176003</v>
      </c>
      <c r="L1788" s="110">
        <f>$L$1*gp_need_index[[#This Row],[Normalised weighted population (base year)]]</f>
        <v>6616.3574756465532</v>
      </c>
      <c r="M1788" s="4">
        <f>$M$1*gp_need_index[[#This Row],[Normalised travel time adjusted wp (base year)]]</f>
        <v>9235.9151070140706</v>
      </c>
      <c r="N1788" s="115">
        <v>15852.272582660624</v>
      </c>
      <c r="O1788" s="43">
        <f>gp_need_index[[#This Row],[Combined weighted population (base year)]]/gp_need_index[[#This Row],[Registered population (base year)]]</f>
        <v>0.90125632372317799</v>
      </c>
      <c r="P1788" s="77">
        <v>17746.773384769498</v>
      </c>
      <c r="Q1788" s="4">
        <v>6776.0260966023925</v>
      </c>
      <c r="R1788" s="46">
        <v>16442.116709237245</v>
      </c>
      <c r="S1788" s="110">
        <v>15655.138741634148</v>
      </c>
      <c r="T1788" s="46">
        <v>15703.494923702923</v>
      </c>
      <c r="U1788" s="110">
        <f>$L$1*gp_need_index[[#This Row],[Normalised weighted population 2025/26]]</f>
        <v>6679.5507215074776</v>
      </c>
      <c r="V1788" s="4">
        <f>$M$1*gp_need_index[[#This Row],[Normalised travel time adjusted wp 2025/26]]</f>
        <v>9324.0066435303361</v>
      </c>
      <c r="W1788" s="115">
        <v>16003.557365037814</v>
      </c>
      <c r="X1788" s="43">
        <f>gp_need_index[[#This Row],[Combined weighted population 2025/26]]/gp_need_index[[#This Row],[Registered population 2025/26]]</f>
        <v>0.90177279092165941</v>
      </c>
    </row>
    <row r="1789" spans="1:24" ht="13">
      <c r="A1789" s="8" t="s">
        <v>3084</v>
      </c>
      <c r="B1789" s="3" t="s">
        <v>10939</v>
      </c>
      <c r="C1789" s="74" t="s">
        <v>6420</v>
      </c>
      <c r="D1789" s="74" t="s">
        <v>6805</v>
      </c>
      <c r="E1789" s="74" t="s">
        <v>6503</v>
      </c>
      <c r="F1789" s="41">
        <v>0.95213645654510104</v>
      </c>
      <c r="G1789" s="110">
        <v>17748.75</v>
      </c>
      <c r="H1789" s="4">
        <v>6354.2868287163064</v>
      </c>
      <c r="I1789" s="46">
        <v>15574.796396368045</v>
      </c>
      <c r="J1789" s="110">
        <v>14829.33145224928</v>
      </c>
      <c r="K1789" s="46">
        <v>14875.330316972633</v>
      </c>
      <c r="L1789" s="110">
        <f>$L$1*gp_need_index[[#This Row],[Normalised weighted population (base year)]]</f>
        <v>6327.2049667574911</v>
      </c>
      <c r="M1789" s="4">
        <f>$M$1*gp_need_index[[#This Row],[Normalised travel time adjusted wp (base year)]]</f>
        <v>8832.2809268916426</v>
      </c>
      <c r="N1789" s="115">
        <v>15159.485893649133</v>
      </c>
      <c r="O1789" s="43">
        <f>gp_need_index[[#This Row],[Combined weighted population (base year)]]/gp_need_index[[#This Row],[Registered population (base year)]]</f>
        <v>0.85411569229659179</v>
      </c>
      <c r="P1789" s="77">
        <v>17909.664310243748</v>
      </c>
      <c r="Q1789" s="4">
        <v>6474.8909081008578</v>
      </c>
      <c r="R1789" s="46">
        <v>15711.408201918617</v>
      </c>
      <c r="S1789" s="110">
        <v>14959.40453270843</v>
      </c>
      <c r="T1789" s="46">
        <v>15005.611704753499</v>
      </c>
      <c r="U1789" s="110">
        <f>$L$1*gp_need_index[[#This Row],[Normalised weighted population 2025/26]]</f>
        <v>6382.7030209599116</v>
      </c>
      <c r="V1789" s="4">
        <f>$M$1*gp_need_index[[#This Row],[Normalised travel time adjusted wp 2025/26]]</f>
        <v>8909.6359698995275</v>
      </c>
      <c r="W1789" s="115">
        <v>15292.33899085944</v>
      </c>
      <c r="X1789" s="43">
        <f>gp_need_index[[#This Row],[Combined weighted population 2025/26]]/gp_need_index[[#This Row],[Registered population 2025/26]]</f>
        <v>0.85385961042903058</v>
      </c>
    </row>
    <row r="1790" spans="1:24" ht="13">
      <c r="A1790" s="8" t="s">
        <v>3078</v>
      </c>
      <c r="B1790" s="3" t="s">
        <v>10837</v>
      </c>
      <c r="C1790" s="74" t="s">
        <v>6420</v>
      </c>
      <c r="D1790" s="74" t="s">
        <v>6805</v>
      </c>
      <c r="E1790" s="74" t="s">
        <v>6503</v>
      </c>
      <c r="F1790" s="41">
        <v>0.95213645654510104</v>
      </c>
      <c r="G1790" s="110">
        <v>12131</v>
      </c>
      <c r="H1790" s="4">
        <v>3585.0291626672592</v>
      </c>
      <c r="I1790" s="46">
        <v>8787.1543713213832</v>
      </c>
      <c r="J1790" s="110">
        <v>8366.5700262247374</v>
      </c>
      <c r="K1790" s="46">
        <v>8392.5221552248877</v>
      </c>
      <c r="L1790" s="110">
        <f>$L$1*gp_need_index[[#This Row],[Normalised weighted population (base year)]]</f>
        <v>3569.7498295935752</v>
      </c>
      <c r="M1790" s="4">
        <f>$M$1*gp_need_index[[#This Row],[Normalised travel time adjusted wp (base year)]]</f>
        <v>4983.0902427445362</v>
      </c>
      <c r="N1790" s="115">
        <v>8552.840072338111</v>
      </c>
      <c r="O1790" s="43">
        <f>gp_need_index[[#This Row],[Combined weighted population (base year)]]/gp_need_index[[#This Row],[Registered population (base year)]]</f>
        <v>0.70503998617905461</v>
      </c>
      <c r="P1790" s="77">
        <v>12235.598093646029</v>
      </c>
      <c r="Q1790" s="4">
        <v>3652.9254928655555</v>
      </c>
      <c r="R1790" s="46">
        <v>8863.8718959419894</v>
      </c>
      <c r="S1790" s="110">
        <v>8439.6155782719125</v>
      </c>
      <c r="T1790" s="46">
        <v>8465.6841806796347</v>
      </c>
      <c r="U1790" s="110">
        <f>$L$1*gp_need_index[[#This Row],[Normalised weighted population 2025/26]]</f>
        <v>3600.916047787608</v>
      </c>
      <c r="V1790" s="4">
        <f>$M$1*gp_need_index[[#This Row],[Normalised travel time adjusted wp 2025/26]]</f>
        <v>5026.5304587415831</v>
      </c>
      <c r="W1790" s="115">
        <v>8627.4465065291915</v>
      </c>
      <c r="X1790" s="43">
        <f>gp_need_index[[#This Row],[Combined weighted population 2025/26]]/gp_need_index[[#This Row],[Registered population 2025/26]]</f>
        <v>0.70511032157957543</v>
      </c>
    </row>
    <row r="1791" spans="1:24" ht="13">
      <c r="A1791" s="8" t="s">
        <v>3056</v>
      </c>
      <c r="B1791" s="3" t="s">
        <v>10938</v>
      </c>
      <c r="C1791" s="74" t="s">
        <v>6420</v>
      </c>
      <c r="D1791" s="74" t="s">
        <v>6805</v>
      </c>
      <c r="E1791" s="74" t="s">
        <v>6503</v>
      </c>
      <c r="F1791" s="41">
        <v>0.95213645654510104</v>
      </c>
      <c r="G1791" s="110">
        <v>12618.583333333332</v>
      </c>
      <c r="H1791" s="4">
        <v>4735.4464368297522</v>
      </c>
      <c r="I1791" s="46">
        <v>11606.906658072538</v>
      </c>
      <c r="J1791" s="110">
        <v>11051.358976866926</v>
      </c>
      <c r="K1791" s="46">
        <v>11085.639009532122</v>
      </c>
      <c r="L1791" s="110">
        <f>$L$1*gp_need_index[[#This Row],[Normalised weighted population (base year)]]</f>
        <v>4715.2640449779992</v>
      </c>
      <c r="M1791" s="4">
        <f>$M$1*gp_need_index[[#This Row],[Normalised travel time adjusted wp (base year)]]</f>
        <v>6582.1380702101314</v>
      </c>
      <c r="N1791" s="115">
        <v>11297.402115188132</v>
      </c>
      <c r="O1791" s="43">
        <f>gp_need_index[[#This Row],[Combined weighted population (base year)]]/gp_need_index[[#This Row],[Registered population (base year)]]</f>
        <v>0.89529876823373988</v>
      </c>
      <c r="P1791" s="77">
        <v>12731.036237328708</v>
      </c>
      <c r="Q1791" s="4">
        <v>4831.3944220032745</v>
      </c>
      <c r="R1791" s="46">
        <v>11723.442298247244</v>
      </c>
      <c r="S1791" s="110">
        <v>11162.316808364087</v>
      </c>
      <c r="T1791" s="46">
        <v>11196.795392859742</v>
      </c>
      <c r="U1791" s="110">
        <f>$L$1*gp_need_index[[#This Row],[Normalised weighted population 2025/26]]</f>
        <v>4762.6062292706692</v>
      </c>
      <c r="V1791" s="4">
        <f>$M$1*gp_need_index[[#This Row],[Normalised travel time adjusted wp 2025/26]]</f>
        <v>6648.1375729738857</v>
      </c>
      <c r="W1791" s="115">
        <v>11410.743802244555</v>
      </c>
      <c r="X1791" s="43">
        <f>gp_need_index[[#This Row],[Combined weighted population 2025/26]]/gp_need_index[[#This Row],[Registered population 2025/26]]</f>
        <v>0.89629340373622379</v>
      </c>
    </row>
    <row r="1792" spans="1:24" ht="13">
      <c r="A1792" s="8" t="s">
        <v>3059</v>
      </c>
      <c r="B1792" s="3" t="s">
        <v>10937</v>
      </c>
      <c r="C1792" s="74" t="s">
        <v>6420</v>
      </c>
      <c r="D1792" s="74" t="s">
        <v>6805</v>
      </c>
      <c r="E1792" s="74" t="s">
        <v>6503</v>
      </c>
      <c r="F1792" s="41">
        <v>0.95213645654510104</v>
      </c>
      <c r="G1792" s="110">
        <v>11587.833333333332</v>
      </c>
      <c r="H1792" s="4">
        <v>4386.6428017648004</v>
      </c>
      <c r="I1792" s="46">
        <v>10751.964829841096</v>
      </c>
      <c r="J1792" s="110">
        <v>10237.33769398245</v>
      </c>
      <c r="K1792" s="46">
        <v>10269.092727122623</v>
      </c>
      <c r="L1792" s="110">
        <f>$L$1*gp_need_index[[#This Row],[Normalised weighted population (base year)]]</f>
        <v>4367.9470050495574</v>
      </c>
      <c r="M1792" s="4">
        <f>$M$1*gp_need_index[[#This Row],[Normalised travel time adjusted wp (base year)]]</f>
        <v>6097.3107754628745</v>
      </c>
      <c r="N1792" s="115">
        <v>10465.257780512431</v>
      </c>
      <c r="O1792" s="43">
        <f>gp_need_index[[#This Row],[Combined weighted population (base year)]]/gp_need_index[[#This Row],[Registered population (base year)]]</f>
        <v>0.90312463766701556</v>
      </c>
      <c r="P1792" s="77">
        <v>11695.04132865779</v>
      </c>
      <c r="Q1792" s="4">
        <v>4478.2659754505685</v>
      </c>
      <c r="R1792" s="46">
        <v>10866.571464399283</v>
      </c>
      <c r="S1792" s="110">
        <v>10346.458848907243</v>
      </c>
      <c r="T1792" s="46">
        <v>10378.417380615065</v>
      </c>
      <c r="U1792" s="110">
        <f>$L$1*gp_need_index[[#This Row],[Normalised weighted population 2025/26]]</f>
        <v>4414.505537754937</v>
      </c>
      <c r="V1792" s="4">
        <f>$M$1*gp_need_index[[#This Row],[Normalised travel time adjusted wp 2025/26]]</f>
        <v>6162.222682042765</v>
      </c>
      <c r="W1792" s="115">
        <v>10576.728219797702</v>
      </c>
      <c r="X1792" s="43">
        <f>gp_need_index[[#This Row],[Combined weighted population 2025/26]]/gp_need_index[[#This Row],[Registered population 2025/26]]</f>
        <v>0.90437715631498039</v>
      </c>
    </row>
    <row r="1793" spans="1:24" ht="13">
      <c r="A1793" s="8" t="s">
        <v>3076</v>
      </c>
      <c r="B1793" s="3" t="s">
        <v>10936</v>
      </c>
      <c r="C1793" s="74" t="s">
        <v>6420</v>
      </c>
      <c r="D1793" s="74" t="s">
        <v>6805</v>
      </c>
      <c r="E1793" s="74" t="s">
        <v>6503</v>
      </c>
      <c r="F1793" s="41">
        <v>0.95213645654510104</v>
      </c>
      <c r="G1793" s="110">
        <v>8095.4166666666679</v>
      </c>
      <c r="H1793" s="4">
        <v>3090.2142047237298</v>
      </c>
      <c r="I1793" s="46">
        <v>7574.3286944853908</v>
      </c>
      <c r="J1793" s="110">
        <v>7211.794483875201</v>
      </c>
      <c r="K1793" s="46">
        <v>7234.1646331934353</v>
      </c>
      <c r="L1793" s="110">
        <f>$L$1*gp_need_index[[#This Row],[Normalised weighted population (base year)]]</f>
        <v>3077.0437645513898</v>
      </c>
      <c r="M1793" s="4">
        <f>$M$1*gp_need_index[[#This Row],[Normalised travel time adjusted wp (base year)]]</f>
        <v>4295.3112939512821</v>
      </c>
      <c r="N1793" s="115">
        <v>7372.3550585026715</v>
      </c>
      <c r="O1793" s="43">
        <f>gp_need_index[[#This Row],[Combined weighted population (base year)]]/gp_need_index[[#This Row],[Registered population (base year)]]</f>
        <v>0.9106825951107318</v>
      </c>
      <c r="P1793" s="77">
        <v>8167.1624488106254</v>
      </c>
      <c r="Q1793" s="4">
        <v>3147.7931798331133</v>
      </c>
      <c r="R1793" s="46">
        <v>7638.1616749245613</v>
      </c>
      <c r="S1793" s="110">
        <v>7272.5721916812654</v>
      </c>
      <c r="T1793" s="46">
        <v>7295.0359865292785</v>
      </c>
      <c r="U1793" s="110">
        <f>$L$1*gp_need_index[[#This Row],[Normalised weighted population 2025/26]]</f>
        <v>3102.9756830560732</v>
      </c>
      <c r="V1793" s="4">
        <f>$M$1*gp_need_index[[#This Row],[Normalised travel time adjusted wp 2025/26]]</f>
        <v>4331.4538791313107</v>
      </c>
      <c r="W1793" s="115">
        <v>7434.4295621873844</v>
      </c>
      <c r="X1793" s="43">
        <f>gp_need_index[[#This Row],[Combined weighted population 2025/26]]/gp_need_index[[#This Row],[Registered population 2025/26]]</f>
        <v>0.91028305225764816</v>
      </c>
    </row>
    <row r="1794" spans="1:24" ht="13">
      <c r="A1794" s="8" t="s">
        <v>3072</v>
      </c>
      <c r="B1794" s="3" t="s">
        <v>10935</v>
      </c>
      <c r="C1794" s="74" t="s">
        <v>6420</v>
      </c>
      <c r="D1794" s="74" t="s">
        <v>6805</v>
      </c>
      <c r="E1794" s="74" t="s">
        <v>6503</v>
      </c>
      <c r="F1794" s="41">
        <v>0.95213645654510104</v>
      </c>
      <c r="G1794" s="110">
        <v>4279</v>
      </c>
      <c r="H1794" s="4">
        <v>1596.8929830102559</v>
      </c>
      <c r="I1794" s="46">
        <v>3914.0951215445921</v>
      </c>
      <c r="J1794" s="110">
        <v>3726.7526596079347</v>
      </c>
      <c r="K1794" s="46">
        <v>3738.3126137433383</v>
      </c>
      <c r="L1794" s="110">
        <f>$L$1*gp_need_index[[#This Row],[Normalised weighted population (base year)]]</f>
        <v>1590.0870523850531</v>
      </c>
      <c r="M1794" s="4">
        <f>$M$1*gp_need_index[[#This Row],[Normalised travel time adjusted wp (base year)]]</f>
        <v>2219.6365723355166</v>
      </c>
      <c r="N1794" s="115">
        <v>3809.7236247205697</v>
      </c>
      <c r="O1794" s="43">
        <f>gp_need_index[[#This Row],[Combined weighted population (base year)]]/gp_need_index[[#This Row],[Registered population (base year)]]</f>
        <v>0.89033036333736149</v>
      </c>
      <c r="P1794" s="77">
        <v>4320.809451409903</v>
      </c>
      <c r="Q1794" s="4">
        <v>1629.0895811607134</v>
      </c>
      <c r="R1794" s="46">
        <v>3953.0073587936204</v>
      </c>
      <c r="S1794" s="110">
        <v>3763.8024192984667</v>
      </c>
      <c r="T1794" s="46">
        <v>3775.4281939442367</v>
      </c>
      <c r="U1794" s="110">
        <f>$L$1*gp_need_index[[#This Row],[Normalised weighted population 2025/26]]</f>
        <v>1605.8950086834166</v>
      </c>
      <c r="V1794" s="4">
        <f>$M$1*gp_need_index[[#This Row],[Normalised travel time adjusted wp 2025/26]]</f>
        <v>2241.6740816958886</v>
      </c>
      <c r="W1794" s="115">
        <v>3847.5690903793052</v>
      </c>
      <c r="X1794" s="43">
        <f>gp_need_index[[#This Row],[Combined weighted population 2025/26]]/gp_need_index[[#This Row],[Registered population 2025/26]]</f>
        <v>0.89047414232160205</v>
      </c>
    </row>
    <row r="1795" spans="1:24" ht="13">
      <c r="A1795" s="8" t="s">
        <v>3065</v>
      </c>
      <c r="B1795" s="3" t="s">
        <v>10934</v>
      </c>
      <c r="C1795" s="74" t="s">
        <v>6420</v>
      </c>
      <c r="D1795" s="74" t="s">
        <v>6805</v>
      </c>
      <c r="E1795" s="74" t="s">
        <v>6503</v>
      </c>
      <c r="F1795" s="41">
        <v>0.95213645654510104</v>
      </c>
      <c r="G1795" s="110">
        <v>9212</v>
      </c>
      <c r="H1795" s="4">
        <v>3596.936085350218</v>
      </c>
      <c r="I1795" s="46">
        <v>8816.3390621440103</v>
      </c>
      <c r="J1795" s="110">
        <v>8394.3578343299578</v>
      </c>
      <c r="K1795" s="46">
        <v>8420.3961578851431</v>
      </c>
      <c r="L1795" s="110">
        <f>$L$1*gp_need_index[[#This Row],[Normalised weighted population (base year)]]</f>
        <v>3581.6060051753807</v>
      </c>
      <c r="M1795" s="4">
        <f>$M$1*gp_need_index[[#This Row],[Normalised travel time adjusted wp (base year)]]</f>
        <v>4999.6405321704724</v>
      </c>
      <c r="N1795" s="115">
        <v>8581.2465373458526</v>
      </c>
      <c r="O1795" s="43">
        <f>gp_need_index[[#This Row],[Combined weighted population (base year)]]/gp_need_index[[#This Row],[Registered population (base year)]]</f>
        <v>0.9315291508191329</v>
      </c>
      <c r="P1795" s="77">
        <v>9300.1947881230481</v>
      </c>
      <c r="Q1795" s="4">
        <v>3667.3059568964559</v>
      </c>
      <c r="R1795" s="46">
        <v>8898.7662816126121</v>
      </c>
      <c r="S1795" s="110">
        <v>8472.839794997657</v>
      </c>
      <c r="T1795" s="46">
        <v>8499.0110216171215</v>
      </c>
      <c r="U1795" s="110">
        <f>$L$1*gp_need_index[[#This Row],[Normalised weighted population 2025/26]]</f>
        <v>3615.0917663465098</v>
      </c>
      <c r="V1795" s="4">
        <f>$M$1*gp_need_index[[#This Row],[Normalised travel time adjusted wp 2025/26]]</f>
        <v>5046.3183905248434</v>
      </c>
      <c r="W1795" s="115">
        <v>8661.4101568713522</v>
      </c>
      <c r="X1795" s="43">
        <f>gp_need_index[[#This Row],[Combined weighted population 2025/26]]/gp_need_index[[#This Row],[Registered population 2025/26]]</f>
        <v>0.93131491911680542</v>
      </c>
    </row>
    <row r="1796" spans="1:24" ht="13">
      <c r="A1796" s="8" t="s">
        <v>3061</v>
      </c>
      <c r="B1796" s="3" t="s">
        <v>9758</v>
      </c>
      <c r="C1796" s="74" t="s">
        <v>6420</v>
      </c>
      <c r="D1796" s="74" t="s">
        <v>6805</v>
      </c>
      <c r="E1796" s="74" t="s">
        <v>6503</v>
      </c>
      <c r="F1796" s="41">
        <v>0.95213645654510104</v>
      </c>
      <c r="G1796" s="110">
        <v>6376.9166666666661</v>
      </c>
      <c r="H1796" s="4">
        <v>1607.5655540460273</v>
      </c>
      <c r="I1796" s="46">
        <v>3940.2543311283835</v>
      </c>
      <c r="J1796" s="110">
        <v>3751.6597967270664</v>
      </c>
      <c r="K1796" s="46">
        <v>3763.2970099105046</v>
      </c>
      <c r="L1796" s="110">
        <f>$L$1*gp_need_index[[#This Row],[Normalised weighted population (base year)]]</f>
        <v>1600.7141371053137</v>
      </c>
      <c r="M1796" s="4">
        <f>$M$1*gp_need_index[[#This Row],[Normalised travel time adjusted wp (base year)]]</f>
        <v>2234.4711475035979</v>
      </c>
      <c r="N1796" s="115">
        <v>3835.1852846089114</v>
      </c>
      <c r="O1796" s="43">
        <f>gp_need_index[[#This Row],[Combined weighted population (base year)]]/gp_need_index[[#This Row],[Registered population (base year)]]</f>
        <v>0.60141687355836726</v>
      </c>
      <c r="P1796" s="77">
        <v>6428.6324572230396</v>
      </c>
      <c r="Q1796" s="4">
        <v>1635.0241871458579</v>
      </c>
      <c r="R1796" s="46">
        <v>3967.4077585028263</v>
      </c>
      <c r="S1796" s="110">
        <v>3777.5135648504229</v>
      </c>
      <c r="T1796" s="46">
        <v>3789.181690998892</v>
      </c>
      <c r="U1796" s="110">
        <f>$L$1*gp_need_index[[#This Row],[Normalised weighted population 2025/26]]</f>
        <v>1611.7451192238425</v>
      </c>
      <c r="V1796" s="4">
        <f>$M$1*gp_need_index[[#This Row],[Normalised travel time adjusted wp 2025/26]]</f>
        <v>2249.8402700846796</v>
      </c>
      <c r="W1796" s="115">
        <v>3861.5853893085223</v>
      </c>
      <c r="X1796" s="43">
        <f>gp_need_index[[#This Row],[Combined weighted population 2025/26]]/gp_need_index[[#This Row],[Registered population 2025/26]]</f>
        <v>0.60068535804527889</v>
      </c>
    </row>
    <row r="1797" spans="1:24" ht="13">
      <c r="A1797" s="8" t="s">
        <v>3077</v>
      </c>
      <c r="B1797" s="3" t="s">
        <v>10933</v>
      </c>
      <c r="C1797" s="74" t="s">
        <v>6420</v>
      </c>
      <c r="D1797" s="74" t="s">
        <v>6805</v>
      </c>
      <c r="E1797" s="74" t="s">
        <v>6503</v>
      </c>
      <c r="F1797" s="41">
        <v>0.95213645654510104</v>
      </c>
      <c r="G1797" s="110">
        <v>6696.5</v>
      </c>
      <c r="H1797" s="4">
        <v>2793.3418678094113</v>
      </c>
      <c r="I1797" s="46">
        <v>6846.6740689090102</v>
      </c>
      <c r="J1797" s="110">
        <v>6518.9679870902537</v>
      </c>
      <c r="K1797" s="46">
        <v>6539.1890690412238</v>
      </c>
      <c r="L1797" s="110">
        <f>$L$1*gp_need_index[[#This Row],[Normalised weighted population (base year)]]</f>
        <v>2781.4366924676374</v>
      </c>
      <c r="M1797" s="4">
        <f>$M$1*gp_need_index[[#This Row],[Normalised travel time adjusted wp (base year)]]</f>
        <v>3882.6670508238749</v>
      </c>
      <c r="N1797" s="115">
        <v>6664.1037432915127</v>
      </c>
      <c r="O1797" s="43">
        <f>gp_need_index[[#This Row],[Combined weighted population (base year)]]/gp_need_index[[#This Row],[Registered population (base year)]]</f>
        <v>0.99516221060128618</v>
      </c>
      <c r="P1797" s="77">
        <v>6760.2054418562366</v>
      </c>
      <c r="Q1797" s="4">
        <v>2850.4000627031382</v>
      </c>
      <c r="R1797" s="46">
        <v>6916.5333531524948</v>
      </c>
      <c r="S1797" s="110">
        <v>6585.4835584466227</v>
      </c>
      <c r="T1797" s="46">
        <v>6605.8250480506904</v>
      </c>
      <c r="U1797" s="110">
        <f>$L$1*gp_need_index[[#This Row],[Normalised weighted population 2025/26]]</f>
        <v>2809.8167751981296</v>
      </c>
      <c r="V1797" s="4">
        <f>$M$1*gp_need_index[[#This Row],[Normalised travel time adjusted wp 2025/26]]</f>
        <v>3922.2324032502702</v>
      </c>
      <c r="W1797" s="115">
        <v>6732.0491784484002</v>
      </c>
      <c r="X1797" s="43">
        <f>gp_need_index[[#This Row],[Combined weighted population 2025/26]]/gp_need_index[[#This Row],[Registered population 2025/26]]</f>
        <v>0.99583499885469384</v>
      </c>
    </row>
    <row r="1798" spans="1:24" ht="13">
      <c r="A1798" s="8" t="s">
        <v>3069</v>
      </c>
      <c r="B1798" s="3" t="s">
        <v>7007</v>
      </c>
      <c r="C1798" s="74" t="s">
        <v>6420</v>
      </c>
      <c r="D1798" s="74" t="s">
        <v>6805</v>
      </c>
      <c r="E1798" s="74" t="s">
        <v>6503</v>
      </c>
      <c r="F1798" s="41">
        <v>0.95213645654510104</v>
      </c>
      <c r="G1798" s="110">
        <v>5926.2499999999991</v>
      </c>
      <c r="H1798" s="4">
        <v>2134.6687829106231</v>
      </c>
      <c r="I1798" s="46">
        <v>5232.2207926254887</v>
      </c>
      <c r="J1798" s="110">
        <v>4981.7881653520326</v>
      </c>
      <c r="K1798" s="46">
        <v>4997.2410939372703</v>
      </c>
      <c r="L1798" s="110">
        <f>$L$1*gp_need_index[[#This Row],[Normalised weighted population (base year)]]</f>
        <v>2125.5708610092515</v>
      </c>
      <c r="M1798" s="4">
        <f>$M$1*gp_need_index[[#This Row],[Normalised travel time adjusted wp (base year)]]</f>
        <v>2967.1298895931923</v>
      </c>
      <c r="N1798" s="115">
        <v>5092.7007506024438</v>
      </c>
      <c r="O1798" s="43">
        <f>gp_need_index[[#This Row],[Combined weighted population (base year)]]/gp_need_index[[#This Row],[Registered population (base year)]]</f>
        <v>0.85934625616577842</v>
      </c>
      <c r="P1798" s="77">
        <v>5979.7416083955013</v>
      </c>
      <c r="Q1798" s="4">
        <v>2177.7996875756089</v>
      </c>
      <c r="R1798" s="46">
        <v>5284.459670309282</v>
      </c>
      <c r="S1798" s="110">
        <v>5031.526705243773</v>
      </c>
      <c r="T1798" s="46">
        <v>5047.0682744025071</v>
      </c>
      <c r="U1798" s="110">
        <f>$L$1*gp_need_index[[#This Row],[Normalised weighted population 2025/26]]</f>
        <v>2146.7927170083326</v>
      </c>
      <c r="V1798" s="4">
        <f>$M$1*gp_need_index[[#This Row],[Normalised travel time adjusted wp 2025/26]]</f>
        <v>2996.7149573722763</v>
      </c>
      <c r="W1798" s="115">
        <v>5143.5076743806094</v>
      </c>
      <c r="X1798" s="43">
        <f>gp_need_index[[#This Row],[Combined weighted population 2025/26]]/gp_need_index[[#This Row],[Registered population 2025/26]]</f>
        <v>0.86015550691340459</v>
      </c>
    </row>
    <row r="1799" spans="1:24" ht="13">
      <c r="A1799" s="8" t="s">
        <v>3080</v>
      </c>
      <c r="B1799" s="3" t="s">
        <v>10932</v>
      </c>
      <c r="C1799" s="74" t="s">
        <v>6420</v>
      </c>
      <c r="D1799" s="74" t="s">
        <v>6805</v>
      </c>
      <c r="E1799" s="74" t="s">
        <v>6503</v>
      </c>
      <c r="F1799" s="41">
        <v>0.95213645654510104</v>
      </c>
      <c r="G1799" s="110">
        <v>17737</v>
      </c>
      <c r="H1799" s="4">
        <v>4747.3484880909318</v>
      </c>
      <c r="I1799" s="46">
        <v>11636.079408703541</v>
      </c>
      <c r="J1799" s="110">
        <v>11079.135416280404</v>
      </c>
      <c r="K1799" s="46">
        <v>11113.501608236271</v>
      </c>
      <c r="L1799" s="110">
        <f>$L$1*gp_need_index[[#This Row],[Normalised weighted population (base year)]]</f>
        <v>4727.1153698999424</v>
      </c>
      <c r="M1799" s="4">
        <f>$M$1*gp_need_index[[#This Row],[Normalised travel time adjusted wp (base year)]]</f>
        <v>6598.6815884960752</v>
      </c>
      <c r="N1799" s="115">
        <v>11325.796958396018</v>
      </c>
      <c r="O1799" s="43">
        <f>gp_need_index[[#This Row],[Combined weighted population (base year)]]/gp_need_index[[#This Row],[Registered population (base year)]]</f>
        <v>0.63854073171314307</v>
      </c>
      <c r="P1799" s="77">
        <v>17884.696066609475</v>
      </c>
      <c r="Q1799" s="4">
        <v>4833.3237113200321</v>
      </c>
      <c r="R1799" s="46">
        <v>11728.123744224544</v>
      </c>
      <c r="S1799" s="110">
        <v>11166.774183748421</v>
      </c>
      <c r="T1799" s="46">
        <v>11201.266536353012</v>
      </c>
      <c r="U1799" s="110">
        <f>$L$1*gp_need_index[[#This Row],[Normalised weighted population 2025/26]]</f>
        <v>4764.5080498457419</v>
      </c>
      <c r="V1799" s="4">
        <f>$M$1*gp_need_index[[#This Row],[Normalised travel time adjusted wp 2025/26]]</f>
        <v>6650.7923305191316</v>
      </c>
      <c r="W1799" s="115">
        <v>11415.300380364873</v>
      </c>
      <c r="X1799" s="43">
        <f>gp_need_index[[#This Row],[Combined weighted population 2025/26]]/gp_need_index[[#This Row],[Registered population 2025/26]]</f>
        <v>0.63827198057209988</v>
      </c>
    </row>
    <row r="1800" spans="1:24" ht="13">
      <c r="A1800" s="8" t="s">
        <v>3062</v>
      </c>
      <c r="B1800" s="3" t="s">
        <v>10931</v>
      </c>
      <c r="C1800" s="74" t="s">
        <v>6420</v>
      </c>
      <c r="D1800" s="74" t="s">
        <v>6805</v>
      </c>
      <c r="E1800" s="74" t="s">
        <v>6503</v>
      </c>
      <c r="F1800" s="41">
        <v>0.95213645654510104</v>
      </c>
      <c r="G1800" s="110">
        <v>5070.166666666667</v>
      </c>
      <c r="H1800" s="4">
        <v>1843.093192976982</v>
      </c>
      <c r="I1800" s="46">
        <v>4517.5488601523393</v>
      </c>
      <c r="J1800" s="110">
        <v>4301.3229639748088</v>
      </c>
      <c r="K1800" s="46">
        <v>4314.6651684961944</v>
      </c>
      <c r="L1800" s="110">
        <f>$L$1*gp_need_index[[#This Row],[Normalised weighted population (base year)]]</f>
        <v>1835.2379612609914</v>
      </c>
      <c r="M1800" s="4">
        <f>$M$1*gp_need_index[[#This Row],[Normalised travel time adjusted wp (base year)]]</f>
        <v>2561.8479765892221</v>
      </c>
      <c r="N1800" s="115">
        <v>4397.0859378502137</v>
      </c>
      <c r="O1800" s="43">
        <f>gp_need_index[[#This Row],[Combined weighted population (base year)]]/gp_need_index[[#This Row],[Registered population (base year)]]</f>
        <v>0.86724682380925289</v>
      </c>
      <c r="P1800" s="77">
        <v>5116.1080986343622</v>
      </c>
      <c r="Q1800" s="4">
        <v>1878.1497154722206</v>
      </c>
      <c r="R1800" s="46">
        <v>4557.3550601729639</v>
      </c>
      <c r="S1800" s="110">
        <v>4339.223898210972</v>
      </c>
      <c r="T1800" s="46">
        <v>4352.6270563893822</v>
      </c>
      <c r="U1800" s="110">
        <f>$L$1*gp_need_index[[#This Row],[Normalised weighted population 2025/26]]</f>
        <v>1851.4090867170501</v>
      </c>
      <c r="V1800" s="4">
        <f>$M$1*gp_need_index[[#This Row],[Normalised travel time adjusted wp 2025/26]]</f>
        <v>2584.3879841885987</v>
      </c>
      <c r="W1800" s="115">
        <v>4435.797070905649</v>
      </c>
      <c r="X1800" s="43">
        <f>gp_need_index[[#This Row],[Combined weighted population 2025/26]]/gp_need_index[[#This Row],[Registered population 2025/26]]</f>
        <v>0.86702567369319117</v>
      </c>
    </row>
    <row r="1801" spans="1:24" ht="13">
      <c r="A1801" s="8" t="s">
        <v>3086</v>
      </c>
      <c r="B1801" s="3" t="s">
        <v>10930</v>
      </c>
      <c r="C1801" s="74" t="s">
        <v>6420</v>
      </c>
      <c r="D1801" s="74" t="s">
        <v>6805</v>
      </c>
      <c r="E1801" s="74" t="s">
        <v>6503</v>
      </c>
      <c r="F1801" s="41">
        <v>0.95213645654510104</v>
      </c>
      <c r="G1801" s="110">
        <v>18620.75</v>
      </c>
      <c r="H1801" s="4">
        <v>6962.1202217908385</v>
      </c>
      <c r="I1801" s="46">
        <v>17064.638072583642</v>
      </c>
      <c r="J1801" s="110">
        <v>16247.864026654412</v>
      </c>
      <c r="K1801" s="46">
        <v>16298.263014755263</v>
      </c>
      <c r="L1801" s="110">
        <f>$L$1*gp_need_index[[#This Row],[Normalised weighted population (base year)]]</f>
        <v>6932.4477842900433</v>
      </c>
      <c r="M1801" s="4">
        <f>$M$1*gp_need_index[[#This Row],[Normalised travel time adjusted wp (base year)]]</f>
        <v>9677.1523387577909</v>
      </c>
      <c r="N1801" s="115">
        <v>16609.600123047836</v>
      </c>
      <c r="O1801" s="43">
        <f>gp_need_index[[#This Row],[Combined weighted population (base year)]]/gp_need_index[[#This Row],[Registered population (base year)]]</f>
        <v>0.8919941529233697</v>
      </c>
      <c r="P1801" s="77">
        <v>18785.274633828762</v>
      </c>
      <c r="Q1801" s="4">
        <v>7100.8184752688439</v>
      </c>
      <c r="R1801" s="46">
        <v>17230.229700564458</v>
      </c>
      <c r="S1801" s="110">
        <v>16405.529852553602</v>
      </c>
      <c r="T1801" s="46">
        <v>16456.203870943169</v>
      </c>
      <c r="U1801" s="110">
        <f>$L$1*gp_need_index[[#This Row],[Normalised weighted population 2025/26]]</f>
        <v>6999.7187870273892</v>
      </c>
      <c r="V1801" s="4">
        <f>$M$1*gp_need_index[[#This Row],[Normalised travel time adjusted wp 2025/26]]</f>
        <v>9770.9302907064412</v>
      </c>
      <c r="W1801" s="115">
        <v>16770.649077733829</v>
      </c>
      <c r="X1801" s="43">
        <f>gp_need_index[[#This Row],[Combined weighted population 2025/26]]/gp_need_index[[#This Row],[Registered population 2025/26]]</f>
        <v>0.89275506505148616</v>
      </c>
    </row>
    <row r="1802" spans="1:24" ht="13">
      <c r="A1802" s="8" t="s">
        <v>3088</v>
      </c>
      <c r="B1802" s="3" t="s">
        <v>10929</v>
      </c>
      <c r="C1802" s="74" t="s">
        <v>6420</v>
      </c>
      <c r="D1802" s="74" t="s">
        <v>6805</v>
      </c>
      <c r="E1802" s="74" t="s">
        <v>6503</v>
      </c>
      <c r="F1802" s="41">
        <v>0.95213645654510104</v>
      </c>
      <c r="G1802" s="110">
        <v>9281.6666666666661</v>
      </c>
      <c r="H1802" s="4">
        <v>3642.2579718003117</v>
      </c>
      <c r="I1802" s="46">
        <v>8927.4261397007722</v>
      </c>
      <c r="J1802" s="110">
        <v>8500.1278907228043</v>
      </c>
      <c r="K1802" s="46">
        <v>8526.4943007147558</v>
      </c>
      <c r="L1802" s="110">
        <f>$L$1*gp_need_index[[#This Row],[Normalised weighted population (base year)]]</f>
        <v>3626.7347305193357</v>
      </c>
      <c r="M1802" s="4">
        <f>$M$1*gp_need_index[[#This Row],[Normalised travel time adjusted wp (base year)]]</f>
        <v>5062.6366864288684</v>
      </c>
      <c r="N1802" s="115">
        <v>8689.3714169482046</v>
      </c>
      <c r="O1802" s="43">
        <f>gp_need_index[[#This Row],[Combined weighted population (base year)]]/gp_need_index[[#This Row],[Registered population (base year)]]</f>
        <v>0.9361865415997348</v>
      </c>
      <c r="P1802" s="77">
        <v>9367.835639852743</v>
      </c>
      <c r="Q1802" s="4">
        <v>3715.3721111909626</v>
      </c>
      <c r="R1802" s="46">
        <v>9015.39943907208</v>
      </c>
      <c r="S1802" s="110">
        <v>8583.8904762567818</v>
      </c>
      <c r="T1802" s="46">
        <v>8610.4047204023427</v>
      </c>
      <c r="U1802" s="110">
        <f>$L$1*gp_need_index[[#This Row],[Normalised weighted population 2025/26]]</f>
        <v>3662.473566685052</v>
      </c>
      <c r="V1802" s="4">
        <f>$M$1*gp_need_index[[#This Row],[Normalised travel time adjusted wp 2025/26]]</f>
        <v>5112.4588001958846</v>
      </c>
      <c r="W1802" s="115">
        <v>8774.9323668809375</v>
      </c>
      <c r="X1802" s="43">
        <f>gp_need_index[[#This Row],[Combined weighted population 2025/26]]/gp_need_index[[#This Row],[Registered population 2025/26]]</f>
        <v>0.93670861704175612</v>
      </c>
    </row>
    <row r="1803" spans="1:24" ht="13">
      <c r="A1803" s="8" t="s">
        <v>3049</v>
      </c>
      <c r="B1803" s="3" t="s">
        <v>10928</v>
      </c>
      <c r="C1803" s="74" t="s">
        <v>6420</v>
      </c>
      <c r="D1803" s="74" t="s">
        <v>6805</v>
      </c>
      <c r="E1803" s="74" t="s">
        <v>6503</v>
      </c>
      <c r="F1803" s="41">
        <v>0.95213645654510104</v>
      </c>
      <c r="G1803" s="110">
        <v>5844.0833333333339</v>
      </c>
      <c r="H1803" s="4">
        <v>1704.7241620557397</v>
      </c>
      <c r="I1803" s="46">
        <v>4178.3967975759524</v>
      </c>
      <c r="J1803" s="110">
        <v>3978.4039208833651</v>
      </c>
      <c r="K1803" s="46">
        <v>3990.7444680186718</v>
      </c>
      <c r="L1803" s="110">
        <f>$L$1*gp_need_index[[#This Row],[Normalised weighted population (base year)]]</f>
        <v>1697.4586567867593</v>
      </c>
      <c r="M1803" s="4">
        <f>$M$1*gp_need_index[[#This Row],[Normalised travel time adjusted wp (base year)]]</f>
        <v>2369.5188945661712</v>
      </c>
      <c r="N1803" s="115">
        <v>4066.9775513529303</v>
      </c>
      <c r="O1803" s="43">
        <f>gp_need_index[[#This Row],[Combined weighted population (base year)]]/gp_need_index[[#This Row],[Registered population (base year)]]</f>
        <v>0.69591368216052074</v>
      </c>
      <c r="P1803" s="77">
        <v>5895.9664929055325</v>
      </c>
      <c r="Q1803" s="4">
        <v>1736.915624883037</v>
      </c>
      <c r="R1803" s="46">
        <v>4214.6486762712375</v>
      </c>
      <c r="S1803" s="110">
        <v>4012.9206562073969</v>
      </c>
      <c r="T1803" s="46">
        <v>4025.3159166443452</v>
      </c>
      <c r="U1803" s="110">
        <f>$L$1*gp_need_index[[#This Row],[Normalised weighted population 2025/26]]</f>
        <v>1712.1858519999557</v>
      </c>
      <c r="V1803" s="4">
        <f>$M$1*gp_need_index[[#This Row],[Normalised travel time adjusted wp 2025/26]]</f>
        <v>2390.0458166448798</v>
      </c>
      <c r="W1803" s="115">
        <v>4102.2316686448357</v>
      </c>
      <c r="X1803" s="43">
        <f>gp_need_index[[#This Row],[Combined weighted population 2025/26]]/gp_need_index[[#This Row],[Registered population 2025/26]]</f>
        <v>0.69576916245724041</v>
      </c>
    </row>
    <row r="1804" spans="1:24" ht="13">
      <c r="A1804" s="8" t="s">
        <v>3050</v>
      </c>
      <c r="B1804" s="3" t="s">
        <v>10927</v>
      </c>
      <c r="C1804" s="74" t="s">
        <v>6420</v>
      </c>
      <c r="D1804" s="74" t="s">
        <v>6805</v>
      </c>
      <c r="E1804" s="74" t="s">
        <v>6538</v>
      </c>
      <c r="F1804" s="41">
        <v>0.95213645654510104</v>
      </c>
      <c r="G1804" s="110">
        <v>4557.5</v>
      </c>
      <c r="H1804" s="4">
        <v>1456.3719984220229</v>
      </c>
      <c r="I1804" s="46">
        <v>3569.6684717295034</v>
      </c>
      <c r="J1804" s="110">
        <v>3398.8114897132955</v>
      </c>
      <c r="K1804" s="46">
        <v>3409.3542084082633</v>
      </c>
      <c r="L1804" s="110">
        <f>$L$1*gp_need_index[[#This Row],[Normalised weighted population (base year)]]</f>
        <v>1450.1649658336125</v>
      </c>
      <c r="M1804" s="4">
        <f>$M$1*gp_need_index[[#This Row],[Normalised travel time adjusted wp (base year)]]</f>
        <v>2024.3163349175566</v>
      </c>
      <c r="N1804" s="115">
        <v>3474.4813007511693</v>
      </c>
      <c r="O1804" s="43">
        <f>gp_need_index[[#This Row],[Combined weighted population (base year)]]/gp_need_index[[#This Row],[Registered population (base year)]]</f>
        <v>0.76236561727946661</v>
      </c>
      <c r="P1804" s="77">
        <v>4598.4043127275509</v>
      </c>
      <c r="Q1804" s="4">
        <v>1485.2626407539233</v>
      </c>
      <c r="R1804" s="46">
        <v>3604.0093906059374</v>
      </c>
      <c r="S1804" s="110">
        <v>3431.5087305268062</v>
      </c>
      <c r="T1804" s="46">
        <v>3442.1081039135556</v>
      </c>
      <c r="U1804" s="110">
        <f>$L$1*gp_need_index[[#This Row],[Normalised weighted population 2025/26]]</f>
        <v>1464.1158404998559</v>
      </c>
      <c r="V1804" s="4">
        <f>$M$1*gp_need_index[[#This Row],[Normalised travel time adjusted wp 2025/26]]</f>
        <v>2043.7640782878477</v>
      </c>
      <c r="W1804" s="115">
        <v>3507.8799187877039</v>
      </c>
      <c r="X1804" s="43">
        <f>gp_need_index[[#This Row],[Combined weighted population 2025/26]]/gp_need_index[[#This Row],[Registered population 2025/26]]</f>
        <v>0.76284721399519551</v>
      </c>
    </row>
    <row r="1805" spans="1:24" ht="13">
      <c r="A1805" s="8" t="s">
        <v>3064</v>
      </c>
      <c r="B1805" s="3" t="s">
        <v>10926</v>
      </c>
      <c r="C1805" s="74" t="s">
        <v>6420</v>
      </c>
      <c r="D1805" s="74" t="s">
        <v>6805</v>
      </c>
      <c r="E1805" s="74" t="s">
        <v>6503</v>
      </c>
      <c r="F1805" s="41">
        <v>0.95213645654510104</v>
      </c>
      <c r="G1805" s="110">
        <v>9747.75</v>
      </c>
      <c r="H1805" s="4">
        <v>3805.3610797090359</v>
      </c>
      <c r="I1805" s="46">
        <v>9327.2031352580252</v>
      </c>
      <c r="J1805" s="110">
        <v>8880.7701426809326</v>
      </c>
      <c r="K1805" s="46">
        <v>8908.3172607521537</v>
      </c>
      <c r="L1805" s="110">
        <f>$L$1*gp_need_index[[#This Row],[Normalised weighted population (base year)]]</f>
        <v>3789.1426957672857</v>
      </c>
      <c r="M1805" s="4">
        <f>$M$1*gp_need_index[[#This Row],[Normalised travel time adjusted wp (base year)]]</f>
        <v>5289.3454435137301</v>
      </c>
      <c r="N1805" s="115">
        <v>9078.4881392810166</v>
      </c>
      <c r="O1805" s="43">
        <f>gp_need_index[[#This Row],[Combined weighted population (base year)]]/gp_need_index[[#This Row],[Registered population (base year)]]</f>
        <v>0.93134191370121477</v>
      </c>
      <c r="P1805" s="77">
        <v>9838.5506489327436</v>
      </c>
      <c r="Q1805" s="4">
        <v>3880.9337233195856</v>
      </c>
      <c r="R1805" s="46">
        <v>9417.1368749053381</v>
      </c>
      <c r="S1805" s="110">
        <v>8966.3993348725744</v>
      </c>
      <c r="T1805" s="46">
        <v>8994.0950867847168</v>
      </c>
      <c r="U1805" s="110">
        <f>$L$1*gp_need_index[[#This Row],[Normalised weighted population 2025/26]]</f>
        <v>3825.6779537375442</v>
      </c>
      <c r="V1805" s="4">
        <f>$M$1*gp_need_index[[#This Row],[Normalised travel time adjusted wp 2025/26]]</f>
        <v>5340.2763365207384</v>
      </c>
      <c r="W1805" s="115">
        <v>9165.9542902582834</v>
      </c>
      <c r="X1805" s="43">
        <f>gp_need_index[[#This Row],[Combined weighted population 2025/26]]/gp_need_index[[#This Row],[Registered population 2025/26]]</f>
        <v>0.93163664215649267</v>
      </c>
    </row>
    <row r="1806" spans="1:24" ht="13">
      <c r="A1806" s="8" t="s">
        <v>3067</v>
      </c>
      <c r="B1806" s="3" t="s">
        <v>10925</v>
      </c>
      <c r="C1806" s="74" t="s">
        <v>6420</v>
      </c>
      <c r="D1806" s="74" t="s">
        <v>6805</v>
      </c>
      <c r="E1806" s="74" t="s">
        <v>6503</v>
      </c>
      <c r="F1806" s="41">
        <v>0.95213645654510104</v>
      </c>
      <c r="G1806" s="110">
        <v>9783.6666666666679</v>
      </c>
      <c r="H1806" s="4">
        <v>3101.7377168896028</v>
      </c>
      <c r="I1806" s="46">
        <v>7602.5736196189946</v>
      </c>
      <c r="J1806" s="110">
        <v>7238.6875068072923</v>
      </c>
      <c r="K1806" s="46">
        <v>7261.1410751608237</v>
      </c>
      <c r="L1806" s="110">
        <f>$L$1*gp_need_index[[#This Row],[Normalised weighted population (base year)]]</f>
        <v>3088.518163705186</v>
      </c>
      <c r="M1806" s="4">
        <f>$M$1*gp_need_index[[#This Row],[Normalised travel time adjusted wp (base year)]]</f>
        <v>4311.3286534846093</v>
      </c>
      <c r="N1806" s="115">
        <v>7399.8468171897948</v>
      </c>
      <c r="O1806" s="43">
        <f>gp_need_index[[#This Row],[Combined weighted population (base year)]]/gp_need_index[[#This Row],[Registered population (base year)]]</f>
        <v>0.75634698823104429</v>
      </c>
      <c r="P1806" s="77">
        <v>9868.8194990390148</v>
      </c>
      <c r="Q1806" s="4">
        <v>3162.8989510051151</v>
      </c>
      <c r="R1806" s="46">
        <v>7674.816027940944</v>
      </c>
      <c r="S1806" s="110">
        <v>7307.472137479238</v>
      </c>
      <c r="T1806" s="46">
        <v>7330.0437325940557</v>
      </c>
      <c r="U1806" s="110">
        <f>$L$1*gp_need_index[[#This Row],[Normalised weighted population 2025/26]]</f>
        <v>3117.8663820133079</v>
      </c>
      <c r="V1806" s="4">
        <f>$M$1*gp_need_index[[#This Row],[Normalised travel time adjusted wp 2025/26]]</f>
        <v>4352.2398543851577</v>
      </c>
      <c r="W1806" s="115">
        <v>7470.1062363984656</v>
      </c>
      <c r="X1806" s="43">
        <f>gp_need_index[[#This Row],[Combined weighted population 2025/26]]/gp_need_index[[#This Row],[Registered population 2025/26]]</f>
        <v>0.75694020314444643</v>
      </c>
    </row>
    <row r="1807" spans="1:24" ht="13">
      <c r="A1807" s="8" t="s">
        <v>3057</v>
      </c>
      <c r="B1807" s="3" t="s">
        <v>10924</v>
      </c>
      <c r="C1807" s="74" t="s">
        <v>6420</v>
      </c>
      <c r="D1807" s="74" t="s">
        <v>6805</v>
      </c>
      <c r="E1807" s="74" t="s">
        <v>6503</v>
      </c>
      <c r="F1807" s="41">
        <v>0.95213645654510104</v>
      </c>
      <c r="G1807" s="110">
        <v>8608.75</v>
      </c>
      <c r="H1807" s="4">
        <v>2728.1400491714353</v>
      </c>
      <c r="I1807" s="46">
        <v>6686.8599029242268</v>
      </c>
      <c r="J1807" s="110">
        <v>6366.8030933837917</v>
      </c>
      <c r="K1807" s="46">
        <v>6386.5521774983263</v>
      </c>
      <c r="L1807" s="110">
        <f>$L$1*gp_need_index[[#This Row],[Normalised weighted population (base year)]]</f>
        <v>2716.5127628673167</v>
      </c>
      <c r="M1807" s="4">
        <f>$M$1*gp_need_index[[#This Row],[Normalised travel time adjusted wp (base year)]]</f>
        <v>3792.0383469774702</v>
      </c>
      <c r="N1807" s="115">
        <v>6508.5511098447869</v>
      </c>
      <c r="O1807" s="43">
        <f>gp_need_index[[#This Row],[Combined weighted population (base year)]]/gp_need_index[[#This Row],[Registered population (base year)]]</f>
        <v>0.75603904281629586</v>
      </c>
      <c r="P1807" s="77">
        <v>8682.0442990423398</v>
      </c>
      <c r="Q1807" s="4">
        <v>2779.0673053770342</v>
      </c>
      <c r="R1807" s="46">
        <v>6743.4434765158639</v>
      </c>
      <c r="S1807" s="110">
        <v>6420.6783766419921</v>
      </c>
      <c r="T1807" s="46">
        <v>6440.5108097944521</v>
      </c>
      <c r="U1807" s="110">
        <f>$L$1*gp_need_index[[#This Row],[Normalised weighted population 2025/26]]</f>
        <v>2739.4996359380543</v>
      </c>
      <c r="V1807" s="4">
        <f>$M$1*gp_need_index[[#This Row],[Normalised travel time adjusted wp 2025/26]]</f>
        <v>3824.0764791543711</v>
      </c>
      <c r="W1807" s="115">
        <v>6563.5761150924254</v>
      </c>
      <c r="X1807" s="43">
        <f>gp_need_index[[#This Row],[Combined weighted population 2025/26]]/gp_need_index[[#This Row],[Registered population 2025/26]]</f>
        <v>0.75599431297723407</v>
      </c>
    </row>
    <row r="1808" spans="1:24" ht="13">
      <c r="A1808" s="8" t="s">
        <v>3068</v>
      </c>
      <c r="B1808" s="3" t="s">
        <v>10923</v>
      </c>
      <c r="C1808" s="74" t="s">
        <v>6420</v>
      </c>
      <c r="D1808" s="74" t="s">
        <v>6805</v>
      </c>
      <c r="E1808" s="74" t="s">
        <v>6503</v>
      </c>
      <c r="F1808" s="41">
        <v>0.95213645654510104</v>
      </c>
      <c r="G1808" s="110">
        <v>8314.3333333333321</v>
      </c>
      <c r="H1808" s="4">
        <v>2405.2360896030459</v>
      </c>
      <c r="I1808" s="46">
        <v>5895.3999702169212</v>
      </c>
      <c r="J1808" s="110">
        <v>5613.2252375584339</v>
      </c>
      <c r="K1808" s="46">
        <v>5630.6368106421951</v>
      </c>
      <c r="L1808" s="110">
        <f>$L$1*gp_need_index[[#This Row],[Normalised weighted population (base year)]]</f>
        <v>2394.9850144607317</v>
      </c>
      <c r="M1808" s="4">
        <f>$M$1*gp_need_index[[#This Row],[Normalised travel time adjusted wp (base year)]]</f>
        <v>3343.2108766113215</v>
      </c>
      <c r="N1808" s="115">
        <v>5738.1958910720532</v>
      </c>
      <c r="O1808" s="43">
        <f>gp_need_index[[#This Row],[Combined weighted population (base year)]]/gp_need_index[[#This Row],[Registered population (base year)]]</f>
        <v>0.69015706503693064</v>
      </c>
      <c r="P1808" s="77">
        <v>8386.5262077657608</v>
      </c>
      <c r="Q1808" s="4">
        <v>2451.8719776554358</v>
      </c>
      <c r="R1808" s="46">
        <v>5949.4996976078755</v>
      </c>
      <c r="S1808" s="110">
        <v>5664.7355602965126</v>
      </c>
      <c r="T1808" s="46">
        <v>5682.2330088114004</v>
      </c>
      <c r="U1808" s="110">
        <f>$L$1*gp_need_index[[#This Row],[Normalised weighted population 2025/26]]</f>
        <v>2416.9628339542883</v>
      </c>
      <c r="V1808" s="4">
        <f>$M$1*gp_need_index[[#This Row],[Normalised travel time adjusted wp 2025/26]]</f>
        <v>3373.8463050206005</v>
      </c>
      <c r="W1808" s="115">
        <v>5790.8091389748888</v>
      </c>
      <c r="X1808" s="43">
        <f>gp_need_index[[#This Row],[Combined weighted population 2025/26]]/gp_need_index[[#This Row],[Registered population 2025/26]]</f>
        <v>0.69048960147679639</v>
      </c>
    </row>
    <row r="1809" spans="1:24" ht="13">
      <c r="A1809" s="8" t="s">
        <v>3087</v>
      </c>
      <c r="B1809" s="3" t="s">
        <v>10922</v>
      </c>
      <c r="C1809" s="74" t="s">
        <v>6420</v>
      </c>
      <c r="D1809" s="74" t="s">
        <v>6805</v>
      </c>
      <c r="E1809" s="74" t="s">
        <v>6503</v>
      </c>
      <c r="F1809" s="41">
        <v>0.95213645654510104</v>
      </c>
      <c r="G1809" s="110">
        <v>7482</v>
      </c>
      <c r="H1809" s="4">
        <v>2220.2144226526202</v>
      </c>
      <c r="I1809" s="46">
        <v>5441.8990708482261</v>
      </c>
      <c r="J1809" s="110">
        <v>5181.4304981935074</v>
      </c>
      <c r="K1809" s="46">
        <v>5197.5026941200276</v>
      </c>
      <c r="L1809" s="110">
        <f>$L$1*gp_need_index[[#This Row],[Normalised weighted population (base year)]]</f>
        <v>2210.7519066954369</v>
      </c>
      <c r="M1809" s="4">
        <f>$M$1*gp_need_index[[#This Row],[Normalised travel time adjusted wp (base year)]]</f>
        <v>3086.0359356434651</v>
      </c>
      <c r="N1809" s="115">
        <v>5296.787842338902</v>
      </c>
      <c r="O1809" s="43">
        <f>gp_need_index[[#This Row],[Combined weighted population (base year)]]/gp_need_index[[#This Row],[Registered population (base year)]]</f>
        <v>0.70793742880765864</v>
      </c>
      <c r="P1809" s="77">
        <v>7548.6444213893174</v>
      </c>
      <c r="Q1809" s="4">
        <v>2264.6318092386082</v>
      </c>
      <c r="R1809" s="46">
        <v>5495.1589589689866</v>
      </c>
      <c r="S1809" s="110">
        <v>5232.1411793447969</v>
      </c>
      <c r="T1809" s="46">
        <v>5248.3024140456482</v>
      </c>
      <c r="U1809" s="110">
        <f>$L$1*gp_need_index[[#This Row],[Normalised weighted population 2025/26]]</f>
        <v>2232.3885445088986</v>
      </c>
      <c r="V1809" s="4">
        <f>$M$1*gp_need_index[[#This Row],[Normalised travel time adjusted wp 2025/26]]</f>
        <v>3116.1984522282942</v>
      </c>
      <c r="W1809" s="115">
        <v>5348.5869967371927</v>
      </c>
      <c r="X1809" s="43">
        <f>gp_need_index[[#This Row],[Combined weighted population 2025/26]]/gp_need_index[[#This Row],[Registered population 2025/26]]</f>
        <v>0.70854933656456331</v>
      </c>
    </row>
    <row r="1810" spans="1:24" ht="13">
      <c r="A1810" s="8" t="s">
        <v>3074</v>
      </c>
      <c r="B1810" s="3" t="s">
        <v>10921</v>
      </c>
      <c r="C1810" s="74" t="s">
        <v>6420</v>
      </c>
      <c r="D1810" s="74" t="s">
        <v>6805</v>
      </c>
      <c r="E1810" s="74" t="s">
        <v>6503</v>
      </c>
      <c r="F1810" s="41">
        <v>0.95213645654510104</v>
      </c>
      <c r="G1810" s="110">
        <v>14593.833333333332</v>
      </c>
      <c r="H1810" s="4">
        <v>5183.0048166801389</v>
      </c>
      <c r="I1810" s="46">
        <v>12703.903194356741</v>
      </c>
      <c r="J1810" s="110">
        <v>12095.849371766817</v>
      </c>
      <c r="K1810" s="46">
        <v>12133.369292388834</v>
      </c>
      <c r="L1810" s="110">
        <f>$L$1*gp_need_index[[#This Row],[Normalised weighted population (base year)]]</f>
        <v>5160.9149386559266</v>
      </c>
      <c r="M1810" s="4">
        <f>$M$1*gp_need_index[[#This Row],[Normalised travel time adjusted wp (base year)]]</f>
        <v>7204.2316974853229</v>
      </c>
      <c r="N1810" s="115">
        <v>12365.146636141249</v>
      </c>
      <c r="O1810" s="43">
        <f>gp_need_index[[#This Row],[Combined weighted population (base year)]]/gp_need_index[[#This Row],[Registered population (base year)]]</f>
        <v>0.84728572361439769</v>
      </c>
      <c r="P1810" s="77">
        <v>14723.296652791025</v>
      </c>
      <c r="Q1810" s="4">
        <v>5287.3121100945464</v>
      </c>
      <c r="R1810" s="46">
        <v>12829.732582631044</v>
      </c>
      <c r="S1810" s="110">
        <v>12215.65611964755</v>
      </c>
      <c r="T1810" s="46">
        <v>12253.388298273365</v>
      </c>
      <c r="U1810" s="110">
        <f>$L$1*gp_need_index[[#This Row],[Normalised weighted population 2025/26]]</f>
        <v>5212.0326746565643</v>
      </c>
      <c r="V1810" s="4">
        <f>$M$1*gp_need_index[[#This Row],[Normalised travel time adjusted wp 2025/26]]</f>
        <v>7275.4934142976845</v>
      </c>
      <c r="W1810" s="115">
        <v>12487.526088954248</v>
      </c>
      <c r="X1810" s="43">
        <f>gp_need_index[[#This Row],[Combined weighted population 2025/26]]/gp_need_index[[#This Row],[Registered population 2025/26]]</f>
        <v>0.84814742129012577</v>
      </c>
    </row>
    <row r="1811" spans="1:24" ht="13">
      <c r="A1811" s="8" t="s">
        <v>3044</v>
      </c>
      <c r="B1811" s="3" t="s">
        <v>10920</v>
      </c>
      <c r="C1811" s="74" t="s">
        <v>6420</v>
      </c>
      <c r="D1811" s="74" t="s">
        <v>6805</v>
      </c>
      <c r="E1811" s="74" t="s">
        <v>6503</v>
      </c>
      <c r="F1811" s="41">
        <v>0.95213645654510104</v>
      </c>
      <c r="G1811" s="110">
        <v>7218.5833333333339</v>
      </c>
      <c r="H1811" s="4">
        <v>1522.0881348153168</v>
      </c>
      <c r="I1811" s="46">
        <v>3730.7432660960458</v>
      </c>
      <c r="J1811" s="110">
        <v>3552.1766736601862</v>
      </c>
      <c r="K1811" s="46">
        <v>3563.1951133525813</v>
      </c>
      <c r="L1811" s="110">
        <f>$L$1*gp_need_index[[#This Row],[Normalised weighted population (base year)]]</f>
        <v>1515.6010211757607</v>
      </c>
      <c r="M1811" s="4">
        <f>$M$1*gp_need_index[[#This Row],[Normalised travel time adjusted wp (base year)]]</f>
        <v>2115.6599260555031</v>
      </c>
      <c r="N1811" s="115">
        <v>3631.2609472312638</v>
      </c>
      <c r="O1811" s="43">
        <f>gp_need_index[[#This Row],[Combined weighted population (base year)]]/gp_need_index[[#This Row],[Registered population (base year)]]</f>
        <v>0.50304343380828609</v>
      </c>
      <c r="P1811" s="77">
        <v>7269.5361318821588</v>
      </c>
      <c r="Q1811" s="4">
        <v>1550.2168934209753</v>
      </c>
      <c r="R1811" s="46">
        <v>3761.6217415454444</v>
      </c>
      <c r="S1811" s="110">
        <v>3581.5771958580913</v>
      </c>
      <c r="T1811" s="46">
        <v>3592.6401063716658</v>
      </c>
      <c r="U1811" s="110">
        <f>$L$1*gp_need_index[[#This Row],[Normalised weighted population 2025/26]]</f>
        <v>1528.1452906645673</v>
      </c>
      <c r="V1811" s="4">
        <f>$M$1*gp_need_index[[#This Row],[Normalised travel time adjusted wp 2025/26]]</f>
        <v>2133.1429966625597</v>
      </c>
      <c r="W1811" s="115">
        <v>3661.2882873271269</v>
      </c>
      <c r="X1811" s="43">
        <f>gp_need_index[[#This Row],[Combined weighted population 2025/26]]/gp_need_index[[#This Row],[Registered population 2025/26]]</f>
        <v>0.50364813117438634</v>
      </c>
    </row>
    <row r="1812" spans="1:24" ht="13">
      <c r="A1812" s="8" t="s">
        <v>3091</v>
      </c>
      <c r="B1812" s="3" t="s">
        <v>10919</v>
      </c>
      <c r="C1812" s="74" t="s">
        <v>6420</v>
      </c>
      <c r="D1812" s="74" t="s">
        <v>6805</v>
      </c>
      <c r="E1812" s="74" t="s">
        <v>6503</v>
      </c>
      <c r="F1812" s="41">
        <v>0.95213645654510104</v>
      </c>
      <c r="G1812" s="110">
        <v>11280.416666666664</v>
      </c>
      <c r="H1812" s="4">
        <v>4033.3830496126111</v>
      </c>
      <c r="I1812" s="46">
        <v>9886.1007505021898</v>
      </c>
      <c r="J1812" s="110">
        <v>9412.9169376310183</v>
      </c>
      <c r="K1812" s="46">
        <v>9442.1147132866809</v>
      </c>
      <c r="L1812" s="110">
        <f>$L$1*gp_need_index[[#This Row],[Normalised weighted population (base year)]]</f>
        <v>4016.1928399288131</v>
      </c>
      <c r="M1812" s="4">
        <f>$M$1*gp_need_index[[#This Row],[Normalised travel time adjusted wp (base year)]]</f>
        <v>5606.2896026269345</v>
      </c>
      <c r="N1812" s="115">
        <v>9622.4824425557472</v>
      </c>
      <c r="O1812" s="43">
        <f>gp_need_index[[#This Row],[Combined weighted population (base year)]]/gp_need_index[[#This Row],[Registered population (base year)]]</f>
        <v>0.85302544461765595</v>
      </c>
      <c r="P1812" s="77">
        <v>11381.873537898111</v>
      </c>
      <c r="Q1812" s="4">
        <v>4114.6959918595112</v>
      </c>
      <c r="R1812" s="46">
        <v>9984.3641031884072</v>
      </c>
      <c r="S1812" s="110">
        <v>9506.4770580659151</v>
      </c>
      <c r="T1812" s="46">
        <v>9535.841022387096</v>
      </c>
      <c r="U1812" s="110">
        <f>$L$1*gp_need_index[[#This Row],[Normalised weighted population 2025/26]]</f>
        <v>4056.111973209519</v>
      </c>
      <c r="V1812" s="4">
        <f>$M$1*gp_need_index[[#This Row],[Normalised travel time adjusted wp 2025/26]]</f>
        <v>5661.939936070019</v>
      </c>
      <c r="W1812" s="115">
        <v>9718.0519092795384</v>
      </c>
      <c r="X1812" s="43">
        <f>gp_need_index[[#This Row],[Combined weighted population 2025/26]]/gp_need_index[[#This Row],[Registered population 2025/26]]</f>
        <v>0.85381829950240073</v>
      </c>
    </row>
    <row r="1813" spans="1:24" ht="13">
      <c r="A1813" s="8" t="s">
        <v>3058</v>
      </c>
      <c r="B1813" s="3" t="s">
        <v>10918</v>
      </c>
      <c r="C1813" s="74" t="s">
        <v>6420</v>
      </c>
      <c r="D1813" s="74" t="s">
        <v>6805</v>
      </c>
      <c r="E1813" s="74" t="s">
        <v>6503</v>
      </c>
      <c r="F1813" s="41">
        <v>0.95213645654510104</v>
      </c>
      <c r="G1813" s="110">
        <v>9037.1666666666679</v>
      </c>
      <c r="H1813" s="4">
        <v>3366.9616867668587</v>
      </c>
      <c r="I1813" s="46">
        <v>8252.6559092013213</v>
      </c>
      <c r="J1813" s="110">
        <v>7857.6545544729352</v>
      </c>
      <c r="K1813" s="46">
        <v>7882.0280867564306</v>
      </c>
      <c r="L1813" s="110">
        <f>$L$1*gp_need_index[[#This Row],[Normalised weighted population (base year)]]</f>
        <v>3352.6117535517637</v>
      </c>
      <c r="M1813" s="4">
        <f>$M$1*gp_need_index[[#This Row],[Normalised travel time adjusted wp (base year)]]</f>
        <v>4679.9825518127427</v>
      </c>
      <c r="N1813" s="115">
        <v>8032.594305364506</v>
      </c>
      <c r="O1813" s="43">
        <f>gp_need_index[[#This Row],[Combined weighted population (base year)]]/gp_need_index[[#This Row],[Registered population (base year)]]</f>
        <v>0.88883989879178626</v>
      </c>
      <c r="P1813" s="77">
        <v>9121.3741838460646</v>
      </c>
      <c r="Q1813" s="4">
        <v>3435.0792064169605</v>
      </c>
      <c r="R1813" s="46">
        <v>8335.2650081589381</v>
      </c>
      <c r="S1813" s="110">
        <v>7936.309689232824</v>
      </c>
      <c r="T1813" s="46">
        <v>7960.8236614575544</v>
      </c>
      <c r="U1813" s="110">
        <f>$L$1*gp_need_index[[#This Row],[Normalised weighted population 2025/26]]</f>
        <v>3386.1714026105392</v>
      </c>
      <c r="V1813" s="4">
        <f>$M$1*gp_need_index[[#This Row],[Normalised travel time adjusted wp 2025/26]]</f>
        <v>4726.7677079556042</v>
      </c>
      <c r="W1813" s="115">
        <v>8112.9391105661434</v>
      </c>
      <c r="X1813" s="43">
        <f>gp_need_index[[#This Row],[Combined weighted population 2025/26]]/gp_need_index[[#This Row],[Registered population 2025/26]]</f>
        <v>0.88944263737520413</v>
      </c>
    </row>
    <row r="1814" spans="1:24" ht="13">
      <c r="A1814" s="8" t="s">
        <v>3081</v>
      </c>
      <c r="B1814" s="3" t="s">
        <v>10917</v>
      </c>
      <c r="C1814" s="74" t="s">
        <v>6420</v>
      </c>
      <c r="D1814" s="74" t="s">
        <v>6805</v>
      </c>
      <c r="E1814" s="74" t="s">
        <v>6503</v>
      </c>
      <c r="F1814" s="41">
        <v>0.95213645654510104</v>
      </c>
      <c r="G1814" s="110">
        <v>9270.4166666666679</v>
      </c>
      <c r="H1814" s="4">
        <v>3353.338380466223</v>
      </c>
      <c r="I1814" s="46">
        <v>8219.2642434491754</v>
      </c>
      <c r="J1814" s="110">
        <v>7825.861132165549</v>
      </c>
      <c r="K1814" s="46">
        <v>7850.1360449437398</v>
      </c>
      <c r="L1814" s="110">
        <f>$L$1*gp_need_index[[#This Row],[Normalised weighted population (base year)]]</f>
        <v>3339.0465095499512</v>
      </c>
      <c r="M1814" s="4">
        <f>$M$1*gp_need_index[[#This Row],[Normalised travel time adjusted wp (base year)]]</f>
        <v>4661.046537175107</v>
      </c>
      <c r="N1814" s="115">
        <v>8000.0930467250582</v>
      </c>
      <c r="O1814" s="43">
        <f>gp_need_index[[#This Row],[Combined weighted population (base year)]]/gp_need_index[[#This Row],[Registered population (base year)]]</f>
        <v>0.86297016999146647</v>
      </c>
      <c r="P1814" s="77">
        <v>9354.0286802351548</v>
      </c>
      <c r="Q1814" s="4">
        <v>3422.3342868744207</v>
      </c>
      <c r="R1814" s="46">
        <v>8304.3392927645782</v>
      </c>
      <c r="S1814" s="110">
        <v>7906.8641881611156</v>
      </c>
      <c r="T1814" s="46">
        <v>7931.287208013312</v>
      </c>
      <c r="U1814" s="110">
        <f>$L$1*gp_need_index[[#This Row],[Normalised weighted population 2025/26]]</f>
        <v>3373.6079420641558</v>
      </c>
      <c r="V1814" s="4">
        <f>$M$1*gp_need_index[[#This Row],[Normalised travel time adjusted wp 2025/26]]</f>
        <v>4709.2303323918532</v>
      </c>
      <c r="W1814" s="115">
        <v>8082.8382744560095</v>
      </c>
      <c r="X1814" s="43">
        <f>gp_need_index[[#This Row],[Combined weighted population 2025/26]]/gp_need_index[[#This Row],[Registered population 2025/26]]</f>
        <v>0.86410236174867183</v>
      </c>
    </row>
    <row r="1815" spans="1:24" ht="13">
      <c r="A1815" s="8" t="s">
        <v>3075</v>
      </c>
      <c r="B1815" s="3" t="s">
        <v>10916</v>
      </c>
      <c r="C1815" s="74" t="s">
        <v>6420</v>
      </c>
      <c r="D1815" s="74" t="s">
        <v>6805</v>
      </c>
      <c r="E1815" s="74" t="s">
        <v>6503</v>
      </c>
      <c r="F1815" s="41">
        <v>0.95213645654510104</v>
      </c>
      <c r="G1815" s="110">
        <v>11821.416666666668</v>
      </c>
      <c r="H1815" s="4">
        <v>2360.0152035844958</v>
      </c>
      <c r="I1815" s="46">
        <v>5784.5604517017382</v>
      </c>
      <c r="J1815" s="110">
        <v>5507.6908911542223</v>
      </c>
      <c r="K1815" s="46">
        <v>5524.7751089462399</v>
      </c>
      <c r="L1815" s="110">
        <f>$L$1*gp_need_index[[#This Row],[Normalised weighted population (base year)]]</f>
        <v>2349.956859086205</v>
      </c>
      <c r="M1815" s="4">
        <f>$M$1*gp_need_index[[#This Row],[Normalised travel time adjusted wp (base year)]]</f>
        <v>3280.3551101272219</v>
      </c>
      <c r="N1815" s="115">
        <v>5630.3119692134269</v>
      </c>
      <c r="O1815" s="43">
        <f>gp_need_index[[#This Row],[Combined weighted population (base year)]]/gp_need_index[[#This Row],[Registered population (base year)]]</f>
        <v>0.47628064621810073</v>
      </c>
      <c r="P1815" s="77">
        <v>11923.189547219843</v>
      </c>
      <c r="Q1815" s="4">
        <v>2400.1153500535893</v>
      </c>
      <c r="R1815" s="46">
        <v>5823.9115579853333</v>
      </c>
      <c r="S1815" s="110">
        <v>5545.1585140522138</v>
      </c>
      <c r="T1815" s="46">
        <v>5562.2866084837642</v>
      </c>
      <c r="U1815" s="110">
        <f>$L$1*gp_need_index[[#This Row],[Normalised weighted population 2025/26]]</f>
        <v>2365.943104349933</v>
      </c>
      <c r="V1815" s="4">
        <f>$M$1*gp_need_index[[#This Row],[Normalised travel time adjusted wp 2025/26]]</f>
        <v>3302.6276980190255</v>
      </c>
      <c r="W1815" s="115">
        <v>5668.5708023689585</v>
      </c>
      <c r="X1815" s="43">
        <f>gp_need_index[[#This Row],[Combined weighted population 2025/26]]/gp_need_index[[#This Row],[Registered population 2025/26]]</f>
        <v>0.4754240281025065</v>
      </c>
    </row>
    <row r="1816" spans="1:24" ht="13">
      <c r="A1816" s="8" t="s">
        <v>3071</v>
      </c>
      <c r="B1816" s="3" t="s">
        <v>10915</v>
      </c>
      <c r="C1816" s="74" t="s">
        <v>6420</v>
      </c>
      <c r="D1816" s="74" t="s">
        <v>6805</v>
      </c>
      <c r="E1816" s="74" t="s">
        <v>6503</v>
      </c>
      <c r="F1816" s="41">
        <v>0.95213645654510104</v>
      </c>
      <c r="G1816" s="110">
        <v>4991.083333333333</v>
      </c>
      <c r="H1816" s="4">
        <v>1748.1026422809462</v>
      </c>
      <c r="I1816" s="46">
        <v>4284.7204520950163</v>
      </c>
      <c r="J1816" s="110">
        <v>4079.6385485440724</v>
      </c>
      <c r="K1816" s="46">
        <v>4092.2931137427072</v>
      </c>
      <c r="L1816" s="110">
        <f>$L$1*gp_need_index[[#This Row],[Normalised weighted population (base year)]]</f>
        <v>1740.6522586699728</v>
      </c>
      <c r="M1816" s="4">
        <f>$M$1*gp_need_index[[#This Row],[Normalised travel time adjusted wp (base year)]]</f>
        <v>2429.813768539942</v>
      </c>
      <c r="N1816" s="115">
        <v>4170.4660272099145</v>
      </c>
      <c r="O1816" s="43">
        <f>gp_need_index[[#This Row],[Combined weighted population (base year)]]/gp_need_index[[#This Row],[Registered population (base year)]]</f>
        <v>0.8355833290454473</v>
      </c>
      <c r="P1816" s="77">
        <v>5037.5272484436837</v>
      </c>
      <c r="Q1816" s="4">
        <v>1782.6367342908795</v>
      </c>
      <c r="R1816" s="46">
        <v>4325.591551378594</v>
      </c>
      <c r="S1816" s="110">
        <v>4118.5534121910405</v>
      </c>
      <c r="T1816" s="46">
        <v>4131.2749550624703</v>
      </c>
      <c r="U1816" s="110">
        <f>$L$1*gp_need_index[[#This Row],[Normalised weighted population 2025/26]]</f>
        <v>1757.2559956179689</v>
      </c>
      <c r="V1816" s="4">
        <f>$M$1*gp_need_index[[#This Row],[Normalised travel time adjusted wp 2025/26]]</f>
        <v>2452.9593771581799</v>
      </c>
      <c r="W1816" s="115">
        <v>4210.2153727761488</v>
      </c>
      <c r="X1816" s="43">
        <f>gp_need_index[[#This Row],[Combined weighted population 2025/26]]/gp_need_index[[#This Row],[Registered population 2025/26]]</f>
        <v>0.83577024304471437</v>
      </c>
    </row>
    <row r="1817" spans="1:24" ht="13">
      <c r="A1817" s="8" t="s">
        <v>3085</v>
      </c>
      <c r="B1817" s="3" t="s">
        <v>10914</v>
      </c>
      <c r="C1817" s="74" t="s">
        <v>6420</v>
      </c>
      <c r="D1817" s="74" t="s">
        <v>6805</v>
      </c>
      <c r="E1817" s="74" t="s">
        <v>6503</v>
      </c>
      <c r="F1817" s="41">
        <v>0.95213645654510104</v>
      </c>
      <c r="G1817" s="110">
        <v>6311.0833333333321</v>
      </c>
      <c r="H1817" s="4">
        <v>1333.7371069372387</v>
      </c>
      <c r="I1817" s="46">
        <v>3269.081872878714</v>
      </c>
      <c r="J1817" s="110">
        <v>3112.612030598561</v>
      </c>
      <c r="K1817" s="46">
        <v>3122.2669917944058</v>
      </c>
      <c r="L1817" s="110">
        <f>$L$1*gp_need_index[[#This Row],[Normalised weighted population (base year)]]</f>
        <v>1328.0527421622353</v>
      </c>
      <c r="M1817" s="4">
        <f>$M$1*gp_need_index[[#This Row],[Normalised travel time adjusted wp (base year)]]</f>
        <v>1853.8572665390989</v>
      </c>
      <c r="N1817" s="115">
        <v>3181.9100087013339</v>
      </c>
      <c r="O1817" s="43">
        <f>gp_need_index[[#This Row],[Combined weighted population (base year)]]/gp_need_index[[#This Row],[Registered population (base year)]]</f>
        <v>0.50417810075417602</v>
      </c>
      <c r="P1817" s="77">
        <v>6367.4007544139504</v>
      </c>
      <c r="Q1817" s="4">
        <v>1358.7359889138174</v>
      </c>
      <c r="R1817" s="46">
        <v>3296.9908008417719</v>
      </c>
      <c r="S1817" s="110">
        <v>3139.1851383752796</v>
      </c>
      <c r="T1817" s="46">
        <v>3148.8815716425984</v>
      </c>
      <c r="U1817" s="110">
        <f>$L$1*gp_need_index[[#This Row],[Normalised weighted population 2025/26]]</f>
        <v>1339.3906436750869</v>
      </c>
      <c r="V1817" s="4">
        <f>$M$1*gp_need_index[[#This Row],[Normalised travel time adjusted wp 2025/26]]</f>
        <v>1869.6597691364507</v>
      </c>
      <c r="W1817" s="115">
        <v>3209.0504128115376</v>
      </c>
      <c r="X1817" s="43">
        <f>gp_need_index[[#This Row],[Combined weighted population 2025/26]]/gp_need_index[[#This Row],[Registered population 2025/26]]</f>
        <v>0.50398122194319084</v>
      </c>
    </row>
    <row r="1818" spans="1:24" ht="13">
      <c r="A1818" s="8" t="s">
        <v>3063</v>
      </c>
      <c r="B1818" s="3" t="s">
        <v>10913</v>
      </c>
      <c r="C1818" s="74" t="s">
        <v>6420</v>
      </c>
      <c r="D1818" s="74" t="s">
        <v>6805</v>
      </c>
      <c r="E1818" s="74" t="s">
        <v>6503</v>
      </c>
      <c r="F1818" s="41">
        <v>0.95213645654510104</v>
      </c>
      <c r="G1818" s="110">
        <v>4280.75</v>
      </c>
      <c r="H1818" s="4">
        <v>1276.8118167946966</v>
      </c>
      <c r="I1818" s="46">
        <v>3129.5540505324602</v>
      </c>
      <c r="J1818" s="110">
        <v>2979.7625042403447</v>
      </c>
      <c r="K1818" s="46">
        <v>2989.0053816270715</v>
      </c>
      <c r="L1818" s="110">
        <f>$L$1*gp_need_index[[#This Row],[Normalised weighted population (base year)]]</f>
        <v>1271.3700666342302</v>
      </c>
      <c r="M1818" s="4">
        <f>$M$1*gp_need_index[[#This Row],[Normalised travel time adjusted wp (base year)]]</f>
        <v>1774.7327057604475</v>
      </c>
      <c r="N1818" s="115">
        <v>3046.1027723946777</v>
      </c>
      <c r="O1818" s="43">
        <f>gp_need_index[[#This Row],[Combined weighted population (base year)]]/gp_need_index[[#This Row],[Registered population (base year)]]</f>
        <v>0.7115815622016417</v>
      </c>
      <c r="P1818" s="77">
        <v>4319.0586202717641</v>
      </c>
      <c r="Q1818" s="4">
        <v>1301.1445538773828</v>
      </c>
      <c r="R1818" s="46">
        <v>3157.2444240094401</v>
      </c>
      <c r="S1818" s="110">
        <v>3006.1275183231269</v>
      </c>
      <c r="T1818" s="46">
        <v>3015.4129582030941</v>
      </c>
      <c r="U1818" s="110">
        <f>$L$1*gp_need_index[[#This Row],[Normalised weighted population 2025/26]]</f>
        <v>1282.6191811739086</v>
      </c>
      <c r="V1818" s="4">
        <f>$M$1*gp_need_index[[#This Row],[Normalised travel time adjusted wp 2025/26]]</f>
        <v>1790.4122994197367</v>
      </c>
      <c r="W1818" s="115">
        <v>3073.031480593645</v>
      </c>
      <c r="X1818" s="43">
        <f>gp_need_index[[#This Row],[Combined weighted population 2025/26]]/gp_need_index[[#This Row],[Registered population 2025/26]]</f>
        <v>0.71150492520990227</v>
      </c>
    </row>
    <row r="1819" spans="1:24" ht="13">
      <c r="A1819" s="8" t="s">
        <v>3060</v>
      </c>
      <c r="B1819" s="3" t="s">
        <v>10912</v>
      </c>
      <c r="C1819" s="74" t="s">
        <v>6420</v>
      </c>
      <c r="D1819" s="74" t="s">
        <v>6805</v>
      </c>
      <c r="E1819" s="74" t="s">
        <v>6503</v>
      </c>
      <c r="F1819" s="41">
        <v>0.95213645654510104</v>
      </c>
      <c r="G1819" s="110">
        <v>11448.166666666668</v>
      </c>
      <c r="H1819" s="4">
        <v>3677.1877707684766</v>
      </c>
      <c r="I1819" s="46">
        <v>9013.0414922587788</v>
      </c>
      <c r="J1819" s="110">
        <v>8581.645389133244</v>
      </c>
      <c r="K1819" s="46">
        <v>8608.2646569424232</v>
      </c>
      <c r="L1819" s="110">
        <f>$L$1*gp_need_index[[#This Row],[Normalised weighted population (base year)]]</f>
        <v>3661.5156592807566</v>
      </c>
      <c r="M1819" s="4">
        <f>$M$1*gp_need_index[[#This Row],[Normalised travel time adjusted wp (base year)]]</f>
        <v>5111.188129812329</v>
      </c>
      <c r="N1819" s="115">
        <v>8772.703789093086</v>
      </c>
      <c r="O1819" s="43">
        <f>gp_need_index[[#This Row],[Combined weighted population (base year)]]/gp_need_index[[#This Row],[Registered population (base year)]]</f>
        <v>0.76629770028037258</v>
      </c>
      <c r="P1819" s="77">
        <v>11548.255543607127</v>
      </c>
      <c r="Q1819" s="4">
        <v>3749.3980490797389</v>
      </c>
      <c r="R1819" s="46">
        <v>9097.9638262117696</v>
      </c>
      <c r="S1819" s="110">
        <v>8662.5030392647841</v>
      </c>
      <c r="T1819" s="46">
        <v>8689.2601048552679</v>
      </c>
      <c r="U1819" s="110">
        <f>$L$1*gp_need_index[[#This Row],[Normalised weighted population 2025/26]]</f>
        <v>3696.015051728757</v>
      </c>
      <c r="V1819" s="4">
        <f>$M$1*gp_need_index[[#This Row],[Normalised travel time adjusted wp 2025/26]]</f>
        <v>5159.2794685941926</v>
      </c>
      <c r="W1819" s="115">
        <v>8855.2945203229501</v>
      </c>
      <c r="X1819" s="43">
        <f>gp_need_index[[#This Row],[Combined weighted population 2025/26]]/gp_need_index[[#This Row],[Registered population 2025/26]]</f>
        <v>0.76680798124744098</v>
      </c>
    </row>
    <row r="1820" spans="1:24" ht="13">
      <c r="A1820" s="8" t="s">
        <v>3054</v>
      </c>
      <c r="B1820" s="3" t="s">
        <v>10911</v>
      </c>
      <c r="C1820" s="74" t="s">
        <v>6420</v>
      </c>
      <c r="D1820" s="74" t="s">
        <v>6805</v>
      </c>
      <c r="E1820" s="74" t="s">
        <v>6503</v>
      </c>
      <c r="F1820" s="41">
        <v>0.95213645654510104</v>
      </c>
      <c r="G1820" s="110">
        <v>94.083333333333329</v>
      </c>
      <c r="H1820" s="4">
        <v>20.641334127605937</v>
      </c>
      <c r="I1820" s="46">
        <v>50.593337230861522</v>
      </c>
      <c r="J1820" s="110">
        <v>48.171760835783822</v>
      </c>
      <c r="K1820" s="46">
        <v>48.321184045947142</v>
      </c>
      <c r="L1820" s="110">
        <f>$L$1*gp_need_index[[#This Row],[Normalised weighted population (base year)]]</f>
        <v>20.553361114023463</v>
      </c>
      <c r="M1820" s="4">
        <f>$M$1*gp_need_index[[#This Row],[Normalised travel time adjusted wp (base year)]]</f>
        <v>28.690876983543681</v>
      </c>
      <c r="N1820" s="115">
        <v>49.244238097567148</v>
      </c>
      <c r="O1820" s="43">
        <f>gp_need_index[[#This Row],[Combined weighted population (base year)]]/gp_need_index[[#This Row],[Registered population (base year)]]</f>
        <v>0.52341085666147547</v>
      </c>
      <c r="P1820" s="77">
        <v>94.934081695337454</v>
      </c>
      <c r="Q1820" s="4">
        <v>20.980359904867868</v>
      </c>
      <c r="R1820" s="46">
        <v>50.909120071218183</v>
      </c>
      <c r="S1820" s="110">
        <v>48.47242919043876</v>
      </c>
      <c r="T1820" s="46">
        <v>48.622152655042434</v>
      </c>
      <c r="U1820" s="110">
        <f>$L$1*gp_need_index[[#This Row],[Normalised weighted population 2025/26]]</f>
        <v>20.681646756100132</v>
      </c>
      <c r="V1820" s="4">
        <f>$M$1*gp_need_index[[#This Row],[Normalised travel time adjusted wp 2025/26]]</f>
        <v>28.869578178681003</v>
      </c>
      <c r="W1820" s="115">
        <v>49.551224934781132</v>
      </c>
      <c r="X1820" s="43">
        <f>gp_need_index[[#This Row],[Combined weighted population 2025/26]]/gp_need_index[[#This Row],[Registered population 2025/26]]</f>
        <v>0.5219540132468018</v>
      </c>
    </row>
    <row r="1821" spans="1:24" ht="13">
      <c r="A1821" s="8" t="s">
        <v>3090</v>
      </c>
      <c r="B1821" s="3" t="s">
        <v>10910</v>
      </c>
      <c r="C1821" s="74" t="s">
        <v>6420</v>
      </c>
      <c r="D1821" s="74" t="s">
        <v>6805</v>
      </c>
      <c r="E1821" s="74" t="s">
        <v>6503</v>
      </c>
      <c r="F1821" s="41">
        <v>0.95213645654510104</v>
      </c>
      <c r="G1821" s="110">
        <v>4082.5833333333335</v>
      </c>
      <c r="H1821" s="4">
        <v>983.52445982682264</v>
      </c>
      <c r="I1821" s="46">
        <v>2410.6864586950364</v>
      </c>
      <c r="J1821" s="110">
        <v>2295.3024626231499</v>
      </c>
      <c r="K1821" s="46">
        <v>2302.4222244153352</v>
      </c>
      <c r="L1821" s="110">
        <f>$L$1*gp_need_index[[#This Row],[Normalised weighted population (base year)]]</f>
        <v>979.33269537360729</v>
      </c>
      <c r="M1821" s="4">
        <f>$M$1*gp_need_index[[#This Row],[Normalised travel time adjusted wp (base year)]]</f>
        <v>1367.0714844666131</v>
      </c>
      <c r="N1821" s="115">
        <v>2346.4041798402204</v>
      </c>
      <c r="O1821" s="43">
        <f>gp_need_index[[#This Row],[Combined weighted population (base year)]]/gp_need_index[[#This Row],[Registered population (base year)]]</f>
        <v>0.5747351586634819</v>
      </c>
      <c r="P1821" s="77">
        <v>4117.6788193540478</v>
      </c>
      <c r="Q1821" s="4">
        <v>1001.1126932351294</v>
      </c>
      <c r="R1821" s="46">
        <v>2429.2131562958907</v>
      </c>
      <c r="S1821" s="110">
        <v>2312.9424068283101</v>
      </c>
      <c r="T1821" s="46">
        <v>2320.0867104327067</v>
      </c>
      <c r="U1821" s="110">
        <f>$L$1*gp_need_index[[#This Row],[Normalised weighted population 2025/26]]</f>
        <v>986.85909957784293</v>
      </c>
      <c r="V1821" s="4">
        <f>$M$1*gp_need_index[[#This Row],[Normalised travel time adjusted wp 2025/26]]</f>
        <v>1377.5598366315771</v>
      </c>
      <c r="W1821" s="115">
        <v>2364.4189362094203</v>
      </c>
      <c r="X1821" s="43">
        <f>gp_need_index[[#This Row],[Combined weighted population 2025/26]]/gp_need_index[[#This Row],[Registered population 2025/26]]</f>
        <v>0.5742115983150754</v>
      </c>
    </row>
    <row r="1822" spans="1:24" ht="13">
      <c r="A1822" s="8" t="s">
        <v>2995</v>
      </c>
      <c r="B1822" s="3" t="s">
        <v>10909</v>
      </c>
      <c r="C1822" s="74" t="s">
        <v>6408</v>
      </c>
      <c r="D1822" s="74" t="s">
        <v>6805</v>
      </c>
      <c r="E1822" s="74" t="s">
        <v>6538</v>
      </c>
      <c r="F1822" s="41">
        <v>0.95383055984618725</v>
      </c>
      <c r="G1822" s="110">
        <v>7546.083333333333</v>
      </c>
      <c r="H1822" s="4">
        <v>3081.5174322677835</v>
      </c>
      <c r="I1822" s="46">
        <v>7553.0123038410811</v>
      </c>
      <c r="J1822" s="110">
        <v>7204.2939542978793</v>
      </c>
      <c r="K1822" s="46">
        <v>7226.6408378440519</v>
      </c>
      <c r="L1822" s="110">
        <f>$L$1*gp_need_index[[#This Row],[Normalised weighted population (base year)]]</f>
        <v>3068.3840575911454</v>
      </c>
      <c r="M1822" s="4">
        <f>$M$1*gp_need_index[[#This Row],[Normalised travel time adjusted wp (base year)]]</f>
        <v>4290.8440133769218</v>
      </c>
      <c r="N1822" s="115">
        <v>7359.2280709680672</v>
      </c>
      <c r="O1822" s="43">
        <f>gp_need_index[[#This Row],[Combined weighted population (base year)]]/gp_need_index[[#This Row],[Registered population (base year)]]</f>
        <v>0.97523811305662766</v>
      </c>
      <c r="P1822" s="77">
        <v>7620.1607790701564</v>
      </c>
      <c r="Q1822" s="4">
        <v>3141.0150810228647</v>
      </c>
      <c r="R1822" s="46">
        <v>7621.7145287483199</v>
      </c>
      <c r="S1822" s="110">
        <v>7269.8242359438291</v>
      </c>
      <c r="T1822" s="46">
        <v>7292.2795428026811</v>
      </c>
      <c r="U1822" s="110">
        <f>$L$1*gp_need_index[[#This Row],[Normalised weighted population 2025/26]]</f>
        <v>3096.2940891317016</v>
      </c>
      <c r="V1822" s="4">
        <f>$M$1*gp_need_index[[#This Row],[Normalised travel time adjusted wp 2025/26]]</f>
        <v>4329.8172307454461</v>
      </c>
      <c r="W1822" s="115">
        <v>7426.1113198771473</v>
      </c>
      <c r="X1822" s="43">
        <f>gp_need_index[[#This Row],[Combined weighted population 2025/26]]/gp_need_index[[#This Row],[Registered population 2025/26]]</f>
        <v>0.97453472901438076</v>
      </c>
    </row>
    <row r="1823" spans="1:24" ht="13">
      <c r="A1823" s="8" t="s">
        <v>3012</v>
      </c>
      <c r="B1823" s="3" t="s">
        <v>10908</v>
      </c>
      <c r="C1823" s="74" t="s">
        <v>6408</v>
      </c>
      <c r="D1823" s="74" t="s">
        <v>6805</v>
      </c>
      <c r="E1823" s="74" t="s">
        <v>6538</v>
      </c>
      <c r="F1823" s="41">
        <v>0.95383055984618725</v>
      </c>
      <c r="G1823" s="110">
        <v>14127.666666666664</v>
      </c>
      <c r="H1823" s="4">
        <v>3086.3840376803432</v>
      </c>
      <c r="I1823" s="46">
        <v>7564.9406902179035</v>
      </c>
      <c r="J1823" s="110">
        <v>7215.6716137537451</v>
      </c>
      <c r="K1823" s="46">
        <v>7238.0537894787913</v>
      </c>
      <c r="L1823" s="110">
        <f>$L$1*gp_need_index[[#This Row],[Normalised weighted population (base year)]]</f>
        <v>3073.2299216145384</v>
      </c>
      <c r="M1823" s="4">
        <f>$M$1*gp_need_index[[#This Row],[Normalised travel time adjusted wp (base year)]]</f>
        <v>4297.6204944966739</v>
      </c>
      <c r="N1823" s="115">
        <v>7370.8504161112123</v>
      </c>
      <c r="O1823" s="43">
        <f>gp_need_index[[#This Row],[Combined weighted population (base year)]]/gp_need_index[[#This Row],[Registered population (base year)]]</f>
        <v>0.52173161994982986</v>
      </c>
      <c r="P1823" s="77">
        <v>14261.225997698004</v>
      </c>
      <c r="Q1823" s="4">
        <v>3138.0979750694137</v>
      </c>
      <c r="R1823" s="46">
        <v>7614.6361326713177</v>
      </c>
      <c r="S1823" s="110">
        <v>7263.0726454508895</v>
      </c>
      <c r="T1823" s="46">
        <v>7285.5070977427831</v>
      </c>
      <c r="U1823" s="110">
        <f>$L$1*gp_need_index[[#This Row],[Normalised weighted population 2025/26]]</f>
        <v>3093.4185162076451</v>
      </c>
      <c r="V1823" s="4">
        <f>$M$1*gp_need_index[[#This Row],[Normalised travel time adjusted wp 2025/26]]</f>
        <v>4325.7960671103292</v>
      </c>
      <c r="W1823" s="115">
        <v>7419.2145833179748</v>
      </c>
      <c r="X1823" s="43">
        <f>gp_need_index[[#This Row],[Combined weighted population 2025/26]]/gp_need_index[[#This Row],[Registered population 2025/26]]</f>
        <v>0.52023680043465814</v>
      </c>
    </row>
    <row r="1824" spans="1:24" ht="13">
      <c r="A1824" s="8" t="s">
        <v>2556</v>
      </c>
      <c r="B1824" s="3" t="s">
        <v>10907</v>
      </c>
      <c r="C1824" s="74" t="s">
        <v>6408</v>
      </c>
      <c r="D1824" s="74" t="s">
        <v>6805</v>
      </c>
      <c r="E1824" s="74" t="s">
        <v>6485</v>
      </c>
      <c r="F1824" s="41">
        <v>0.95383055984618725</v>
      </c>
      <c r="G1824" s="110">
        <v>7960.4166666666661</v>
      </c>
      <c r="H1824" s="4">
        <v>3351.1673131902626</v>
      </c>
      <c r="I1824" s="46">
        <v>8213.9428074332409</v>
      </c>
      <c r="J1824" s="110">
        <v>7834.7096665586114</v>
      </c>
      <c r="K1824" s="46">
        <v>7859.0120264633206</v>
      </c>
      <c r="L1824" s="110">
        <f>$L$1*gp_need_index[[#This Row],[Normalised weighted population (base year)]]</f>
        <v>3336.8846953256475</v>
      </c>
      <c r="M1824" s="4">
        <f>$M$1*gp_need_index[[#This Row],[Normalised travel time adjusted wp (base year)]]</f>
        <v>4666.316683155892</v>
      </c>
      <c r="N1824" s="115">
        <v>8003.201378481539</v>
      </c>
      <c r="O1824" s="43">
        <f>gp_need_index[[#This Row],[Combined weighted population (base year)]]/gp_need_index[[#This Row],[Registered population (base year)]]</f>
        <v>1.0053746824577701</v>
      </c>
      <c r="P1824" s="77">
        <v>8040.3682605627528</v>
      </c>
      <c r="Q1824" s="4">
        <v>3420.0314339584056</v>
      </c>
      <c r="R1824" s="46">
        <v>8298.7513897858225</v>
      </c>
      <c r="S1824" s="110">
        <v>7915.602684143736</v>
      </c>
      <c r="T1824" s="46">
        <v>7940.0526957913862</v>
      </c>
      <c r="U1824" s="110">
        <f>$L$1*gp_need_index[[#This Row],[Normalised weighted population 2025/26]]</f>
        <v>3371.3378765954872</v>
      </c>
      <c r="V1824" s="4">
        <f>$M$1*gp_need_index[[#This Row],[Normalised travel time adjusted wp 2025/26]]</f>
        <v>4714.43487231584</v>
      </c>
      <c r="W1824" s="115">
        <v>8085.7727489113277</v>
      </c>
      <c r="X1824" s="43">
        <f>gp_need_index[[#This Row],[Combined weighted population 2025/26]]/gp_need_index[[#This Row],[Registered population 2025/26]]</f>
        <v>1.0056470657657908</v>
      </c>
    </row>
    <row r="1825" spans="1:24" ht="13">
      <c r="A1825" s="8" t="s">
        <v>2548</v>
      </c>
      <c r="B1825" s="3" t="s">
        <v>10906</v>
      </c>
      <c r="C1825" s="74" t="s">
        <v>6408</v>
      </c>
      <c r="D1825" s="74" t="s">
        <v>6805</v>
      </c>
      <c r="E1825" s="74" t="s">
        <v>6485</v>
      </c>
      <c r="F1825" s="41">
        <v>0.95383055984618725</v>
      </c>
      <c r="G1825" s="110">
        <v>7578</v>
      </c>
      <c r="H1825" s="4">
        <v>2961.587744973448</v>
      </c>
      <c r="I1825" s="46">
        <v>7259.0563475175431</v>
      </c>
      <c r="J1825" s="110">
        <v>6923.9097799076771</v>
      </c>
      <c r="K1825" s="46">
        <v>6945.3869442928835</v>
      </c>
      <c r="L1825" s="110">
        <f>$L$1*gp_need_index[[#This Row],[Normalised weighted population (base year)]]</f>
        <v>2948.965508576151</v>
      </c>
      <c r="M1825" s="4">
        <f>$M$1*gp_need_index[[#This Row],[Normalised travel time adjusted wp (base year)]]</f>
        <v>4123.8485015668994</v>
      </c>
      <c r="N1825" s="115">
        <v>7072.8140101430508</v>
      </c>
      <c r="O1825" s="43">
        <f>gp_need_index[[#This Row],[Combined weighted population (base year)]]/gp_need_index[[#This Row],[Registered population (base year)]]</f>
        <v>0.93333518212497368</v>
      </c>
      <c r="P1825" s="77">
        <v>7651.7854378368284</v>
      </c>
      <c r="Q1825" s="4">
        <v>3021.751657263248</v>
      </c>
      <c r="R1825" s="46">
        <v>7332.3202577342099</v>
      </c>
      <c r="S1825" s="110">
        <v>6993.7911364061611</v>
      </c>
      <c r="T1825" s="46">
        <v>7015.3938218326175</v>
      </c>
      <c r="U1825" s="110">
        <f>$L$1*gp_need_index[[#This Row],[Normalised weighted population 2025/26]]</f>
        <v>2978.7287083515948</v>
      </c>
      <c r="V1825" s="4">
        <f>$M$1*gp_need_index[[#This Row],[Normalised travel time adjusted wp 2025/26]]</f>
        <v>4165.4153371308748</v>
      </c>
      <c r="W1825" s="115">
        <v>7144.1440454824697</v>
      </c>
      <c r="X1825" s="43">
        <f>gp_need_index[[#This Row],[Combined weighted population 2025/26]]/gp_need_index[[#This Row],[Registered population 2025/26]]</f>
        <v>0.93365713185785959</v>
      </c>
    </row>
    <row r="1826" spans="1:24" ht="13">
      <c r="A1826" s="8" t="s">
        <v>3004</v>
      </c>
      <c r="B1826" s="3" t="s">
        <v>10905</v>
      </c>
      <c r="C1826" s="74" t="s">
        <v>6408</v>
      </c>
      <c r="D1826" s="74" t="s">
        <v>6805</v>
      </c>
      <c r="E1826" s="74" t="s">
        <v>6538</v>
      </c>
      <c r="F1826" s="41">
        <v>0.95383055984618725</v>
      </c>
      <c r="G1826" s="110">
        <v>16988.5</v>
      </c>
      <c r="H1826" s="4">
        <v>7521.5722324841872</v>
      </c>
      <c r="I1826" s="46">
        <v>18435.893635160741</v>
      </c>
      <c r="J1826" s="110">
        <v>17584.718747290131</v>
      </c>
      <c r="K1826" s="46">
        <v>17639.264503547547</v>
      </c>
      <c r="L1826" s="110">
        <f>$L$1*gp_need_index[[#This Row],[Normalised weighted population (base year)]]</f>
        <v>7489.5154200669649</v>
      </c>
      <c r="M1826" s="4">
        <f>$M$1*gp_need_index[[#This Row],[Normalised travel time adjusted wp (base year)]]</f>
        <v>10473.376800333568</v>
      </c>
      <c r="N1826" s="115">
        <v>17962.892220400532</v>
      </c>
      <c r="O1826" s="43">
        <f>gp_need_index[[#This Row],[Combined weighted population (base year)]]/gp_need_index[[#This Row],[Registered population (base year)]]</f>
        <v>1.0573559890749937</v>
      </c>
      <c r="P1826" s="77">
        <v>17144.808839388708</v>
      </c>
      <c r="Q1826" s="4">
        <v>7668.4122247190217</v>
      </c>
      <c r="R1826" s="46">
        <v>18607.503421008481</v>
      </c>
      <c r="S1826" s="110">
        <v>17748.405405400365</v>
      </c>
      <c r="T1826" s="46">
        <v>17803.227348366065</v>
      </c>
      <c r="U1826" s="110">
        <f>$L$1*gp_need_index[[#This Row],[Normalised weighted population 2025/26]]</f>
        <v>7559.2312777723801</v>
      </c>
      <c r="V1826" s="4">
        <f>$M$1*gp_need_index[[#This Row],[Normalised travel time adjusted wp 2025/26]]</f>
        <v>10570.730329710805</v>
      </c>
      <c r="W1826" s="115">
        <v>18129.961607483187</v>
      </c>
      <c r="X1826" s="43">
        <f>gp_need_index[[#This Row],[Combined weighted population 2025/26]]/gp_need_index[[#This Row],[Registered population 2025/26]]</f>
        <v>1.0574607029639884</v>
      </c>
    </row>
    <row r="1827" spans="1:24" ht="13">
      <c r="A1827" s="8" t="s">
        <v>3013</v>
      </c>
      <c r="B1827" s="3" t="s">
        <v>10904</v>
      </c>
      <c r="C1827" s="74" t="s">
        <v>6408</v>
      </c>
      <c r="D1827" s="74" t="s">
        <v>6805</v>
      </c>
      <c r="E1827" s="74" t="s">
        <v>6538</v>
      </c>
      <c r="F1827" s="41">
        <v>0.95383055984618725</v>
      </c>
      <c r="G1827" s="110">
        <v>5782.25</v>
      </c>
      <c r="H1827" s="4">
        <v>2653.5335974105442</v>
      </c>
      <c r="I1827" s="46">
        <v>6503.9943308540287</v>
      </c>
      <c r="J1827" s="110">
        <v>6203.7085538349265</v>
      </c>
      <c r="K1827" s="46">
        <v>6222.9517376203748</v>
      </c>
      <c r="L1827" s="110">
        <f>$L$1*gp_need_index[[#This Row],[Normalised weighted population (base year)]]</f>
        <v>2642.2242825298581</v>
      </c>
      <c r="M1827" s="4">
        <f>$M$1*gp_need_index[[#This Row],[Normalised travel time adjusted wp (base year)]]</f>
        <v>3694.8999968383528</v>
      </c>
      <c r="N1827" s="115">
        <v>6337.1242793682104</v>
      </c>
      <c r="O1827" s="43">
        <f>gp_need_index[[#This Row],[Combined weighted population (base year)]]/gp_need_index[[#This Row],[Registered population (base year)]]</f>
        <v>1.0959616549558062</v>
      </c>
      <c r="P1827" s="77">
        <v>5839.1688220613705</v>
      </c>
      <c r="Q1827" s="4">
        <v>2708.3448314634561</v>
      </c>
      <c r="R1827" s="46">
        <v>6571.8344606302699</v>
      </c>
      <c r="S1827" s="110">
        <v>6268.4165427994367</v>
      </c>
      <c r="T1827" s="46">
        <v>6287.7786638658199</v>
      </c>
      <c r="U1827" s="110">
        <f>$L$1*gp_need_index[[#This Row],[Normalised weighted population 2025/26]]</f>
        <v>2669.7840910269888</v>
      </c>
      <c r="V1827" s="4">
        <f>$M$1*gp_need_index[[#This Row],[Normalised travel time adjusted wp 2025/26]]</f>
        <v>3733.3912176735203</v>
      </c>
      <c r="W1827" s="115">
        <v>6403.175308700509</v>
      </c>
      <c r="X1827" s="43">
        <f>gp_need_index[[#This Row],[Combined weighted population 2025/26]]/gp_need_index[[#This Row],[Registered population 2025/26]]</f>
        <v>1.0965902003908889</v>
      </c>
    </row>
    <row r="1828" spans="1:24" ht="13">
      <c r="A1828" s="8" t="s">
        <v>2567</v>
      </c>
      <c r="B1828" s="3" t="s">
        <v>10903</v>
      </c>
      <c r="C1828" s="74" t="s">
        <v>6408</v>
      </c>
      <c r="D1828" s="74" t="s">
        <v>6805</v>
      </c>
      <c r="E1828" s="74" t="s">
        <v>6485</v>
      </c>
      <c r="F1828" s="41">
        <v>0.95383055984618725</v>
      </c>
      <c r="G1828" s="110">
        <v>10456.5</v>
      </c>
      <c r="H1828" s="4">
        <v>4036.1389916734206</v>
      </c>
      <c r="I1828" s="46">
        <v>9892.8557550580608</v>
      </c>
      <c r="J1828" s="110">
        <v>9436.1081433246054</v>
      </c>
      <c r="K1828" s="46">
        <v>9465.3778554082128</v>
      </c>
      <c r="L1828" s="110">
        <f>$L$1*gp_need_index[[#This Row],[Normalised weighted population (base year)]]</f>
        <v>4018.9370362116192</v>
      </c>
      <c r="M1828" s="4">
        <f>$M$1*gp_need_index[[#This Row],[Normalised travel time adjusted wp (base year)]]</f>
        <v>5620.1021770089055</v>
      </c>
      <c r="N1828" s="115">
        <v>9639.0392132205252</v>
      </c>
      <c r="O1828" s="43">
        <f>gp_need_index[[#This Row],[Combined weighted population (base year)]]/gp_need_index[[#This Row],[Registered population (base year)]]</f>
        <v>0.92182271440926933</v>
      </c>
      <c r="P1828" s="77">
        <v>10562.446837115825</v>
      </c>
      <c r="Q1828" s="4">
        <v>4117.8462347778141</v>
      </c>
      <c r="R1828" s="46">
        <v>9992.008209186044</v>
      </c>
      <c r="S1828" s="110">
        <v>9530.6827841556242</v>
      </c>
      <c r="T1828" s="46">
        <v>9560.1215160350621</v>
      </c>
      <c r="U1828" s="110">
        <f>$L$1*gp_need_index[[#This Row],[Normalised weighted population 2025/26]]</f>
        <v>4059.2173637522774</v>
      </c>
      <c r="V1828" s="4">
        <f>$M$1*gp_need_index[[#This Row],[Normalised travel time adjusted wp 2025/26]]</f>
        <v>5676.3565665832757</v>
      </c>
      <c r="W1828" s="115">
        <v>9735.5739303355531</v>
      </c>
      <c r="X1828" s="43">
        <f>gp_need_index[[#This Row],[Combined weighted population 2025/26]]/gp_need_index[[#This Row],[Registered population 2025/26]]</f>
        <v>0.92171578048803149</v>
      </c>
    </row>
    <row r="1829" spans="1:24" ht="13">
      <c r="A1829" s="8" t="s">
        <v>2554</v>
      </c>
      <c r="B1829" s="3" t="s">
        <v>10902</v>
      </c>
      <c r="C1829" s="74" t="s">
        <v>6408</v>
      </c>
      <c r="D1829" s="74" t="s">
        <v>6805</v>
      </c>
      <c r="E1829" s="74" t="s">
        <v>6485</v>
      </c>
      <c r="F1829" s="41">
        <v>0.95383055984618725</v>
      </c>
      <c r="G1829" s="110">
        <v>12221.916666666668</v>
      </c>
      <c r="H1829" s="4">
        <v>5474.0344881818528</v>
      </c>
      <c r="I1829" s="46">
        <v>13417.237043004674</v>
      </c>
      <c r="J1829" s="110">
        <v>12797.770720318151</v>
      </c>
      <c r="K1829" s="46">
        <v>12837.467919481847</v>
      </c>
      <c r="L1829" s="110">
        <f>$L$1*gp_need_index[[#This Row],[Normalised weighted population (base year)]]</f>
        <v>5450.7042466672938</v>
      </c>
      <c r="M1829" s="4">
        <f>$M$1*gp_need_index[[#This Row],[Normalised travel time adjusted wp (base year)]]</f>
        <v>7622.292792076857</v>
      </c>
      <c r="N1829" s="115">
        <v>13072.99703874415</v>
      </c>
      <c r="O1829" s="43">
        <f>gp_need_index[[#This Row],[Combined weighted population (base year)]]/gp_need_index[[#This Row],[Registered population (base year)]]</f>
        <v>1.0696355895142591</v>
      </c>
      <c r="P1829" s="77">
        <v>12340.270662735526</v>
      </c>
      <c r="Q1829" s="4">
        <v>5584.2164189974828</v>
      </c>
      <c r="R1829" s="46">
        <v>13550.174804792097</v>
      </c>
      <c r="S1829" s="110">
        <v>12924.570820068548</v>
      </c>
      <c r="T1829" s="46">
        <v>12964.492721116534</v>
      </c>
      <c r="U1829" s="110">
        <f>$L$1*gp_need_index[[#This Row],[Normalised weighted population 2025/26]]</f>
        <v>5504.7097338174926</v>
      </c>
      <c r="V1829" s="4">
        <f>$M$1*gp_need_index[[#This Row],[Normalised travel time adjusted wp 2025/26]]</f>
        <v>7697.7142253367383</v>
      </c>
      <c r="W1829" s="115">
        <v>13202.423959154232</v>
      </c>
      <c r="X1829" s="43">
        <f>gp_need_index[[#This Row],[Combined weighted population 2025/26]]/gp_need_index[[#This Row],[Registered population 2025/26]]</f>
        <v>1.0698650232220748</v>
      </c>
    </row>
    <row r="1830" spans="1:24" ht="13">
      <c r="A1830" s="8" t="s">
        <v>2977</v>
      </c>
      <c r="B1830" s="3" t="s">
        <v>7230</v>
      </c>
      <c r="C1830" s="74" t="s">
        <v>6408</v>
      </c>
      <c r="D1830" s="74" t="s">
        <v>6805</v>
      </c>
      <c r="E1830" s="74" t="s">
        <v>6538</v>
      </c>
      <c r="F1830" s="41">
        <v>0.95383055984618725</v>
      </c>
      <c r="G1830" s="110">
        <v>1566.3333333333333</v>
      </c>
      <c r="H1830" s="4">
        <v>884.48130202811581</v>
      </c>
      <c r="I1830" s="46">
        <v>2167.9248304038811</v>
      </c>
      <c r="J1830" s="110">
        <v>2067.8329546885843</v>
      </c>
      <c r="K1830" s="46">
        <v>2074.2471324726262</v>
      </c>
      <c r="L1830" s="110">
        <f>$L$1*gp_need_index[[#This Row],[Normalised weighted population (base year)]]</f>
        <v>880.71165782218725</v>
      </c>
      <c r="M1830" s="4">
        <f>$M$1*gp_need_index[[#This Row],[Normalised travel time adjusted wp (base year)]]</f>
        <v>1231.5917021952987</v>
      </c>
      <c r="N1830" s="115">
        <v>2112.3033600174858</v>
      </c>
      <c r="O1830" s="43">
        <f>gp_need_index[[#This Row],[Combined weighted population (base year)]]/gp_need_index[[#This Row],[Registered population (base year)]]</f>
        <v>1.3485656693025021</v>
      </c>
      <c r="P1830" s="77">
        <v>1582.5332471052429</v>
      </c>
      <c r="Q1830" s="4">
        <v>902.14099876234582</v>
      </c>
      <c r="R1830" s="46">
        <v>2189.0570340742784</v>
      </c>
      <c r="S1830" s="110">
        <v>2087.989496346303</v>
      </c>
      <c r="T1830" s="46">
        <v>2094.4389569297787</v>
      </c>
      <c r="U1830" s="110">
        <f>$L$1*gp_need_index[[#This Row],[Normalised weighted population 2025/26]]</f>
        <v>889.2965394873529</v>
      </c>
      <c r="V1830" s="4">
        <f>$M$1*gp_need_index[[#This Row],[Normalised travel time adjusted wp 2025/26]]</f>
        <v>1243.580670657301</v>
      </c>
      <c r="W1830" s="115">
        <v>2132.8772101446539</v>
      </c>
      <c r="X1830" s="43">
        <f>gp_need_index[[#This Row],[Combined weighted population 2025/26]]/gp_need_index[[#This Row],[Registered population 2025/26]]</f>
        <v>1.3477613908245503</v>
      </c>
    </row>
    <row r="1831" spans="1:24" ht="13">
      <c r="A1831" s="8" t="s">
        <v>3002</v>
      </c>
      <c r="B1831" s="3" t="s">
        <v>10901</v>
      </c>
      <c r="C1831" s="74" t="s">
        <v>6408</v>
      </c>
      <c r="D1831" s="74" t="s">
        <v>6805</v>
      </c>
      <c r="E1831" s="74" t="s">
        <v>6538</v>
      </c>
      <c r="F1831" s="41">
        <v>0.95383055984618725</v>
      </c>
      <c r="G1831" s="110">
        <v>8361.0833333333321</v>
      </c>
      <c r="H1831" s="4">
        <v>3139.2456465002656</v>
      </c>
      <c r="I1831" s="46">
        <v>7694.5081486514837</v>
      </c>
      <c r="J1831" s="110">
        <v>7339.2570151692944</v>
      </c>
      <c r="K1831" s="46">
        <v>7362.0225384632986</v>
      </c>
      <c r="L1831" s="110">
        <f>$L$1*gp_need_index[[#This Row],[Normalised weighted population (base year)]]</f>
        <v>3125.8662351603302</v>
      </c>
      <c r="M1831" s="4">
        <f>$M$1*gp_need_index[[#This Row],[Normalised travel time adjusted wp (base year)]]</f>
        <v>4371.2273854937221</v>
      </c>
      <c r="N1831" s="115">
        <v>7497.0936206540518</v>
      </c>
      <c r="O1831" s="43">
        <f>gp_need_index[[#This Row],[Combined weighted population (base year)]]/gp_need_index[[#This Row],[Registered population (base year)]]</f>
        <v>0.89666533889994948</v>
      </c>
      <c r="P1831" s="77">
        <v>8438.0825445865703</v>
      </c>
      <c r="Q1831" s="4">
        <v>3198.8958098609896</v>
      </c>
      <c r="R1831" s="46">
        <v>7762.1628808066671</v>
      </c>
      <c r="S1831" s="110">
        <v>7403.7881662171167</v>
      </c>
      <c r="T1831" s="46">
        <v>7426.6572659084604</v>
      </c>
      <c r="U1831" s="110">
        <f>$L$1*gp_need_index[[#This Row],[Normalised weighted population 2025/26]]</f>
        <v>3153.3507265413377</v>
      </c>
      <c r="V1831" s="4">
        <f>$M$1*gp_need_index[[#This Row],[Normalised travel time adjusted wp 2025/26]]</f>
        <v>4409.6044875993057</v>
      </c>
      <c r="W1831" s="115">
        <v>7562.9552141406439</v>
      </c>
      <c r="X1831" s="43">
        <f>gp_need_index[[#This Row],[Combined weighted population 2025/26]]/gp_need_index[[#This Row],[Registered population 2025/26]]</f>
        <v>0.89628836577246307</v>
      </c>
    </row>
    <row r="1832" spans="1:24" ht="13">
      <c r="A1832" s="8" t="s">
        <v>3016</v>
      </c>
      <c r="B1832" s="3" t="s">
        <v>10900</v>
      </c>
      <c r="C1832" s="74" t="s">
        <v>6408</v>
      </c>
      <c r="D1832" s="74" t="s">
        <v>6805</v>
      </c>
      <c r="E1832" s="74" t="s">
        <v>6538</v>
      </c>
      <c r="F1832" s="41">
        <v>0.95383055984618725</v>
      </c>
      <c r="G1832" s="110">
        <v>8533.9166666666661</v>
      </c>
      <c r="H1832" s="4">
        <v>3385.1783802390428</v>
      </c>
      <c r="I1832" s="46">
        <v>8297.3062845293789</v>
      </c>
      <c r="J1832" s="110">
        <v>7914.2242985879457</v>
      </c>
      <c r="K1832" s="46">
        <v>7938.773303650868</v>
      </c>
      <c r="L1832" s="110">
        <f>$L$1*gp_need_index[[#This Row],[Normalised weighted population (base year)]]</f>
        <v>3370.7508077874359</v>
      </c>
      <c r="M1832" s="4">
        <f>$M$1*gp_need_index[[#This Row],[Normalised travel time adjusted wp (base year)]]</f>
        <v>4713.6752286265955</v>
      </c>
      <c r="N1832" s="115">
        <v>8084.4260364140318</v>
      </c>
      <c r="O1832" s="43">
        <f>gp_need_index[[#This Row],[Combined weighted population (base year)]]/gp_need_index[[#This Row],[Registered population (base year)]]</f>
        <v>0.94732891732956137</v>
      </c>
      <c r="P1832" s="77">
        <v>8606.6330915023191</v>
      </c>
      <c r="Q1832" s="4">
        <v>3448.4398017996591</v>
      </c>
      <c r="R1832" s="46">
        <v>8367.6846691011197</v>
      </c>
      <c r="S1832" s="110">
        <v>7981.3533525450794</v>
      </c>
      <c r="T1832" s="46">
        <v>8006.0064573332538</v>
      </c>
      <c r="U1832" s="110">
        <f>$L$1*gp_need_index[[#This Row],[Normalised weighted population 2025/26]]</f>
        <v>3399.3417731575209</v>
      </c>
      <c r="V1832" s="4">
        <f>$M$1*gp_need_index[[#This Row],[Normalised travel time adjusted wp 2025/26]]</f>
        <v>4753.5951556648661</v>
      </c>
      <c r="W1832" s="115">
        <v>8152.936928822387</v>
      </c>
      <c r="X1832" s="43">
        <f>gp_need_index[[#This Row],[Combined weighted population 2025/26]]/gp_need_index[[#This Row],[Registered population 2025/26]]</f>
        <v>0.9472852905594541</v>
      </c>
    </row>
    <row r="1833" spans="1:24" ht="13">
      <c r="A1833" s="8" t="s">
        <v>2561</v>
      </c>
      <c r="B1833" s="3" t="s">
        <v>10899</v>
      </c>
      <c r="C1833" s="74" t="s">
        <v>6408</v>
      </c>
      <c r="D1833" s="74" t="s">
        <v>6805</v>
      </c>
      <c r="E1833" s="74" t="s">
        <v>6485</v>
      </c>
      <c r="F1833" s="41">
        <v>0.95383055984618725</v>
      </c>
      <c r="G1833" s="110">
        <v>9571.4166666666661</v>
      </c>
      <c r="H1833" s="4">
        <v>3773.615156117588</v>
      </c>
      <c r="I1833" s="46">
        <v>9249.3916814034401</v>
      </c>
      <c r="J1833" s="110">
        <v>8822.3524457097101</v>
      </c>
      <c r="K1833" s="46">
        <v>8849.7183588662592</v>
      </c>
      <c r="L1833" s="110">
        <f>$L$1*gp_need_index[[#This Row],[Normalised weighted population (base year)]]</f>
        <v>3757.5320727600947</v>
      </c>
      <c r="M1833" s="4">
        <f>$M$1*gp_need_index[[#This Row],[Normalised travel time adjusted wp (base year)]]</f>
        <v>5254.5521345629331</v>
      </c>
      <c r="N1833" s="115">
        <v>9012.0842073230269</v>
      </c>
      <c r="O1833" s="43">
        <f>gp_need_index[[#This Row],[Combined weighted population (base year)]]/gp_need_index[[#This Row],[Registered population (base year)]]</f>
        <v>0.94156220768326115</v>
      </c>
      <c r="P1833" s="77">
        <v>9666.0653468881337</v>
      </c>
      <c r="Q1833" s="4">
        <v>3849.9159241717512</v>
      </c>
      <c r="R1833" s="46">
        <v>9341.8717761023545</v>
      </c>
      <c r="S1833" s="110">
        <v>8910.562786211005</v>
      </c>
      <c r="T1833" s="46">
        <v>8938.086068089011</v>
      </c>
      <c r="U1833" s="110">
        <f>$L$1*gp_need_index[[#This Row],[Normalised weighted population 2025/26]]</f>
        <v>3795.1017783031875</v>
      </c>
      <c r="V1833" s="4">
        <f>$M$1*gp_need_index[[#This Row],[Normalised travel time adjusted wp 2025/26]]</f>
        <v>5307.0207800376957</v>
      </c>
      <c r="W1833" s="115">
        <v>9102.1225583408832</v>
      </c>
      <c r="X1833" s="43">
        <f>gp_need_index[[#This Row],[Combined weighted population 2025/26]]/gp_need_index[[#This Row],[Registered population 2025/26]]</f>
        <v>0.94165746161349873</v>
      </c>
    </row>
    <row r="1834" spans="1:24" ht="13">
      <c r="A1834" s="8" t="s">
        <v>3001</v>
      </c>
      <c r="B1834" s="3" t="s">
        <v>10898</v>
      </c>
      <c r="C1834" s="74" t="s">
        <v>6408</v>
      </c>
      <c r="D1834" s="74" t="s">
        <v>6805</v>
      </c>
      <c r="E1834" s="74" t="s">
        <v>6538</v>
      </c>
      <c r="F1834" s="41">
        <v>0.95383055984618725</v>
      </c>
      <c r="G1834" s="110">
        <v>15616.916666666668</v>
      </c>
      <c r="H1834" s="4">
        <v>5377.6782375443063</v>
      </c>
      <c r="I1834" s="46">
        <v>13181.061209956801</v>
      </c>
      <c r="J1834" s="110">
        <v>12572.498993259958</v>
      </c>
      <c r="K1834" s="46">
        <v>12611.497425676662</v>
      </c>
      <c r="L1834" s="110">
        <f>$L$1*gp_need_index[[#This Row],[Normalised weighted population (base year)]]</f>
        <v>5354.7586647245944</v>
      </c>
      <c r="M1834" s="4">
        <f>$M$1*gp_need_index[[#This Row],[Normalised travel time adjusted wp (base year)]]</f>
        <v>7488.12199788625</v>
      </c>
      <c r="N1834" s="115">
        <v>12842.880662610845</v>
      </c>
      <c r="O1834" s="43">
        <f>gp_need_index[[#This Row],[Combined weighted population (base year)]]/gp_need_index[[#This Row],[Registered population (base year)]]</f>
        <v>0.82236980171784946</v>
      </c>
      <c r="P1834" s="77">
        <v>15761.621173190511</v>
      </c>
      <c r="Q1834" s="4">
        <v>5480.5810568829029</v>
      </c>
      <c r="R1834" s="46">
        <v>13298.702231516974</v>
      </c>
      <c r="S1834" s="110">
        <v>12684.708594715576</v>
      </c>
      <c r="T1834" s="46">
        <v>12723.889600289431</v>
      </c>
      <c r="U1834" s="110">
        <f>$L$1*gp_need_index[[#This Row],[Normalised weighted population 2025/26]]</f>
        <v>5402.5499062257377</v>
      </c>
      <c r="V1834" s="4">
        <f>$M$1*gp_need_index[[#This Row],[Normalised travel time adjusted wp 2025/26]]</f>
        <v>7554.8552561744109</v>
      </c>
      <c r="W1834" s="115">
        <v>12957.405162400148</v>
      </c>
      <c r="X1834" s="43">
        <f>gp_need_index[[#This Row],[Combined weighted population 2025/26]]/gp_need_index[[#This Row],[Registered population 2025/26]]</f>
        <v>0.82208581338319742</v>
      </c>
    </row>
    <row r="1835" spans="1:24" ht="13">
      <c r="A1835" s="8" t="s">
        <v>3006</v>
      </c>
      <c r="B1835" s="3" t="s">
        <v>10897</v>
      </c>
      <c r="C1835" s="74" t="s">
        <v>6408</v>
      </c>
      <c r="D1835" s="74" t="s">
        <v>6805</v>
      </c>
      <c r="E1835" s="74" t="s">
        <v>6538</v>
      </c>
      <c r="F1835" s="41">
        <v>0.95383055984618725</v>
      </c>
      <c r="G1835" s="110">
        <v>7923.8333333333339</v>
      </c>
      <c r="H1835" s="4">
        <v>3010.5730960018254</v>
      </c>
      <c r="I1835" s="46">
        <v>7379.1228300728681</v>
      </c>
      <c r="J1835" s="110">
        <v>7038.4328601821853</v>
      </c>
      <c r="K1835" s="46">
        <v>7060.2652618681568</v>
      </c>
      <c r="L1835" s="110">
        <f>$L$1*gp_need_index[[#This Row],[Normalised weighted population (base year)]]</f>
        <v>2997.7420848749143</v>
      </c>
      <c r="M1835" s="4">
        <f>$M$1*gp_need_index[[#This Row],[Normalised travel time adjusted wp (base year)]]</f>
        <v>4192.057916189161</v>
      </c>
      <c r="N1835" s="115">
        <v>7189.8000010640753</v>
      </c>
      <c r="O1835" s="43">
        <f>gp_need_index[[#This Row],[Combined weighted population (base year)]]/gp_need_index[[#This Row],[Registered population (base year)]]</f>
        <v>0.90736386021884297</v>
      </c>
      <c r="P1835" s="77">
        <v>7999.5705644977588</v>
      </c>
      <c r="Q1835" s="4">
        <v>3069.266766106145</v>
      </c>
      <c r="R1835" s="46">
        <v>7447.6162961362388</v>
      </c>
      <c r="S1835" s="110">
        <v>7103.7640212632159</v>
      </c>
      <c r="T1835" s="46">
        <v>7125.7063950776537</v>
      </c>
      <c r="U1835" s="110">
        <f>$L$1*gp_need_index[[#This Row],[Normalised weighted population 2025/26]]</f>
        <v>3025.5673088866811</v>
      </c>
      <c r="V1835" s="4">
        <f>$M$1*gp_need_index[[#This Row],[Normalised travel time adjusted wp 2025/26]]</f>
        <v>4230.9138246203793</v>
      </c>
      <c r="W1835" s="115">
        <v>7256.4811335070608</v>
      </c>
      <c r="X1835" s="43">
        <f>gp_need_index[[#This Row],[Combined weighted population 2025/26]]/gp_need_index[[#This Row],[Registered population 2025/26]]</f>
        <v>0.90710883478063908</v>
      </c>
    </row>
    <row r="1836" spans="1:24" ht="13">
      <c r="A1836" s="8" t="s">
        <v>2555</v>
      </c>
      <c r="B1836" s="3" t="s">
        <v>10896</v>
      </c>
      <c r="C1836" s="74" t="s">
        <v>6408</v>
      </c>
      <c r="D1836" s="74" t="s">
        <v>6805</v>
      </c>
      <c r="E1836" s="74" t="s">
        <v>6485</v>
      </c>
      <c r="F1836" s="41">
        <v>0.95383055984618725</v>
      </c>
      <c r="G1836" s="110">
        <v>7885.6666666666661</v>
      </c>
      <c r="H1836" s="4">
        <v>3033.732154697967</v>
      </c>
      <c r="I1836" s="46">
        <v>7435.8872843140389</v>
      </c>
      <c r="J1836" s="110">
        <v>7092.5765313504044</v>
      </c>
      <c r="K1836" s="46">
        <v>7114.5768804191503</v>
      </c>
      <c r="L1836" s="110">
        <f>$L$1*gp_need_index[[#This Row],[Normalised weighted population (base year)]]</f>
        <v>3020.8024400583549</v>
      </c>
      <c r="M1836" s="4">
        <f>$M$1*gp_need_index[[#This Row],[Normalised travel time adjusted wp (base year)]]</f>
        <v>4224.3056352256399</v>
      </c>
      <c r="N1836" s="115">
        <v>7245.1080752839953</v>
      </c>
      <c r="O1836" s="43">
        <f>gp_need_index[[#This Row],[Combined weighted population (base year)]]/gp_need_index[[#This Row],[Registered population (base year)]]</f>
        <v>0.91876925332256787</v>
      </c>
      <c r="P1836" s="77">
        <v>7965.4619504407892</v>
      </c>
      <c r="Q1836" s="4">
        <v>3096.7420803153432</v>
      </c>
      <c r="R1836" s="46">
        <v>7514.2855085049923</v>
      </c>
      <c r="S1836" s="110">
        <v>7167.3551534214084</v>
      </c>
      <c r="T1836" s="46">
        <v>7189.4939499195007</v>
      </c>
      <c r="U1836" s="110">
        <f>$L$1*gp_need_index[[#This Row],[Normalised weighted population 2025/26]]</f>
        <v>3052.6514364023224</v>
      </c>
      <c r="V1836" s="4">
        <f>$M$1*gp_need_index[[#This Row],[Normalised travel time adjusted wp 2025/26]]</f>
        <v>4268.7879149429227</v>
      </c>
      <c r="W1836" s="115">
        <v>7321.4393513452451</v>
      </c>
      <c r="X1836" s="43">
        <f>gp_need_index[[#This Row],[Combined weighted population 2025/26]]/gp_need_index[[#This Row],[Registered population 2025/26]]</f>
        <v>0.91914811681952668</v>
      </c>
    </row>
    <row r="1837" spans="1:24" ht="13">
      <c r="A1837" s="8" t="s">
        <v>2996</v>
      </c>
      <c r="B1837" s="3" t="s">
        <v>10895</v>
      </c>
      <c r="C1837" s="74" t="s">
        <v>6408</v>
      </c>
      <c r="D1837" s="74" t="s">
        <v>6805</v>
      </c>
      <c r="E1837" s="74" t="s">
        <v>6538</v>
      </c>
      <c r="F1837" s="41">
        <v>0.95383055984618725</v>
      </c>
      <c r="G1837" s="110">
        <v>6511.1666666666661</v>
      </c>
      <c r="H1837" s="4">
        <v>2516.3066537490754</v>
      </c>
      <c r="I1837" s="46">
        <v>6167.6416031231311</v>
      </c>
      <c r="J1837" s="110">
        <v>5882.8850432375721</v>
      </c>
      <c r="K1837" s="46">
        <v>5901.1330697354806</v>
      </c>
      <c r="L1837" s="110">
        <f>$L$1*gp_need_index[[#This Row],[Normalised weighted population (base year)]]</f>
        <v>2505.5821977590008</v>
      </c>
      <c r="M1837" s="4">
        <f>$M$1*gp_need_index[[#This Row],[Normalised travel time adjusted wp (base year)]]</f>
        <v>3503.8190042344927</v>
      </c>
      <c r="N1837" s="115">
        <v>6009.4012019934935</v>
      </c>
      <c r="O1837" s="43">
        <f>gp_need_index[[#This Row],[Combined weighted population (base year)]]/gp_need_index[[#This Row],[Registered population (base year)]]</f>
        <v>0.92293770220290694</v>
      </c>
      <c r="P1837" s="77">
        <v>6571.9149638003646</v>
      </c>
      <c r="Q1837" s="4">
        <v>2564.8196088244658</v>
      </c>
      <c r="R1837" s="46">
        <v>6223.5686145862583</v>
      </c>
      <c r="S1837" s="110">
        <v>5936.2299358919709</v>
      </c>
      <c r="T1837" s="46">
        <v>5954.5659864578274</v>
      </c>
      <c r="U1837" s="110">
        <f>$L$1*gp_need_index[[#This Row],[Normalised weighted population 2025/26]]</f>
        <v>2528.3023448286549</v>
      </c>
      <c r="V1837" s="4">
        <f>$M$1*gp_need_index[[#This Row],[Normalised travel time adjusted wp 2025/26]]</f>
        <v>3535.5449908968862</v>
      </c>
      <c r="W1837" s="115">
        <v>6063.8473357255407</v>
      </c>
      <c r="X1837" s="43">
        <f>gp_need_index[[#This Row],[Combined weighted population 2025/26]]/gp_need_index[[#This Row],[Registered population 2025/26]]</f>
        <v>0.92269108305975067</v>
      </c>
    </row>
    <row r="1838" spans="1:24" ht="13">
      <c r="A1838" s="8" t="s">
        <v>3018</v>
      </c>
      <c r="B1838" s="3" t="s">
        <v>10894</v>
      </c>
      <c r="C1838" s="74" t="s">
        <v>6408</v>
      </c>
      <c r="D1838" s="74" t="s">
        <v>6805</v>
      </c>
      <c r="E1838" s="74" t="s">
        <v>6538</v>
      </c>
      <c r="F1838" s="41">
        <v>0.95383055984618725</v>
      </c>
      <c r="G1838" s="110">
        <v>14844.250000000002</v>
      </c>
      <c r="H1838" s="4">
        <v>4276.2025048006753</v>
      </c>
      <c r="I1838" s="46">
        <v>10481.268025378751</v>
      </c>
      <c r="J1838" s="110">
        <v>9997.353748544956</v>
      </c>
      <c r="K1838" s="46">
        <v>10028.364379344572</v>
      </c>
      <c r="L1838" s="110">
        <f>$L$1*gp_need_index[[#This Row],[Normalised weighted population (base year)]]</f>
        <v>4257.9774027452268</v>
      </c>
      <c r="M1838" s="4">
        <f>$M$1*gp_need_index[[#This Row],[Normalised travel time adjusted wp (base year)]]</f>
        <v>5954.377452347605</v>
      </c>
      <c r="N1838" s="115">
        <v>10212.354855092832</v>
      </c>
      <c r="O1838" s="43">
        <f>gp_need_index[[#This Row],[Combined weighted population (base year)]]/gp_need_index[[#This Row],[Registered population (base year)]]</f>
        <v>0.68796704818989374</v>
      </c>
      <c r="P1838" s="77">
        <v>14973.98233935218</v>
      </c>
      <c r="Q1838" s="4">
        <v>4351.0366644217311</v>
      </c>
      <c r="R1838" s="46">
        <v>10557.847862844545</v>
      </c>
      <c r="S1838" s="110">
        <v>10070.397937787884</v>
      </c>
      <c r="T1838" s="46">
        <v>10101.503762157849</v>
      </c>
      <c r="U1838" s="110">
        <f>$L$1*gp_need_index[[#This Row],[Normalised weighted population 2025/26]]</f>
        <v>4289.0876860282897</v>
      </c>
      <c r="V1838" s="4">
        <f>$M$1*gp_need_index[[#This Row],[Normalised travel time adjusted wp 2025/26]]</f>
        <v>5997.804224194766</v>
      </c>
      <c r="W1838" s="115">
        <v>10286.891910223056</v>
      </c>
      <c r="X1838" s="43">
        <f>gp_need_index[[#This Row],[Combined weighted population 2025/26]]/gp_need_index[[#This Row],[Registered population 2025/26]]</f>
        <v>0.68698437577214999</v>
      </c>
    </row>
    <row r="1839" spans="1:24" ht="13">
      <c r="A1839" s="8" t="s">
        <v>2557</v>
      </c>
      <c r="B1839" s="3" t="s">
        <v>10893</v>
      </c>
      <c r="C1839" s="74" t="s">
        <v>6408</v>
      </c>
      <c r="D1839" s="74" t="s">
        <v>6805</v>
      </c>
      <c r="E1839" s="74" t="s">
        <v>6485</v>
      </c>
      <c r="F1839" s="41">
        <v>0.95383055984618725</v>
      </c>
      <c r="G1839" s="110">
        <v>7340.4166666666661</v>
      </c>
      <c r="H1839" s="4">
        <v>2751.6094050318843</v>
      </c>
      <c r="I1839" s="46">
        <v>6744.3849169711993</v>
      </c>
      <c r="J1839" s="110">
        <v>6433.0004411728205</v>
      </c>
      <c r="K1839" s="46">
        <v>6452.9548617757728</v>
      </c>
      <c r="L1839" s="110">
        <f>$L$1*gp_need_index[[#This Row],[Normalised weighted population (base year)]]</f>
        <v>2739.8820927338488</v>
      </c>
      <c r="M1839" s="4">
        <f>$M$1*gp_need_index[[#This Row],[Normalised travel time adjusted wp (base year)]]</f>
        <v>3831.4651798168675</v>
      </c>
      <c r="N1839" s="115">
        <v>6571.3472725507163</v>
      </c>
      <c r="O1839" s="43">
        <f>gp_need_index[[#This Row],[Combined weighted population (base year)]]/gp_need_index[[#This Row],[Registered population (base year)]]</f>
        <v>0.89522810093215188</v>
      </c>
      <c r="P1839" s="77">
        <v>7412.5676568520867</v>
      </c>
      <c r="Q1839" s="4">
        <v>2805.1015862136637</v>
      </c>
      <c r="R1839" s="46">
        <v>6806.6160023967122</v>
      </c>
      <c r="S1839" s="110">
        <v>6492.3583522240733</v>
      </c>
      <c r="T1839" s="46">
        <v>6512.4121931843556</v>
      </c>
      <c r="U1839" s="110">
        <f>$L$1*gp_need_index[[#This Row],[Normalised weighted population 2025/26]]</f>
        <v>2765.1632471560556</v>
      </c>
      <c r="V1839" s="4">
        <f>$M$1*gp_need_index[[#This Row],[Normalised travel time adjusted wp 2025/26]]</f>
        <v>3866.7681843871064</v>
      </c>
      <c r="W1839" s="115">
        <v>6631.931431543162</v>
      </c>
      <c r="X1839" s="43">
        <f>gp_need_index[[#This Row],[Combined weighted population 2025/26]]/gp_need_index[[#This Row],[Registered population 2025/26]]</f>
        <v>0.89468747383542413</v>
      </c>
    </row>
    <row r="1840" spans="1:24" ht="13">
      <c r="A1840" s="8" t="s">
        <v>2566</v>
      </c>
      <c r="B1840" s="3" t="s">
        <v>10892</v>
      </c>
      <c r="C1840" s="74" t="s">
        <v>6408</v>
      </c>
      <c r="D1840" s="74" t="s">
        <v>6805</v>
      </c>
      <c r="E1840" s="74" t="s">
        <v>6485</v>
      </c>
      <c r="F1840" s="41">
        <v>0.95383055984618725</v>
      </c>
      <c r="G1840" s="110">
        <v>19795.916666666668</v>
      </c>
      <c r="H1840" s="4">
        <v>7405.4513892775467</v>
      </c>
      <c r="I1840" s="46">
        <v>18151.273419065874</v>
      </c>
      <c r="J1840" s="110">
        <v>17313.239287228818</v>
      </c>
      <c r="K1840" s="46">
        <v>17366.942945715422</v>
      </c>
      <c r="L1840" s="110">
        <f>$L$1*gp_need_index[[#This Row],[Normalised weighted population (base year)]]</f>
        <v>7373.8894819112029</v>
      </c>
      <c r="M1840" s="4">
        <f>$M$1*gp_need_index[[#This Row],[Normalised travel time adjusted wp (base year)]]</f>
        <v>10311.684895013137</v>
      </c>
      <c r="N1840" s="115">
        <v>17685.574376924342</v>
      </c>
      <c r="O1840" s="43">
        <f>gp_need_index[[#This Row],[Combined weighted population (base year)]]/gp_need_index[[#This Row],[Registered population (base year)]]</f>
        <v>0.89339507105039373</v>
      </c>
      <c r="P1840" s="77">
        <v>19986.593993906776</v>
      </c>
      <c r="Q1840" s="4">
        <v>7557.3007146905338</v>
      </c>
      <c r="R1840" s="46">
        <v>18337.889876198788</v>
      </c>
      <c r="S1840" s="110">
        <v>17491.239767012419</v>
      </c>
      <c r="T1840" s="46">
        <v>17545.26736707021</v>
      </c>
      <c r="U1840" s="110">
        <f>$L$1*gp_need_index[[#This Row],[Normalised weighted population 2025/26]]</f>
        <v>7449.7017458022028</v>
      </c>
      <c r="V1840" s="4">
        <f>$M$1*gp_need_index[[#This Row],[Normalised travel time adjusted wp 2025/26]]</f>
        <v>10417.565662160458</v>
      </c>
      <c r="W1840" s="115">
        <v>17867.267407962659</v>
      </c>
      <c r="X1840" s="43">
        <f>gp_need_index[[#This Row],[Combined weighted population 2025/26]]/gp_need_index[[#This Row],[Registered population 2025/26]]</f>
        <v>0.89396259379711096</v>
      </c>
    </row>
    <row r="1841" spans="1:24" ht="13">
      <c r="A1841" s="8" t="s">
        <v>2994</v>
      </c>
      <c r="B1841" s="3" t="s">
        <v>10891</v>
      </c>
      <c r="C1841" s="74" t="s">
        <v>6408</v>
      </c>
      <c r="D1841" s="74" t="s">
        <v>6805</v>
      </c>
      <c r="E1841" s="74" t="s">
        <v>6538</v>
      </c>
      <c r="F1841" s="41">
        <v>0.95383055984618725</v>
      </c>
      <c r="G1841" s="110">
        <v>19144.333333333336</v>
      </c>
      <c r="H1841" s="4">
        <v>5845.261945433017</v>
      </c>
      <c r="I1841" s="46">
        <v>14327.141209952129</v>
      </c>
      <c r="J1841" s="110">
        <v>13665.665121284021</v>
      </c>
      <c r="K1841" s="46">
        <v>13708.054428131245</v>
      </c>
      <c r="L1841" s="110">
        <f>$L$1*gp_need_index[[#This Row],[Normalised weighted population (base year)]]</f>
        <v>5820.3495388346964</v>
      </c>
      <c r="M1841" s="4">
        <f>$M$1*gp_need_index[[#This Row],[Normalised travel time adjusted wp (base year)]]</f>
        <v>8139.2066656988682</v>
      </c>
      <c r="N1841" s="115">
        <v>13959.556204533565</v>
      </c>
      <c r="O1841" s="43">
        <f>gp_need_index[[#This Row],[Combined weighted population (base year)]]/gp_need_index[[#This Row],[Registered population (base year)]]</f>
        <v>0.72917431813766809</v>
      </c>
      <c r="P1841" s="77">
        <v>19305.010704363183</v>
      </c>
      <c r="Q1841" s="4">
        <v>5952.9706412437799</v>
      </c>
      <c r="R1841" s="46">
        <v>14444.961789487708</v>
      </c>
      <c r="S1841" s="110">
        <v>13778.045990623843</v>
      </c>
      <c r="T1841" s="46">
        <v>13820.60413791785</v>
      </c>
      <c r="U1841" s="110">
        <f>$L$1*gp_need_index[[#This Row],[Normalised weighted population 2025/26]]</f>
        <v>5868.2137251169397</v>
      </c>
      <c r="V1841" s="4">
        <f>$M$1*gp_need_index[[#This Row],[Normalised travel time adjusted wp 2025/26]]</f>
        <v>8206.0334610636201</v>
      </c>
      <c r="W1841" s="115">
        <v>14074.247186180561</v>
      </c>
      <c r="X1841" s="43">
        <f>gp_need_index[[#This Row],[Combined weighted population 2025/26]]/gp_need_index[[#This Row],[Registered population 2025/26]]</f>
        <v>0.72904632904448985</v>
      </c>
    </row>
    <row r="1842" spans="1:24" ht="13">
      <c r="A1842" s="8" t="s">
        <v>2993</v>
      </c>
      <c r="B1842" s="3" t="s">
        <v>10890</v>
      </c>
      <c r="C1842" s="74" t="s">
        <v>6408</v>
      </c>
      <c r="D1842" s="74" t="s">
        <v>6805</v>
      </c>
      <c r="E1842" s="74" t="s">
        <v>6538</v>
      </c>
      <c r="F1842" s="41">
        <v>0.95383055984618725</v>
      </c>
      <c r="G1842" s="110">
        <v>6479.4166666666661</v>
      </c>
      <c r="H1842" s="4">
        <v>2901.4269542835773</v>
      </c>
      <c r="I1842" s="46">
        <v>7111.5980896049805</v>
      </c>
      <c r="J1842" s="110">
        <v>6783.2595872089942</v>
      </c>
      <c r="K1842" s="46">
        <v>6804.3004710236237</v>
      </c>
      <c r="L1842" s="110">
        <f>$L$1*gp_need_index[[#This Row],[Normalised weighted population (base year)]]</f>
        <v>2889.0611221489007</v>
      </c>
      <c r="M1842" s="4">
        <f>$M$1*gp_need_index[[#This Row],[Normalised travel time adjusted wp (base year)]]</f>
        <v>4040.0779001519722</v>
      </c>
      <c r="N1842" s="115">
        <v>6929.139022300873</v>
      </c>
      <c r="O1842" s="43">
        <f>gp_need_index[[#This Row],[Combined weighted population (base year)]]/gp_need_index[[#This Row],[Registered population (base year)]]</f>
        <v>1.0694078462260039</v>
      </c>
      <c r="P1842" s="77">
        <v>6537.7330556833895</v>
      </c>
      <c r="Q1842" s="4">
        <v>2956.4305572221524</v>
      </c>
      <c r="R1842" s="46">
        <v>7173.817746802325</v>
      </c>
      <c r="S1842" s="110">
        <v>6842.6065976669752</v>
      </c>
      <c r="T1842" s="46">
        <v>6863.7422985970361</v>
      </c>
      <c r="U1842" s="110">
        <f>$L$1*gp_need_index[[#This Row],[Normalised weighted population 2025/26]]</f>
        <v>2914.3376338945559</v>
      </c>
      <c r="V1842" s="4">
        <f>$M$1*gp_need_index[[#This Row],[Normalised travel time adjusted wp 2025/26]]</f>
        <v>4075.3716992642649</v>
      </c>
      <c r="W1842" s="115">
        <v>6989.7093331588203</v>
      </c>
      <c r="X1842" s="43">
        <f>gp_need_index[[#This Row],[Combined weighted population 2025/26]]/gp_need_index[[#This Row],[Registered population 2025/26]]</f>
        <v>1.0691334861221533</v>
      </c>
    </row>
    <row r="1843" spans="1:24" ht="13">
      <c r="A1843" s="8" t="s">
        <v>3014</v>
      </c>
      <c r="B1843" s="3" t="s">
        <v>10889</v>
      </c>
      <c r="C1843" s="74" t="s">
        <v>6408</v>
      </c>
      <c r="D1843" s="74" t="s">
        <v>6805</v>
      </c>
      <c r="E1843" s="74" t="s">
        <v>6538</v>
      </c>
      <c r="F1843" s="41">
        <v>0.95383055984618725</v>
      </c>
      <c r="G1843" s="110">
        <v>4367.75</v>
      </c>
      <c r="H1843" s="4">
        <v>1238.2942168778418</v>
      </c>
      <c r="I1843" s="46">
        <v>3035.1447497639319</v>
      </c>
      <c r="J1843" s="110">
        <v>2895.0138158815471</v>
      </c>
      <c r="K1843" s="46">
        <v>2903.9938126749139</v>
      </c>
      <c r="L1843" s="110">
        <f>$L$1*gp_need_index[[#This Row],[Normalised weighted population (base year)]]</f>
        <v>1233.0166280704982</v>
      </c>
      <c r="M1843" s="4">
        <f>$M$1*gp_need_index[[#This Row],[Normalised travel time adjusted wp (base year)]]</f>
        <v>1724.2567806534557</v>
      </c>
      <c r="N1843" s="115">
        <v>2957.2734087239542</v>
      </c>
      <c r="O1843" s="43">
        <f>gp_need_index[[#This Row],[Combined weighted population (base year)]]/gp_need_index[[#This Row],[Registered population (base year)]]</f>
        <v>0.67707020977023735</v>
      </c>
      <c r="P1843" s="77">
        <v>4406.9747203891056</v>
      </c>
      <c r="Q1843" s="4">
        <v>1260.833602561429</v>
      </c>
      <c r="R1843" s="46">
        <v>3059.4293688800581</v>
      </c>
      <c r="S1843" s="110">
        <v>2918.1772277287332</v>
      </c>
      <c r="T1843" s="46">
        <v>2927.191003439179</v>
      </c>
      <c r="U1843" s="110">
        <f>$L$1*gp_need_index[[#This Row],[Normalised weighted population 2025/26]]</f>
        <v>1242.8821671617957</v>
      </c>
      <c r="V1843" s="4">
        <f>$M$1*gp_need_index[[#This Row],[Normalised travel time adjusted wp 2025/26]]</f>
        <v>1738.0301961796249</v>
      </c>
      <c r="W1843" s="115">
        <v>2980.9123633414206</v>
      </c>
      <c r="X1843" s="43">
        <f>gp_need_index[[#This Row],[Combined weighted population 2025/26]]/gp_need_index[[#This Row],[Registered population 2025/26]]</f>
        <v>0.67640786536624986</v>
      </c>
    </row>
    <row r="1844" spans="1:24" ht="13">
      <c r="A1844" s="8" t="s">
        <v>3007</v>
      </c>
      <c r="B1844" s="3" t="s">
        <v>10888</v>
      </c>
      <c r="C1844" s="74" t="s">
        <v>6408</v>
      </c>
      <c r="D1844" s="74" t="s">
        <v>6805</v>
      </c>
      <c r="E1844" s="74" t="s">
        <v>6538</v>
      </c>
      <c r="F1844" s="41">
        <v>0.95383055984618725</v>
      </c>
      <c r="G1844" s="110">
        <v>9407.3333333333321</v>
      </c>
      <c r="H1844" s="4">
        <v>3774.714689623811</v>
      </c>
      <c r="I1844" s="46">
        <v>9252.0867140565169</v>
      </c>
      <c r="J1844" s="110">
        <v>8824.9230502139981</v>
      </c>
      <c r="K1844" s="46">
        <v>8852.2969370873143</v>
      </c>
      <c r="L1844" s="110">
        <f>$L$1*gp_need_index[[#This Row],[Normalised weighted population (base year)]]</f>
        <v>3758.6269200732895</v>
      </c>
      <c r="M1844" s="4">
        <f>$M$1*gp_need_index[[#This Row],[Normalised travel time adjusted wp (base year)]]</f>
        <v>5256.0831746645663</v>
      </c>
      <c r="N1844" s="115">
        <v>9014.7100947378567</v>
      </c>
      <c r="O1844" s="43">
        <f>gp_need_index[[#This Row],[Combined weighted population (base year)]]/gp_need_index[[#This Row],[Registered population (base year)]]</f>
        <v>0.95826413026056179</v>
      </c>
      <c r="P1844" s="77">
        <v>9491.1717176643378</v>
      </c>
      <c r="Q1844" s="4">
        <v>3845.8228993188864</v>
      </c>
      <c r="R1844" s="46">
        <v>9331.9399973038107</v>
      </c>
      <c r="S1844" s="110">
        <v>8901.0895520793201</v>
      </c>
      <c r="T1844" s="46">
        <v>8928.5835726750083</v>
      </c>
      <c r="U1844" s="110">
        <f>$L$1*gp_need_index[[#This Row],[Normalised weighted population 2025/26]]</f>
        <v>3791.0670289206828</v>
      </c>
      <c r="V1844" s="4">
        <f>$M$1*gp_need_index[[#This Row],[Normalised travel time adjusted wp 2025/26]]</f>
        <v>5301.378639176648</v>
      </c>
      <c r="W1844" s="115">
        <v>9092.4456680973308</v>
      </c>
      <c r="X1844" s="43">
        <f>gp_need_index[[#This Row],[Combined weighted population 2025/26]]/gp_need_index[[#This Row],[Registered population 2025/26]]</f>
        <v>0.9579897971053537</v>
      </c>
    </row>
    <row r="1845" spans="1:24" ht="13">
      <c r="A1845" s="8" t="s">
        <v>3008</v>
      </c>
      <c r="B1845" s="3" t="s">
        <v>10887</v>
      </c>
      <c r="C1845" s="74" t="s">
        <v>6408</v>
      </c>
      <c r="D1845" s="74" t="s">
        <v>6805</v>
      </c>
      <c r="E1845" s="74" t="s">
        <v>6538</v>
      </c>
      <c r="F1845" s="41">
        <v>0.95383055984618725</v>
      </c>
      <c r="G1845" s="110">
        <v>7884.0833333333339</v>
      </c>
      <c r="H1845" s="4">
        <v>2516.3480553797112</v>
      </c>
      <c r="I1845" s="46">
        <v>6167.7430813826131</v>
      </c>
      <c r="J1845" s="110">
        <v>5882.9818363026261</v>
      </c>
      <c r="K1845" s="46">
        <v>5901.2301630413876</v>
      </c>
      <c r="L1845" s="110">
        <f>$L$1*gp_need_index[[#This Row],[Normalised weighted population (base year)]]</f>
        <v>2505.6234229365937</v>
      </c>
      <c r="M1845" s="4">
        <f>$M$1*gp_need_index[[#This Row],[Normalised travel time adjusted wp (base year)]]</f>
        <v>3503.8766537344109</v>
      </c>
      <c r="N1845" s="115">
        <v>6009.5000766710045</v>
      </c>
      <c r="O1845" s="43">
        <f>gp_need_index[[#This Row],[Combined weighted population (base year)]]/gp_need_index[[#This Row],[Registered population (base year)]]</f>
        <v>0.76223193269194311</v>
      </c>
      <c r="P1845" s="77">
        <v>7957.1516103687263</v>
      </c>
      <c r="Q1845" s="4">
        <v>2564.666870420454</v>
      </c>
      <c r="R1845" s="46">
        <v>6223.197992834077</v>
      </c>
      <c r="S1845" s="110">
        <v>5935.8764255385968</v>
      </c>
      <c r="T1845" s="46">
        <v>5954.2113841683622</v>
      </c>
      <c r="U1845" s="110">
        <f>$L$1*gp_need_index[[#This Row],[Normalised weighted population 2025/26]]</f>
        <v>2528.1517810760697</v>
      </c>
      <c r="V1845" s="4">
        <f>$M$1*gp_need_index[[#This Row],[Normalised travel time adjusted wp 2025/26]]</f>
        <v>3535.3344445109478</v>
      </c>
      <c r="W1845" s="115">
        <v>6063.4862255870175</v>
      </c>
      <c r="X1845" s="43">
        <f>gp_need_index[[#This Row],[Combined weighted population 2025/26]]/gp_need_index[[#This Row],[Registered population 2025/26]]</f>
        <v>0.76201717932405233</v>
      </c>
    </row>
    <row r="1846" spans="1:24" ht="13">
      <c r="A1846" s="8" t="s">
        <v>2981</v>
      </c>
      <c r="B1846" s="3" t="s">
        <v>10886</v>
      </c>
      <c r="C1846" s="74" t="s">
        <v>6408</v>
      </c>
      <c r="D1846" s="74" t="s">
        <v>6805</v>
      </c>
      <c r="E1846" s="74" t="s">
        <v>6538</v>
      </c>
      <c r="F1846" s="41">
        <v>0.95383055984618725</v>
      </c>
      <c r="G1846" s="110">
        <v>7297.3333333333321</v>
      </c>
      <c r="H1846" s="4">
        <v>1996.7844039277559</v>
      </c>
      <c r="I1846" s="46">
        <v>4894.2566454622338</v>
      </c>
      <c r="J1846" s="110">
        <v>4668.2915561721647</v>
      </c>
      <c r="K1846" s="46">
        <v>4682.7720546675273</v>
      </c>
      <c r="L1846" s="110">
        <f>$L$1*gp_need_index[[#This Row],[Normalised weighted population (base year)]]</f>
        <v>1988.2741428951088</v>
      </c>
      <c r="M1846" s="4">
        <f>$M$1*gp_need_index[[#This Row],[Normalised travel time adjusted wp (base year)]]</f>
        <v>2780.412765438241</v>
      </c>
      <c r="N1846" s="115">
        <v>4768.6869083333495</v>
      </c>
      <c r="O1846" s="43">
        <f>gp_need_index[[#This Row],[Combined weighted population (base year)]]/gp_need_index[[#This Row],[Registered population (base year)]]</f>
        <v>0.65348349739631151</v>
      </c>
      <c r="P1846" s="77">
        <v>7361.0081705637967</v>
      </c>
      <c r="Q1846" s="4">
        <v>2033.4922036906703</v>
      </c>
      <c r="R1846" s="46">
        <v>4934.2956570327906</v>
      </c>
      <c r="S1846" s="110">
        <v>4706.4819889941973</v>
      </c>
      <c r="T1846" s="46">
        <v>4721.0195477932102</v>
      </c>
      <c r="U1846" s="110">
        <f>$L$1*gp_need_index[[#This Row],[Normalised weighted population 2025/26]]</f>
        <v>2004.5398472052059</v>
      </c>
      <c r="V1846" s="4">
        <f>$M$1*gp_need_index[[#This Row],[Normalised travel time adjusted wp 2025/26]]</f>
        <v>2803.1223521725906</v>
      </c>
      <c r="W1846" s="115">
        <v>4807.6621993777962</v>
      </c>
      <c r="X1846" s="43">
        <f>gp_need_index[[#This Row],[Combined weighted population 2025/26]]/gp_need_index[[#This Row],[Registered population 2025/26]]</f>
        <v>0.65312550780792933</v>
      </c>
    </row>
    <row r="1847" spans="1:24" ht="13">
      <c r="A1847" s="8" t="s">
        <v>2991</v>
      </c>
      <c r="B1847" s="3" t="s">
        <v>10885</v>
      </c>
      <c r="C1847" s="74" t="s">
        <v>6408</v>
      </c>
      <c r="D1847" s="74" t="s">
        <v>6805</v>
      </c>
      <c r="E1847" s="74" t="s">
        <v>6538</v>
      </c>
      <c r="F1847" s="41">
        <v>0.95383055984618725</v>
      </c>
      <c r="G1847" s="110">
        <v>9664.4166666666679</v>
      </c>
      <c r="H1847" s="4">
        <v>2842.4864223096947</v>
      </c>
      <c r="I1847" s="46">
        <v>6967.1307701824016</v>
      </c>
      <c r="J1847" s="110">
        <v>6645.462243044678</v>
      </c>
      <c r="K1847" s="46">
        <v>6666.0756954937151</v>
      </c>
      <c r="L1847" s="110">
        <f>$L$1*gp_need_index[[#This Row],[Normalised weighted population (base year)]]</f>
        <v>2830.3717937158281</v>
      </c>
      <c r="M1847" s="4">
        <f>$M$1*gp_need_index[[#This Row],[Normalised travel time adjusted wp (base year)]]</f>
        <v>3958.0064420718973</v>
      </c>
      <c r="N1847" s="115">
        <v>6788.3782357877253</v>
      </c>
      <c r="O1847" s="43">
        <f>gp_need_index[[#This Row],[Combined weighted population (base year)]]/gp_need_index[[#This Row],[Registered population (base year)]]</f>
        <v>0.70240951626199799</v>
      </c>
      <c r="P1847" s="77">
        <v>9745.9724024774623</v>
      </c>
      <c r="Q1847" s="4">
        <v>2894.6908672856639</v>
      </c>
      <c r="R1847" s="46">
        <v>7024.005574733379</v>
      </c>
      <c r="S1847" s="110">
        <v>6699.7111697106793</v>
      </c>
      <c r="T1847" s="46">
        <v>6720.4054898618742</v>
      </c>
      <c r="U1847" s="110">
        <f>$L$1*gp_need_index[[#This Row],[Normalised weighted population 2025/26]]</f>
        <v>2853.4769783153661</v>
      </c>
      <c r="V1847" s="4">
        <f>$M$1*gp_need_index[[#This Row],[Normalised travel time adjusted wp 2025/26]]</f>
        <v>3990.2649530652511</v>
      </c>
      <c r="W1847" s="115">
        <v>6843.7419313806167</v>
      </c>
      <c r="X1847" s="43">
        <f>gp_need_index[[#This Row],[Combined weighted population 2025/26]]/gp_need_index[[#This Row],[Registered population 2025/26]]</f>
        <v>0.70221232410230428</v>
      </c>
    </row>
    <row r="1848" spans="1:24" ht="13">
      <c r="A1848" s="8" t="s">
        <v>2552</v>
      </c>
      <c r="B1848" s="3" t="s">
        <v>10884</v>
      </c>
      <c r="C1848" s="74" t="s">
        <v>6408</v>
      </c>
      <c r="D1848" s="74" t="s">
        <v>6805</v>
      </c>
      <c r="E1848" s="74" t="s">
        <v>6485</v>
      </c>
      <c r="F1848" s="41">
        <v>0.95383055984618725</v>
      </c>
      <c r="G1848" s="110">
        <v>17630.416666666668</v>
      </c>
      <c r="H1848" s="4">
        <v>5364.1175107694535</v>
      </c>
      <c r="I1848" s="46">
        <v>13147.822930949529</v>
      </c>
      <c r="J1848" s="110">
        <v>12540.795306986129</v>
      </c>
      <c r="K1848" s="46">
        <v>12579.695398248288</v>
      </c>
      <c r="L1848" s="110">
        <f>$L$1*gp_need_index[[#This Row],[Normalised weighted population (base year)]]</f>
        <v>5341.2557335356951</v>
      </c>
      <c r="M1848" s="4">
        <f>$M$1*gp_need_index[[#This Row],[Normalised travel time adjusted wp (base year)]]</f>
        <v>7469.2394296133543</v>
      </c>
      <c r="N1848" s="115">
        <v>12810.495163149049</v>
      </c>
      <c r="O1848" s="43">
        <f>gp_need_index[[#This Row],[Combined weighted population (base year)]]/gp_need_index[[#This Row],[Registered population (base year)]]</f>
        <v>0.72661329595059954</v>
      </c>
      <c r="P1848" s="77">
        <v>17803.087507690827</v>
      </c>
      <c r="Q1848" s="4">
        <v>5468.1693726598196</v>
      </c>
      <c r="R1848" s="46">
        <v>13268.585116021144</v>
      </c>
      <c r="S1848" s="110">
        <v>12655.981969581235</v>
      </c>
      <c r="T1848" s="46">
        <v>12695.074243273619</v>
      </c>
      <c r="U1848" s="110">
        <f>$L$1*gp_need_index[[#This Row],[Normalised weighted population 2025/26]]</f>
        <v>5390.3149364771725</v>
      </c>
      <c r="V1848" s="4">
        <f>$M$1*gp_need_index[[#This Row],[Normalised travel time adjusted wp 2025/26]]</f>
        <v>7537.7460342109871</v>
      </c>
      <c r="W1848" s="115">
        <v>12928.060970688159</v>
      </c>
      <c r="X1848" s="43">
        <f>gp_need_index[[#This Row],[Combined weighted population 2025/26]]/gp_need_index[[#This Row],[Registered population 2025/26]]</f>
        <v>0.72616960204814551</v>
      </c>
    </row>
    <row r="1849" spans="1:24" ht="13">
      <c r="A1849" s="8" t="s">
        <v>2546</v>
      </c>
      <c r="B1849" s="3" t="s">
        <v>10883</v>
      </c>
      <c r="C1849" s="74" t="s">
        <v>6408</v>
      </c>
      <c r="D1849" s="74" t="s">
        <v>6805</v>
      </c>
      <c r="E1849" s="74" t="s">
        <v>6485</v>
      </c>
      <c r="F1849" s="41">
        <v>0.95383055984618725</v>
      </c>
      <c r="G1849" s="110">
        <v>4730.5833333333339</v>
      </c>
      <c r="H1849" s="4">
        <v>1288.2512614515963</v>
      </c>
      <c r="I1849" s="46">
        <v>3157.5929203885644</v>
      </c>
      <c r="J1849" s="110">
        <v>3011.8086230205818</v>
      </c>
      <c r="K1849" s="46">
        <v>3021.1509037477376</v>
      </c>
      <c r="L1849" s="110">
        <f>$L$1*gp_need_index[[#This Row],[Normalised weighted population (base year)]]</f>
        <v>1282.7607565733408</v>
      </c>
      <c r="M1849" s="4">
        <f>$M$1*gp_need_index[[#This Row],[Normalised travel time adjusted wp (base year)]]</f>
        <v>1793.8192252434726</v>
      </c>
      <c r="N1849" s="115">
        <v>3076.5799818168134</v>
      </c>
      <c r="O1849" s="43">
        <f>gp_need_index[[#This Row],[Combined weighted population (base year)]]/gp_need_index[[#This Row],[Registered population (base year)]]</f>
        <v>0.65035953602976648</v>
      </c>
      <c r="P1849" s="77">
        <v>4775.4953591739904</v>
      </c>
      <c r="Q1849" s="4">
        <v>1313.7995822169178</v>
      </c>
      <c r="R1849" s="46">
        <v>3187.95201721391</v>
      </c>
      <c r="S1849" s="110">
        <v>3040.7660573419257</v>
      </c>
      <c r="T1849" s="46">
        <v>3050.1584900455937</v>
      </c>
      <c r="U1849" s="110">
        <f>$L$1*gp_need_index[[#This Row],[Normalised weighted population 2025/26]]</f>
        <v>1295.094030365889</v>
      </c>
      <c r="V1849" s="4">
        <f>$M$1*gp_need_index[[#This Row],[Normalised travel time adjusted wp 2025/26]]</f>
        <v>1811.0425840351354</v>
      </c>
      <c r="W1849" s="115">
        <v>3106.1366144010244</v>
      </c>
      <c r="X1849" s="43">
        <f>gp_need_index[[#This Row],[Combined weighted population 2025/26]]/gp_need_index[[#This Row],[Registered population 2025/26]]</f>
        <v>0.65043233859163208</v>
      </c>
    </row>
    <row r="1850" spans="1:24" ht="13">
      <c r="A1850" s="8" t="s">
        <v>2974</v>
      </c>
      <c r="B1850" s="3" t="s">
        <v>10882</v>
      </c>
      <c r="C1850" s="74" t="s">
        <v>6408</v>
      </c>
      <c r="D1850" s="74" t="s">
        <v>6805</v>
      </c>
      <c r="E1850" s="74" t="s">
        <v>6538</v>
      </c>
      <c r="F1850" s="41">
        <v>0.95383055984618725</v>
      </c>
      <c r="G1850" s="110">
        <v>6863.833333333333</v>
      </c>
      <c r="H1850" s="4">
        <v>2502.893258933264</v>
      </c>
      <c r="I1850" s="46">
        <v>6134.7644449350155</v>
      </c>
      <c r="J1850" s="110">
        <v>5851.5258050368502</v>
      </c>
      <c r="K1850" s="46">
        <v>5869.6765588181524</v>
      </c>
      <c r="L1850" s="110">
        <f>$L$1*gp_need_index[[#This Row],[Normalised weighted population (base year)]]</f>
        <v>2492.2259706028485</v>
      </c>
      <c r="M1850" s="4">
        <f>$M$1*gp_need_index[[#This Row],[Normalised travel time adjusted wp (base year)]]</f>
        <v>3485.1415876338897</v>
      </c>
      <c r="N1850" s="115">
        <v>5977.3675582367378</v>
      </c>
      <c r="O1850" s="43">
        <f>gp_need_index[[#This Row],[Combined weighted population (base year)]]/gp_need_index[[#This Row],[Registered population (base year)]]</f>
        <v>0.87084975231091533</v>
      </c>
      <c r="P1850" s="77">
        <v>6923.2214360067992</v>
      </c>
      <c r="Q1850" s="4">
        <v>2548.4145176340803</v>
      </c>
      <c r="R1850" s="46">
        <v>6183.7614444053097</v>
      </c>
      <c r="S1850" s="110">
        <v>5898.2606404723838</v>
      </c>
      <c r="T1850" s="46">
        <v>5916.4794100487434</v>
      </c>
      <c r="U1850" s="110">
        <f>$L$1*gp_need_index[[#This Row],[Normalised weighted population 2025/26]]</f>
        <v>2512.1308252484573</v>
      </c>
      <c r="V1850" s="4">
        <f>$M$1*gp_need_index[[#This Row],[Normalised travel time adjusted wp 2025/26]]</f>
        <v>3512.9309490423175</v>
      </c>
      <c r="W1850" s="115">
        <v>6025.0617742907743</v>
      </c>
      <c r="X1850" s="43">
        <f>gp_need_index[[#This Row],[Combined weighted population 2025/26]]/gp_need_index[[#This Row],[Registered population 2025/26]]</f>
        <v>0.87026853466728504</v>
      </c>
    </row>
    <row r="1851" spans="1:24" ht="13">
      <c r="A1851" s="8" t="s">
        <v>2559</v>
      </c>
      <c r="B1851" s="3" t="s">
        <v>10881</v>
      </c>
      <c r="C1851" s="74" t="s">
        <v>6408</v>
      </c>
      <c r="D1851" s="74" t="s">
        <v>6805</v>
      </c>
      <c r="E1851" s="74" t="s">
        <v>6485</v>
      </c>
      <c r="F1851" s="41">
        <v>0.95383055984618725</v>
      </c>
      <c r="G1851" s="110">
        <v>11296.25</v>
      </c>
      <c r="H1851" s="4">
        <v>3741.0772464239162</v>
      </c>
      <c r="I1851" s="46">
        <v>9169.6390148489263</v>
      </c>
      <c r="J1851" s="110">
        <v>8746.2819151207932</v>
      </c>
      <c r="K1851" s="46">
        <v>8773.4118663219924</v>
      </c>
      <c r="L1851" s="110">
        <f>$L$1*gp_need_index[[#This Row],[Normalised weighted population (base year)]]</f>
        <v>3725.1328390819231</v>
      </c>
      <c r="M1851" s="4">
        <f>$M$1*gp_need_index[[#This Row],[Normalised travel time adjusted wp (base year)]]</f>
        <v>5209.2448799114018</v>
      </c>
      <c r="N1851" s="115">
        <v>8934.3777189933244</v>
      </c>
      <c r="O1851" s="43">
        <f>gp_need_index[[#This Row],[Combined weighted population (base year)]]/gp_need_index[[#This Row],[Registered population (base year)]]</f>
        <v>0.79091536740009516</v>
      </c>
      <c r="P1851" s="77">
        <v>11404.723122885958</v>
      </c>
      <c r="Q1851" s="4">
        <v>3814.5271563464521</v>
      </c>
      <c r="R1851" s="46">
        <v>9256.0004641439446</v>
      </c>
      <c r="S1851" s="110">
        <v>8828.6561046509869</v>
      </c>
      <c r="T1851" s="46">
        <v>8855.926390086639</v>
      </c>
      <c r="U1851" s="110">
        <f>$L$1*gp_need_index[[#This Row],[Normalised weighted population 2025/26]]</f>
        <v>3760.2168669568068</v>
      </c>
      <c r="V1851" s="4">
        <f>$M$1*gp_need_index[[#This Row],[Normalised travel time adjusted wp 2025/26]]</f>
        <v>5258.2381754489461</v>
      </c>
      <c r="W1851" s="115">
        <v>9018.4550424057525</v>
      </c>
      <c r="X1851" s="43">
        <f>gp_need_index[[#This Row],[Combined weighted population 2025/26]]/gp_need_index[[#This Row],[Registered population 2025/26]]</f>
        <v>0.79076492653366914</v>
      </c>
    </row>
    <row r="1852" spans="1:24" ht="13">
      <c r="A1852" s="8" t="s">
        <v>3017</v>
      </c>
      <c r="B1852" s="3" t="s">
        <v>10880</v>
      </c>
      <c r="C1852" s="74" t="s">
        <v>6408</v>
      </c>
      <c r="D1852" s="74" t="s">
        <v>6805</v>
      </c>
      <c r="E1852" s="74" t="s">
        <v>6538</v>
      </c>
      <c r="F1852" s="41">
        <v>0.95383055984618725</v>
      </c>
      <c r="G1852" s="110">
        <v>7685</v>
      </c>
      <c r="H1852" s="4">
        <v>2989.929499124702</v>
      </c>
      <c r="I1852" s="46">
        <v>7328.5239466864768</v>
      </c>
      <c r="J1852" s="110">
        <v>6990.1700989141518</v>
      </c>
      <c r="K1852" s="46">
        <v>7011.8527951171827</v>
      </c>
      <c r="L1852" s="110">
        <f>$L$1*gp_need_index[[#This Row],[Normalised weighted population (base year)]]</f>
        <v>2977.1864706551733</v>
      </c>
      <c r="M1852" s="4">
        <f>$M$1*gp_need_index[[#This Row],[Normalised travel time adjusted wp (base year)]]</f>
        <v>4163.3128397708897</v>
      </c>
      <c r="N1852" s="115">
        <v>7140.4993104260629</v>
      </c>
      <c r="O1852" s="43">
        <f>gp_need_index[[#This Row],[Combined weighted population (base year)]]/gp_need_index[[#This Row],[Registered population (base year)]]</f>
        <v>0.92914760057593537</v>
      </c>
      <c r="P1852" s="77">
        <v>7761.8809523563759</v>
      </c>
      <c r="Q1852" s="4">
        <v>3047.5116931348139</v>
      </c>
      <c r="R1852" s="46">
        <v>7394.8273245896335</v>
      </c>
      <c r="S1852" s="110">
        <v>7053.4122869792136</v>
      </c>
      <c r="T1852" s="46">
        <v>7075.1991324607061</v>
      </c>
      <c r="U1852" s="110">
        <f>$L$1*gp_need_index[[#This Row],[Normalised weighted population 2025/26]]</f>
        <v>3004.1219792361703</v>
      </c>
      <c r="V1852" s="4">
        <f>$M$1*gp_need_index[[#This Row],[Normalised travel time adjusted wp 2025/26]]</f>
        <v>4200.9249556154209</v>
      </c>
      <c r="W1852" s="115">
        <v>7205.0469348515908</v>
      </c>
      <c r="X1852" s="43">
        <f>gp_need_index[[#This Row],[Combined weighted population 2025/26]]/gp_need_index[[#This Row],[Registered population 2025/26]]</f>
        <v>0.92826042799126673</v>
      </c>
    </row>
    <row r="1853" spans="1:24" ht="13">
      <c r="A1853" s="8" t="s">
        <v>2999</v>
      </c>
      <c r="B1853" s="3" t="s">
        <v>10879</v>
      </c>
      <c r="C1853" s="74" t="s">
        <v>6408</v>
      </c>
      <c r="D1853" s="74" t="s">
        <v>6805</v>
      </c>
      <c r="E1853" s="74" t="s">
        <v>6538</v>
      </c>
      <c r="F1853" s="41">
        <v>0.95383055984618725</v>
      </c>
      <c r="G1853" s="110">
        <v>6965.3333333333339</v>
      </c>
      <c r="H1853" s="4">
        <v>1769.2605278337887</v>
      </c>
      <c r="I1853" s="46">
        <v>4336.5798925870586</v>
      </c>
      <c r="J1853" s="110">
        <v>4136.3624267640325</v>
      </c>
      <c r="K1853" s="46">
        <v>4149.1929428481963</v>
      </c>
      <c r="L1853" s="110">
        <f>$L$1*gp_need_index[[#This Row],[Normalised weighted population (base year)]]</f>
        <v>1761.7199696758792</v>
      </c>
      <c r="M1853" s="4">
        <f>$M$1*gp_need_index[[#This Row],[Normalised travel time adjusted wp (base year)]]</f>
        <v>2463.5982469107107</v>
      </c>
      <c r="N1853" s="115">
        <v>4225.3182165865901</v>
      </c>
      <c r="O1853" s="43">
        <f>gp_need_index[[#This Row],[Combined weighted population (base year)]]/gp_need_index[[#This Row],[Registered population (base year)]]</f>
        <v>0.60662110689891702</v>
      </c>
      <c r="P1853" s="77">
        <v>7025.0824007906804</v>
      </c>
      <c r="Q1853" s="4">
        <v>1801.6045452416893</v>
      </c>
      <c r="R1853" s="46">
        <v>4371.6171948642859</v>
      </c>
      <c r="S1853" s="110">
        <v>4169.7820764106209</v>
      </c>
      <c r="T1853" s="46">
        <v>4182.6618563092043</v>
      </c>
      <c r="U1853" s="110">
        <f>$L$1*gp_need_index[[#This Row],[Normalised weighted population 2025/26]]</f>
        <v>1775.9537475917148</v>
      </c>
      <c r="V1853" s="4">
        <f>$M$1*gp_need_index[[#This Row],[Normalised travel time adjusted wp 2025/26]]</f>
        <v>2483.4705347662725</v>
      </c>
      <c r="W1853" s="115">
        <v>4259.4242823579871</v>
      </c>
      <c r="X1853" s="43">
        <f>gp_need_index[[#This Row],[Combined weighted population 2025/26]]/gp_need_index[[#This Row],[Registered population 2025/26]]</f>
        <v>0.60631662937912079</v>
      </c>
    </row>
    <row r="1854" spans="1:24" ht="13">
      <c r="A1854" s="8" t="s">
        <v>3011</v>
      </c>
      <c r="B1854" s="3" t="s">
        <v>10878</v>
      </c>
      <c r="C1854" s="74" t="s">
        <v>6408</v>
      </c>
      <c r="D1854" s="74" t="s">
        <v>6805</v>
      </c>
      <c r="E1854" s="74" t="s">
        <v>6538</v>
      </c>
      <c r="F1854" s="41">
        <v>0.95383055984618725</v>
      </c>
      <c r="G1854" s="110">
        <v>6401.1666666666679</v>
      </c>
      <c r="H1854" s="4">
        <v>2010.6338167134641</v>
      </c>
      <c r="I1854" s="46">
        <v>4928.2025138438539</v>
      </c>
      <c r="J1854" s="110">
        <v>4700.6701628150704</v>
      </c>
      <c r="K1854" s="46">
        <v>4715.2510959896154</v>
      </c>
      <c r="L1854" s="110">
        <f>$L$1*gp_need_index[[#This Row],[Normalised weighted population (base year)]]</f>
        <v>2002.0645297200158</v>
      </c>
      <c r="M1854" s="4">
        <f>$M$1*gp_need_index[[#This Row],[Normalised travel time adjusted wp (base year)]]</f>
        <v>2799.6973131477798</v>
      </c>
      <c r="N1854" s="115">
        <v>4801.7618428677961</v>
      </c>
      <c r="O1854" s="43">
        <f>gp_need_index[[#This Row],[Combined weighted population (base year)]]/gp_need_index[[#This Row],[Registered population (base year)]]</f>
        <v>0.75013854394268675</v>
      </c>
      <c r="P1854" s="77">
        <v>6460.1449250001042</v>
      </c>
      <c r="Q1854" s="4">
        <v>2048.0091458791276</v>
      </c>
      <c r="R1854" s="46">
        <v>4969.5212087530745</v>
      </c>
      <c r="S1854" s="110">
        <v>4740.0811967124464</v>
      </c>
      <c r="T1854" s="46">
        <v>4754.7225380095006</v>
      </c>
      <c r="U1854" s="110">
        <f>$L$1*gp_need_index[[#This Row],[Normalised weighted population 2025/26]]</f>
        <v>2018.8501007795851</v>
      </c>
      <c r="V1854" s="4">
        <f>$M$1*gp_need_index[[#This Row],[Normalised travel time adjusted wp 2025/26]]</f>
        <v>2823.1336239442776</v>
      </c>
      <c r="W1854" s="115">
        <v>4841.9837247238629</v>
      </c>
      <c r="X1854" s="43">
        <f>gp_need_index[[#This Row],[Combined weighted population 2025/26]]/gp_need_index[[#This Row],[Registered population 2025/26]]</f>
        <v>0.74951626951678407</v>
      </c>
    </row>
    <row r="1855" spans="1:24" ht="13">
      <c r="A1855" s="8" t="s">
        <v>2568</v>
      </c>
      <c r="B1855" s="3" t="s">
        <v>10877</v>
      </c>
      <c r="C1855" s="74" t="s">
        <v>6408</v>
      </c>
      <c r="D1855" s="74" t="s">
        <v>6805</v>
      </c>
      <c r="E1855" s="74" t="s">
        <v>6485</v>
      </c>
      <c r="F1855" s="41">
        <v>0.95383055984618725</v>
      </c>
      <c r="G1855" s="110">
        <v>3487.4999999999995</v>
      </c>
      <c r="H1855" s="4">
        <v>1559.2096393189984</v>
      </c>
      <c r="I1855" s="46">
        <v>3821.7306404712276</v>
      </c>
      <c r="J1855" s="110">
        <v>3645.2834763819988</v>
      </c>
      <c r="K1855" s="46">
        <v>3656.5907225682681</v>
      </c>
      <c r="L1855" s="110">
        <f>$L$1*gp_need_index[[#This Row],[Normalised weighted population (base year)]]</f>
        <v>1552.5643144611306</v>
      </c>
      <c r="M1855" s="4">
        <f>$M$1*gp_need_index[[#This Row],[Normalised travel time adjusted wp (base year)]]</f>
        <v>2171.1139052515105</v>
      </c>
      <c r="N1855" s="115">
        <v>3723.6782197126413</v>
      </c>
      <c r="O1855" s="43">
        <f>gp_need_index[[#This Row],[Combined weighted population (base year)]]/gp_need_index[[#This Row],[Registered population (base year)]]</f>
        <v>1.0677213533226213</v>
      </c>
      <c r="P1855" s="77">
        <v>3523.8463014427743</v>
      </c>
      <c r="Q1855" s="4">
        <v>1591.8772395494316</v>
      </c>
      <c r="R1855" s="46">
        <v>3862.7111209878817</v>
      </c>
      <c r="S1855" s="110">
        <v>3684.3719110559646</v>
      </c>
      <c r="T1855" s="46">
        <v>3695.75233775677</v>
      </c>
      <c r="U1855" s="110">
        <f>$L$1*gp_need_index[[#This Row],[Normalised weighted population 2025/26]]</f>
        <v>1569.2124871412914</v>
      </c>
      <c r="V1855" s="4">
        <f>$M$1*gp_need_index[[#This Row],[Normalised travel time adjusted wp 2025/26]]</f>
        <v>2194.3662552514979</v>
      </c>
      <c r="W1855" s="115">
        <v>3763.5787423927895</v>
      </c>
      <c r="X1855" s="43">
        <f>gp_need_index[[#This Row],[Combined weighted population 2025/26]]/gp_need_index[[#This Row],[Registered population 2025/26]]</f>
        <v>1.0680314691511548</v>
      </c>
    </row>
    <row r="1856" spans="1:24" ht="13">
      <c r="A1856" s="8" t="s">
        <v>2541</v>
      </c>
      <c r="B1856" s="3" t="s">
        <v>10876</v>
      </c>
      <c r="C1856" s="74" t="s">
        <v>6408</v>
      </c>
      <c r="D1856" s="74" t="s">
        <v>6805</v>
      </c>
      <c r="E1856" s="74" t="s">
        <v>6485</v>
      </c>
      <c r="F1856" s="41">
        <v>0.95383055984618725</v>
      </c>
      <c r="G1856" s="110">
        <v>13041.166666666668</v>
      </c>
      <c r="H1856" s="4">
        <v>5401.1830299907388</v>
      </c>
      <c r="I1856" s="46">
        <v>13238.673081526349</v>
      </c>
      <c r="J1856" s="110">
        <v>12627.450956972927</v>
      </c>
      <c r="K1856" s="46">
        <v>12666.619844002051</v>
      </c>
      <c r="L1856" s="110">
        <f>$L$1*gp_need_index[[#This Row],[Normalised weighted population (base year)]]</f>
        <v>5378.1632801469859</v>
      </c>
      <c r="M1856" s="4">
        <f>$M$1*gp_need_index[[#This Row],[Normalised travel time adjusted wp (base year)]]</f>
        <v>7520.8511322076556</v>
      </c>
      <c r="N1856" s="115">
        <v>12899.014412354642</v>
      </c>
      <c r="O1856" s="43">
        <f>gp_need_index[[#This Row],[Combined weighted population (base year)]]/gp_need_index[[#This Row],[Registered population (base year)]]</f>
        <v>0.98909972873244778</v>
      </c>
      <c r="P1856" s="77">
        <v>13167.099876134896</v>
      </c>
      <c r="Q1856" s="4">
        <v>5512.6213922535744</v>
      </c>
      <c r="R1856" s="46">
        <v>13376.448527953442</v>
      </c>
      <c r="S1856" s="110">
        <v>12758.865388171538</v>
      </c>
      <c r="T1856" s="46">
        <v>12798.275452041533</v>
      </c>
      <c r="U1856" s="110">
        <f>$L$1*gp_need_index[[#This Row],[Normalised weighted population 2025/26]]</f>
        <v>5434.1340592663855</v>
      </c>
      <c r="V1856" s="4">
        <f>$M$1*gp_need_index[[#This Row],[Normalised travel time adjusted wp 2025/26]]</f>
        <v>7599.0221234412875</v>
      </c>
      <c r="W1856" s="115">
        <v>13033.156182707673</v>
      </c>
      <c r="X1856" s="43">
        <f>gp_need_index[[#This Row],[Combined weighted population 2025/26]]/gp_need_index[[#This Row],[Registered population 2025/26]]</f>
        <v>0.98982739595755675</v>
      </c>
    </row>
    <row r="1857" spans="1:24" ht="13">
      <c r="A1857" s="8" t="s">
        <v>2569</v>
      </c>
      <c r="B1857" s="3" t="s">
        <v>10875</v>
      </c>
      <c r="C1857" s="74" t="s">
        <v>6408</v>
      </c>
      <c r="D1857" s="74" t="s">
        <v>6805</v>
      </c>
      <c r="E1857" s="74" t="s">
        <v>6485</v>
      </c>
      <c r="F1857" s="41">
        <v>0.95383055984618725</v>
      </c>
      <c r="G1857" s="110">
        <v>27118.583333333336</v>
      </c>
      <c r="H1857" s="4">
        <v>5882.458528781809</v>
      </c>
      <c r="I1857" s="46">
        <v>14418.312607768146</v>
      </c>
      <c r="J1857" s="110">
        <v>13752.627186704831</v>
      </c>
      <c r="K1857" s="46">
        <v>13795.286239784125</v>
      </c>
      <c r="L1857" s="110">
        <f>$L$1*gp_need_index[[#This Row],[Normalised weighted population (base year)]]</f>
        <v>5857.3875909804219</v>
      </c>
      <c r="M1857" s="4">
        <f>$M$1*gp_need_index[[#This Row],[Normalised travel time adjusted wp (base year)]]</f>
        <v>8191.0008679022876</v>
      </c>
      <c r="N1857" s="115">
        <v>14048.38845888271</v>
      </c>
      <c r="O1857" s="43">
        <f>gp_need_index[[#This Row],[Combined weighted population (base year)]]/gp_need_index[[#This Row],[Registered population (base year)]]</f>
        <v>0.51803548460493731</v>
      </c>
      <c r="P1857" s="77">
        <v>27356.004219293442</v>
      </c>
      <c r="Q1857" s="4">
        <v>5989.7413930527737</v>
      </c>
      <c r="R1857" s="46">
        <v>14534.186503812971</v>
      </c>
      <c r="S1857" s="110">
        <v>13863.151249840825</v>
      </c>
      <c r="T1857" s="46">
        <v>13905.972273464298</v>
      </c>
      <c r="U1857" s="110">
        <f>$L$1*gp_need_index[[#This Row],[Normalised weighted population 2025/26]]</f>
        <v>5904.4609441026059</v>
      </c>
      <c r="V1857" s="4">
        <f>$M$1*gp_need_index[[#This Row],[Normalised travel time adjusted wp 2025/26]]</f>
        <v>8256.7210988696115</v>
      </c>
      <c r="W1857" s="115">
        <v>14161.182042972217</v>
      </c>
      <c r="X1857" s="43">
        <f>gp_need_index[[#This Row],[Combined weighted population 2025/26]]/gp_need_index[[#This Row],[Registered population 2025/26]]</f>
        <v>0.51766266481947398</v>
      </c>
    </row>
    <row r="1858" spans="1:24" ht="13">
      <c r="A1858" s="8" t="s">
        <v>2761</v>
      </c>
      <c r="B1858" s="3" t="s">
        <v>10874</v>
      </c>
      <c r="C1858" s="74" t="s">
        <v>6408</v>
      </c>
      <c r="D1858" s="74" t="s">
        <v>6805</v>
      </c>
      <c r="E1858" s="74" t="s">
        <v>6500</v>
      </c>
      <c r="F1858" s="41">
        <v>0.95383055984618725</v>
      </c>
      <c r="G1858" s="110">
        <v>4697.1666666666661</v>
      </c>
      <c r="H1858" s="4">
        <v>1520.1362071348899</v>
      </c>
      <c r="I1858" s="46">
        <v>3725.9589563815866</v>
      </c>
      <c r="J1858" s="110">
        <v>3553.9335173293643</v>
      </c>
      <c r="K1858" s="46">
        <v>3564.9574065468805</v>
      </c>
      <c r="L1858" s="110">
        <f>$L$1*gp_need_index[[#This Row],[Normalised weighted population (base year)]]</f>
        <v>1513.6574125777765</v>
      </c>
      <c r="M1858" s="4">
        <f>$M$1*gp_need_index[[#This Row],[Normalised travel time adjusted wp (base year)]]</f>
        <v>2116.7062939838738</v>
      </c>
      <c r="N1858" s="115">
        <v>3630.3637065616504</v>
      </c>
      <c r="O1858" s="43">
        <f>gp_need_index[[#This Row],[Combined weighted population (base year)]]/gp_need_index[[#This Row],[Registered population (base year)]]</f>
        <v>0.77288373272433397</v>
      </c>
      <c r="P1858" s="77">
        <v>4741.3938060300625</v>
      </c>
      <c r="Q1858" s="4">
        <v>1550.5220048437036</v>
      </c>
      <c r="R1858" s="46">
        <v>3762.3620984375666</v>
      </c>
      <c r="S1858" s="110">
        <v>3588.6559466967801</v>
      </c>
      <c r="T1858" s="46">
        <v>3599.7407223225086</v>
      </c>
      <c r="U1858" s="110">
        <f>$L$1*gp_need_index[[#This Row],[Normalised weighted population 2025/26]]</f>
        <v>1528.446057986707</v>
      </c>
      <c r="V1858" s="4">
        <f>$M$1*gp_need_index[[#This Row],[Normalised travel time adjusted wp 2025/26]]</f>
        <v>2137.3590129455897</v>
      </c>
      <c r="W1858" s="115">
        <v>3665.805070932297</v>
      </c>
      <c r="X1858" s="43">
        <f>gp_need_index[[#This Row],[Combined weighted population 2025/26]]/gp_need_index[[#This Row],[Registered population 2025/26]]</f>
        <v>0.77314925123286715</v>
      </c>
    </row>
    <row r="1859" spans="1:24" ht="13">
      <c r="A1859" s="8" t="s">
        <v>2564</v>
      </c>
      <c r="B1859" s="3" t="s">
        <v>10873</v>
      </c>
      <c r="C1859" s="74" t="s">
        <v>6408</v>
      </c>
      <c r="D1859" s="74" t="s">
        <v>6805</v>
      </c>
      <c r="E1859" s="74" t="s">
        <v>6485</v>
      </c>
      <c r="F1859" s="41">
        <v>0.95383055984618725</v>
      </c>
      <c r="G1859" s="110">
        <v>11441.166666666668</v>
      </c>
      <c r="H1859" s="4">
        <v>5177.4366702174912</v>
      </c>
      <c r="I1859" s="46">
        <v>12690.255282356769</v>
      </c>
      <c r="J1859" s="110">
        <v>12104.353300561392</v>
      </c>
      <c r="K1859" s="46">
        <v>12141.899599383363</v>
      </c>
      <c r="L1859" s="110">
        <f>$L$1*gp_need_index[[#This Row],[Normalised weighted population (base year)]]</f>
        <v>5155.3705235384214</v>
      </c>
      <c r="M1859" s="4">
        <f>$M$1*gp_need_index[[#This Row],[Normalised travel time adjusted wp (base year)]]</f>
        <v>7209.2965979724295</v>
      </c>
      <c r="N1859" s="115">
        <v>12364.667121510851</v>
      </c>
      <c r="O1859" s="43">
        <f>gp_need_index[[#This Row],[Combined weighted population (base year)]]/gp_need_index[[#This Row],[Registered population (base year)]]</f>
        <v>1.0807173325719273</v>
      </c>
      <c r="P1859" s="77">
        <v>11559.259021656551</v>
      </c>
      <c r="Q1859" s="4">
        <v>5285.0605911251932</v>
      </c>
      <c r="R1859" s="46">
        <v>12824.269242151036</v>
      </c>
      <c r="S1859" s="110">
        <v>12232.179910859162</v>
      </c>
      <c r="T1859" s="46">
        <v>12269.963128793504</v>
      </c>
      <c r="U1859" s="110">
        <f>$L$1*gp_need_index[[#This Row],[Normalised weighted population 2025/26]]</f>
        <v>5209.8132122545867</v>
      </c>
      <c r="V1859" s="4">
        <f>$M$1*gp_need_index[[#This Row],[Normalised travel time adjusted wp 2025/26]]</f>
        <v>7285.3347795884065</v>
      </c>
      <c r="W1859" s="115">
        <v>12495.147991842994</v>
      </c>
      <c r="X1859" s="43">
        <f>gp_need_index[[#This Row],[Combined weighted population 2025/26]]/gp_need_index[[#This Row],[Registered population 2025/26]]</f>
        <v>1.0809644431734795</v>
      </c>
    </row>
    <row r="1860" spans="1:24" ht="13">
      <c r="A1860" s="8" t="s">
        <v>2570</v>
      </c>
      <c r="B1860" s="3" t="s">
        <v>10872</v>
      </c>
      <c r="C1860" s="74" t="s">
        <v>6408</v>
      </c>
      <c r="D1860" s="74" t="s">
        <v>6805</v>
      </c>
      <c r="E1860" s="74" t="s">
        <v>6485</v>
      </c>
      <c r="F1860" s="41">
        <v>0.95383055984618725</v>
      </c>
      <c r="G1860" s="110">
        <v>5404.5</v>
      </c>
      <c r="H1860" s="4">
        <v>1901.209217200894</v>
      </c>
      <c r="I1860" s="46">
        <v>4659.9952540675922</v>
      </c>
      <c r="J1860" s="110">
        <v>4444.845882067867</v>
      </c>
      <c r="K1860" s="46">
        <v>4458.6332780205266</v>
      </c>
      <c r="L1860" s="110">
        <f>$L$1*gp_need_index[[#This Row],[Normalised weighted population (base year)]]</f>
        <v>1893.1062959820447</v>
      </c>
      <c r="M1860" s="4">
        <f>$M$1*gp_need_index[[#This Row],[Normalised travel time adjusted wp (base year)]]</f>
        <v>2647.3295599044886</v>
      </c>
      <c r="N1860" s="115">
        <v>4540.4358558865333</v>
      </c>
      <c r="O1860" s="43">
        <f>gp_need_index[[#This Row],[Combined weighted population (base year)]]/gp_need_index[[#This Row],[Registered population (base year)]]</f>
        <v>0.84012135366574769</v>
      </c>
      <c r="P1860" s="77">
        <v>5455.2396502179818</v>
      </c>
      <c r="Q1860" s="4">
        <v>1938.6696974140129</v>
      </c>
      <c r="R1860" s="46">
        <v>4704.2075947030226</v>
      </c>
      <c r="S1860" s="110">
        <v>4487.0169636882702</v>
      </c>
      <c r="T1860" s="46">
        <v>4500.8766306527514</v>
      </c>
      <c r="U1860" s="110">
        <f>$L$1*gp_need_index[[#This Row],[Normalised weighted population 2025/26]]</f>
        <v>1911.067400200762</v>
      </c>
      <c r="V1860" s="4">
        <f>$M$1*gp_need_index[[#This Row],[Normalised travel time adjusted wp 2025/26]]</f>
        <v>2672.4117026059416</v>
      </c>
      <c r="W1860" s="115">
        <v>4583.4791028067038</v>
      </c>
      <c r="X1860" s="43">
        <f>gp_need_index[[#This Row],[Combined weighted population 2025/26]]/gp_need_index[[#This Row],[Registered population 2025/26]]</f>
        <v>0.84019757090296776</v>
      </c>
    </row>
    <row r="1861" spans="1:24" ht="13">
      <c r="A1861" s="8" t="s">
        <v>2986</v>
      </c>
      <c r="B1861" s="3" t="s">
        <v>10871</v>
      </c>
      <c r="C1861" s="74" t="s">
        <v>6408</v>
      </c>
      <c r="D1861" s="74" t="s">
        <v>6805</v>
      </c>
      <c r="E1861" s="74" t="s">
        <v>6538</v>
      </c>
      <c r="F1861" s="41">
        <v>0.95383055984618725</v>
      </c>
      <c r="G1861" s="110">
        <v>8551.0000000000018</v>
      </c>
      <c r="H1861" s="4">
        <v>1736.1015465312944</v>
      </c>
      <c r="I1861" s="46">
        <v>4255.304936574149</v>
      </c>
      <c r="J1861" s="110">
        <v>4058.839889968765</v>
      </c>
      <c r="K1861" s="46">
        <v>4071.4299401428816</v>
      </c>
      <c r="L1861" s="110">
        <f>$L$1*gp_need_index[[#This Row],[Normalised weighted population (base year)]]</f>
        <v>1728.7023113854764</v>
      </c>
      <c r="M1861" s="4">
        <f>$M$1*gp_need_index[[#This Row],[Normalised travel time adjusted wp (base year)]]</f>
        <v>2417.4261841076204</v>
      </c>
      <c r="N1861" s="115">
        <v>4146.128495493097</v>
      </c>
      <c r="O1861" s="43">
        <f>gp_need_index[[#This Row],[Combined weighted population (base year)]]/gp_need_index[[#This Row],[Registered population (base year)]]</f>
        <v>0.48487059940277116</v>
      </c>
      <c r="P1861" s="77">
        <v>8634.7392081343969</v>
      </c>
      <c r="Q1861" s="4">
        <v>1764.5632428437959</v>
      </c>
      <c r="R1861" s="46">
        <v>4281.7359859660946</v>
      </c>
      <c r="S1861" s="110">
        <v>4084.0506326076065</v>
      </c>
      <c r="T1861" s="46">
        <v>4096.6656019941929</v>
      </c>
      <c r="U1861" s="110">
        <f>$L$1*gp_need_index[[#This Row],[Normalised weighted population 2025/26]]</f>
        <v>1739.4398300491764</v>
      </c>
      <c r="V1861" s="4">
        <f>$M$1*gp_need_index[[#This Row],[Normalised travel time adjusted wp 2025/26]]</f>
        <v>2432.409949180219</v>
      </c>
      <c r="W1861" s="115">
        <v>4171.8497792293956</v>
      </c>
      <c r="X1861" s="43">
        <f>gp_need_index[[#This Row],[Combined weighted population 2025/26]]/gp_need_index[[#This Row],[Registered population 2025/26]]</f>
        <v>0.48314716619342535</v>
      </c>
    </row>
    <row r="1862" spans="1:24" ht="13">
      <c r="A1862" s="8" t="s">
        <v>2972</v>
      </c>
      <c r="B1862" s="3" t="s">
        <v>12649</v>
      </c>
      <c r="C1862" s="74" t="s">
        <v>6408</v>
      </c>
      <c r="D1862" s="74" t="s">
        <v>6805</v>
      </c>
      <c r="E1862" s="74" t="s">
        <v>6538</v>
      </c>
      <c r="F1862" s="41">
        <v>0.95383055984618725</v>
      </c>
      <c r="G1862" s="110">
        <v>93944.166666666657</v>
      </c>
      <c r="H1862" s="4">
        <v>13116.63619826001</v>
      </c>
      <c r="I1862" s="46">
        <v>32149.782296560435</v>
      </c>
      <c r="J1862" s="110">
        <v>30665.444846861279</v>
      </c>
      <c r="K1862" s="46">
        <v>30760.565497022366</v>
      </c>
      <c r="L1862" s="110">
        <f>$L$1*gp_need_index[[#This Row],[Normalised weighted population (base year)]]</f>
        <v>13060.733318761409</v>
      </c>
      <c r="M1862" s="4">
        <f>$M$1*gp_need_index[[#This Row],[Normalised travel time adjusted wp (base year)]]</f>
        <v>18264.19650189282</v>
      </c>
      <c r="N1862" s="115">
        <v>31324.92982065423</v>
      </c>
      <c r="O1862" s="43">
        <f>gp_need_index[[#This Row],[Combined weighted population (base year)]]/gp_need_index[[#This Row],[Registered population (base year)]]</f>
        <v>0.33344198934460256</v>
      </c>
      <c r="P1862" s="77">
        <v>94924.983746363228</v>
      </c>
      <c r="Q1862" s="4">
        <v>13290.900396518817</v>
      </c>
      <c r="R1862" s="46">
        <v>32250.545138836558</v>
      </c>
      <c r="S1862" s="110">
        <v>30761.555525121206</v>
      </c>
      <c r="T1862" s="46">
        <v>30856.572976211279</v>
      </c>
      <c r="U1862" s="110">
        <f>$L$1*gp_need_index[[#This Row],[Normalised weighted population 2025/26]]</f>
        <v>13101.667860689851</v>
      </c>
      <c r="V1862" s="4">
        <f>$M$1*gp_need_index[[#This Row],[Normalised travel time adjusted wp 2025/26]]</f>
        <v>18321.201288288161</v>
      </c>
      <c r="W1862" s="115">
        <v>31422.86914897801</v>
      </c>
      <c r="X1862" s="43">
        <f>gp_need_index[[#This Row],[Combined weighted population 2025/26]]/gp_need_index[[#This Row],[Registered population 2025/26]]</f>
        <v>0.33102843855037145</v>
      </c>
    </row>
    <row r="1863" spans="1:24" ht="13">
      <c r="A1863" s="8" t="s">
        <v>2980</v>
      </c>
      <c r="B1863" s="3" t="s">
        <v>10609</v>
      </c>
      <c r="C1863" s="74" t="s">
        <v>6408</v>
      </c>
      <c r="D1863" s="74" t="s">
        <v>6805</v>
      </c>
      <c r="E1863" s="74" t="s">
        <v>6538</v>
      </c>
      <c r="F1863" s="41">
        <v>0.95383055984618725</v>
      </c>
      <c r="G1863" s="110">
        <v>9866.3333333333339</v>
      </c>
      <c r="H1863" s="4">
        <v>1969.0655819666501</v>
      </c>
      <c r="I1863" s="46">
        <v>4826.3158961651789</v>
      </c>
      <c r="J1863" s="110">
        <v>4603.4875932337854</v>
      </c>
      <c r="K1863" s="46">
        <v>4617.7670773587879</v>
      </c>
      <c r="L1863" s="110">
        <f>$L$1*gp_need_index[[#This Row],[Normalised weighted population (base year)]]</f>
        <v>1960.6734580798777</v>
      </c>
      <c r="M1863" s="4">
        <f>$M$1*gp_need_index[[#This Row],[Normalised travel time adjusted wp (base year)]]</f>
        <v>2741.8158261432586</v>
      </c>
      <c r="N1863" s="115">
        <v>4702.4892842231366</v>
      </c>
      <c r="O1863" s="43">
        <f>gp_need_index[[#This Row],[Combined weighted population (base year)]]/gp_need_index[[#This Row],[Registered population (base year)]]</f>
        <v>0.47661974568969928</v>
      </c>
      <c r="P1863" s="77">
        <v>9947.5303492199164</v>
      </c>
      <c r="Q1863" s="4">
        <v>2002.0834916233148</v>
      </c>
      <c r="R1863" s="46">
        <v>4858.0820028738681</v>
      </c>
      <c r="S1863" s="110">
        <v>4633.787076579868</v>
      </c>
      <c r="T1863" s="46">
        <v>4648.1000925959524</v>
      </c>
      <c r="U1863" s="110">
        <f>$L$1*gp_need_index[[#This Row],[Normalised weighted population 2025/26]]</f>
        <v>1973.5783245722987</v>
      </c>
      <c r="V1863" s="4">
        <f>$M$1*gp_need_index[[#This Row],[Normalised travel time adjusted wp 2025/26]]</f>
        <v>2759.8261631391802</v>
      </c>
      <c r="W1863" s="115">
        <v>4733.4044877114793</v>
      </c>
      <c r="X1863" s="43">
        <f>gp_need_index[[#This Row],[Combined weighted population 2025/26]]/gp_need_index[[#This Row],[Registered population 2025/26]]</f>
        <v>0.47583714967832919</v>
      </c>
    </row>
    <row r="1864" spans="1:24" ht="13">
      <c r="A1864" s="8" t="s">
        <v>2553</v>
      </c>
      <c r="B1864" s="3" t="s">
        <v>8077</v>
      </c>
      <c r="C1864" s="74" t="s">
        <v>6408</v>
      </c>
      <c r="D1864" s="74" t="s">
        <v>6805</v>
      </c>
      <c r="E1864" s="74" t="s">
        <v>6485</v>
      </c>
      <c r="F1864" s="41">
        <v>0.95383055984618725</v>
      </c>
      <c r="G1864" s="110">
        <v>15180.75</v>
      </c>
      <c r="H1864" s="4">
        <v>4859.8017305330413</v>
      </c>
      <c r="I1864" s="46">
        <v>11911.710081721349</v>
      </c>
      <c r="J1864" s="110">
        <v>11361.753095973747</v>
      </c>
      <c r="K1864" s="46">
        <v>11396.995935164759</v>
      </c>
      <c r="L1864" s="110">
        <f>$L$1*gp_need_index[[#This Row],[Normalised weighted population (base year)]]</f>
        <v>4839.0893385430036</v>
      </c>
      <c r="M1864" s="4">
        <f>$M$1*gp_need_index[[#This Row],[Normalised travel time adjusted wp (base year)]]</f>
        <v>6767.0073656894428</v>
      </c>
      <c r="N1864" s="115">
        <v>11606.096704232446</v>
      </c>
      <c r="O1864" s="43">
        <f>gp_need_index[[#This Row],[Combined weighted population (base year)]]/gp_need_index[[#This Row],[Registered population (base year)]]</f>
        <v>0.76452722719446975</v>
      </c>
      <c r="P1864" s="77">
        <v>15326.523339047053</v>
      </c>
      <c r="Q1864" s="4">
        <v>4959.1619798764568</v>
      </c>
      <c r="R1864" s="46">
        <v>12033.47196287006</v>
      </c>
      <c r="S1864" s="110">
        <v>11477.893299237747</v>
      </c>
      <c r="T1864" s="46">
        <v>11513.346648282035</v>
      </c>
      <c r="U1864" s="110">
        <f>$L$1*gp_need_index[[#This Row],[Normalised weighted population 2025/26]]</f>
        <v>4888.5546644168962</v>
      </c>
      <c r="V1864" s="4">
        <f>$M$1*gp_need_index[[#This Row],[Normalised travel time adjusted wp 2025/26]]</f>
        <v>6836.0910204653919</v>
      </c>
      <c r="W1864" s="115">
        <v>11724.645684882289</v>
      </c>
      <c r="X1864" s="43">
        <f>gp_need_index[[#This Row],[Combined weighted population 2025/26]]/gp_need_index[[#This Row],[Registered population 2025/26]]</f>
        <v>0.76499056084113104</v>
      </c>
    </row>
    <row r="1865" spans="1:24" ht="13">
      <c r="A1865" s="8" t="s">
        <v>2544</v>
      </c>
      <c r="B1865" s="3" t="s">
        <v>10870</v>
      </c>
      <c r="C1865" s="74" t="s">
        <v>6408</v>
      </c>
      <c r="D1865" s="74" t="s">
        <v>6805</v>
      </c>
      <c r="E1865" s="74" t="s">
        <v>6485</v>
      </c>
      <c r="F1865" s="41">
        <v>0.95383055984618725</v>
      </c>
      <c r="G1865" s="110">
        <v>18091.333333333336</v>
      </c>
      <c r="H1865" s="4">
        <v>5870.8819921973918</v>
      </c>
      <c r="I1865" s="46">
        <v>14389.937716118216</v>
      </c>
      <c r="J1865" s="110">
        <v>13725.562347916804</v>
      </c>
      <c r="K1865" s="46">
        <v>13768.137449007962</v>
      </c>
      <c r="L1865" s="110">
        <f>$L$1*gp_need_index[[#This Row],[Normalised weighted population (base year)]]</f>
        <v>5845.8603933972472</v>
      </c>
      <c r="M1865" s="4">
        <f>$M$1*gp_need_index[[#This Row],[Normalised travel time adjusted wp (base year)]]</f>
        <v>8174.8811756432933</v>
      </c>
      <c r="N1865" s="115">
        <v>14020.74156904054</v>
      </c>
      <c r="O1865" s="43">
        <f>gp_need_index[[#This Row],[Combined weighted population (base year)]]/gp_need_index[[#This Row],[Registered population (base year)]]</f>
        <v>0.77499769147513753</v>
      </c>
      <c r="P1865" s="77">
        <v>18256.972909624681</v>
      </c>
      <c r="Q1865" s="4">
        <v>5988.1947172860873</v>
      </c>
      <c r="R1865" s="46">
        <v>14530.433474662159</v>
      </c>
      <c r="S1865" s="110">
        <v>13859.571495944787</v>
      </c>
      <c r="T1865" s="46">
        <v>13902.381462289624</v>
      </c>
      <c r="U1865" s="110">
        <f>$L$1*gp_need_index[[#This Row],[Normalised weighted population 2025/26]]</f>
        <v>5902.9362895209933</v>
      </c>
      <c r="V1865" s="4">
        <f>$M$1*gp_need_index[[#This Row],[Normalised travel time adjusted wp 2025/26]]</f>
        <v>8254.5890418077288</v>
      </c>
      <c r="W1865" s="115">
        <v>14157.525331328721</v>
      </c>
      <c r="X1865" s="43">
        <f>gp_need_index[[#This Row],[Combined weighted population 2025/26]]/gp_need_index[[#This Row],[Registered population 2025/26]]</f>
        <v>0.77545852762180423</v>
      </c>
    </row>
    <row r="1866" spans="1:24" ht="13">
      <c r="A1866" s="8" t="s">
        <v>2565</v>
      </c>
      <c r="B1866" s="3" t="s">
        <v>10869</v>
      </c>
      <c r="C1866" s="74" t="s">
        <v>6408</v>
      </c>
      <c r="D1866" s="74" t="s">
        <v>6805</v>
      </c>
      <c r="E1866" s="74" t="s">
        <v>6485</v>
      </c>
      <c r="F1866" s="41">
        <v>0.95383055984618725</v>
      </c>
      <c r="G1866" s="110">
        <v>5570.3333333333339</v>
      </c>
      <c r="H1866" s="4">
        <v>1648.5299227197902</v>
      </c>
      <c r="I1866" s="46">
        <v>4040.6608313065481</v>
      </c>
      <c r="J1866" s="110">
        <v>3854.1057828736853</v>
      </c>
      <c r="K1866" s="46">
        <v>3866.0607716138556</v>
      </c>
      <c r="L1866" s="110">
        <f>$L$1*gp_need_index[[#This Row],[Normalised weighted population (base year)]]</f>
        <v>1641.5039163392926</v>
      </c>
      <c r="M1866" s="4">
        <f>$M$1*gp_need_index[[#This Row],[Normalised travel time adjusted wp (base year)]]</f>
        <v>2295.4875009645048</v>
      </c>
      <c r="N1866" s="115">
        <v>3936.9914173037973</v>
      </c>
      <c r="O1866" s="43">
        <f>gp_need_index[[#This Row],[Combined weighted population (base year)]]/gp_need_index[[#This Row],[Registered population (base year)]]</f>
        <v>0.70677842450549877</v>
      </c>
      <c r="P1866" s="77">
        <v>5623.933702284533</v>
      </c>
      <c r="Q1866" s="4">
        <v>1681.0207797943206</v>
      </c>
      <c r="R1866" s="46">
        <v>4079.0190973275803</v>
      </c>
      <c r="S1866" s="110">
        <v>3890.6930692272554</v>
      </c>
      <c r="T1866" s="46">
        <v>3902.7107884908305</v>
      </c>
      <c r="U1866" s="110">
        <f>$L$1*gp_need_index[[#This Row],[Normalised weighted population 2025/26]]</f>
        <v>1657.0868238205792</v>
      </c>
      <c r="V1866" s="4">
        <f>$M$1*gp_need_index[[#This Row],[Normalised travel time adjusted wp 2025/26]]</f>
        <v>2317.2485804252692</v>
      </c>
      <c r="W1866" s="115">
        <v>3974.3354042458486</v>
      </c>
      <c r="X1866" s="43">
        <f>gp_need_index[[#This Row],[Combined weighted population 2025/26]]/gp_need_index[[#This Row],[Registered population 2025/26]]</f>
        <v>0.70668247789468241</v>
      </c>
    </row>
    <row r="1867" spans="1:24" ht="13">
      <c r="A1867" s="8" t="s">
        <v>2973</v>
      </c>
      <c r="B1867" s="3" t="s">
        <v>10868</v>
      </c>
      <c r="C1867" s="74" t="s">
        <v>6408</v>
      </c>
      <c r="D1867" s="74" t="s">
        <v>6805</v>
      </c>
      <c r="E1867" s="74" t="s">
        <v>6538</v>
      </c>
      <c r="F1867" s="41">
        <v>0.95383055984618725</v>
      </c>
      <c r="G1867" s="110">
        <v>12065.583333333336</v>
      </c>
      <c r="H1867" s="4">
        <v>3680.7860766126387</v>
      </c>
      <c r="I1867" s="46">
        <v>9021.8611886944836</v>
      </c>
      <c r="J1867" s="110">
        <v>8605.3269084670483</v>
      </c>
      <c r="K1867" s="46">
        <v>8632.0196336001663</v>
      </c>
      <c r="L1867" s="110">
        <f>$L$1*gp_need_index[[#This Row],[Normalised weighted population (base year)]]</f>
        <v>3665.0986292068546</v>
      </c>
      <c r="M1867" s="4">
        <f>$M$1*gp_need_index[[#This Row],[Normalised travel time adjusted wp (base year)]]</f>
        <v>5125.2927327207799</v>
      </c>
      <c r="N1867" s="115">
        <v>8790.3913619276354</v>
      </c>
      <c r="O1867" s="43">
        <f>gp_need_index[[#This Row],[Combined weighted population (base year)]]/gp_need_index[[#This Row],[Registered population (base year)]]</f>
        <v>0.72855088055648365</v>
      </c>
      <c r="P1867" s="77">
        <v>12169.607397462578</v>
      </c>
      <c r="Q1867" s="4">
        <v>3745.3256826332272</v>
      </c>
      <c r="R1867" s="46">
        <v>9088.0821753087566</v>
      </c>
      <c r="S1867" s="110">
        <v>8668.4905092029057</v>
      </c>
      <c r="T1867" s="46">
        <v>8695.2660691160017</v>
      </c>
      <c r="U1867" s="110">
        <f>$L$1*gp_need_index[[#This Row],[Normalised weighted population 2025/26]]</f>
        <v>3692.0006666233512</v>
      </c>
      <c r="V1867" s="4">
        <f>$M$1*gp_need_index[[#This Row],[Normalised travel time adjusted wp 2025/26]]</f>
        <v>5162.8455314954745</v>
      </c>
      <c r="W1867" s="115">
        <v>8854.8461981188266</v>
      </c>
      <c r="X1867" s="43">
        <f>gp_need_index[[#This Row],[Combined weighted population 2025/26]]/gp_need_index[[#This Row],[Registered population 2025/26]]</f>
        <v>0.72761970940534249</v>
      </c>
    </row>
    <row r="1868" spans="1:24" ht="13">
      <c r="A1868" s="8" t="s">
        <v>2547</v>
      </c>
      <c r="B1868" s="3" t="s">
        <v>10867</v>
      </c>
      <c r="C1868" s="74" t="s">
        <v>6408</v>
      </c>
      <c r="D1868" s="74" t="s">
        <v>6805</v>
      </c>
      <c r="E1868" s="74" t="s">
        <v>6485</v>
      </c>
      <c r="F1868" s="41">
        <v>0.95383055984618725</v>
      </c>
      <c r="G1868" s="110">
        <v>11906.416666666664</v>
      </c>
      <c r="H1868" s="4">
        <v>2001.8429841190436</v>
      </c>
      <c r="I1868" s="46">
        <v>4906.6555752961785</v>
      </c>
      <c r="J1868" s="110">
        <v>4680.1180343571696</v>
      </c>
      <c r="K1868" s="46">
        <v>4694.6352172150027</v>
      </c>
      <c r="L1868" s="110">
        <f>$L$1*gp_need_index[[#This Row],[Normalised weighted population (base year)]]</f>
        <v>1993.3111635040016</v>
      </c>
      <c r="M1868" s="4">
        <f>$M$1*gp_need_index[[#This Row],[Normalised travel time adjusted wp (base year)]]</f>
        <v>2787.4565609081897</v>
      </c>
      <c r="N1868" s="115">
        <v>4780.7677244121915</v>
      </c>
      <c r="O1868" s="43">
        <f>gp_need_index[[#This Row],[Combined weighted population (base year)]]/gp_need_index[[#This Row],[Registered population (base year)]]</f>
        <v>0.40152867636460948</v>
      </c>
      <c r="P1868" s="77">
        <v>12015.484485647004</v>
      </c>
      <c r="Q1868" s="4">
        <v>2036.1534181660384</v>
      </c>
      <c r="R1868" s="46">
        <v>4940.7531290626357</v>
      </c>
      <c r="S1868" s="110">
        <v>4712.6413231556153</v>
      </c>
      <c r="T1868" s="46">
        <v>4727.1979071379274</v>
      </c>
      <c r="U1868" s="110">
        <f>$L$1*gp_need_index[[#This Row],[Normalised weighted population 2025/26]]</f>
        <v>2007.1631719704312</v>
      </c>
      <c r="V1868" s="4">
        <f>$M$1*gp_need_index[[#This Row],[Normalised travel time adjusted wp 2025/26]]</f>
        <v>2806.79077527561</v>
      </c>
      <c r="W1868" s="115">
        <v>4813.953947246041</v>
      </c>
      <c r="X1868" s="43">
        <f>gp_need_index[[#This Row],[Combined weighted population 2025/26]]/gp_need_index[[#This Row],[Registered population 2025/26]]</f>
        <v>0.40064584603280118</v>
      </c>
    </row>
    <row r="1869" spans="1:24" ht="13">
      <c r="A1869" s="8" t="s">
        <v>2987</v>
      </c>
      <c r="B1869" s="3" t="s">
        <v>10866</v>
      </c>
      <c r="C1869" s="74" t="s">
        <v>6408</v>
      </c>
      <c r="D1869" s="74" t="s">
        <v>6805</v>
      </c>
      <c r="E1869" s="74" t="s">
        <v>6538</v>
      </c>
      <c r="F1869" s="41">
        <v>0.95383055984618725</v>
      </c>
      <c r="G1869" s="110">
        <v>6632.3333333333339</v>
      </c>
      <c r="H1869" s="4">
        <v>2770.7242305508471</v>
      </c>
      <c r="I1869" s="46">
        <v>6791.2366760489513</v>
      </c>
      <c r="J1869" s="110">
        <v>6477.689080763731</v>
      </c>
      <c r="K1869" s="46">
        <v>6497.7821203390786</v>
      </c>
      <c r="L1869" s="110">
        <f>$L$1*gp_need_index[[#This Row],[Normalised weighted population (base year)]]</f>
        <v>2758.9154511928527</v>
      </c>
      <c r="M1869" s="4">
        <f>$M$1*gp_need_index[[#This Row],[Normalised travel time adjusted wp (base year)]]</f>
        <v>3858.0815259669612</v>
      </c>
      <c r="N1869" s="115">
        <v>6616.9969771598135</v>
      </c>
      <c r="O1869" s="43">
        <f>gp_need_index[[#This Row],[Combined weighted population (base year)]]/gp_need_index[[#This Row],[Registered population (base year)]]</f>
        <v>0.99768763790920434</v>
      </c>
      <c r="P1869" s="77">
        <v>6692.1659834053244</v>
      </c>
      <c r="Q1869" s="4">
        <v>2823.8723574302135</v>
      </c>
      <c r="R1869" s="46">
        <v>6852.1635263679755</v>
      </c>
      <c r="S1869" s="110">
        <v>6535.802972513191</v>
      </c>
      <c r="T1869" s="46">
        <v>6555.9910068526106</v>
      </c>
      <c r="U1869" s="110">
        <f>$L$1*gp_need_index[[#This Row],[Normalised weighted population 2025/26]]</f>
        <v>2783.6667647982949</v>
      </c>
      <c r="V1869" s="4">
        <f>$M$1*gp_need_index[[#This Row],[Normalised travel time adjusted wp 2025/26]]</f>
        <v>3892.6432618863623</v>
      </c>
      <c r="W1869" s="115">
        <v>6676.3100266846577</v>
      </c>
      <c r="X1869" s="43">
        <f>gp_need_index[[#This Row],[Combined weighted population 2025/26]]/gp_need_index[[#This Row],[Registered population 2025/26]]</f>
        <v>0.99763066894037222</v>
      </c>
    </row>
    <row r="1870" spans="1:24" ht="13">
      <c r="A1870" s="8" t="s">
        <v>2982</v>
      </c>
      <c r="B1870" s="3" t="s">
        <v>10865</v>
      </c>
      <c r="C1870" s="74" t="s">
        <v>6408</v>
      </c>
      <c r="D1870" s="74" t="s">
        <v>6805</v>
      </c>
      <c r="E1870" s="74" t="s">
        <v>6538</v>
      </c>
      <c r="F1870" s="41">
        <v>0.95383055984618725</v>
      </c>
      <c r="G1870" s="110">
        <v>4723.75</v>
      </c>
      <c r="H1870" s="4">
        <v>1853.0304049400113</v>
      </c>
      <c r="I1870" s="46">
        <v>4541.9056538010454</v>
      </c>
      <c r="J1870" s="110">
        <v>4332.2084125336141</v>
      </c>
      <c r="K1870" s="46">
        <v>4345.6464201311364</v>
      </c>
      <c r="L1870" s="110">
        <f>$L$1*gp_need_index[[#This Row],[Normalised weighted population (base year)]]</f>
        <v>1845.132820996321</v>
      </c>
      <c r="M1870" s="4">
        <f>$M$1*gp_need_index[[#This Row],[Normalised travel time adjusted wp (base year)]]</f>
        <v>2580.2432062799749</v>
      </c>
      <c r="N1870" s="115">
        <v>4425.3760272762956</v>
      </c>
      <c r="O1870" s="43">
        <f>gp_need_index[[#This Row],[Combined weighted population (base year)]]/gp_need_index[[#This Row],[Registered population (base year)]]</f>
        <v>0.93683535904234894</v>
      </c>
      <c r="P1870" s="77">
        <v>4771.4169000946422</v>
      </c>
      <c r="Q1870" s="4">
        <v>1889.0252941675412</v>
      </c>
      <c r="R1870" s="46">
        <v>4583.7447953421688</v>
      </c>
      <c r="S1870" s="110">
        <v>4372.1158643332683</v>
      </c>
      <c r="T1870" s="46">
        <v>4385.6206204552454</v>
      </c>
      <c r="U1870" s="110">
        <f>$L$1*gp_need_index[[#This Row],[Normalised weighted population 2025/26]]</f>
        <v>1862.1298216264929</v>
      </c>
      <c r="V1870" s="4">
        <f>$M$1*gp_need_index[[#This Row],[Normalised travel time adjusted wp 2025/26]]</f>
        <v>2603.9780316295355</v>
      </c>
      <c r="W1870" s="115">
        <v>4466.1078532560286</v>
      </c>
      <c r="X1870" s="43">
        <f>gp_need_index[[#This Row],[Combined weighted population 2025/26]]/gp_need_index[[#This Row],[Registered population 2025/26]]</f>
        <v>0.936012917497828</v>
      </c>
    </row>
    <row r="1871" spans="1:24" ht="13">
      <c r="A1871" s="8" t="s">
        <v>3015</v>
      </c>
      <c r="B1871" s="3" t="s">
        <v>10864</v>
      </c>
      <c r="C1871" s="74" t="s">
        <v>6408</v>
      </c>
      <c r="D1871" s="74" t="s">
        <v>6805</v>
      </c>
      <c r="E1871" s="74" t="s">
        <v>6538</v>
      </c>
      <c r="F1871" s="41">
        <v>0.95383055984618725</v>
      </c>
      <c r="G1871" s="110">
        <v>8687.8333333333321</v>
      </c>
      <c r="H1871" s="4">
        <v>3112.4792664069369</v>
      </c>
      <c r="I1871" s="46">
        <v>7628.9019002307441</v>
      </c>
      <c r="J1871" s="110">
        <v>7276.6797705087329</v>
      </c>
      <c r="K1871" s="46">
        <v>7299.2511864539892</v>
      </c>
      <c r="L1871" s="110">
        <f>$L$1*gp_need_index[[#This Row],[Normalised weighted population (base year)]]</f>
        <v>3099.213932921899</v>
      </c>
      <c r="M1871" s="4">
        <f>$M$1*gp_need_index[[#This Row],[Normalised travel time adjusted wp (base year)]]</f>
        <v>4333.9566692613271</v>
      </c>
      <c r="N1871" s="115">
        <v>7433.170602183226</v>
      </c>
      <c r="O1871" s="43">
        <f>gp_need_index[[#This Row],[Combined weighted population (base year)]]/gp_need_index[[#This Row],[Registered population (base year)]]</f>
        <v>0.85558393180308401</v>
      </c>
      <c r="P1871" s="77">
        <v>8766.6122624510517</v>
      </c>
      <c r="Q1871" s="4">
        <v>3172.3831746009378</v>
      </c>
      <c r="R1871" s="46">
        <v>7697.8296216071803</v>
      </c>
      <c r="S1871" s="110">
        <v>7342.4251375781405</v>
      </c>
      <c r="T1871" s="46">
        <v>7365.1046968358842</v>
      </c>
      <c r="U1871" s="110">
        <f>$L$1*gp_need_index[[#This Row],[Normalised weighted population 2025/26]]</f>
        <v>3127.2155715912795</v>
      </c>
      <c r="V1871" s="4">
        <f>$M$1*gp_need_index[[#This Row],[Normalised travel time adjusted wp 2025/26]]</f>
        <v>4373.0574281232148</v>
      </c>
      <c r="W1871" s="115">
        <v>7500.2729997144943</v>
      </c>
      <c r="X1871" s="43">
        <f>gp_need_index[[#This Row],[Combined weighted population 2025/26]]/gp_need_index[[#This Row],[Registered population 2025/26]]</f>
        <v>0.85554975801079824</v>
      </c>
    </row>
    <row r="1872" spans="1:24" ht="13">
      <c r="A1872" s="8" t="s">
        <v>2988</v>
      </c>
      <c r="B1872" s="3" t="s">
        <v>10863</v>
      </c>
      <c r="C1872" s="74" t="s">
        <v>6408</v>
      </c>
      <c r="D1872" s="74" t="s">
        <v>6805</v>
      </c>
      <c r="E1872" s="74" t="s">
        <v>6485</v>
      </c>
      <c r="F1872" s="41">
        <v>0.95383055984618725</v>
      </c>
      <c r="G1872" s="110">
        <v>5987.166666666667</v>
      </c>
      <c r="H1872" s="4">
        <v>2112.0498098425473</v>
      </c>
      <c r="I1872" s="46">
        <v>5176.7801256039493</v>
      </c>
      <c r="J1872" s="110">
        <v>4937.7710854054303</v>
      </c>
      <c r="K1872" s="46">
        <v>4953.0874781183329</v>
      </c>
      <c r="L1872" s="110">
        <f>$L$1*gp_need_index[[#This Row],[Normalised weighted population (base year)]]</f>
        <v>2103.0482896181525</v>
      </c>
      <c r="M1872" s="4">
        <f>$M$1*gp_need_index[[#This Row],[Normalised travel time adjusted wp (base year)]]</f>
        <v>2940.9135212476813</v>
      </c>
      <c r="N1872" s="115">
        <v>5043.9618108658342</v>
      </c>
      <c r="O1872" s="43">
        <f>gp_need_index[[#This Row],[Combined weighted population (base year)]]/gp_need_index[[#This Row],[Registered population (base year)]]</f>
        <v>0.84246223492456096</v>
      </c>
      <c r="P1872" s="77">
        <v>6047.4316285283967</v>
      </c>
      <c r="Q1872" s="4">
        <v>2153.7907782711218</v>
      </c>
      <c r="R1872" s="46">
        <v>5226.2017351688301</v>
      </c>
      <c r="S1872" s="110">
        <v>4984.9109269252003</v>
      </c>
      <c r="T1872" s="46">
        <v>5000.3085075124591</v>
      </c>
      <c r="U1872" s="110">
        <f>$L$1*gp_need_index[[#This Row],[Normalised weighted population 2025/26]]</f>
        <v>2123.1256405860909</v>
      </c>
      <c r="V1872" s="4">
        <f>$M$1*gp_need_index[[#This Row],[Normalised travel time adjusted wp 2025/26]]</f>
        <v>2968.9511774461494</v>
      </c>
      <c r="W1872" s="115">
        <v>5092.0768180322402</v>
      </c>
      <c r="X1872" s="43">
        <f>gp_need_index[[#This Row],[Combined weighted population 2025/26]]/gp_need_index[[#This Row],[Registered population 2025/26]]</f>
        <v>0.84202304892719626</v>
      </c>
    </row>
    <row r="1873" spans="1:24" ht="13">
      <c r="A1873" s="8" t="s">
        <v>2989</v>
      </c>
      <c r="B1873" s="3" t="s">
        <v>10862</v>
      </c>
      <c r="C1873" s="74" t="s">
        <v>6408</v>
      </c>
      <c r="D1873" s="74" t="s">
        <v>6805</v>
      </c>
      <c r="E1873" s="74" t="s">
        <v>6538</v>
      </c>
      <c r="F1873" s="41">
        <v>0.95383055984618725</v>
      </c>
      <c r="G1873" s="110">
        <v>7021.4999999999982</v>
      </c>
      <c r="H1873" s="4">
        <v>2213.1716084131363</v>
      </c>
      <c r="I1873" s="46">
        <v>5424.6366461585367</v>
      </c>
      <c r="J1873" s="110">
        <v>5174.1842091675408</v>
      </c>
      <c r="K1873" s="46">
        <v>5190.2339279466769</v>
      </c>
      <c r="L1873" s="110">
        <f>$L$1*gp_need_index[[#This Row],[Normalised weighted population (base year)]]</f>
        <v>2203.7391088099794</v>
      </c>
      <c r="M1873" s="4">
        <f>$M$1*gp_need_index[[#This Row],[Normalised travel time adjusted wp (base year)]]</f>
        <v>3081.7200795604799</v>
      </c>
      <c r="N1873" s="115">
        <v>5285.4591883704597</v>
      </c>
      <c r="O1873" s="43">
        <f>gp_need_index[[#This Row],[Combined weighted population (base year)]]/gp_need_index[[#This Row],[Registered population (base year)]]</f>
        <v>0.7527535695179749</v>
      </c>
      <c r="P1873" s="77">
        <v>7081.7956952139057</v>
      </c>
      <c r="Q1873" s="4">
        <v>2253.3069728281566</v>
      </c>
      <c r="R1873" s="46">
        <v>5467.6790940276414</v>
      </c>
      <c r="S1873" s="110">
        <v>5215.2394113156788</v>
      </c>
      <c r="T1873" s="46">
        <v>5231.3484391989741</v>
      </c>
      <c r="U1873" s="110">
        <f>$L$1*gp_need_index[[#This Row],[Normalised weighted population 2025/26]]</f>
        <v>2221.2249483039909</v>
      </c>
      <c r="V1873" s="4">
        <f>$M$1*gp_need_index[[#This Row],[Normalised travel time adjusted wp 2025/26]]</f>
        <v>3106.131968628772</v>
      </c>
      <c r="W1873" s="115">
        <v>5327.3569169327629</v>
      </c>
      <c r="X1873" s="43">
        <f>gp_need_index[[#This Row],[Combined weighted population 2025/26]]/gp_need_index[[#This Row],[Registered population 2025/26]]</f>
        <v>0.75226074659752662</v>
      </c>
    </row>
    <row r="1874" spans="1:24" ht="13">
      <c r="A1874" s="8" t="s">
        <v>2549</v>
      </c>
      <c r="B1874" s="3" t="s">
        <v>10861</v>
      </c>
      <c r="C1874" s="74" t="s">
        <v>6408</v>
      </c>
      <c r="D1874" s="74" t="s">
        <v>6805</v>
      </c>
      <c r="E1874" s="74" t="s">
        <v>6538</v>
      </c>
      <c r="F1874" s="41">
        <v>0.95383055984618725</v>
      </c>
      <c r="G1874" s="110">
        <v>8083.6666666666661</v>
      </c>
      <c r="H1874" s="4">
        <v>2218.9100276176914</v>
      </c>
      <c r="I1874" s="46">
        <v>5438.7019084227531</v>
      </c>
      <c r="J1874" s="110">
        <v>5187.6000861474013</v>
      </c>
      <c r="K1874" s="46">
        <v>5203.691419419567</v>
      </c>
      <c r="L1874" s="110">
        <f>$L$1*gp_need_index[[#This Row],[Normalised weighted population (base year)]]</f>
        <v>2209.4530709698734</v>
      </c>
      <c r="M1874" s="4">
        <f>$M$1*gp_need_index[[#This Row],[Normalised travel time adjusted wp (base year)]]</f>
        <v>3089.7105135694778</v>
      </c>
      <c r="N1874" s="115">
        <v>5299.1635845393512</v>
      </c>
      <c r="O1874" s="43">
        <f>gp_need_index[[#This Row],[Combined weighted population (base year)]]/gp_need_index[[#This Row],[Registered population (base year)]]</f>
        <v>0.655539596454499</v>
      </c>
      <c r="P1874" s="77">
        <v>8158.8471825833403</v>
      </c>
      <c r="Q1874" s="4">
        <v>2261.2934689929593</v>
      </c>
      <c r="R1874" s="46">
        <v>5487.0584323252624</v>
      </c>
      <c r="S1874" s="110">
        <v>5233.7240164135474</v>
      </c>
      <c r="T1874" s="46">
        <v>5249.8901402411411</v>
      </c>
      <c r="U1874" s="110">
        <f>$L$1*gp_need_index[[#This Row],[Normalised weighted population 2025/26]]</f>
        <v>2229.0977347217813</v>
      </c>
      <c r="V1874" s="4">
        <f>$M$1*gp_need_index[[#This Row],[Normalised travel time adjusted wp 2025/26]]</f>
        <v>3117.1411703726822</v>
      </c>
      <c r="W1874" s="115">
        <v>5346.2389050944639</v>
      </c>
      <c r="X1874" s="43">
        <f>gp_need_index[[#This Row],[Combined weighted population 2025/26]]/gp_need_index[[#This Row],[Registered population 2025/26]]</f>
        <v>0.6552689106013726</v>
      </c>
    </row>
    <row r="1875" spans="1:24" ht="13">
      <c r="A1875" s="8" t="s">
        <v>2558</v>
      </c>
      <c r="B1875" s="3" t="s">
        <v>10860</v>
      </c>
      <c r="C1875" s="74" t="s">
        <v>6408</v>
      </c>
      <c r="D1875" s="74" t="s">
        <v>6805</v>
      </c>
      <c r="E1875" s="74" t="s">
        <v>6485</v>
      </c>
      <c r="F1875" s="41">
        <v>0.95383055984618725</v>
      </c>
      <c r="G1875" s="110">
        <v>6447.75</v>
      </c>
      <c r="H1875" s="4">
        <v>1433.2399392093307</v>
      </c>
      <c r="I1875" s="46">
        <v>3512.9701950891977</v>
      </c>
      <c r="J1875" s="110">
        <v>3350.778327904899</v>
      </c>
      <c r="K1875" s="46">
        <v>3361.1720533077973</v>
      </c>
      <c r="L1875" s="110">
        <f>$L$1*gp_need_index[[#This Row],[Normalised weighted population (base year)]]</f>
        <v>1427.1314950622843</v>
      </c>
      <c r="M1875" s="4">
        <f>$M$1*gp_need_index[[#This Row],[Normalised travel time adjusted wp (base year)]]</f>
        <v>1995.7080068708965</v>
      </c>
      <c r="N1875" s="115">
        <v>3422.8395019331811</v>
      </c>
      <c r="O1875" s="43">
        <f>gp_need_index[[#This Row],[Combined weighted population (base year)]]/gp_need_index[[#This Row],[Registered population (base year)]]</f>
        <v>0.53085797401158252</v>
      </c>
      <c r="P1875" s="77">
        <v>6503.8135821149399</v>
      </c>
      <c r="Q1875" s="4">
        <v>1459.0248628265401</v>
      </c>
      <c r="R1875" s="46">
        <v>3540.3430763499464</v>
      </c>
      <c r="S1875" s="110">
        <v>3376.8874185624422</v>
      </c>
      <c r="T1875" s="46">
        <v>3387.318075583928</v>
      </c>
      <c r="U1875" s="110">
        <f>$L$1*gp_need_index[[#This Row],[Normalised weighted population 2025/26]]</f>
        <v>1438.2516295320909</v>
      </c>
      <c r="V1875" s="4">
        <f>$M$1*gp_need_index[[#This Row],[Normalised travel time adjusted wp 2025/26]]</f>
        <v>2011.2323017230294</v>
      </c>
      <c r="W1875" s="115">
        <v>3449.4839312551203</v>
      </c>
      <c r="X1875" s="43">
        <f>gp_need_index[[#This Row],[Combined weighted population 2025/26]]/gp_need_index[[#This Row],[Registered population 2025/26]]</f>
        <v>0.53037865979753396</v>
      </c>
    </row>
    <row r="1876" spans="1:24" ht="13">
      <c r="A1876" s="8" t="s">
        <v>2976</v>
      </c>
      <c r="B1876" s="3" t="s">
        <v>10859</v>
      </c>
      <c r="C1876" s="74" t="s">
        <v>6408</v>
      </c>
      <c r="D1876" s="74" t="s">
        <v>6805</v>
      </c>
      <c r="E1876" s="74" t="s">
        <v>6538</v>
      </c>
      <c r="F1876" s="41">
        <v>0.95383055984618725</v>
      </c>
      <c r="G1876" s="110">
        <v>6573.9166666666679</v>
      </c>
      <c r="H1876" s="4">
        <v>1493.2712092509521</v>
      </c>
      <c r="I1876" s="46">
        <v>3660.1109889369509</v>
      </c>
      <c r="J1876" s="110">
        <v>3491.1257136769141</v>
      </c>
      <c r="K1876" s="46">
        <v>3501.9547803784535</v>
      </c>
      <c r="L1876" s="110">
        <f>$L$1*gp_need_index[[#This Row],[Normalised weighted population (base year)]]</f>
        <v>1486.9069128560761</v>
      </c>
      <c r="M1876" s="4">
        <f>$M$1*gp_need_index[[#This Row],[Normalised travel time adjusted wp (base year)]]</f>
        <v>2079.298257886916</v>
      </c>
      <c r="N1876" s="115">
        <v>3566.2051707429919</v>
      </c>
      <c r="O1876" s="43">
        <f>gp_need_index[[#This Row],[Combined weighted population (base year)]]/gp_need_index[[#This Row],[Registered population (base year)]]</f>
        <v>0.54247800079754449</v>
      </c>
      <c r="P1876" s="77">
        <v>6630.3429218490937</v>
      </c>
      <c r="Q1876" s="4">
        <v>1520.2913490263475</v>
      </c>
      <c r="R1876" s="46">
        <v>3689.0070133095765</v>
      </c>
      <c r="S1876" s="110">
        <v>3518.6876247815844</v>
      </c>
      <c r="T1876" s="46">
        <v>3529.5562796197933</v>
      </c>
      <c r="U1876" s="110">
        <f>$L$1*gp_need_index[[#This Row],[Normalised weighted population 2025/26]]</f>
        <v>1498.6458187317676</v>
      </c>
      <c r="V1876" s="4">
        <f>$M$1*gp_need_index[[#This Row],[Normalised travel time adjusted wp 2025/26]]</f>
        <v>2095.6867474268588</v>
      </c>
      <c r="W1876" s="115">
        <v>3594.3325661586264</v>
      </c>
      <c r="X1876" s="43">
        <f>gp_need_index[[#This Row],[Combined weighted population 2025/26]]/gp_need_index[[#This Row],[Registered population 2025/26]]</f>
        <v>0.54210356968327456</v>
      </c>
    </row>
    <row r="1877" spans="1:24" ht="13">
      <c r="A1877" s="8" t="s">
        <v>2983</v>
      </c>
      <c r="B1877" s="3" t="s">
        <v>10858</v>
      </c>
      <c r="C1877" s="74" t="s">
        <v>6408</v>
      </c>
      <c r="D1877" s="74" t="s">
        <v>6805</v>
      </c>
      <c r="E1877" s="74" t="s">
        <v>6538</v>
      </c>
      <c r="F1877" s="41">
        <v>0.95383055984618725</v>
      </c>
      <c r="G1877" s="110">
        <v>4556.6666666666661</v>
      </c>
      <c r="H1877" s="4">
        <v>1289.0269610850382</v>
      </c>
      <c r="I1877" s="46">
        <v>3159.4942138273491</v>
      </c>
      <c r="J1877" s="110">
        <v>3013.6221348057297</v>
      </c>
      <c r="K1877" s="46">
        <v>3022.970040835924</v>
      </c>
      <c r="L1877" s="110">
        <f>$L$1*gp_need_index[[#This Row],[Normalised weighted population (base year)]]</f>
        <v>1283.5331501881908</v>
      </c>
      <c r="M1877" s="4">
        <f>$M$1*gp_need_index[[#This Row],[Normalised travel time adjusted wp (base year)]]</f>
        <v>1794.8993444384769</v>
      </c>
      <c r="N1877" s="115">
        <v>3078.4324946266679</v>
      </c>
      <c r="O1877" s="43">
        <f>gp_need_index[[#This Row],[Combined weighted population (base year)]]/gp_need_index[[#This Row],[Registered population (base year)]]</f>
        <v>0.67558869669934196</v>
      </c>
      <c r="P1877" s="77">
        <v>4597.4125975869683</v>
      </c>
      <c r="Q1877" s="4">
        <v>1312.5133128878604</v>
      </c>
      <c r="R1877" s="46">
        <v>3184.8308677191526</v>
      </c>
      <c r="S1877" s="110">
        <v>3037.7890095719777</v>
      </c>
      <c r="T1877" s="46">
        <v>3047.1722466583869</v>
      </c>
      <c r="U1877" s="110">
        <f>$L$1*gp_need_index[[#This Row],[Normalised weighted population 2025/26]]</f>
        <v>1293.826074619782</v>
      </c>
      <c r="V1877" s="4">
        <f>$M$1*gp_need_index[[#This Row],[Normalised travel time adjusted wp 2025/26]]</f>
        <v>1809.2694912735051</v>
      </c>
      <c r="W1877" s="115">
        <v>3103.0955658932871</v>
      </c>
      <c r="X1877" s="43">
        <f>gp_need_index[[#This Row],[Combined weighted population 2025/26]]/gp_need_index[[#This Row],[Registered population 2025/26]]</f>
        <v>0.67496564644252299</v>
      </c>
    </row>
    <row r="1878" spans="1:24" ht="13">
      <c r="A1878" s="8" t="s">
        <v>3022</v>
      </c>
      <c r="B1878" s="3" t="s">
        <v>7810</v>
      </c>
      <c r="C1878" s="74" t="s">
        <v>6408</v>
      </c>
      <c r="D1878" s="74" t="s">
        <v>6805</v>
      </c>
      <c r="E1878" s="74" t="s">
        <v>6538</v>
      </c>
      <c r="F1878" s="41">
        <v>0.95383055984618725</v>
      </c>
      <c r="G1878" s="110">
        <v>5515.4166666666661</v>
      </c>
      <c r="H1878" s="4">
        <v>1321.043426327303</v>
      </c>
      <c r="I1878" s="46">
        <v>3237.9687839752009</v>
      </c>
      <c r="J1878" s="110">
        <v>3088.4735779835441</v>
      </c>
      <c r="K1878" s="46">
        <v>3098.0536645014545</v>
      </c>
      <c r="L1878" s="110">
        <f>$L$1*gp_need_index[[#This Row],[Normalised weighted population (base year)]]</f>
        <v>1315.4131618023032</v>
      </c>
      <c r="M1878" s="4">
        <f>$M$1*gp_need_index[[#This Row],[Normalised travel time adjusted wp (base year)]]</f>
        <v>1839.4805162909308</v>
      </c>
      <c r="N1878" s="115">
        <v>3154.893678093234</v>
      </c>
      <c r="O1878" s="43">
        <f>gp_need_index[[#This Row],[Combined weighted population (base year)]]/gp_need_index[[#This Row],[Registered population (base year)]]</f>
        <v>0.57201366075574245</v>
      </c>
      <c r="P1878" s="77">
        <v>5562.9446127658102</v>
      </c>
      <c r="Q1878" s="4">
        <v>1344.2427199183801</v>
      </c>
      <c r="R1878" s="46">
        <v>3261.822692436635</v>
      </c>
      <c r="S1878" s="110">
        <v>3111.2261648458334</v>
      </c>
      <c r="T1878" s="46">
        <v>3120.8362373828668</v>
      </c>
      <c r="U1878" s="110">
        <f>$L$1*gp_need_index[[#This Row],[Normalised weighted population 2025/26]]</f>
        <v>1325.1037262406901</v>
      </c>
      <c r="V1878" s="4">
        <f>$M$1*gp_need_index[[#This Row],[Normalised travel time adjusted wp 2025/26]]</f>
        <v>1853.0077509565317</v>
      </c>
      <c r="W1878" s="115">
        <v>3178.1114771972216</v>
      </c>
      <c r="X1878" s="43">
        <f>gp_need_index[[#This Row],[Combined weighted population 2025/26]]/gp_need_index[[#This Row],[Registered population 2025/26]]</f>
        <v>0.57130021929467201</v>
      </c>
    </row>
    <row r="1879" spans="1:24" ht="13">
      <c r="A1879" s="8" t="s">
        <v>3000</v>
      </c>
      <c r="B1879" s="3" t="s">
        <v>10857</v>
      </c>
      <c r="C1879" s="74" t="s">
        <v>6408</v>
      </c>
      <c r="D1879" s="74" t="s">
        <v>6805</v>
      </c>
      <c r="E1879" s="74" t="s">
        <v>6538</v>
      </c>
      <c r="F1879" s="41">
        <v>0.95383055984618725</v>
      </c>
      <c r="G1879" s="110">
        <v>4803.25</v>
      </c>
      <c r="H1879" s="4">
        <v>1073.9847377449835</v>
      </c>
      <c r="I1879" s="46">
        <v>2632.4108549195062</v>
      </c>
      <c r="J1879" s="110">
        <v>2510.8739194930531</v>
      </c>
      <c r="K1879" s="46">
        <v>2518.6623589201477</v>
      </c>
      <c r="L1879" s="110">
        <f>$L$1*gp_need_index[[#This Row],[Normalised weighted population (base year)]]</f>
        <v>1069.4074331319716</v>
      </c>
      <c r="M1879" s="4">
        <f>$M$1*gp_need_index[[#This Row],[Normalised travel time adjusted wp (base year)]]</f>
        <v>1495.4648427933298</v>
      </c>
      <c r="N1879" s="115">
        <v>2564.8722759253014</v>
      </c>
      <c r="O1879" s="43">
        <f>gp_need_index[[#This Row],[Combined weighted population (base year)]]/gp_need_index[[#This Row],[Registered population (base year)]]</f>
        <v>0.53398683723006324</v>
      </c>
      <c r="P1879" s="77">
        <v>4839.0635403397482</v>
      </c>
      <c r="Q1879" s="4">
        <v>1092.0058542112199</v>
      </c>
      <c r="R1879" s="46">
        <v>2649.7666104199416</v>
      </c>
      <c r="S1879" s="110">
        <v>2527.4283694785868</v>
      </c>
      <c r="T1879" s="46">
        <v>2535.2351854012891</v>
      </c>
      <c r="U1879" s="110">
        <f>$L$1*gp_need_index[[#This Row],[Normalised weighted population 2025/26]]</f>
        <v>1076.4581463233037</v>
      </c>
      <c r="V1879" s="4">
        <f>$M$1*gp_need_index[[#This Row],[Normalised travel time adjusted wp 2025/26]]</f>
        <v>1505.3050181786828</v>
      </c>
      <c r="W1879" s="115">
        <v>2581.7631645019865</v>
      </c>
      <c r="X1879" s="43">
        <f>gp_need_index[[#This Row],[Combined weighted population 2025/26]]/gp_need_index[[#This Row],[Registered population 2025/26]]</f>
        <v>0.53352536972902043</v>
      </c>
    </row>
    <row r="1880" spans="1:24" ht="13">
      <c r="A1880" s="8" t="s">
        <v>2998</v>
      </c>
      <c r="B1880" s="3" t="s">
        <v>10856</v>
      </c>
      <c r="C1880" s="74" t="s">
        <v>6408</v>
      </c>
      <c r="D1880" s="74" t="s">
        <v>6805</v>
      </c>
      <c r="E1880" s="74" t="s">
        <v>6538</v>
      </c>
      <c r="F1880" s="41">
        <v>0.95383055984618725</v>
      </c>
      <c r="G1880" s="110">
        <v>6073.1666666666679</v>
      </c>
      <c r="H1880" s="4">
        <v>1766.3299970276944</v>
      </c>
      <c r="I1880" s="46">
        <v>4329.396958944224</v>
      </c>
      <c r="J1880" s="110">
        <v>4129.5111251461494</v>
      </c>
      <c r="K1880" s="46">
        <v>4142.3203892880183</v>
      </c>
      <c r="L1880" s="110">
        <f>$L$1*gp_need_index[[#This Row],[Normalised weighted population (base year)]]</f>
        <v>1758.8019287420389</v>
      </c>
      <c r="M1880" s="4">
        <f>$M$1*gp_need_index[[#This Row],[Normalised travel time adjusted wp (base year)]]</f>
        <v>2459.5176434931623</v>
      </c>
      <c r="N1880" s="115">
        <v>4218.3195722352011</v>
      </c>
      <c r="O1880" s="43">
        <f>gp_need_index[[#This Row],[Combined weighted population (base year)]]/gp_need_index[[#This Row],[Registered population (base year)]]</f>
        <v>0.69458320572494314</v>
      </c>
      <c r="P1880" s="77">
        <v>6132.221159638224</v>
      </c>
      <c r="Q1880" s="4">
        <v>1799.2700748997111</v>
      </c>
      <c r="R1880" s="46">
        <v>4365.9525717843499</v>
      </c>
      <c r="S1880" s="110">
        <v>4164.3789858069676</v>
      </c>
      <c r="T1880" s="46">
        <v>4177.2420764358303</v>
      </c>
      <c r="U1880" s="110">
        <f>$L$1*gp_need_index[[#This Row],[Normalised weighted population 2025/26]]</f>
        <v>1773.6525148581338</v>
      </c>
      <c r="V1880" s="4">
        <f>$M$1*gp_need_index[[#This Row],[Normalised travel time adjusted wp 2025/26]]</f>
        <v>2480.2525209552496</v>
      </c>
      <c r="W1880" s="115">
        <v>4253.9050358133836</v>
      </c>
      <c r="X1880" s="43">
        <f>gp_need_index[[#This Row],[Combined weighted population 2025/26]]/gp_need_index[[#This Row],[Registered population 2025/26]]</f>
        <v>0.69369726320574299</v>
      </c>
    </row>
    <row r="1881" spans="1:24" ht="13">
      <c r="A1881" s="8" t="s">
        <v>2979</v>
      </c>
      <c r="B1881" s="3" t="s">
        <v>10855</v>
      </c>
      <c r="C1881" s="74" t="s">
        <v>6408</v>
      </c>
      <c r="D1881" s="74" t="s">
        <v>6805</v>
      </c>
      <c r="E1881" s="74" t="s">
        <v>6538</v>
      </c>
      <c r="F1881" s="41">
        <v>0.95383055984618725</v>
      </c>
      <c r="G1881" s="110">
        <v>8912.1666666666661</v>
      </c>
      <c r="H1881" s="4">
        <v>2525.4865126951945</v>
      </c>
      <c r="I1881" s="46">
        <v>6190.1420721587829</v>
      </c>
      <c r="J1881" s="110">
        <v>5904.3466782146497</v>
      </c>
      <c r="K1881" s="46">
        <v>5922.6612762129143</v>
      </c>
      <c r="L1881" s="110">
        <f>$L$1*gp_need_index[[#This Row],[Normalised weighted population (base year)]]</f>
        <v>2514.722932303046</v>
      </c>
      <c r="M1881" s="4">
        <f>$M$1*gp_need_index[[#This Row],[Normalised travel time adjusted wp (base year)]]</f>
        <v>3516.6014543320121</v>
      </c>
      <c r="N1881" s="115">
        <v>6031.3243866350585</v>
      </c>
      <c r="O1881" s="43">
        <f>gp_need_index[[#This Row],[Combined weighted population (base year)]]/gp_need_index[[#This Row],[Registered population (base year)]]</f>
        <v>0.67675174985152042</v>
      </c>
      <c r="P1881" s="77">
        <v>8988.5341758213144</v>
      </c>
      <c r="Q1881" s="4">
        <v>2569.1724850655655</v>
      </c>
      <c r="R1881" s="46">
        <v>6234.1309262061786</v>
      </c>
      <c r="S1881" s="110">
        <v>5946.3045914976692</v>
      </c>
      <c r="T1881" s="46">
        <v>5964.6717610391406</v>
      </c>
      <c r="U1881" s="110">
        <f>$L$1*gp_need_index[[#This Row],[Normalised weighted population 2025/26]]</f>
        <v>2532.5932458999259</v>
      </c>
      <c r="V1881" s="4">
        <f>$M$1*gp_need_index[[#This Row],[Normalised travel time adjusted wp 2025/26]]</f>
        <v>3541.5453309353293</v>
      </c>
      <c r="W1881" s="115">
        <v>6074.1385768352557</v>
      </c>
      <c r="X1881" s="43">
        <f>gp_need_index[[#This Row],[Combined weighted population 2025/26]]/gp_need_index[[#This Row],[Registered population 2025/26]]</f>
        <v>0.67576519797570223</v>
      </c>
    </row>
    <row r="1882" spans="1:24" ht="13">
      <c r="A1882" s="8" t="s">
        <v>2560</v>
      </c>
      <c r="B1882" s="3" t="s">
        <v>10854</v>
      </c>
      <c r="C1882" s="74" t="s">
        <v>6408</v>
      </c>
      <c r="D1882" s="74" t="s">
        <v>6805</v>
      </c>
      <c r="E1882" s="74" t="s">
        <v>6485</v>
      </c>
      <c r="F1882" s="41">
        <v>0.95383055984618725</v>
      </c>
      <c r="G1882" s="110">
        <v>7704.25</v>
      </c>
      <c r="H1882" s="4">
        <v>1121.1875855813548</v>
      </c>
      <c r="I1882" s="46">
        <v>2748.1082988966687</v>
      </c>
      <c r="J1882" s="110">
        <v>2621.2296772545628</v>
      </c>
      <c r="K1882" s="46">
        <v>2629.3604274317449</v>
      </c>
      <c r="L1882" s="110">
        <f>$L$1*gp_need_index[[#This Row],[Normalised weighted population (base year)]]</f>
        <v>1116.4091032368956</v>
      </c>
      <c r="M1882" s="4">
        <f>$M$1*gp_need_index[[#This Row],[Normalised travel time adjusted wp (base year)]]</f>
        <v>1561.1922194851372</v>
      </c>
      <c r="N1882" s="115">
        <v>2677.6013227220328</v>
      </c>
      <c r="O1882" s="43">
        <f>gp_need_index[[#This Row],[Combined weighted population (base year)]]/gp_need_index[[#This Row],[Registered population (base year)]]</f>
        <v>0.34754860274809785</v>
      </c>
      <c r="P1882" s="77">
        <v>7766.0555824829626</v>
      </c>
      <c r="Q1882" s="4">
        <v>1140.6878521119354</v>
      </c>
      <c r="R1882" s="46">
        <v>2767.8941205137644</v>
      </c>
      <c r="S1882" s="110">
        <v>2640.101998564614</v>
      </c>
      <c r="T1882" s="46">
        <v>2648.2568450357735</v>
      </c>
      <c r="U1882" s="110">
        <f>$L$1*gp_need_index[[#This Row],[Normalised weighted population 2025/26]]</f>
        <v>1124.447022039883</v>
      </c>
      <c r="V1882" s="4">
        <f>$M$1*gp_need_index[[#This Row],[Normalised travel time adjusted wp 2025/26]]</f>
        <v>1572.4120354646327</v>
      </c>
      <c r="W1882" s="115">
        <v>2696.8590575045155</v>
      </c>
      <c r="X1882" s="43">
        <f>gp_need_index[[#This Row],[Combined weighted population 2025/26]]/gp_need_index[[#This Row],[Registered population 2025/26]]</f>
        <v>0.34726239451434315</v>
      </c>
    </row>
    <row r="1883" spans="1:24" ht="13">
      <c r="A1883" s="8" t="s">
        <v>2550</v>
      </c>
      <c r="B1883" s="3" t="s">
        <v>10853</v>
      </c>
      <c r="C1883" s="74" t="s">
        <v>6408</v>
      </c>
      <c r="D1883" s="74" t="s">
        <v>6805</v>
      </c>
      <c r="E1883" s="74" t="s">
        <v>6538</v>
      </c>
      <c r="F1883" s="41">
        <v>0.95383055984618725</v>
      </c>
      <c r="G1883" s="110">
        <v>3918.583333333333</v>
      </c>
      <c r="H1883" s="4">
        <v>1305.6443824800308</v>
      </c>
      <c r="I1883" s="46">
        <v>3200.2246627095165</v>
      </c>
      <c r="J1883" s="110">
        <v>3052.4720816657937</v>
      </c>
      <c r="K1883" s="46">
        <v>3061.9404957213078</v>
      </c>
      <c r="L1883" s="110">
        <f>$L$1*gp_need_index[[#This Row],[Normalised weighted population (base year)]]</f>
        <v>1300.0797484169552</v>
      </c>
      <c r="M1883" s="4">
        <f>$M$1*gp_need_index[[#This Row],[Normalised travel time adjusted wp (base year)]]</f>
        <v>1818.0381923203111</v>
      </c>
      <c r="N1883" s="115">
        <v>3118.1179407372665</v>
      </c>
      <c r="O1883" s="43">
        <f>gp_need_index[[#This Row],[Combined weighted population (base year)]]/gp_need_index[[#This Row],[Registered population (base year)]]</f>
        <v>0.79572582116936819</v>
      </c>
      <c r="P1883" s="77">
        <v>3956.7145987849244</v>
      </c>
      <c r="Q1883" s="4">
        <v>1331.7273106473378</v>
      </c>
      <c r="R1883" s="46">
        <v>3231.4538867436449</v>
      </c>
      <c r="S1883" s="110">
        <v>3082.2594699098286</v>
      </c>
      <c r="T1883" s="46">
        <v>3091.7800690287481</v>
      </c>
      <c r="U1883" s="110">
        <f>$L$1*gp_need_index[[#This Row],[Normalised weighted population 2025/26]]</f>
        <v>1312.7665082556134</v>
      </c>
      <c r="V1883" s="4">
        <f>$M$1*gp_need_index[[#This Row],[Normalised travel time adjusted wp 2025/26]]</f>
        <v>1835.7555463940678</v>
      </c>
      <c r="W1883" s="115">
        <v>3148.5220546496812</v>
      </c>
      <c r="X1883" s="43">
        <f>gp_need_index[[#This Row],[Combined weighted population 2025/26]]/gp_need_index[[#This Row],[Registered population 2025/26]]</f>
        <v>0.79574151130752957</v>
      </c>
    </row>
    <row r="1884" spans="1:24" ht="13">
      <c r="A1884" s="8" t="s">
        <v>2551</v>
      </c>
      <c r="B1884" s="3" t="s">
        <v>10852</v>
      </c>
      <c r="C1884" s="74" t="s">
        <v>6408</v>
      </c>
      <c r="D1884" s="74" t="s">
        <v>6805</v>
      </c>
      <c r="E1884" s="74" t="s">
        <v>6503</v>
      </c>
      <c r="F1884" s="41">
        <v>0.95383055984618725</v>
      </c>
      <c r="G1884" s="110">
        <v>4240.25</v>
      </c>
      <c r="H1884" s="4">
        <v>849.41325164681689</v>
      </c>
      <c r="I1884" s="46">
        <v>2081.9706140726289</v>
      </c>
      <c r="J1884" s="110">
        <v>1985.847196404206</v>
      </c>
      <c r="K1884" s="46">
        <v>1992.0070638832483</v>
      </c>
      <c r="L1884" s="110">
        <f>$L$1*gp_need_index[[#This Row],[Normalised weighted population (base year)]]</f>
        <v>845.79306687279484</v>
      </c>
      <c r="M1884" s="4">
        <f>$M$1*gp_need_index[[#This Row],[Normalised travel time adjusted wp (base year)]]</f>
        <v>1182.7613654061086</v>
      </c>
      <c r="N1884" s="115">
        <v>2028.5544322789033</v>
      </c>
      <c r="O1884" s="43">
        <f>gp_need_index[[#This Row],[Combined weighted population (base year)]]/gp_need_index[[#This Row],[Registered population (base year)]]</f>
        <v>0.47840444131334314</v>
      </c>
      <c r="P1884" s="77">
        <v>4275.7913072171386</v>
      </c>
      <c r="Q1884" s="4">
        <v>863.76576061697267</v>
      </c>
      <c r="R1884" s="46">
        <v>2095.9390124882375</v>
      </c>
      <c r="S1884" s="110">
        <v>1999.1706816851204</v>
      </c>
      <c r="T1884" s="46">
        <v>2005.3457953692316</v>
      </c>
      <c r="U1884" s="110">
        <f>$L$1*gp_need_index[[#This Row],[Normalised weighted population 2025/26]]</f>
        <v>851.4676784429015</v>
      </c>
      <c r="V1884" s="4">
        <f>$M$1*gp_need_index[[#This Row],[Normalised travel time adjusted wp 2025/26]]</f>
        <v>1190.6812852453445</v>
      </c>
      <c r="W1884" s="115">
        <v>2042.1489636882461</v>
      </c>
      <c r="X1884" s="43">
        <f>gp_need_index[[#This Row],[Combined weighted population 2025/26]]/gp_need_index[[#This Row],[Registered population 2025/26]]</f>
        <v>0.47760725839011092</v>
      </c>
    </row>
    <row r="1885" spans="1:24" ht="13">
      <c r="A1885" s="8" t="s">
        <v>2997</v>
      </c>
      <c r="B1885" s="3" t="s">
        <v>10851</v>
      </c>
      <c r="C1885" s="74" t="s">
        <v>6408</v>
      </c>
      <c r="D1885" s="74" t="s">
        <v>6805</v>
      </c>
      <c r="E1885" s="74" t="s">
        <v>6538</v>
      </c>
      <c r="F1885" s="41">
        <v>0.95383055984618725</v>
      </c>
      <c r="G1885" s="110">
        <v>6045.5833333333339</v>
      </c>
      <c r="H1885" s="4">
        <v>1796.2744007658578</v>
      </c>
      <c r="I1885" s="46">
        <v>4402.792763068911</v>
      </c>
      <c r="J1885" s="110">
        <v>4199.5182860847608</v>
      </c>
      <c r="K1885" s="46">
        <v>4212.5447043131808</v>
      </c>
      <c r="L1885" s="110">
        <f>$L$1*gp_need_index[[#This Row],[Normalised weighted population (base year)]]</f>
        <v>1788.618709942798</v>
      </c>
      <c r="M1885" s="4">
        <f>$M$1*gp_need_index[[#This Row],[Normalised travel time adjusted wp (base year)]]</f>
        <v>2501.2135833468865</v>
      </c>
      <c r="N1885" s="115">
        <v>4289.8322932896845</v>
      </c>
      <c r="O1885" s="43">
        <f>gp_need_index[[#This Row],[Combined weighted population (base year)]]/gp_need_index[[#This Row],[Registered population (base year)]]</f>
        <v>0.70958120279923642</v>
      </c>
      <c r="P1885" s="77">
        <v>6098.0332631281844</v>
      </c>
      <c r="Q1885" s="4">
        <v>1826.7633004214597</v>
      </c>
      <c r="R1885" s="46">
        <v>4432.6652461892836</v>
      </c>
      <c r="S1885" s="110">
        <v>4228.0115733834618</v>
      </c>
      <c r="T1885" s="46">
        <v>4241.0712147450358</v>
      </c>
      <c r="U1885" s="110">
        <f>$L$1*gp_need_index[[#This Row],[Normalised weighted population 2025/26]]</f>
        <v>1800.7542986695103</v>
      </c>
      <c r="V1885" s="4">
        <f>$M$1*gp_need_index[[#This Row],[Normalised travel time adjusted wp 2025/26]]</f>
        <v>2518.1513016112381</v>
      </c>
      <c r="W1885" s="115">
        <v>4318.9056002807483</v>
      </c>
      <c r="X1885" s="43">
        <f>gp_need_index[[#This Row],[Combined weighted population 2025/26]]/gp_need_index[[#This Row],[Registered population 2025/26]]</f>
        <v>0.70824566116997945</v>
      </c>
    </row>
    <row r="1886" spans="1:24" ht="13">
      <c r="A1886" s="8" t="s">
        <v>2572</v>
      </c>
      <c r="B1886" s="3" t="s">
        <v>10850</v>
      </c>
      <c r="C1886" s="74" t="s">
        <v>6408</v>
      </c>
      <c r="D1886" s="74" t="s">
        <v>6805</v>
      </c>
      <c r="E1886" s="74" t="s">
        <v>6485</v>
      </c>
      <c r="F1886" s="41">
        <v>0.95383055984618725</v>
      </c>
      <c r="G1886" s="110">
        <v>5134.4166666666661</v>
      </c>
      <c r="H1886" s="4">
        <v>2005.3497831386223</v>
      </c>
      <c r="I1886" s="46">
        <v>4915.2509821774183</v>
      </c>
      <c r="J1886" s="110">
        <v>4688.3165961148088</v>
      </c>
      <c r="K1886" s="46">
        <v>4702.8592099594962</v>
      </c>
      <c r="L1886" s="110">
        <f>$L$1*gp_need_index[[#This Row],[Normalised weighted population (base year)]]</f>
        <v>1996.8030166060405</v>
      </c>
      <c r="M1886" s="4">
        <f>$M$1*gp_need_index[[#This Row],[Normalised travel time adjusted wp (base year)]]</f>
        <v>2792.3395862066068</v>
      </c>
      <c r="N1886" s="115">
        <v>4789.1426028126471</v>
      </c>
      <c r="O1886" s="43">
        <f>gp_need_index[[#This Row],[Combined weighted population (base year)]]/gp_need_index[[#This Row],[Registered population (base year)]]</f>
        <v>0.93275301046454107</v>
      </c>
      <c r="P1886" s="77">
        <v>5182.6945082208331</v>
      </c>
      <c r="Q1886" s="4">
        <v>2044.5149228038697</v>
      </c>
      <c r="R1886" s="46">
        <v>4961.0424303669779</v>
      </c>
      <c r="S1886" s="110">
        <v>4731.9938787776236</v>
      </c>
      <c r="T1886" s="46">
        <v>4746.6102396624983</v>
      </c>
      <c r="U1886" s="110">
        <f>$L$1*gp_need_index[[#This Row],[Normalised weighted population 2025/26]]</f>
        <v>2015.4056275838354</v>
      </c>
      <c r="V1886" s="4">
        <f>$M$1*gp_need_index[[#This Row],[Normalised travel time adjusted wp 2025/26]]</f>
        <v>2818.3169175964713</v>
      </c>
      <c r="W1886" s="115">
        <v>4833.722545180307</v>
      </c>
      <c r="X1886" s="43">
        <f>gp_need_index[[#This Row],[Combined weighted population 2025/26]]/gp_need_index[[#This Row],[Registered population 2025/26]]</f>
        <v>0.93266592069299403</v>
      </c>
    </row>
    <row r="1887" spans="1:24" ht="13">
      <c r="A1887" s="8" t="s">
        <v>2562</v>
      </c>
      <c r="B1887" s="3" t="s">
        <v>10849</v>
      </c>
      <c r="C1887" s="74" t="s">
        <v>6408</v>
      </c>
      <c r="D1887" s="74" t="s">
        <v>6805</v>
      </c>
      <c r="E1887" s="74" t="s">
        <v>6538</v>
      </c>
      <c r="F1887" s="41">
        <v>0.95383055984618725</v>
      </c>
      <c r="G1887" s="110">
        <v>7874.9166666666679</v>
      </c>
      <c r="H1887" s="4">
        <v>2022.4506557140423</v>
      </c>
      <c r="I1887" s="46">
        <v>4957.1664033319594</v>
      </c>
      <c r="J1887" s="110">
        <v>4728.2968057408334</v>
      </c>
      <c r="K1887" s="46">
        <v>4742.9634335547353</v>
      </c>
      <c r="L1887" s="110">
        <f>$L$1*gp_need_index[[#This Row],[Normalised weighted population (base year)]]</f>
        <v>2013.8310055545564</v>
      </c>
      <c r="M1887" s="4">
        <f>$M$1*gp_need_index[[#This Row],[Normalised travel time adjusted wp (base year)]]</f>
        <v>2816.1516133414848</v>
      </c>
      <c r="N1887" s="115">
        <v>4829.9826188960415</v>
      </c>
      <c r="O1887" s="43">
        <f>gp_need_index[[#This Row],[Combined weighted population (base year)]]/gp_need_index[[#This Row],[Registered population (base year)]]</f>
        <v>0.61333761655416974</v>
      </c>
      <c r="P1887" s="77">
        <v>7948.6536263755224</v>
      </c>
      <c r="Q1887" s="4">
        <v>2060.2453524981333</v>
      </c>
      <c r="R1887" s="46">
        <v>4999.2125255278006</v>
      </c>
      <c r="S1887" s="110">
        <v>4768.4016820142533</v>
      </c>
      <c r="T1887" s="46">
        <v>4783.1305006927696</v>
      </c>
      <c r="U1887" s="110">
        <f>$L$1*gp_need_index[[#This Row],[Normalised weighted population 2025/26]]</f>
        <v>2030.9120913305771</v>
      </c>
      <c r="V1887" s="4">
        <f>$M$1*gp_need_index[[#This Row],[Normalised travel time adjusted wp 2025/26]]</f>
        <v>2840.0009540561346</v>
      </c>
      <c r="W1887" s="115">
        <v>4870.9130453867119</v>
      </c>
      <c r="X1887" s="43">
        <f>gp_need_index[[#This Row],[Combined weighted population 2025/26]]/gp_need_index[[#This Row],[Registered population 2025/26]]</f>
        <v>0.6127972452119268</v>
      </c>
    </row>
    <row r="1888" spans="1:24" ht="13">
      <c r="A1888" s="8" t="s">
        <v>2978</v>
      </c>
      <c r="B1888" s="3" t="s">
        <v>10848</v>
      </c>
      <c r="C1888" s="74" t="s">
        <v>6408</v>
      </c>
      <c r="D1888" s="74" t="s">
        <v>6805</v>
      </c>
      <c r="E1888" s="74" t="s">
        <v>6538</v>
      </c>
      <c r="F1888" s="41">
        <v>0.95383055984618725</v>
      </c>
      <c r="G1888" s="110">
        <v>9185.6666666666661</v>
      </c>
      <c r="H1888" s="4">
        <v>3166.2518762248628</v>
      </c>
      <c r="I1888" s="46">
        <v>7760.702285103318</v>
      </c>
      <c r="J1888" s="110">
        <v>7402.3950053996823</v>
      </c>
      <c r="K1888" s="46">
        <v>7425.3563754100987</v>
      </c>
      <c r="L1888" s="110">
        <f>$L$1*gp_need_index[[#This Row],[Normalised weighted population (base year)]]</f>
        <v>3152.7573647949966</v>
      </c>
      <c r="M1888" s="4">
        <f>$M$1*gp_need_index[[#This Row],[Normalised travel time adjusted wp (base year)]]</f>
        <v>4408.8320791826973</v>
      </c>
      <c r="N1888" s="115">
        <v>7561.5894439776939</v>
      </c>
      <c r="O1888" s="43">
        <f>gp_need_index[[#This Row],[Combined weighted population (base year)]]/gp_need_index[[#This Row],[Registered population (base year)]]</f>
        <v>0.82319440911322295</v>
      </c>
      <c r="P1888" s="77">
        <v>9267.760278297299</v>
      </c>
      <c r="Q1888" s="4">
        <v>3222.7653262483354</v>
      </c>
      <c r="R1888" s="46">
        <v>7820.0825771948757</v>
      </c>
      <c r="S1888" s="110">
        <v>7459.0337426492033</v>
      </c>
      <c r="T1888" s="46">
        <v>7482.0734869574062</v>
      </c>
      <c r="U1888" s="110">
        <f>$L$1*gp_need_index[[#This Row],[Normalised weighted population 2025/26]]</f>
        <v>3176.8803946881403</v>
      </c>
      <c r="V1888" s="4">
        <f>$M$1*gp_need_index[[#This Row],[Normalised travel time adjusted wp 2025/26]]</f>
        <v>4442.5080683455126</v>
      </c>
      <c r="W1888" s="115">
        <v>7619.3884630336524</v>
      </c>
      <c r="X1888" s="43">
        <f>gp_need_index[[#This Row],[Combined weighted population 2025/26]]/gp_need_index[[#This Row],[Registered population 2025/26]]</f>
        <v>0.82213913979586761</v>
      </c>
    </row>
    <row r="1889" spans="1:24" ht="13">
      <c r="A1889" s="8" t="s">
        <v>3009</v>
      </c>
      <c r="B1889" s="3" t="s">
        <v>10847</v>
      </c>
      <c r="C1889" s="74" t="s">
        <v>6408</v>
      </c>
      <c r="D1889" s="74" t="s">
        <v>6805</v>
      </c>
      <c r="E1889" s="74" t="s">
        <v>6538</v>
      </c>
      <c r="F1889" s="41">
        <v>0.95383055984618725</v>
      </c>
      <c r="G1889" s="110">
        <v>5290.25</v>
      </c>
      <c r="H1889" s="4">
        <v>1557.917315801709</v>
      </c>
      <c r="I1889" s="46">
        <v>3818.5630661701971</v>
      </c>
      <c r="J1889" s="110">
        <v>3642.2621472130922</v>
      </c>
      <c r="K1889" s="46">
        <v>3653.5600215870058</v>
      </c>
      <c r="L1889" s="110">
        <f>$L$1*gp_need_index[[#This Row],[Normalised weighted population (base year)]]</f>
        <v>1551.2774988046044</v>
      </c>
      <c r="M1889" s="4">
        <f>$M$1*gp_need_index[[#This Row],[Normalised travel time adjusted wp (base year)]]</f>
        <v>2169.3144156333624</v>
      </c>
      <c r="N1889" s="115">
        <v>3720.5919144379668</v>
      </c>
      <c r="O1889" s="43">
        <f>gp_need_index[[#This Row],[Combined weighted population (base year)]]/gp_need_index[[#This Row],[Registered population (base year)]]</f>
        <v>0.70329226679986145</v>
      </c>
      <c r="P1889" s="77">
        <v>5336.7526790246247</v>
      </c>
      <c r="Q1889" s="4">
        <v>1585.4850547483263</v>
      </c>
      <c r="R1889" s="46">
        <v>3847.2004002456042</v>
      </c>
      <c r="S1889" s="110">
        <v>3669.5773116067403</v>
      </c>
      <c r="T1889" s="46">
        <v>3680.9120401916484</v>
      </c>
      <c r="U1889" s="110">
        <f>$L$1*gp_need_index[[#This Row],[Normalised weighted population 2025/26]]</f>
        <v>1562.9113126783359</v>
      </c>
      <c r="V1889" s="4">
        <f>$M$1*gp_need_index[[#This Row],[Normalised travel time adjusted wp 2025/26]]</f>
        <v>2185.5547751471358</v>
      </c>
      <c r="W1889" s="115">
        <v>3748.4660878254717</v>
      </c>
      <c r="X1889" s="43">
        <f>gp_need_index[[#This Row],[Combined weighted population 2025/26]]/gp_need_index[[#This Row],[Registered population 2025/26]]</f>
        <v>0.70238707192827277</v>
      </c>
    </row>
    <row r="1890" spans="1:24" ht="13">
      <c r="A1890" s="8" t="s">
        <v>2563</v>
      </c>
      <c r="B1890" s="3" t="s">
        <v>10846</v>
      </c>
      <c r="C1890" s="74" t="s">
        <v>6408</v>
      </c>
      <c r="D1890" s="74" t="s">
        <v>6805</v>
      </c>
      <c r="E1890" s="74" t="s">
        <v>6485</v>
      </c>
      <c r="F1890" s="41">
        <v>0.95383055984618725</v>
      </c>
      <c r="G1890" s="110">
        <v>3702.416666666667</v>
      </c>
      <c r="H1890" s="4">
        <v>869.88716307248319</v>
      </c>
      <c r="I1890" s="46">
        <v>2132.1535866842773</v>
      </c>
      <c r="J1890" s="110">
        <v>2033.7132492651203</v>
      </c>
      <c r="K1890" s="46">
        <v>2040.0215916836753</v>
      </c>
      <c r="L1890" s="110">
        <f>$L$1*gp_need_index[[#This Row],[Normalised weighted population (base year)]]</f>
        <v>866.17971883757559</v>
      </c>
      <c r="M1890" s="4">
        <f>$M$1*gp_need_index[[#This Row],[Normalised travel time adjusted wp (base year)]]</f>
        <v>1211.2701641399121</v>
      </c>
      <c r="N1890" s="115">
        <v>2077.4498829774875</v>
      </c>
      <c r="O1890" s="43">
        <f>gp_need_index[[#This Row],[Combined weighted population (base year)]]/gp_need_index[[#This Row],[Registered population (base year)]]</f>
        <v>0.56110645289630301</v>
      </c>
      <c r="P1890" s="77">
        <v>3734.2226265482623</v>
      </c>
      <c r="Q1890" s="4">
        <v>885.60234059422282</v>
      </c>
      <c r="R1890" s="46">
        <v>2148.9257618599036</v>
      </c>
      <c r="S1890" s="110">
        <v>2049.7110625027262</v>
      </c>
      <c r="T1890" s="46">
        <v>2056.0422872182999</v>
      </c>
      <c r="U1890" s="110">
        <f>$L$1*gp_need_index[[#This Row],[Normalised weighted population 2025/26]]</f>
        <v>872.99335462284319</v>
      </c>
      <c r="V1890" s="4">
        <f>$M$1*gp_need_index[[#This Row],[Normalised travel time adjusted wp 2025/26]]</f>
        <v>1220.7825097880996</v>
      </c>
      <c r="W1890" s="115">
        <v>2093.7758644109426</v>
      </c>
      <c r="X1890" s="43">
        <f>gp_need_index[[#This Row],[Combined weighted population 2025/26]]/gp_need_index[[#This Row],[Registered population 2025/26]]</f>
        <v>0.56069926027584738</v>
      </c>
    </row>
    <row r="1891" spans="1:24" ht="13">
      <c r="A1891" s="8" t="s">
        <v>3020</v>
      </c>
      <c r="B1891" s="3" t="s">
        <v>10845</v>
      </c>
      <c r="C1891" s="74" t="s">
        <v>6408</v>
      </c>
      <c r="D1891" s="74" t="s">
        <v>6805</v>
      </c>
      <c r="E1891" s="74" t="s">
        <v>6538</v>
      </c>
      <c r="F1891" s="41">
        <v>0.95383055984618725</v>
      </c>
      <c r="G1891" s="110">
        <v>4646.5833333333339</v>
      </c>
      <c r="H1891" s="4">
        <v>1705.9502073563367</v>
      </c>
      <c r="I1891" s="46">
        <v>4181.4019193849381</v>
      </c>
      <c r="J1891" s="110">
        <v>3988.3489337088577</v>
      </c>
      <c r="K1891" s="46">
        <v>4000.7203291194965</v>
      </c>
      <c r="L1891" s="110">
        <f>$L$1*gp_need_index[[#This Row],[Normalised weighted population (base year)]]</f>
        <v>1698.6794767032213</v>
      </c>
      <c r="M1891" s="4">
        <f>$M$1*gp_need_index[[#This Row],[Normalised travel time adjusted wp (base year)]]</f>
        <v>2375.4420980078858</v>
      </c>
      <c r="N1891" s="115">
        <v>4074.1215747111073</v>
      </c>
      <c r="O1891" s="43">
        <f>gp_need_index[[#This Row],[Combined weighted population (base year)]]/gp_need_index[[#This Row],[Registered population (base year)]]</f>
        <v>0.87679942065914529</v>
      </c>
      <c r="P1891" s="77">
        <v>4690.1440418776892</v>
      </c>
      <c r="Q1891" s="4">
        <v>1739.4375451742953</v>
      </c>
      <c r="R1891" s="46">
        <v>4220.7681491258436</v>
      </c>
      <c r="S1891" s="110">
        <v>4025.8976466616591</v>
      </c>
      <c r="T1891" s="46">
        <v>4038.3329909153958</v>
      </c>
      <c r="U1891" s="110">
        <f>$L$1*gp_need_index[[#This Row],[Normalised weighted population 2025/26]]</f>
        <v>1714.6718658170371</v>
      </c>
      <c r="V1891" s="4">
        <f>$M$1*gp_need_index[[#This Row],[Normalised travel time adjusted wp 2025/26]]</f>
        <v>2397.7747513547833</v>
      </c>
      <c r="W1891" s="115">
        <v>4112.4466171718204</v>
      </c>
      <c r="X1891" s="43">
        <f>gp_need_index[[#This Row],[Combined weighted population 2025/26]]/gp_need_index[[#This Row],[Registered population 2025/26]]</f>
        <v>0.87682735976812587</v>
      </c>
    </row>
    <row r="1892" spans="1:24" ht="13">
      <c r="A1892" s="8" t="s">
        <v>2542</v>
      </c>
      <c r="B1892" s="3" t="s">
        <v>10844</v>
      </c>
      <c r="C1892" s="74" t="s">
        <v>6408</v>
      </c>
      <c r="D1892" s="74" t="s">
        <v>6805</v>
      </c>
      <c r="E1892" s="74" t="s">
        <v>6485</v>
      </c>
      <c r="F1892" s="41">
        <v>0.95383055984618725</v>
      </c>
      <c r="G1892" s="110">
        <v>5241.833333333333</v>
      </c>
      <c r="H1892" s="4">
        <v>1173.2420906159937</v>
      </c>
      <c r="I1892" s="46">
        <v>2875.6974901438002</v>
      </c>
      <c r="J1892" s="110">
        <v>2742.9281469721363</v>
      </c>
      <c r="K1892" s="46">
        <v>2751.4363916751913</v>
      </c>
      <c r="L1892" s="110">
        <f>$L$1*gp_need_index[[#This Row],[Normalised weighted population (base year)]]</f>
        <v>1168.2417528599544</v>
      </c>
      <c r="M1892" s="4">
        <f>$M$1*gp_need_index[[#This Row],[Normalised travel time adjusted wp (base year)]]</f>
        <v>1633.6752627281548</v>
      </c>
      <c r="N1892" s="115">
        <v>2801.9170155881093</v>
      </c>
      <c r="O1892" s="43">
        <f>gp_need_index[[#This Row],[Combined weighted population (base year)]]/gp_need_index[[#This Row],[Registered population (base year)]]</f>
        <v>0.53452997022443349</v>
      </c>
      <c r="P1892" s="77">
        <v>5288.4506751538502</v>
      </c>
      <c r="Q1892" s="4">
        <v>1195.0512601802905</v>
      </c>
      <c r="R1892" s="46">
        <v>2899.8076473255892</v>
      </c>
      <c r="S1892" s="110">
        <v>2765.925151694822</v>
      </c>
      <c r="T1892" s="46">
        <v>2774.4686454594771</v>
      </c>
      <c r="U1892" s="110">
        <f>$L$1*gp_need_index[[#This Row],[Normalised weighted population 2025/26]]</f>
        <v>1178.0364174184901</v>
      </c>
      <c r="V1892" s="4">
        <f>$M$1*gp_need_index[[#This Row],[Normalised travel time adjusted wp 2025/26]]</f>
        <v>1647.3507463286883</v>
      </c>
      <c r="W1892" s="115">
        <v>2825.3871637471784</v>
      </c>
      <c r="X1892" s="43">
        <f>gp_need_index[[#This Row],[Combined weighted population 2025/26]]/gp_need_index[[#This Row],[Registered population 2025/26]]</f>
        <v>0.53425612477041451</v>
      </c>
    </row>
    <row r="1893" spans="1:24" ht="13">
      <c r="A1893" s="8" t="s">
        <v>2571</v>
      </c>
      <c r="B1893" s="3" t="s">
        <v>10843</v>
      </c>
      <c r="C1893" s="74" t="s">
        <v>6408</v>
      </c>
      <c r="D1893" s="74" t="s">
        <v>6805</v>
      </c>
      <c r="E1893" s="74" t="s">
        <v>6485</v>
      </c>
      <c r="F1893" s="41">
        <v>0.95383055984618725</v>
      </c>
      <c r="G1893" s="110">
        <v>3395.416666666667</v>
      </c>
      <c r="H1893" s="4">
        <v>562.47919663372841</v>
      </c>
      <c r="I1893" s="46">
        <v>1378.6754046374679</v>
      </c>
      <c r="J1893" s="110">
        <v>1315.0227330515247</v>
      </c>
      <c r="K1893" s="46">
        <v>1319.1017809169359</v>
      </c>
      <c r="L1893" s="110">
        <f>$L$1*gp_need_index[[#This Row],[Normalised weighted population (base year)]]</f>
        <v>560.08191990251464</v>
      </c>
      <c r="M1893" s="4">
        <f>$M$1*gp_need_index[[#This Row],[Normalised travel time adjusted wp (base year)]]</f>
        <v>783.22143118584199</v>
      </c>
      <c r="N1893" s="115">
        <v>1343.3033510883565</v>
      </c>
      <c r="O1893" s="43">
        <f>gp_need_index[[#This Row],[Combined weighted population (base year)]]/gp_need_index[[#This Row],[Registered population (base year)]]</f>
        <v>0.39562253560093941</v>
      </c>
      <c r="P1893" s="77">
        <v>3424.500854052123</v>
      </c>
      <c r="Q1893" s="4">
        <v>571.64739828333006</v>
      </c>
      <c r="R1893" s="46">
        <v>1387.1099528113084</v>
      </c>
      <c r="S1893" s="110">
        <v>1323.0678628582286</v>
      </c>
      <c r="T1893" s="46">
        <v>1327.1546046956273</v>
      </c>
      <c r="U1893" s="110">
        <f>$L$1*gp_need_index[[#This Row],[Normalised weighted population 2025/26]]</f>
        <v>563.50842473376395</v>
      </c>
      <c r="V1893" s="4">
        <f>$M$1*gp_need_index[[#This Row],[Normalised travel time adjusted wp 2025/26]]</f>
        <v>788.0028242946056</v>
      </c>
      <c r="W1893" s="115">
        <v>1351.5112490283695</v>
      </c>
      <c r="X1893" s="43">
        <f>gp_need_index[[#This Row],[Combined weighted population 2025/26]]/gp_need_index[[#This Row],[Registered population 2025/26]]</f>
        <v>0.3946593406245355</v>
      </c>
    </row>
    <row r="1894" spans="1:24" ht="13">
      <c r="A1894" s="8" t="s">
        <v>2985</v>
      </c>
      <c r="B1894" s="3" t="s">
        <v>10842</v>
      </c>
      <c r="C1894" s="74" t="s">
        <v>6408</v>
      </c>
      <c r="D1894" s="74" t="s">
        <v>6805</v>
      </c>
      <c r="E1894" s="74" t="s">
        <v>6538</v>
      </c>
      <c r="F1894" s="41">
        <v>0.95383055984618725</v>
      </c>
      <c r="G1894" s="110">
        <v>4745.333333333333</v>
      </c>
      <c r="H1894" s="4">
        <v>1693.8857041552997</v>
      </c>
      <c r="I1894" s="46">
        <v>4151.8309878162972</v>
      </c>
      <c r="J1894" s="110">
        <v>3960.1432754955677</v>
      </c>
      <c r="K1894" s="46">
        <v>3972.4271802286421</v>
      </c>
      <c r="L1894" s="110">
        <f>$L$1*gp_need_index[[#This Row],[Normalised weighted population (base year)]]</f>
        <v>1686.6663922088146</v>
      </c>
      <c r="M1894" s="4">
        <f>$M$1*gp_need_index[[#This Row],[Normalised travel time adjusted wp (base year)]]</f>
        <v>2358.6429389986051</v>
      </c>
      <c r="N1894" s="115">
        <v>4045.3093312074197</v>
      </c>
      <c r="O1894" s="43">
        <f>gp_need_index[[#This Row],[Combined weighted population (base year)]]/gp_need_index[[#This Row],[Registered population (base year)]]</f>
        <v>0.85248159550591884</v>
      </c>
      <c r="P1894" s="77">
        <v>4787.9143049161466</v>
      </c>
      <c r="Q1894" s="4">
        <v>1727.5768872858057</v>
      </c>
      <c r="R1894" s="46">
        <v>4191.9881062997592</v>
      </c>
      <c r="S1894" s="110">
        <v>3998.4463623004576</v>
      </c>
      <c r="T1894" s="46">
        <v>4010.7969139933298</v>
      </c>
      <c r="U1894" s="110">
        <f>$L$1*gp_need_index[[#This Row],[Normalised weighted population 2025/26]]</f>
        <v>1702.9800770270945</v>
      </c>
      <c r="V1894" s="4">
        <f>$M$1*gp_need_index[[#This Row],[Normalised travel time adjusted wp 2025/26]]</f>
        <v>2381.42510655243</v>
      </c>
      <c r="W1894" s="115">
        <v>4084.4051835795244</v>
      </c>
      <c r="X1894" s="43">
        <f>gp_need_index[[#This Row],[Combined weighted population 2025/26]]/gp_need_index[[#This Row],[Registered population 2025/26]]</f>
        <v>0.8530656405829421</v>
      </c>
    </row>
    <row r="1895" spans="1:24" ht="13">
      <c r="A1895" s="8" t="s">
        <v>3003</v>
      </c>
      <c r="B1895" s="3" t="s">
        <v>10841</v>
      </c>
      <c r="C1895" s="74" t="s">
        <v>6408</v>
      </c>
      <c r="D1895" s="74" t="s">
        <v>6805</v>
      </c>
      <c r="E1895" s="74" t="s">
        <v>6538</v>
      </c>
      <c r="F1895" s="41">
        <v>0.95383055984618725</v>
      </c>
      <c r="G1895" s="110">
        <v>7999.4166666666679</v>
      </c>
      <c r="H1895" s="4">
        <v>3063.2005600899897</v>
      </c>
      <c r="I1895" s="46">
        <v>7508.1163835785283</v>
      </c>
      <c r="J1895" s="110">
        <v>7161.4708535390382</v>
      </c>
      <c r="K1895" s="46">
        <v>7183.6849047977148</v>
      </c>
      <c r="L1895" s="110">
        <f>$L$1*gp_need_index[[#This Row],[Normalised weighted population (base year)]]</f>
        <v>3050.1452516097961</v>
      </c>
      <c r="M1895" s="4">
        <f>$M$1*gp_need_index[[#This Row],[Normalised travel time adjusted wp (base year)]]</f>
        <v>4265.3387734893004</v>
      </c>
      <c r="N1895" s="115">
        <v>7315.4840250990965</v>
      </c>
      <c r="O1895" s="43">
        <f>gp_need_index[[#This Row],[Combined weighted population (base year)]]/gp_need_index[[#This Row],[Registered population (base year)]]</f>
        <v>0.91450218558841945</v>
      </c>
      <c r="P1895" s="77">
        <v>8073.824420794519</v>
      </c>
      <c r="Q1895" s="4">
        <v>3122.8739638181269</v>
      </c>
      <c r="R1895" s="46">
        <v>7577.6948685427878</v>
      </c>
      <c r="S1895" s="110">
        <v>7227.8369388057481</v>
      </c>
      <c r="T1895" s="46">
        <v>7250.1625537200898</v>
      </c>
      <c r="U1895" s="110">
        <f>$L$1*gp_need_index[[#This Row],[Normalised weighted population 2025/26]]</f>
        <v>3078.4112606439808</v>
      </c>
      <c r="V1895" s="4">
        <f>$M$1*gp_need_index[[#This Row],[Normalised travel time adjusted wp 2025/26]]</f>
        <v>4304.8101168564963</v>
      </c>
      <c r="W1895" s="115">
        <v>7383.2213775004766</v>
      </c>
      <c r="X1895" s="43">
        <f>gp_need_index[[#This Row],[Combined weighted population 2025/26]]/gp_need_index[[#This Row],[Registered population 2025/26]]</f>
        <v>0.91446395074986253</v>
      </c>
    </row>
    <row r="1896" spans="1:24" ht="13">
      <c r="A1896" s="8" t="s">
        <v>2573</v>
      </c>
      <c r="B1896" s="3" t="s">
        <v>10105</v>
      </c>
      <c r="C1896" s="74" t="s">
        <v>6408</v>
      </c>
      <c r="D1896" s="74" t="s">
        <v>6805</v>
      </c>
      <c r="E1896" s="74" t="s">
        <v>6485</v>
      </c>
      <c r="F1896" s="41">
        <v>0.95383055984618725</v>
      </c>
      <c r="G1896" s="110">
        <v>9112.1666666666679</v>
      </c>
      <c r="H1896" s="4">
        <v>2016.0383180518427</v>
      </c>
      <c r="I1896" s="46">
        <v>4941.4493203286893</v>
      </c>
      <c r="J1896" s="110">
        <v>4713.3053716606755</v>
      </c>
      <c r="K1896" s="46">
        <v>4727.9254977863202</v>
      </c>
      <c r="L1896" s="110">
        <f>$L$1*gp_need_index[[#This Row],[Normalised weighted population (base year)]]</f>
        <v>2007.4459971659769</v>
      </c>
      <c r="M1896" s="4">
        <f>$M$1*gp_need_index[[#This Row],[Normalised travel time adjusted wp (base year)]]</f>
        <v>2807.2227848424195</v>
      </c>
      <c r="N1896" s="115">
        <v>4814.6687820083962</v>
      </c>
      <c r="O1896" s="43">
        <f>gp_need_index[[#This Row],[Combined weighted population (base year)]]/gp_need_index[[#This Row],[Registered population (base year)]]</f>
        <v>0.52837804203263716</v>
      </c>
      <c r="P1896" s="77">
        <v>9190.0483801848404</v>
      </c>
      <c r="Q1896" s="4">
        <v>2052.0497232124676</v>
      </c>
      <c r="R1896" s="46">
        <v>4979.3257229536302</v>
      </c>
      <c r="S1896" s="110">
        <v>4749.4330419813823</v>
      </c>
      <c r="T1896" s="46">
        <v>4764.1032696102657</v>
      </c>
      <c r="U1896" s="110">
        <f>$L$1*gp_need_index[[#This Row],[Normalised weighted population 2025/26]]</f>
        <v>2022.8331493773096</v>
      </c>
      <c r="V1896" s="4">
        <f>$M$1*gp_need_index[[#This Row],[Normalised travel time adjusted wp 2025/26]]</f>
        <v>2828.7034671028659</v>
      </c>
      <c r="W1896" s="115">
        <v>4851.5366164801753</v>
      </c>
      <c r="X1896" s="43">
        <f>gp_need_index[[#This Row],[Combined weighted population 2025/26]]/gp_need_index[[#This Row],[Registered population 2025/26]]</f>
        <v>0.52791197780207944</v>
      </c>
    </row>
    <row r="1897" spans="1:24" ht="13">
      <c r="A1897" s="8" t="s">
        <v>2992</v>
      </c>
      <c r="B1897" s="3" t="s">
        <v>10840</v>
      </c>
      <c r="C1897" s="74" t="s">
        <v>6408</v>
      </c>
      <c r="D1897" s="74" t="s">
        <v>6805</v>
      </c>
      <c r="E1897" s="74" t="s">
        <v>6538</v>
      </c>
      <c r="F1897" s="41">
        <v>0.95383055984618725</v>
      </c>
      <c r="G1897" s="110">
        <v>3971.75</v>
      </c>
      <c r="H1897" s="4">
        <v>1362.4261361527372</v>
      </c>
      <c r="I1897" s="46">
        <v>3339.4006672431024</v>
      </c>
      <c r="J1897" s="110">
        <v>3185.2224079872194</v>
      </c>
      <c r="K1897" s="46">
        <v>3195.1025981448524</v>
      </c>
      <c r="L1897" s="110">
        <f>$L$1*gp_need_index[[#This Row],[Normalised weighted population (base year)]]</f>
        <v>1356.6194992251083</v>
      </c>
      <c r="M1897" s="4">
        <f>$M$1*gp_need_index[[#This Row],[Normalised travel time adjusted wp (base year)]]</f>
        <v>1897.1036700178595</v>
      </c>
      <c r="N1897" s="115">
        <v>3253.7231692429677</v>
      </c>
      <c r="O1897" s="43">
        <f>gp_need_index[[#This Row],[Combined weighted population (base year)]]/gp_need_index[[#This Row],[Registered population (base year)]]</f>
        <v>0.81921650890488262</v>
      </c>
      <c r="P1897" s="77">
        <v>4008.9361502150418</v>
      </c>
      <c r="Q1897" s="4">
        <v>1388.2181805354953</v>
      </c>
      <c r="R1897" s="46">
        <v>3368.5297277255963</v>
      </c>
      <c r="S1897" s="110">
        <v>3213.0065960550301</v>
      </c>
      <c r="T1897" s="46">
        <v>3222.9310518207153</v>
      </c>
      <c r="U1897" s="110">
        <f>$L$1*gp_need_index[[#This Row],[Normalised weighted population 2025/26]]</f>
        <v>1368.4530751815037</v>
      </c>
      <c r="V1897" s="4">
        <f>$M$1*gp_need_index[[#This Row],[Normalised travel time adjusted wp 2025/26]]</f>
        <v>1913.6269145703363</v>
      </c>
      <c r="W1897" s="115">
        <v>3282.07998975184</v>
      </c>
      <c r="X1897" s="43">
        <f>gp_need_index[[#This Row],[Combined weighted population 2025/26]]/gp_need_index[[#This Row],[Registered population 2025/26]]</f>
        <v>0.8186910109745168</v>
      </c>
    </row>
    <row r="1898" spans="1:24" ht="13">
      <c r="A1898" s="8" t="s">
        <v>2975</v>
      </c>
      <c r="B1898" s="3" t="s">
        <v>10839</v>
      </c>
      <c r="C1898" s="74" t="s">
        <v>6408</v>
      </c>
      <c r="D1898" s="74" t="s">
        <v>6805</v>
      </c>
      <c r="E1898" s="74" t="s">
        <v>6538</v>
      </c>
      <c r="F1898" s="41">
        <v>0.95383055984618725</v>
      </c>
      <c r="G1898" s="110">
        <v>5223.3333333333339</v>
      </c>
      <c r="H1898" s="4">
        <v>1170.8869709474368</v>
      </c>
      <c r="I1898" s="46">
        <v>2869.9249289869622</v>
      </c>
      <c r="J1898" s="110">
        <v>2737.4221017321634</v>
      </c>
      <c r="K1898" s="46">
        <v>2745.9132673220452</v>
      </c>
      <c r="L1898" s="110">
        <f>$L$1*gp_need_index[[#This Row],[Normalised weighted population (base year)]]</f>
        <v>1165.896670671209</v>
      </c>
      <c r="M1898" s="4">
        <f>$M$1*gp_need_index[[#This Row],[Normalised travel time adjusted wp (base year)]]</f>
        <v>1630.3958877602267</v>
      </c>
      <c r="N1898" s="115">
        <v>2796.2925584314357</v>
      </c>
      <c r="O1898" s="43">
        <f>gp_need_index[[#This Row],[Combined weighted population (base year)]]/gp_need_index[[#This Row],[Registered population (base year)]]</f>
        <v>0.53534637366268711</v>
      </c>
      <c r="P1898" s="77">
        <v>5269.2077958119171</v>
      </c>
      <c r="Q1898" s="4">
        <v>1190.4074398526664</v>
      </c>
      <c r="R1898" s="46">
        <v>2888.5393560417333</v>
      </c>
      <c r="S1898" s="110">
        <v>2755.1771111110315</v>
      </c>
      <c r="T1898" s="46">
        <v>2763.6874059231936</v>
      </c>
      <c r="U1898" s="110">
        <f>$L$1*gp_need_index[[#This Row],[Normalised weighted population 2025/26]]</f>
        <v>1173.4587146502724</v>
      </c>
      <c r="V1898" s="4">
        <f>$M$1*gp_need_index[[#This Row],[Normalised travel time adjusted wp 2025/26]]</f>
        <v>1640.9493465415576</v>
      </c>
      <c r="W1898" s="115">
        <v>2814.4080611918298</v>
      </c>
      <c r="X1898" s="43">
        <f>gp_need_index[[#This Row],[Combined weighted population 2025/26]]/gp_need_index[[#This Row],[Registered population 2025/26]]</f>
        <v>0.53412356662585669</v>
      </c>
    </row>
    <row r="1899" spans="1:24" ht="13">
      <c r="A1899" s="8" t="s">
        <v>3019</v>
      </c>
      <c r="B1899" s="3" t="s">
        <v>10838</v>
      </c>
      <c r="C1899" s="74" t="s">
        <v>6408</v>
      </c>
      <c r="D1899" s="74" t="s">
        <v>6805</v>
      </c>
      <c r="E1899" s="74" t="s">
        <v>6538</v>
      </c>
      <c r="F1899" s="41">
        <v>0.95383055984618725</v>
      </c>
      <c r="G1899" s="110">
        <v>11285.5</v>
      </c>
      <c r="H1899" s="4">
        <v>2239.5152732724664</v>
      </c>
      <c r="I1899" s="46">
        <v>5489.2067903113002</v>
      </c>
      <c r="J1899" s="110">
        <v>5235.7731859141204</v>
      </c>
      <c r="K1899" s="46">
        <v>5252.0139465496577</v>
      </c>
      <c r="L1899" s="110">
        <f>$L$1*gp_need_index[[#This Row],[Normalised weighted population (base year)]]</f>
        <v>2229.9704974195206</v>
      </c>
      <c r="M1899" s="4">
        <f>$M$1*gp_need_index[[#This Row],[Normalised travel time adjusted wp (base year)]]</f>
        <v>3118.4021880140667</v>
      </c>
      <c r="N1899" s="115">
        <v>5348.3726854335873</v>
      </c>
      <c r="O1899" s="43">
        <f>gp_need_index[[#This Row],[Combined weighted population (base year)]]/gp_need_index[[#This Row],[Registered population (base year)]]</f>
        <v>0.47391543887586612</v>
      </c>
      <c r="P1899" s="77">
        <v>11381.861145917082</v>
      </c>
      <c r="Q1899" s="4">
        <v>2274.4394514431337</v>
      </c>
      <c r="R1899" s="46">
        <v>5518.9573321556109</v>
      </c>
      <c r="S1899" s="110">
        <v>5264.1501618972061</v>
      </c>
      <c r="T1899" s="46">
        <v>5280.4102671487235</v>
      </c>
      <c r="U1899" s="110">
        <f>$L$1*gp_need_index[[#This Row],[Normalised weighted population 2025/26]]</f>
        <v>2242.056547941821</v>
      </c>
      <c r="V1899" s="4">
        <f>$M$1*gp_need_index[[#This Row],[Normalised travel time adjusted wp 2025/26]]</f>
        <v>3135.2626055965161</v>
      </c>
      <c r="W1899" s="115">
        <v>5377.3191535383376</v>
      </c>
      <c r="X1899" s="43">
        <f>gp_need_index[[#This Row],[Combined weighted population 2025/26]]/gp_need_index[[#This Row],[Registered population 2025/26]]</f>
        <v>0.47244638505076975</v>
      </c>
    </row>
    <row r="1900" spans="1:24" ht="13">
      <c r="A1900" s="8" t="s">
        <v>2984</v>
      </c>
      <c r="B1900" s="3" t="s">
        <v>10837</v>
      </c>
      <c r="C1900" s="74" t="s">
        <v>6408</v>
      </c>
      <c r="D1900" s="74" t="s">
        <v>6805</v>
      </c>
      <c r="E1900" s="74" t="s">
        <v>6538</v>
      </c>
      <c r="F1900" s="41">
        <v>0.95383055984618725</v>
      </c>
      <c r="G1900" s="110">
        <v>2465.75</v>
      </c>
      <c r="H1900" s="4">
        <v>1004.1223656729804</v>
      </c>
      <c r="I1900" s="46">
        <v>2461.1733502051379</v>
      </c>
      <c r="J1900" s="110">
        <v>2347.5423545046829</v>
      </c>
      <c r="K1900" s="46">
        <v>2354.8241583772929</v>
      </c>
      <c r="L1900" s="110">
        <f>$L$1*gp_need_index[[#This Row],[Normalised weighted population (base year)]]</f>
        <v>999.84281329677651</v>
      </c>
      <c r="M1900" s="4">
        <f>$M$1*gp_need_index[[#This Row],[Normalised travel time adjusted wp (base year)]]</f>
        <v>1398.1853214034877</v>
      </c>
      <c r="N1900" s="115">
        <v>2398.0281347002642</v>
      </c>
      <c r="O1900" s="43">
        <f>gp_need_index[[#This Row],[Combined weighted population (base year)]]/gp_need_index[[#This Row],[Registered population (base year)]]</f>
        <v>0.97253498314925046</v>
      </c>
      <c r="P1900" s="77">
        <v>2486.8699947664081</v>
      </c>
      <c r="Q1900" s="4">
        <v>1021.491527932065</v>
      </c>
      <c r="R1900" s="46">
        <v>2478.6626675150515</v>
      </c>
      <c r="S1900" s="110">
        <v>2364.2241998257255</v>
      </c>
      <c r="T1900" s="46">
        <v>2371.5269045634445</v>
      </c>
      <c r="U1900" s="110">
        <f>$L$1*gp_need_index[[#This Row],[Normalised weighted population 2025/26]]</f>
        <v>1006.9477854923866</v>
      </c>
      <c r="V1900" s="4">
        <f>$M$1*gp_need_index[[#This Row],[Normalised travel time adjusted wp 2025/26]]</f>
        <v>1408.1026370814016</v>
      </c>
      <c r="W1900" s="115">
        <v>2415.0504225737882</v>
      </c>
      <c r="X1900" s="43">
        <f>gp_need_index[[#This Row],[Combined weighted population 2025/26]]/gp_need_index[[#This Row],[Registered population 2025/26]]</f>
        <v>0.97112049590699812</v>
      </c>
    </row>
    <row r="1901" spans="1:24" ht="13">
      <c r="A1901" s="8" t="s">
        <v>3021</v>
      </c>
      <c r="B1901" s="3" t="s">
        <v>12650</v>
      </c>
      <c r="C1901" s="74" t="s">
        <v>6408</v>
      </c>
      <c r="D1901" s="74" t="s">
        <v>6805</v>
      </c>
      <c r="E1901" s="74" t="s">
        <v>6538</v>
      </c>
      <c r="F1901" s="41">
        <v>0.95383055984618725</v>
      </c>
      <c r="G1901" s="110">
        <v>18193.083333333336</v>
      </c>
      <c r="H1901" s="4">
        <v>4092.2964202926473</v>
      </c>
      <c r="I1901" s="46">
        <v>10030.501495715431</v>
      </c>
      <c r="J1901" s="110">
        <v>9567.3988571962673</v>
      </c>
      <c r="K1901" s="46">
        <v>9597.0758178336127</v>
      </c>
      <c r="L1901" s="110">
        <f>$L$1*gp_need_index[[#This Row],[Normalised weighted population (base year)]]</f>
        <v>4074.8551228290094</v>
      </c>
      <c r="M1901" s="4">
        <f>$M$1*gp_need_index[[#This Row],[Normalised travel time adjusted wp (base year)]]</f>
        <v>5698.2983163116514</v>
      </c>
      <c r="N1901" s="115">
        <v>9773.1534391406603</v>
      </c>
      <c r="O1901" s="43">
        <f>gp_need_index[[#This Row],[Combined weighted population (base year)]]/gp_need_index[[#This Row],[Registered population (base year)]]</f>
        <v>0.53719060480717451</v>
      </c>
      <c r="P1901" s="77">
        <v>18364.55153654937</v>
      </c>
      <c r="Q1901" s="4">
        <v>4162.5448560087234</v>
      </c>
      <c r="R1901" s="46">
        <v>10100.470003243938</v>
      </c>
      <c r="S1901" s="110">
        <v>9634.1369579037855</v>
      </c>
      <c r="T1901" s="46">
        <v>9663.8952429308574</v>
      </c>
      <c r="U1901" s="110">
        <f>$L$1*gp_need_index[[#This Row],[Normalised weighted population 2025/26]]</f>
        <v>4103.2795771258379</v>
      </c>
      <c r="V1901" s="4">
        <f>$M$1*gp_need_index[[#This Row],[Normalised travel time adjusted wp 2025/26]]</f>
        <v>5737.9725905130708</v>
      </c>
      <c r="W1901" s="115">
        <v>9841.2521676389078</v>
      </c>
      <c r="X1901" s="43">
        <f>gp_need_index[[#This Row],[Combined weighted population 2025/26]]/gp_need_index[[#This Row],[Registered population 2025/26]]</f>
        <v>0.53588306515695305</v>
      </c>
    </row>
    <row r="1902" spans="1:24" ht="13">
      <c r="A1902" s="8" t="s">
        <v>2666</v>
      </c>
      <c r="B1902" s="3" t="s">
        <v>10836</v>
      </c>
      <c r="C1902" s="74" t="s">
        <v>6408</v>
      </c>
      <c r="D1902" s="74" t="s">
        <v>6805</v>
      </c>
      <c r="E1902" s="74" t="s">
        <v>6540</v>
      </c>
      <c r="F1902" s="41">
        <v>0.95383055984618725</v>
      </c>
      <c r="G1902" s="110">
        <v>8609.3333333333321</v>
      </c>
      <c r="H1902" s="4">
        <v>3032.8117495627198</v>
      </c>
      <c r="I1902" s="46">
        <v>7433.6313076843935</v>
      </c>
      <c r="J1902" s="110">
        <v>7090.4247118987505</v>
      </c>
      <c r="K1902" s="46">
        <v>7112.418386273348</v>
      </c>
      <c r="L1902" s="110">
        <f>$L$1*gp_need_index[[#This Row],[Normalised weighted population (base year)]]</f>
        <v>3019.8859576740774</v>
      </c>
      <c r="M1902" s="4">
        <f>$M$1*gp_need_index[[#This Row],[Normalised travel time adjusted wp (base year)]]</f>
        <v>4223.0240215559907</v>
      </c>
      <c r="N1902" s="115">
        <v>7242.9099792300676</v>
      </c>
      <c r="O1902" s="43">
        <f>gp_need_index[[#This Row],[Combined weighted population (base year)]]/gp_need_index[[#This Row],[Registered population (base year)]]</f>
        <v>0.841285811432949</v>
      </c>
      <c r="P1902" s="77">
        <v>8688.9829631467383</v>
      </c>
      <c r="Q1902" s="4">
        <v>3094.7949305121451</v>
      </c>
      <c r="R1902" s="46">
        <v>7509.560723821739</v>
      </c>
      <c r="S1902" s="110">
        <v>7162.8485094018288</v>
      </c>
      <c r="T1902" s="46">
        <v>7184.9733856081666</v>
      </c>
      <c r="U1902" s="110">
        <f>$L$1*gp_need_index[[#This Row],[Normalised weighted population 2025/26]]</f>
        <v>3050.7320096339758</v>
      </c>
      <c r="V1902" s="4">
        <f>$M$1*gp_need_index[[#This Row],[Normalised travel time adjusted wp 2025/26]]</f>
        <v>4266.1038136090374</v>
      </c>
      <c r="W1902" s="115">
        <v>7316.8358232430128</v>
      </c>
      <c r="X1902" s="43">
        <f>gp_need_index[[#This Row],[Combined weighted population 2025/26]]/gp_need_index[[#This Row],[Registered population 2025/26]]</f>
        <v>0.84208196221312437</v>
      </c>
    </row>
    <row r="1903" spans="1:24" ht="13">
      <c r="A1903" s="8" t="s">
        <v>2631</v>
      </c>
      <c r="B1903" s="3" t="s">
        <v>10835</v>
      </c>
      <c r="C1903" s="74" t="s">
        <v>6408</v>
      </c>
      <c r="D1903" s="74" t="s">
        <v>6805</v>
      </c>
      <c r="E1903" s="74" t="s">
        <v>6523</v>
      </c>
      <c r="F1903" s="41">
        <v>0.95383055984618725</v>
      </c>
      <c r="G1903" s="110">
        <v>19001</v>
      </c>
      <c r="H1903" s="4">
        <v>4640.9411023766406</v>
      </c>
      <c r="I1903" s="46">
        <v>11375.267548577816</v>
      </c>
      <c r="J1903" s="110">
        <v>10850.077814260145</v>
      </c>
      <c r="K1903" s="46">
        <v>10883.733496124367</v>
      </c>
      <c r="L1903" s="110">
        <f>$L$1*gp_need_index[[#This Row],[Normalised weighted population (base year)]]</f>
        <v>4621.1614906465629</v>
      </c>
      <c r="M1903" s="4">
        <f>$M$1*gp_need_index[[#This Row],[Normalised travel time adjusted wp (base year)]]</f>
        <v>6462.2559447644289</v>
      </c>
      <c r="N1903" s="115">
        <v>11083.417435410993</v>
      </c>
      <c r="O1903" s="43">
        <f>gp_need_index[[#This Row],[Combined weighted population (base year)]]/gp_need_index[[#This Row],[Registered population (base year)]]</f>
        <v>0.58330705938692662</v>
      </c>
      <c r="P1903" s="77">
        <v>19168.408387278396</v>
      </c>
      <c r="Q1903" s="4">
        <v>4717.7589404827377</v>
      </c>
      <c r="R1903" s="46">
        <v>11447.704303317165</v>
      </c>
      <c r="S1903" s="110">
        <v>10919.170204586619</v>
      </c>
      <c r="T1903" s="46">
        <v>10952.897748696383</v>
      </c>
      <c r="U1903" s="110">
        <f>$L$1*gp_need_index[[#This Row],[Normalised weighted population 2025/26]]</f>
        <v>4650.588661487106</v>
      </c>
      <c r="V1903" s="4">
        <f>$M$1*gp_need_index[[#This Row],[Normalised travel time adjusted wp 2025/26]]</f>
        <v>6503.3224687203729</v>
      </c>
      <c r="W1903" s="115">
        <v>11153.911130207478</v>
      </c>
      <c r="X1903" s="43">
        <f>gp_need_index[[#This Row],[Combined weighted population 2025/26]]/gp_need_index[[#This Row],[Registered population 2025/26]]</f>
        <v>0.58189031164476113</v>
      </c>
    </row>
    <row r="1904" spans="1:24" ht="13">
      <c r="A1904" s="8" t="s">
        <v>2685</v>
      </c>
      <c r="B1904" s="3" t="s">
        <v>10834</v>
      </c>
      <c r="C1904" s="74" t="s">
        <v>6408</v>
      </c>
      <c r="D1904" s="74" t="s">
        <v>6805</v>
      </c>
      <c r="E1904" s="74" t="s">
        <v>6540</v>
      </c>
      <c r="F1904" s="41">
        <v>0.95383055984618725</v>
      </c>
      <c r="G1904" s="110">
        <v>7390.75</v>
      </c>
      <c r="H1904" s="4">
        <v>2657.5076902342198</v>
      </c>
      <c r="I1904" s="46">
        <v>6513.7351071610246</v>
      </c>
      <c r="J1904" s="110">
        <v>6212.9996039531643</v>
      </c>
      <c r="K1904" s="46">
        <v>6232.2716074975415</v>
      </c>
      <c r="L1904" s="110">
        <f>$L$1*gp_need_index[[#This Row],[Normalised weighted population (base year)]]</f>
        <v>2646.1814378377803</v>
      </c>
      <c r="M1904" s="4">
        <f>$M$1*gp_need_index[[#This Row],[Normalised travel time adjusted wp (base year)]]</f>
        <v>3700.4337031294522</v>
      </c>
      <c r="N1904" s="115">
        <v>6346.6151409672329</v>
      </c>
      <c r="O1904" s="43">
        <f>gp_need_index[[#This Row],[Combined weighted population (base year)]]/gp_need_index[[#This Row],[Registered population (base year)]]</f>
        <v>0.85872409985011444</v>
      </c>
      <c r="P1904" s="77">
        <v>7456.7714175646342</v>
      </c>
      <c r="Q1904" s="4">
        <v>2709.2565454303899</v>
      </c>
      <c r="R1904" s="46">
        <v>6574.0467465978945</v>
      </c>
      <c r="S1904" s="110">
        <v>6270.5266887624757</v>
      </c>
      <c r="T1904" s="46">
        <v>6289.8953277271703</v>
      </c>
      <c r="U1904" s="110">
        <f>$L$1*gp_need_index[[#This Row],[Normalised weighted population 2025/26]]</f>
        <v>2670.6828242371071</v>
      </c>
      <c r="V1904" s="4">
        <f>$M$1*gp_need_index[[#This Row],[Normalised travel time adjusted wp 2025/26]]</f>
        <v>3734.647994461187</v>
      </c>
      <c r="W1904" s="115">
        <v>6405.330818698294</v>
      </c>
      <c r="X1904" s="43">
        <f>gp_need_index[[#This Row],[Combined weighted population 2025/26]]/gp_need_index[[#This Row],[Registered population 2025/26]]</f>
        <v>0.85899519510687394</v>
      </c>
    </row>
    <row r="1905" spans="1:24" ht="13">
      <c r="A1905" s="8" t="s">
        <v>2624</v>
      </c>
      <c r="B1905" s="3" t="s">
        <v>10833</v>
      </c>
      <c r="C1905" s="74" t="s">
        <v>6408</v>
      </c>
      <c r="D1905" s="74" t="s">
        <v>6805</v>
      </c>
      <c r="E1905" s="74" t="s">
        <v>6523</v>
      </c>
      <c r="F1905" s="41">
        <v>0.95383055984618725</v>
      </c>
      <c r="G1905" s="110">
        <v>5006.583333333333</v>
      </c>
      <c r="H1905" s="4">
        <v>1491.7560991573641</v>
      </c>
      <c r="I1905" s="46">
        <v>3656.3973493324129</v>
      </c>
      <c r="J1905" s="110">
        <v>3487.5835307338507</v>
      </c>
      <c r="K1905" s="46">
        <v>3498.40160999509</v>
      </c>
      <c r="L1905" s="110">
        <f>$L$1*gp_need_index[[#This Row],[Normalised weighted population (base year)]]</f>
        <v>1485.3982601358352</v>
      </c>
      <c r="M1905" s="4">
        <f>$M$1*gp_need_index[[#This Row],[Normalised travel time adjusted wp (base year)]]</f>
        <v>2077.1885501803808</v>
      </c>
      <c r="N1905" s="115">
        <v>3562.5868103162161</v>
      </c>
      <c r="O1905" s="43">
        <f>gp_need_index[[#This Row],[Combined weighted population (base year)]]/gp_need_index[[#This Row],[Registered population (base year)]]</f>
        <v>0.71158044780696406</v>
      </c>
      <c r="P1905" s="77">
        <v>5051.4272257119146</v>
      </c>
      <c r="Q1905" s="4">
        <v>1516.0581109725968</v>
      </c>
      <c r="R1905" s="46">
        <v>3678.7350053294631</v>
      </c>
      <c r="S1905" s="110">
        <v>3508.8898696591687</v>
      </c>
      <c r="T1905" s="46">
        <v>3519.7282608224023</v>
      </c>
      <c r="U1905" s="110">
        <f>$L$1*gp_need_index[[#This Row],[Normalised weighted population 2025/26]]</f>
        <v>1494.4728524690752</v>
      </c>
      <c r="V1905" s="4">
        <f>$M$1*gp_need_index[[#This Row],[Normalised travel time adjusted wp 2025/26]]</f>
        <v>2089.8513258850403</v>
      </c>
      <c r="W1905" s="115">
        <v>3584.3241783541152</v>
      </c>
      <c r="X1905" s="43">
        <f>gp_need_index[[#This Row],[Combined weighted population 2025/26]]/gp_need_index[[#This Row],[Registered population 2025/26]]</f>
        <v>0.70956662705339968</v>
      </c>
    </row>
    <row r="1906" spans="1:24" ht="13">
      <c r="A1906" s="8" t="s">
        <v>2756</v>
      </c>
      <c r="B1906" s="3" t="s">
        <v>8295</v>
      </c>
      <c r="C1906" s="74" t="s">
        <v>6408</v>
      </c>
      <c r="D1906" s="74" t="s">
        <v>6805</v>
      </c>
      <c r="E1906" s="74" t="s">
        <v>6500</v>
      </c>
      <c r="F1906" s="41">
        <v>0.95383055984618725</v>
      </c>
      <c r="G1906" s="110">
        <v>4925.083333333333</v>
      </c>
      <c r="H1906" s="4">
        <v>1370.9573333000385</v>
      </c>
      <c r="I1906" s="46">
        <v>3360.3112213569048</v>
      </c>
      <c r="J1906" s="110">
        <v>3205.1675335242817</v>
      </c>
      <c r="K1906" s="46">
        <v>3215.1095911460297</v>
      </c>
      <c r="L1906" s="110">
        <f>$L$1*gp_need_index[[#This Row],[Normalised weighted population (base year)]]</f>
        <v>1365.1143365558457</v>
      </c>
      <c r="M1906" s="4">
        <f>$M$1*gp_need_index[[#This Row],[Normalised travel time adjusted wp (base year)]]</f>
        <v>1908.9828941374833</v>
      </c>
      <c r="N1906" s="115">
        <v>3274.097230693329</v>
      </c>
      <c r="O1906" s="43">
        <f>gp_need_index[[#This Row],[Combined weighted population (base year)]]/gp_need_index[[#This Row],[Registered population (base year)]]</f>
        <v>0.66478006748312124</v>
      </c>
      <c r="P1906" s="77">
        <v>4965.7133137963119</v>
      </c>
      <c r="Q1906" s="4">
        <v>1394.0869418790157</v>
      </c>
      <c r="R1906" s="46">
        <v>3382.7703545433128</v>
      </c>
      <c r="S1906" s="110">
        <v>3226.5897411051333</v>
      </c>
      <c r="T1906" s="46">
        <v>3236.5561530007481</v>
      </c>
      <c r="U1906" s="110">
        <f>$L$1*gp_need_index[[#This Row],[Normalised weighted population 2025/26]]</f>
        <v>1374.2382785599445</v>
      </c>
      <c r="V1906" s="4">
        <f>$M$1*gp_need_index[[#This Row],[Normalised travel time adjusted wp 2025/26]]</f>
        <v>1921.7168674463448</v>
      </c>
      <c r="W1906" s="115">
        <v>3295.9551460062894</v>
      </c>
      <c r="X1906" s="43">
        <f>gp_need_index[[#This Row],[Combined weighted population 2025/26]]/gp_need_index[[#This Row],[Registered population 2025/26]]</f>
        <v>0.6637425356089508</v>
      </c>
    </row>
    <row r="1907" spans="1:24" ht="13">
      <c r="A1907" s="8" t="s">
        <v>2705</v>
      </c>
      <c r="B1907" s="3" t="s">
        <v>10832</v>
      </c>
      <c r="C1907" s="74" t="s">
        <v>6408</v>
      </c>
      <c r="D1907" s="74" t="s">
        <v>6805</v>
      </c>
      <c r="E1907" s="74" t="s">
        <v>6576</v>
      </c>
      <c r="F1907" s="41">
        <v>0.95383055984618725</v>
      </c>
      <c r="G1907" s="110">
        <v>12961.583333333332</v>
      </c>
      <c r="H1907" s="4">
        <v>4187.2205419513548</v>
      </c>
      <c r="I1907" s="46">
        <v>10263.167081608901</v>
      </c>
      <c r="J1907" s="110">
        <v>9789.3224032459784</v>
      </c>
      <c r="K1907" s="46">
        <v>9819.6877449614949</v>
      </c>
      <c r="L1907" s="110">
        <f>$L$1*gp_need_index[[#This Row],[Normalised weighted population (base year)]]</f>
        <v>4169.3746795021225</v>
      </c>
      <c r="M1907" s="4">
        <f>$M$1*gp_need_index[[#This Row],[Normalised travel time adjusted wp (base year)]]</f>
        <v>5830.4749494467696</v>
      </c>
      <c r="N1907" s="115">
        <v>9999.8496289488921</v>
      </c>
      <c r="O1907" s="43">
        <f>gp_need_index[[#This Row],[Combined weighted population (base year)]]/gp_need_index[[#This Row],[Registered population (base year)]]</f>
        <v>0.77149908092109831</v>
      </c>
      <c r="P1907" s="77">
        <v>13072.910149620957</v>
      </c>
      <c r="Q1907" s="4">
        <v>4261.6523809812043</v>
      </c>
      <c r="R1907" s="46">
        <v>10340.95571996487</v>
      </c>
      <c r="S1907" s="110">
        <v>9863.5195837187239</v>
      </c>
      <c r="T1907" s="46">
        <v>9893.9863944382469</v>
      </c>
      <c r="U1907" s="110">
        <f>$L$1*gp_need_index[[#This Row],[Normalised weighted population 2025/26]]</f>
        <v>4200.9760337951366</v>
      </c>
      <c r="V1907" s="4">
        <f>$M$1*gp_need_index[[#This Row],[Normalised travel time adjusted wp 2025/26]]</f>
        <v>5874.590040048729</v>
      </c>
      <c r="W1907" s="115">
        <v>10075.566073843866</v>
      </c>
      <c r="X1907" s="43">
        <f>gp_need_index[[#This Row],[Combined weighted population 2025/26]]/gp_need_index[[#This Row],[Registered population 2025/26]]</f>
        <v>0.77072097631880399</v>
      </c>
    </row>
    <row r="1908" spans="1:24" ht="13">
      <c r="A1908" s="8" t="s">
        <v>2612</v>
      </c>
      <c r="B1908" s="3" t="s">
        <v>10831</v>
      </c>
      <c r="C1908" s="74" t="s">
        <v>6408</v>
      </c>
      <c r="D1908" s="74" t="s">
        <v>6805</v>
      </c>
      <c r="E1908" s="74" t="s">
        <v>6523</v>
      </c>
      <c r="F1908" s="41">
        <v>0.95383055984618725</v>
      </c>
      <c r="G1908" s="110">
        <v>6647.8333333333321</v>
      </c>
      <c r="H1908" s="4">
        <v>2812.9927385117776</v>
      </c>
      <c r="I1908" s="46">
        <v>6894.8397117971417</v>
      </c>
      <c r="J1908" s="110">
        <v>6576.508822353192</v>
      </c>
      <c r="K1908" s="46">
        <v>6596.9083892956032</v>
      </c>
      <c r="L1908" s="110">
        <f>$L$1*gp_need_index[[#This Row],[Normalised weighted population (base year)]]</f>
        <v>2801.0038114946265</v>
      </c>
      <c r="M1908" s="4">
        <f>$M$1*gp_need_index[[#This Row],[Normalised travel time adjusted wp (base year)]]</f>
        <v>3916.9381050144657</v>
      </c>
      <c r="N1908" s="115">
        <v>6717.9419165090922</v>
      </c>
      <c r="O1908" s="43">
        <f>gp_need_index[[#This Row],[Combined weighted population (base year)]]/gp_need_index[[#This Row],[Registered population (base year)]]</f>
        <v>1.0105460801527957</v>
      </c>
      <c r="P1908" s="77">
        <v>6706.2910327282625</v>
      </c>
      <c r="Q1908" s="4">
        <v>2864.4026522592567</v>
      </c>
      <c r="R1908" s="46">
        <v>6950.5108214253351</v>
      </c>
      <c r="S1908" s="110">
        <v>6629.6096280171105</v>
      </c>
      <c r="T1908" s="46">
        <v>6650.0874158865163</v>
      </c>
      <c r="U1908" s="110">
        <f>$L$1*gp_need_index[[#This Row],[Normalised weighted population 2025/26]]</f>
        <v>2823.6199993650853</v>
      </c>
      <c r="V1908" s="4">
        <f>$M$1*gp_need_index[[#This Row],[Normalised travel time adjusted wp 2025/26]]</f>
        <v>3948.5133434973163</v>
      </c>
      <c r="W1908" s="115">
        <v>6772.1333428624021</v>
      </c>
      <c r="X1908" s="43">
        <f>gp_need_index[[#This Row],[Combined weighted population 2025/26]]/gp_need_index[[#This Row],[Registered population 2025/26]]</f>
        <v>1.0098179917651671</v>
      </c>
    </row>
    <row r="1909" spans="1:24" ht="13">
      <c r="A1909" s="8" t="s">
        <v>2809</v>
      </c>
      <c r="B1909" s="3" t="s">
        <v>10830</v>
      </c>
      <c r="C1909" s="74" t="s">
        <v>6408</v>
      </c>
      <c r="D1909" s="74" t="s">
        <v>6805</v>
      </c>
      <c r="E1909" s="74" t="s">
        <v>6500</v>
      </c>
      <c r="F1909" s="41">
        <v>0.95383055984618725</v>
      </c>
      <c r="G1909" s="110">
        <v>5322.25</v>
      </c>
      <c r="H1909" s="4">
        <v>2680.0899825665001</v>
      </c>
      <c r="I1909" s="46">
        <v>6569.0858671627702</v>
      </c>
      <c r="J1909" s="110">
        <v>6265.7948503535417</v>
      </c>
      <c r="K1909" s="46">
        <v>6285.2306186235928</v>
      </c>
      <c r="L1909" s="110">
        <f>$L$1*gp_need_index[[#This Row],[Normalised weighted population (base year)]]</f>
        <v>2668.6674848257535</v>
      </c>
      <c r="M1909" s="4">
        <f>$M$1*gp_need_index[[#This Row],[Normalised travel time adjusted wp (base year)]]</f>
        <v>3731.8783066379851</v>
      </c>
      <c r="N1909" s="115">
        <v>6400.5457914637391</v>
      </c>
      <c r="O1909" s="43">
        <f>gp_need_index[[#This Row],[Combined weighted population (base year)]]/gp_need_index[[#This Row],[Registered population (base year)]]</f>
        <v>1.2026014921252739</v>
      </c>
      <c r="P1909" s="77">
        <v>5373.2720455444887</v>
      </c>
      <c r="Q1909" s="4">
        <v>2735.4147251280942</v>
      </c>
      <c r="R1909" s="46">
        <v>6637.519914699551</v>
      </c>
      <c r="S1909" s="110">
        <v>6331.0693362280899</v>
      </c>
      <c r="T1909" s="46">
        <v>6350.6249816021236</v>
      </c>
      <c r="U1909" s="110">
        <f>$L$1*gp_need_index[[#This Row],[Normalised weighted population 2025/26]]</f>
        <v>2696.4685702749998</v>
      </c>
      <c r="V1909" s="4">
        <f>$M$1*gp_need_index[[#This Row],[Normalised travel time adjusted wp 2025/26]]</f>
        <v>3770.7064450761945</v>
      </c>
      <c r="W1909" s="115">
        <v>6467.1750153511948</v>
      </c>
      <c r="X1909" s="43">
        <f>gp_need_index[[#This Row],[Combined weighted population 2025/26]]/gp_need_index[[#This Row],[Registered population 2025/26]]</f>
        <v>1.2035822792024404</v>
      </c>
    </row>
    <row r="1910" spans="1:24" ht="13">
      <c r="A1910" s="8" t="s">
        <v>2801</v>
      </c>
      <c r="B1910" s="3" t="s">
        <v>10829</v>
      </c>
      <c r="C1910" s="74" t="s">
        <v>6408</v>
      </c>
      <c r="D1910" s="74" t="s">
        <v>6805</v>
      </c>
      <c r="E1910" s="74" t="s">
        <v>6500</v>
      </c>
      <c r="F1910" s="41">
        <v>0.95383055984618725</v>
      </c>
      <c r="G1910" s="110">
        <v>5705</v>
      </c>
      <c r="H1910" s="4">
        <v>1346.4117593186074</v>
      </c>
      <c r="I1910" s="46">
        <v>3300.1483222782667</v>
      </c>
      <c r="J1910" s="110">
        <v>3147.7823218141348</v>
      </c>
      <c r="K1910" s="46">
        <v>3157.5463771706377</v>
      </c>
      <c r="L1910" s="110">
        <f>$L$1*gp_need_index[[#This Row],[Normalised weighted population (base year)]]</f>
        <v>1340.6733753915858</v>
      </c>
      <c r="M1910" s="4">
        <f>$M$1*gp_need_index[[#This Row],[Normalised travel time adjusted wp (base year)]]</f>
        <v>1874.8045286120239</v>
      </c>
      <c r="N1910" s="115">
        <v>3215.4779040036096</v>
      </c>
      <c r="O1910" s="43">
        <f>gp_need_index[[#This Row],[Combined weighted population (base year)]]/gp_need_index[[#This Row],[Registered population (base year)]]</f>
        <v>0.56362452305058885</v>
      </c>
      <c r="P1910" s="77">
        <v>5753.1005844028587</v>
      </c>
      <c r="Q1910" s="4">
        <v>1368.3756627358493</v>
      </c>
      <c r="R1910" s="46">
        <v>3320.3815965325234</v>
      </c>
      <c r="S1910" s="110">
        <v>3167.0814371235938</v>
      </c>
      <c r="T1910" s="46">
        <v>3176.8640375289738</v>
      </c>
      <c r="U1910" s="110">
        <f>$L$1*gp_need_index[[#This Row],[Normalised weighted population 2025/26]]</f>
        <v>1348.8930702175901</v>
      </c>
      <c r="V1910" s="4">
        <f>$M$1*gp_need_index[[#This Row],[Normalised travel time adjusted wp 2025/26]]</f>
        <v>1886.2744589933632</v>
      </c>
      <c r="W1910" s="115">
        <v>3235.167529210953</v>
      </c>
      <c r="X1910" s="43">
        <f>gp_need_index[[#This Row],[Combined weighted population 2025/26]]/gp_need_index[[#This Row],[Registered population 2025/26]]</f>
        <v>0.56233460231544796</v>
      </c>
    </row>
    <row r="1911" spans="1:24" ht="13">
      <c r="A1911" s="8" t="s">
        <v>2774</v>
      </c>
      <c r="B1911" s="3" t="s">
        <v>10828</v>
      </c>
      <c r="C1911" s="74" t="s">
        <v>6408</v>
      </c>
      <c r="D1911" s="74" t="s">
        <v>6805</v>
      </c>
      <c r="E1911" s="74" t="s">
        <v>6500</v>
      </c>
      <c r="F1911" s="41">
        <v>0.95383055984618725</v>
      </c>
      <c r="G1911" s="110">
        <v>8615.5833333333321</v>
      </c>
      <c r="H1911" s="4">
        <v>2447.2487837177291</v>
      </c>
      <c r="I1911" s="46">
        <v>5998.3759885392283</v>
      </c>
      <c r="J1911" s="110">
        <v>5721.4343273162985</v>
      </c>
      <c r="K1911" s="46">
        <v>5739.1815524351932</v>
      </c>
      <c r="L1911" s="110">
        <f>$L$1*gp_need_index[[#This Row],[Normalised weighted population (base year)]]</f>
        <v>2436.8186511905028</v>
      </c>
      <c r="M1911" s="4">
        <f>$M$1*gp_need_index[[#This Row],[Normalised travel time adjusted wp (base year)]]</f>
        <v>3407.6597078119848</v>
      </c>
      <c r="N1911" s="115">
        <v>5844.4783590024872</v>
      </c>
      <c r="O1911" s="43">
        <f>gp_need_index[[#This Row],[Combined weighted population (base year)]]/gp_need_index[[#This Row],[Registered population (base year)]]</f>
        <v>0.67836130565767316</v>
      </c>
      <c r="P1911" s="77">
        <v>8688.9298092314766</v>
      </c>
      <c r="Q1911" s="4">
        <v>2493.476160739704</v>
      </c>
      <c r="R1911" s="46">
        <v>6050.4527966827172</v>
      </c>
      <c r="S1911" s="110">
        <v>5771.1067783828057</v>
      </c>
      <c r="T1911" s="46">
        <v>5788.9327903217263</v>
      </c>
      <c r="U1911" s="110">
        <f>$L$1*gp_need_index[[#This Row],[Normalised weighted population 2025/26]]</f>
        <v>2457.9746670222858</v>
      </c>
      <c r="V1911" s="4">
        <f>$M$1*gp_need_index[[#This Row],[Normalised travel time adjusted wp 2025/26]]</f>
        <v>3437.1996844115702</v>
      </c>
      <c r="W1911" s="115">
        <v>5895.1743514338559</v>
      </c>
      <c r="X1911" s="43">
        <f>gp_need_index[[#This Row],[Combined weighted population 2025/26]]/gp_need_index[[#This Row],[Registered population 2025/26]]</f>
        <v>0.67846955618982907</v>
      </c>
    </row>
    <row r="1912" spans="1:24" ht="13">
      <c r="A1912" s="8" t="s">
        <v>2708</v>
      </c>
      <c r="B1912" s="3" t="s">
        <v>10827</v>
      </c>
      <c r="C1912" s="74" t="s">
        <v>6408</v>
      </c>
      <c r="D1912" s="74" t="s">
        <v>6805</v>
      </c>
      <c r="E1912" s="74" t="s">
        <v>6540</v>
      </c>
      <c r="F1912" s="41">
        <v>0.95383055984618725</v>
      </c>
      <c r="G1912" s="110">
        <v>9326.1666666666679</v>
      </c>
      <c r="H1912" s="4">
        <v>3360.6970301422029</v>
      </c>
      <c r="I1912" s="46">
        <v>8237.3008026327552</v>
      </c>
      <c r="J1912" s="110">
        <v>7856.9892361966486</v>
      </c>
      <c r="K1912" s="46">
        <v>7881.3607047400819</v>
      </c>
      <c r="L1912" s="110">
        <f>$L$1*gp_need_index[[#This Row],[Normalised weighted population (base year)]]</f>
        <v>3346.3737967866673</v>
      </c>
      <c r="M1912" s="4">
        <f>$M$1*gp_need_index[[#This Row],[Normalised travel time adjusted wp (base year)]]</f>
        <v>4679.5862913379606</v>
      </c>
      <c r="N1912" s="115">
        <v>8025.9600881246279</v>
      </c>
      <c r="O1912" s="43">
        <f>gp_need_index[[#This Row],[Combined weighted population (base year)]]/gp_need_index[[#This Row],[Registered population (base year)]]</f>
        <v>0.86058510157348966</v>
      </c>
      <c r="P1912" s="77">
        <v>9413.7550792261773</v>
      </c>
      <c r="Q1912" s="4">
        <v>3426.122591138595</v>
      </c>
      <c r="R1912" s="46">
        <v>8313.531663034948</v>
      </c>
      <c r="S1912" s="110">
        <v>7929.7005604516289</v>
      </c>
      <c r="T1912" s="46">
        <v>7954.1941181505017</v>
      </c>
      <c r="U1912" s="110">
        <f>$L$1*gp_need_index[[#This Row],[Normalised weighted population 2025/26]]</f>
        <v>3377.3423093939609</v>
      </c>
      <c r="V1912" s="4">
        <f>$M$1*gp_need_index[[#This Row],[Normalised travel time adjusted wp 2025/26]]</f>
        <v>4722.8313927506861</v>
      </c>
      <c r="W1912" s="115">
        <v>8100.173702144647</v>
      </c>
      <c r="X1912" s="43">
        <f>gp_need_index[[#This Row],[Combined weighted population 2025/26]]/gp_need_index[[#This Row],[Registered population 2025/26]]</f>
        <v>0.86046148789442389</v>
      </c>
    </row>
    <row r="1913" spans="1:24" ht="13">
      <c r="A1913" s="8" t="s">
        <v>2630</v>
      </c>
      <c r="B1913" s="3" t="s">
        <v>10826</v>
      </c>
      <c r="C1913" s="74" t="s">
        <v>6408</v>
      </c>
      <c r="D1913" s="74" t="s">
        <v>6805</v>
      </c>
      <c r="E1913" s="74" t="s">
        <v>6523</v>
      </c>
      <c r="F1913" s="41">
        <v>0.95383055984618725</v>
      </c>
      <c r="G1913" s="110">
        <v>10824.75</v>
      </c>
      <c r="H1913" s="4">
        <v>3866.3073486670455</v>
      </c>
      <c r="I1913" s="46">
        <v>9476.5866547191781</v>
      </c>
      <c r="J1913" s="110">
        <v>9039.0579543017011</v>
      </c>
      <c r="K1913" s="46">
        <v>9067.0960627899567</v>
      </c>
      <c r="L1913" s="110">
        <f>$L$1*gp_need_index[[#This Row],[Normalised weighted population (base year)]]</f>
        <v>3849.8292127677091</v>
      </c>
      <c r="M1913" s="4">
        <f>$M$1*gp_need_index[[#This Row],[Normalised travel time adjusted wp (base year)]]</f>
        <v>5383.6209288273631</v>
      </c>
      <c r="N1913" s="115">
        <v>9233.4501415950726</v>
      </c>
      <c r="O1913" s="43">
        <f>gp_need_index[[#This Row],[Combined weighted population (base year)]]/gp_need_index[[#This Row],[Registered population (base year)]]</f>
        <v>0.85299430856094349</v>
      </c>
      <c r="P1913" s="77">
        <v>10916.3160729753</v>
      </c>
      <c r="Q1913" s="4">
        <v>3934.7519973070694</v>
      </c>
      <c r="R1913" s="46">
        <v>9547.7276266788012</v>
      </c>
      <c r="S1913" s="110">
        <v>9106.91438741395</v>
      </c>
      <c r="T1913" s="46">
        <v>9135.0441675117399</v>
      </c>
      <c r="U1913" s="110">
        <f>$L$1*gp_need_index[[#This Row],[Normalised weighted population 2025/26]]</f>
        <v>3878.7299765188072</v>
      </c>
      <c r="V1913" s="4">
        <f>$M$1*gp_need_index[[#This Row],[Normalised travel time adjusted wp 2025/26]]</f>
        <v>5423.9653606190986</v>
      </c>
      <c r="W1913" s="115">
        <v>9302.6953371379059</v>
      </c>
      <c r="X1913" s="43">
        <f>gp_need_index[[#This Row],[Combined weighted population 2025/26]]/gp_need_index[[#This Row],[Registered population 2025/26]]</f>
        <v>0.85218266629049766</v>
      </c>
    </row>
    <row r="1914" spans="1:24" ht="13">
      <c r="A1914" s="8" t="s">
        <v>2778</v>
      </c>
      <c r="B1914" s="3" t="s">
        <v>10825</v>
      </c>
      <c r="C1914" s="74" t="s">
        <v>6408</v>
      </c>
      <c r="D1914" s="74" t="s">
        <v>6805</v>
      </c>
      <c r="E1914" s="74" t="s">
        <v>6500</v>
      </c>
      <c r="F1914" s="41">
        <v>0.95383055984618725</v>
      </c>
      <c r="G1914" s="110">
        <v>8780.6666666666679</v>
      </c>
      <c r="H1914" s="4">
        <v>3237.9114628041102</v>
      </c>
      <c r="I1914" s="46">
        <v>7936.3448868467394</v>
      </c>
      <c r="J1914" s="110">
        <v>7569.9282865534515</v>
      </c>
      <c r="K1914" s="46">
        <v>7593.4093253541478</v>
      </c>
      <c r="L1914" s="110">
        <f>$L$1*gp_need_index[[#This Row],[Normalised weighted population (base year)]]</f>
        <v>3224.1115394398953</v>
      </c>
      <c r="M1914" s="4">
        <f>$M$1*gp_need_index[[#This Row],[Normalised travel time adjusted wp (base year)]]</f>
        <v>4508.6141232025966</v>
      </c>
      <c r="N1914" s="115">
        <v>7732.7256626424914</v>
      </c>
      <c r="O1914" s="43">
        <f>gp_need_index[[#This Row],[Combined weighted population (base year)]]/gp_need_index[[#This Row],[Registered population (base year)]]</f>
        <v>0.88065359456106107</v>
      </c>
      <c r="P1914" s="77">
        <v>8859.8171274705746</v>
      </c>
      <c r="Q1914" s="4">
        <v>3299.0457058211505</v>
      </c>
      <c r="R1914" s="46">
        <v>8005.1779244796253</v>
      </c>
      <c r="S1914" s="110">
        <v>7635.5833413747405</v>
      </c>
      <c r="T1914" s="46">
        <v>7659.1684187317933</v>
      </c>
      <c r="U1914" s="110">
        <f>$L$1*gp_need_index[[#This Row],[Normalised weighted population 2025/26]]</f>
        <v>3252.0747131793196</v>
      </c>
      <c r="V1914" s="4">
        <f>$M$1*gp_need_index[[#This Row],[Normalised travel time adjusted wp 2025/26]]</f>
        <v>4547.6588216283099</v>
      </c>
      <c r="W1914" s="115">
        <v>7799.7335348076294</v>
      </c>
      <c r="X1914" s="43">
        <f>gp_need_index[[#This Row],[Combined weighted population 2025/26]]/gp_need_index[[#This Row],[Registered population 2025/26]]</f>
        <v>0.88034926935725677</v>
      </c>
    </row>
    <row r="1915" spans="1:24" ht="13">
      <c r="A1915" s="8" t="s">
        <v>2623</v>
      </c>
      <c r="B1915" s="3" t="s">
        <v>10824</v>
      </c>
      <c r="C1915" s="74" t="s">
        <v>6408</v>
      </c>
      <c r="D1915" s="74" t="s">
        <v>6805</v>
      </c>
      <c r="E1915" s="74" t="s">
        <v>6523</v>
      </c>
      <c r="F1915" s="41">
        <v>0.95383055984618725</v>
      </c>
      <c r="G1915" s="110">
        <v>15912.083333333332</v>
      </c>
      <c r="H1915" s="4">
        <v>4663.8373214463036</v>
      </c>
      <c r="I1915" s="46">
        <v>11431.387764719946</v>
      </c>
      <c r="J1915" s="110">
        <v>10903.606991441682</v>
      </c>
      <c r="K1915" s="46">
        <v>10937.428714599664</v>
      </c>
      <c r="L1915" s="110">
        <f>$L$1*gp_need_index[[#This Row],[Normalised weighted population (base year)]]</f>
        <v>4643.9601264215253</v>
      </c>
      <c r="M1915" s="4">
        <f>$M$1*gp_need_index[[#This Row],[Normalised travel time adjusted wp (base year)]]</f>
        <v>6494.1376740369233</v>
      </c>
      <c r="N1915" s="115">
        <v>11138.097800458449</v>
      </c>
      <c r="O1915" s="43">
        <f>gp_need_index[[#This Row],[Combined weighted population (base year)]]/gp_need_index[[#This Row],[Registered population (base year)]]</f>
        <v>0.69997734219540386</v>
      </c>
      <c r="P1915" s="77">
        <v>16045.982780639566</v>
      </c>
      <c r="Q1915" s="4">
        <v>4747.500197636934</v>
      </c>
      <c r="R1915" s="46">
        <v>11519.871856133102</v>
      </c>
      <c r="S1915" s="110">
        <v>10988.005821891773</v>
      </c>
      <c r="T1915" s="46">
        <v>11021.945988048405</v>
      </c>
      <c r="U1915" s="110">
        <f>$L$1*gp_need_index[[#This Row],[Normalised weighted population 2025/26]]</f>
        <v>4679.9064700153913</v>
      </c>
      <c r="V1915" s="4">
        <f>$M$1*gp_need_index[[#This Row],[Normalised travel time adjusted wp 2025/26]]</f>
        <v>6544.3201094092974</v>
      </c>
      <c r="W1915" s="115">
        <v>11224.226579424689</v>
      </c>
      <c r="X1915" s="43">
        <f>gp_need_index[[#This Row],[Combined weighted population 2025/26]]/gp_need_index[[#This Row],[Registered population 2025/26]]</f>
        <v>0.69950384048569381</v>
      </c>
    </row>
    <row r="1916" spans="1:24" ht="13">
      <c r="A1916" s="8" t="s">
        <v>2803</v>
      </c>
      <c r="B1916" s="3" t="s">
        <v>10823</v>
      </c>
      <c r="C1916" s="74" t="s">
        <v>6408</v>
      </c>
      <c r="D1916" s="74" t="s">
        <v>6805</v>
      </c>
      <c r="E1916" s="74" t="s">
        <v>6500</v>
      </c>
      <c r="F1916" s="41">
        <v>0.95383055984618725</v>
      </c>
      <c r="G1916" s="110">
        <v>6913.166666666667</v>
      </c>
      <c r="H1916" s="4">
        <v>2144.2884857636177</v>
      </c>
      <c r="I1916" s="46">
        <v>5255.7993494907314</v>
      </c>
      <c r="J1916" s="110">
        <v>5013.1420359639715</v>
      </c>
      <c r="K1916" s="46">
        <v>5028.6922206161789</v>
      </c>
      <c r="L1916" s="110">
        <f>$L$1*gp_need_index[[#This Row],[Normalised weighted population (base year)]]</f>
        <v>2135.1495648529517</v>
      </c>
      <c r="M1916" s="4">
        <f>$M$1*gp_need_index[[#This Row],[Normalised travel time adjusted wp (base year)]]</f>
        <v>2985.8041092828503</v>
      </c>
      <c r="N1916" s="115">
        <v>5120.9536741358024</v>
      </c>
      <c r="O1916" s="43">
        <f>gp_need_index[[#This Row],[Combined weighted population (base year)]]/gp_need_index[[#This Row],[Registered population (base year)]]</f>
        <v>0.74075368366679073</v>
      </c>
      <c r="P1916" s="77">
        <v>6972.5664419699069</v>
      </c>
      <c r="Q1916" s="4">
        <v>2183.5520566107407</v>
      </c>
      <c r="R1916" s="46">
        <v>5298.4178696553063</v>
      </c>
      <c r="S1916" s="110">
        <v>5053.7928829123639</v>
      </c>
      <c r="T1916" s="46">
        <v>5069.4032286791553</v>
      </c>
      <c r="U1916" s="110">
        <f>$L$1*gp_need_index[[#This Row],[Normalised weighted population 2025/26]]</f>
        <v>2152.4631852431376</v>
      </c>
      <c r="V1916" s="4">
        <f>$M$1*gp_need_index[[#This Row],[Normalised travel time adjusted wp 2025/26]]</f>
        <v>3009.9764168798715</v>
      </c>
      <c r="W1916" s="115">
        <v>5162.4396021230095</v>
      </c>
      <c r="X1916" s="43">
        <f>gp_need_index[[#This Row],[Combined weighted population 2025/26]]/gp_need_index[[#This Row],[Registered population 2025/26]]</f>
        <v>0.74039303104360299</v>
      </c>
    </row>
    <row r="1917" spans="1:24" ht="13">
      <c r="A1917" s="8" t="s">
        <v>2811</v>
      </c>
      <c r="B1917" s="3" t="s">
        <v>10822</v>
      </c>
      <c r="C1917" s="74" t="s">
        <v>6408</v>
      </c>
      <c r="D1917" s="74" t="s">
        <v>6805</v>
      </c>
      <c r="E1917" s="74" t="s">
        <v>6500</v>
      </c>
      <c r="F1917" s="41">
        <v>0.95383055984618725</v>
      </c>
      <c r="G1917" s="110">
        <v>2739.1666666666665</v>
      </c>
      <c r="H1917" s="4">
        <v>1298.3972040404733</v>
      </c>
      <c r="I1917" s="46">
        <v>3182.4613272342972</v>
      </c>
      <c r="J1917" s="110">
        <v>3035.5288694447299</v>
      </c>
      <c r="K1917" s="46">
        <v>3044.9447276227629</v>
      </c>
      <c r="L1917" s="110">
        <f>$L$1*gp_need_index[[#This Row],[Normalised weighted population (base year)]]</f>
        <v>1292.8634573281552</v>
      </c>
      <c r="M1917" s="4">
        <f>$M$1*gp_need_index[[#This Row],[Normalised travel time adjusted wp (base year)]]</f>
        <v>1807.946893827035</v>
      </c>
      <c r="N1917" s="115">
        <v>3100.8103511551899</v>
      </c>
      <c r="O1917" s="43">
        <f>gp_need_index[[#This Row],[Combined weighted population (base year)]]/gp_need_index[[#This Row],[Registered population (base year)]]</f>
        <v>1.1320269003304619</v>
      </c>
      <c r="P1917" s="77">
        <v>2765.8147502496295</v>
      </c>
      <c r="Q1917" s="4">
        <v>1324.1262849583666</v>
      </c>
      <c r="R1917" s="46">
        <v>3213.009897640557</v>
      </c>
      <c r="S1917" s="110">
        <v>3064.6670294578335</v>
      </c>
      <c r="T1917" s="46">
        <v>3074.1332883842092</v>
      </c>
      <c r="U1917" s="110">
        <f>$L$1*gp_need_index[[#This Row],[Normalised weighted population 2025/26]]</f>
        <v>1305.2737040808447</v>
      </c>
      <c r="V1917" s="4">
        <f>$M$1*gp_need_index[[#This Row],[Normalised travel time adjusted wp 2025/26]]</f>
        <v>1825.2777068579624</v>
      </c>
      <c r="W1917" s="115">
        <v>3130.5514109388068</v>
      </c>
      <c r="X1917" s="43">
        <f>gp_need_index[[#This Row],[Combined weighted population 2025/26]]/gp_need_index[[#This Row],[Registered population 2025/26]]</f>
        <v>1.1318731345460711</v>
      </c>
    </row>
    <row r="1918" spans="1:24" ht="13">
      <c r="A1918" s="8" t="s">
        <v>2686</v>
      </c>
      <c r="B1918" s="3" t="s">
        <v>10821</v>
      </c>
      <c r="C1918" s="74" t="s">
        <v>6408</v>
      </c>
      <c r="D1918" s="74" t="s">
        <v>6805</v>
      </c>
      <c r="E1918" s="74" t="s">
        <v>6540</v>
      </c>
      <c r="F1918" s="41">
        <v>0.95383055984618725</v>
      </c>
      <c r="G1918" s="110">
        <v>5225.25</v>
      </c>
      <c r="H1918" s="4">
        <v>2032.8251916318743</v>
      </c>
      <c r="I1918" s="46">
        <v>4982.5951082334796</v>
      </c>
      <c r="J1918" s="110">
        <v>4752.551481573214</v>
      </c>
      <c r="K1918" s="46">
        <v>4767.29334457598</v>
      </c>
      <c r="L1918" s="110">
        <f>$L$1*gp_need_index[[#This Row],[Normalised weighted population (base year)]]</f>
        <v>2024.1613253774615</v>
      </c>
      <c r="M1918" s="4">
        <f>$M$1*gp_need_index[[#This Row],[Normalised travel time adjusted wp (base year)]]</f>
        <v>2830.5975855980287</v>
      </c>
      <c r="N1918" s="115">
        <v>4854.7589109754899</v>
      </c>
      <c r="O1918" s="43">
        <f>gp_need_index[[#This Row],[Combined weighted population (base year)]]/gp_need_index[[#This Row],[Registered population (base year)]]</f>
        <v>0.92909600707631024</v>
      </c>
      <c r="P1918" s="77">
        <v>5272.7653994115835</v>
      </c>
      <c r="Q1918" s="4">
        <v>2073.5162248724318</v>
      </c>
      <c r="R1918" s="46">
        <v>5031.4144724065209</v>
      </c>
      <c r="S1918" s="110">
        <v>4799.116883033721</v>
      </c>
      <c r="T1918" s="46">
        <v>4813.9405759817837</v>
      </c>
      <c r="U1918" s="110">
        <f>$L$1*gp_need_index[[#This Row],[Normalised weighted population 2025/26]]</f>
        <v>2043.9940163230485</v>
      </c>
      <c r="V1918" s="4">
        <f>$M$1*gp_need_index[[#This Row],[Normalised travel time adjusted wp 2025/26]]</f>
        <v>2858.2945471752578</v>
      </c>
      <c r="W1918" s="115">
        <v>4902.2885634983068</v>
      </c>
      <c r="X1918" s="43">
        <f>gp_need_index[[#This Row],[Combined weighted population 2025/26]]/gp_need_index[[#This Row],[Registered population 2025/26]]</f>
        <v>0.92973765987111423</v>
      </c>
    </row>
    <row r="1919" spans="1:24" ht="13">
      <c r="A1919" s="8" t="s">
        <v>2632</v>
      </c>
      <c r="B1919" s="3" t="s">
        <v>10820</v>
      </c>
      <c r="C1919" s="74" t="s">
        <v>6408</v>
      </c>
      <c r="D1919" s="74" t="s">
        <v>6805</v>
      </c>
      <c r="E1919" s="74" t="s">
        <v>6523</v>
      </c>
      <c r="F1919" s="41">
        <v>0.95383055984618725</v>
      </c>
      <c r="G1919" s="110">
        <v>12154.666666666664</v>
      </c>
      <c r="H1919" s="4">
        <v>2414.9933665625417</v>
      </c>
      <c r="I1919" s="46">
        <v>5919.3157307300207</v>
      </c>
      <c r="J1919" s="110">
        <v>5646.0242373485589</v>
      </c>
      <c r="K1919" s="46">
        <v>5663.5375491222449</v>
      </c>
      <c r="L1919" s="110">
        <f>$L$1*gp_need_index[[#This Row],[Normalised weighted population (base year)]]</f>
        <v>2404.7007060724404</v>
      </c>
      <c r="M1919" s="4">
        <f>$M$1*gp_need_index[[#This Row],[Normalised travel time adjusted wp (base year)]]</f>
        <v>3362.7458085265098</v>
      </c>
      <c r="N1919" s="115">
        <v>5767.4465145989507</v>
      </c>
      <c r="O1919" s="43">
        <f>gp_need_index[[#This Row],[Combined weighted population (base year)]]/gp_need_index[[#This Row],[Registered population (base year)]]</f>
        <v>0.47450470447007609</v>
      </c>
      <c r="P1919" s="77">
        <v>12255.400937033737</v>
      </c>
      <c r="Q1919" s="4">
        <v>2452.2494559320658</v>
      </c>
      <c r="R1919" s="46">
        <v>5950.415653625616</v>
      </c>
      <c r="S1919" s="110">
        <v>5675.6882942152379</v>
      </c>
      <c r="T1919" s="46">
        <v>5693.2195739470999</v>
      </c>
      <c r="U1919" s="110">
        <f>$L$1*gp_need_index[[#This Row],[Normalised weighted population 2025/26]]</f>
        <v>2417.3349377890536</v>
      </c>
      <c r="V1919" s="4">
        <f>$M$1*gp_need_index[[#This Row],[Normalised travel time adjusted wp 2025/26]]</f>
        <v>3380.3696176215567</v>
      </c>
      <c r="W1919" s="115">
        <v>5797.7045554106098</v>
      </c>
      <c r="X1919" s="43">
        <f>gp_need_index[[#This Row],[Combined weighted population 2025/26]]/gp_need_index[[#This Row],[Registered population 2025/26]]</f>
        <v>0.47307342984519851</v>
      </c>
    </row>
    <row r="1920" spans="1:24" ht="13">
      <c r="A1920" s="8" t="s">
        <v>2792</v>
      </c>
      <c r="B1920" s="3" t="s">
        <v>10819</v>
      </c>
      <c r="C1920" s="74" t="s">
        <v>6408</v>
      </c>
      <c r="D1920" s="74" t="s">
        <v>6805</v>
      </c>
      <c r="E1920" s="74" t="s">
        <v>6500</v>
      </c>
      <c r="F1920" s="41">
        <v>0.95383055984618725</v>
      </c>
      <c r="G1920" s="110">
        <v>15224.166666666666</v>
      </c>
      <c r="H1920" s="4">
        <v>4833.8321733559878</v>
      </c>
      <c r="I1920" s="46">
        <v>11848.056901366228</v>
      </c>
      <c r="J1920" s="110">
        <v>11301.038747319632</v>
      </c>
      <c r="K1920" s="46">
        <v>11336.093257649056</v>
      </c>
      <c r="L1920" s="110">
        <f>$L$1*gp_need_index[[#This Row],[Normalised weighted population (base year)]]</f>
        <v>4813.2304631751849</v>
      </c>
      <c r="M1920" s="4">
        <f>$M$1*gp_need_index[[#This Row],[Normalised travel time adjusted wp (base year)]]</f>
        <v>6730.8461816648542</v>
      </c>
      <c r="N1920" s="115">
        <v>11544.076644840039</v>
      </c>
      <c r="O1920" s="43">
        <f>gp_need_index[[#This Row],[Combined weighted population (base year)]]/gp_need_index[[#This Row],[Registered population (base year)]]</f>
        <v>0.75827313885861558</v>
      </c>
      <c r="P1920" s="77">
        <v>15361.174708876308</v>
      </c>
      <c r="Q1920" s="4">
        <v>4928.9496212734239</v>
      </c>
      <c r="R1920" s="46">
        <v>11960.161276173993</v>
      </c>
      <c r="S1920" s="110">
        <v>11407.967325903728</v>
      </c>
      <c r="T1920" s="46">
        <v>11443.20468496839</v>
      </c>
      <c r="U1920" s="110">
        <f>$L$1*gp_need_index[[#This Row],[Normalised weighted population 2025/26]]</f>
        <v>4858.77246186509</v>
      </c>
      <c r="V1920" s="4">
        <f>$M$1*gp_need_index[[#This Row],[Normalised travel time adjusted wp 2025/26]]</f>
        <v>6794.4439772368478</v>
      </c>
      <c r="W1920" s="115">
        <v>11653.216439101938</v>
      </c>
      <c r="X1920" s="43">
        <f>gp_need_index[[#This Row],[Combined weighted population 2025/26]]/gp_need_index[[#This Row],[Registered population 2025/26]]</f>
        <v>0.75861492756593918</v>
      </c>
    </row>
    <row r="1921" spans="1:24" ht="13">
      <c r="A1921" s="8" t="s">
        <v>2780</v>
      </c>
      <c r="B1921" s="3" t="s">
        <v>8251</v>
      </c>
      <c r="C1921" s="74" t="s">
        <v>6408</v>
      </c>
      <c r="D1921" s="74" t="s">
        <v>6805</v>
      </c>
      <c r="E1921" s="74" t="s">
        <v>6500</v>
      </c>
      <c r="F1921" s="41">
        <v>0.95383055984618725</v>
      </c>
      <c r="G1921" s="110">
        <v>9285.9166666666679</v>
      </c>
      <c r="H1921" s="4">
        <v>2760.1382354075981</v>
      </c>
      <c r="I1921" s="46">
        <v>6765.289669964186</v>
      </c>
      <c r="J1921" s="110">
        <v>6452.940033423567</v>
      </c>
      <c r="K1921" s="46">
        <v>6472.9563043270227</v>
      </c>
      <c r="L1921" s="110">
        <f>$L$1*gp_need_index[[#This Row],[Normalised weighted population (base year)]]</f>
        <v>2748.3745733801388</v>
      </c>
      <c r="M1921" s="4">
        <f>$M$1*gp_need_index[[#This Row],[Normalised travel time adjusted wp (base year)]]</f>
        <v>3843.3411083368651</v>
      </c>
      <c r="N1921" s="115">
        <v>6591.7156817170035</v>
      </c>
      <c r="O1921" s="43">
        <f>gp_need_index[[#This Row],[Combined weighted population (base year)]]/gp_need_index[[#This Row],[Registered population (base year)]]</f>
        <v>0.70986160207306792</v>
      </c>
      <c r="P1921" s="77">
        <v>9365.3351162661711</v>
      </c>
      <c r="Q1921" s="4">
        <v>2812.1578083156769</v>
      </c>
      <c r="R1921" s="46">
        <v>6823.7380184092799</v>
      </c>
      <c r="S1921" s="110">
        <v>6508.6898543430361</v>
      </c>
      <c r="T1921" s="46">
        <v>6528.7941406620566</v>
      </c>
      <c r="U1921" s="110">
        <f>$L$1*gp_need_index[[#This Row],[Normalised weighted population 2025/26]]</f>
        <v>2772.1190045219037</v>
      </c>
      <c r="V1921" s="4">
        <f>$M$1*gp_need_index[[#This Row],[Normalised travel time adjusted wp 2025/26]]</f>
        <v>3876.4950246770027</v>
      </c>
      <c r="W1921" s="115">
        <v>6648.6140291989068</v>
      </c>
      <c r="X1921" s="43">
        <f>gp_need_index[[#This Row],[Combined weighted population 2025/26]]/gp_need_index[[#This Row],[Registered population 2025/26]]</f>
        <v>0.70991736511929715</v>
      </c>
    </row>
    <row r="1922" spans="1:24" ht="13">
      <c r="A1922" s="8" t="s">
        <v>2629</v>
      </c>
      <c r="B1922" s="3" t="s">
        <v>10818</v>
      </c>
      <c r="C1922" s="74" t="s">
        <v>6408</v>
      </c>
      <c r="D1922" s="74" t="s">
        <v>6805</v>
      </c>
      <c r="E1922" s="74" t="s">
        <v>6523</v>
      </c>
      <c r="F1922" s="41">
        <v>0.95383055984618725</v>
      </c>
      <c r="G1922" s="110">
        <v>14006.250000000002</v>
      </c>
      <c r="H1922" s="4">
        <v>3588.6918282289839</v>
      </c>
      <c r="I1922" s="46">
        <v>8796.1318178751098</v>
      </c>
      <c r="J1922" s="110">
        <v>8390.0193363246763</v>
      </c>
      <c r="K1922" s="46">
        <v>8416.0442023626783</v>
      </c>
      <c r="L1922" s="110">
        <f>$L$1*gp_need_index[[#This Row],[Normalised weighted population (base year)]]</f>
        <v>3573.3968849372191</v>
      </c>
      <c r="M1922" s="4">
        <f>$M$1*gp_need_index[[#This Row],[Normalised travel time adjusted wp (base year)]]</f>
        <v>4997.0565429119688</v>
      </c>
      <c r="N1922" s="115">
        <v>8570.4534278491883</v>
      </c>
      <c r="O1922" s="43">
        <f>gp_need_index[[#This Row],[Combined weighted population (base year)]]/gp_need_index[[#This Row],[Registered population (base year)]]</f>
        <v>0.61190207427749665</v>
      </c>
      <c r="P1922" s="77">
        <v>14133.355308852028</v>
      </c>
      <c r="Q1922" s="4">
        <v>3652.0006869935851</v>
      </c>
      <c r="R1922" s="46">
        <v>8861.6278422940923</v>
      </c>
      <c r="S1922" s="110">
        <v>8452.4914459639349</v>
      </c>
      <c r="T1922" s="46">
        <v>8478.5998198366487</v>
      </c>
      <c r="U1922" s="110">
        <f>$L$1*gp_need_index[[#This Row],[Normalised weighted population 2025/26]]</f>
        <v>3600.0044090717429</v>
      </c>
      <c r="V1922" s="4">
        <f>$M$1*gp_need_index[[#This Row],[Normalised travel time adjusted wp 2025/26]]</f>
        <v>5034.199165987362</v>
      </c>
      <c r="W1922" s="115">
        <v>8634.2035750591058</v>
      </c>
      <c r="X1922" s="43">
        <f>gp_need_index[[#This Row],[Combined weighted population 2025/26]]/gp_need_index[[#This Row],[Registered population 2025/26]]</f>
        <v>0.61090968042467009</v>
      </c>
    </row>
    <row r="1923" spans="1:24" ht="13">
      <c r="A1923" s="8" t="s">
        <v>2709</v>
      </c>
      <c r="B1923" s="3" t="s">
        <v>10817</v>
      </c>
      <c r="C1923" s="74" t="s">
        <v>6408</v>
      </c>
      <c r="D1923" s="74" t="s">
        <v>6805</v>
      </c>
      <c r="E1923" s="74" t="s">
        <v>6540</v>
      </c>
      <c r="F1923" s="41">
        <v>0.95383055984618725</v>
      </c>
      <c r="G1923" s="110">
        <v>6878.9166666666661</v>
      </c>
      <c r="H1923" s="4">
        <v>1923.1524633051722</v>
      </c>
      <c r="I1923" s="46">
        <v>4713.7796675764439</v>
      </c>
      <c r="J1923" s="110">
        <v>4496.1470993160137</v>
      </c>
      <c r="K1923" s="46">
        <v>4510.0936256893492</v>
      </c>
      <c r="L1923" s="110">
        <f>$L$1*gp_need_index[[#This Row],[Normalised weighted population (base year)]]</f>
        <v>1914.9560203461272</v>
      </c>
      <c r="M1923" s="4">
        <f>$M$1*gp_need_index[[#This Row],[Normalised travel time adjusted wp (base year)]]</f>
        <v>2677.8843265901037</v>
      </c>
      <c r="N1923" s="115">
        <v>4592.8403469362311</v>
      </c>
      <c r="O1923" s="43">
        <f>gp_need_index[[#This Row],[Combined weighted population (base year)]]/gp_need_index[[#This Row],[Registered population (base year)]]</f>
        <v>0.66766913592540955</v>
      </c>
      <c r="P1923" s="77">
        <v>6938.111695023139</v>
      </c>
      <c r="Q1923" s="4">
        <v>1959.5374573277334</v>
      </c>
      <c r="R1923" s="46">
        <v>4754.8434894103611</v>
      </c>
      <c r="S1923" s="110">
        <v>4535.3150274852833</v>
      </c>
      <c r="T1923" s="46">
        <v>4549.3238793279752</v>
      </c>
      <c r="U1923" s="110">
        <f>$L$1*gp_need_index[[#This Row],[Normalised weighted population 2025/26]]</f>
        <v>1931.6380501363974</v>
      </c>
      <c r="V1923" s="4">
        <f>$M$1*gp_need_index[[#This Row],[Normalised travel time adjusted wp 2025/26]]</f>
        <v>2701.1774309169509</v>
      </c>
      <c r="W1923" s="115">
        <v>4632.8154810533488</v>
      </c>
      <c r="X1923" s="43">
        <f>gp_need_index[[#This Row],[Combined weighted population 2025/26]]/gp_need_index[[#This Row],[Registered population 2025/26]]</f>
        <v>0.66773434685068123</v>
      </c>
    </row>
    <row r="1924" spans="1:24" ht="13">
      <c r="A1924" s="8" t="s">
        <v>2613</v>
      </c>
      <c r="B1924" s="3" t="s">
        <v>10816</v>
      </c>
      <c r="C1924" s="74" t="s">
        <v>6408</v>
      </c>
      <c r="D1924" s="74" t="s">
        <v>6805</v>
      </c>
      <c r="E1924" s="74" t="s">
        <v>6523</v>
      </c>
      <c r="F1924" s="41">
        <v>0.95383055984618725</v>
      </c>
      <c r="G1924" s="110">
        <v>4550.166666666667</v>
      </c>
      <c r="H1924" s="4">
        <v>1854.8629825869343</v>
      </c>
      <c r="I1924" s="46">
        <v>4546.3974283307025</v>
      </c>
      <c r="J1924" s="110">
        <v>4336.4928043479404</v>
      </c>
      <c r="K1924" s="46">
        <v>4349.9441016315241</v>
      </c>
      <c r="L1924" s="110">
        <f>$L$1*gp_need_index[[#This Row],[Normalised weighted population (base year)]]</f>
        <v>1846.957588228606</v>
      </c>
      <c r="M1924" s="4">
        <f>$M$1*gp_need_index[[#This Row],[Normalised travel time adjusted wp (base year)]]</f>
        <v>2582.7949701424832</v>
      </c>
      <c r="N1924" s="115">
        <v>4429.7525583710894</v>
      </c>
      <c r="O1924" s="43">
        <f>gp_need_index[[#This Row],[Combined weighted population (base year)]]/gp_need_index[[#This Row],[Registered population (base year)]]</f>
        <v>0.9735363301793537</v>
      </c>
      <c r="P1924" s="77">
        <v>4589.3285935404001</v>
      </c>
      <c r="Q1924" s="4">
        <v>1889.1397089067048</v>
      </c>
      <c r="R1924" s="46">
        <v>4584.0224242160493</v>
      </c>
      <c r="S1924" s="110">
        <v>4372.3806752374712</v>
      </c>
      <c r="T1924" s="46">
        <v>4385.886249317341</v>
      </c>
      <c r="U1924" s="110">
        <f>$L$1*gp_need_index[[#This Row],[Normalised weighted population 2025/26]]</f>
        <v>1862.242607357043</v>
      </c>
      <c r="V1924" s="4">
        <f>$M$1*gp_need_index[[#This Row],[Normalised travel time adjusted wp 2025/26]]</f>
        <v>2604.1357497226686</v>
      </c>
      <c r="W1924" s="115">
        <v>4466.3783570797113</v>
      </c>
      <c r="X1924" s="43">
        <f>gp_need_index[[#This Row],[Combined weighted population 2025/26]]/gp_need_index[[#This Row],[Registered population 2025/26]]</f>
        <v>0.97320953730928217</v>
      </c>
    </row>
    <row r="1925" spans="1:24" ht="13">
      <c r="A1925" s="8" t="s">
        <v>2618</v>
      </c>
      <c r="B1925" s="3" t="s">
        <v>10815</v>
      </c>
      <c r="C1925" s="74" t="s">
        <v>6408</v>
      </c>
      <c r="D1925" s="74" t="s">
        <v>6805</v>
      </c>
      <c r="E1925" s="74" t="s">
        <v>6523</v>
      </c>
      <c r="F1925" s="41">
        <v>0.95383055984618725</v>
      </c>
      <c r="G1925" s="110">
        <v>11806.166666666668</v>
      </c>
      <c r="H1925" s="4">
        <v>3586.1406142151627</v>
      </c>
      <c r="I1925" s="46">
        <v>8789.8786159187148</v>
      </c>
      <c r="J1925" s="110">
        <v>8384.0548412017779</v>
      </c>
      <c r="K1925" s="46">
        <v>8410.0612060682888</v>
      </c>
      <c r="L1925" s="110">
        <f>$L$1*gp_need_index[[#This Row],[Normalised weighted population (base year)]]</f>
        <v>3570.8565441539608</v>
      </c>
      <c r="M1925" s="4">
        <f>$M$1*gp_need_index[[#This Row],[Normalised travel time adjusted wp (base year)]]</f>
        <v>4993.5041173233885</v>
      </c>
      <c r="N1925" s="115">
        <v>8564.3606614773489</v>
      </c>
      <c r="O1925" s="43">
        <f>gp_need_index[[#This Row],[Combined weighted population (base year)]]/gp_need_index[[#This Row],[Registered population (base year)]]</f>
        <v>0.7254141757678062</v>
      </c>
      <c r="P1925" s="77">
        <v>11912.076590934954</v>
      </c>
      <c r="Q1925" s="4">
        <v>3648.0945124052023</v>
      </c>
      <c r="R1925" s="46">
        <v>8852.1494581271472</v>
      </c>
      <c r="S1925" s="110">
        <v>8443.4506734875395</v>
      </c>
      <c r="T1925" s="46">
        <v>8469.5311218817824</v>
      </c>
      <c r="U1925" s="110">
        <f>$L$1*gp_need_index[[#This Row],[Normalised weighted population 2025/26]]</f>
        <v>3596.1538496261041</v>
      </c>
      <c r="V1925" s="4">
        <f>$M$1*gp_need_index[[#This Row],[Normalised travel time adjusted wp 2025/26]]</f>
        <v>5028.8145939293472</v>
      </c>
      <c r="W1925" s="115">
        <v>8624.9684435554518</v>
      </c>
      <c r="X1925" s="43">
        <f>gp_need_index[[#This Row],[Combined weighted population 2025/26]]/gp_need_index[[#This Row],[Registered population 2025/26]]</f>
        <v>0.72405246706682702</v>
      </c>
    </row>
    <row r="1926" spans="1:24" ht="13">
      <c r="A1926" s="8" t="s">
        <v>2775</v>
      </c>
      <c r="B1926" s="3" t="s">
        <v>10814</v>
      </c>
      <c r="C1926" s="74" t="s">
        <v>6408</v>
      </c>
      <c r="D1926" s="74" t="s">
        <v>6805</v>
      </c>
      <c r="E1926" s="74" t="s">
        <v>6500</v>
      </c>
      <c r="F1926" s="41">
        <v>0.95383055984618725</v>
      </c>
      <c r="G1926" s="110">
        <v>5646.3333333333321</v>
      </c>
      <c r="H1926" s="4">
        <v>2486.4706575323466</v>
      </c>
      <c r="I1926" s="46">
        <v>6094.511513329524</v>
      </c>
      <c r="J1926" s="110">
        <v>5813.1313287481335</v>
      </c>
      <c r="K1926" s="46">
        <v>5831.1629873209558</v>
      </c>
      <c r="L1926" s="110">
        <f>$L$1*gp_need_index[[#This Row],[Normalised weighted population (base year)]]</f>
        <v>2475.873362048671</v>
      </c>
      <c r="M1926" s="4">
        <f>$M$1*gp_need_index[[#This Row],[Normalised travel time adjusted wp (base year)]]</f>
        <v>3462.274015908572</v>
      </c>
      <c r="N1926" s="115">
        <v>5938.1473779572425</v>
      </c>
      <c r="O1926" s="43">
        <f>gp_need_index[[#This Row],[Combined weighted population (base year)]]/gp_need_index[[#This Row],[Registered population (base year)]]</f>
        <v>1.0516820434424541</v>
      </c>
      <c r="P1926" s="77">
        <v>5699.1282185635755</v>
      </c>
      <c r="Q1926" s="4">
        <v>2535.7776814189792</v>
      </c>
      <c r="R1926" s="46">
        <v>6153.0979946307598</v>
      </c>
      <c r="S1926" s="110">
        <v>5869.01290500711</v>
      </c>
      <c r="T1926" s="46">
        <v>5887.1413330767864</v>
      </c>
      <c r="U1926" s="110">
        <f>$L$1*gp_need_index[[#This Row],[Normalised weighted population 2025/26]]</f>
        <v>2499.6739091659656</v>
      </c>
      <c r="V1926" s="4">
        <f>$M$1*gp_need_index[[#This Row],[Normalised travel time adjusted wp 2025/26]]</f>
        <v>3495.5113602231409</v>
      </c>
      <c r="W1926" s="115">
        <v>5995.1852693891069</v>
      </c>
      <c r="X1926" s="43">
        <f>gp_need_index[[#This Row],[Combined weighted population 2025/26]]/gp_need_index[[#This Row],[Registered population 2025/26]]</f>
        <v>1.0519477785850115</v>
      </c>
    </row>
    <row r="1927" spans="1:24" ht="13">
      <c r="A1927" s="8" t="s">
        <v>2672</v>
      </c>
      <c r="B1927" s="3" t="s">
        <v>10813</v>
      </c>
      <c r="C1927" s="74" t="s">
        <v>6408</v>
      </c>
      <c r="D1927" s="74" t="s">
        <v>6805</v>
      </c>
      <c r="E1927" s="74" t="s">
        <v>6540</v>
      </c>
      <c r="F1927" s="41">
        <v>0.95383055984618725</v>
      </c>
      <c r="G1927" s="110">
        <v>7067.0833333333321</v>
      </c>
      <c r="H1927" s="4">
        <v>1919.2285475396816</v>
      </c>
      <c r="I1927" s="46">
        <v>4704.1618787086472</v>
      </c>
      <c r="J1927" s="110">
        <v>4486.9733583757607</v>
      </c>
      <c r="K1927" s="46">
        <v>4500.8914288696196</v>
      </c>
      <c r="L1927" s="110">
        <f>$L$1*gp_need_index[[#This Row],[Normalised weighted population (base year)]]</f>
        <v>1911.0488282426247</v>
      </c>
      <c r="M1927" s="4">
        <f>$M$1*gp_need_index[[#This Row],[Normalised travel time adjusted wp (base year)]]</f>
        <v>2672.4204891004806</v>
      </c>
      <c r="N1927" s="115">
        <v>4583.4693173431051</v>
      </c>
      <c r="O1927" s="43">
        <f>gp_need_index[[#This Row],[Combined weighted population (base year)]]/gp_need_index[[#This Row],[Registered population (base year)]]</f>
        <v>0.64856590776625522</v>
      </c>
      <c r="P1927" s="77">
        <v>7129.258230847201</v>
      </c>
      <c r="Q1927" s="4">
        <v>1953.3672025893434</v>
      </c>
      <c r="R1927" s="46">
        <v>4739.871284892849</v>
      </c>
      <c r="S1927" s="110">
        <v>4521.0340812682134</v>
      </c>
      <c r="T1927" s="46">
        <v>4534.9988215864532</v>
      </c>
      <c r="U1927" s="110">
        <f>$L$1*gp_need_index[[#This Row],[Normalised weighted population 2025/26]]</f>
        <v>1925.5556459510942</v>
      </c>
      <c r="V1927" s="4">
        <f>$M$1*gp_need_index[[#This Row],[Normalised travel time adjusted wp 2025/26]]</f>
        <v>2692.6718763127142</v>
      </c>
      <c r="W1927" s="115">
        <v>4618.2275222638082</v>
      </c>
      <c r="X1927" s="43">
        <f>gp_need_index[[#This Row],[Combined weighted population 2025/26]]/gp_need_index[[#This Row],[Registered population 2025/26]]</f>
        <v>0.64778513734871457</v>
      </c>
    </row>
    <row r="1928" spans="1:24" ht="13">
      <c r="A1928" s="8" t="s">
        <v>2619</v>
      </c>
      <c r="B1928" s="3" t="s">
        <v>10812</v>
      </c>
      <c r="C1928" s="74" t="s">
        <v>6408</v>
      </c>
      <c r="D1928" s="74" t="s">
        <v>6805</v>
      </c>
      <c r="E1928" s="74" t="s">
        <v>6523</v>
      </c>
      <c r="F1928" s="41">
        <v>0.95383055984618725</v>
      </c>
      <c r="G1928" s="110">
        <v>5557.333333333333</v>
      </c>
      <c r="H1928" s="4">
        <v>1503.638476940343</v>
      </c>
      <c r="I1928" s="46">
        <v>3685.5218789079863</v>
      </c>
      <c r="J1928" s="110">
        <v>3515.3633970841765</v>
      </c>
      <c r="K1928" s="46">
        <v>3526.2676462660488</v>
      </c>
      <c r="L1928" s="110">
        <f>$L$1*gp_need_index[[#This Row],[Normalised weighted population (base year)]]</f>
        <v>1497.2299954276054</v>
      </c>
      <c r="M1928" s="4">
        <f>$M$1*gp_need_index[[#This Row],[Normalised travel time adjusted wp (base year)]]</f>
        <v>2093.734109533993</v>
      </c>
      <c r="N1928" s="115">
        <v>3590.9641049615984</v>
      </c>
      <c r="O1928" s="43">
        <f>gp_need_index[[#This Row],[Combined weighted population (base year)]]/gp_need_index[[#This Row],[Registered population (base year)]]</f>
        <v>0.6461667655281188</v>
      </c>
      <c r="P1928" s="77">
        <v>5605.8561881140176</v>
      </c>
      <c r="Q1928" s="4">
        <v>1531.2489248149072</v>
      </c>
      <c r="R1928" s="46">
        <v>3715.5957155071887</v>
      </c>
      <c r="S1928" s="110">
        <v>3544.0487414843165</v>
      </c>
      <c r="T1928" s="46">
        <v>3554.9957326948165</v>
      </c>
      <c r="U1928" s="110">
        <f>$L$1*gp_need_index[[#This Row],[Normalised weighted population 2025/26]]</f>
        <v>1509.4473832802196</v>
      </c>
      <c r="V1928" s="4">
        <f>$M$1*gp_need_index[[#This Row],[Normalised travel time adjusted wp 2025/26]]</f>
        <v>2110.7915142721849</v>
      </c>
      <c r="W1928" s="115">
        <v>3620.2388975524045</v>
      </c>
      <c r="X1928" s="43">
        <f>gp_need_index[[#This Row],[Combined weighted population 2025/26]]/gp_need_index[[#This Row],[Registered population 2025/26]]</f>
        <v>0.64579589202240384</v>
      </c>
    </row>
    <row r="1929" spans="1:24" ht="13">
      <c r="A1929" s="8" t="s">
        <v>2683</v>
      </c>
      <c r="B1929" s="3" t="s">
        <v>10811</v>
      </c>
      <c r="C1929" s="74" t="s">
        <v>6408</v>
      </c>
      <c r="D1929" s="74" t="s">
        <v>6805</v>
      </c>
      <c r="E1929" s="74" t="s">
        <v>6540</v>
      </c>
      <c r="F1929" s="41">
        <v>0.95383055984618725</v>
      </c>
      <c r="G1929" s="110">
        <v>8301.1666666666661</v>
      </c>
      <c r="H1929" s="4">
        <v>3502.1211747422713</v>
      </c>
      <c r="I1929" s="46">
        <v>8583.9411600875592</v>
      </c>
      <c r="J1929" s="110">
        <v>8187.6254024130467</v>
      </c>
      <c r="K1929" s="46">
        <v>8213.022465962662</v>
      </c>
      <c r="L1929" s="110">
        <f>$L$1*gp_need_index[[#This Row],[Normalised weighted population (base year)]]</f>
        <v>3487.1951940973945</v>
      </c>
      <c r="M1929" s="4">
        <f>$M$1*gp_need_index[[#This Row],[Normalised travel time adjusted wp (base year)]]</f>
        <v>4876.5116560462084</v>
      </c>
      <c r="N1929" s="115">
        <v>8363.7068501436024</v>
      </c>
      <c r="O1929" s="43">
        <f>gp_need_index[[#This Row],[Combined weighted population (base year)]]/gp_need_index[[#This Row],[Registered population (base year)]]</f>
        <v>1.0075339028823582</v>
      </c>
      <c r="P1929" s="77">
        <v>8379.6152939126277</v>
      </c>
      <c r="Q1929" s="4">
        <v>3575.0584448438967</v>
      </c>
      <c r="R1929" s="46">
        <v>8674.9264767356108</v>
      </c>
      <c r="S1929" s="110">
        <v>8274.409977929241</v>
      </c>
      <c r="T1929" s="46">
        <v>8299.9682870574998</v>
      </c>
      <c r="U1929" s="110">
        <f>$L$1*gp_need_index[[#This Row],[Normalised weighted population 2025/26]]</f>
        <v>3524.1576514385256</v>
      </c>
      <c r="V1929" s="4">
        <f>$M$1*gp_need_index[[#This Row],[Normalised travel time adjusted wp 2025/26]]</f>
        <v>4928.136050326224</v>
      </c>
      <c r="W1929" s="115">
        <v>8452.2937017647491</v>
      </c>
      <c r="X1929" s="43">
        <f>gp_need_index[[#This Row],[Combined weighted population 2025/26]]/gp_need_index[[#This Row],[Registered population 2025/26]]</f>
        <v>1.008673239200482</v>
      </c>
    </row>
    <row r="1930" spans="1:24" ht="13">
      <c r="A1930" s="8" t="s">
        <v>2754</v>
      </c>
      <c r="B1930" s="3" t="s">
        <v>10810</v>
      </c>
      <c r="C1930" s="74" t="s">
        <v>6408</v>
      </c>
      <c r="D1930" s="74" t="s">
        <v>6805</v>
      </c>
      <c r="E1930" s="74" t="s">
        <v>6500</v>
      </c>
      <c r="F1930" s="41">
        <v>0.95383055984618725</v>
      </c>
      <c r="G1930" s="110">
        <v>6143.5</v>
      </c>
      <c r="H1930" s="4">
        <v>1730.213001148775</v>
      </c>
      <c r="I1930" s="46">
        <v>4240.8717046669835</v>
      </c>
      <c r="J1930" s="110">
        <v>4045.0730322983636</v>
      </c>
      <c r="K1930" s="46">
        <v>4057.6203792780925</v>
      </c>
      <c r="L1930" s="110">
        <f>$L$1*gp_need_index[[#This Row],[Normalised weighted population (base year)]]</f>
        <v>1722.8388628828252</v>
      </c>
      <c r="M1930" s="4">
        <f>$M$1*gp_need_index[[#This Row],[Normalised travel time adjusted wp (base year)]]</f>
        <v>2409.226707629733</v>
      </c>
      <c r="N1930" s="115">
        <v>4132.0655705125582</v>
      </c>
      <c r="O1930" s="43">
        <f>gp_need_index[[#This Row],[Combined weighted population (base year)]]/gp_need_index[[#This Row],[Registered population (base year)]]</f>
        <v>0.67259144958290196</v>
      </c>
      <c r="P1930" s="77">
        <v>6195.5164906166829</v>
      </c>
      <c r="Q1930" s="4">
        <v>1762.0603056724983</v>
      </c>
      <c r="R1930" s="46">
        <v>4275.6625759024882</v>
      </c>
      <c r="S1930" s="110">
        <v>4078.2576284864613</v>
      </c>
      <c r="T1930" s="46">
        <v>4090.8547042237719</v>
      </c>
      <c r="U1930" s="110">
        <f>$L$1*gp_need_index[[#This Row],[Normalised weighted population 2025/26]]</f>
        <v>1736.9725290751126</v>
      </c>
      <c r="V1930" s="4">
        <f>$M$1*gp_need_index[[#This Row],[Normalised travel time adjusted wp 2025/26]]</f>
        <v>2428.9597077097997</v>
      </c>
      <c r="W1930" s="115">
        <v>4165.9322367849127</v>
      </c>
      <c r="X1930" s="43">
        <f>gp_need_index[[#This Row],[Combined weighted population 2025/26]]/gp_need_index[[#This Row],[Registered population 2025/26]]</f>
        <v>0.67241080595852765</v>
      </c>
    </row>
    <row r="1931" spans="1:24" ht="13">
      <c r="A1931" s="8" t="s">
        <v>2622</v>
      </c>
      <c r="B1931" s="3" t="s">
        <v>9997</v>
      </c>
      <c r="C1931" s="74" t="s">
        <v>6408</v>
      </c>
      <c r="D1931" s="74" t="s">
        <v>6805</v>
      </c>
      <c r="E1931" s="74" t="s">
        <v>6523</v>
      </c>
      <c r="F1931" s="41">
        <v>0.95383055984618725</v>
      </c>
      <c r="G1931" s="110">
        <v>7046.5</v>
      </c>
      <c r="H1931" s="4">
        <v>2044.2777838007814</v>
      </c>
      <c r="I1931" s="46">
        <v>5010.6662035506233</v>
      </c>
      <c r="J1931" s="110">
        <v>4779.3265501350606</v>
      </c>
      <c r="K1931" s="46">
        <v>4794.1514662923591</v>
      </c>
      <c r="L1931" s="110">
        <f>$L$1*gp_need_index[[#This Row],[Normalised weighted population (base year)]]</f>
        <v>2035.565106794108</v>
      </c>
      <c r="M1931" s="4">
        <f>$M$1*gp_need_index[[#This Row],[Normalised travel time adjusted wp (base year)]]</f>
        <v>2846.5446920563668</v>
      </c>
      <c r="N1931" s="115">
        <v>4882.1097988504753</v>
      </c>
      <c r="O1931" s="43">
        <f>gp_need_index[[#This Row],[Combined weighted population (base year)]]/gp_need_index[[#This Row],[Registered population (base year)]]</f>
        <v>0.69284180782664806</v>
      </c>
      <c r="P1931" s="77">
        <v>7105.7975865205981</v>
      </c>
      <c r="Q1931" s="4">
        <v>2077.7632651043509</v>
      </c>
      <c r="R1931" s="46">
        <v>5041.7199715540301</v>
      </c>
      <c r="S1931" s="110">
        <v>4808.9465830550835</v>
      </c>
      <c r="T1931" s="46">
        <v>4823.8006383507291</v>
      </c>
      <c r="U1931" s="110">
        <f>$L$1*gp_need_index[[#This Row],[Normalised weighted population 2025/26]]</f>
        <v>2048.180588251927</v>
      </c>
      <c r="V1931" s="4">
        <f>$M$1*gp_need_index[[#This Row],[Normalised travel time adjusted wp 2025/26]]</f>
        <v>2864.1489947030436</v>
      </c>
      <c r="W1931" s="115">
        <v>4912.3295829549706</v>
      </c>
      <c r="X1931" s="43">
        <f>gp_need_index[[#This Row],[Combined weighted population 2025/26]]/gp_need_index[[#This Row],[Registered population 2025/26]]</f>
        <v>0.69131290655864663</v>
      </c>
    </row>
    <row r="1932" spans="1:24" ht="13">
      <c r="A1932" s="8" t="s">
        <v>2703</v>
      </c>
      <c r="B1932" s="3" t="s">
        <v>10809</v>
      </c>
      <c r="C1932" s="74" t="s">
        <v>6408</v>
      </c>
      <c r="D1932" s="74" t="s">
        <v>6805</v>
      </c>
      <c r="E1932" s="74" t="s">
        <v>6576</v>
      </c>
      <c r="F1932" s="41">
        <v>0.95383055984618725</v>
      </c>
      <c r="G1932" s="110">
        <v>3443</v>
      </c>
      <c r="H1932" s="4">
        <v>1517.4690975770361</v>
      </c>
      <c r="I1932" s="46">
        <v>3719.421686432951</v>
      </c>
      <c r="J1932" s="110">
        <v>3547.6980694743916</v>
      </c>
      <c r="K1932" s="46">
        <v>3558.7026170564945</v>
      </c>
      <c r="L1932" s="110">
        <f>$L$1*gp_need_index[[#This Row],[Normalised weighted population (base year)]]</f>
        <v>1511.0016701953152</v>
      </c>
      <c r="M1932" s="4">
        <f>$M$1*gp_need_index[[#This Row],[Normalised travel time adjusted wp (base year)]]</f>
        <v>2112.992490206715</v>
      </c>
      <c r="N1932" s="115">
        <v>3623.9941604020305</v>
      </c>
      <c r="O1932" s="43">
        <f>gp_need_index[[#This Row],[Combined weighted population (base year)]]/gp_need_index[[#This Row],[Registered population (base year)]]</f>
        <v>1.0525687366837149</v>
      </c>
      <c r="P1932" s="77">
        <v>3474.5041630605956</v>
      </c>
      <c r="Q1932" s="4">
        <v>1546.3944837533404</v>
      </c>
      <c r="R1932" s="46">
        <v>3752.346614063677</v>
      </c>
      <c r="S1932" s="110">
        <v>3579.1028716293022</v>
      </c>
      <c r="T1932" s="46">
        <v>3590.1581393570236</v>
      </c>
      <c r="U1932" s="110">
        <f>$L$1*gp_need_index[[#This Row],[Normalised weighted population 2025/26]]</f>
        <v>1524.3773035155582</v>
      </c>
      <c r="V1932" s="4">
        <f>$M$1*gp_need_index[[#This Row],[Normalised travel time adjusted wp 2025/26]]</f>
        <v>2131.6693198125345</v>
      </c>
      <c r="W1932" s="115">
        <v>3656.0466233280927</v>
      </c>
      <c r="X1932" s="43">
        <f>gp_need_index[[#This Row],[Combined weighted population 2025/26]]/gp_need_index[[#This Row],[Registered population 2025/26]]</f>
        <v>1.0522498899836059</v>
      </c>
    </row>
    <row r="1933" spans="1:24" ht="13">
      <c r="A1933" s="8" t="s">
        <v>2791</v>
      </c>
      <c r="B1933" s="3" t="s">
        <v>10808</v>
      </c>
      <c r="C1933" s="74" t="s">
        <v>6408</v>
      </c>
      <c r="D1933" s="74" t="s">
        <v>6805</v>
      </c>
      <c r="E1933" s="74" t="s">
        <v>6500</v>
      </c>
      <c r="F1933" s="41">
        <v>0.95383055984618725</v>
      </c>
      <c r="G1933" s="110">
        <v>6031</v>
      </c>
      <c r="H1933" s="4">
        <v>2208.6634466930614</v>
      </c>
      <c r="I1933" s="46">
        <v>5413.586830057262</v>
      </c>
      <c r="J1933" s="110">
        <v>5163.6445568894642</v>
      </c>
      <c r="K1933" s="46">
        <v>5179.6615828907143</v>
      </c>
      <c r="L1933" s="110">
        <f>$L$1*gp_need_index[[#This Row],[Normalised weighted population (base year)]]</f>
        <v>2199.2501607981744</v>
      </c>
      <c r="M1933" s="4">
        <f>$M$1*gp_need_index[[#This Row],[Normalised travel time adjusted wp (base year)]]</f>
        <v>3075.4427116230599</v>
      </c>
      <c r="N1933" s="115">
        <v>5274.6928724212339</v>
      </c>
      <c r="O1933" s="43">
        <f>gp_need_index[[#This Row],[Combined weighted population (base year)]]/gp_need_index[[#This Row],[Registered population (base year)]]</f>
        <v>0.87459672897052465</v>
      </c>
      <c r="P1933" s="77">
        <v>6086.8084522224772</v>
      </c>
      <c r="Q1933" s="4">
        <v>2252.5539003862295</v>
      </c>
      <c r="R1933" s="46">
        <v>5465.8517538131637</v>
      </c>
      <c r="S1933" s="110">
        <v>5213.4964383758743</v>
      </c>
      <c r="T1933" s="46">
        <v>5229.6000824987177</v>
      </c>
      <c r="U1933" s="110">
        <f>$L$1*gp_need_index[[#This Row],[Normalised weighted population 2025/26]]</f>
        <v>2220.4825979202842</v>
      </c>
      <c r="V1933" s="4">
        <f>$M$1*gp_need_index[[#This Row],[Normalised travel time adjusted wp 2025/26]]</f>
        <v>3105.0938755439106</v>
      </c>
      <c r="W1933" s="115">
        <v>5325.5764734641944</v>
      </c>
      <c r="X1933" s="43">
        <f>gp_need_index[[#This Row],[Combined weighted population 2025/26]]/gp_need_index[[#This Row],[Registered population 2025/26]]</f>
        <v>0.87493741839693773</v>
      </c>
    </row>
    <row r="1934" spans="1:24" ht="13">
      <c r="A1934" s="8" t="s">
        <v>2610</v>
      </c>
      <c r="B1934" s="3" t="s">
        <v>10807</v>
      </c>
      <c r="C1934" s="74" t="s">
        <v>6408</v>
      </c>
      <c r="D1934" s="74" t="s">
        <v>6805</v>
      </c>
      <c r="E1934" s="74" t="s">
        <v>6523</v>
      </c>
      <c r="F1934" s="41">
        <v>0.95383055984618725</v>
      </c>
      <c r="G1934" s="110">
        <v>7907.583333333333</v>
      </c>
      <c r="H1934" s="4">
        <v>2004.3052706704166</v>
      </c>
      <c r="I1934" s="46">
        <v>4912.6908098930553</v>
      </c>
      <c r="J1934" s="110">
        <v>4685.8746255515116</v>
      </c>
      <c r="K1934" s="46">
        <v>4700.4096646869839</v>
      </c>
      <c r="L1934" s="110">
        <f>$L$1*gp_need_index[[#This Row],[Normalised weighted population (base year)]]</f>
        <v>1995.7629558321382</v>
      </c>
      <c r="M1934" s="4">
        <f>$M$1*gp_need_index[[#This Row],[Normalised travel time adjusted wp (base year)]]</f>
        <v>2790.8851598826895</v>
      </c>
      <c r="N1934" s="115">
        <v>4786.6481157148282</v>
      </c>
      <c r="O1934" s="43">
        <f>gp_need_index[[#This Row],[Combined weighted population (base year)]]/gp_need_index[[#This Row],[Registered population (base year)]]</f>
        <v>0.60532376504176311</v>
      </c>
      <c r="P1934" s="77">
        <v>7972.2864912192981</v>
      </c>
      <c r="Q1934" s="4">
        <v>2036.5107689814092</v>
      </c>
      <c r="R1934" s="46">
        <v>4941.62024553012</v>
      </c>
      <c r="S1934" s="110">
        <v>4713.4684053412475</v>
      </c>
      <c r="T1934" s="46">
        <v>4728.0275440461601</v>
      </c>
      <c r="U1934" s="110">
        <f>$L$1*gp_need_index[[#This Row],[Normalised weighted population 2025/26]]</f>
        <v>2007.5154349137274</v>
      </c>
      <c r="V1934" s="4">
        <f>$M$1*gp_need_index[[#This Row],[Normalised travel time adjusted wp 2025/26]]</f>
        <v>2807.2833751765661</v>
      </c>
      <c r="W1934" s="115">
        <v>4814.798810090293</v>
      </c>
      <c r="X1934" s="43">
        <f>gp_need_index[[#This Row],[Combined weighted population 2025/26]]/gp_need_index[[#This Row],[Registered population 2025/26]]</f>
        <v>0.60394202032168909</v>
      </c>
    </row>
    <row r="1935" spans="1:24" ht="13">
      <c r="A1935" s="8" t="s">
        <v>2772</v>
      </c>
      <c r="B1935" s="3" t="s">
        <v>8506</v>
      </c>
      <c r="C1935" s="74" t="s">
        <v>6408</v>
      </c>
      <c r="D1935" s="74" t="s">
        <v>6805</v>
      </c>
      <c r="E1935" s="74" t="s">
        <v>6500</v>
      </c>
      <c r="F1935" s="41">
        <v>0.95383055984618725</v>
      </c>
      <c r="G1935" s="110">
        <v>8454.3333333333339</v>
      </c>
      <c r="H1935" s="4">
        <v>2487.9176457071449</v>
      </c>
      <c r="I1935" s="46">
        <v>6098.0581814006891</v>
      </c>
      <c r="J1935" s="110">
        <v>5816.514249140042</v>
      </c>
      <c r="K1935" s="46">
        <v>5834.5564011392189</v>
      </c>
      <c r="L1935" s="110">
        <f>$L$1*gp_need_index[[#This Row],[Normalised weighted population (base year)]]</f>
        <v>2477.3141831845769</v>
      </c>
      <c r="M1935" s="4">
        <f>$M$1*gp_need_index[[#This Row],[Normalised travel time adjusted wp (base year)]]</f>
        <v>3464.2888675794552</v>
      </c>
      <c r="N1935" s="115">
        <v>5941.6030507640317</v>
      </c>
      <c r="O1935" s="43">
        <f>gp_need_index[[#This Row],[Combined weighted population (base year)]]/gp_need_index[[#This Row],[Registered population (base year)]]</f>
        <v>0.70278788598715036</v>
      </c>
      <c r="P1935" s="77">
        <v>8530.9038541135124</v>
      </c>
      <c r="Q1935" s="4">
        <v>2531.6876683695318</v>
      </c>
      <c r="R1935" s="46">
        <v>6143.1735240129392</v>
      </c>
      <c r="S1935" s="110">
        <v>5859.5466416415366</v>
      </c>
      <c r="T1935" s="46">
        <v>5877.6458299604592</v>
      </c>
      <c r="U1935" s="110">
        <f>$L$1*gp_need_index[[#This Row],[Normalised weighted population 2025/26]]</f>
        <v>2495.64212870557</v>
      </c>
      <c r="V1935" s="4">
        <f>$M$1*gp_need_index[[#This Row],[Normalised travel time adjusted wp 2025/26]]</f>
        <v>3489.8733710640104</v>
      </c>
      <c r="W1935" s="115">
        <v>5985.5154997695809</v>
      </c>
      <c r="X1935" s="43">
        <f>gp_need_index[[#This Row],[Combined weighted population 2025/26]]/gp_need_index[[#This Row],[Registered population 2025/26]]</f>
        <v>0.70162735416170796</v>
      </c>
    </row>
    <row r="1936" spans="1:24" ht="13">
      <c r="A1936" s="8" t="s">
        <v>2763</v>
      </c>
      <c r="B1936" s="3" t="s">
        <v>10806</v>
      </c>
      <c r="C1936" s="74" t="s">
        <v>6408</v>
      </c>
      <c r="D1936" s="74" t="s">
        <v>6805</v>
      </c>
      <c r="E1936" s="74" t="s">
        <v>6500</v>
      </c>
      <c r="F1936" s="41">
        <v>0.95383055984618725</v>
      </c>
      <c r="G1936" s="110">
        <v>7828.5</v>
      </c>
      <c r="H1936" s="4">
        <v>2621.1135867225803</v>
      </c>
      <c r="I1936" s="46">
        <v>6424.530642914855</v>
      </c>
      <c r="J1936" s="110">
        <v>6127.9136598804616</v>
      </c>
      <c r="K1936" s="46">
        <v>6146.9217367034043</v>
      </c>
      <c r="L1936" s="110">
        <f>$L$1*gp_need_index[[#This Row],[Normalised weighted population (base year)]]</f>
        <v>2609.9424453738452</v>
      </c>
      <c r="M1936" s="4">
        <f>$M$1*gp_need_index[[#This Row],[Normalised travel time adjusted wp (base year)]]</f>
        <v>3649.7569100858982</v>
      </c>
      <c r="N1936" s="115">
        <v>6259.6993554597429</v>
      </c>
      <c r="O1936" s="43">
        <f>gp_need_index[[#This Row],[Combined weighted population (base year)]]/gp_need_index[[#This Row],[Registered population (base year)]]</f>
        <v>0.79960392865296581</v>
      </c>
      <c r="P1936" s="77">
        <v>7895.913090297573</v>
      </c>
      <c r="Q1936" s="4">
        <v>2670.4241217599379</v>
      </c>
      <c r="R1936" s="46">
        <v>6479.8193583042939</v>
      </c>
      <c r="S1936" s="110">
        <v>6180.6497262335461</v>
      </c>
      <c r="T1936" s="46">
        <v>6199.740749851896</v>
      </c>
      <c r="U1936" s="110">
        <f>$L$1*gp_need_index[[#This Row],[Normalised weighted population 2025/26]]</f>
        <v>2632.4032869614298</v>
      </c>
      <c r="V1936" s="4">
        <f>$M$1*gp_need_index[[#This Row],[Normalised travel time adjusted wp 2025/26]]</f>
        <v>3681.1183892912627</v>
      </c>
      <c r="W1936" s="115">
        <v>6313.5216762526925</v>
      </c>
      <c r="X1936" s="43">
        <f>gp_need_index[[#This Row],[Combined weighted population 2025/26]]/gp_need_index[[#This Row],[Registered population 2025/26]]</f>
        <v>0.7995936130566953</v>
      </c>
    </row>
    <row r="1937" spans="1:24" ht="13">
      <c r="A1937" s="8" t="s">
        <v>2769</v>
      </c>
      <c r="B1937" s="3" t="s">
        <v>10805</v>
      </c>
      <c r="C1937" s="74" t="s">
        <v>6408</v>
      </c>
      <c r="D1937" s="74" t="s">
        <v>6805</v>
      </c>
      <c r="E1937" s="74" t="s">
        <v>6500</v>
      </c>
      <c r="F1937" s="41">
        <v>0.95383055984618725</v>
      </c>
      <c r="G1937" s="110">
        <v>5209</v>
      </c>
      <c r="H1937" s="4">
        <v>2347.8416598201993</v>
      </c>
      <c r="I1937" s="46">
        <v>5754.7222541727333</v>
      </c>
      <c r="J1937" s="110">
        <v>5489.0299494568908</v>
      </c>
      <c r="K1937" s="46">
        <v>5506.0562831739926</v>
      </c>
      <c r="L1937" s="110">
        <f>$L$1*gp_need_index[[#This Row],[Normalised weighted population (base year)]]</f>
        <v>2337.8351987575579</v>
      </c>
      <c r="M1937" s="4">
        <f>$M$1*gp_need_index[[#This Row],[Normalised travel time adjusted wp (base year)]]</f>
        <v>3269.2407399371773</v>
      </c>
      <c r="N1937" s="115">
        <v>5607.0759386947357</v>
      </c>
      <c r="O1937" s="43">
        <f>gp_need_index[[#This Row],[Combined weighted population (base year)]]/gp_need_index[[#This Row],[Registered population (base year)]]</f>
        <v>1.0764207983671983</v>
      </c>
      <c r="P1937" s="77">
        <v>5257.6486172576751</v>
      </c>
      <c r="Q1937" s="4">
        <v>2394.045672897143</v>
      </c>
      <c r="R1937" s="46">
        <v>5809.1834062971748</v>
      </c>
      <c r="S1937" s="110">
        <v>5540.9766606776157</v>
      </c>
      <c r="T1937" s="46">
        <v>5558.0918380429866</v>
      </c>
      <c r="U1937" s="110">
        <f>$L$1*gp_need_index[[#This Row],[Normalised weighted population 2025/26]]</f>
        <v>2359.9598457479647</v>
      </c>
      <c r="V1937" s="4">
        <f>$M$1*gp_need_index[[#This Row],[Normalised travel time adjusted wp 2025/26]]</f>
        <v>3300.13703796864</v>
      </c>
      <c r="W1937" s="115">
        <v>5660.0968837166047</v>
      </c>
      <c r="X1937" s="43">
        <f>gp_need_index[[#This Row],[Combined weighted population 2025/26]]/gp_need_index[[#This Row],[Registered population 2025/26]]</f>
        <v>1.0765452953888808</v>
      </c>
    </row>
    <row r="1938" spans="1:24" ht="13">
      <c r="A1938" s="8" t="s">
        <v>2695</v>
      </c>
      <c r="B1938" s="3" t="s">
        <v>10804</v>
      </c>
      <c r="C1938" s="74" t="s">
        <v>6408</v>
      </c>
      <c r="D1938" s="74" t="s">
        <v>6805</v>
      </c>
      <c r="E1938" s="74" t="s">
        <v>6540</v>
      </c>
      <c r="F1938" s="41">
        <v>0.95383055984618725</v>
      </c>
      <c r="G1938" s="110">
        <v>7516.2500000000009</v>
      </c>
      <c r="H1938" s="4">
        <v>2199.4270668917006</v>
      </c>
      <c r="I1938" s="46">
        <v>5390.9478244971706</v>
      </c>
      <c r="J1938" s="110">
        <v>5142.0507815417213</v>
      </c>
      <c r="K1938" s="46">
        <v>5158.0008261585253</v>
      </c>
      <c r="L1938" s="110">
        <f>$L$1*gp_need_index[[#This Row],[Normalised weighted population (base year)]]</f>
        <v>2190.0531462898075</v>
      </c>
      <c r="M1938" s="4">
        <f>$M$1*gp_need_index[[#This Row],[Normalised travel time adjusted wp (base year)]]</f>
        <v>3062.5815593345988</v>
      </c>
      <c r="N1938" s="115">
        <v>5252.6347056244067</v>
      </c>
      <c r="O1938" s="43">
        <f>gp_need_index[[#This Row],[Combined weighted population (base year)]]/gp_need_index[[#This Row],[Registered population (base year)]]</f>
        <v>0.69883714693156906</v>
      </c>
      <c r="P1938" s="77">
        <v>7582.2433098138954</v>
      </c>
      <c r="Q1938" s="4">
        <v>2242.0875310355309</v>
      </c>
      <c r="R1938" s="46">
        <v>5440.4549705167619</v>
      </c>
      <c r="S1938" s="110">
        <v>5189.2722103459755</v>
      </c>
      <c r="T1938" s="46">
        <v>5205.3010297610717</v>
      </c>
      <c r="U1938" s="110">
        <f>$L$1*gp_need_index[[#This Row],[Normalised weighted population 2025/26]]</f>
        <v>2210.1652461345407</v>
      </c>
      <c r="V1938" s="4">
        <f>$M$1*gp_need_index[[#This Row],[Normalised travel time adjusted wp 2025/26]]</f>
        <v>3090.6662255043434</v>
      </c>
      <c r="W1938" s="115">
        <v>5300.8314716388841</v>
      </c>
      <c r="X1938" s="43">
        <f>gp_need_index[[#This Row],[Combined weighted population 2025/26]]/gp_need_index[[#This Row],[Registered population 2025/26]]</f>
        <v>0.69911123331770153</v>
      </c>
    </row>
    <row r="1939" spans="1:24" ht="13">
      <c r="A1939" s="8" t="s">
        <v>2788</v>
      </c>
      <c r="B1939" s="3" t="s">
        <v>10335</v>
      </c>
      <c r="C1939" s="74" t="s">
        <v>6408</v>
      </c>
      <c r="D1939" s="74" t="s">
        <v>6805</v>
      </c>
      <c r="E1939" s="74" t="s">
        <v>6500</v>
      </c>
      <c r="F1939" s="41">
        <v>0.95383055984618725</v>
      </c>
      <c r="G1939" s="110">
        <v>3314.8333333333339</v>
      </c>
      <c r="H1939" s="4">
        <v>1270.8874532878713</v>
      </c>
      <c r="I1939" s="46">
        <v>3115.0330259259085</v>
      </c>
      <c r="J1939" s="110">
        <v>2971.2136950582722</v>
      </c>
      <c r="K1939" s="46">
        <v>2980.4300550312923</v>
      </c>
      <c r="L1939" s="110">
        <f>$L$1*gp_need_index[[#This Row],[Normalised weighted population (base year)]]</f>
        <v>1265.470952663507</v>
      </c>
      <c r="M1939" s="4">
        <f>$M$1*gp_need_index[[#This Row],[Normalised travel time adjusted wp (base year)]]</f>
        <v>1769.6410747230279</v>
      </c>
      <c r="N1939" s="115">
        <v>3035.1120273865349</v>
      </c>
      <c r="O1939" s="43">
        <f>gp_need_index[[#This Row],[Combined weighted population (base year)]]/gp_need_index[[#This Row],[Registered population (base year)]]</f>
        <v>0.91561527298100487</v>
      </c>
      <c r="P1939" s="77">
        <v>3344.2560060646638</v>
      </c>
      <c r="Q1939" s="4">
        <v>1293.5199627166533</v>
      </c>
      <c r="R1939" s="46">
        <v>3138.7432529782668</v>
      </c>
      <c r="S1939" s="110">
        <v>2993.829234201703</v>
      </c>
      <c r="T1939" s="46">
        <v>3003.0766866785611</v>
      </c>
      <c r="U1939" s="110">
        <f>$L$1*gp_need_index[[#This Row],[Normalised weighted population 2025/26]]</f>
        <v>1275.1031470467101</v>
      </c>
      <c r="V1939" s="4">
        <f>$M$1*gp_need_index[[#This Row],[Normalised travel time adjusted wp 2025/26]]</f>
        <v>1783.0875937914677</v>
      </c>
      <c r="W1939" s="115">
        <v>3058.1907408381776</v>
      </c>
      <c r="X1939" s="43">
        <f>gp_need_index[[#This Row],[Combined weighted population 2025/26]]/gp_need_index[[#This Row],[Registered population 2025/26]]</f>
        <v>0.91446071571443122</v>
      </c>
    </row>
    <row r="1940" spans="1:24" ht="13">
      <c r="A1940" s="8" t="s">
        <v>2771</v>
      </c>
      <c r="B1940" s="3" t="s">
        <v>10803</v>
      </c>
      <c r="C1940" s="74" t="s">
        <v>6408</v>
      </c>
      <c r="D1940" s="74" t="s">
        <v>6805</v>
      </c>
      <c r="E1940" s="74" t="s">
        <v>6500</v>
      </c>
      <c r="F1940" s="41">
        <v>0.95383055984618725</v>
      </c>
      <c r="G1940" s="110">
        <v>11303.666666666668</v>
      </c>
      <c r="H1940" s="4">
        <v>3313.5617199222474</v>
      </c>
      <c r="I1940" s="46">
        <v>8121.7688980234443</v>
      </c>
      <c r="J1940" s="110">
        <v>7746.7913749430536</v>
      </c>
      <c r="K1940" s="46">
        <v>7770.8210225130379</v>
      </c>
      <c r="L1940" s="110">
        <f>$L$1*gp_need_index[[#This Row],[Normalised weighted population (base year)]]</f>
        <v>3299.4393764539914</v>
      </c>
      <c r="M1940" s="4">
        <f>$M$1*gp_need_index[[#This Row],[Normalised travel time adjusted wp (base year)]]</f>
        <v>4613.9529570727973</v>
      </c>
      <c r="N1940" s="115">
        <v>7913.3923335267882</v>
      </c>
      <c r="O1940" s="43">
        <f>gp_need_index[[#This Row],[Combined weighted population (base year)]]/gp_need_index[[#This Row],[Registered population (base year)]]</f>
        <v>0.70007304416208194</v>
      </c>
      <c r="P1940" s="77">
        <v>11406.346308794269</v>
      </c>
      <c r="Q1940" s="4">
        <v>3376.4865931236081</v>
      </c>
      <c r="R1940" s="46">
        <v>8193.08925907917</v>
      </c>
      <c r="S1940" s="110">
        <v>7814.8189148572683</v>
      </c>
      <c r="T1940" s="46">
        <v>7838.9576218031461</v>
      </c>
      <c r="U1940" s="110">
        <f>$L$1*gp_need_index[[#This Row],[Normalised weighted population 2025/26]]</f>
        <v>3328.4130163795803</v>
      </c>
      <c r="V1940" s="4">
        <f>$M$1*gp_need_index[[#This Row],[Normalised travel time adjusted wp 2025/26]]</f>
        <v>4654.4093081930569</v>
      </c>
      <c r="W1940" s="115">
        <v>7982.8223245726367</v>
      </c>
      <c r="X1940" s="43">
        <f>gp_need_index[[#This Row],[Combined weighted population 2025/26]]/gp_need_index[[#This Row],[Registered population 2025/26]]</f>
        <v>0.69985796577278192</v>
      </c>
    </row>
    <row r="1941" spans="1:24" ht="13">
      <c r="A1941" s="8" t="s">
        <v>2620</v>
      </c>
      <c r="B1941" s="3" t="s">
        <v>10802</v>
      </c>
      <c r="C1941" s="74" t="s">
        <v>6408</v>
      </c>
      <c r="D1941" s="74" t="s">
        <v>6805</v>
      </c>
      <c r="E1941" s="74" t="s">
        <v>6523</v>
      </c>
      <c r="F1941" s="41">
        <v>0.95383055984618725</v>
      </c>
      <c r="G1941" s="110">
        <v>11234.25</v>
      </c>
      <c r="H1941" s="4">
        <v>3685.7542055596191</v>
      </c>
      <c r="I1941" s="46">
        <v>9034.0384162742084</v>
      </c>
      <c r="J1941" s="110">
        <v>8616.9419202667905</v>
      </c>
      <c r="K1941" s="46">
        <v>8643.6706738182002</v>
      </c>
      <c r="L1941" s="110">
        <f>$L$1*gp_need_index[[#This Row],[Normalised weighted population (base year)]]</f>
        <v>3670.0455840730988</v>
      </c>
      <c r="M1941" s="4">
        <f>$M$1*gp_need_index[[#This Row],[Normalised travel time adjusted wp (base year)]]</f>
        <v>5132.2105797939821</v>
      </c>
      <c r="N1941" s="115">
        <v>8802.2561638670813</v>
      </c>
      <c r="O1941" s="43">
        <f>gp_need_index[[#This Row],[Combined weighted population (base year)]]/gp_need_index[[#This Row],[Registered population (base year)]]</f>
        <v>0.78351969769829599</v>
      </c>
      <c r="P1941" s="77">
        <v>11334.597412845951</v>
      </c>
      <c r="Q1941" s="4">
        <v>3748.0646658974201</v>
      </c>
      <c r="R1941" s="46">
        <v>9094.7283543305712</v>
      </c>
      <c r="S1941" s="110">
        <v>8674.8298378601212</v>
      </c>
      <c r="T1941" s="46">
        <v>8701.6249789302929</v>
      </c>
      <c r="U1941" s="110">
        <f>$L$1*gp_need_index[[#This Row],[Normalised weighted population 2025/26]]</f>
        <v>3694.7006529247192</v>
      </c>
      <c r="V1941" s="4">
        <f>$M$1*gp_need_index[[#This Row],[Normalised travel time adjusted wp 2025/26]]</f>
        <v>5166.6211570897858</v>
      </c>
      <c r="W1941" s="115">
        <v>8861.3218100145059</v>
      </c>
      <c r="X1941" s="43">
        <f>gp_need_index[[#This Row],[Combined weighted population 2025/26]]/gp_need_index[[#This Row],[Registered population 2025/26]]</f>
        <v>0.7817941376525307</v>
      </c>
    </row>
    <row r="1942" spans="1:24" ht="13">
      <c r="A1942" s="8" t="s">
        <v>2675</v>
      </c>
      <c r="B1942" s="3" t="s">
        <v>10801</v>
      </c>
      <c r="C1942" s="74" t="s">
        <v>6408</v>
      </c>
      <c r="D1942" s="74" t="s">
        <v>6805</v>
      </c>
      <c r="E1942" s="74" t="s">
        <v>6540</v>
      </c>
      <c r="F1942" s="41">
        <v>0.95383055984618725</v>
      </c>
      <c r="G1942" s="110">
        <v>7807.3333333333339</v>
      </c>
      <c r="H1942" s="4">
        <v>2375.7269150517291</v>
      </c>
      <c r="I1942" s="46">
        <v>5823.0709429239414</v>
      </c>
      <c r="J1942" s="110">
        <v>5554.2230175132081</v>
      </c>
      <c r="K1942" s="46">
        <v>5571.4515725595766</v>
      </c>
      <c r="L1942" s="110">
        <f>$L$1*gp_need_index[[#This Row],[Normalised weighted population (base year)]]</f>
        <v>2365.6016075074567</v>
      </c>
      <c r="M1942" s="4">
        <f>$M$1*gp_need_index[[#This Row],[Normalised travel time adjusted wp (base year)]]</f>
        <v>3308.0694284329097</v>
      </c>
      <c r="N1942" s="115">
        <v>5673.671035940366</v>
      </c>
      <c r="O1942" s="43">
        <f>gp_need_index[[#This Row],[Combined weighted population (base year)]]/gp_need_index[[#This Row],[Registered population (base year)]]</f>
        <v>0.72671049047139857</v>
      </c>
      <c r="P1942" s="77">
        <v>7875.0877398895791</v>
      </c>
      <c r="Q1942" s="4">
        <v>2419.4568933558253</v>
      </c>
      <c r="R1942" s="46">
        <v>5870.8440679518444</v>
      </c>
      <c r="S1942" s="110">
        <v>5599.7904841041754</v>
      </c>
      <c r="T1942" s="46">
        <v>5617.0873278220924</v>
      </c>
      <c r="U1942" s="110">
        <f>$L$1*gp_need_index[[#This Row],[Normalised weighted population 2025/26]]</f>
        <v>2385.009267566792</v>
      </c>
      <c r="V1942" s="4">
        <f>$M$1*gp_need_index[[#This Row],[Normalised travel time adjusted wp 2025/26]]</f>
        <v>3335.1658224087473</v>
      </c>
      <c r="W1942" s="115">
        <v>5720.1750899755389</v>
      </c>
      <c r="X1942" s="43">
        <f>gp_need_index[[#This Row],[Combined weighted population 2025/26]]/gp_need_index[[#This Row],[Registered population 2025/26]]</f>
        <v>0.72636334716643358</v>
      </c>
    </row>
    <row r="1943" spans="1:24" ht="13">
      <c r="A1943" s="8" t="s">
        <v>2810</v>
      </c>
      <c r="B1943" s="3" t="s">
        <v>10800</v>
      </c>
      <c r="C1943" s="74" t="s">
        <v>6408</v>
      </c>
      <c r="D1943" s="74" t="s">
        <v>6805</v>
      </c>
      <c r="E1943" s="74" t="s">
        <v>6500</v>
      </c>
      <c r="F1943" s="41">
        <v>0.95383055984618725</v>
      </c>
      <c r="G1943" s="110">
        <v>10468.083333333334</v>
      </c>
      <c r="H1943" s="4">
        <v>3901.7185770499459</v>
      </c>
      <c r="I1943" s="46">
        <v>9563.3820240620462</v>
      </c>
      <c r="J1943" s="110">
        <v>9121.8460300340648</v>
      </c>
      <c r="K1943" s="46">
        <v>9150.1409375229068</v>
      </c>
      <c r="L1943" s="110">
        <f>$L$1*gp_need_index[[#This Row],[Normalised weighted population (base year)]]</f>
        <v>3885.0895190999199</v>
      </c>
      <c r="M1943" s="4">
        <f>$M$1*gp_need_index[[#This Row],[Normalised travel time adjusted wp (base year)]]</f>
        <v>5432.9291221616013</v>
      </c>
      <c r="N1943" s="115">
        <v>9318.0186412615221</v>
      </c>
      <c r="O1943" s="43">
        <f>gp_need_index[[#This Row],[Combined weighted population (base year)]]/gp_need_index[[#This Row],[Registered population (base year)]]</f>
        <v>0.89013607788068705</v>
      </c>
      <c r="P1943" s="77">
        <v>10561.271794496792</v>
      </c>
      <c r="Q1943" s="4">
        <v>3979.5648352012649</v>
      </c>
      <c r="R1943" s="46">
        <v>9656.4665689768462</v>
      </c>
      <c r="S1943" s="110">
        <v>9210.6329136231761</v>
      </c>
      <c r="T1943" s="46">
        <v>9239.0830634104368</v>
      </c>
      <c r="U1943" s="110">
        <f>$L$1*gp_need_index[[#This Row],[Normalised weighted population 2025/26]]</f>
        <v>3922.9047803671956</v>
      </c>
      <c r="V1943" s="4">
        <f>$M$1*gp_need_index[[#This Row],[Normalised travel time adjusted wp 2025/26]]</f>
        <v>5485.7388295989749</v>
      </c>
      <c r="W1943" s="115">
        <v>9408.6436099661696</v>
      </c>
      <c r="X1943" s="43">
        <f>gp_need_index[[#This Row],[Combined weighted population 2025/26]]/gp_need_index[[#This Row],[Registered population 2025/26]]</f>
        <v>0.89086274769188056</v>
      </c>
    </row>
    <row r="1944" spans="1:24" ht="13">
      <c r="A1944" s="8" t="s">
        <v>2684</v>
      </c>
      <c r="B1944" s="3" t="s">
        <v>10799</v>
      </c>
      <c r="C1944" s="74" t="s">
        <v>6408</v>
      </c>
      <c r="D1944" s="74" t="s">
        <v>6805</v>
      </c>
      <c r="E1944" s="74" t="s">
        <v>6540</v>
      </c>
      <c r="F1944" s="41">
        <v>0.95383055984618725</v>
      </c>
      <c r="G1944" s="110">
        <v>7443.6666666666661</v>
      </c>
      <c r="H1944" s="4">
        <v>3006.7488316511326</v>
      </c>
      <c r="I1944" s="46">
        <v>7369.7492937133266</v>
      </c>
      <c r="J1944" s="110">
        <v>7029.4920947486253</v>
      </c>
      <c r="K1944" s="46">
        <v>7051.296763218098</v>
      </c>
      <c r="L1944" s="110">
        <f>$L$1*gp_need_index[[#This Row],[Normalised weighted population (base year)]]</f>
        <v>2993.9341194735816</v>
      </c>
      <c r="M1944" s="4">
        <f>$M$1*gp_need_index[[#This Row],[Normalised travel time adjusted wp (base year)]]</f>
        <v>4186.7328378290931</v>
      </c>
      <c r="N1944" s="115">
        <v>7180.6669573026747</v>
      </c>
      <c r="O1944" s="43">
        <f>gp_need_index[[#This Row],[Combined weighted population (base year)]]/gp_need_index[[#This Row],[Registered population (base year)]]</f>
        <v>0.964667989427613</v>
      </c>
      <c r="P1944" s="77">
        <v>7511.5517627984882</v>
      </c>
      <c r="Q1944" s="4">
        <v>3066.202273241945</v>
      </c>
      <c r="R1944" s="46">
        <v>7440.1802637760529</v>
      </c>
      <c r="S1944" s="110">
        <v>7096.6713063540656</v>
      </c>
      <c r="T1944" s="46">
        <v>7118.5917719236031</v>
      </c>
      <c r="U1944" s="110">
        <f>$L$1*gp_need_index[[#This Row],[Normalised weighted population 2025/26]]</f>
        <v>3022.5464475100721</v>
      </c>
      <c r="V1944" s="4">
        <f>$M$1*gp_need_index[[#This Row],[Normalised travel time adjusted wp 2025/26]]</f>
        <v>4226.6894915100183</v>
      </c>
      <c r="W1944" s="115">
        <v>7249.2359390200909</v>
      </c>
      <c r="X1944" s="43">
        <f>gp_need_index[[#This Row],[Combined weighted population 2025/26]]/gp_need_index[[#This Row],[Registered population 2025/26]]</f>
        <v>0.96507834438716966</v>
      </c>
    </row>
    <row r="1945" spans="1:24" ht="13">
      <c r="A1945" s="8" t="s">
        <v>2671</v>
      </c>
      <c r="B1945" s="3" t="s">
        <v>10798</v>
      </c>
      <c r="C1945" s="74" t="s">
        <v>6408</v>
      </c>
      <c r="D1945" s="74" t="s">
        <v>6805</v>
      </c>
      <c r="E1945" s="74" t="s">
        <v>6540</v>
      </c>
      <c r="F1945" s="41">
        <v>0.95383055984618725</v>
      </c>
      <c r="G1945" s="110">
        <v>8444.0833333333358</v>
      </c>
      <c r="H1945" s="4">
        <v>2874.8894749354095</v>
      </c>
      <c r="I1945" s="46">
        <v>7046.5528927384057</v>
      </c>
      <c r="J1945" s="110">
        <v>6721.2174906664441</v>
      </c>
      <c r="K1945" s="46">
        <v>6742.0659270996657</v>
      </c>
      <c r="L1945" s="110">
        <f>$L$1*gp_need_index[[#This Row],[Normalised weighted population (base year)]]</f>
        <v>2862.6367450845637</v>
      </c>
      <c r="M1945" s="4">
        <f>$M$1*gp_need_index[[#This Row],[Normalised travel time adjusted wp (base year)]]</f>
        <v>4003.125915652764</v>
      </c>
      <c r="N1945" s="115">
        <v>6865.7626607373277</v>
      </c>
      <c r="O1945" s="43">
        <f>gp_need_index[[#This Row],[Combined weighted population (base year)]]/gp_need_index[[#This Row],[Registered population (base year)]]</f>
        <v>0.81308561151149139</v>
      </c>
      <c r="P1945" s="77">
        <v>8523.2134284012391</v>
      </c>
      <c r="Q1945" s="4">
        <v>2930.3175287526969</v>
      </c>
      <c r="R1945" s="46">
        <v>7110.4541387516256</v>
      </c>
      <c r="S1945" s="110">
        <v>6782.1684519261025</v>
      </c>
      <c r="T1945" s="46">
        <v>6803.1174692356872</v>
      </c>
      <c r="U1945" s="110">
        <f>$L$1*gp_need_index[[#This Row],[Normalised weighted population 2025/26]]</f>
        <v>2888.5963962329483</v>
      </c>
      <c r="V1945" s="4">
        <f>$M$1*gp_need_index[[#This Row],[Normalised travel time adjusted wp 2025/26]]</f>
        <v>4039.3754885815783</v>
      </c>
      <c r="W1945" s="115">
        <v>6927.9718848145267</v>
      </c>
      <c r="X1945" s="43">
        <f>gp_need_index[[#This Row],[Combined weighted population 2025/26]]/gp_need_index[[#This Row],[Registered population 2025/26]]</f>
        <v>0.81283566849669475</v>
      </c>
    </row>
    <row r="1946" spans="1:24" ht="13">
      <c r="A1946" s="8" t="s">
        <v>2680</v>
      </c>
      <c r="B1946" s="3" t="s">
        <v>10797</v>
      </c>
      <c r="C1946" s="74" t="s">
        <v>6408</v>
      </c>
      <c r="D1946" s="74" t="s">
        <v>6805</v>
      </c>
      <c r="E1946" s="74" t="s">
        <v>6540</v>
      </c>
      <c r="F1946" s="41">
        <v>0.95383055984618725</v>
      </c>
      <c r="G1946" s="110">
        <v>6385.8333333333339</v>
      </c>
      <c r="H1946" s="4">
        <v>1771.6955253215428</v>
      </c>
      <c r="I1946" s="46">
        <v>4342.5482398020513</v>
      </c>
      <c r="J1946" s="110">
        <v>4142.0552187294652</v>
      </c>
      <c r="K1946" s="46">
        <v>4154.9033931934664</v>
      </c>
      <c r="L1946" s="110">
        <f>$L$1*gp_need_index[[#This Row],[Normalised weighted population (base year)]]</f>
        <v>1764.1445892459201</v>
      </c>
      <c r="M1946" s="4">
        <f>$M$1*gp_need_index[[#This Row],[Normalised travel time adjusted wp (base year)]]</f>
        <v>2466.9888473608362</v>
      </c>
      <c r="N1946" s="115">
        <v>4231.1334366067567</v>
      </c>
      <c r="O1946" s="43">
        <f>gp_need_index[[#This Row],[Combined weighted population (base year)]]/gp_need_index[[#This Row],[Registered population (base year)]]</f>
        <v>0.66258125067572848</v>
      </c>
      <c r="P1946" s="77">
        <v>6443.5945886678237</v>
      </c>
      <c r="Q1946" s="4">
        <v>1806.0628172119307</v>
      </c>
      <c r="R1946" s="46">
        <v>4382.4352506112946</v>
      </c>
      <c r="S1946" s="110">
        <v>4180.1006685802367</v>
      </c>
      <c r="T1946" s="46">
        <v>4193.0123209348794</v>
      </c>
      <c r="U1946" s="110">
        <f>$L$1*gp_need_index[[#This Row],[Normalised weighted population 2025/26]]</f>
        <v>1780.3485437939362</v>
      </c>
      <c r="V1946" s="4">
        <f>$M$1*gp_need_index[[#This Row],[Normalised travel time adjusted wp 2025/26]]</f>
        <v>2489.6161603994401</v>
      </c>
      <c r="W1946" s="115">
        <v>4269.9647041933767</v>
      </c>
      <c r="X1946" s="43">
        <f>gp_need_index[[#This Row],[Combined weighted population 2025/26]]/gp_need_index[[#This Row],[Registered population 2025/26]]</f>
        <v>0.66266811877067011</v>
      </c>
    </row>
    <row r="1947" spans="1:24" ht="13">
      <c r="A1947" s="8" t="s">
        <v>2760</v>
      </c>
      <c r="B1947" s="3" t="s">
        <v>10796</v>
      </c>
      <c r="C1947" s="74" t="s">
        <v>6408</v>
      </c>
      <c r="D1947" s="74" t="s">
        <v>6805</v>
      </c>
      <c r="E1947" s="74" t="s">
        <v>6500</v>
      </c>
      <c r="F1947" s="41">
        <v>0.95383055984618725</v>
      </c>
      <c r="G1947" s="110">
        <v>6220.1666666666661</v>
      </c>
      <c r="H1947" s="4">
        <v>1950.2060596790277</v>
      </c>
      <c r="I1947" s="46">
        <v>4780.0899029608672</v>
      </c>
      <c r="J1947" s="110">
        <v>4559.3958282562708</v>
      </c>
      <c r="K1947" s="46">
        <v>4573.5385448446414</v>
      </c>
      <c r="L1947" s="110">
        <f>$L$1*gp_need_index[[#This Row],[Normalised weighted population (base year)]]</f>
        <v>1941.8943147542018</v>
      </c>
      <c r="M1947" s="4">
        <f>$M$1*gp_need_index[[#This Row],[Normalised travel time adjusted wp (base year)]]</f>
        <v>2715.5549757402673</v>
      </c>
      <c r="N1947" s="115">
        <v>4657.4492904944691</v>
      </c>
      <c r="O1947" s="43">
        <f>gp_need_index[[#This Row],[Combined weighted population (base year)]]/gp_need_index[[#This Row],[Registered population (base year)]]</f>
        <v>0.74876599616748796</v>
      </c>
      <c r="P1947" s="77">
        <v>6276.1567571269143</v>
      </c>
      <c r="Q1947" s="4">
        <v>1987.3054481606437</v>
      </c>
      <c r="R1947" s="46">
        <v>4822.2228854673904</v>
      </c>
      <c r="S1947" s="110">
        <v>4599.5835545484579</v>
      </c>
      <c r="T1947" s="46">
        <v>4613.790921437695</v>
      </c>
      <c r="U1947" s="110">
        <f>$L$1*gp_need_index[[#This Row],[Normalised weighted population 2025/26]]</f>
        <v>1959.0106872187398</v>
      </c>
      <c r="V1947" s="4">
        <f>$M$1*gp_need_index[[#This Row],[Normalised travel time adjusted wp 2025/26]]</f>
        <v>2739.4549692509486</v>
      </c>
      <c r="W1947" s="115">
        <v>4698.4656564696888</v>
      </c>
      <c r="X1947" s="43">
        <f>gp_need_index[[#This Row],[Combined weighted population 2025/26]]/gp_need_index[[#This Row],[Registered population 2025/26]]</f>
        <v>0.74862146346716529</v>
      </c>
    </row>
    <row r="1948" spans="1:24" ht="13">
      <c r="A1948" s="8" t="s">
        <v>2676</v>
      </c>
      <c r="B1948" s="3" t="s">
        <v>12651</v>
      </c>
      <c r="C1948" s="74" t="s">
        <v>6408</v>
      </c>
      <c r="D1948" s="74" t="s">
        <v>6805</v>
      </c>
      <c r="E1948" s="74" t="s">
        <v>6540</v>
      </c>
      <c r="F1948" s="41">
        <v>0.95383055984618725</v>
      </c>
      <c r="G1948" s="110">
        <v>14566.250000000004</v>
      </c>
      <c r="H1948" s="4">
        <v>2290.089155680409</v>
      </c>
      <c r="I1948" s="46">
        <v>5613.166873119947</v>
      </c>
      <c r="J1948" s="110">
        <v>5354.0101010980716</v>
      </c>
      <c r="K1948" s="46">
        <v>5370.6176189191483</v>
      </c>
      <c r="L1948" s="110">
        <f>$L$1*gp_need_index[[#This Row],[Normalised weighted population (base year)]]</f>
        <v>2280.3288348042352</v>
      </c>
      <c r="M1948" s="4">
        <f>$M$1*gp_need_index[[#This Row],[Normalised travel time adjusted wp (base year)]]</f>
        <v>3188.8235454566725</v>
      </c>
      <c r="N1948" s="115">
        <v>5469.1523802609081</v>
      </c>
      <c r="O1948" s="43">
        <f>gp_need_index[[#This Row],[Combined weighted population (base year)]]/gp_need_index[[#This Row],[Registered population (base year)]]</f>
        <v>0.37546742505867375</v>
      </c>
      <c r="P1948" s="77">
        <v>14690.584844910454</v>
      </c>
      <c r="Q1948" s="4">
        <v>2327.4491893802433</v>
      </c>
      <c r="R1948" s="46">
        <v>5647.5861605370528</v>
      </c>
      <c r="S1948" s="110">
        <v>5386.8402692846366</v>
      </c>
      <c r="T1948" s="46">
        <v>5403.4793443599783</v>
      </c>
      <c r="U1948" s="110">
        <f>$L$1*gp_need_index[[#This Row],[Normalised weighted population 2025/26]]</f>
        <v>2294.3115464079997</v>
      </c>
      <c r="V1948" s="4">
        <f>$M$1*gp_need_index[[#This Row],[Normalised travel time adjusted wp 2025/26]]</f>
        <v>3208.3353132393768</v>
      </c>
      <c r="W1948" s="115">
        <v>5502.6468596473769</v>
      </c>
      <c r="X1948" s="43">
        <f>gp_need_index[[#This Row],[Combined weighted population 2025/26]]/gp_need_index[[#This Row],[Registered population 2025/26]]</f>
        <v>0.37456962522181453</v>
      </c>
    </row>
    <row r="1949" spans="1:24" ht="13">
      <c r="A1949" s="8" t="s">
        <v>2764</v>
      </c>
      <c r="B1949" s="3" t="s">
        <v>9373</v>
      </c>
      <c r="C1949" s="74" t="s">
        <v>6408</v>
      </c>
      <c r="D1949" s="74" t="s">
        <v>6805</v>
      </c>
      <c r="E1949" s="74" t="s">
        <v>6500</v>
      </c>
      <c r="F1949" s="41">
        <v>0.95383055984618725</v>
      </c>
      <c r="G1949" s="110">
        <v>6171.2500000000009</v>
      </c>
      <c r="H1949" s="4">
        <v>1979.6568340324397</v>
      </c>
      <c r="I1949" s="46">
        <v>4852.2757873305909</v>
      </c>
      <c r="J1949" s="110">
        <v>4628.2489307576361</v>
      </c>
      <c r="K1949" s="46">
        <v>4642.6052216772541</v>
      </c>
      <c r="L1949" s="110">
        <f>$L$1*gp_need_index[[#This Row],[Normalised weighted population (base year)]]</f>
        <v>1971.2195704102182</v>
      </c>
      <c r="M1949" s="4">
        <f>$M$1*gp_need_index[[#This Row],[Normalised travel time adjusted wp (base year)]]</f>
        <v>2756.5635637496675</v>
      </c>
      <c r="N1949" s="115">
        <v>4727.7831341598858</v>
      </c>
      <c r="O1949" s="43">
        <f>gp_need_index[[#This Row],[Combined weighted population (base year)]]/gp_need_index[[#This Row],[Registered population (base year)]]</f>
        <v>0.76609813800443749</v>
      </c>
      <c r="P1949" s="77">
        <v>6223.5061746443735</v>
      </c>
      <c r="Q1949" s="4">
        <v>2016.2713257783828</v>
      </c>
      <c r="R1949" s="46">
        <v>4892.5089696097102</v>
      </c>
      <c r="S1949" s="110">
        <v>4666.6245695353227</v>
      </c>
      <c r="T1949" s="46">
        <v>4681.0390152362061</v>
      </c>
      <c r="U1949" s="110">
        <f>$L$1*gp_need_index[[#This Row],[Normalised weighted population 2025/26]]</f>
        <v>1987.5641558716543</v>
      </c>
      <c r="V1949" s="4">
        <f>$M$1*gp_need_index[[#This Row],[Normalised travel time adjusted wp 2025/26]]</f>
        <v>2779.3837670369521</v>
      </c>
      <c r="W1949" s="115">
        <v>4766.9479229086064</v>
      </c>
      <c r="X1949" s="43">
        <f>gp_need_index[[#This Row],[Combined weighted population 2025/26]]/gp_need_index[[#This Row],[Registered population 2025/26]]</f>
        <v>0.76595857530116485</v>
      </c>
    </row>
    <row r="1950" spans="1:24" ht="13">
      <c r="A1950" s="8" t="s">
        <v>2787</v>
      </c>
      <c r="B1950" s="3" t="s">
        <v>10795</v>
      </c>
      <c r="C1950" s="74" t="s">
        <v>6408</v>
      </c>
      <c r="D1950" s="74" t="s">
        <v>6805</v>
      </c>
      <c r="E1950" s="74" t="s">
        <v>6500</v>
      </c>
      <c r="F1950" s="41">
        <v>0.95383055984618725</v>
      </c>
      <c r="G1950" s="110">
        <v>4043.333333333333</v>
      </c>
      <c r="H1950" s="4">
        <v>1063.9378530099887</v>
      </c>
      <c r="I1950" s="46">
        <v>2607.7852457231811</v>
      </c>
      <c r="J1950" s="110">
        <v>2487.3852608867687</v>
      </c>
      <c r="K1950" s="46">
        <v>2495.1008412215137</v>
      </c>
      <c r="L1950" s="110">
        <f>$L$1*gp_need_index[[#This Row],[Normalised weighted population (base year)]]</f>
        <v>1059.4033680481577</v>
      </c>
      <c r="M1950" s="4">
        <f>$M$1*gp_need_index[[#This Row],[Normalised travel time adjusted wp (base year)]]</f>
        <v>1481.4751068383021</v>
      </c>
      <c r="N1950" s="115">
        <v>2540.87847488646</v>
      </c>
      <c r="O1950" s="43">
        <f>gp_need_index[[#This Row],[Combined weighted population (base year)]]/gp_need_index[[#This Row],[Registered population (base year)]]</f>
        <v>0.62841182396202644</v>
      </c>
      <c r="P1950" s="77">
        <v>4078.0355567413226</v>
      </c>
      <c r="Q1950" s="4">
        <v>1084.1277617682617</v>
      </c>
      <c r="R1950" s="46">
        <v>2630.6503151833826</v>
      </c>
      <c r="S1950" s="110">
        <v>2509.194662890915</v>
      </c>
      <c r="T1950" s="46">
        <v>2516.9451578540843</v>
      </c>
      <c r="U1950" s="110">
        <f>$L$1*gp_need_index[[#This Row],[Normalised weighted population 2025/26]]</f>
        <v>1068.6922202021146</v>
      </c>
      <c r="V1950" s="4">
        <f>$M$1*gp_need_index[[#This Row],[Normalised travel time adjusted wp 2025/26]]</f>
        <v>1494.4452484784308</v>
      </c>
      <c r="W1950" s="115">
        <v>2563.1374686805457</v>
      </c>
      <c r="X1950" s="43">
        <f>gp_need_index[[#This Row],[Combined weighted population 2025/26]]/gp_need_index[[#This Row],[Registered population 2025/26]]</f>
        <v>0.62852258961878649</v>
      </c>
    </row>
    <row r="1951" spans="1:24" ht="13">
      <c r="A1951" s="8" t="s">
        <v>2793</v>
      </c>
      <c r="B1951" s="3" t="s">
        <v>10794</v>
      </c>
      <c r="C1951" s="74" t="s">
        <v>6408</v>
      </c>
      <c r="D1951" s="74" t="s">
        <v>6805</v>
      </c>
      <c r="E1951" s="74" t="s">
        <v>6500</v>
      </c>
      <c r="F1951" s="41">
        <v>0.95383055984618725</v>
      </c>
      <c r="G1951" s="110">
        <v>5386.1666666666661</v>
      </c>
      <c r="H1951" s="4">
        <v>1749.9557501488848</v>
      </c>
      <c r="I1951" s="46">
        <v>4289.2625476159828</v>
      </c>
      <c r="J1951" s="110">
        <v>4091.2296971198361</v>
      </c>
      <c r="K1951" s="46">
        <v>4103.920216715811</v>
      </c>
      <c r="L1951" s="110">
        <f>$L$1*gp_need_index[[#This Row],[Normalised weighted population (base year)]]</f>
        <v>1742.4974686238215</v>
      </c>
      <c r="M1951" s="4">
        <f>$M$1*gp_need_index[[#This Row],[Normalised travel time adjusted wp (base year)]]</f>
        <v>2436.7174027877927</v>
      </c>
      <c r="N1951" s="115">
        <v>4179.2148714116138</v>
      </c>
      <c r="O1951" s="43">
        <f>gp_need_index[[#This Row],[Combined weighted population (base year)]]/gp_need_index[[#This Row],[Registered population (base year)]]</f>
        <v>0.77591636688026999</v>
      </c>
      <c r="P1951" s="77">
        <v>5432.5718806558634</v>
      </c>
      <c r="Q1951" s="4">
        <v>1783.0744536293491</v>
      </c>
      <c r="R1951" s="46">
        <v>4326.653683127558</v>
      </c>
      <c r="S1951" s="110">
        <v>4126.8945048381265</v>
      </c>
      <c r="T1951" s="46">
        <v>4139.6418119906239</v>
      </c>
      <c r="U1951" s="110">
        <f>$L$1*gp_need_index[[#This Row],[Normalised weighted population 2025/26]]</f>
        <v>1757.6874828173113</v>
      </c>
      <c r="V1951" s="4">
        <f>$M$1*gp_need_index[[#This Row],[Normalised travel time adjusted wp 2025/26]]</f>
        <v>2457.9272285799561</v>
      </c>
      <c r="W1951" s="115">
        <v>4215.6147113972675</v>
      </c>
      <c r="X1951" s="43">
        <f>gp_need_index[[#This Row],[Combined weighted population 2025/26]]/gp_need_index[[#This Row],[Registered population 2025/26]]</f>
        <v>0.77598875891695052</v>
      </c>
    </row>
    <row r="1952" spans="1:24" ht="13">
      <c r="A1952" s="8" t="s">
        <v>2698</v>
      </c>
      <c r="B1952" s="3" t="s">
        <v>10793</v>
      </c>
      <c r="C1952" s="74" t="s">
        <v>6408</v>
      </c>
      <c r="D1952" s="74" t="s">
        <v>6805</v>
      </c>
      <c r="E1952" s="74" t="s">
        <v>6540</v>
      </c>
      <c r="F1952" s="41">
        <v>0.95383055984618725</v>
      </c>
      <c r="G1952" s="110">
        <v>1905.75</v>
      </c>
      <c r="H1952" s="4">
        <v>959.54486034988133</v>
      </c>
      <c r="I1952" s="46">
        <v>2351.9108022622809</v>
      </c>
      <c r="J1952" s="110">
        <v>2243.3243972301266</v>
      </c>
      <c r="K1952" s="46">
        <v>2250.2829290972613</v>
      </c>
      <c r="L1952" s="110">
        <f>$L$1*gp_need_index[[#This Row],[Normalised weighted population (base year)]]</f>
        <v>955.45529654016343</v>
      </c>
      <c r="M1952" s="4">
        <f>$M$1*gp_need_index[[#This Row],[Normalised travel time adjusted wp (base year)]]</f>
        <v>1336.1135901700436</v>
      </c>
      <c r="N1952" s="115">
        <v>2291.5688867102072</v>
      </c>
      <c r="O1952" s="43">
        <f>gp_need_index[[#This Row],[Combined weighted population (base year)]]/gp_need_index[[#This Row],[Registered population (base year)]]</f>
        <v>1.2024498946400142</v>
      </c>
      <c r="P1952" s="77">
        <v>1924.6761582007816</v>
      </c>
      <c r="Q1952" s="4">
        <v>980.50645745083523</v>
      </c>
      <c r="R1952" s="46">
        <v>2379.2118533384964</v>
      </c>
      <c r="S1952" s="110">
        <v>2269.3649740625428</v>
      </c>
      <c r="T1952" s="46">
        <v>2276.3746740516226</v>
      </c>
      <c r="U1952" s="110">
        <f>$L$1*gp_need_index[[#This Row],[Normalised weighted population 2025/26]]</f>
        <v>966.54625025609221</v>
      </c>
      <c r="V1952" s="4">
        <f>$M$1*gp_need_index[[#This Row],[Normalised travel time adjusted wp 2025/26]]</f>
        <v>1351.6056576669775</v>
      </c>
      <c r="W1952" s="115">
        <v>2318.1519079230698</v>
      </c>
      <c r="X1952" s="43">
        <f>gp_need_index[[#This Row],[Combined weighted population 2025/26]]/gp_need_index[[#This Row],[Registered population 2025/26]]</f>
        <v>1.2044373792680612</v>
      </c>
    </row>
    <row r="1953" spans="1:24" ht="13">
      <c r="A1953" s="8" t="s">
        <v>2633</v>
      </c>
      <c r="B1953" s="3" t="s">
        <v>12652</v>
      </c>
      <c r="C1953" s="74" t="s">
        <v>6408</v>
      </c>
      <c r="D1953" s="74" t="s">
        <v>6805</v>
      </c>
      <c r="E1953" s="74" t="s">
        <v>6523</v>
      </c>
      <c r="F1953" s="41">
        <v>0.95383055984618725</v>
      </c>
      <c r="G1953" s="110">
        <v>5760</v>
      </c>
      <c r="H1953" s="4">
        <v>1416.0826019660069</v>
      </c>
      <c r="I1953" s="46">
        <v>3470.9163751292672</v>
      </c>
      <c r="J1953" s="110">
        <v>3310.6661092688478</v>
      </c>
      <c r="K1953" s="46">
        <v>3320.9354112259061</v>
      </c>
      <c r="L1953" s="110">
        <f>$L$1*gp_need_index[[#This Row],[Normalised weighted population (base year)]]</f>
        <v>1410.0472820973143</v>
      </c>
      <c r="M1953" s="4">
        <f>$M$1*gp_need_index[[#This Row],[Normalised travel time adjusted wp (base year)]]</f>
        <v>1971.8173557828623</v>
      </c>
      <c r="N1953" s="115">
        <v>3381.8646378801768</v>
      </c>
      <c r="O1953" s="43">
        <f>gp_need_index[[#This Row],[Combined weighted population (base year)]]/gp_need_index[[#This Row],[Registered population (base year)]]</f>
        <v>0.58712927740975296</v>
      </c>
      <c r="P1953" s="77">
        <v>5810.0630443595237</v>
      </c>
      <c r="Q1953" s="4">
        <v>1439.4935461587365</v>
      </c>
      <c r="R1953" s="46">
        <v>3492.9500788084933</v>
      </c>
      <c r="S1953" s="110">
        <v>3331.682529184689</v>
      </c>
      <c r="T1953" s="46">
        <v>3341.9735556415903</v>
      </c>
      <c r="U1953" s="110">
        <f>$L$1*gp_need_index[[#This Row],[Normalised weighted population 2025/26]]</f>
        <v>1418.9983948956667</v>
      </c>
      <c r="V1953" s="4">
        <f>$M$1*gp_need_index[[#This Row],[Normalised travel time adjusted wp 2025/26]]</f>
        <v>1984.3088297669944</v>
      </c>
      <c r="W1953" s="115">
        <v>3403.3072246626612</v>
      </c>
      <c r="X1953" s="43">
        <f>gp_need_index[[#This Row],[Combined weighted population 2025/26]]/gp_need_index[[#This Row],[Registered population 2025/26]]</f>
        <v>0.5857608082181881</v>
      </c>
    </row>
    <row r="1954" spans="1:24" ht="13">
      <c r="A1954" s="8" t="s">
        <v>2752</v>
      </c>
      <c r="B1954" s="3" t="s">
        <v>12653</v>
      </c>
      <c r="C1954" s="74" t="s">
        <v>6408</v>
      </c>
      <c r="D1954" s="74" t="s">
        <v>6805</v>
      </c>
      <c r="E1954" s="74" t="s">
        <v>6500</v>
      </c>
      <c r="F1954" s="41">
        <v>0.95383055984618725</v>
      </c>
      <c r="G1954" s="110">
        <v>4604.4166666666661</v>
      </c>
      <c r="H1954" s="4">
        <v>1213.744355735812</v>
      </c>
      <c r="I1954" s="46">
        <v>2974.9713425582222</v>
      </c>
      <c r="J1954" s="110">
        <v>2837.6185811986725</v>
      </c>
      <c r="K1954" s="46">
        <v>2846.4205446366959</v>
      </c>
      <c r="L1954" s="110">
        <f>$L$1*gp_need_index[[#This Row],[Normalised weighted population (base year)]]</f>
        <v>1208.5713980174446</v>
      </c>
      <c r="M1954" s="4">
        <f>$M$1*gp_need_index[[#This Row],[Normalised travel time adjusted wp (base year)]]</f>
        <v>1690.0724454919989</v>
      </c>
      <c r="N1954" s="115">
        <v>2898.6438435094433</v>
      </c>
      <c r="O1954" s="43">
        <f>gp_need_index[[#This Row],[Combined weighted population (base year)]]/gp_need_index[[#This Row],[Registered population (base year)]]</f>
        <v>0.62953552064346419</v>
      </c>
      <c r="P1954" s="77">
        <v>4643.0678646046072</v>
      </c>
      <c r="Q1954" s="4">
        <v>1234.7558865013384</v>
      </c>
      <c r="R1954" s="46">
        <v>2996.151446856506</v>
      </c>
      <c r="S1954" s="110">
        <v>2857.8208119391052</v>
      </c>
      <c r="T1954" s="46">
        <v>2866.6481564796263</v>
      </c>
      <c r="U1954" s="110">
        <f>$L$1*gp_need_index[[#This Row],[Normalised weighted population 2025/26]]</f>
        <v>1217.1757391402468</v>
      </c>
      <c r="V1954" s="4">
        <f>$M$1*gp_need_index[[#This Row],[Normalised travel time adjusted wp 2025/26]]</f>
        <v>1702.0826628431414</v>
      </c>
      <c r="W1954" s="115">
        <v>2919.2584019833885</v>
      </c>
      <c r="X1954" s="43">
        <f>gp_need_index[[#This Row],[Combined weighted population 2025/26]]/gp_need_index[[#This Row],[Registered population 2025/26]]</f>
        <v>0.62873481222139871</v>
      </c>
    </row>
    <row r="1955" spans="1:24" ht="13">
      <c r="A1955" s="8" t="s">
        <v>2621</v>
      </c>
      <c r="B1955" s="3" t="s">
        <v>10792</v>
      </c>
      <c r="C1955" s="74" t="s">
        <v>6408</v>
      </c>
      <c r="D1955" s="74" t="s">
        <v>6805</v>
      </c>
      <c r="E1955" s="74" t="s">
        <v>6523</v>
      </c>
      <c r="F1955" s="41">
        <v>0.95383055984618725</v>
      </c>
      <c r="G1955" s="110">
        <v>3732</v>
      </c>
      <c r="H1955" s="4">
        <v>1315.178101802074</v>
      </c>
      <c r="I1955" s="46">
        <v>3223.5924679949039</v>
      </c>
      <c r="J1955" s="110">
        <v>3074.7610084635317</v>
      </c>
      <c r="K1955" s="46">
        <v>3084.2985601825944</v>
      </c>
      <c r="L1955" s="110">
        <f>$L$1*gp_need_index[[#This Row],[Normalised weighted population (base year)]]</f>
        <v>1309.572835190045</v>
      </c>
      <c r="M1955" s="4">
        <f>$M$1*gp_need_index[[#This Row],[Normalised travel time adjusted wp (base year)]]</f>
        <v>1831.3133735832321</v>
      </c>
      <c r="N1955" s="115">
        <v>3140.8862087732768</v>
      </c>
      <c r="O1955" s="43">
        <f>gp_need_index[[#This Row],[Combined weighted population (base year)]]/gp_need_index[[#This Row],[Registered population (base year)]]</f>
        <v>0.84160938070023494</v>
      </c>
      <c r="P1955" s="77">
        <v>3767.2735365915569</v>
      </c>
      <c r="Q1955" s="4">
        <v>1340.2046123486027</v>
      </c>
      <c r="R1955" s="46">
        <v>3252.0241711499439</v>
      </c>
      <c r="S1955" s="110">
        <v>3101.8800358012841</v>
      </c>
      <c r="T1955" s="46">
        <v>3111.4612396629786</v>
      </c>
      <c r="U1955" s="110">
        <f>$L$1*gp_need_index[[#This Row],[Normalised weighted population 2025/26]]</f>
        <v>1321.1231122426486</v>
      </c>
      <c r="V1955" s="4">
        <f>$M$1*gp_need_index[[#This Row],[Normalised travel time adjusted wp 2025/26]]</f>
        <v>1847.4413123103564</v>
      </c>
      <c r="W1955" s="115">
        <v>3168.5644245530048</v>
      </c>
      <c r="X1955" s="43">
        <f>gp_need_index[[#This Row],[Combined weighted population 2025/26]]/gp_need_index[[#This Row],[Registered population 2025/26]]</f>
        <v>0.84107628335896345</v>
      </c>
    </row>
    <row r="1956" spans="1:24" ht="13">
      <c r="A1956" s="8" t="s">
        <v>2751</v>
      </c>
      <c r="B1956" s="3" t="s">
        <v>10791</v>
      </c>
      <c r="C1956" s="74" t="s">
        <v>6408</v>
      </c>
      <c r="D1956" s="74" t="s">
        <v>6805</v>
      </c>
      <c r="E1956" s="74" t="s">
        <v>6500</v>
      </c>
      <c r="F1956" s="41">
        <v>0.95383055984618725</v>
      </c>
      <c r="G1956" s="110">
        <v>6574</v>
      </c>
      <c r="H1956" s="4">
        <v>1858.166020097917</v>
      </c>
      <c r="I1956" s="46">
        <v>4554.4934016648986</v>
      </c>
      <c r="J1956" s="110">
        <v>4344.2149911257957</v>
      </c>
      <c r="K1956" s="46">
        <v>4357.6902417363444</v>
      </c>
      <c r="L1956" s="110">
        <f>$L$1*gp_need_index[[#This Row],[Normalised weighted population (base year)]]</f>
        <v>1850.2465482501191</v>
      </c>
      <c r="M1956" s="4">
        <f>$M$1*gp_need_index[[#This Row],[Normalised travel time adjusted wp (base year)]]</f>
        <v>2587.3942687158246</v>
      </c>
      <c r="N1956" s="115">
        <v>4437.6408169659435</v>
      </c>
      <c r="O1956" s="43">
        <f>gp_need_index[[#This Row],[Combined weighted population (base year)]]/gp_need_index[[#This Row],[Registered population (base year)]]</f>
        <v>0.67502902600638026</v>
      </c>
      <c r="P1956" s="77">
        <v>6629.1922984144785</v>
      </c>
      <c r="Q1956" s="4">
        <v>1893.6530805847833</v>
      </c>
      <c r="R1956" s="46">
        <v>4594.9741801309719</v>
      </c>
      <c r="S1956" s="110">
        <v>4382.8267947130998</v>
      </c>
      <c r="T1956" s="46">
        <v>4396.3646351601747</v>
      </c>
      <c r="U1956" s="110">
        <f>$L$1*gp_need_index[[#This Row],[Normalised weighted population 2025/26]]</f>
        <v>1866.691718771159</v>
      </c>
      <c r="V1956" s="4">
        <f>$M$1*gp_need_index[[#This Row],[Normalised travel time adjusted wp 2025/26]]</f>
        <v>2610.3573290390405</v>
      </c>
      <c r="W1956" s="115">
        <v>4477.0490478101992</v>
      </c>
      <c r="X1956" s="43">
        <f>gp_need_index[[#This Row],[Combined weighted population 2025/26]]/gp_need_index[[#This Row],[Registered population 2025/26]]</f>
        <v>0.67535362473660432</v>
      </c>
    </row>
    <row r="1957" spans="1:24" ht="13">
      <c r="A1957" s="8" t="s">
        <v>2745</v>
      </c>
      <c r="B1957" s="3" t="s">
        <v>10790</v>
      </c>
      <c r="C1957" s="74" t="s">
        <v>6408</v>
      </c>
      <c r="D1957" s="74" t="s">
        <v>6805</v>
      </c>
      <c r="E1957" s="74" t="s">
        <v>6500</v>
      </c>
      <c r="F1957" s="41">
        <v>0.95383055984618725</v>
      </c>
      <c r="G1957" s="110">
        <v>6246.1666666666661</v>
      </c>
      <c r="H1957" s="4">
        <v>2086.2333888626094</v>
      </c>
      <c r="I1957" s="46">
        <v>5113.5022926568508</v>
      </c>
      <c r="J1957" s="110">
        <v>4877.4147545796459</v>
      </c>
      <c r="K1957" s="46">
        <v>4892.5439289607039</v>
      </c>
      <c r="L1957" s="110">
        <f>$L$1*gp_need_index[[#This Row],[Normalised weighted population (base year)]]</f>
        <v>2077.3418977835922</v>
      </c>
      <c r="M1957" s="4">
        <f>$M$1*gp_need_index[[#This Row],[Normalised travel time adjusted wp (base year)]]</f>
        <v>2904.965570978562</v>
      </c>
      <c r="N1957" s="115">
        <v>4982.3074687621538</v>
      </c>
      <c r="O1957" s="43">
        <f>gp_need_index[[#This Row],[Combined weighted population (base year)]]/gp_need_index[[#This Row],[Registered population (base year)]]</f>
        <v>0.79765842550291977</v>
      </c>
      <c r="P1957" s="77">
        <v>6300.4920397025153</v>
      </c>
      <c r="Q1957" s="4">
        <v>2126.0423240593336</v>
      </c>
      <c r="R1957" s="46">
        <v>5158.8697449806705</v>
      </c>
      <c r="S1957" s="110">
        <v>4920.6876170284704</v>
      </c>
      <c r="T1957" s="46">
        <v>4935.8868222376705</v>
      </c>
      <c r="U1957" s="110">
        <f>$L$1*gp_need_index[[#This Row],[Normalised weighted population 2025/26]]</f>
        <v>2095.7722619673154</v>
      </c>
      <c r="V1957" s="4">
        <f>$M$1*gp_need_index[[#This Row],[Normalised travel time adjusted wp 2025/26]]</f>
        <v>2930.7005698961771</v>
      </c>
      <c r="W1957" s="115">
        <v>5026.4728318634925</v>
      </c>
      <c r="X1957" s="43">
        <f>gp_need_index[[#This Row],[Combined weighted population 2025/26]]/gp_need_index[[#This Row],[Registered population 2025/26]]</f>
        <v>0.79779052178610843</v>
      </c>
    </row>
    <row r="1958" spans="1:24" ht="13">
      <c r="A1958" s="8" t="s">
        <v>2777</v>
      </c>
      <c r="B1958" s="3" t="s">
        <v>10789</v>
      </c>
      <c r="C1958" s="74" t="s">
        <v>6408</v>
      </c>
      <c r="D1958" s="74" t="s">
        <v>6805</v>
      </c>
      <c r="E1958" s="74" t="s">
        <v>6500</v>
      </c>
      <c r="F1958" s="41">
        <v>0.95383055984618725</v>
      </c>
      <c r="G1958" s="110">
        <v>5618.3333333333339</v>
      </c>
      <c r="H1958" s="4">
        <v>1694.1364889443878</v>
      </c>
      <c r="I1958" s="46">
        <v>4152.4456786753408</v>
      </c>
      <c r="J1958" s="110">
        <v>3960.7295864217813</v>
      </c>
      <c r="K1958" s="46">
        <v>3973.0153098232877</v>
      </c>
      <c r="L1958" s="110">
        <f>$L$1*gp_need_index[[#This Row],[Normalised weighted population (base year)]]</f>
        <v>1686.9161081574141</v>
      </c>
      <c r="M1958" s="4">
        <f>$M$1*gp_need_index[[#This Row],[Normalised travel time adjusted wp (base year)]]</f>
        <v>2358.9921430626923</v>
      </c>
      <c r="N1958" s="115">
        <v>4045.9082512201066</v>
      </c>
      <c r="O1958" s="43">
        <f>gp_need_index[[#This Row],[Combined weighted population (base year)]]/gp_need_index[[#This Row],[Registered population (base year)]]</f>
        <v>0.72012606073333241</v>
      </c>
      <c r="P1958" s="77">
        <v>5673.0308261693635</v>
      </c>
      <c r="Q1958" s="4">
        <v>1723.8094575510977</v>
      </c>
      <c r="R1958" s="46">
        <v>4182.8463883505055</v>
      </c>
      <c r="S1958" s="110">
        <v>3989.726712350965</v>
      </c>
      <c r="T1958" s="46">
        <v>4002.0503304607187</v>
      </c>
      <c r="U1958" s="110">
        <f>$L$1*gp_need_index[[#This Row],[Normalised weighted population 2025/26]]</f>
        <v>1699.2662870203949</v>
      </c>
      <c r="V1958" s="4">
        <f>$M$1*gp_need_index[[#This Row],[Normalised travel time adjusted wp 2025/26]]</f>
        <v>2376.2317910922416</v>
      </c>
      <c r="W1958" s="115">
        <v>4075.4980781126364</v>
      </c>
      <c r="X1958" s="43">
        <f>gp_need_index[[#This Row],[Combined weighted population 2025/26]]/gp_need_index[[#This Row],[Registered population 2025/26]]</f>
        <v>0.71839871895506002</v>
      </c>
    </row>
    <row r="1959" spans="1:24" ht="13">
      <c r="A1959" s="8" t="s">
        <v>2749</v>
      </c>
      <c r="B1959" s="3" t="s">
        <v>9518</v>
      </c>
      <c r="C1959" s="74" t="s">
        <v>6408</v>
      </c>
      <c r="D1959" s="74" t="s">
        <v>6805</v>
      </c>
      <c r="E1959" s="74" t="s">
        <v>6500</v>
      </c>
      <c r="F1959" s="41">
        <v>0.95383055984618725</v>
      </c>
      <c r="G1959" s="110">
        <v>3037.333333333333</v>
      </c>
      <c r="H1959" s="4">
        <v>771.90736873282378</v>
      </c>
      <c r="I1959" s="46">
        <v>1891.9983357595254</v>
      </c>
      <c r="J1959" s="110">
        <v>1804.6458318255627</v>
      </c>
      <c r="K1959" s="46">
        <v>1810.2436337061806</v>
      </c>
      <c r="L1959" s="110">
        <f>$L$1*gp_need_index[[#This Row],[Normalised weighted population (base year)]]</f>
        <v>768.61751270829848</v>
      </c>
      <c r="M1959" s="4">
        <f>$M$1*gp_need_index[[#This Row],[Normalised travel time adjusted wp (base year)]]</f>
        <v>1074.838674390126</v>
      </c>
      <c r="N1959" s="115">
        <v>1843.4561870984244</v>
      </c>
      <c r="O1959" s="43">
        <f>gp_need_index[[#This Row],[Combined weighted population (base year)]]/gp_need_index[[#This Row],[Registered population (base year)]]</f>
        <v>0.60693245843890187</v>
      </c>
      <c r="P1959" s="77">
        <v>3063.2832623953</v>
      </c>
      <c r="Q1959" s="4">
        <v>785.14320760146904</v>
      </c>
      <c r="R1959" s="46">
        <v>1905.1603504480638</v>
      </c>
      <c r="S1959" s="110">
        <v>1817.2001636646351</v>
      </c>
      <c r="T1959" s="46">
        <v>1822.8131999602435</v>
      </c>
      <c r="U1959" s="110">
        <f>$L$1*gp_need_index[[#This Row],[Normalised weighted population 2025/26]]</f>
        <v>773.96453379226432</v>
      </c>
      <c r="V1959" s="4">
        <f>$M$1*gp_need_index[[#This Row],[Normalised travel time adjusted wp 2025/26]]</f>
        <v>1082.3018996039145</v>
      </c>
      <c r="W1959" s="115">
        <v>1856.2664333961789</v>
      </c>
      <c r="X1959" s="43">
        <f>gp_need_index[[#This Row],[Combined weighted population 2025/26]]/gp_need_index[[#This Row],[Registered population 2025/26]]</f>
        <v>0.60597283189041162</v>
      </c>
    </row>
    <row r="1960" spans="1:24" ht="13">
      <c r="A1960" s="8" t="s">
        <v>2746</v>
      </c>
      <c r="B1960" s="3" t="s">
        <v>10788</v>
      </c>
      <c r="C1960" s="74" t="s">
        <v>6408</v>
      </c>
      <c r="D1960" s="74" t="s">
        <v>6805</v>
      </c>
      <c r="E1960" s="74" t="s">
        <v>6540</v>
      </c>
      <c r="F1960" s="41">
        <v>0.95383055984618725</v>
      </c>
      <c r="G1960" s="110">
        <v>5885.5833333333339</v>
      </c>
      <c r="H1960" s="4">
        <v>1533.6249136413062</v>
      </c>
      <c r="I1960" s="46">
        <v>3759.0207087309436</v>
      </c>
      <c r="J1960" s="110">
        <v>3585.4688270822476</v>
      </c>
      <c r="K1960" s="46">
        <v>3596.5905351698866</v>
      </c>
      <c r="L1960" s="110">
        <f>$L$1*gp_need_index[[#This Row],[Normalised weighted population (base year)]]</f>
        <v>1527.0886304473945</v>
      </c>
      <c r="M1960" s="4">
        <f>$M$1*gp_need_index[[#This Row],[Normalised travel time adjusted wp (base year)]]</f>
        <v>2135.488577983047</v>
      </c>
      <c r="N1960" s="115">
        <v>3662.5772084304417</v>
      </c>
      <c r="O1960" s="43">
        <f>gp_need_index[[#This Row],[Combined weighted population (base year)]]/gp_need_index[[#This Row],[Registered population (base year)]]</f>
        <v>0.62229638100394036</v>
      </c>
      <c r="P1960" s="77">
        <v>5943.1844165586554</v>
      </c>
      <c r="Q1960" s="4">
        <v>1562.8179854251259</v>
      </c>
      <c r="R1960" s="46">
        <v>3792.1984575206038</v>
      </c>
      <c r="S1960" s="110">
        <v>3617.1147777847254</v>
      </c>
      <c r="T1960" s="46">
        <v>3628.2874581195892</v>
      </c>
      <c r="U1960" s="110">
        <f>$L$1*gp_need_index[[#This Row],[Normalised weighted population 2025/26]]</f>
        <v>1540.5669714532983</v>
      </c>
      <c r="V1960" s="4">
        <f>$M$1*gp_need_index[[#This Row],[Normalised travel time adjusted wp 2025/26]]</f>
        <v>2154.3087400933555</v>
      </c>
      <c r="W1960" s="115">
        <v>3694.8757115466537</v>
      </c>
      <c r="X1960" s="43">
        <f>gp_need_index[[#This Row],[Combined weighted population 2025/26]]/gp_need_index[[#This Row],[Registered population 2025/26]]</f>
        <v>0.62169965671133198</v>
      </c>
    </row>
    <row r="1961" spans="1:24" ht="13">
      <c r="A1961" s="8" t="s">
        <v>2747</v>
      </c>
      <c r="B1961" s="3" t="s">
        <v>10787</v>
      </c>
      <c r="C1961" s="74" t="s">
        <v>6408</v>
      </c>
      <c r="D1961" s="74" t="s">
        <v>6805</v>
      </c>
      <c r="E1961" s="74" t="s">
        <v>6500</v>
      </c>
      <c r="F1961" s="41">
        <v>0.95383055984618725</v>
      </c>
      <c r="G1961" s="110">
        <v>6337.4166666666661</v>
      </c>
      <c r="H1961" s="4">
        <v>1396.296490445613</v>
      </c>
      <c r="I1961" s="46">
        <v>3422.4192476446678</v>
      </c>
      <c r="J1961" s="110">
        <v>3264.4080670092803</v>
      </c>
      <c r="K1961" s="46">
        <v>3274.5338818890473</v>
      </c>
      <c r="L1961" s="110">
        <f>$L$1*gp_need_index[[#This Row],[Normalised weighted population (base year)]]</f>
        <v>1390.3454986463548</v>
      </c>
      <c r="M1961" s="4">
        <f>$M$1*gp_need_index[[#This Row],[Normalised travel time adjusted wp (base year)]]</f>
        <v>1944.2662806935966</v>
      </c>
      <c r="N1961" s="115">
        <v>3334.6117793399517</v>
      </c>
      <c r="O1961" s="43">
        <f>gp_need_index[[#This Row],[Combined weighted population (base year)]]/gp_need_index[[#This Row],[Registered population (base year)]]</f>
        <v>0.52617840276768169</v>
      </c>
      <c r="P1961" s="77">
        <v>6388.6295559466089</v>
      </c>
      <c r="Q1961" s="4">
        <v>1419.8414274804527</v>
      </c>
      <c r="R1961" s="46">
        <v>3445.263953595053</v>
      </c>
      <c r="S1961" s="110">
        <v>3286.1980456754577</v>
      </c>
      <c r="T1961" s="46">
        <v>3296.348577946892</v>
      </c>
      <c r="U1961" s="110">
        <f>$L$1*gp_need_index[[#This Row],[Normalised weighted population 2025/26]]</f>
        <v>1399.6260781977574</v>
      </c>
      <c r="V1961" s="4">
        <f>$M$1*gp_need_index[[#This Row],[Normalised travel time adjusted wp 2025/26]]</f>
        <v>1957.2188350108477</v>
      </c>
      <c r="W1961" s="115">
        <v>3356.8449132086052</v>
      </c>
      <c r="X1961" s="43">
        <f>gp_need_index[[#This Row],[Combined weighted population 2025/26]]/gp_need_index[[#This Row],[Registered population 2025/26]]</f>
        <v>0.52544053209095776</v>
      </c>
    </row>
    <row r="1962" spans="1:24" ht="13">
      <c r="A1962" s="8" t="s">
        <v>2759</v>
      </c>
      <c r="B1962" s="3" t="s">
        <v>7097</v>
      </c>
      <c r="C1962" s="74" t="s">
        <v>6408</v>
      </c>
      <c r="D1962" s="74" t="s">
        <v>6805</v>
      </c>
      <c r="E1962" s="74" t="s">
        <v>6500</v>
      </c>
      <c r="F1962" s="41">
        <v>0.95383055984618725</v>
      </c>
      <c r="G1962" s="110">
        <v>6277.4166666666661</v>
      </c>
      <c r="H1962" s="4">
        <v>1294.2785477010771</v>
      </c>
      <c r="I1962" s="46">
        <v>3172.3662157541526</v>
      </c>
      <c r="J1962" s="110">
        <v>3025.8998436099137</v>
      </c>
      <c r="K1962" s="46">
        <v>3035.2858336675786</v>
      </c>
      <c r="L1962" s="110">
        <f>$L$1*gp_need_index[[#This Row],[Normalised weighted population (base year)]]</f>
        <v>1288.7623546317477</v>
      </c>
      <c r="M1962" s="4">
        <f>$M$1*gp_need_index[[#This Row],[Normalised travel time adjusted wp (base year)]]</f>
        <v>1802.2118907691261</v>
      </c>
      <c r="N1962" s="115">
        <v>3090.9742454008738</v>
      </c>
      <c r="O1962" s="43">
        <f>gp_need_index[[#This Row],[Combined weighted population (base year)]]/gp_need_index[[#This Row],[Registered population (base year)]]</f>
        <v>0.4923959025715261</v>
      </c>
      <c r="P1962" s="77">
        <v>6330.245255434701</v>
      </c>
      <c r="Q1962" s="4">
        <v>1315.4565048977972</v>
      </c>
      <c r="R1962" s="46">
        <v>3191.972561956331</v>
      </c>
      <c r="S1962" s="110">
        <v>3044.6009757844758</v>
      </c>
      <c r="T1962" s="46">
        <v>3054.0052539286403</v>
      </c>
      <c r="U1962" s="110">
        <f>$L$1*gp_need_index[[#This Row],[Normalised weighted population 2025/26]]</f>
        <v>1296.7273621935365</v>
      </c>
      <c r="V1962" s="4">
        <f>$M$1*gp_need_index[[#This Row],[Normalised travel time adjusted wp 2025/26]]</f>
        <v>1813.3266139390444</v>
      </c>
      <c r="W1962" s="115">
        <v>3110.0539761325808</v>
      </c>
      <c r="X1962" s="43">
        <f>gp_need_index[[#This Row],[Combined weighted population 2025/26]]/gp_need_index[[#This Row],[Registered population 2025/26]]</f>
        <v>0.49130070805116255</v>
      </c>
    </row>
    <row r="1963" spans="1:24" ht="13">
      <c r="A1963" s="8" t="s">
        <v>2800</v>
      </c>
      <c r="B1963" s="3" t="s">
        <v>10786</v>
      </c>
      <c r="C1963" s="74" t="s">
        <v>6408</v>
      </c>
      <c r="D1963" s="74" t="s">
        <v>6805</v>
      </c>
      <c r="E1963" s="74" t="s">
        <v>6500</v>
      </c>
      <c r="F1963" s="41">
        <v>0.95383055984618725</v>
      </c>
      <c r="G1963" s="110">
        <v>3311.833333333333</v>
      </c>
      <c r="H1963" s="4">
        <v>1576.4058333912772</v>
      </c>
      <c r="I1963" s="46">
        <v>3863.8797012057553</v>
      </c>
      <c r="J1963" s="110">
        <v>3685.4865385794042</v>
      </c>
      <c r="K1963" s="46">
        <v>3696.9184899976954</v>
      </c>
      <c r="L1963" s="110">
        <f>$L$1*gp_need_index[[#This Row],[Normalised weighted population (base year)]]</f>
        <v>1569.6872186479138</v>
      </c>
      <c r="M1963" s="4">
        <f>$M$1*gp_need_index[[#This Row],[Normalised travel time adjusted wp (base year)]]</f>
        <v>2195.0586623426957</v>
      </c>
      <c r="N1963" s="115">
        <v>3764.7458809906093</v>
      </c>
      <c r="O1963" s="43">
        <f>gp_need_index[[#This Row],[Combined weighted population (base year)]]/gp_need_index[[#This Row],[Registered population (base year)]]</f>
        <v>1.136755839461711</v>
      </c>
      <c r="P1963" s="77">
        <v>3344.9760881745715</v>
      </c>
      <c r="Q1963" s="4">
        <v>1605.810538649027</v>
      </c>
      <c r="R1963" s="46">
        <v>3896.5204550539252</v>
      </c>
      <c r="S1963" s="110">
        <v>3716.6202870962056</v>
      </c>
      <c r="T1963" s="46">
        <v>3728.1003237952973</v>
      </c>
      <c r="U1963" s="110">
        <f>$L$1*gp_need_index[[#This Row],[Normalised weighted population 2025/26]]</f>
        <v>1582.9474073920189</v>
      </c>
      <c r="V1963" s="4">
        <f>$M$1*gp_need_index[[#This Row],[Normalised travel time adjusted wp 2025/26]]</f>
        <v>2213.5729884146235</v>
      </c>
      <c r="W1963" s="115">
        <v>3796.5203958066422</v>
      </c>
      <c r="X1963" s="43">
        <f>gp_need_index[[#This Row],[Combined weighted population 2025/26]]/gp_need_index[[#This Row],[Registered population 2025/26]]</f>
        <v>1.1349917893967632</v>
      </c>
    </row>
    <row r="1964" spans="1:24" ht="13">
      <c r="A1964" s="8" t="s">
        <v>2797</v>
      </c>
      <c r="B1964" s="3" t="s">
        <v>10785</v>
      </c>
      <c r="C1964" s="74" t="s">
        <v>6408</v>
      </c>
      <c r="D1964" s="74" t="s">
        <v>6805</v>
      </c>
      <c r="E1964" s="74" t="s">
        <v>6500</v>
      </c>
      <c r="F1964" s="41">
        <v>0.95383055984618725</v>
      </c>
      <c r="G1964" s="110">
        <v>7380.666666666667</v>
      </c>
      <c r="H1964" s="4">
        <v>2223.1550306407412</v>
      </c>
      <c r="I1964" s="46">
        <v>5449.1067043610137</v>
      </c>
      <c r="J1964" s="110">
        <v>5197.5244984822784</v>
      </c>
      <c r="K1964" s="46">
        <v>5213.6466161294456</v>
      </c>
      <c r="L1964" s="110">
        <f>$L$1*gp_need_index[[#This Row],[Normalised weighted population (base year)]]</f>
        <v>2213.6799818625263</v>
      </c>
      <c r="M1964" s="4">
        <f>$M$1*gp_need_index[[#This Row],[Normalised travel time adjusted wp (base year)]]</f>
        <v>3095.6214474546764</v>
      </c>
      <c r="N1964" s="115">
        <v>5309.3014293172027</v>
      </c>
      <c r="O1964" s="43">
        <f>gp_need_index[[#This Row],[Combined weighted population (base year)]]/gp_need_index[[#This Row],[Registered population (base year)]]</f>
        <v>0.71935255568384104</v>
      </c>
      <c r="P1964" s="77">
        <v>7441.8209917160293</v>
      </c>
      <c r="Q1964" s="4">
        <v>2261.9600026378357</v>
      </c>
      <c r="R1964" s="46">
        <v>5488.6757850071217</v>
      </c>
      <c r="S1964" s="110">
        <v>5235.2666968275544</v>
      </c>
      <c r="T1964" s="46">
        <v>5251.4375857445038</v>
      </c>
      <c r="U1964" s="110">
        <f>$L$1*gp_need_index[[#This Row],[Normalised weighted population 2025/26]]</f>
        <v>2229.754778426317</v>
      </c>
      <c r="V1964" s="4">
        <f>$M$1*gp_need_index[[#This Row],[Normalised travel time adjusted wp 2025/26]]</f>
        <v>3118.0599717111077</v>
      </c>
      <c r="W1964" s="115">
        <v>5347.8147501374242</v>
      </c>
      <c r="X1964" s="43">
        <f>gp_need_index[[#This Row],[Combined weighted population 2025/26]]/gp_need_index[[#This Row],[Registered population 2025/26]]</f>
        <v>0.71861641876234617</v>
      </c>
    </row>
    <row r="1965" spans="1:24" ht="13">
      <c r="A1965" s="8" t="s">
        <v>2781</v>
      </c>
      <c r="B1965" s="3" t="s">
        <v>10784</v>
      </c>
      <c r="C1965" s="74" t="s">
        <v>6408</v>
      </c>
      <c r="D1965" s="74" t="s">
        <v>6805</v>
      </c>
      <c r="E1965" s="74" t="s">
        <v>6500</v>
      </c>
      <c r="F1965" s="41">
        <v>0.95383055984618725</v>
      </c>
      <c r="G1965" s="110">
        <v>4930.3333333333339</v>
      </c>
      <c r="H1965" s="4">
        <v>1781.915285871921</v>
      </c>
      <c r="I1965" s="46">
        <v>4367.5975795757067</v>
      </c>
      <c r="J1965" s="110">
        <v>4165.9480445095487</v>
      </c>
      <c r="K1965" s="46">
        <v>4178.8703317455547</v>
      </c>
      <c r="L1965" s="110">
        <f>$L$1*gp_need_index[[#This Row],[Normalised weighted population (base year)]]</f>
        <v>1774.3207933513445</v>
      </c>
      <c r="M1965" s="4">
        <f>$M$1*gp_need_index[[#This Row],[Normalised travel time adjusted wp (base year)]]</f>
        <v>2481.2193034071174</v>
      </c>
      <c r="N1965" s="115">
        <v>4255.5400967584619</v>
      </c>
      <c r="O1965" s="43">
        <f>gp_need_index[[#This Row],[Combined weighted population (base year)]]/gp_need_index[[#This Row],[Registered population (base year)]]</f>
        <v>0.8631343580741927</v>
      </c>
      <c r="P1965" s="77">
        <v>4974.9467318340803</v>
      </c>
      <c r="Q1965" s="4">
        <v>1816.2629398682134</v>
      </c>
      <c r="R1965" s="46">
        <v>4407.1859827915068</v>
      </c>
      <c r="S1965" s="110">
        <v>4203.7086733122924</v>
      </c>
      <c r="T1965" s="46">
        <v>4216.6932469609546</v>
      </c>
      <c r="U1965" s="110">
        <f>$L$1*gp_need_index[[#This Row],[Normalised weighted population 2025/26]]</f>
        <v>1790.4034396395116</v>
      </c>
      <c r="V1965" s="4">
        <f>$M$1*gp_need_index[[#This Row],[Normalised travel time adjusted wp 2025/26]]</f>
        <v>2503.676795478756</v>
      </c>
      <c r="W1965" s="115">
        <v>4294.0802351182674</v>
      </c>
      <c r="X1965" s="43">
        <f>gp_need_index[[#This Row],[Combined weighted population 2025/26]]/gp_need_index[[#This Row],[Registered population 2025/26]]</f>
        <v>0.86314094734742974</v>
      </c>
    </row>
    <row r="1966" spans="1:24" ht="13">
      <c r="A1966" s="8" t="s">
        <v>2750</v>
      </c>
      <c r="B1966" s="3" t="s">
        <v>10783</v>
      </c>
      <c r="C1966" s="74" t="s">
        <v>6408</v>
      </c>
      <c r="D1966" s="74" t="s">
        <v>6805</v>
      </c>
      <c r="E1966" s="74" t="s">
        <v>6500</v>
      </c>
      <c r="F1966" s="41">
        <v>0.95383055984618725</v>
      </c>
      <c r="G1966" s="110">
        <v>4282.0833333333339</v>
      </c>
      <c r="H1966" s="4">
        <v>1105.2227374037486</v>
      </c>
      <c r="I1966" s="46">
        <v>2708.9773520937247</v>
      </c>
      <c r="J1966" s="110">
        <v>2583.9053843581992</v>
      </c>
      <c r="K1966" s="46">
        <v>2591.9203589115532</v>
      </c>
      <c r="L1966" s="110">
        <f>$L$1*gp_need_index[[#This Row],[Normalised weighted population (base year)]]</f>
        <v>1100.5122969696081</v>
      </c>
      <c r="M1966" s="4">
        <f>$M$1*gp_need_index[[#This Row],[Normalised travel time adjusted wp (base year)]]</f>
        <v>1538.9620440170268</v>
      </c>
      <c r="N1966" s="115">
        <v>2639.4743409866351</v>
      </c>
      <c r="O1966" s="43">
        <f>gp_need_index[[#This Row],[Combined weighted population (base year)]]/gp_need_index[[#This Row],[Registered population (base year)]]</f>
        <v>0.61639957364677667</v>
      </c>
      <c r="P1966" s="77">
        <v>4318.7490976718755</v>
      </c>
      <c r="Q1966" s="4">
        <v>1124.955668619072</v>
      </c>
      <c r="R1966" s="46">
        <v>2729.7197697375036</v>
      </c>
      <c r="S1966" s="110">
        <v>2603.6901361919286</v>
      </c>
      <c r="T1966" s="46">
        <v>2611.7325123314345</v>
      </c>
      <c r="U1966" s="110">
        <f>$L$1*gp_need_index[[#This Row],[Normalised weighted population 2025/26]]</f>
        <v>1108.9388294646899</v>
      </c>
      <c r="V1966" s="4">
        <f>$M$1*gp_need_index[[#This Row],[Normalised travel time adjusted wp 2025/26]]</f>
        <v>1550.7255814338337</v>
      </c>
      <c r="W1966" s="115">
        <v>2659.6644108985238</v>
      </c>
      <c r="X1966" s="43">
        <f>gp_need_index[[#This Row],[Combined weighted population 2025/26]]/gp_need_index[[#This Row],[Registered population 2025/26]]</f>
        <v>0.61584138155473755</v>
      </c>
    </row>
    <row r="1967" spans="1:24" ht="13">
      <c r="A1967" s="8" t="s">
        <v>2742</v>
      </c>
      <c r="B1967" s="3" t="s">
        <v>10782</v>
      </c>
      <c r="C1967" s="74" t="s">
        <v>6408</v>
      </c>
      <c r="D1967" s="74" t="s">
        <v>6805</v>
      </c>
      <c r="E1967" s="74" t="s">
        <v>6500</v>
      </c>
      <c r="F1967" s="41">
        <v>0.95383055984618725</v>
      </c>
      <c r="G1967" s="110">
        <v>5417.5</v>
      </c>
      <c r="H1967" s="4">
        <v>1482.0638743272923</v>
      </c>
      <c r="I1967" s="46">
        <v>3632.6410360866844</v>
      </c>
      <c r="J1967" s="110">
        <v>3464.9240331707961</v>
      </c>
      <c r="K1967" s="46">
        <v>3475.6718253009899</v>
      </c>
      <c r="L1967" s="110">
        <f>$L$1*gp_need_index[[#This Row],[Normalised weighted population (base year)]]</f>
        <v>1475.7473434024857</v>
      </c>
      <c r="M1967" s="4">
        <f>$M$1*gp_need_index[[#This Row],[Normalised travel time adjusted wp (base year)]]</f>
        <v>2063.692658691034</v>
      </c>
      <c r="N1967" s="115">
        <v>3539.44000209352</v>
      </c>
      <c r="O1967" s="43">
        <f>gp_need_index[[#This Row],[Combined weighted population (base year)]]/gp_need_index[[#This Row],[Registered population (base year)]]</f>
        <v>0.65333456429968062</v>
      </c>
      <c r="P1967" s="77">
        <v>5463.5225749429974</v>
      </c>
      <c r="Q1967" s="4">
        <v>1510.0026491380745</v>
      </c>
      <c r="R1967" s="46">
        <v>3664.0413473074746</v>
      </c>
      <c r="S1967" s="110">
        <v>3494.8746096018667</v>
      </c>
      <c r="T1967" s="46">
        <v>3505.6697099020644</v>
      </c>
      <c r="U1967" s="110">
        <f>$L$1*gp_need_index[[#This Row],[Normalised weighted population 2025/26]]</f>
        <v>1488.5036067948113</v>
      </c>
      <c r="V1967" s="4">
        <f>$M$1*gp_need_index[[#This Row],[Normalised travel time adjusted wp 2025/26]]</f>
        <v>2081.5040106653064</v>
      </c>
      <c r="W1967" s="115">
        <v>3570.0076174601177</v>
      </c>
      <c r="X1967" s="43">
        <f>gp_need_index[[#This Row],[Combined weighted population 2025/26]]/gp_need_index[[#This Row],[Registered population 2025/26]]</f>
        <v>0.6534259845164756</v>
      </c>
    </row>
    <row r="1968" spans="1:24" ht="13">
      <c r="A1968" s="8" t="s">
        <v>2776</v>
      </c>
      <c r="B1968" s="3" t="s">
        <v>10781</v>
      </c>
      <c r="C1968" s="74" t="s">
        <v>6408</v>
      </c>
      <c r="D1968" s="74" t="s">
        <v>6805</v>
      </c>
      <c r="E1968" s="74" t="s">
        <v>6500</v>
      </c>
      <c r="F1968" s="41">
        <v>0.95383055984618725</v>
      </c>
      <c r="G1968" s="110">
        <v>7911.333333333333</v>
      </c>
      <c r="H1968" s="4">
        <v>1749.9477115083184</v>
      </c>
      <c r="I1968" s="46">
        <v>4289.2428443521076</v>
      </c>
      <c r="J1968" s="110">
        <v>4091.2109035446233</v>
      </c>
      <c r="K1968" s="46">
        <v>4103.90136484511</v>
      </c>
      <c r="L1968" s="110">
        <f>$L$1*gp_need_index[[#This Row],[Normalised weighted population (base year)]]</f>
        <v>1742.4894642438042</v>
      </c>
      <c r="M1968" s="4">
        <f>$M$1*gp_need_index[[#This Row],[Normalised travel time adjusted wp (base year)]]</f>
        <v>2436.7062094216976</v>
      </c>
      <c r="N1968" s="115">
        <v>4179.195673665502</v>
      </c>
      <c r="O1968" s="43">
        <f>gp_need_index[[#This Row],[Combined weighted population (base year)]]/gp_need_index[[#This Row],[Registered population (base year)]]</f>
        <v>0.52825427744992448</v>
      </c>
      <c r="P1968" s="77">
        <v>7981.0266062102746</v>
      </c>
      <c r="Q1968" s="4">
        <v>1782.0998553007284</v>
      </c>
      <c r="R1968" s="46">
        <v>4324.288807426763</v>
      </c>
      <c r="S1968" s="110">
        <v>4124.6388141244706</v>
      </c>
      <c r="T1968" s="46">
        <v>4137.3791538145506</v>
      </c>
      <c r="U1968" s="110">
        <f>$L$1*gp_need_index[[#This Row],[Normalised weighted population 2025/26]]</f>
        <v>1756.7267605774157</v>
      </c>
      <c r="V1968" s="4">
        <f>$M$1*gp_need_index[[#This Row],[Normalised travel time adjusted wp 2025/26]]</f>
        <v>2456.5837671423433</v>
      </c>
      <c r="W1968" s="115">
        <v>4213.3105277197592</v>
      </c>
      <c r="X1968" s="43">
        <f>gp_need_index[[#This Row],[Combined weighted population 2025/26]]/gp_need_index[[#This Row],[Registered population 2025/26]]</f>
        <v>0.52791586040337923</v>
      </c>
    </row>
    <row r="1969" spans="1:24" ht="13">
      <c r="A1969" s="8" t="s">
        <v>2704</v>
      </c>
      <c r="B1969" s="3" t="s">
        <v>10780</v>
      </c>
      <c r="C1969" s="74" t="s">
        <v>6408</v>
      </c>
      <c r="D1969" s="74" t="s">
        <v>6805</v>
      </c>
      <c r="E1969" s="74" t="s">
        <v>6540</v>
      </c>
      <c r="F1969" s="41">
        <v>0.95383055984618725</v>
      </c>
      <c r="G1969" s="110">
        <v>7359.2500000000018</v>
      </c>
      <c r="H1969" s="4">
        <v>2019.5059644723274</v>
      </c>
      <c r="I1969" s="46">
        <v>4949.9487614822692</v>
      </c>
      <c r="J1969" s="110">
        <v>4721.412398374574</v>
      </c>
      <c r="K1969" s="46">
        <v>4736.0576715559928</v>
      </c>
      <c r="L1969" s="110">
        <f>$L$1*gp_need_index[[#This Row],[Normalised weighted population (base year)]]</f>
        <v>2010.8988645366305</v>
      </c>
      <c r="M1969" s="4">
        <f>$M$1*gp_need_index[[#This Row],[Normalised travel time adjusted wp (base year)]]</f>
        <v>2812.0512922939884</v>
      </c>
      <c r="N1969" s="115">
        <v>4822.9501568306187</v>
      </c>
      <c r="O1969" s="43">
        <f>gp_need_index[[#This Row],[Combined weighted population (base year)]]/gp_need_index[[#This Row],[Registered population (base year)]]</f>
        <v>0.65535892337271018</v>
      </c>
      <c r="P1969" s="77">
        <v>7423.5794615328132</v>
      </c>
      <c r="Q1969" s="4">
        <v>2057.8435437833073</v>
      </c>
      <c r="R1969" s="46">
        <v>4993.3845049978572</v>
      </c>
      <c r="S1969" s="110">
        <v>4762.8427379293826</v>
      </c>
      <c r="T1969" s="46">
        <v>4777.5543859320769</v>
      </c>
      <c r="U1969" s="110">
        <f>$L$1*gp_need_index[[#This Row],[Normalised weighted population 2025/26]]</f>
        <v>2028.5444789711617</v>
      </c>
      <c r="V1969" s="4">
        <f>$M$1*gp_need_index[[#This Row],[Normalised travel time adjusted wp 2025/26]]</f>
        <v>2836.69011584296</v>
      </c>
      <c r="W1969" s="115">
        <v>4865.2345948141219</v>
      </c>
      <c r="X1969" s="43">
        <f>gp_need_index[[#This Row],[Combined weighted population 2025/26]]/gp_need_index[[#This Row],[Registered population 2025/26]]</f>
        <v>0.65537583587871417</v>
      </c>
    </row>
    <row r="1970" spans="1:24" ht="13">
      <c r="A1970" s="8" t="s">
        <v>2688</v>
      </c>
      <c r="B1970" s="3" t="s">
        <v>10779</v>
      </c>
      <c r="C1970" s="74" t="s">
        <v>6408</v>
      </c>
      <c r="D1970" s="74" t="s">
        <v>6805</v>
      </c>
      <c r="E1970" s="74" t="s">
        <v>6540</v>
      </c>
      <c r="F1970" s="41">
        <v>0.95383055984618725</v>
      </c>
      <c r="G1970" s="110">
        <v>7666</v>
      </c>
      <c r="H1970" s="4">
        <v>2770.3634145803831</v>
      </c>
      <c r="I1970" s="46">
        <v>6790.3522911560412</v>
      </c>
      <c r="J1970" s="110">
        <v>6476.8455274262069</v>
      </c>
      <c r="K1970" s="46">
        <v>6496.9359503970245</v>
      </c>
      <c r="L1970" s="110">
        <f>$L$1*gp_need_index[[#This Row],[Normalised weighted population (base year)]]</f>
        <v>2758.5561730138938</v>
      </c>
      <c r="M1970" s="4">
        <f>$M$1*gp_need_index[[#This Row],[Normalised travel time adjusted wp (base year)]]</f>
        <v>3857.5791095176546</v>
      </c>
      <c r="N1970" s="115">
        <v>6616.135282531548</v>
      </c>
      <c r="O1970" s="43">
        <f>gp_need_index[[#This Row],[Combined weighted population (base year)]]/gp_need_index[[#This Row],[Registered population (base year)]]</f>
        <v>0.86304921504455356</v>
      </c>
      <c r="P1970" s="77">
        <v>7737.0486426249518</v>
      </c>
      <c r="Q1970" s="4">
        <v>2825.1401859216103</v>
      </c>
      <c r="R1970" s="46">
        <v>6855.2399289268878</v>
      </c>
      <c r="S1970" s="110">
        <v>6538.7373392882701</v>
      </c>
      <c r="T1970" s="46">
        <v>6558.9344374102839</v>
      </c>
      <c r="U1970" s="110">
        <f>$L$1*gp_need_index[[#This Row],[Normalised weighted population 2025/26]]</f>
        <v>2784.9165422628039</v>
      </c>
      <c r="V1970" s="4">
        <f>$M$1*gp_need_index[[#This Row],[Normalised travel time adjusted wp 2025/26]]</f>
        <v>3894.3909343763307</v>
      </c>
      <c r="W1970" s="115">
        <v>6679.3074766391346</v>
      </c>
      <c r="X1970" s="43">
        <f>gp_need_index[[#This Row],[Combined weighted population 2025/26]]/gp_need_index[[#This Row],[Registered population 2025/26]]</f>
        <v>0.86328880496388394</v>
      </c>
    </row>
    <row r="1971" spans="1:24" ht="13">
      <c r="A1971" s="8" t="s">
        <v>2689</v>
      </c>
      <c r="B1971" s="3" t="s">
        <v>10778</v>
      </c>
      <c r="C1971" s="74" t="s">
        <v>6408</v>
      </c>
      <c r="D1971" s="74" t="s">
        <v>6805</v>
      </c>
      <c r="E1971" s="74" t="s">
        <v>6540</v>
      </c>
      <c r="F1971" s="41">
        <v>0.95383055984618725</v>
      </c>
      <c r="G1971" s="110">
        <v>4002.9166666666661</v>
      </c>
      <c r="H1971" s="4">
        <v>1470.1979396781337</v>
      </c>
      <c r="I1971" s="46">
        <v>3603.5568097690966</v>
      </c>
      <c r="J1971" s="110">
        <v>3437.182609299598</v>
      </c>
      <c r="K1971" s="46">
        <v>3447.8443507532661</v>
      </c>
      <c r="L1971" s="110">
        <f>$L$1*gp_need_index[[#This Row],[Normalised weighted population (base year)]]</f>
        <v>1463.9319811641803</v>
      </c>
      <c r="M1971" s="4">
        <f>$M$1*gp_need_index[[#This Row],[Normalised travel time adjusted wp (base year)]]</f>
        <v>2047.1699954994144</v>
      </c>
      <c r="N1971" s="115">
        <v>3511.1019766635945</v>
      </c>
      <c r="O1971" s="43">
        <f>gp_need_index[[#This Row],[Combined weighted population (base year)]]/gp_need_index[[#This Row],[Registered population (base year)]]</f>
        <v>0.87713591589389284</v>
      </c>
      <c r="P1971" s="77">
        <v>4041.446505279564</v>
      </c>
      <c r="Q1971" s="4">
        <v>1499.2921594318418</v>
      </c>
      <c r="R1971" s="46">
        <v>3638.0522027480606</v>
      </c>
      <c r="S1971" s="110">
        <v>3470.0853692968376</v>
      </c>
      <c r="T1971" s="46">
        <v>3480.8038996580958</v>
      </c>
      <c r="U1971" s="110">
        <f>$L$1*gp_need_index[[#This Row],[Normalised weighted population 2025/26]]</f>
        <v>1477.9456103784698</v>
      </c>
      <c r="V1971" s="4">
        <f>$M$1*gp_need_index[[#This Row],[Normalised travel time adjusted wp 2025/26]]</f>
        <v>2066.739846316033</v>
      </c>
      <c r="W1971" s="115">
        <v>3544.685456694503</v>
      </c>
      <c r="X1971" s="43">
        <f>gp_need_index[[#This Row],[Combined weighted population 2025/26]]/gp_need_index[[#This Row],[Registered population 2025/26]]</f>
        <v>0.87708335420594719</v>
      </c>
    </row>
    <row r="1972" spans="1:24" ht="13">
      <c r="A1972" s="8" t="s">
        <v>2796</v>
      </c>
      <c r="B1972" s="3" t="s">
        <v>10777</v>
      </c>
      <c r="C1972" s="74" t="s">
        <v>6408</v>
      </c>
      <c r="D1972" s="74" t="s">
        <v>6805</v>
      </c>
      <c r="E1972" s="74" t="s">
        <v>6500</v>
      </c>
      <c r="F1972" s="41">
        <v>0.95383055984618725</v>
      </c>
      <c r="G1972" s="110">
        <v>6024.3333333333339</v>
      </c>
      <c r="H1972" s="4">
        <v>1768.2647038188381</v>
      </c>
      <c r="I1972" s="46">
        <v>4334.1390590682786</v>
      </c>
      <c r="J1972" s="110">
        <v>4134.0342851623236</v>
      </c>
      <c r="K1972" s="46">
        <v>4146.8575796214973</v>
      </c>
      <c r="L1972" s="110">
        <f>$L$1*gp_need_index[[#This Row],[Normalised weighted population (base year)]]</f>
        <v>1760.7283898458757</v>
      </c>
      <c r="M1972" s="4">
        <f>$M$1*gp_need_index[[#This Row],[Normalised travel time adjusted wp (base year)]]</f>
        <v>2462.2116165875505</v>
      </c>
      <c r="N1972" s="115">
        <v>4222.9400064334259</v>
      </c>
      <c r="O1972" s="43">
        <f>gp_need_index[[#This Row],[Combined weighted population (base year)]]/gp_need_index[[#This Row],[Registered population (base year)]]</f>
        <v>0.70098046916949464</v>
      </c>
      <c r="P1972" s="77">
        <v>6073.4895976057614</v>
      </c>
      <c r="Q1972" s="4">
        <v>1800.1729467107655</v>
      </c>
      <c r="R1972" s="46">
        <v>4368.1434021440919</v>
      </c>
      <c r="S1972" s="110">
        <v>4166.4686667555279</v>
      </c>
      <c r="T1972" s="46">
        <v>4179.338212069596</v>
      </c>
      <c r="U1972" s="110">
        <f>$L$1*gp_need_index[[#This Row],[Normalised weighted population 2025/26]]</f>
        <v>1774.5425318047896</v>
      </c>
      <c r="V1972" s="4">
        <f>$M$1*gp_need_index[[#This Row],[Normalised travel time adjusted wp 2025/26]]</f>
        <v>2481.4971090338859</v>
      </c>
      <c r="W1972" s="115">
        <v>4256.039640838675</v>
      </c>
      <c r="X1972" s="43">
        <f>gp_need_index[[#This Row],[Combined weighted population 2025/26]]/gp_need_index[[#This Row],[Registered population 2025/26]]</f>
        <v>0.70075688324492302</v>
      </c>
    </row>
    <row r="1973" spans="1:24" ht="13">
      <c r="A1973" s="8" t="s">
        <v>2608</v>
      </c>
      <c r="B1973" s="3" t="s">
        <v>10776</v>
      </c>
      <c r="C1973" s="74" t="s">
        <v>6408</v>
      </c>
      <c r="D1973" s="74" t="s">
        <v>6805</v>
      </c>
      <c r="E1973" s="74" t="s">
        <v>6523</v>
      </c>
      <c r="F1973" s="41">
        <v>0.95383055984618725</v>
      </c>
      <c r="G1973" s="110">
        <v>6520.583333333333</v>
      </c>
      <c r="H1973" s="4">
        <v>2030.1179232644431</v>
      </c>
      <c r="I1973" s="46">
        <v>4975.9594062657125</v>
      </c>
      <c r="J1973" s="110">
        <v>4746.2221462503257</v>
      </c>
      <c r="K1973" s="46">
        <v>4760.9443763896506</v>
      </c>
      <c r="L1973" s="110">
        <f>$L$1*gp_need_index[[#This Row],[Normalised weighted population (base year)]]</f>
        <v>2021.4655953415831</v>
      </c>
      <c r="M1973" s="4">
        <f>$M$1*gp_need_index[[#This Row],[Normalised travel time adjusted wp (base year)]]</f>
        <v>2826.8278628811099</v>
      </c>
      <c r="N1973" s="115">
        <v>4848.2934582226935</v>
      </c>
      <c r="O1973" s="43">
        <f>gp_need_index[[#This Row],[Combined weighted population (base year)]]/gp_need_index[[#This Row],[Registered population (base year)]]</f>
        <v>0.74353676816583802</v>
      </c>
      <c r="P1973" s="77">
        <v>6579.449523807154</v>
      </c>
      <c r="Q1973" s="4">
        <v>2065.9153395365133</v>
      </c>
      <c r="R1973" s="46">
        <v>5012.9708238719668</v>
      </c>
      <c r="S1973" s="110">
        <v>4781.524767426401</v>
      </c>
      <c r="T1973" s="46">
        <v>4796.2941211853122</v>
      </c>
      <c r="U1973" s="110">
        <f>$L$1*gp_need_index[[#This Row],[Normalised weighted population 2025/26]]</f>
        <v>2036.5013505030206</v>
      </c>
      <c r="V1973" s="4">
        <f>$M$1*gp_need_index[[#This Row],[Normalised travel time adjusted wp 2025/26]]</f>
        <v>2847.8169011126151</v>
      </c>
      <c r="W1973" s="115">
        <v>4884.3182516156357</v>
      </c>
      <c r="X1973" s="43">
        <f>gp_need_index[[#This Row],[Combined weighted population 2025/26]]/gp_need_index[[#This Row],[Registered population 2025/26]]</f>
        <v>0.74235971169657333</v>
      </c>
    </row>
    <row r="1974" spans="1:24" ht="13">
      <c r="A1974" s="8" t="s">
        <v>2806</v>
      </c>
      <c r="B1974" s="3" t="s">
        <v>10775</v>
      </c>
      <c r="C1974" s="74" t="s">
        <v>6408</v>
      </c>
      <c r="D1974" s="74" t="s">
        <v>6805</v>
      </c>
      <c r="E1974" s="74" t="s">
        <v>6500</v>
      </c>
      <c r="F1974" s="41">
        <v>0.95383055984618725</v>
      </c>
      <c r="G1974" s="110">
        <v>13609.333333333334</v>
      </c>
      <c r="H1974" s="4">
        <v>3533.1828644964653</v>
      </c>
      <c r="I1974" s="46">
        <v>8660.0755094943925</v>
      </c>
      <c r="J1974" s="110">
        <v>8260.2446715312908</v>
      </c>
      <c r="K1974" s="46">
        <v>8285.8669916238068</v>
      </c>
      <c r="L1974" s="110">
        <f>$L$1*gp_need_index[[#This Row],[Normalised weighted population (base year)]]</f>
        <v>3518.124499460263</v>
      </c>
      <c r="M1974" s="4">
        <f>$M$1*gp_need_index[[#This Row],[Normalised travel time adjusted wp (base year)]]</f>
        <v>4919.7633553978048</v>
      </c>
      <c r="N1974" s="115">
        <v>8437.8878548580687</v>
      </c>
      <c r="O1974" s="43">
        <f>gp_need_index[[#This Row],[Combined weighted population (base year)]]/gp_need_index[[#This Row],[Registered population (base year)]]</f>
        <v>0.6200074352055992</v>
      </c>
      <c r="P1974" s="77">
        <v>13723.740615293002</v>
      </c>
      <c r="Q1974" s="4">
        <v>3591.6579746368334</v>
      </c>
      <c r="R1974" s="46">
        <v>8715.2054547505832</v>
      </c>
      <c r="S1974" s="110">
        <v>8312.8292980792939</v>
      </c>
      <c r="T1974" s="46">
        <v>8338.5062782503828</v>
      </c>
      <c r="U1974" s="110">
        <f>$L$1*gp_need_index[[#This Row],[Normalised weighted population 2025/26]]</f>
        <v>3540.5208412527872</v>
      </c>
      <c r="V1974" s="4">
        <f>$M$1*gp_need_index[[#This Row],[Normalised travel time adjusted wp 2025/26]]</f>
        <v>4951.0181213337664</v>
      </c>
      <c r="W1974" s="115">
        <v>8491.5389625865537</v>
      </c>
      <c r="X1974" s="43">
        <f>gp_need_index[[#This Row],[Combined weighted population 2025/26]]/gp_need_index[[#This Row],[Registered population 2025/26]]</f>
        <v>0.61874813876356982</v>
      </c>
    </row>
    <row r="1975" spans="1:24" ht="13">
      <c r="A1975" s="8" t="s">
        <v>2765</v>
      </c>
      <c r="B1975" s="3" t="s">
        <v>10774</v>
      </c>
      <c r="C1975" s="74" t="s">
        <v>6408</v>
      </c>
      <c r="D1975" s="74" t="s">
        <v>6805</v>
      </c>
      <c r="E1975" s="74" t="s">
        <v>6500</v>
      </c>
      <c r="F1975" s="41">
        <v>0.95383055984618725</v>
      </c>
      <c r="G1975" s="110">
        <v>8128.916666666667</v>
      </c>
      <c r="H1975" s="4">
        <v>2525.011748210984</v>
      </c>
      <c r="I1975" s="46">
        <v>6188.9783915794942</v>
      </c>
      <c r="J1975" s="110">
        <v>5903.2367241162247</v>
      </c>
      <c r="K1975" s="46">
        <v>5921.5478791657233</v>
      </c>
      <c r="L1975" s="110">
        <f>$L$1*gp_need_index[[#This Row],[Normalised weighted population (base year)]]</f>
        <v>2514.2501912569601</v>
      </c>
      <c r="M1975" s="4">
        <f>$M$1*gp_need_index[[#This Row],[Normalised travel time adjusted wp (base year)]]</f>
        <v>3515.9403708270133</v>
      </c>
      <c r="N1975" s="115">
        <v>6030.1905620839734</v>
      </c>
      <c r="O1975" s="43">
        <f>gp_need_index[[#This Row],[Combined weighted population (base year)]]/gp_need_index[[#This Row],[Registered population (base year)]]</f>
        <v>0.74181970480904258</v>
      </c>
      <c r="P1975" s="77">
        <v>8200.5823195633529</v>
      </c>
      <c r="Q1975" s="4">
        <v>2569.7611619811614</v>
      </c>
      <c r="R1975" s="46">
        <v>6235.559358507393</v>
      </c>
      <c r="S1975" s="110">
        <v>5947.6670738792391</v>
      </c>
      <c r="T1975" s="46">
        <v>5966.0384519075978</v>
      </c>
      <c r="U1975" s="110">
        <f>$L$1*gp_need_index[[#This Row],[Normalised weighted population 2025/26]]</f>
        <v>2533.1735413799379</v>
      </c>
      <c r="V1975" s="4">
        <f>$M$1*gp_need_index[[#This Row],[Normalised travel time adjusted wp 2025/26]]</f>
        <v>3542.356808558563</v>
      </c>
      <c r="W1975" s="115">
        <v>6075.5303499385009</v>
      </c>
      <c r="X1975" s="43">
        <f>gp_need_index[[#This Row],[Combined weighted population 2025/26]]/gp_need_index[[#This Row],[Registered population 2025/26]]</f>
        <v>0.74086572308952781</v>
      </c>
    </row>
    <row r="1976" spans="1:24" ht="13">
      <c r="A1976" s="8" t="s">
        <v>2744</v>
      </c>
      <c r="B1976" s="3" t="s">
        <v>10773</v>
      </c>
      <c r="C1976" s="74" t="s">
        <v>6408</v>
      </c>
      <c r="D1976" s="74" t="s">
        <v>6805</v>
      </c>
      <c r="E1976" s="74" t="s">
        <v>6500</v>
      </c>
      <c r="F1976" s="41">
        <v>0.95383055984618725</v>
      </c>
      <c r="G1976" s="110">
        <v>14266.083333333336</v>
      </c>
      <c r="H1976" s="4">
        <v>4063.9251006398131</v>
      </c>
      <c r="I1976" s="46">
        <v>9960.9614294577623</v>
      </c>
      <c r="J1976" s="110">
        <v>9501.0694168659757</v>
      </c>
      <c r="K1976" s="46">
        <v>9530.5406312791729</v>
      </c>
      <c r="L1976" s="110">
        <f>$L$1*gp_need_index[[#This Row],[Normalised weighted population (base year)]]</f>
        <v>4046.6047212560698</v>
      </c>
      <c r="M1976" s="4">
        <f>$M$1*gp_need_index[[#This Row],[Normalised travel time adjusted wp (base year)]]</f>
        <v>5658.7928097682816</v>
      </c>
      <c r="N1976" s="115">
        <v>9705.3975310243513</v>
      </c>
      <c r="O1976" s="43">
        <f>gp_need_index[[#This Row],[Combined weighted population (base year)]]/gp_need_index[[#This Row],[Registered population (base year)]]</f>
        <v>0.68031269019347873</v>
      </c>
      <c r="P1976" s="77">
        <v>14396.272808766758</v>
      </c>
      <c r="Q1976" s="4">
        <v>4137.6622821009614</v>
      </c>
      <c r="R1976" s="46">
        <v>10040.092109418707</v>
      </c>
      <c r="S1976" s="110">
        <v>9576.5466776341327</v>
      </c>
      <c r="T1976" s="46">
        <v>9606.1270756348385</v>
      </c>
      <c r="U1976" s="110">
        <f>$L$1*gp_need_index[[#This Row],[Normalised weighted population 2025/26]]</f>
        <v>4078.751275119756</v>
      </c>
      <c r="V1976" s="4">
        <f>$M$1*gp_need_index[[#This Row],[Normalised travel time adjusted wp 2025/26]]</f>
        <v>5703.6725332156575</v>
      </c>
      <c r="W1976" s="115">
        <v>9782.4238083354139</v>
      </c>
      <c r="X1976" s="43">
        <f>gp_need_index[[#This Row],[Combined weighted population 2025/26]]/gp_need_index[[#This Row],[Registered population 2025/26]]</f>
        <v>0.67951086633884195</v>
      </c>
    </row>
    <row r="1977" spans="1:24" ht="13">
      <c r="A1977" s="8" t="s">
        <v>2789</v>
      </c>
      <c r="B1977" s="3" t="s">
        <v>10772</v>
      </c>
      <c r="C1977" s="74" t="s">
        <v>6408</v>
      </c>
      <c r="D1977" s="74" t="s">
        <v>6805</v>
      </c>
      <c r="E1977" s="74" t="s">
        <v>6500</v>
      </c>
      <c r="F1977" s="41">
        <v>0.95383055984618725</v>
      </c>
      <c r="G1977" s="110">
        <v>14466.166666666664</v>
      </c>
      <c r="H1977" s="4">
        <v>3844.6526241510364</v>
      </c>
      <c r="I1977" s="46">
        <v>9423.5094275735446</v>
      </c>
      <c r="J1977" s="110">
        <v>8988.4312730182974</v>
      </c>
      <c r="K1977" s="46">
        <v>9016.312343418138</v>
      </c>
      <c r="L1977" s="110">
        <f>$L$1*gp_need_index[[#This Row],[Normalised weighted population (base year)]]</f>
        <v>3828.2667803178133</v>
      </c>
      <c r="M1977" s="4">
        <f>$M$1*gp_need_index[[#This Row],[Normalised travel time adjusted wp (base year)]]</f>
        <v>5353.4679126289557</v>
      </c>
      <c r="N1977" s="115">
        <v>9181.7346929467694</v>
      </c>
      <c r="O1977" s="43">
        <f>gp_need_index[[#This Row],[Combined weighted population (base year)]]/gp_need_index[[#This Row],[Registered population (base year)]]</f>
        <v>0.63470405840847754</v>
      </c>
      <c r="P1977" s="77">
        <v>14589.803998385181</v>
      </c>
      <c r="Q1977" s="4">
        <v>3912.5064246644633</v>
      </c>
      <c r="R1977" s="46">
        <v>9493.7484512094288</v>
      </c>
      <c r="S1977" s="110">
        <v>9055.4274002559632</v>
      </c>
      <c r="T1977" s="46">
        <v>9083.3981454089808</v>
      </c>
      <c r="U1977" s="110">
        <f>$L$1*gp_need_index[[#This Row],[Normalised weighted population 2025/26]]</f>
        <v>3856.801130809406</v>
      </c>
      <c r="V1977" s="4">
        <f>$M$1*gp_need_index[[#This Row],[Normalised travel time adjusted wp 2025/26]]</f>
        <v>5393.3003490699057</v>
      </c>
      <c r="W1977" s="115">
        <v>9250.1014798793112</v>
      </c>
      <c r="X1977" s="43">
        <f>gp_need_index[[#This Row],[Combined weighted population 2025/26]]/gp_need_index[[#This Row],[Registered population 2025/26]]</f>
        <v>0.63401136032417738</v>
      </c>
    </row>
    <row r="1978" spans="1:24" ht="13">
      <c r="A1978" s="8" t="s">
        <v>2748</v>
      </c>
      <c r="B1978" s="3" t="s">
        <v>10771</v>
      </c>
      <c r="C1978" s="74" t="s">
        <v>6408</v>
      </c>
      <c r="D1978" s="74" t="s">
        <v>6805</v>
      </c>
      <c r="E1978" s="74" t="s">
        <v>6500</v>
      </c>
      <c r="F1978" s="41">
        <v>0.95383055984618725</v>
      </c>
      <c r="G1978" s="110">
        <v>9649.8333333333321</v>
      </c>
      <c r="H1978" s="4">
        <v>2010.6498723845552</v>
      </c>
      <c r="I1978" s="46">
        <v>4928.2418674038981</v>
      </c>
      <c r="J1978" s="110">
        <v>4700.7076994432791</v>
      </c>
      <c r="K1978" s="46">
        <v>4715.288749052088</v>
      </c>
      <c r="L1978" s="110">
        <f>$L$1*gp_need_index[[#This Row],[Normalised weighted population (base year)]]</f>
        <v>2002.080516962111</v>
      </c>
      <c r="M1978" s="4">
        <f>$M$1*gp_need_index[[#This Row],[Normalised travel time adjusted wp (base year)]]</f>
        <v>2799.7196697891736</v>
      </c>
      <c r="N1978" s="115">
        <v>4801.8001867512849</v>
      </c>
      <c r="O1978" s="43">
        <f>gp_need_index[[#This Row],[Combined weighted population (base year)]]/gp_need_index[[#This Row],[Registered population (base year)]]</f>
        <v>0.497604468479727</v>
      </c>
      <c r="P1978" s="77">
        <v>9730.7871521167672</v>
      </c>
      <c r="Q1978" s="4">
        <v>2046.2260710508203</v>
      </c>
      <c r="R1978" s="46">
        <v>4965.1945541607865</v>
      </c>
      <c r="S1978" s="110">
        <v>4735.9543013404227</v>
      </c>
      <c r="T1978" s="46">
        <v>4750.5828953276468</v>
      </c>
      <c r="U1978" s="110">
        <f>$L$1*gp_need_index[[#This Row],[Normalised weighted population 2025/26]]</f>
        <v>2017.0924129274247</v>
      </c>
      <c r="V1978" s="4">
        <f>$M$1*gp_need_index[[#This Row],[Normalised travel time adjusted wp 2025/26]]</f>
        <v>2820.6756961992132</v>
      </c>
      <c r="W1978" s="115">
        <v>4837.7681091266377</v>
      </c>
      <c r="X1978" s="43">
        <f>gp_need_index[[#This Row],[Combined weighted population 2025/26]]/gp_need_index[[#This Row],[Registered population 2025/26]]</f>
        <v>0.49716102443719196</v>
      </c>
    </row>
    <row r="1979" spans="1:24" ht="13">
      <c r="A1979" s="8" t="s">
        <v>2625</v>
      </c>
      <c r="B1979" s="3" t="s">
        <v>10770</v>
      </c>
      <c r="C1979" s="74" t="s">
        <v>6408</v>
      </c>
      <c r="D1979" s="74" t="s">
        <v>6805</v>
      </c>
      <c r="E1979" s="74" t="s">
        <v>6523</v>
      </c>
      <c r="F1979" s="41">
        <v>0.95383055984618725</v>
      </c>
      <c r="G1979" s="110">
        <v>98364.166666666686</v>
      </c>
      <c r="H1979" s="4">
        <v>11477.717903494733</v>
      </c>
      <c r="I1979" s="46">
        <v>28132.680229984599</v>
      </c>
      <c r="J1979" s="110">
        <v>26833.810133739975</v>
      </c>
      <c r="K1979" s="46">
        <v>26917.045497810741</v>
      </c>
      <c r="L1979" s="110">
        <f>$L$1*gp_need_index[[#This Row],[Normalised weighted population (base year)]]</f>
        <v>11428.800065782416</v>
      </c>
      <c r="M1979" s="4">
        <f>$M$1*gp_need_index[[#This Row],[Normalised travel time adjusted wp (base year)]]</f>
        <v>15982.092665688919</v>
      </c>
      <c r="N1979" s="115">
        <v>27410.892731471336</v>
      </c>
      <c r="O1979" s="43">
        <f>gp_need_index[[#This Row],[Combined weighted population (base year)]]/gp_need_index[[#This Row],[Registered population (base year)]]</f>
        <v>0.27866746255636449</v>
      </c>
      <c r="P1979" s="77">
        <v>99211.019036914731</v>
      </c>
      <c r="Q1979" s="4">
        <v>11588.501071262421</v>
      </c>
      <c r="R1979" s="46">
        <v>28119.650718930538</v>
      </c>
      <c r="S1979" s="110">
        <v>26821.382187916755</v>
      </c>
      <c r="T1979" s="46">
        <v>26904.229083228252</v>
      </c>
      <c r="U1979" s="110">
        <f>$L$1*gp_need_index[[#This Row],[Normalised weighted population 2025/26]]</f>
        <v>11423.506873822944</v>
      </c>
      <c r="V1979" s="4">
        <f>$M$1*gp_need_index[[#This Row],[Normalised travel time adjusted wp 2025/26]]</f>
        <v>15974.482873391475</v>
      </c>
      <c r="W1979" s="115">
        <v>27397.989747214418</v>
      </c>
      <c r="X1979" s="43">
        <f>gp_need_index[[#This Row],[Combined weighted population 2025/26]]/gp_need_index[[#This Row],[Registered population 2025/26]]</f>
        <v>0.2761587373376348</v>
      </c>
    </row>
    <row r="1980" spans="1:24" ht="13">
      <c r="A1980" s="8" t="s">
        <v>2615</v>
      </c>
      <c r="B1980" s="3" t="s">
        <v>10769</v>
      </c>
      <c r="C1980" s="74" t="s">
        <v>6408</v>
      </c>
      <c r="D1980" s="74" t="s">
        <v>6805</v>
      </c>
      <c r="E1980" s="74" t="s">
        <v>6523</v>
      </c>
      <c r="F1980" s="41">
        <v>0.95383055984618725</v>
      </c>
      <c r="G1980" s="110">
        <v>5428.5</v>
      </c>
      <c r="H1980" s="4">
        <v>1370.1914899266544</v>
      </c>
      <c r="I1980" s="46">
        <v>3358.4340862930517</v>
      </c>
      <c r="J1980" s="110">
        <v>3203.3770647354199</v>
      </c>
      <c r="K1980" s="46">
        <v>3213.3135685308289</v>
      </c>
      <c r="L1980" s="110">
        <f>$L$1*gp_need_index[[#This Row],[Normalised weighted population (base year)]]</f>
        <v>1364.3517571938416</v>
      </c>
      <c r="M1980" s="4">
        <f>$M$1*gp_need_index[[#This Row],[Normalised travel time adjusted wp (base year)]]</f>
        <v>1907.9164992440262</v>
      </c>
      <c r="N1980" s="115">
        <v>3272.2682564378679</v>
      </c>
      <c r="O1980" s="43">
        <f>gp_need_index[[#This Row],[Combined weighted population (base year)]]/gp_need_index[[#This Row],[Registered population (base year)]]</f>
        <v>0.60279418926736072</v>
      </c>
      <c r="P1980" s="77">
        <v>5473.2887042683224</v>
      </c>
      <c r="Q1980" s="4">
        <v>1392.3344283007677</v>
      </c>
      <c r="R1980" s="46">
        <v>3378.5178572274413</v>
      </c>
      <c r="S1980" s="110">
        <v>3222.5335792095912</v>
      </c>
      <c r="T1980" s="46">
        <v>3232.487462279601</v>
      </c>
      <c r="U1980" s="110">
        <f>$L$1*gp_need_index[[#This Row],[Normalised weighted population 2025/26]]</f>
        <v>1372.510716834362</v>
      </c>
      <c r="V1980" s="4">
        <f>$M$1*gp_need_index[[#This Row],[Normalised travel time adjusted wp 2025/26]]</f>
        <v>1919.3010676833774</v>
      </c>
      <c r="W1980" s="115">
        <v>3291.8117845177394</v>
      </c>
      <c r="X1980" s="43">
        <f>gp_need_index[[#This Row],[Combined weighted population 2025/26]]/gp_need_index[[#This Row],[Registered population 2025/26]]</f>
        <v>0.60143214845411552</v>
      </c>
    </row>
    <row r="1981" spans="1:24" ht="13">
      <c r="A1981" s="8" t="s">
        <v>2687</v>
      </c>
      <c r="B1981" s="3" t="s">
        <v>10768</v>
      </c>
      <c r="C1981" s="74" t="s">
        <v>6408</v>
      </c>
      <c r="D1981" s="74" t="s">
        <v>6805</v>
      </c>
      <c r="E1981" s="74" t="s">
        <v>6540</v>
      </c>
      <c r="F1981" s="41">
        <v>0.95383055984618725</v>
      </c>
      <c r="G1981" s="110">
        <v>11031.166666666666</v>
      </c>
      <c r="H1981" s="4">
        <v>3043.4381342174743</v>
      </c>
      <c r="I1981" s="46">
        <v>7459.677311254668</v>
      </c>
      <c r="J1981" s="110">
        <v>7115.2681860659404</v>
      </c>
      <c r="K1981" s="46">
        <v>7137.3389220134859</v>
      </c>
      <c r="L1981" s="110">
        <f>$L$1*gp_need_index[[#This Row],[Normalised weighted population (base year)]]</f>
        <v>3030.4670528588886</v>
      </c>
      <c r="M1981" s="4">
        <f>$M$1*gp_need_index[[#This Row],[Normalised travel time adjusted wp (base year)]]</f>
        <v>4237.8206793656263</v>
      </c>
      <c r="N1981" s="115">
        <v>7268.2877322245149</v>
      </c>
      <c r="O1981" s="43">
        <f>gp_need_index[[#This Row],[Combined weighted population (base year)]]/gp_need_index[[#This Row],[Registered population (base year)]]</f>
        <v>0.65888658487840657</v>
      </c>
      <c r="P1981" s="77">
        <v>11128.093803670918</v>
      </c>
      <c r="Q1981" s="4">
        <v>3099.0776022083428</v>
      </c>
      <c r="R1981" s="46">
        <v>7519.9526831873527</v>
      </c>
      <c r="S1981" s="110">
        <v>7172.7606778214304</v>
      </c>
      <c r="T1981" s="46">
        <v>7194.9161711068436</v>
      </c>
      <c r="U1981" s="110">
        <f>$L$1*gp_need_index[[#This Row],[Normalised weighted population 2025/26]]</f>
        <v>3054.9537057152024</v>
      </c>
      <c r="V1981" s="4">
        <f>$M$1*gp_need_index[[#This Row],[Normalised travel time adjusted wp 2025/26]]</f>
        <v>4272.0073782929039</v>
      </c>
      <c r="W1981" s="115">
        <v>7326.9610840081059</v>
      </c>
      <c r="X1981" s="43">
        <f>gp_need_index[[#This Row],[Combined weighted population 2025/26]]/gp_need_index[[#This Row],[Registered population 2025/26]]</f>
        <v>0.65842014034704666</v>
      </c>
    </row>
    <row r="1982" spans="1:24" ht="13">
      <c r="A1982" s="8" t="s">
        <v>2766</v>
      </c>
      <c r="B1982" s="3" t="s">
        <v>10767</v>
      </c>
      <c r="C1982" s="74" t="s">
        <v>6408</v>
      </c>
      <c r="D1982" s="74" t="s">
        <v>6805</v>
      </c>
      <c r="E1982" s="74" t="s">
        <v>6500</v>
      </c>
      <c r="F1982" s="41">
        <v>0.95383055984618725</v>
      </c>
      <c r="G1982" s="110">
        <v>9009.3333333333321</v>
      </c>
      <c r="H1982" s="4">
        <v>2573.9801895246874</v>
      </c>
      <c r="I1982" s="46">
        <v>6309.0034272548992</v>
      </c>
      <c r="J1982" s="110">
        <v>6017.7202710900547</v>
      </c>
      <c r="K1982" s="46">
        <v>6036.3865408126094</v>
      </c>
      <c r="L1982" s="110">
        <f>$L$1*gp_need_index[[#This Row],[Normalised weighted population (base year)]]</f>
        <v>2563.0099299099647</v>
      </c>
      <c r="M1982" s="4">
        <f>$M$1*gp_need_index[[#This Row],[Normalised travel time adjusted wp (base year)]]</f>
        <v>3584.1262395990339</v>
      </c>
      <c r="N1982" s="115">
        <v>6147.1361695089981</v>
      </c>
      <c r="O1982" s="43">
        <f>gp_need_index[[#This Row],[Combined weighted population (base year)]]/gp_need_index[[#This Row],[Registered population (base year)]]</f>
        <v>0.68230755174363611</v>
      </c>
      <c r="P1982" s="77">
        <v>9089.1917705210763</v>
      </c>
      <c r="Q1982" s="4">
        <v>2622.0397089067583</v>
      </c>
      <c r="R1982" s="46">
        <v>6362.4139422539056</v>
      </c>
      <c r="S1982" s="110">
        <v>6068.6648525132305</v>
      </c>
      <c r="T1982" s="46">
        <v>6087.4099730366324</v>
      </c>
      <c r="U1982" s="110">
        <f>$L$1*gp_need_index[[#This Row],[Normalised weighted population 2025/26]]</f>
        <v>2584.7077593504569</v>
      </c>
      <c r="V1982" s="4">
        <f>$M$1*gp_need_index[[#This Row],[Normalised travel time adjusted wp 2025/26]]</f>
        <v>3614.4215861664034</v>
      </c>
      <c r="W1982" s="115">
        <v>6199.1293455168598</v>
      </c>
      <c r="X1982" s="43">
        <f>gp_need_index[[#This Row],[Combined weighted population 2025/26]]/gp_need_index[[#This Row],[Registered population 2025/26]]</f>
        <v>0.68203306762901195</v>
      </c>
    </row>
    <row r="1983" spans="1:24" ht="13">
      <c r="A1983" s="8" t="s">
        <v>2635</v>
      </c>
      <c r="B1983" s="3" t="s">
        <v>10766</v>
      </c>
      <c r="C1983" s="74" t="s">
        <v>6408</v>
      </c>
      <c r="D1983" s="74" t="s">
        <v>6805</v>
      </c>
      <c r="E1983" s="74" t="s">
        <v>6523</v>
      </c>
      <c r="F1983" s="41">
        <v>0.95383055984618725</v>
      </c>
      <c r="G1983" s="110">
        <v>12473.666666666666</v>
      </c>
      <c r="H1983" s="4">
        <v>3280.4447381931877</v>
      </c>
      <c r="I1983" s="46">
        <v>8040.596885869164</v>
      </c>
      <c r="J1983" s="110">
        <v>7669.3670291460949</v>
      </c>
      <c r="K1983" s="46">
        <v>7693.1565153831107</v>
      </c>
      <c r="L1983" s="110">
        <f>$L$1*gp_need_index[[#This Row],[Normalised weighted population (base year)]]</f>
        <v>3266.4635387355588</v>
      </c>
      <c r="M1983" s="4">
        <f>$M$1*gp_need_index[[#This Row],[Normalised travel time adjusted wp (base year)]]</f>
        <v>4567.839376372177</v>
      </c>
      <c r="N1983" s="115">
        <v>7834.3029151077353</v>
      </c>
      <c r="O1983" s="43">
        <f>gp_need_index[[#This Row],[Combined weighted population (base year)]]/gp_need_index[[#This Row],[Registered population (base year)]]</f>
        <v>0.62806736178411071</v>
      </c>
      <c r="P1983" s="77">
        <v>12575.559476436141</v>
      </c>
      <c r="Q1983" s="4">
        <v>3336.2037338442151</v>
      </c>
      <c r="R1983" s="46">
        <v>8095.3423696470782</v>
      </c>
      <c r="S1983" s="110">
        <v>7721.5849445870326</v>
      </c>
      <c r="T1983" s="46">
        <v>7745.4356669346389</v>
      </c>
      <c r="U1983" s="110">
        <f>$L$1*gp_need_index[[#This Row],[Normalised weighted population 2025/26]]</f>
        <v>3288.703694436595</v>
      </c>
      <c r="V1983" s="4">
        <f>$M$1*gp_need_index[[#This Row],[Normalised travel time adjusted wp 2025/26]]</f>
        <v>4598.8803108108432</v>
      </c>
      <c r="W1983" s="115">
        <v>7887.5840052474377</v>
      </c>
      <c r="X1983" s="43">
        <f>gp_need_index[[#This Row],[Combined weighted population 2025/26]]/gp_need_index[[#This Row],[Registered population 2025/26]]</f>
        <v>0.62721535531099448</v>
      </c>
    </row>
    <row r="1984" spans="1:24" ht="13">
      <c r="A1984" s="8" t="s">
        <v>2755</v>
      </c>
      <c r="B1984" s="3" t="s">
        <v>10765</v>
      </c>
      <c r="C1984" s="74" t="s">
        <v>6408</v>
      </c>
      <c r="D1984" s="74" t="s">
        <v>6805</v>
      </c>
      <c r="E1984" s="74" t="s">
        <v>6500</v>
      </c>
      <c r="F1984" s="41">
        <v>0.95383055984618725</v>
      </c>
      <c r="G1984" s="110">
        <v>6018</v>
      </c>
      <c r="H1984" s="4">
        <v>2173.0888354987774</v>
      </c>
      <c r="I1984" s="46">
        <v>5326.3909981462775</v>
      </c>
      <c r="J1984" s="110">
        <v>5080.4745077215557</v>
      </c>
      <c r="K1984" s="46">
        <v>5096.2335498849616</v>
      </c>
      <c r="L1984" s="110">
        <f>$L$1*gp_need_index[[#This Row],[Normalised weighted population (base year)]]</f>
        <v>2163.8271679893319</v>
      </c>
      <c r="M1984" s="4">
        <f>$M$1*gp_need_index[[#This Row],[Normalised travel time adjusted wp (base year)]]</f>
        <v>3025.9070166849756</v>
      </c>
      <c r="N1984" s="115">
        <v>5189.7341846743075</v>
      </c>
      <c r="O1984" s="43">
        <f>gp_need_index[[#This Row],[Combined weighted population (base year)]]/gp_need_index[[#This Row],[Registered population (base year)]]</f>
        <v>0.86236859167070579</v>
      </c>
      <c r="P1984" s="77">
        <v>6073.4526552912839</v>
      </c>
      <c r="Q1984" s="4">
        <v>2214.7734690744182</v>
      </c>
      <c r="R1984" s="46">
        <v>5374.177038855144</v>
      </c>
      <c r="S1984" s="110">
        <v>5126.0542936837264</v>
      </c>
      <c r="T1984" s="46">
        <v>5141.8878432172469</v>
      </c>
      <c r="U1984" s="110">
        <f>$L$1*gp_need_index[[#This Row],[Normalised weighted population 2025/26]]</f>
        <v>2183.2400749975623</v>
      </c>
      <c r="V1984" s="4">
        <f>$M$1*gp_need_index[[#This Row],[Normalised travel time adjusted wp 2025/26]]</f>
        <v>3053.0144177064758</v>
      </c>
      <c r="W1984" s="115">
        <v>5236.2544927040381</v>
      </c>
      <c r="X1984" s="43">
        <f>gp_need_index[[#This Row],[Combined weighted population 2025/26]]/gp_need_index[[#This Row],[Registered population 2025/26]]</f>
        <v>0.86215449265783506</v>
      </c>
    </row>
    <row r="1985" spans="1:24" ht="13">
      <c r="A1985" s="8" t="s">
        <v>2784</v>
      </c>
      <c r="B1985" s="3" t="s">
        <v>10764</v>
      </c>
      <c r="C1985" s="74" t="s">
        <v>6408</v>
      </c>
      <c r="D1985" s="74" t="s">
        <v>6805</v>
      </c>
      <c r="E1985" s="74" t="s">
        <v>6500</v>
      </c>
      <c r="F1985" s="41">
        <v>0.95383055984618725</v>
      </c>
      <c r="G1985" s="110">
        <v>4566.75</v>
      </c>
      <c r="H1985" s="4">
        <v>1166.5309555206507</v>
      </c>
      <c r="I1985" s="46">
        <v>2859.2480339709814</v>
      </c>
      <c r="J1985" s="110">
        <v>2727.2381529816516</v>
      </c>
      <c r="K1985" s="46">
        <v>2735.6977291446983</v>
      </c>
      <c r="L1985" s="110">
        <f>$L$1*gp_need_index[[#This Row],[Normalised weighted population (base year)]]</f>
        <v>1161.559220507789</v>
      </c>
      <c r="M1985" s="4">
        <f>$M$1*gp_need_index[[#This Row],[Normalised travel time adjusted wp (base year)]]</f>
        <v>1624.3303751914896</v>
      </c>
      <c r="N1985" s="115">
        <v>2785.8895956992783</v>
      </c>
      <c r="O1985" s="43">
        <f>gp_need_index[[#This Row],[Combined weighted population (base year)]]/gp_need_index[[#This Row],[Registered population (base year)]]</f>
        <v>0.61003768450194962</v>
      </c>
      <c r="P1985" s="77">
        <v>4606.7640788853914</v>
      </c>
      <c r="Q1985" s="4">
        <v>1185.8290540930223</v>
      </c>
      <c r="R1985" s="46">
        <v>2877.4298426002601</v>
      </c>
      <c r="S1985" s="110">
        <v>2744.5805176855324</v>
      </c>
      <c r="T1985" s="46">
        <v>2753.0580813408874</v>
      </c>
      <c r="U1985" s="110">
        <f>$L$1*gp_need_index[[#This Row],[Normalised weighted population 2025/26]]</f>
        <v>1168.9455148089223</v>
      </c>
      <c r="V1985" s="4">
        <f>$M$1*gp_need_index[[#This Row],[Normalised travel time adjusted wp 2025/26]]</f>
        <v>1634.6381468052448</v>
      </c>
      <c r="W1985" s="115">
        <v>2803.5836616141669</v>
      </c>
      <c r="X1985" s="43">
        <f>gp_need_index[[#This Row],[Combined weighted population 2025/26]]/gp_need_index[[#This Row],[Registered population 2025/26]]</f>
        <v>0.60857982167224312</v>
      </c>
    </row>
    <row r="1986" spans="1:24" ht="13">
      <c r="A1986" s="8" t="s">
        <v>2700</v>
      </c>
      <c r="B1986" s="3" t="s">
        <v>10763</v>
      </c>
      <c r="C1986" s="74" t="s">
        <v>6408</v>
      </c>
      <c r="D1986" s="74" t="s">
        <v>6805</v>
      </c>
      <c r="E1986" s="74" t="s">
        <v>6540</v>
      </c>
      <c r="F1986" s="41">
        <v>0.95383055984618725</v>
      </c>
      <c r="G1986" s="110">
        <v>6177.75</v>
      </c>
      <c r="H1986" s="4">
        <v>1517.5291797141458</v>
      </c>
      <c r="I1986" s="46">
        <v>3719.5689519054999</v>
      </c>
      <c r="J1986" s="110">
        <v>3547.8385357825191</v>
      </c>
      <c r="K1986" s="46">
        <v>3558.8435190748041</v>
      </c>
      <c r="L1986" s="110">
        <f>$L$1*gp_need_index[[#This Row],[Normalised weighted population (base year)]]</f>
        <v>1511.0614962633824</v>
      </c>
      <c r="M1986" s="4">
        <f>$M$1*gp_need_index[[#This Row],[Normalised travel time adjusted wp (base year)]]</f>
        <v>2113.0761512873337</v>
      </c>
      <c r="N1986" s="115">
        <v>3624.1376475507159</v>
      </c>
      <c r="O1986" s="43">
        <f>gp_need_index[[#This Row],[Combined weighted population (base year)]]/gp_need_index[[#This Row],[Registered population (base year)]]</f>
        <v>0.58664362390040325</v>
      </c>
      <c r="P1986" s="77">
        <v>6231.529827348475</v>
      </c>
      <c r="Q1986" s="4">
        <v>1546.3309767089495</v>
      </c>
      <c r="R1986" s="46">
        <v>3752.1925133827103</v>
      </c>
      <c r="S1986" s="110">
        <v>3578.9558856905032</v>
      </c>
      <c r="T1986" s="46">
        <v>3590.0106994025218</v>
      </c>
      <c r="U1986" s="110">
        <f>$L$1*gp_need_index[[#This Row],[Normalised weighted population 2025/26]]</f>
        <v>1524.3147006686779</v>
      </c>
      <c r="V1986" s="4">
        <f>$M$1*gp_need_index[[#This Row],[Normalised travel time adjusted wp 2025/26]]</f>
        <v>2131.581776808765</v>
      </c>
      <c r="W1986" s="115">
        <v>3655.8964774774431</v>
      </c>
      <c r="X1986" s="43">
        <f>gp_need_index[[#This Row],[Combined weighted population 2025/26]]/gp_need_index[[#This Row],[Registered population 2025/26]]</f>
        <v>0.58667720106749977</v>
      </c>
    </row>
    <row r="1987" spans="1:24" ht="13">
      <c r="A1987" s="8" t="s">
        <v>2690</v>
      </c>
      <c r="B1987" s="3" t="s">
        <v>10762</v>
      </c>
      <c r="C1987" s="74" t="s">
        <v>6408</v>
      </c>
      <c r="D1987" s="74" t="s">
        <v>6805</v>
      </c>
      <c r="E1987" s="74" t="s">
        <v>6540</v>
      </c>
      <c r="F1987" s="41">
        <v>0.95383055984618725</v>
      </c>
      <c r="G1987" s="110">
        <v>8546.3333333333321</v>
      </c>
      <c r="H1987" s="4">
        <v>3031.3717610639687</v>
      </c>
      <c r="I1987" s="46">
        <v>7430.1017963032255</v>
      </c>
      <c r="J1987" s="110">
        <v>7087.0581560820674</v>
      </c>
      <c r="K1987" s="46">
        <v>7109.0413877913234</v>
      </c>
      <c r="L1987" s="110">
        <f>$L$1*gp_need_index[[#This Row],[Normalised weighted population (base year)]]</f>
        <v>3018.4521063817187</v>
      </c>
      <c r="M1987" s="4">
        <f>$M$1*gp_need_index[[#This Row],[Normalised travel time adjusted wp (base year)]]</f>
        <v>4221.0189165500942</v>
      </c>
      <c r="N1987" s="115">
        <v>7239.4710229318134</v>
      </c>
      <c r="O1987" s="43">
        <f>gp_need_index[[#This Row],[Combined weighted population (base year)]]/gp_need_index[[#This Row],[Registered population (base year)]]</f>
        <v>0.84708502940034491</v>
      </c>
      <c r="P1987" s="77">
        <v>8623.6748603543347</v>
      </c>
      <c r="Q1987" s="4">
        <v>3089.3102277258281</v>
      </c>
      <c r="R1987" s="46">
        <v>7496.2520201593788</v>
      </c>
      <c r="S1987" s="110">
        <v>7150.1542611367322</v>
      </c>
      <c r="T1987" s="46">
        <v>7172.2399268710033</v>
      </c>
      <c r="U1987" s="110">
        <f>$L$1*gp_need_index[[#This Row],[Normalised weighted population 2025/26]]</f>
        <v>3045.325396682475</v>
      </c>
      <c r="V1987" s="4">
        <f>$M$1*gp_need_index[[#This Row],[Normalised travel time adjusted wp 2025/26]]</f>
        <v>4258.5432766433951</v>
      </c>
      <c r="W1987" s="115">
        <v>7303.8686733258701</v>
      </c>
      <c r="X1987" s="43">
        <f>gp_need_index[[#This Row],[Combined weighted population 2025/26]]/gp_need_index[[#This Row],[Registered population 2025/26]]</f>
        <v>0.84695547914311842</v>
      </c>
    </row>
    <row r="1988" spans="1:24" ht="13">
      <c r="A1988" s="8" t="s">
        <v>2795</v>
      </c>
      <c r="B1988" s="3" t="s">
        <v>10761</v>
      </c>
      <c r="C1988" s="74" t="s">
        <v>6408</v>
      </c>
      <c r="D1988" s="74" t="s">
        <v>6805</v>
      </c>
      <c r="E1988" s="74" t="s">
        <v>6500</v>
      </c>
      <c r="F1988" s="41">
        <v>0.95383055984618725</v>
      </c>
      <c r="G1988" s="110">
        <v>3015.583333333333</v>
      </c>
      <c r="H1988" s="4">
        <v>702.60209712861797</v>
      </c>
      <c r="I1988" s="46">
        <v>1722.126322813494</v>
      </c>
      <c r="J1988" s="110">
        <v>1642.6167146150508</v>
      </c>
      <c r="K1988" s="46">
        <v>1647.7119209829978</v>
      </c>
      <c r="L1988" s="110">
        <f>$L$1*gp_need_index[[#This Row],[Normalised weighted population (base year)]]</f>
        <v>699.60761898821977</v>
      </c>
      <c r="M1988" s="4">
        <f>$M$1*gp_need_index[[#This Row],[Normalised travel time adjusted wp (base year)]]</f>
        <v>978.33488484657039</v>
      </c>
      <c r="N1988" s="115">
        <v>1677.9425038347902</v>
      </c>
      <c r="O1988" s="43">
        <f>gp_need_index[[#This Row],[Combined weighted population (base year)]]/gp_need_index[[#This Row],[Registered population (base year)]]</f>
        <v>0.55642385514183224</v>
      </c>
      <c r="P1988" s="77">
        <v>3042.7075624530917</v>
      </c>
      <c r="Q1988" s="4">
        <v>714.77878356877545</v>
      </c>
      <c r="R1988" s="46">
        <v>1734.4201473216453</v>
      </c>
      <c r="S1988" s="110">
        <v>1654.3429401283115</v>
      </c>
      <c r="T1988" s="46">
        <v>1659.4529368991666</v>
      </c>
      <c r="U1988" s="110">
        <f>$L$1*gp_need_index[[#This Row],[Normalised weighted population 2025/26]]</f>
        <v>704.60194093688813</v>
      </c>
      <c r="V1988" s="4">
        <f>$M$1*gp_need_index[[#This Row],[Normalised travel time adjusted wp 2025/26]]</f>
        <v>985.30615531445301</v>
      </c>
      <c r="W1988" s="115">
        <v>1689.9080962513412</v>
      </c>
      <c r="X1988" s="43">
        <f>gp_need_index[[#This Row],[Combined weighted population 2025/26]]/gp_need_index[[#This Row],[Registered population 2025/26]]</f>
        <v>0.55539616002035486</v>
      </c>
    </row>
    <row r="1989" spans="1:24" ht="13">
      <c r="A1989" s="8" t="s">
        <v>2779</v>
      </c>
      <c r="B1989" s="3" t="s">
        <v>10760</v>
      </c>
      <c r="C1989" s="74" t="s">
        <v>6408</v>
      </c>
      <c r="D1989" s="74" t="s">
        <v>6805</v>
      </c>
      <c r="E1989" s="74" t="s">
        <v>6500</v>
      </c>
      <c r="F1989" s="41">
        <v>0.95383055984618725</v>
      </c>
      <c r="G1989" s="110">
        <v>2766.5</v>
      </c>
      <c r="H1989" s="4">
        <v>717.026048563475</v>
      </c>
      <c r="I1989" s="46">
        <v>1757.4804251517389</v>
      </c>
      <c r="J1989" s="110">
        <v>1676.3385378411983</v>
      </c>
      <c r="K1989" s="46">
        <v>1681.5383453902436</v>
      </c>
      <c r="L1989" s="110">
        <f>$L$1*gp_need_index[[#This Row],[Normalised weighted population (base year)]]</f>
        <v>713.97009578836344</v>
      </c>
      <c r="M1989" s="4">
        <f>$M$1*gp_need_index[[#This Row],[Normalised travel time adjusted wp (base year)]]</f>
        <v>998.41944611350061</v>
      </c>
      <c r="N1989" s="115">
        <v>1712.389541901864</v>
      </c>
      <c r="O1989" s="43">
        <f>gp_need_index[[#This Row],[Combined weighted population (base year)]]/gp_need_index[[#This Row],[Registered population (base year)]]</f>
        <v>0.61897326654685125</v>
      </c>
      <c r="P1989" s="77">
        <v>2790.2811311033306</v>
      </c>
      <c r="Q1989" s="4">
        <v>729.32743528595893</v>
      </c>
      <c r="R1989" s="46">
        <v>1769.7226426316795</v>
      </c>
      <c r="S1989" s="110">
        <v>1688.0155389938488</v>
      </c>
      <c r="T1989" s="46">
        <v>1693.2295449560847</v>
      </c>
      <c r="U1989" s="110">
        <f>$L$1*gp_need_index[[#This Row],[Normalised weighted population 2025/26]]</f>
        <v>718.9434525676063</v>
      </c>
      <c r="V1989" s="4">
        <f>$M$1*gp_need_index[[#This Row],[Normalised travel time adjusted wp 2025/26]]</f>
        <v>1005.3611379440372</v>
      </c>
      <c r="W1989" s="115">
        <v>1724.3045905116435</v>
      </c>
      <c r="X1989" s="43">
        <f>gp_need_index[[#This Row],[Combined weighted population 2025/26]]/gp_need_index[[#This Row],[Registered population 2025/26]]</f>
        <v>0.61796805034832469</v>
      </c>
    </row>
    <row r="1990" spans="1:24" ht="13">
      <c r="A1990" s="8" t="s">
        <v>2616</v>
      </c>
      <c r="B1990" s="3" t="s">
        <v>10759</v>
      </c>
      <c r="C1990" s="74" t="s">
        <v>6408</v>
      </c>
      <c r="D1990" s="74" t="s">
        <v>6805</v>
      </c>
      <c r="E1990" s="74" t="s">
        <v>6523</v>
      </c>
      <c r="F1990" s="41">
        <v>0.95383055984618725</v>
      </c>
      <c r="G1990" s="110">
        <v>7165.0833333333339</v>
      </c>
      <c r="H1990" s="4">
        <v>2647.813730285814</v>
      </c>
      <c r="I1990" s="46">
        <v>6489.9745410202813</v>
      </c>
      <c r="J1990" s="110">
        <v>6190.3360498488773</v>
      </c>
      <c r="K1990" s="46">
        <v>6209.5377536792885</v>
      </c>
      <c r="L1990" s="110">
        <f>$L$1*gp_need_index[[#This Row],[Normalised weighted population (base year)]]</f>
        <v>2636.5287933811414</v>
      </c>
      <c r="M1990" s="4">
        <f>$M$1*gp_need_index[[#This Row],[Normalised travel time adjusted wp (base year)]]</f>
        <v>3686.9353955829906</v>
      </c>
      <c r="N1990" s="115">
        <v>6323.4641889641316</v>
      </c>
      <c r="O1990" s="43">
        <f>gp_need_index[[#This Row],[Combined weighted population (base year)]]/gp_need_index[[#This Row],[Registered population (base year)]]</f>
        <v>0.88253881982728244</v>
      </c>
      <c r="P1990" s="77">
        <v>7230.4982779717629</v>
      </c>
      <c r="Q1990" s="4">
        <v>2695.2861895644392</v>
      </c>
      <c r="R1990" s="46">
        <v>6540.1474937994562</v>
      </c>
      <c r="S1990" s="110">
        <v>6238.1925454873735</v>
      </c>
      <c r="T1990" s="46">
        <v>6257.4613095327177</v>
      </c>
      <c r="U1990" s="110">
        <f>$L$1*gp_need_index[[#This Row],[Normalised weighted population 2025/26]]</f>
        <v>2656.9113748250516</v>
      </c>
      <c r="V1990" s="4">
        <f>$M$1*gp_need_index[[#This Row],[Normalised travel time adjusted wp 2025/26]]</f>
        <v>3715.3901793957652</v>
      </c>
      <c r="W1990" s="115">
        <v>6372.3015542208168</v>
      </c>
      <c r="X1990" s="43">
        <f>gp_need_index[[#This Row],[Combined weighted population 2025/26]]/gp_need_index[[#This Row],[Registered population 2025/26]]</f>
        <v>0.88130877143481179</v>
      </c>
    </row>
    <row r="1991" spans="1:24" ht="13">
      <c r="A1991" s="8" t="s">
        <v>2691</v>
      </c>
      <c r="B1991" s="3" t="s">
        <v>10758</v>
      </c>
      <c r="C1991" s="74" t="s">
        <v>6408</v>
      </c>
      <c r="D1991" s="74" t="s">
        <v>6805</v>
      </c>
      <c r="E1991" s="74" t="s">
        <v>6540</v>
      </c>
      <c r="F1991" s="41">
        <v>0.95383055984618725</v>
      </c>
      <c r="G1991" s="110">
        <v>2254.25</v>
      </c>
      <c r="H1991" s="4">
        <v>516.85856551894028</v>
      </c>
      <c r="I1991" s="46">
        <v>1266.8560832502747</v>
      </c>
      <c r="J1991" s="110">
        <v>1208.3660471311575</v>
      </c>
      <c r="K1991" s="46">
        <v>1212.114258337931</v>
      </c>
      <c r="L1991" s="110">
        <f>$L$1*gp_need_index[[#This Row],[Normalised weighted population (base year)]]</f>
        <v>514.65572313852442</v>
      </c>
      <c r="M1991" s="4">
        <f>$M$1*gp_need_index[[#This Row],[Normalised travel time adjusted wp (base year)]]</f>
        <v>719.69720449947658</v>
      </c>
      <c r="N1991" s="115">
        <v>1234.3529276380009</v>
      </c>
      <c r="O1991" s="43">
        <f>gp_need_index[[#This Row],[Combined weighted population (base year)]]/gp_need_index[[#This Row],[Registered population (base year)]]</f>
        <v>0.54756700793523383</v>
      </c>
      <c r="P1991" s="77">
        <v>2272.4171728840074</v>
      </c>
      <c r="Q1991" s="4">
        <v>525.9685491063492</v>
      </c>
      <c r="R1991" s="46">
        <v>1276.2696227116123</v>
      </c>
      <c r="S1991" s="110">
        <v>1217.3449687456994</v>
      </c>
      <c r="T1991" s="46">
        <v>1221.1051497265696</v>
      </c>
      <c r="U1991" s="110">
        <f>$L$1*gp_need_index[[#This Row],[Normalised weighted population 2025/26]]</f>
        <v>518.47993965595072</v>
      </c>
      <c r="V1991" s="4">
        <f>$M$1*gp_need_index[[#This Row],[Normalised travel time adjusted wp 2025/26]]</f>
        <v>725.03557862868968</v>
      </c>
      <c r="W1991" s="115">
        <v>1243.5155182846404</v>
      </c>
      <c r="X1991" s="43">
        <f>gp_need_index[[#This Row],[Combined weighted population 2025/26]]/gp_need_index[[#This Row],[Registered population 2025/26]]</f>
        <v>0.54722149309690771</v>
      </c>
    </row>
    <row r="1992" spans="1:24" ht="13">
      <c r="A1992" s="8" t="s">
        <v>2786</v>
      </c>
      <c r="B1992" s="3" t="s">
        <v>10757</v>
      </c>
      <c r="C1992" s="74" t="s">
        <v>6408</v>
      </c>
      <c r="D1992" s="74" t="s">
        <v>6805</v>
      </c>
      <c r="E1992" s="74" t="s">
        <v>6500</v>
      </c>
      <c r="F1992" s="41">
        <v>0.95383055984618725</v>
      </c>
      <c r="G1992" s="110">
        <v>9720.5833333333358</v>
      </c>
      <c r="H1992" s="4">
        <v>2531.2728463623844</v>
      </c>
      <c r="I1992" s="46">
        <v>6204.3247760840541</v>
      </c>
      <c r="J1992" s="110">
        <v>5917.8745746398235</v>
      </c>
      <c r="K1992" s="46">
        <v>5936.2311346024335</v>
      </c>
      <c r="L1992" s="110">
        <f>$L$1*gp_need_index[[#This Row],[Normalised weighted population (base year)]]</f>
        <v>2520.4846047149531</v>
      </c>
      <c r="M1992" s="4">
        <f>$M$1*gp_need_index[[#This Row],[Normalised travel time adjusted wp (base year)]]</f>
        <v>3524.6586066022796</v>
      </c>
      <c r="N1992" s="115">
        <v>6045.1432113172323</v>
      </c>
      <c r="O1992" s="43">
        <f>gp_need_index[[#This Row],[Combined weighted population (base year)]]/gp_need_index[[#This Row],[Registered population (base year)]]</f>
        <v>0.62189099193126929</v>
      </c>
      <c r="P1992" s="77">
        <v>9800.2610711611323</v>
      </c>
      <c r="Q1992" s="4">
        <v>2577.4822630309436</v>
      </c>
      <c r="R1992" s="46">
        <v>6254.2947120574609</v>
      </c>
      <c r="S1992" s="110">
        <v>5965.5374266448162</v>
      </c>
      <c r="T1992" s="46">
        <v>5983.9640032917396</v>
      </c>
      <c r="U1992" s="110">
        <f>$L$1*gp_need_index[[#This Row],[Normalised weighted population 2025/26]]</f>
        <v>2540.7847113123803</v>
      </c>
      <c r="V1992" s="4">
        <f>$M$1*gp_need_index[[#This Row],[Normalised travel time adjusted wp 2025/26]]</f>
        <v>3553.000169224882</v>
      </c>
      <c r="W1992" s="115">
        <v>6093.7848805372623</v>
      </c>
      <c r="X1992" s="43">
        <f>gp_need_index[[#This Row],[Combined weighted population 2025/26]]/gp_need_index[[#This Row],[Registered population 2025/26]]</f>
        <v>0.62179821907696098</v>
      </c>
    </row>
    <row r="1993" spans="1:24" ht="13">
      <c r="A1993" s="8" t="s">
        <v>2773</v>
      </c>
      <c r="B1993" s="3" t="s">
        <v>10756</v>
      </c>
      <c r="C1993" s="74" t="s">
        <v>6408</v>
      </c>
      <c r="D1993" s="74" t="s">
        <v>6805</v>
      </c>
      <c r="E1993" s="74" t="s">
        <v>6500</v>
      </c>
      <c r="F1993" s="41">
        <v>0.95383055984618725</v>
      </c>
      <c r="G1993" s="110">
        <v>9540.75</v>
      </c>
      <c r="H1993" s="4">
        <v>2235.0996995359501</v>
      </c>
      <c r="I1993" s="46">
        <v>5478.3839137598989</v>
      </c>
      <c r="J1993" s="110">
        <v>5225.4499955139509</v>
      </c>
      <c r="K1993" s="46">
        <v>5241.6587348112189</v>
      </c>
      <c r="L1993" s="110">
        <f>$L$1*gp_need_index[[#This Row],[Normalised weighted population (base year)]]</f>
        <v>2225.5737427828694</v>
      </c>
      <c r="M1993" s="4">
        <f>$M$1*gp_need_index[[#This Row],[Normalised travel time adjusted wp (base year)]]</f>
        <v>3112.2537437656065</v>
      </c>
      <c r="N1993" s="115">
        <v>5337.8274865484764</v>
      </c>
      <c r="O1993" s="43">
        <f>gp_need_index[[#This Row],[Combined weighted population (base year)]]/gp_need_index[[#This Row],[Registered population (base year)]]</f>
        <v>0.55947671687744427</v>
      </c>
      <c r="P1993" s="77">
        <v>9628.6399193694433</v>
      </c>
      <c r="Q1993" s="4">
        <v>2273.0300533637874</v>
      </c>
      <c r="R1993" s="46">
        <v>5515.5374091240265</v>
      </c>
      <c r="S1993" s="110">
        <v>5260.8881347973593</v>
      </c>
      <c r="T1993" s="46">
        <v>5277.138164176733</v>
      </c>
      <c r="U1993" s="110">
        <f>$L$1*gp_need_index[[#This Row],[Normalised weighted population 2025/26]]</f>
        <v>2240.6672165219629</v>
      </c>
      <c r="V1993" s="4">
        <f>$M$1*gp_need_index[[#This Row],[Normalised travel time adjusted wp 2025/26]]</f>
        <v>3133.3197826773262</v>
      </c>
      <c r="W1993" s="115">
        <v>5373.9869991992891</v>
      </c>
      <c r="X1993" s="43">
        <f>gp_need_index[[#This Row],[Combined weighted population 2025/26]]/gp_need_index[[#This Row],[Registered population 2025/26]]</f>
        <v>0.55812524346130277</v>
      </c>
    </row>
    <row r="1994" spans="1:24" ht="13">
      <c r="A1994" s="8" t="s">
        <v>2743</v>
      </c>
      <c r="B1994" s="3" t="s">
        <v>9767</v>
      </c>
      <c r="C1994" s="74" t="s">
        <v>6408</v>
      </c>
      <c r="D1994" s="74" t="s">
        <v>6805</v>
      </c>
      <c r="E1994" s="74" t="s">
        <v>6500</v>
      </c>
      <c r="F1994" s="41">
        <v>0.95383055984618725</v>
      </c>
      <c r="G1994" s="110">
        <v>5511.6666666666661</v>
      </c>
      <c r="H1994" s="4">
        <v>1580.6735157548592</v>
      </c>
      <c r="I1994" s="46">
        <v>3874.3400857758661</v>
      </c>
      <c r="J1994" s="110">
        <v>3695.4639730501194</v>
      </c>
      <c r="K1994" s="46">
        <v>3706.9268733119229</v>
      </c>
      <c r="L1994" s="110">
        <f>$L$1*gp_need_index[[#This Row],[Normalised weighted population (base year)]]</f>
        <v>1573.9367122221367</v>
      </c>
      <c r="M1994" s="4">
        <f>$M$1*gp_need_index[[#This Row],[Normalised travel time adjusted wp (base year)]]</f>
        <v>2201.0011759656982</v>
      </c>
      <c r="N1994" s="115">
        <v>3774.9378881878347</v>
      </c>
      <c r="O1994" s="43">
        <f>gp_need_index[[#This Row],[Combined weighted population (base year)]]/gp_need_index[[#This Row],[Registered population (base year)]]</f>
        <v>0.68489952613023919</v>
      </c>
      <c r="P1994" s="77">
        <v>5557.1764501986127</v>
      </c>
      <c r="Q1994" s="4">
        <v>1608.685567409661</v>
      </c>
      <c r="R1994" s="46">
        <v>3903.4967502674958</v>
      </c>
      <c r="S1994" s="110">
        <v>3723.2744906654179</v>
      </c>
      <c r="T1994" s="46">
        <v>3734.7750811190708</v>
      </c>
      <c r="U1994" s="110">
        <f>$L$1*gp_need_index[[#This Row],[Normalised weighted population 2025/26]]</f>
        <v>1585.7815022078692</v>
      </c>
      <c r="V1994" s="4">
        <f>$M$1*gp_need_index[[#This Row],[Normalised travel time adjusted wp 2025/26]]</f>
        <v>2217.5361496047403</v>
      </c>
      <c r="W1994" s="115">
        <v>3803.3176518126093</v>
      </c>
      <c r="X1994" s="43">
        <f>gp_need_index[[#This Row],[Combined weighted population 2025/26]]/gp_need_index[[#This Row],[Registered population 2025/26]]</f>
        <v>0.68439749680373729</v>
      </c>
    </row>
    <row r="1995" spans="1:24" ht="13">
      <c r="A1995" s="8" t="s">
        <v>2634</v>
      </c>
      <c r="B1995" s="3" t="s">
        <v>6818</v>
      </c>
      <c r="C1995" s="74" t="s">
        <v>6408</v>
      </c>
      <c r="D1995" s="74" t="s">
        <v>6805</v>
      </c>
      <c r="E1995" s="74" t="s">
        <v>6523</v>
      </c>
      <c r="F1995" s="41">
        <v>0.95383055984618725</v>
      </c>
      <c r="G1995" s="110">
        <v>13738.083333333336</v>
      </c>
      <c r="H1995" s="4">
        <v>3787.1634404593074</v>
      </c>
      <c r="I1995" s="46">
        <v>9282.5994631467474</v>
      </c>
      <c r="J1995" s="110">
        <v>8854.0270427611795</v>
      </c>
      <c r="K1995" s="46">
        <v>8881.491206840883</v>
      </c>
      <c r="L1995" s="110">
        <f>$L$1*gp_need_index[[#This Row],[Normalised weighted population (base year)]]</f>
        <v>3771.0226145452989</v>
      </c>
      <c r="M1995" s="4">
        <f>$M$1*gp_need_index[[#This Row],[Normalised travel time adjusted wp (base year)]]</f>
        <v>5273.4173774301189</v>
      </c>
      <c r="N1995" s="115">
        <v>9044.4399919754178</v>
      </c>
      <c r="O1995" s="43">
        <f>gp_need_index[[#This Row],[Combined weighted population (base year)]]/gp_need_index[[#This Row],[Registered population (base year)]]</f>
        <v>0.65834802224779654</v>
      </c>
      <c r="P1995" s="77">
        <v>13849.62678079246</v>
      </c>
      <c r="Q1995" s="4">
        <v>3851.6407358686006</v>
      </c>
      <c r="R1995" s="46">
        <v>9346.0570544375842</v>
      </c>
      <c r="S1995" s="110">
        <v>8914.5548325886084</v>
      </c>
      <c r="T1995" s="46">
        <v>8942.0904452497925</v>
      </c>
      <c r="U1995" s="110">
        <f>$L$1*gp_need_index[[#This Row],[Normalised weighted population 2025/26]]</f>
        <v>3796.8020325598727</v>
      </c>
      <c r="V1995" s="4">
        <f>$M$1*gp_need_index[[#This Row],[Normalised travel time adjusted wp 2025/26]]</f>
        <v>5309.3983933926675</v>
      </c>
      <c r="W1995" s="115">
        <v>9106.2004259525402</v>
      </c>
      <c r="X1995" s="43">
        <f>gp_need_index[[#This Row],[Combined weighted population 2025/26]]/gp_need_index[[#This Row],[Registered population 2025/26]]</f>
        <v>0.65750511332056949</v>
      </c>
    </row>
    <row r="1996" spans="1:24" ht="13">
      <c r="A1996" s="8" t="s">
        <v>2783</v>
      </c>
      <c r="B1996" s="3" t="s">
        <v>10755</v>
      </c>
      <c r="C1996" s="74" t="s">
        <v>6408</v>
      </c>
      <c r="D1996" s="74" t="s">
        <v>6805</v>
      </c>
      <c r="E1996" s="74" t="s">
        <v>6500</v>
      </c>
      <c r="F1996" s="41">
        <v>0.95383055984618725</v>
      </c>
      <c r="G1996" s="110">
        <v>3493.8333333333335</v>
      </c>
      <c r="H1996" s="4">
        <v>1133.7098898895272</v>
      </c>
      <c r="I1996" s="46">
        <v>2778.8013326344212</v>
      </c>
      <c r="J1996" s="110">
        <v>2650.5056308080211</v>
      </c>
      <c r="K1996" s="46">
        <v>2658.7271915946694</v>
      </c>
      <c r="L1996" s="110">
        <f>$L$1*gp_need_index[[#This Row],[Normalised weighted population (base year)]]</f>
        <v>1128.8780376979362</v>
      </c>
      <c r="M1996" s="4">
        <f>$M$1*gp_need_index[[#This Row],[Normalised travel time adjusted wp (base year)]]</f>
        <v>1578.6288414272246</v>
      </c>
      <c r="N1996" s="115">
        <v>2707.5068791251606</v>
      </c>
      <c r="O1996" s="43">
        <f>gp_need_index[[#This Row],[Combined weighted population (base year)]]/gp_need_index[[#This Row],[Registered population (base year)]]</f>
        <v>0.77493876233129622</v>
      </c>
      <c r="P1996" s="77">
        <v>3525.3058877254912</v>
      </c>
      <c r="Q1996" s="4">
        <v>1154.7048474021958</v>
      </c>
      <c r="R1996" s="46">
        <v>2801.9065444905332</v>
      </c>
      <c r="S1996" s="110">
        <v>2672.5440879681014</v>
      </c>
      <c r="T1996" s="46">
        <v>2680.7991427866782</v>
      </c>
      <c r="U1996" s="110">
        <f>$L$1*gp_need_index[[#This Row],[Normalised weighted population 2025/26]]</f>
        <v>1138.2644468357189</v>
      </c>
      <c r="V1996" s="4">
        <f>$M$1*gp_need_index[[#This Row],[Normalised travel time adjusted wp 2025/26]]</f>
        <v>1591.7341419065042</v>
      </c>
      <c r="W1996" s="115">
        <v>2729.9985887422231</v>
      </c>
      <c r="X1996" s="43">
        <f>gp_need_index[[#This Row],[Combined weighted population 2025/26]]/gp_need_index[[#This Row],[Registered population 2025/26]]</f>
        <v>0.77440048486220969</v>
      </c>
    </row>
    <row r="1997" spans="1:24" ht="13">
      <c r="A1997" s="8" t="s">
        <v>2794</v>
      </c>
      <c r="B1997" s="3" t="s">
        <v>10754</v>
      </c>
      <c r="C1997" s="74" t="s">
        <v>6408</v>
      </c>
      <c r="D1997" s="74" t="s">
        <v>6805</v>
      </c>
      <c r="E1997" s="74" t="s">
        <v>6500</v>
      </c>
      <c r="F1997" s="41">
        <v>0.95383055984618725</v>
      </c>
      <c r="G1997" s="110">
        <v>6481.9166666666661</v>
      </c>
      <c r="H1997" s="4">
        <v>1485.4710360494596</v>
      </c>
      <c r="I1997" s="46">
        <v>3640.9922250623599</v>
      </c>
      <c r="J1997" s="110">
        <v>3472.8896524268457</v>
      </c>
      <c r="K1997" s="46">
        <v>3483.6621529832942</v>
      </c>
      <c r="L1997" s="110">
        <f>$L$1*gp_need_index[[#This Row],[Normalised weighted population (base year)]]</f>
        <v>1479.1399838595735</v>
      </c>
      <c r="M1997" s="4">
        <f>$M$1*gp_need_index[[#This Row],[Normalised travel time adjusted wp (base year)]]</f>
        <v>2068.4369445175817</v>
      </c>
      <c r="N1997" s="115">
        <v>3547.5769283771551</v>
      </c>
      <c r="O1997" s="43">
        <f>gp_need_index[[#This Row],[Combined weighted population (base year)]]/gp_need_index[[#This Row],[Registered population (base year)]]</f>
        <v>0.54730369284452729</v>
      </c>
      <c r="P1997" s="77">
        <v>6533.4852702720073</v>
      </c>
      <c r="Q1997" s="4">
        <v>1511.530552161737</v>
      </c>
      <c r="R1997" s="46">
        <v>3667.7488241496981</v>
      </c>
      <c r="S1997" s="110">
        <v>3498.4109143139017</v>
      </c>
      <c r="T1997" s="46">
        <v>3509.2169376852603</v>
      </c>
      <c r="U1997" s="110">
        <f>$L$1*gp_need_index[[#This Row],[Normalised weighted population 2025/26]]</f>
        <v>1490.0097559150479</v>
      </c>
      <c r="V1997" s="4">
        <f>$M$1*gp_need_index[[#This Row],[Normalised travel time adjusted wp 2025/26]]</f>
        <v>2083.6101899315991</v>
      </c>
      <c r="W1997" s="115">
        <v>3573.6199458466472</v>
      </c>
      <c r="X1997" s="43">
        <f>gp_need_index[[#This Row],[Combined weighted population 2025/26]]/gp_need_index[[#This Row],[Registered population 2025/26]]</f>
        <v>0.5469699246291968</v>
      </c>
    </row>
    <row r="1998" spans="1:24" ht="13">
      <c r="A1998" s="8" t="s">
        <v>2609</v>
      </c>
      <c r="B1998" s="3" t="s">
        <v>10753</v>
      </c>
      <c r="C1998" s="74" t="s">
        <v>6408</v>
      </c>
      <c r="D1998" s="74" t="s">
        <v>6805</v>
      </c>
      <c r="E1998" s="74" t="s">
        <v>6523</v>
      </c>
      <c r="F1998" s="41">
        <v>0.95383055984618725</v>
      </c>
      <c r="G1998" s="110">
        <v>4669.0833333333321</v>
      </c>
      <c r="H1998" s="4">
        <v>988.10158931130024</v>
      </c>
      <c r="I1998" s="46">
        <v>2421.9053195557685</v>
      </c>
      <c r="J1998" s="110">
        <v>2310.0873068463379</v>
      </c>
      <c r="K1998" s="46">
        <v>2317.2529295090267</v>
      </c>
      <c r="L1998" s="110">
        <f>$L$1*gp_need_index[[#This Row],[Normalised weighted population (base year)]]</f>
        <v>983.89031721038054</v>
      </c>
      <c r="M1998" s="4">
        <f>$M$1*gp_need_index[[#This Row],[Normalised travel time adjusted wp (base year)]]</f>
        <v>1375.8772690065307</v>
      </c>
      <c r="N1998" s="115">
        <v>2359.7675862169112</v>
      </c>
      <c r="O1998" s="43">
        <f>gp_need_index[[#This Row],[Combined weighted population (base year)]]/gp_need_index[[#This Row],[Registered population (base year)]]</f>
        <v>0.50540275633337994</v>
      </c>
      <c r="P1998" s="77">
        <v>4710.2270747971588</v>
      </c>
      <c r="Q1998" s="4">
        <v>1003.8811177787029</v>
      </c>
      <c r="R1998" s="46">
        <v>2435.9307749704963</v>
      </c>
      <c r="S1998" s="110">
        <v>2323.4652148366654</v>
      </c>
      <c r="T1998" s="46">
        <v>2330.6420216866941</v>
      </c>
      <c r="U1998" s="110">
        <f>$L$1*gp_need_index[[#This Row],[Normalised weighted population 2025/26]]</f>
        <v>989.5881079809742</v>
      </c>
      <c r="V1998" s="4">
        <f>$M$1*gp_need_index[[#This Row],[Normalised travel time adjusted wp 2025/26]]</f>
        <v>1383.8270906877526</v>
      </c>
      <c r="W1998" s="115">
        <v>2373.4151986687266</v>
      </c>
      <c r="X1998" s="43">
        <f>gp_need_index[[#This Row],[Combined weighted population 2025/26]]/gp_need_index[[#This Row],[Registered population 2025/26]]</f>
        <v>0.50388551570434326</v>
      </c>
    </row>
    <row r="1999" spans="1:24" ht="13">
      <c r="A1999" s="8" t="s">
        <v>2808</v>
      </c>
      <c r="B1999" s="3" t="s">
        <v>10752</v>
      </c>
      <c r="C1999" s="74" t="s">
        <v>6408</v>
      </c>
      <c r="D1999" s="74" t="s">
        <v>6805</v>
      </c>
      <c r="E1999" s="74" t="s">
        <v>6500</v>
      </c>
      <c r="F1999" s="41">
        <v>0.95383055984618725</v>
      </c>
      <c r="G1999" s="110">
        <v>5152.25</v>
      </c>
      <c r="H1999" s="4">
        <v>1462.9697108985315</v>
      </c>
      <c r="I1999" s="46">
        <v>3585.8399212207373</v>
      </c>
      <c r="J1999" s="110">
        <v>3420.2836995767839</v>
      </c>
      <c r="K1999" s="46">
        <v>3430.8930225741778</v>
      </c>
      <c r="L1999" s="110">
        <f>$L$1*gp_need_index[[#This Row],[Normalised weighted population (base year)]]</f>
        <v>1456.7345589722081</v>
      </c>
      <c r="M1999" s="4">
        <f>$M$1*gp_need_index[[#This Row],[Normalised travel time adjusted wp (base year)]]</f>
        <v>2037.1050833682993</v>
      </c>
      <c r="N1999" s="115">
        <v>3493.8396423405075</v>
      </c>
      <c r="O1999" s="43">
        <f>gp_need_index[[#This Row],[Combined weighted population (base year)]]/gp_need_index[[#This Row],[Registered population (base year)]]</f>
        <v>0.67811919886273131</v>
      </c>
      <c r="P1999" s="77">
        <v>5197.3752018592832</v>
      </c>
      <c r="Q1999" s="4">
        <v>1489.2979051113753</v>
      </c>
      <c r="R1999" s="46">
        <v>3613.8010128004148</v>
      </c>
      <c r="S1999" s="110">
        <v>3446.9538432121381</v>
      </c>
      <c r="T1999" s="46">
        <v>3457.6009240445646</v>
      </c>
      <c r="U1999" s="110">
        <f>$L$1*gp_need_index[[#This Row],[Normalised weighted population 2025/26]]</f>
        <v>1468.0936517665225</v>
      </c>
      <c r="V1999" s="4">
        <f>$M$1*gp_need_index[[#This Row],[Normalised travel time adjusted wp 2025/26]]</f>
        <v>2052.9629960147868</v>
      </c>
      <c r="W1999" s="115">
        <v>3521.056647781309</v>
      </c>
      <c r="X1999" s="43">
        <f>gp_need_index[[#This Row],[Combined weighted population 2025/26]]/gp_need_index[[#This Row],[Registered population 2025/26]]</f>
        <v>0.67746824330129252</v>
      </c>
    </row>
    <row r="2000" spans="1:24" ht="13">
      <c r="A2000" s="8" t="s">
        <v>2804</v>
      </c>
      <c r="B2000" s="3" t="s">
        <v>10751</v>
      </c>
      <c r="C2000" s="74" t="s">
        <v>6408</v>
      </c>
      <c r="D2000" s="74" t="s">
        <v>6805</v>
      </c>
      <c r="E2000" s="74" t="s">
        <v>6500</v>
      </c>
      <c r="F2000" s="41">
        <v>0.95383055984618725</v>
      </c>
      <c r="G2000" s="110">
        <v>11713.083333333334</v>
      </c>
      <c r="H2000" s="4">
        <v>2941.2053758235847</v>
      </c>
      <c r="I2000" s="46">
        <v>7209.0977513537528</v>
      </c>
      <c r="J2000" s="110">
        <v>6876.2577441596395</v>
      </c>
      <c r="K2000" s="46">
        <v>6897.5870974615736</v>
      </c>
      <c r="L2000" s="110">
        <f>$L$1*gp_need_index[[#This Row],[Normalised weighted population (base year)]]</f>
        <v>2928.6700087355571</v>
      </c>
      <c r="M2000" s="4">
        <f>$M$1*gp_need_index[[#This Row],[Normalised travel time adjusted wp (base year)]]</f>
        <v>4095.46717043136</v>
      </c>
      <c r="N2000" s="115">
        <v>7024.1371791669171</v>
      </c>
      <c r="O2000" s="43">
        <f>gp_need_index[[#This Row],[Combined weighted population (base year)]]/gp_need_index[[#This Row],[Registered population (base year)]]</f>
        <v>0.59968301934448653</v>
      </c>
      <c r="P2000" s="77">
        <v>11812.178209977417</v>
      </c>
      <c r="Q2000" s="4">
        <v>2993.9580883725275</v>
      </c>
      <c r="R2000" s="46">
        <v>7264.878796182491</v>
      </c>
      <c r="S2000" s="110">
        <v>6929.4634093774403</v>
      </c>
      <c r="T2000" s="46">
        <v>6950.8673968982685</v>
      </c>
      <c r="U2000" s="110">
        <f>$L$1*gp_need_index[[#This Row],[Normalised weighted population 2025/26]]</f>
        <v>2951.3308573854706</v>
      </c>
      <c r="V2000" s="4">
        <f>$M$1*gp_need_index[[#This Row],[Normalised travel time adjusted wp 2025/26]]</f>
        <v>4127.1025400309754</v>
      </c>
      <c r="W2000" s="115">
        <v>7078.4333974164456</v>
      </c>
      <c r="X2000" s="43">
        <f>gp_need_index[[#This Row],[Combined weighted population 2025/26]]/gp_need_index[[#This Row],[Registered population 2025/26]]</f>
        <v>0.59924878134986914</v>
      </c>
    </row>
    <row r="2001" spans="1:24" ht="13">
      <c r="A2001" s="8" t="s">
        <v>2697</v>
      </c>
      <c r="B2001" s="3" t="s">
        <v>10750</v>
      </c>
      <c r="C2001" s="74" t="s">
        <v>6408</v>
      </c>
      <c r="D2001" s="74" t="s">
        <v>6805</v>
      </c>
      <c r="E2001" s="74" t="s">
        <v>6540</v>
      </c>
      <c r="F2001" s="41">
        <v>0.95383055984618725</v>
      </c>
      <c r="G2001" s="110">
        <v>3828.6666666666665</v>
      </c>
      <c r="H2001" s="4">
        <v>1588.0846301137449</v>
      </c>
      <c r="I2001" s="46">
        <v>3892.5052395250182</v>
      </c>
      <c r="J2001" s="110">
        <v>3712.7904518203654</v>
      </c>
      <c r="K2001" s="46">
        <v>3724.3070968079946</v>
      </c>
      <c r="L2001" s="110">
        <f>$L$1*gp_need_index[[#This Row],[Normalised weighted population (base year)]]</f>
        <v>1581.3162405381763</v>
      </c>
      <c r="M2001" s="4">
        <f>$M$1*gp_need_index[[#This Row],[Normalised travel time adjusted wp (base year)]]</f>
        <v>2211.3207462352952</v>
      </c>
      <c r="N2001" s="115">
        <v>3792.6369867734716</v>
      </c>
      <c r="O2001" s="43">
        <f>gp_need_index[[#This Row],[Combined weighted population (base year)]]/gp_need_index[[#This Row],[Registered population (base year)]]</f>
        <v>0.99058949680658326</v>
      </c>
      <c r="P2001" s="77">
        <v>3866.517082050002</v>
      </c>
      <c r="Q2001" s="4">
        <v>1619.7615372866094</v>
      </c>
      <c r="R2001" s="46">
        <v>3930.3727372823769</v>
      </c>
      <c r="S2001" s="110">
        <v>3748.9096284062412</v>
      </c>
      <c r="T2001" s="46">
        <v>3760.489401638687</v>
      </c>
      <c r="U2001" s="110">
        <f>$L$1*gp_need_index[[#This Row],[Normalised weighted population 2025/26]]</f>
        <v>1596.6997751791114</v>
      </c>
      <c r="V2001" s="4">
        <f>$M$1*gp_need_index[[#This Row],[Normalised travel time adjusted wp 2025/26]]</f>
        <v>2232.8041199848162</v>
      </c>
      <c r="W2001" s="115">
        <v>3829.5038951639276</v>
      </c>
      <c r="X2001" s="43">
        <f>gp_need_index[[#This Row],[Combined weighted population 2025/26]]/gp_need_index[[#This Row],[Registered population 2025/26]]</f>
        <v>0.99042725375302099</v>
      </c>
    </row>
    <row r="2002" spans="1:24" ht="13">
      <c r="A2002" s="8" t="s">
        <v>2628</v>
      </c>
      <c r="B2002" s="3" t="s">
        <v>10749</v>
      </c>
      <c r="C2002" s="74" t="s">
        <v>6408</v>
      </c>
      <c r="D2002" s="74" t="s">
        <v>6805</v>
      </c>
      <c r="E2002" s="74" t="s">
        <v>6523</v>
      </c>
      <c r="F2002" s="41">
        <v>0.95383055984618725</v>
      </c>
      <c r="G2002" s="110">
        <v>2261.8333333333335</v>
      </c>
      <c r="H2002" s="4">
        <v>753.11909619662288</v>
      </c>
      <c r="I2002" s="46">
        <v>1845.9469806226471</v>
      </c>
      <c r="J2002" s="110">
        <v>1760.7206419736783</v>
      </c>
      <c r="K2002" s="46">
        <v>1766.1821930143678</v>
      </c>
      <c r="L2002" s="110">
        <f>$L$1*gp_need_index[[#This Row],[Normalised weighted population (base year)]]</f>
        <v>749.90931546882018</v>
      </c>
      <c r="M2002" s="4">
        <f>$M$1*gp_need_index[[#This Row],[Normalised travel time adjusted wp (base year)]]</f>
        <v>1048.6770353581758</v>
      </c>
      <c r="N2002" s="115">
        <v>1798.5863508269958</v>
      </c>
      <c r="O2002" s="43">
        <f>gp_need_index[[#This Row],[Combined weighted population (base year)]]/gp_need_index[[#This Row],[Registered population (base year)]]</f>
        <v>0.79518960319519372</v>
      </c>
      <c r="P2002" s="77">
        <v>2281.9324860512261</v>
      </c>
      <c r="Q2002" s="4">
        <v>766.369118021193</v>
      </c>
      <c r="R2002" s="46">
        <v>1859.6047744234447</v>
      </c>
      <c r="S2002" s="110">
        <v>1773.7478630809571</v>
      </c>
      <c r="T2002" s="46">
        <v>1779.2266822742449</v>
      </c>
      <c r="U2002" s="110">
        <f>$L$1*gp_need_index[[#This Row],[Normalised weighted population 2025/26]]</f>
        <v>755.45774503233656</v>
      </c>
      <c r="V2002" s="4">
        <f>$M$1*gp_need_index[[#This Row],[Normalised travel time adjusted wp 2025/26]]</f>
        <v>1056.422247816389</v>
      </c>
      <c r="W2002" s="115">
        <v>1811.8799928487256</v>
      </c>
      <c r="X2002" s="43">
        <f>gp_need_index[[#This Row],[Combined weighted population 2025/26]]/gp_need_index[[#This Row],[Registered population 2025/26]]</f>
        <v>0.79401121809002173</v>
      </c>
    </row>
    <row r="2003" spans="1:24" ht="13">
      <c r="A2003" s="8" t="s">
        <v>2790</v>
      </c>
      <c r="B2003" s="3" t="s">
        <v>10748</v>
      </c>
      <c r="C2003" s="74" t="s">
        <v>6408</v>
      </c>
      <c r="D2003" s="74" t="s">
        <v>6805</v>
      </c>
      <c r="E2003" s="74" t="s">
        <v>6500</v>
      </c>
      <c r="F2003" s="41">
        <v>0.95383055984618725</v>
      </c>
      <c r="G2003" s="110">
        <v>10879.999999999998</v>
      </c>
      <c r="H2003" s="4">
        <v>2789.6034081271791</v>
      </c>
      <c r="I2003" s="46">
        <v>6837.5108457249917</v>
      </c>
      <c r="J2003" s="110">
        <v>6521.8267979322463</v>
      </c>
      <c r="K2003" s="46">
        <v>6542.0567475825874</v>
      </c>
      <c r="L2003" s="110">
        <f>$L$1*gp_need_index[[#This Row],[Normalised weighted population (base year)]]</f>
        <v>2777.7141660367333</v>
      </c>
      <c r="M2003" s="4">
        <f>$M$1*gp_need_index[[#This Row],[Normalised travel time adjusted wp (base year)]]</f>
        <v>3884.3697452814527</v>
      </c>
      <c r="N2003" s="115">
        <v>6662.0839113181864</v>
      </c>
      <c r="O2003" s="43">
        <f>gp_need_index[[#This Row],[Combined weighted population (base year)]]/gp_need_index[[#This Row],[Registered population (base year)]]</f>
        <v>0.61232388890792167</v>
      </c>
      <c r="P2003" s="77">
        <v>10975.646992897895</v>
      </c>
      <c r="Q2003" s="4">
        <v>2836.8297092477205</v>
      </c>
      <c r="R2003" s="46">
        <v>6883.6047114798403</v>
      </c>
      <c r="S2003" s="110">
        <v>6565.7925357106687</v>
      </c>
      <c r="T2003" s="46">
        <v>6586.0732029422061</v>
      </c>
      <c r="U2003" s="110">
        <f>$L$1*gp_need_index[[#This Row],[Normalised weighted population 2025/26]]</f>
        <v>2796.4396330617237</v>
      </c>
      <c r="V2003" s="4">
        <f>$M$1*gp_need_index[[#This Row],[Normalised travel time adjusted wp 2025/26]]</f>
        <v>3910.5046741104652</v>
      </c>
      <c r="W2003" s="115">
        <v>6706.9443071721889</v>
      </c>
      <c r="X2003" s="43">
        <f>gp_need_index[[#This Row],[Combined weighted population 2025/26]]/gp_need_index[[#This Row],[Registered population 2025/26]]</f>
        <v>0.61107507480079382</v>
      </c>
    </row>
    <row r="2004" spans="1:24" ht="13">
      <c r="A2004" s="8" t="s">
        <v>2757</v>
      </c>
      <c r="B2004" s="3" t="s">
        <v>10747</v>
      </c>
      <c r="C2004" s="74" t="s">
        <v>6408</v>
      </c>
      <c r="D2004" s="74" t="s">
        <v>6805</v>
      </c>
      <c r="E2004" s="74" t="s">
        <v>6500</v>
      </c>
      <c r="F2004" s="41">
        <v>0.95383055984618725</v>
      </c>
      <c r="G2004" s="110">
        <v>7157.6666666666661</v>
      </c>
      <c r="H2004" s="4">
        <v>1423.1956258807852</v>
      </c>
      <c r="I2004" s="46">
        <v>3488.3508885878846</v>
      </c>
      <c r="J2004" s="110">
        <v>3327.2956810017267</v>
      </c>
      <c r="K2004" s="46">
        <v>3337.6165659598805</v>
      </c>
      <c r="L2004" s="110">
        <f>$L$1*gp_need_index[[#This Row],[Normalised weighted population (base year)]]</f>
        <v>1417.1299904256293</v>
      </c>
      <c r="M2004" s="4">
        <f>$M$1*gp_need_index[[#This Row],[Normalised travel time adjusted wp (base year)]]</f>
        <v>1981.7218514583165</v>
      </c>
      <c r="N2004" s="115">
        <v>3398.8518418839458</v>
      </c>
      <c r="O2004" s="43">
        <f>gp_need_index[[#This Row],[Combined weighted population (base year)]]/gp_need_index[[#This Row],[Registered population (base year)]]</f>
        <v>0.47485472573240062</v>
      </c>
      <c r="P2004" s="77">
        <v>7219.1672558495611</v>
      </c>
      <c r="Q2004" s="4">
        <v>1446.2144823581507</v>
      </c>
      <c r="R2004" s="46">
        <v>3509.2585191554863</v>
      </c>
      <c r="S2004" s="110">
        <v>3347.2380179710794</v>
      </c>
      <c r="T2004" s="46">
        <v>3357.5770928075149</v>
      </c>
      <c r="U2004" s="110">
        <f>$L$1*gp_need_index[[#This Row],[Normalised weighted population 2025/26]]</f>
        <v>1425.6236400762473</v>
      </c>
      <c r="V2004" s="4">
        <f>$M$1*gp_need_index[[#This Row],[Normalised travel time adjusted wp 2025/26]]</f>
        <v>1993.5734861319961</v>
      </c>
      <c r="W2004" s="115">
        <v>3419.1971262082434</v>
      </c>
      <c r="X2004" s="43">
        <f>gp_need_index[[#This Row],[Combined weighted population 2025/26]]/gp_need_index[[#This Row],[Registered population 2025/26]]</f>
        <v>0.47362763668312707</v>
      </c>
    </row>
    <row r="2005" spans="1:24" ht="13">
      <c r="A2005" s="8" t="s">
        <v>2807</v>
      </c>
      <c r="B2005" s="3" t="s">
        <v>10746</v>
      </c>
      <c r="C2005" s="74" t="s">
        <v>6408</v>
      </c>
      <c r="D2005" s="74" t="s">
        <v>6805</v>
      </c>
      <c r="E2005" s="74" t="s">
        <v>6500</v>
      </c>
      <c r="F2005" s="41">
        <v>0.95383055984618725</v>
      </c>
      <c r="G2005" s="110">
        <v>10300.666666666666</v>
      </c>
      <c r="H2005" s="4">
        <v>2393.4702278947889</v>
      </c>
      <c r="I2005" s="46">
        <v>5866.5610295972156</v>
      </c>
      <c r="J2005" s="110">
        <v>5595.7051912325369</v>
      </c>
      <c r="K2005" s="46">
        <v>5613.0624191663846</v>
      </c>
      <c r="L2005" s="110">
        <f>$L$1*gp_need_index[[#This Row],[Normalised weighted population (base year)]]</f>
        <v>2383.2692986541624</v>
      </c>
      <c r="M2005" s="4">
        <f>$M$1*gp_need_index[[#This Row],[Normalised travel time adjusted wp (base year)]]</f>
        <v>3332.7760184047497</v>
      </c>
      <c r="N2005" s="115">
        <v>5716.0453170589117</v>
      </c>
      <c r="O2005" s="43">
        <f>gp_need_index[[#This Row],[Combined weighted population (base year)]]/gp_need_index[[#This Row],[Registered population (base year)]]</f>
        <v>0.55491993887698976</v>
      </c>
      <c r="P2005" s="77">
        <v>10397.67542289491</v>
      </c>
      <c r="Q2005" s="4">
        <v>2436.4578895540308</v>
      </c>
      <c r="R2005" s="46">
        <v>5912.0972094951385</v>
      </c>
      <c r="S2005" s="110">
        <v>5639.1389911978295</v>
      </c>
      <c r="T2005" s="46">
        <v>5656.5573760661991</v>
      </c>
      <c r="U2005" s="110">
        <f>$L$1*gp_need_index[[#This Row],[Normalised weighted population 2025/26]]</f>
        <v>2401.7682078074458</v>
      </c>
      <c r="V2005" s="4">
        <f>$M$1*gp_need_index[[#This Row],[Normalised travel time adjusted wp 2025/26]]</f>
        <v>3358.6013056458596</v>
      </c>
      <c r="W2005" s="115">
        <v>5760.3695134533054</v>
      </c>
      <c r="X2005" s="43">
        <f>gp_need_index[[#This Row],[Combined weighted population 2025/26]]/gp_need_index[[#This Row],[Registered population 2025/26]]</f>
        <v>0.55400551365254191</v>
      </c>
    </row>
    <row r="2006" spans="1:24" ht="13">
      <c r="A2006" s="8" t="s">
        <v>2699</v>
      </c>
      <c r="B2006" s="3" t="s">
        <v>10745</v>
      </c>
      <c r="C2006" s="74" t="s">
        <v>6408</v>
      </c>
      <c r="D2006" s="74" t="s">
        <v>6805</v>
      </c>
      <c r="E2006" s="74" t="s">
        <v>6540</v>
      </c>
      <c r="F2006" s="41">
        <v>0.95383055984618725</v>
      </c>
      <c r="G2006" s="110">
        <v>9777.9166666666679</v>
      </c>
      <c r="H2006" s="4">
        <v>2683.9094384079945</v>
      </c>
      <c r="I2006" s="46">
        <v>6578.4476175337722</v>
      </c>
      <c r="J2006" s="110">
        <v>6274.724373951055</v>
      </c>
      <c r="K2006" s="46">
        <v>6294.1878405667339</v>
      </c>
      <c r="L2006" s="110">
        <f>$L$1*gp_need_index[[#This Row],[Normalised weighted population (base year)]]</f>
        <v>2672.4706622116719</v>
      </c>
      <c r="M2006" s="4">
        <f>$M$1*gp_need_index[[#This Row],[Normalised travel time adjusted wp (base year)]]</f>
        <v>3737.1966894127245</v>
      </c>
      <c r="N2006" s="115">
        <v>6409.6673516243964</v>
      </c>
      <c r="O2006" s="43">
        <f>gp_need_index[[#This Row],[Combined weighted population (base year)]]/gp_need_index[[#This Row],[Registered population (base year)]]</f>
        <v>0.6555248495290642</v>
      </c>
      <c r="P2006" s="77">
        <v>9862.9494207442276</v>
      </c>
      <c r="Q2006" s="4">
        <v>2735.2978904101319</v>
      </c>
      <c r="R2006" s="46">
        <v>6637.2364137151917</v>
      </c>
      <c r="S2006" s="110">
        <v>6330.7989243254615</v>
      </c>
      <c r="T2006" s="46">
        <v>6350.353734441027</v>
      </c>
      <c r="U2006" s="110">
        <f>$L$1*gp_need_index[[#This Row],[Normalised weighted population 2025/26]]</f>
        <v>2696.3533990207075</v>
      </c>
      <c r="V2006" s="4">
        <f>$M$1*gp_need_index[[#This Row],[Normalised travel time adjusted wp 2025/26]]</f>
        <v>3770.5453910978035</v>
      </c>
      <c r="W2006" s="115">
        <v>6466.898790118511</v>
      </c>
      <c r="X2006" s="43">
        <f>gp_need_index[[#This Row],[Combined weighted population 2025/26]]/gp_need_index[[#This Row],[Registered population 2025/26]]</f>
        <v>0.6556759559688119</v>
      </c>
    </row>
    <row r="2007" spans="1:24" ht="13">
      <c r="A2007" s="8" t="s">
        <v>2753</v>
      </c>
      <c r="B2007" s="3" t="s">
        <v>10744</v>
      </c>
      <c r="C2007" s="74" t="s">
        <v>6408</v>
      </c>
      <c r="D2007" s="74" t="s">
        <v>6805</v>
      </c>
      <c r="E2007" s="74" t="s">
        <v>6500</v>
      </c>
      <c r="F2007" s="41">
        <v>0.95383055984618725</v>
      </c>
      <c r="G2007" s="110">
        <v>6099.4166666666679</v>
      </c>
      <c r="H2007" s="4">
        <v>1876.7941395738183</v>
      </c>
      <c r="I2007" s="46">
        <v>4600.1522105768963</v>
      </c>
      <c r="J2007" s="110">
        <v>4387.7657583922373</v>
      </c>
      <c r="K2007" s="46">
        <v>4401.3760984273185</v>
      </c>
      <c r="L2007" s="110">
        <f>$L$1*gp_need_index[[#This Row],[Normalised weighted population (base year)]]</f>
        <v>1868.7952749989061</v>
      </c>
      <c r="M2007" s="4">
        <f>$M$1*gp_need_index[[#This Row],[Normalised travel time adjusted wp (base year)]]</f>
        <v>2613.3329033951745</v>
      </c>
      <c r="N2007" s="115">
        <v>4482.1281783940804</v>
      </c>
      <c r="O2007" s="43">
        <f>gp_need_index[[#This Row],[Combined weighted population (base year)]]/gp_need_index[[#This Row],[Registered population (base year)]]</f>
        <v>0.73484538331164118</v>
      </c>
      <c r="P2007" s="77">
        <v>6151.1690648072281</v>
      </c>
      <c r="Q2007" s="4">
        <v>1909.6885903649454</v>
      </c>
      <c r="R2007" s="46">
        <v>4633.884556144686</v>
      </c>
      <c r="S2007" s="110">
        <v>4419.9407004500872</v>
      </c>
      <c r="T2007" s="46">
        <v>4433.5931797267958</v>
      </c>
      <c r="U2007" s="110">
        <f>$L$1*gp_need_index[[#This Row],[Normalised weighted population 2025/26]]</f>
        <v>1882.4989189493765</v>
      </c>
      <c r="V2007" s="4">
        <f>$M$1*gp_need_index[[#This Row],[Normalised travel time adjusted wp 2025/26]]</f>
        <v>2632.4619113982321</v>
      </c>
      <c r="W2007" s="115">
        <v>4514.9608303476089</v>
      </c>
      <c r="X2007" s="43">
        <f>gp_need_index[[#This Row],[Combined weighted population 2025/26]]/gp_need_index[[#This Row],[Registered population 2025/26]]</f>
        <v>0.73400044492015659</v>
      </c>
    </row>
    <row r="2008" spans="1:24" ht="13">
      <c r="A2008" s="8" t="s">
        <v>2694</v>
      </c>
      <c r="B2008" s="3" t="s">
        <v>10743</v>
      </c>
      <c r="C2008" s="74" t="s">
        <v>6408</v>
      </c>
      <c r="D2008" s="74" t="s">
        <v>6805</v>
      </c>
      <c r="E2008" s="74" t="s">
        <v>6540</v>
      </c>
      <c r="F2008" s="41">
        <v>0.95383055984618725</v>
      </c>
      <c r="G2008" s="110">
        <v>4074.4166666666665</v>
      </c>
      <c r="H2008" s="4">
        <v>1269.2454202869321</v>
      </c>
      <c r="I2008" s="46">
        <v>3111.0082894991283</v>
      </c>
      <c r="J2008" s="110">
        <v>2967.3747784590828</v>
      </c>
      <c r="K2008" s="46">
        <v>2976.5792305584473</v>
      </c>
      <c r="L2008" s="110">
        <f>$L$1*gp_need_index[[#This Row],[Normalised weighted population (base year)]]</f>
        <v>1263.8359179791787</v>
      </c>
      <c r="M2008" s="4">
        <f>$M$1*gp_need_index[[#This Row],[Normalised travel time adjusted wp (base year)]]</f>
        <v>1767.3546338293081</v>
      </c>
      <c r="N2008" s="115">
        <v>3031.1905518084868</v>
      </c>
      <c r="O2008" s="43">
        <f>gp_need_index[[#This Row],[Combined weighted population (base year)]]/gp_need_index[[#This Row],[Registered population (base year)]]</f>
        <v>0.74395693906493454</v>
      </c>
      <c r="P2008" s="77">
        <v>4111.3952248377191</v>
      </c>
      <c r="Q2008" s="4">
        <v>1295.7258217830492</v>
      </c>
      <c r="R2008" s="46">
        <v>3144.0957991014284</v>
      </c>
      <c r="S2008" s="110">
        <v>2998.9346562669607</v>
      </c>
      <c r="T2008" s="46">
        <v>3008.1978785637484</v>
      </c>
      <c r="U2008" s="110">
        <f>$L$1*gp_need_index[[#This Row],[Normalised weighted population 2025/26]]</f>
        <v>1277.2775996400785</v>
      </c>
      <c r="V2008" s="4">
        <f>$M$1*gp_need_index[[#This Row],[Normalised travel time adjusted wp 2025/26]]</f>
        <v>1786.1283199095885</v>
      </c>
      <c r="W2008" s="115">
        <v>3063.405919549667</v>
      </c>
      <c r="X2008" s="43">
        <f>gp_need_index[[#This Row],[Combined weighted population 2025/26]]/gp_need_index[[#This Row],[Registered population 2025/26]]</f>
        <v>0.74510129822670668</v>
      </c>
    </row>
    <row r="2009" spans="1:24" ht="13">
      <c r="A2009" s="8" t="s">
        <v>2627</v>
      </c>
      <c r="B2009" s="3" t="s">
        <v>10742</v>
      </c>
      <c r="C2009" s="74" t="s">
        <v>6408</v>
      </c>
      <c r="D2009" s="74" t="s">
        <v>6805</v>
      </c>
      <c r="E2009" s="74" t="s">
        <v>6523</v>
      </c>
      <c r="F2009" s="41">
        <v>0.95383055984618725</v>
      </c>
      <c r="G2009" s="110">
        <v>11267.08333333333</v>
      </c>
      <c r="H2009" s="4">
        <v>3150.4458413376574</v>
      </c>
      <c r="I2009" s="46">
        <v>7721.9606006565919</v>
      </c>
      <c r="J2009" s="110">
        <v>7365.4420028344775</v>
      </c>
      <c r="K2009" s="46">
        <v>7388.2887489205723</v>
      </c>
      <c r="L2009" s="110">
        <f>$L$1*gp_need_index[[#This Row],[Normalised weighted population (base year)]]</f>
        <v>3137.0186949585782</v>
      </c>
      <c r="M2009" s="4">
        <f>$M$1*gp_need_index[[#This Row],[Normalised travel time adjusted wp (base year)]]</f>
        <v>4386.823042511086</v>
      </c>
      <c r="N2009" s="115">
        <v>7523.8417374696637</v>
      </c>
      <c r="O2009" s="43">
        <f>gp_need_index[[#This Row],[Combined weighted population (base year)]]/gp_need_index[[#This Row],[Registered population (base year)]]</f>
        <v>0.66777190821076138</v>
      </c>
      <c r="P2009" s="77">
        <v>11364.618525123926</v>
      </c>
      <c r="Q2009" s="4">
        <v>3209.4080918516011</v>
      </c>
      <c r="R2009" s="46">
        <v>7787.6710717294727</v>
      </c>
      <c r="S2009" s="110">
        <v>7428.1186582456803</v>
      </c>
      <c r="T2009" s="46">
        <v>7451.0629108770117</v>
      </c>
      <c r="U2009" s="110">
        <f>$L$1*gp_need_index[[#This Row],[Normalised weighted population 2025/26]]</f>
        <v>3163.7133372742401</v>
      </c>
      <c r="V2009" s="4">
        <f>$M$1*gp_need_index[[#This Row],[Normalised travel time adjusted wp 2025/26]]</f>
        <v>4424.0954271597047</v>
      </c>
      <c r="W2009" s="115">
        <v>7587.8087644339448</v>
      </c>
      <c r="X2009" s="43">
        <f>gp_need_index[[#This Row],[Combined weighted population 2025/26]]/gp_need_index[[#This Row],[Registered population 2025/26]]</f>
        <v>0.66766946445755893</v>
      </c>
    </row>
    <row r="2010" spans="1:24" ht="13">
      <c r="A2010" s="8" t="s">
        <v>2805</v>
      </c>
      <c r="B2010" s="3" t="s">
        <v>10741</v>
      </c>
      <c r="C2010" s="74" t="s">
        <v>6408</v>
      </c>
      <c r="D2010" s="74" t="s">
        <v>6805</v>
      </c>
      <c r="E2010" s="74" t="s">
        <v>6500</v>
      </c>
      <c r="F2010" s="41">
        <v>0.95383055984618725</v>
      </c>
      <c r="G2010" s="110">
        <v>4503.75</v>
      </c>
      <c r="H2010" s="4">
        <v>768.5425229329669</v>
      </c>
      <c r="I2010" s="46">
        <v>1883.7508660354474</v>
      </c>
      <c r="J2010" s="110">
        <v>1796.7791431613309</v>
      </c>
      <c r="K2010" s="46">
        <v>1802.3525434869055</v>
      </c>
      <c r="L2010" s="110">
        <f>$L$1*gp_need_index[[#This Row],[Normalised weighted population (base year)]]</f>
        <v>765.26700782378282</v>
      </c>
      <c r="M2010" s="4">
        <f>$M$1*gp_need_index[[#This Row],[Normalised travel time adjusted wp (base year)]]</f>
        <v>1070.1533111645067</v>
      </c>
      <c r="N2010" s="115">
        <v>1835.4203189882896</v>
      </c>
      <c r="O2010" s="43">
        <f>gp_need_index[[#This Row],[Combined weighted population (base year)]]/gp_need_index[[#This Row],[Registered population (base year)]]</f>
        <v>0.40753157235376958</v>
      </c>
      <c r="P2010" s="77">
        <v>4541.2684937165559</v>
      </c>
      <c r="Q2010" s="4">
        <v>780.32252786792412</v>
      </c>
      <c r="R2010" s="46">
        <v>1893.4629074827035</v>
      </c>
      <c r="S2010" s="110">
        <v>1806.0427850922165</v>
      </c>
      <c r="T2010" s="46">
        <v>1811.6213580567382</v>
      </c>
      <c r="U2010" s="110">
        <f>$L$1*gp_need_index[[#This Row],[Normalised weighted population 2025/26]]</f>
        <v>769.21248969838132</v>
      </c>
      <c r="V2010" s="4">
        <f>$M$1*gp_need_index[[#This Row],[Normalised travel time adjusted wp 2025/26]]</f>
        <v>1075.6567031830773</v>
      </c>
      <c r="W2010" s="115">
        <v>1844.8691928814587</v>
      </c>
      <c r="X2010" s="43">
        <f>gp_need_index[[#This Row],[Combined weighted population 2025/26]]/gp_need_index[[#This Row],[Registered population 2025/26]]</f>
        <v>0.40624534652247024</v>
      </c>
    </row>
    <row r="2011" spans="1:24" ht="13">
      <c r="A2011" s="8" t="s">
        <v>2679</v>
      </c>
      <c r="B2011" s="3" t="s">
        <v>10740</v>
      </c>
      <c r="C2011" s="74" t="s">
        <v>6408</v>
      </c>
      <c r="D2011" s="74" t="s">
        <v>6805</v>
      </c>
      <c r="E2011" s="74" t="s">
        <v>6540</v>
      </c>
      <c r="F2011" s="41">
        <v>0.95383055984618725</v>
      </c>
      <c r="G2011" s="110">
        <v>4091.2499999999991</v>
      </c>
      <c r="H2011" s="4">
        <v>1127.1124990139795</v>
      </c>
      <c r="I2011" s="46">
        <v>2762.6306714093798</v>
      </c>
      <c r="J2011" s="110">
        <v>2635.0815599586567</v>
      </c>
      <c r="K2011" s="46">
        <v>2643.2552770680113</v>
      </c>
      <c r="L2011" s="110">
        <f>$L$1*gp_need_index[[#This Row],[Normalised weighted population (base year)]]</f>
        <v>1122.3087647896434</v>
      </c>
      <c r="M2011" s="4">
        <f>$M$1*gp_need_index[[#This Row],[Normalised travel time adjusted wp (base year)]]</f>
        <v>1569.4423364781292</v>
      </c>
      <c r="N2011" s="115">
        <v>2691.7511012677724</v>
      </c>
      <c r="O2011" s="43">
        <f>gp_need_index[[#This Row],[Combined weighted population (base year)]]/gp_need_index[[#This Row],[Registered population (base year)]]</f>
        <v>0.65792877513419445</v>
      </c>
      <c r="P2011" s="77">
        <v>4126.5491814410143</v>
      </c>
      <c r="Q2011" s="4">
        <v>1147.5209590583286</v>
      </c>
      <c r="R2011" s="46">
        <v>2784.474744658</v>
      </c>
      <c r="S2011" s="110">
        <v>2655.9171045747094</v>
      </c>
      <c r="T2011" s="46">
        <v>2664.1208013408605</v>
      </c>
      <c r="U2011" s="110">
        <f>$L$1*gp_need_index[[#This Row],[Normalised weighted population 2025/26]]</f>
        <v>1131.1828409082318</v>
      </c>
      <c r="V2011" s="4">
        <f>$M$1*gp_need_index[[#This Row],[Normalised travel time adjusted wp 2025/26]]</f>
        <v>1581.8313166310206</v>
      </c>
      <c r="W2011" s="115">
        <v>2713.0141575392527</v>
      </c>
      <c r="X2011" s="43">
        <f>gp_need_index[[#This Row],[Combined weighted population 2025/26]]/gp_need_index[[#This Row],[Registered population 2025/26]]</f>
        <v>0.65745348916254831</v>
      </c>
    </row>
    <row r="2012" spans="1:24" ht="13">
      <c r="A2012" s="8" t="s">
        <v>2678</v>
      </c>
      <c r="B2012" s="3" t="s">
        <v>12654</v>
      </c>
      <c r="C2012" s="74" t="s">
        <v>6408</v>
      </c>
      <c r="D2012" s="74" t="s">
        <v>6805</v>
      </c>
      <c r="E2012" s="74" t="s">
        <v>6540</v>
      </c>
      <c r="F2012" s="41">
        <v>0.95383055984618725</v>
      </c>
      <c r="G2012" s="110">
        <v>15406.5</v>
      </c>
      <c r="H2012" s="4">
        <v>4144.8812414919066</v>
      </c>
      <c r="I2012" s="46">
        <v>10159.390528551763</v>
      </c>
      <c r="J2012" s="110">
        <v>9690.337155544581</v>
      </c>
      <c r="K2012" s="46">
        <v>9720.3954565122858</v>
      </c>
      <c r="L2012" s="110">
        <f>$L$1*gp_need_index[[#This Row],[Normalised weighted population (base year)]]</f>
        <v>4127.2158284182515</v>
      </c>
      <c r="M2012" s="4">
        <f>$M$1*gp_need_index[[#This Row],[Normalised travel time adjusted wp (base year)]]</f>
        <v>5771.5197957278133</v>
      </c>
      <c r="N2012" s="115">
        <v>9898.7356241460657</v>
      </c>
      <c r="O2012" s="43">
        <f>gp_need_index[[#This Row],[Combined weighted population (base year)]]/gp_need_index[[#This Row],[Registered population (base year)]]</f>
        <v>0.6425038538374106</v>
      </c>
      <c r="P2012" s="77">
        <v>15541.001247045297</v>
      </c>
      <c r="Q2012" s="4">
        <v>4224.3700768870922</v>
      </c>
      <c r="R2012" s="46">
        <v>10250.489717271636</v>
      </c>
      <c r="S2012" s="110">
        <v>9777.2303457227899</v>
      </c>
      <c r="T2012" s="46">
        <v>9807.4306229946087</v>
      </c>
      <c r="U2012" s="110">
        <f>$L$1*gp_need_index[[#This Row],[Normalised weighted population 2025/26]]</f>
        <v>4164.2245458786201</v>
      </c>
      <c r="V2012" s="4">
        <f>$M$1*gp_need_index[[#This Row],[Normalised travel time adjusted wp 2025/26]]</f>
        <v>5823.1972391532918</v>
      </c>
      <c r="W2012" s="115">
        <v>9987.421785031911</v>
      </c>
      <c r="X2012" s="43">
        <f>gp_need_index[[#This Row],[Combined weighted population 2025/26]]/gp_need_index[[#This Row],[Registered population 2025/26]]</f>
        <v>0.64264982842921725</v>
      </c>
    </row>
    <row r="2013" spans="1:24" ht="13">
      <c r="A2013" s="8" t="s">
        <v>2799</v>
      </c>
      <c r="B2013" s="3" t="s">
        <v>10739</v>
      </c>
      <c r="C2013" s="74" t="s">
        <v>6408</v>
      </c>
      <c r="D2013" s="74" t="s">
        <v>6805</v>
      </c>
      <c r="E2013" s="74" t="s">
        <v>6500</v>
      </c>
      <c r="F2013" s="41">
        <v>0.95383055984618725</v>
      </c>
      <c r="G2013" s="110">
        <v>5510.25</v>
      </c>
      <c r="H2013" s="4">
        <v>1393.7146917470268</v>
      </c>
      <c r="I2013" s="46">
        <v>3416.0910805110775</v>
      </c>
      <c r="J2013" s="110">
        <v>3258.3720678094478</v>
      </c>
      <c r="K2013" s="46">
        <v>3268.4791597203771</v>
      </c>
      <c r="L2013" s="110">
        <f>$L$1*gp_need_index[[#This Row],[Normalised weighted population (base year)]]</f>
        <v>1387.7747035297355</v>
      </c>
      <c r="M2013" s="4">
        <f>$M$1*gp_need_index[[#This Row],[Normalised travel time adjusted wp (base year)]]</f>
        <v>1940.6712676089489</v>
      </c>
      <c r="N2013" s="115">
        <v>3328.4459711386844</v>
      </c>
      <c r="O2013" s="43">
        <f>gp_need_index[[#This Row],[Combined weighted population (base year)]]/gp_need_index[[#This Row],[Registered population (base year)]]</f>
        <v>0.60404627215438222</v>
      </c>
      <c r="P2013" s="77">
        <v>5555.1996469819651</v>
      </c>
      <c r="Q2013" s="4">
        <v>1419.6470617427433</v>
      </c>
      <c r="R2013" s="46">
        <v>3444.7923225685286</v>
      </c>
      <c r="S2013" s="110">
        <v>3285.7481895893875</v>
      </c>
      <c r="T2013" s="46">
        <v>3295.8973323284031</v>
      </c>
      <c r="U2013" s="110">
        <f>$L$1*gp_need_index[[#This Row],[Normalised weighted population 2025/26]]</f>
        <v>1399.4344797911035</v>
      </c>
      <c r="V2013" s="4">
        <f>$M$1*gp_need_index[[#This Row],[Normalised travel time adjusted wp 2025/26]]</f>
        <v>1956.9509063003857</v>
      </c>
      <c r="W2013" s="115">
        <v>3356.3853860914892</v>
      </c>
      <c r="X2013" s="43">
        <f>gp_need_index[[#This Row],[Combined weighted population 2025/26]]/gp_need_index[[#This Row],[Registered population 2025/26]]</f>
        <v>0.60418807592539903</v>
      </c>
    </row>
    <row r="2014" spans="1:24" ht="13">
      <c r="A2014" s="8" t="s">
        <v>2677</v>
      </c>
      <c r="B2014" s="3" t="s">
        <v>10738</v>
      </c>
      <c r="C2014" s="74" t="s">
        <v>6408</v>
      </c>
      <c r="D2014" s="74" t="s">
        <v>6805</v>
      </c>
      <c r="E2014" s="74" t="s">
        <v>6540</v>
      </c>
      <c r="F2014" s="41">
        <v>0.95383055984618725</v>
      </c>
      <c r="G2014" s="110">
        <v>8524.6666666666661</v>
      </c>
      <c r="H2014" s="4">
        <v>1586.9906420501698</v>
      </c>
      <c r="I2014" s="46">
        <v>3889.8237991353212</v>
      </c>
      <c r="J2014" s="110">
        <v>3710.2328120322663</v>
      </c>
      <c r="K2014" s="46">
        <v>3721.7415235181729</v>
      </c>
      <c r="L2014" s="110">
        <f>$L$1*gp_need_index[[#This Row],[Normalised weighted population (base year)]]</f>
        <v>1580.2269150330474</v>
      </c>
      <c r="M2014" s="4">
        <f>$M$1*gp_need_index[[#This Row],[Normalised travel time adjusted wp (base year)]]</f>
        <v>2209.7974278583997</v>
      </c>
      <c r="N2014" s="115">
        <v>3790.0243428914473</v>
      </c>
      <c r="O2014" s="43">
        <f>gp_need_index[[#This Row],[Combined weighted population (base year)]]/gp_need_index[[#This Row],[Registered population (base year)]]</f>
        <v>0.44459501949927044</v>
      </c>
      <c r="P2014" s="77">
        <v>8600.8710579468025</v>
      </c>
      <c r="Q2014" s="4">
        <v>1612.807736273139</v>
      </c>
      <c r="R2014" s="46">
        <v>3913.4992473922448</v>
      </c>
      <c r="S2014" s="110">
        <v>3732.8151780977773</v>
      </c>
      <c r="T2014" s="46">
        <v>3744.3452381860438</v>
      </c>
      <c r="U2014" s="110">
        <f>$L$1*gp_need_index[[#This Row],[Normalised weighted population 2025/26]]</f>
        <v>1589.844980655809</v>
      </c>
      <c r="V2014" s="4">
        <f>$M$1*gp_need_index[[#This Row],[Normalised travel time adjusted wp 2025/26]]</f>
        <v>2223.2184648158209</v>
      </c>
      <c r="W2014" s="115">
        <v>3813.0634454716301</v>
      </c>
      <c r="X2014" s="43">
        <f>gp_need_index[[#This Row],[Combined weighted population 2025/26]]/gp_need_index[[#This Row],[Registered population 2025/26]]</f>
        <v>0.44333456690395767</v>
      </c>
    </row>
    <row r="2015" spans="1:24" ht="13">
      <c r="A2015" s="8" t="s">
        <v>2668</v>
      </c>
      <c r="B2015" s="3" t="s">
        <v>10737</v>
      </c>
      <c r="C2015" s="74" t="s">
        <v>6408</v>
      </c>
      <c r="D2015" s="74" t="s">
        <v>6805</v>
      </c>
      <c r="E2015" s="74" t="s">
        <v>6540</v>
      </c>
      <c r="F2015" s="41">
        <v>0.95383055984618725</v>
      </c>
      <c r="G2015" s="110">
        <v>6281.4999999999991</v>
      </c>
      <c r="H2015" s="4">
        <v>1716.9329046038733</v>
      </c>
      <c r="I2015" s="46">
        <v>4208.3212697580293</v>
      </c>
      <c r="J2015" s="110">
        <v>4014.0254327459188</v>
      </c>
      <c r="K2015" s="46">
        <v>4026.4764736759516</v>
      </c>
      <c r="L2015" s="110">
        <f>$L$1*gp_need_index[[#This Row],[Normalised weighted population (base year)]]</f>
        <v>1709.6153658826283</v>
      </c>
      <c r="M2015" s="4">
        <f>$M$1*gp_need_index[[#This Row],[Normalised travel time adjusted wp (base year)]]</f>
        <v>2390.7349015604013</v>
      </c>
      <c r="N2015" s="115">
        <v>4100.3502674430292</v>
      </c>
      <c r="O2015" s="43">
        <f>gp_need_index[[#This Row],[Combined weighted population (base year)]]/gp_need_index[[#This Row],[Registered population (base year)]]</f>
        <v>0.65276610163862614</v>
      </c>
      <c r="P2015" s="77">
        <v>6334.7550278586859</v>
      </c>
      <c r="Q2015" s="4">
        <v>1748.6221739653022</v>
      </c>
      <c r="R2015" s="46">
        <v>4243.0547720460945</v>
      </c>
      <c r="S2015" s="110">
        <v>4047.1553086787626</v>
      </c>
      <c r="T2015" s="46">
        <v>4059.6563143994349</v>
      </c>
      <c r="U2015" s="110">
        <f>$L$1*gp_need_index[[#This Row],[Normalised weighted population 2025/26]]</f>
        <v>1723.7257261465465</v>
      </c>
      <c r="V2015" s="4">
        <f>$M$1*gp_need_index[[#This Row],[Normalised travel time adjusted wp 2025/26]]</f>
        <v>2410.4355514373965</v>
      </c>
      <c r="W2015" s="115">
        <v>4134.161277583943</v>
      </c>
      <c r="X2015" s="43">
        <f>gp_need_index[[#This Row],[Combined weighted population 2025/26]]/gp_need_index[[#This Row],[Registered population 2025/26]]</f>
        <v>0.65261580904122163</v>
      </c>
    </row>
    <row r="2016" spans="1:24" ht="13">
      <c r="A2016" s="8" t="s">
        <v>2701</v>
      </c>
      <c r="B2016" s="3" t="s">
        <v>10736</v>
      </c>
      <c r="C2016" s="74" t="s">
        <v>6408</v>
      </c>
      <c r="D2016" s="74" t="s">
        <v>6805</v>
      </c>
      <c r="E2016" s="74" t="s">
        <v>6540</v>
      </c>
      <c r="F2016" s="41">
        <v>0.95383055984618725</v>
      </c>
      <c r="G2016" s="110">
        <v>6609.75</v>
      </c>
      <c r="H2016" s="4">
        <v>2769.3896998218706</v>
      </c>
      <c r="I2016" s="46">
        <v>6787.9656489535773</v>
      </c>
      <c r="J2016" s="110">
        <v>6474.5690751580787</v>
      </c>
      <c r="K2016" s="46">
        <v>6494.6524368382188</v>
      </c>
      <c r="L2016" s="110">
        <f>$L$1*gp_need_index[[#This Row],[Normalised weighted population (base year)]]</f>
        <v>2757.5866082110547</v>
      </c>
      <c r="M2016" s="4">
        <f>$M$1*gp_need_index[[#This Row],[Normalised travel time adjusted wp (base year)]]</f>
        <v>3856.2232651214649</v>
      </c>
      <c r="N2016" s="115">
        <v>6613.8098733325196</v>
      </c>
      <c r="O2016" s="43">
        <f>gp_need_index[[#This Row],[Combined weighted population (base year)]]/gp_need_index[[#This Row],[Registered population (base year)]]</f>
        <v>1.0006142249453489</v>
      </c>
      <c r="P2016" s="77">
        <v>6669.418928001769</v>
      </c>
      <c r="Q2016" s="4">
        <v>2823.132166701846</v>
      </c>
      <c r="R2016" s="46">
        <v>6850.3674438013786</v>
      </c>
      <c r="S2016" s="110">
        <v>6534.0898140731633</v>
      </c>
      <c r="T2016" s="46">
        <v>6554.2725567442822</v>
      </c>
      <c r="U2016" s="110">
        <f>$L$1*gp_need_index[[#This Row],[Normalised weighted population 2025/26]]</f>
        <v>2782.9371127215122</v>
      </c>
      <c r="V2016" s="4">
        <f>$M$1*gp_need_index[[#This Row],[Normalised travel time adjusted wp 2025/26]]</f>
        <v>3891.622925948122</v>
      </c>
      <c r="W2016" s="115">
        <v>6674.5600386696342</v>
      </c>
      <c r="X2016" s="43">
        <f>gp_need_index[[#This Row],[Combined weighted population 2025/26]]/gp_need_index[[#This Row],[Registered population 2025/26]]</f>
        <v>1.0007708483637578</v>
      </c>
    </row>
    <row r="2017" spans="1:24" ht="13">
      <c r="A2017" s="8" t="s">
        <v>2681</v>
      </c>
      <c r="B2017" s="3" t="s">
        <v>10735</v>
      </c>
      <c r="C2017" s="74" t="s">
        <v>6408</v>
      </c>
      <c r="D2017" s="74" t="s">
        <v>6805</v>
      </c>
      <c r="E2017" s="74" t="s">
        <v>6540</v>
      </c>
      <c r="F2017" s="41">
        <v>0.95383055984618725</v>
      </c>
      <c r="G2017" s="110">
        <v>6411.8333333333339</v>
      </c>
      <c r="H2017" s="4">
        <v>2158.2804080384635</v>
      </c>
      <c r="I2017" s="46">
        <v>5290.0945184843158</v>
      </c>
      <c r="J2017" s="110">
        <v>5045.8538162051409</v>
      </c>
      <c r="K2017" s="46">
        <v>5061.5054690023562</v>
      </c>
      <c r="L2017" s="110">
        <f>$L$1*gp_need_index[[#This Row],[Normalised weighted population (base year)]]</f>
        <v>2149.0818537939867</v>
      </c>
      <c r="M2017" s="4">
        <f>$M$1*gp_need_index[[#This Row],[Normalised travel time adjusted wp (base year)]]</f>
        <v>3005.2870936398372</v>
      </c>
      <c r="N2017" s="115">
        <v>5154.3689474338244</v>
      </c>
      <c r="O2017" s="43">
        <f>gp_need_index[[#This Row],[Combined weighted population (base year)]]/gp_need_index[[#This Row],[Registered population (base year)]]</f>
        <v>0.80388380038478191</v>
      </c>
      <c r="P2017" s="77">
        <v>6473.0885091572463</v>
      </c>
      <c r="Q2017" s="4">
        <v>2199.6803039501406</v>
      </c>
      <c r="R2017" s="46">
        <v>5337.5532745798573</v>
      </c>
      <c r="S2017" s="110">
        <v>5091.1214281013554</v>
      </c>
      <c r="T2017" s="46">
        <v>5106.8470756842025</v>
      </c>
      <c r="U2017" s="110">
        <f>$L$1*gp_need_index[[#This Row],[Normalised weighted population 2025/26]]</f>
        <v>2168.3618026062786</v>
      </c>
      <c r="V2017" s="4">
        <f>$M$1*gp_need_index[[#This Row],[Normalised travel time adjusted wp 2025/26]]</f>
        <v>3032.2088358369679</v>
      </c>
      <c r="W2017" s="115">
        <v>5200.5706384432469</v>
      </c>
      <c r="X2017" s="43">
        <f>gp_need_index[[#This Row],[Combined weighted population 2025/26]]/gp_need_index[[#This Row],[Registered population 2025/26]]</f>
        <v>0.80341410921327372</v>
      </c>
    </row>
    <row r="2018" spans="1:24" ht="13">
      <c r="A2018" s="8" t="s">
        <v>2667</v>
      </c>
      <c r="B2018" s="3" t="s">
        <v>10734</v>
      </c>
      <c r="C2018" s="74" t="s">
        <v>6408</v>
      </c>
      <c r="D2018" s="74" t="s">
        <v>6805</v>
      </c>
      <c r="E2018" s="74" t="s">
        <v>6540</v>
      </c>
      <c r="F2018" s="41">
        <v>0.95383055984618725</v>
      </c>
      <c r="G2018" s="110">
        <v>7799.4166666666679</v>
      </c>
      <c r="H2018" s="4">
        <v>2089.5177988394953</v>
      </c>
      <c r="I2018" s="46">
        <v>5121.5526086169402</v>
      </c>
      <c r="J2018" s="110">
        <v>4885.0933919587969</v>
      </c>
      <c r="K2018" s="46">
        <v>4900.2463845816419</v>
      </c>
      <c r="L2018" s="110">
        <f>$L$1*gp_need_index[[#This Row],[Normalised weighted population (base year)]]</f>
        <v>2080.6123096612409</v>
      </c>
      <c r="M2018" s="4">
        <f>$M$1*gp_need_index[[#This Row],[Normalised travel time adjusted wp (base year)]]</f>
        <v>2909.5389317323343</v>
      </c>
      <c r="N2018" s="115">
        <v>4990.1512413935752</v>
      </c>
      <c r="O2018" s="43">
        <f>gp_need_index[[#This Row],[Combined weighted population (base year)]]/gp_need_index[[#This Row],[Registered population (base year)]]</f>
        <v>0.63981082876628481</v>
      </c>
      <c r="P2018" s="77">
        <v>7869.6197168421677</v>
      </c>
      <c r="Q2018" s="4">
        <v>2128.2921779941871</v>
      </c>
      <c r="R2018" s="46">
        <v>5164.3290452325018</v>
      </c>
      <c r="S2018" s="110">
        <v>4925.8948644440425</v>
      </c>
      <c r="T2018" s="46">
        <v>4941.1101539951487</v>
      </c>
      <c r="U2018" s="110">
        <f>$L$1*gp_need_index[[#This Row],[Normalised weighted population 2025/26]]</f>
        <v>2097.9900830411411</v>
      </c>
      <c r="V2018" s="4">
        <f>$M$1*gp_need_index[[#This Row],[Normalised travel time adjusted wp 2025/26]]</f>
        <v>2933.801941931174</v>
      </c>
      <c r="W2018" s="115">
        <v>5031.7920249723156</v>
      </c>
      <c r="X2018" s="43">
        <f>gp_need_index[[#This Row],[Combined weighted population 2025/26]]/gp_need_index[[#This Row],[Registered population 2025/26]]</f>
        <v>0.63939455857104821</v>
      </c>
    </row>
    <row r="2019" spans="1:24" ht="13">
      <c r="A2019" s="8" t="s">
        <v>2798</v>
      </c>
      <c r="B2019" s="3" t="s">
        <v>10733</v>
      </c>
      <c r="C2019" s="74" t="s">
        <v>6408</v>
      </c>
      <c r="D2019" s="74" t="s">
        <v>6805</v>
      </c>
      <c r="E2019" s="74" t="s">
        <v>6500</v>
      </c>
      <c r="F2019" s="41">
        <v>0.95383055984618725</v>
      </c>
      <c r="G2019" s="110">
        <v>10731</v>
      </c>
      <c r="H2019" s="4">
        <v>2799.706848357393</v>
      </c>
      <c r="I2019" s="46">
        <v>6862.2750763507356</v>
      </c>
      <c r="J2019" s="110">
        <v>6545.4476778941598</v>
      </c>
      <c r="K2019" s="46">
        <v>6565.7508967721478</v>
      </c>
      <c r="L2019" s="110">
        <f>$L$1*gp_need_index[[#This Row],[Normalised weighted population (base year)]]</f>
        <v>2787.7745455772115</v>
      </c>
      <c r="M2019" s="4">
        <f>$M$1*gp_need_index[[#This Row],[Normalised travel time adjusted wp (base year)]]</f>
        <v>3898.4382316616911</v>
      </c>
      <c r="N2019" s="115">
        <v>6686.2127772389031</v>
      </c>
      <c r="O2019" s="43">
        <f>gp_need_index[[#This Row],[Combined weighted population (base year)]]/gp_need_index[[#This Row],[Registered population (base year)]]</f>
        <v>0.62307452960944021</v>
      </c>
      <c r="P2019" s="77">
        <v>10815.24838099608</v>
      </c>
      <c r="Q2019" s="4">
        <v>2847.366807277705</v>
      </c>
      <c r="R2019" s="46">
        <v>6909.1731188495442</v>
      </c>
      <c r="S2019" s="110">
        <v>6590.1804640264882</v>
      </c>
      <c r="T2019" s="46">
        <v>6610.5364616093811</v>
      </c>
      <c r="U2019" s="110">
        <f>$L$1*gp_need_index[[#This Row],[Normalised weighted population 2025/26]]</f>
        <v>2806.8267065093996</v>
      </c>
      <c r="V2019" s="4">
        <f>$M$1*gp_need_index[[#This Row],[Normalised travel time adjusted wp 2025/26]]</f>
        <v>3925.0298220118316</v>
      </c>
      <c r="W2019" s="115">
        <v>6731.8565285212317</v>
      </c>
      <c r="X2019" s="43">
        <f>gp_need_index[[#This Row],[Combined weighted population 2025/26]]/gp_need_index[[#This Row],[Registered population 2025/26]]</f>
        <v>0.62244123217272151</v>
      </c>
    </row>
    <row r="2020" spans="1:24" ht="13">
      <c r="A2020" s="8" t="s">
        <v>2673</v>
      </c>
      <c r="B2020" s="3" t="s">
        <v>10732</v>
      </c>
      <c r="C2020" s="74" t="s">
        <v>6408</v>
      </c>
      <c r="D2020" s="74" t="s">
        <v>6805</v>
      </c>
      <c r="E2020" s="74" t="s">
        <v>6540</v>
      </c>
      <c r="F2020" s="41">
        <v>0.95383055984618725</v>
      </c>
      <c r="G2020" s="110">
        <v>6139.5</v>
      </c>
      <c r="H2020" s="4">
        <v>1842.3371266127597</v>
      </c>
      <c r="I2020" s="46">
        <v>4515.6956892139915</v>
      </c>
      <c r="J2020" s="110">
        <v>4307.2085473379957</v>
      </c>
      <c r="K2020" s="46">
        <v>4320.5690082557539</v>
      </c>
      <c r="L2020" s="110">
        <f>$L$1*gp_need_index[[#This Row],[Normalised weighted population (base year)]]</f>
        <v>1834.485117238703</v>
      </c>
      <c r="M2020" s="4">
        <f>$M$1*gp_need_index[[#This Row],[Normalised travel time adjusted wp (base year)]]</f>
        <v>2565.3534027002834</v>
      </c>
      <c r="N2020" s="115">
        <v>4399.8385199389868</v>
      </c>
      <c r="O2020" s="43">
        <f>gp_need_index[[#This Row],[Combined weighted population (base year)]]/gp_need_index[[#This Row],[Registered population (base year)]]</f>
        <v>0.71664443683345336</v>
      </c>
      <c r="P2020" s="77">
        <v>6194.1507114780752</v>
      </c>
      <c r="Q2020" s="4">
        <v>1879.3488755119779</v>
      </c>
      <c r="R2020" s="46">
        <v>4560.2648378281347</v>
      </c>
      <c r="S2020" s="110">
        <v>4349.7199633124919</v>
      </c>
      <c r="T2020" s="46">
        <v>4363.1555421320363</v>
      </c>
      <c r="U2020" s="110">
        <f>$L$1*gp_need_index[[#This Row],[Normalised weighted population 2025/26]]</f>
        <v>1852.5911734142635</v>
      </c>
      <c r="V2020" s="4">
        <f>$M$1*gp_need_index[[#This Row],[Normalised travel time adjusted wp 2025/26]]</f>
        <v>2590.6393105008483</v>
      </c>
      <c r="W2020" s="115">
        <v>4443.230483915112</v>
      </c>
      <c r="X2020" s="43">
        <f>gp_need_index[[#This Row],[Combined weighted population 2025/26]]/gp_need_index[[#This Row],[Registered population 2025/26]]</f>
        <v>0.71732682830619232</v>
      </c>
    </row>
    <row r="2021" spans="1:24" ht="13">
      <c r="A2021" s="8" t="s">
        <v>2770</v>
      </c>
      <c r="B2021" s="3" t="s">
        <v>10731</v>
      </c>
      <c r="C2021" s="74" t="s">
        <v>6408</v>
      </c>
      <c r="D2021" s="74" t="s">
        <v>6805</v>
      </c>
      <c r="E2021" s="74" t="s">
        <v>6500</v>
      </c>
      <c r="F2021" s="41">
        <v>0.95383055984618725</v>
      </c>
      <c r="G2021" s="110">
        <v>7897.9166666666679</v>
      </c>
      <c r="H2021" s="4">
        <v>2381.0222634580928</v>
      </c>
      <c r="I2021" s="46">
        <v>5836.0502080248225</v>
      </c>
      <c r="J2021" s="110">
        <v>5566.6030372107743</v>
      </c>
      <c r="K2021" s="46">
        <v>5583.8699936411285</v>
      </c>
      <c r="L2021" s="110">
        <f>$L$1*gp_need_index[[#This Row],[Normalised weighted population (base year)]]</f>
        <v>2370.8743872293353</v>
      </c>
      <c r="M2021" s="4">
        <f>$M$1*gp_need_index[[#This Row],[Normalised travel time adjusted wp (base year)]]</f>
        <v>3315.4429106563971</v>
      </c>
      <c r="N2021" s="115">
        <v>5686.3172978857328</v>
      </c>
      <c r="O2021" s="43">
        <f>gp_need_index[[#This Row],[Combined weighted population (base year)]]/gp_need_index[[#This Row],[Registered population (base year)]]</f>
        <v>0.71997686704963104</v>
      </c>
      <c r="P2021" s="77">
        <v>7961.4727809020242</v>
      </c>
      <c r="Q2021" s="4">
        <v>2422.1401104752931</v>
      </c>
      <c r="R2021" s="46">
        <v>5877.3549296878455</v>
      </c>
      <c r="S2021" s="110">
        <v>5606.0007429989064</v>
      </c>
      <c r="T2021" s="46">
        <v>5623.3167691983563</v>
      </c>
      <c r="U2021" s="110">
        <f>$L$1*gp_need_index[[#This Row],[Normalised weighted population 2025/26]]</f>
        <v>2387.6542817079403</v>
      </c>
      <c r="V2021" s="4">
        <f>$M$1*gp_need_index[[#This Row],[Normalised travel time adjusted wp 2025/26]]</f>
        <v>3338.8645756518931</v>
      </c>
      <c r="W2021" s="115">
        <v>5726.5188573598334</v>
      </c>
      <c r="X2021" s="43">
        <f>gp_need_index[[#This Row],[Combined weighted population 2025/26]]/gp_need_index[[#This Row],[Registered population 2025/26]]</f>
        <v>0.71927883382288305</v>
      </c>
    </row>
    <row r="2022" spans="1:24" ht="13">
      <c r="A2022" s="8" t="s">
        <v>2670</v>
      </c>
      <c r="B2022" s="3" t="s">
        <v>10730</v>
      </c>
      <c r="C2022" s="74" t="s">
        <v>6408</v>
      </c>
      <c r="D2022" s="74" t="s">
        <v>6805</v>
      </c>
      <c r="E2022" s="74" t="s">
        <v>6540</v>
      </c>
      <c r="F2022" s="41">
        <v>0.95383055984618725</v>
      </c>
      <c r="G2022" s="110">
        <v>15504.25</v>
      </c>
      <c r="H2022" s="4">
        <v>3906.3287644941756</v>
      </c>
      <c r="I2022" s="46">
        <v>9574.6819122679863</v>
      </c>
      <c r="J2022" s="110">
        <v>9132.6242087277369</v>
      </c>
      <c r="K2022" s="46">
        <v>9160.952548875719</v>
      </c>
      <c r="L2022" s="110">
        <f>$L$1*gp_need_index[[#This Row],[Normalised weighted population (base year)]]</f>
        <v>3889.6800580039853</v>
      </c>
      <c r="M2022" s="4">
        <f>$M$1*gp_need_index[[#This Row],[Normalised travel time adjusted wp (base year)]]</f>
        <v>5439.3485553241344</v>
      </c>
      <c r="N2022" s="115">
        <v>9329.0286133281188</v>
      </c>
      <c r="O2022" s="43">
        <f>gp_need_index[[#This Row],[Combined weighted population (base year)]]/gp_need_index[[#This Row],[Registered population (base year)]]</f>
        <v>0.60170782935828038</v>
      </c>
      <c r="P2022" s="77">
        <v>15637.743702096504</v>
      </c>
      <c r="Q2022" s="4">
        <v>3976.9170059355865</v>
      </c>
      <c r="R2022" s="46">
        <v>9650.0415763348828</v>
      </c>
      <c r="S2022" s="110">
        <v>9204.5045592944844</v>
      </c>
      <c r="T2022" s="46">
        <v>9232.9357795901196</v>
      </c>
      <c r="U2022" s="110">
        <f>$L$1*gp_need_index[[#This Row],[Normalised weighted population 2025/26]]</f>
        <v>3920.2946502363716</v>
      </c>
      <c r="V2022" s="4">
        <f>$M$1*gp_need_index[[#This Row],[Normalised travel time adjusted wp 2025/26]]</f>
        <v>5482.0888577004398</v>
      </c>
      <c r="W2022" s="115">
        <v>9402.3835079368109</v>
      </c>
      <c r="X2022" s="43">
        <f>gp_need_index[[#This Row],[Combined weighted population 2025/26]]/gp_need_index[[#This Row],[Registered population 2025/26]]</f>
        <v>0.60126215693612262</v>
      </c>
    </row>
    <row r="2023" spans="1:24" ht="13">
      <c r="A2023" s="8" t="s">
        <v>2696</v>
      </c>
      <c r="B2023" s="3" t="s">
        <v>10729</v>
      </c>
      <c r="C2023" s="74" t="s">
        <v>6408</v>
      </c>
      <c r="D2023" s="74" t="s">
        <v>6805</v>
      </c>
      <c r="E2023" s="74" t="s">
        <v>6540</v>
      </c>
      <c r="F2023" s="41">
        <v>0.95383055984618725</v>
      </c>
      <c r="G2023" s="110">
        <v>4845.25</v>
      </c>
      <c r="H2023" s="4">
        <v>1313.8134362648736</v>
      </c>
      <c r="I2023" s="46">
        <v>3220.2475784008452</v>
      </c>
      <c r="J2023" s="110">
        <v>3071.570550549407</v>
      </c>
      <c r="K2023" s="46">
        <v>3081.0982058383797</v>
      </c>
      <c r="L2023" s="110">
        <f>$L$1*gp_need_index[[#This Row],[Normalised weighted population (base year)]]</f>
        <v>1308.2139858340611</v>
      </c>
      <c r="M2023" s="4">
        <f>$M$1*gp_need_index[[#This Row],[Normalised travel time adjusted wp (base year)]]</f>
        <v>1829.4131516700791</v>
      </c>
      <c r="N2023" s="115">
        <v>3137.6271375041401</v>
      </c>
      <c r="O2023" s="43">
        <f>gp_need_index[[#This Row],[Combined weighted population (base year)]]/gp_need_index[[#This Row],[Registered population (base year)]]</f>
        <v>0.64756764614914408</v>
      </c>
      <c r="P2023" s="77">
        <v>4888.7778287239635</v>
      </c>
      <c r="Q2023" s="4">
        <v>1337.9428973068357</v>
      </c>
      <c r="R2023" s="46">
        <v>3246.536089765721</v>
      </c>
      <c r="S2023" s="110">
        <v>3096.6453360620894</v>
      </c>
      <c r="T2023" s="46">
        <v>3106.2103707861074</v>
      </c>
      <c r="U2023" s="110">
        <f>$L$1*gp_need_index[[#This Row],[Normalised weighted population 2025/26]]</f>
        <v>1318.8935989374011</v>
      </c>
      <c r="V2023" s="4">
        <f>$M$1*gp_need_index[[#This Row],[Normalised travel time adjusted wp 2025/26]]</f>
        <v>1844.323590011586</v>
      </c>
      <c r="W2023" s="115">
        <v>3163.2171889489873</v>
      </c>
      <c r="X2023" s="43">
        <f>gp_need_index[[#This Row],[Combined weighted population 2025/26]]/gp_need_index[[#This Row],[Registered population 2025/26]]</f>
        <v>0.64703639636956656</v>
      </c>
    </row>
    <row r="2024" spans="1:24" ht="13">
      <c r="A2024" s="8" t="s">
        <v>2626</v>
      </c>
      <c r="B2024" s="3" t="s">
        <v>7338</v>
      </c>
      <c r="C2024" s="74" t="s">
        <v>6408</v>
      </c>
      <c r="D2024" s="74" t="s">
        <v>6805</v>
      </c>
      <c r="E2024" s="74" t="s">
        <v>6523</v>
      </c>
      <c r="F2024" s="41">
        <v>0.95383055984618725</v>
      </c>
      <c r="G2024" s="110">
        <v>11217.5</v>
      </c>
      <c r="H2024" s="4">
        <v>2257.3771430810402</v>
      </c>
      <c r="I2024" s="46">
        <v>5532.9874683048956</v>
      </c>
      <c r="J2024" s="110">
        <v>5277.5325345151969</v>
      </c>
      <c r="K2024" s="46">
        <v>5293.9028278025207</v>
      </c>
      <c r="L2024" s="110">
        <f>$L$1*gp_need_index[[#This Row],[Normalised weighted population (base year)]]</f>
        <v>2247.756240243978</v>
      </c>
      <c r="M2024" s="4">
        <f>$M$1*gp_need_index[[#This Row],[Normalised travel time adjusted wp (base year)]]</f>
        <v>3143.2738620579266</v>
      </c>
      <c r="N2024" s="115">
        <v>5391.0301023019047</v>
      </c>
      <c r="O2024" s="43">
        <f>gp_need_index[[#This Row],[Combined weighted population (base year)]]/gp_need_index[[#This Row],[Registered population (base year)]]</f>
        <v>0.48059104990433738</v>
      </c>
      <c r="P2024" s="77">
        <v>11302.437775272847</v>
      </c>
      <c r="Q2024" s="4">
        <v>2295.8467869668943</v>
      </c>
      <c r="R2024" s="46">
        <v>5570.9025141985139</v>
      </c>
      <c r="S2024" s="110">
        <v>5313.6970639665005</v>
      </c>
      <c r="T2024" s="46">
        <v>5330.1102115549111</v>
      </c>
      <c r="U2024" s="110">
        <f>$L$1*gp_need_index[[#This Row],[Normalised weighted population 2025/26]]</f>
        <v>2263.1590911440953</v>
      </c>
      <c r="V2024" s="4">
        <f>$M$1*gp_need_index[[#This Row],[Normalised travel time adjusted wp 2025/26]]</f>
        <v>3164.7721265074902</v>
      </c>
      <c r="W2024" s="115">
        <v>5427.931217651585</v>
      </c>
      <c r="X2024" s="43">
        <f>gp_need_index[[#This Row],[Combined weighted population 2025/26]]/gp_need_index[[#This Row],[Registered population 2025/26]]</f>
        <v>0.48024429114988443</v>
      </c>
    </row>
    <row r="2025" spans="1:24" ht="13">
      <c r="A2025" s="8" t="s">
        <v>2812</v>
      </c>
      <c r="B2025" s="3" t="s">
        <v>10728</v>
      </c>
      <c r="C2025" s="74" t="s">
        <v>6408</v>
      </c>
      <c r="D2025" s="74" t="s">
        <v>6805</v>
      </c>
      <c r="E2025" s="74" t="s">
        <v>6500</v>
      </c>
      <c r="F2025" s="41">
        <v>0.95383055984618725</v>
      </c>
      <c r="G2025" s="110">
        <v>2207.9166666666661</v>
      </c>
      <c r="H2025" s="4">
        <v>383.54111955309713</v>
      </c>
      <c r="I2025" s="46">
        <v>940.0858047009699</v>
      </c>
      <c r="J2025" s="110">
        <v>896.68256940137962</v>
      </c>
      <c r="K2025" s="46">
        <v>899.46397464156166</v>
      </c>
      <c r="L2025" s="110">
        <f>$L$1*gp_need_index[[#This Row],[Normalised weighted population (base year)]]</f>
        <v>381.90647385087209</v>
      </c>
      <c r="M2025" s="4">
        <f>$M$1*gp_need_index[[#This Row],[Normalised travel time adjusted wp (base year)]]</f>
        <v>534.05997301373588</v>
      </c>
      <c r="N2025" s="115">
        <v>915.96644686460797</v>
      </c>
      <c r="O2025" s="43">
        <f>gp_need_index[[#This Row],[Combined weighted population (base year)]]/gp_need_index[[#This Row],[Registered population (base year)]]</f>
        <v>0.41485553358653704</v>
      </c>
      <c r="P2025" s="77">
        <v>2224.8507430423683</v>
      </c>
      <c r="Q2025" s="4">
        <v>389.13060399161259</v>
      </c>
      <c r="R2025" s="46">
        <v>944.23054379530788</v>
      </c>
      <c r="S2025" s="110">
        <v>900.63594821214838</v>
      </c>
      <c r="T2025" s="46">
        <v>903.41786644412218</v>
      </c>
      <c r="U2025" s="110">
        <f>$L$1*gp_need_index[[#This Row],[Normalised weighted population 2025/26]]</f>
        <v>383.59025918688616</v>
      </c>
      <c r="V2025" s="4">
        <f>$M$1*gp_need_index[[#This Row],[Normalised travel time adjusted wp 2025/26]]</f>
        <v>536.40761050551669</v>
      </c>
      <c r="W2025" s="115">
        <v>919.9978696924029</v>
      </c>
      <c r="X2025" s="43">
        <f>gp_need_index[[#This Row],[Combined weighted population 2025/26]]/gp_need_index[[#This Row],[Registered population 2025/26]]</f>
        <v>0.41350992760725758</v>
      </c>
    </row>
    <row r="2026" spans="1:24" ht="13">
      <c r="A2026" s="8" t="s">
        <v>2758</v>
      </c>
      <c r="B2026" s="3" t="s">
        <v>10727</v>
      </c>
      <c r="C2026" s="74" t="s">
        <v>6408</v>
      </c>
      <c r="D2026" s="74" t="s">
        <v>6805</v>
      </c>
      <c r="E2026" s="74" t="s">
        <v>6500</v>
      </c>
      <c r="F2026" s="41">
        <v>0.95383055984618725</v>
      </c>
      <c r="G2026" s="110">
        <v>7253.5</v>
      </c>
      <c r="H2026" s="4">
        <v>2023.7929870402338</v>
      </c>
      <c r="I2026" s="46">
        <v>4960.456550230494</v>
      </c>
      <c r="J2026" s="110">
        <v>4731.4350483990384</v>
      </c>
      <c r="K2026" s="46">
        <v>4746.1114106773684</v>
      </c>
      <c r="L2026" s="110">
        <f>$L$1*gp_need_index[[#This Row],[Normalised weighted population (base year)]]</f>
        <v>2015.1676158875573</v>
      </c>
      <c r="M2026" s="4">
        <f>$M$1*gp_need_index[[#This Row],[Normalised travel time adjusted wp (base year)]]</f>
        <v>2818.0207360907657</v>
      </c>
      <c r="N2026" s="115">
        <v>4833.1883519783232</v>
      </c>
      <c r="O2026" s="43">
        <f>gp_need_index[[#This Row],[Combined weighted population (base year)]]/gp_need_index[[#This Row],[Registered population (base year)]]</f>
        <v>0.6663249951028225</v>
      </c>
      <c r="P2026" s="77">
        <v>7317.2250740875843</v>
      </c>
      <c r="Q2026" s="4">
        <v>2060.334088081675</v>
      </c>
      <c r="R2026" s="46">
        <v>4999.4278435918186</v>
      </c>
      <c r="S2026" s="110">
        <v>4768.6070589638011</v>
      </c>
      <c r="T2026" s="46">
        <v>4783.3365120183735</v>
      </c>
      <c r="U2026" s="110">
        <f>$L$1*gp_need_index[[#This Row],[Normalised weighted population 2025/26]]</f>
        <v>2030.9995635189393</v>
      </c>
      <c r="V2026" s="4">
        <f>$M$1*gp_need_index[[#This Row],[Normalised travel time adjusted wp 2025/26]]</f>
        <v>2840.1232740223527</v>
      </c>
      <c r="W2026" s="115">
        <v>4871.122837541292</v>
      </c>
      <c r="X2026" s="43">
        <f>gp_need_index[[#This Row],[Combined weighted population 2025/26]]/gp_need_index[[#This Row],[Registered population 2025/26]]</f>
        <v>0.66570630098441974</v>
      </c>
    </row>
    <row r="2027" spans="1:24" ht="13">
      <c r="A2027" s="8" t="s">
        <v>2768</v>
      </c>
      <c r="B2027" s="3" t="s">
        <v>10726</v>
      </c>
      <c r="C2027" s="74" t="s">
        <v>6408</v>
      </c>
      <c r="D2027" s="74" t="s">
        <v>6805</v>
      </c>
      <c r="E2027" s="74" t="s">
        <v>6500</v>
      </c>
      <c r="F2027" s="41">
        <v>0.95383055984618725</v>
      </c>
      <c r="G2027" s="110">
        <v>3047.583333333333</v>
      </c>
      <c r="H2027" s="4">
        <v>1011.818853845405</v>
      </c>
      <c r="I2027" s="46">
        <v>2480.0379749039862</v>
      </c>
      <c r="J2027" s="110">
        <v>2365.5360100424737</v>
      </c>
      <c r="K2027" s="46">
        <v>2372.8736281457941</v>
      </c>
      <c r="L2027" s="110">
        <f>$L$1*gp_need_index[[#This Row],[Normalised weighted population (base year)]]</f>
        <v>1007.5064991680348</v>
      </c>
      <c r="M2027" s="4">
        <f>$M$1*gp_need_index[[#This Row],[Normalised travel time adjusted wp (base year)]]</f>
        <v>1408.9022590566265</v>
      </c>
      <c r="N2027" s="115">
        <v>2416.4087582246611</v>
      </c>
      <c r="O2027" s="43">
        <f>gp_need_index[[#This Row],[Combined weighted population (base year)]]/gp_need_index[[#This Row],[Registered population (base year)]]</f>
        <v>0.79289341551218007</v>
      </c>
      <c r="P2027" s="77">
        <v>3077.828031506549</v>
      </c>
      <c r="Q2027" s="4">
        <v>1031.4446970307026</v>
      </c>
      <c r="R2027" s="46">
        <v>2502.8141636299547</v>
      </c>
      <c r="S2027" s="110">
        <v>2387.2606348861268</v>
      </c>
      <c r="T2027" s="46">
        <v>2394.6344954319406</v>
      </c>
      <c r="U2027" s="110">
        <f>$L$1*gp_need_index[[#This Row],[Normalised weighted population 2025/26]]</f>
        <v>1016.75924384368</v>
      </c>
      <c r="V2027" s="4">
        <f>$M$1*gp_need_index[[#This Row],[Normalised travel time adjusted wp 2025/26]]</f>
        <v>1421.8228523468983</v>
      </c>
      <c r="W2027" s="115">
        <v>2438.5820961905783</v>
      </c>
      <c r="X2027" s="43">
        <f>gp_need_index[[#This Row],[Combined weighted population 2025/26]]/gp_need_index[[#This Row],[Registered population 2025/26]]</f>
        <v>0.79230615590856457</v>
      </c>
    </row>
    <row r="2028" spans="1:24" ht="13">
      <c r="A2028" s="8" t="s">
        <v>2692</v>
      </c>
      <c r="B2028" s="3" t="s">
        <v>10725</v>
      </c>
      <c r="C2028" s="74" t="s">
        <v>6408</v>
      </c>
      <c r="D2028" s="74" t="s">
        <v>6805</v>
      </c>
      <c r="E2028" s="74" t="s">
        <v>6540</v>
      </c>
      <c r="F2028" s="41">
        <v>0.95383055984618725</v>
      </c>
      <c r="G2028" s="110">
        <v>6026.8333333333321</v>
      </c>
      <c r="H2028" s="4">
        <v>1594.2246194106219</v>
      </c>
      <c r="I2028" s="46">
        <v>3907.5547778528398</v>
      </c>
      <c r="J2028" s="110">
        <v>3727.1451613890181</v>
      </c>
      <c r="K2028" s="46">
        <v>3738.7063330193837</v>
      </c>
      <c r="L2028" s="110">
        <f>$L$1*gp_need_index[[#This Row],[Normalised weighted population (base year)]]</f>
        <v>1587.4300613055159</v>
      </c>
      <c r="M2028" s="4">
        <f>$M$1*gp_need_index[[#This Row],[Normalised travel time adjusted wp (base year)]]</f>
        <v>2219.870344573058</v>
      </c>
      <c r="N2028" s="115">
        <v>3807.3004058785737</v>
      </c>
      <c r="O2028" s="43">
        <f>gp_need_index[[#This Row],[Combined weighted population (base year)]]/gp_need_index[[#This Row],[Registered population (base year)]]</f>
        <v>0.63172485371730447</v>
      </c>
      <c r="P2028" s="77">
        <v>6079.2462499529902</v>
      </c>
      <c r="Q2028" s="4">
        <v>1624.2769260159303</v>
      </c>
      <c r="R2028" s="46">
        <v>3941.3293875987465</v>
      </c>
      <c r="S2028" s="110">
        <v>3759.3604163115428</v>
      </c>
      <c r="T2028" s="46">
        <v>3770.9724703312145</v>
      </c>
      <c r="U2028" s="110">
        <f>$L$1*gp_need_index[[#This Row],[Normalised weighted population 2025/26]]</f>
        <v>1601.1508749261955</v>
      </c>
      <c r="V2028" s="4">
        <f>$M$1*gp_need_index[[#This Row],[Normalised travel time adjusted wp 2025/26]]</f>
        <v>2239.0284797600516</v>
      </c>
      <c r="W2028" s="115">
        <v>3840.1793546862473</v>
      </c>
      <c r="X2028" s="43">
        <f>gp_need_index[[#This Row],[Combined weighted population 2025/26]]/gp_need_index[[#This Row],[Registered population 2025/26]]</f>
        <v>0.63168675799502982</v>
      </c>
    </row>
    <row r="2029" spans="1:24" ht="13">
      <c r="A2029" s="8" t="s">
        <v>2674</v>
      </c>
      <c r="B2029" s="3" t="s">
        <v>10724</v>
      </c>
      <c r="C2029" s="74" t="s">
        <v>6408</v>
      </c>
      <c r="D2029" s="74" t="s">
        <v>6805</v>
      </c>
      <c r="E2029" s="74" t="s">
        <v>6540</v>
      </c>
      <c r="F2029" s="41">
        <v>0.95383055984618725</v>
      </c>
      <c r="G2029" s="110">
        <v>6147.8333333333339</v>
      </c>
      <c r="H2029" s="4">
        <v>1473.3611838126931</v>
      </c>
      <c r="I2029" s="46">
        <v>3611.3101398714016</v>
      </c>
      <c r="J2029" s="110">
        <v>3444.5779724917516</v>
      </c>
      <c r="K2029" s="46">
        <v>3455.262653503562</v>
      </c>
      <c r="L2029" s="110">
        <f>$L$1*gp_need_index[[#This Row],[Normalised weighted population (base year)]]</f>
        <v>1467.0817436062534</v>
      </c>
      <c r="M2029" s="4">
        <f>$M$1*gp_need_index[[#This Row],[Normalised travel time adjusted wp (base year)]]</f>
        <v>2051.5746394632924</v>
      </c>
      <c r="N2029" s="115">
        <v>3518.6563830695459</v>
      </c>
      <c r="O2029" s="43">
        <f>gp_need_index[[#This Row],[Combined weighted population (base year)]]/gp_need_index[[#This Row],[Registered population (base year)]]</f>
        <v>0.5723408869904647</v>
      </c>
      <c r="P2029" s="77">
        <v>6200.9328591150343</v>
      </c>
      <c r="Q2029" s="4">
        <v>1498.8780223284687</v>
      </c>
      <c r="R2029" s="46">
        <v>3637.0472936036431</v>
      </c>
      <c r="S2029" s="110">
        <v>3469.1268562450232</v>
      </c>
      <c r="T2029" s="46">
        <v>3479.8424259150725</v>
      </c>
      <c r="U2029" s="110">
        <f>$L$1*gp_need_index[[#This Row],[Normalised weighted population 2025/26]]</f>
        <v>1477.5373696562231</v>
      </c>
      <c r="V2029" s="4">
        <f>$M$1*gp_need_index[[#This Row],[Normalised travel time adjusted wp 2025/26]]</f>
        <v>2066.1689678198077</v>
      </c>
      <c r="W2029" s="115">
        <v>3543.706337476031</v>
      </c>
      <c r="X2029" s="43">
        <f>gp_need_index[[#This Row],[Combined weighted population 2025/26]]/gp_need_index[[#This Row],[Registered population 2025/26]]</f>
        <v>0.57147955283324436</v>
      </c>
    </row>
    <row r="2030" spans="1:24" ht="13">
      <c r="A2030" s="8" t="s">
        <v>2669</v>
      </c>
      <c r="B2030" s="3" t="s">
        <v>10723</v>
      </c>
      <c r="C2030" s="74" t="s">
        <v>6408</v>
      </c>
      <c r="D2030" s="74" t="s">
        <v>6805</v>
      </c>
      <c r="E2030" s="74" t="s">
        <v>6540</v>
      </c>
      <c r="F2030" s="41">
        <v>0.95383055984618725</v>
      </c>
      <c r="G2030" s="110">
        <v>6980.4166666666679</v>
      </c>
      <c r="H2030" s="4">
        <v>2031.2545286021141</v>
      </c>
      <c r="I2030" s="46">
        <v>4978.7453045410703</v>
      </c>
      <c r="J2030" s="110">
        <v>4748.8794211619852</v>
      </c>
      <c r="K2030" s="46">
        <v>4763.6098938596206</v>
      </c>
      <c r="L2030" s="110">
        <f>$L$1*gp_need_index[[#This Row],[Normalised weighted population (base year)]]</f>
        <v>2022.5973564867136</v>
      </c>
      <c r="M2030" s="4">
        <f>$M$1*gp_need_index[[#This Row],[Normalised travel time adjusted wp (base year)]]</f>
        <v>2828.4105234747676</v>
      </c>
      <c r="N2030" s="115">
        <v>4851.0078799614812</v>
      </c>
      <c r="O2030" s="43">
        <f>gp_need_index[[#This Row],[Combined weighted population (base year)]]/gp_need_index[[#This Row],[Registered population (base year)]]</f>
        <v>0.69494531796738213</v>
      </c>
      <c r="P2030" s="77">
        <v>7037.8219285745299</v>
      </c>
      <c r="Q2030" s="4">
        <v>2069.792966347246</v>
      </c>
      <c r="R2030" s="46">
        <v>5022.379936479856</v>
      </c>
      <c r="S2030" s="110">
        <v>4790.4994665728391</v>
      </c>
      <c r="T2030" s="46">
        <v>4805.2965417204332</v>
      </c>
      <c r="U2030" s="110">
        <f>$L$1*gp_need_index[[#This Row],[Normalised weighted population 2025/26]]</f>
        <v>2040.3237686271702</v>
      </c>
      <c r="V2030" s="4">
        <f>$M$1*gp_need_index[[#This Row],[Normalised travel time adjusted wp 2025/26]]</f>
        <v>2853.1621207140574</v>
      </c>
      <c r="W2030" s="115">
        <v>4893.4858893412274</v>
      </c>
      <c r="X2030" s="43">
        <f>gp_need_index[[#This Row],[Combined weighted population 2025/26]]/gp_need_index[[#This Row],[Registered population 2025/26]]</f>
        <v>0.69531254683682719</v>
      </c>
    </row>
    <row r="2031" spans="1:24" ht="13">
      <c r="A2031" s="8" t="s">
        <v>2710</v>
      </c>
      <c r="B2031" s="3" t="s">
        <v>10722</v>
      </c>
      <c r="C2031" s="74" t="s">
        <v>6408</v>
      </c>
      <c r="D2031" s="74" t="s">
        <v>6805</v>
      </c>
      <c r="E2031" s="74" t="s">
        <v>6540</v>
      </c>
      <c r="F2031" s="41">
        <v>0.95383055984618725</v>
      </c>
      <c r="G2031" s="110">
        <v>10107.083333333332</v>
      </c>
      <c r="H2031" s="4">
        <v>2928.9882746815106</v>
      </c>
      <c r="I2031" s="46">
        <v>7179.1527916799569</v>
      </c>
      <c r="J2031" s="110">
        <v>6847.6953265094116</v>
      </c>
      <c r="K2031" s="46">
        <v>6868.9360825074218</v>
      </c>
      <c r="L2031" s="110">
        <f>$L$1*gp_need_index[[#This Row],[Normalised weighted population (base year)]]</f>
        <v>2916.5049766699326</v>
      </c>
      <c r="M2031" s="4">
        <f>$M$1*gp_need_index[[#This Row],[Normalised travel time adjusted wp (base year)]]</f>
        <v>4078.4555271586787</v>
      </c>
      <c r="N2031" s="115">
        <v>6994.9605038286118</v>
      </c>
      <c r="O2031" s="43">
        <f>gp_need_index[[#This Row],[Combined weighted population (base year)]]/gp_need_index[[#This Row],[Registered population (base year)]]</f>
        <v>0.69208497378854228</v>
      </c>
      <c r="P2031" s="77">
        <v>10194.165214133058</v>
      </c>
      <c r="Q2031" s="4">
        <v>2985.3463229379095</v>
      </c>
      <c r="R2031" s="46">
        <v>7243.9822337534351</v>
      </c>
      <c r="S2031" s="110">
        <v>6909.531629536873</v>
      </c>
      <c r="T2031" s="46">
        <v>6930.8740510255611</v>
      </c>
      <c r="U2031" s="110">
        <f>$L$1*gp_need_index[[#This Row],[Normalised weighted population 2025/26]]</f>
        <v>2942.8417041262915</v>
      </c>
      <c r="V2031" s="4">
        <f>$M$1*gp_need_index[[#This Row],[Normalised travel time adjusted wp 2025/26]]</f>
        <v>4115.2314189430108</v>
      </c>
      <c r="W2031" s="115">
        <v>7058.0731230693018</v>
      </c>
      <c r="X2031" s="43">
        <f>gp_need_index[[#This Row],[Combined weighted population 2025/26]]/gp_need_index[[#This Row],[Registered population 2025/26]]</f>
        <v>0.69236401164894612</v>
      </c>
    </row>
    <row r="2032" spans="1:24" ht="13">
      <c r="A2032" s="8" t="s">
        <v>2802</v>
      </c>
      <c r="B2032" s="3" t="s">
        <v>10721</v>
      </c>
      <c r="C2032" s="74" t="s">
        <v>6408</v>
      </c>
      <c r="D2032" s="74" t="s">
        <v>6805</v>
      </c>
      <c r="E2032" s="74" t="s">
        <v>6500</v>
      </c>
      <c r="F2032" s="41">
        <v>0.95383055984618725</v>
      </c>
      <c r="G2032" s="110">
        <v>3185</v>
      </c>
      <c r="H2032" s="4">
        <v>928.20244077239181</v>
      </c>
      <c r="I2032" s="46">
        <v>2275.0883646469556</v>
      </c>
      <c r="J2032" s="110">
        <v>2170.0488085507523</v>
      </c>
      <c r="K2032" s="46">
        <v>2176.780048047895</v>
      </c>
      <c r="L2032" s="110">
        <f>$L$1*gp_need_index[[#This Row],[Normalised weighted population (base year)]]</f>
        <v>924.24645781971299</v>
      </c>
      <c r="M2032" s="4">
        <f>$M$1*gp_need_index[[#This Row],[Normalised travel time adjusted wp (base year)]]</f>
        <v>1292.4709899366105</v>
      </c>
      <c r="N2032" s="115">
        <v>2216.7174477563235</v>
      </c>
      <c r="O2032" s="43">
        <f>gp_need_index[[#This Row],[Combined weighted population (base year)]]/gp_need_index[[#This Row],[Registered population (base year)]]</f>
        <v>0.69598663979790376</v>
      </c>
      <c r="P2032" s="77">
        <v>3210.7182097826653</v>
      </c>
      <c r="Q2032" s="4">
        <v>944.64197359441744</v>
      </c>
      <c r="R2032" s="46">
        <v>2292.1862101551774</v>
      </c>
      <c r="S2032" s="110">
        <v>2186.3572561040232</v>
      </c>
      <c r="T2032" s="46">
        <v>2193.1105587280613</v>
      </c>
      <c r="U2032" s="110">
        <f>$L$1*gp_need_index[[#This Row],[Normalised weighted population 2025/26]]</f>
        <v>931.19239600518426</v>
      </c>
      <c r="V2032" s="4">
        <f>$M$1*gp_need_index[[#This Row],[Normalised travel time adjusted wp 2025/26]]</f>
        <v>1302.1672894427977</v>
      </c>
      <c r="W2032" s="115">
        <v>2233.359685447982</v>
      </c>
      <c r="X2032" s="43">
        <f>gp_need_index[[#This Row],[Combined weighted population 2025/26]]/gp_need_index[[#This Row],[Registered population 2025/26]]</f>
        <v>0.69559504743929523</v>
      </c>
    </row>
    <row r="2033" spans="1:24" ht="13">
      <c r="A2033" s="8" t="s">
        <v>2693</v>
      </c>
      <c r="B2033" s="3" t="s">
        <v>10720</v>
      </c>
      <c r="C2033" s="74" t="s">
        <v>6408</v>
      </c>
      <c r="D2033" s="74" t="s">
        <v>6805</v>
      </c>
      <c r="E2033" s="74" t="s">
        <v>6540</v>
      </c>
      <c r="F2033" s="41">
        <v>0.95383055984618725</v>
      </c>
      <c r="G2033" s="110">
        <v>10237.833333333334</v>
      </c>
      <c r="H2033" s="4">
        <v>2297.0998376994235</v>
      </c>
      <c r="I2033" s="46">
        <v>5630.3505395154234</v>
      </c>
      <c r="J2033" s="110">
        <v>5370.4004072362786</v>
      </c>
      <c r="K2033" s="46">
        <v>5387.0587658843506</v>
      </c>
      <c r="L2033" s="110">
        <f>$L$1*gp_need_index[[#This Row],[Normalised weighted population (base year)]]</f>
        <v>2287.3096374161987</v>
      </c>
      <c r="M2033" s="4">
        <f>$M$1*gp_need_index[[#This Row],[Normalised travel time adjusted wp (base year)]]</f>
        <v>3198.5855356553902</v>
      </c>
      <c r="N2033" s="115">
        <v>5485.8951730715889</v>
      </c>
      <c r="O2033" s="43">
        <f>gp_need_index[[#This Row],[Combined weighted population (base year)]]/gp_need_index[[#This Row],[Registered population (base year)]]</f>
        <v>0.53584532922704242</v>
      </c>
      <c r="P2033" s="77">
        <v>10323.479919701131</v>
      </c>
      <c r="Q2033" s="4">
        <v>2338.8586288951301</v>
      </c>
      <c r="R2033" s="46">
        <v>5675.2713160273506</v>
      </c>
      <c r="S2033" s="110">
        <v>5413.2472166453754</v>
      </c>
      <c r="T2033" s="46">
        <v>5429.9678584941275</v>
      </c>
      <c r="U2033" s="110">
        <f>$L$1*gp_need_index[[#This Row],[Normalised weighted population 2025/26]]</f>
        <v>2305.5585411593734</v>
      </c>
      <c r="V2033" s="4">
        <f>$M$1*gp_need_index[[#This Row],[Normalised travel time adjusted wp 2025/26]]</f>
        <v>3224.062963865179</v>
      </c>
      <c r="W2033" s="115">
        <v>5529.6215050245519</v>
      </c>
      <c r="X2033" s="43">
        <f>gp_need_index[[#This Row],[Combined weighted population 2025/26]]/gp_need_index[[#This Row],[Registered population 2025/26]]</f>
        <v>0.5356354202299487</v>
      </c>
    </row>
    <row r="2034" spans="1:24" ht="13">
      <c r="A2034" s="8" t="s">
        <v>2782</v>
      </c>
      <c r="B2034" s="3" t="s">
        <v>10719</v>
      </c>
      <c r="C2034" s="74" t="s">
        <v>6408</v>
      </c>
      <c r="D2034" s="74" t="s">
        <v>6805</v>
      </c>
      <c r="E2034" s="74" t="s">
        <v>6500</v>
      </c>
      <c r="F2034" s="41">
        <v>0.95383055984618725</v>
      </c>
      <c r="G2034" s="110">
        <v>7720.8333333333339</v>
      </c>
      <c r="H2034" s="4">
        <v>2466.9509162691602</v>
      </c>
      <c r="I2034" s="46">
        <v>6046.6672777640151</v>
      </c>
      <c r="J2034" s="110">
        <v>5767.4960347532715</v>
      </c>
      <c r="K2034" s="46">
        <v>5785.3861379416285</v>
      </c>
      <c r="L2034" s="110">
        <f>$L$1*gp_need_index[[#This Row],[Normalised weighted population (base year)]]</f>
        <v>2456.436813589431</v>
      </c>
      <c r="M2034" s="4">
        <f>$M$1*gp_need_index[[#This Row],[Normalised travel time adjusted wp (base year)]]</f>
        <v>3435.0938467929386</v>
      </c>
      <c r="N2034" s="115">
        <v>5891.5306603823701</v>
      </c>
      <c r="O2034" s="43">
        <f>gp_need_index[[#This Row],[Combined weighted population (base year)]]/gp_need_index[[#This Row],[Registered population (base year)]]</f>
        <v>0.76306927063775964</v>
      </c>
      <c r="P2034" s="77">
        <v>7790.4366066243856</v>
      </c>
      <c r="Q2034" s="4">
        <v>2512.0504591420959</v>
      </c>
      <c r="R2034" s="46">
        <v>6095.523576778658</v>
      </c>
      <c r="S2034" s="110">
        <v>5814.0966657944209</v>
      </c>
      <c r="T2034" s="46">
        <v>5832.0554665164436</v>
      </c>
      <c r="U2034" s="110">
        <f>$L$1*gp_need_index[[#This Row],[Normalised weighted population 2025/26]]</f>
        <v>2476.2845091814534</v>
      </c>
      <c r="V2034" s="4">
        <f>$M$1*gp_need_index[[#This Row],[Normalised travel time adjusted wp 2025/26]]</f>
        <v>3462.8039286438179</v>
      </c>
      <c r="W2034" s="115">
        <v>5939.0884378252713</v>
      </c>
      <c r="X2034" s="43">
        <f>gp_need_index[[#This Row],[Combined weighted population 2025/26]]/gp_need_index[[#This Row],[Registered population 2025/26]]</f>
        <v>0.76235630141385513</v>
      </c>
    </row>
    <row r="2035" spans="1:24" ht="13">
      <c r="A2035" s="8" t="s">
        <v>2682</v>
      </c>
      <c r="B2035" s="3" t="s">
        <v>10718</v>
      </c>
      <c r="C2035" s="74" t="s">
        <v>6408</v>
      </c>
      <c r="D2035" s="74" t="s">
        <v>6805</v>
      </c>
      <c r="E2035" s="74" t="s">
        <v>6540</v>
      </c>
      <c r="F2035" s="41">
        <v>0.95383055984618725</v>
      </c>
      <c r="G2035" s="110">
        <v>3955.5833333333339</v>
      </c>
      <c r="H2035" s="4">
        <v>798.89676116500482</v>
      </c>
      <c r="I2035" s="46">
        <v>1958.1512028434017</v>
      </c>
      <c r="J2035" s="110">
        <v>1867.7444580716069</v>
      </c>
      <c r="K2035" s="46">
        <v>1873.5379845661271</v>
      </c>
      <c r="L2035" s="110">
        <f>$L$1*gp_need_index[[#This Row],[Normalised weighted population (base year)]]</f>
        <v>795.49187681080173</v>
      </c>
      <c r="M2035" s="4">
        <f>$M$1*gp_need_index[[#This Row],[Normalised travel time adjusted wp (base year)]]</f>
        <v>1112.4199230728823</v>
      </c>
      <c r="N2035" s="115">
        <v>1907.9117998836841</v>
      </c>
      <c r="O2035" s="43">
        <f>gp_need_index[[#This Row],[Combined weighted population (base year)]]/gp_need_index[[#This Row],[Registered population (base year)]]</f>
        <v>0.48233386560356051</v>
      </c>
      <c r="P2035" s="77">
        <v>3987.3446393829681</v>
      </c>
      <c r="Q2035" s="4">
        <v>812.28519216459335</v>
      </c>
      <c r="R2035" s="46">
        <v>1971.0207340335069</v>
      </c>
      <c r="S2035" s="110">
        <v>1880.0198102116228</v>
      </c>
      <c r="T2035" s="46">
        <v>1885.8268861970771</v>
      </c>
      <c r="U2035" s="110">
        <f>$L$1*gp_need_index[[#This Row],[Normalised weighted population 2025/26]]</f>
        <v>800.72007752646971</v>
      </c>
      <c r="V2035" s="4">
        <f>$M$1*gp_need_index[[#This Row],[Normalised travel time adjusted wp 2025/26]]</f>
        <v>1119.7165026563048</v>
      </c>
      <c r="W2035" s="115">
        <v>1920.4365801827744</v>
      </c>
      <c r="X2035" s="43">
        <f>gp_need_index[[#This Row],[Combined weighted population 2025/26]]/gp_need_index[[#This Row],[Registered population 2025/26]]</f>
        <v>0.48163295472747431</v>
      </c>
    </row>
    <row r="2036" spans="1:24" ht="13">
      <c r="A2036" s="8" t="s">
        <v>2614</v>
      </c>
      <c r="B2036" s="3" t="s">
        <v>10717</v>
      </c>
      <c r="C2036" s="74" t="s">
        <v>6408</v>
      </c>
      <c r="D2036" s="74" t="s">
        <v>6805</v>
      </c>
      <c r="E2036" s="74" t="s">
        <v>6523</v>
      </c>
      <c r="F2036" s="41">
        <v>0.95383055984618725</v>
      </c>
      <c r="G2036" s="110">
        <v>6241.166666666667</v>
      </c>
      <c r="H2036" s="4">
        <v>1275.8562446830226</v>
      </c>
      <c r="I2036" s="46">
        <v>3127.2118772119056</v>
      </c>
      <c r="J2036" s="110">
        <v>2982.8302555986779</v>
      </c>
      <c r="K2036" s="46">
        <v>2992.0826487940026</v>
      </c>
      <c r="L2036" s="110">
        <f>$L$1*gp_need_index[[#This Row],[Normalised weighted population (base year)]]</f>
        <v>1270.4185671545788</v>
      </c>
      <c r="M2036" s="4">
        <f>$M$1*gp_need_index[[#This Row],[Normalised travel time adjusted wp (base year)]]</f>
        <v>1776.5598442189746</v>
      </c>
      <c r="N2036" s="115">
        <v>3046.9784113735532</v>
      </c>
      <c r="O2036" s="43">
        <f>gp_need_index[[#This Row],[Combined weighted population (base year)]]/gp_need_index[[#This Row],[Registered population (base year)]]</f>
        <v>0.48820654440252403</v>
      </c>
      <c r="P2036" s="77">
        <v>6294.4156451322942</v>
      </c>
      <c r="Q2036" s="4">
        <v>1296.3681421042493</v>
      </c>
      <c r="R2036" s="46">
        <v>3145.6543978339778</v>
      </c>
      <c r="S2036" s="110">
        <v>3000.4212953686042</v>
      </c>
      <c r="T2036" s="46">
        <v>3009.6891096522313</v>
      </c>
      <c r="U2036" s="110">
        <f>$L$1*gp_need_index[[#This Row],[Normalised weighted population 2025/26]]</f>
        <v>1277.9107747642213</v>
      </c>
      <c r="V2036" s="4">
        <f>$M$1*gp_need_index[[#This Row],[Normalised travel time adjusted wp 2025/26]]</f>
        <v>1787.0137437368071</v>
      </c>
      <c r="W2036" s="115">
        <v>3064.9245185010286</v>
      </c>
      <c r="X2036" s="43">
        <f>gp_need_index[[#This Row],[Combined weighted population 2025/26]]/gp_need_index[[#This Row],[Registered population 2025/26]]</f>
        <v>0.48692757061114145</v>
      </c>
    </row>
    <row r="2037" spans="1:24" ht="13">
      <c r="A2037" s="8" t="s">
        <v>2707</v>
      </c>
      <c r="B2037" s="3" t="s">
        <v>10716</v>
      </c>
      <c r="C2037" s="74" t="s">
        <v>6408</v>
      </c>
      <c r="D2037" s="74" t="s">
        <v>6805</v>
      </c>
      <c r="E2037" s="74" t="s">
        <v>6540</v>
      </c>
      <c r="F2037" s="41">
        <v>0.95383055984618725</v>
      </c>
      <c r="G2037" s="110">
        <v>7579.9166666666661</v>
      </c>
      <c r="H2037" s="4">
        <v>2292.4105839417516</v>
      </c>
      <c r="I2037" s="46">
        <v>5618.8568543080464</v>
      </c>
      <c r="J2037" s="110">
        <v>5359.4373790402306</v>
      </c>
      <c r="K2037" s="46">
        <v>5376.0617316474654</v>
      </c>
      <c r="L2037" s="110">
        <f>$L$1*gp_need_index[[#This Row],[Normalised weighted population (base year)]]</f>
        <v>2282.6403691779683</v>
      </c>
      <c r="M2037" s="4">
        <f>$M$1*gp_need_index[[#This Row],[Normalised travel time adjusted wp (base year)]]</f>
        <v>3192.0560069879166</v>
      </c>
      <c r="N2037" s="115">
        <v>5474.6963761658844</v>
      </c>
      <c r="O2037" s="43">
        <f>gp_need_index[[#This Row],[Combined weighted population (base year)]]/gp_need_index[[#This Row],[Registered population (base year)]]</f>
        <v>0.72226339904781955</v>
      </c>
      <c r="P2037" s="77">
        <v>7649.261011505173</v>
      </c>
      <c r="Q2037" s="4">
        <v>2337.0217032146916</v>
      </c>
      <c r="R2037" s="46">
        <v>5670.8139916319924</v>
      </c>
      <c r="S2037" s="110">
        <v>5408.995684421935</v>
      </c>
      <c r="T2037" s="46">
        <v>5425.7031939778562</v>
      </c>
      <c r="U2037" s="110">
        <f>$L$1*gp_need_index[[#This Row],[Normalised weighted population 2025/26]]</f>
        <v>2303.747769170127</v>
      </c>
      <c r="V2037" s="4">
        <f>$M$1*gp_need_index[[#This Row],[Normalised travel time adjusted wp 2025/26]]</f>
        <v>3221.5308039558504</v>
      </c>
      <c r="W2037" s="115">
        <v>5525.2785731259773</v>
      </c>
      <c r="X2037" s="43">
        <f>gp_need_index[[#This Row],[Combined weighted population 2025/26]]/gp_need_index[[#This Row],[Registered population 2025/26]]</f>
        <v>0.72232841379258261</v>
      </c>
    </row>
    <row r="2038" spans="1:24" ht="13">
      <c r="A2038" s="8" t="s">
        <v>2471</v>
      </c>
      <c r="B2038" s="3" t="s">
        <v>10715</v>
      </c>
      <c r="C2038" s="74" t="s">
        <v>6408</v>
      </c>
      <c r="D2038" s="74" t="s">
        <v>6805</v>
      </c>
      <c r="E2038" s="74" t="s">
        <v>6593</v>
      </c>
      <c r="F2038" s="41">
        <v>0.95383055984618725</v>
      </c>
      <c r="G2038" s="110">
        <v>11291.666666666666</v>
      </c>
      <c r="H2038" s="4">
        <v>5030.5567085225084</v>
      </c>
      <c r="I2038" s="46">
        <v>12330.242339949535</v>
      </c>
      <c r="J2038" s="110">
        <v>11760.961954153227</v>
      </c>
      <c r="K2038" s="46">
        <v>11797.443092880727</v>
      </c>
      <c r="L2038" s="110">
        <f>$L$1*gp_need_index[[#This Row],[Normalised weighted population (base year)]]</f>
        <v>5009.1165617320748</v>
      </c>
      <c r="M2038" s="4">
        <f>$M$1*gp_need_index[[#This Row],[Normalised travel time adjusted wp (base year)]]</f>
        <v>7004.7743071930663</v>
      </c>
      <c r="N2038" s="115">
        <v>12013.89086892514</v>
      </c>
      <c r="O2038" s="43">
        <f>gp_need_index[[#This Row],[Combined weighted population (base year)]]/gp_need_index[[#This Row],[Registered population (base year)]]</f>
        <v>1.06396081496016</v>
      </c>
      <c r="P2038" s="77">
        <v>11402.908903504611</v>
      </c>
      <c r="Q2038" s="4">
        <v>5134.3361853392762</v>
      </c>
      <c r="R2038" s="46">
        <v>12458.534483233105</v>
      </c>
      <c r="S2038" s="110">
        <v>11883.330921005261</v>
      </c>
      <c r="T2038" s="46">
        <v>11920.036601043181</v>
      </c>
      <c r="U2038" s="110">
        <f>$L$1*gp_need_index[[#This Row],[Normalised weighted population 2025/26]]</f>
        <v>5061.2347830893095</v>
      </c>
      <c r="V2038" s="4">
        <f>$M$1*gp_need_index[[#This Row],[Normalised travel time adjusted wp 2025/26]]</f>
        <v>7077.5646440011524</v>
      </c>
      <c r="W2038" s="115">
        <v>12138.799427090462</v>
      </c>
      <c r="X2038" s="43">
        <f>gp_need_index[[#This Row],[Combined weighted population 2025/26]]/gp_need_index[[#This Row],[Registered population 2025/26]]</f>
        <v>1.0645353330288976</v>
      </c>
    </row>
    <row r="2039" spans="1:24" ht="13">
      <c r="A2039" s="8" t="s">
        <v>2467</v>
      </c>
      <c r="B2039" s="3" t="s">
        <v>10335</v>
      </c>
      <c r="C2039" s="74" t="s">
        <v>6408</v>
      </c>
      <c r="D2039" s="74" t="s">
        <v>6805</v>
      </c>
      <c r="E2039" s="74" t="s">
        <v>6593</v>
      </c>
      <c r="F2039" s="41">
        <v>0.95383055984618725</v>
      </c>
      <c r="G2039" s="110">
        <v>11153.500000000002</v>
      </c>
      <c r="H2039" s="4">
        <v>3856.1114558985978</v>
      </c>
      <c r="I2039" s="46">
        <v>9451.5958165294178</v>
      </c>
      <c r="J2039" s="110">
        <v>9015.2209291201361</v>
      </c>
      <c r="K2039" s="46">
        <v>9043.1850979233659</v>
      </c>
      <c r="L2039" s="110">
        <f>$L$1*gp_need_index[[#This Row],[Normalised weighted population (base year)]]</f>
        <v>3839.6767747201366</v>
      </c>
      <c r="M2039" s="4">
        <f>$M$1*gp_need_index[[#This Row],[Normalised travel time adjusted wp (base year)]]</f>
        <v>5369.4237073583508</v>
      </c>
      <c r="N2039" s="115">
        <v>9209.1004820784874</v>
      </c>
      <c r="O2039" s="43">
        <f>gp_need_index[[#This Row],[Combined weighted population (base year)]]/gp_need_index[[#This Row],[Registered population (base year)]]</f>
        <v>0.82566911571062773</v>
      </c>
      <c r="P2039" s="77">
        <v>11247.868890736212</v>
      </c>
      <c r="Q2039" s="4">
        <v>3928.0433773618252</v>
      </c>
      <c r="R2039" s="46">
        <v>9531.4490718850211</v>
      </c>
      <c r="S2039" s="110">
        <v>9091.3874043815122</v>
      </c>
      <c r="T2039" s="46">
        <v>9119.4692241494122</v>
      </c>
      <c r="U2039" s="110">
        <f>$L$1*gp_need_index[[#This Row],[Normalised weighted population 2025/26]]</f>
        <v>3872.116872236631</v>
      </c>
      <c r="V2039" s="4">
        <f>$M$1*gp_need_index[[#This Row],[Normalised travel time adjusted wp 2025/26]]</f>
        <v>5414.7176819279202</v>
      </c>
      <c r="W2039" s="115">
        <v>9286.8345541645504</v>
      </c>
      <c r="X2039" s="43">
        <f>gp_need_index[[#This Row],[Combined weighted population 2025/26]]/gp_need_index[[#This Row],[Registered population 2025/26]]</f>
        <v>0.82565280982366562</v>
      </c>
    </row>
    <row r="2040" spans="1:24" ht="13">
      <c r="A2040" s="8" t="s">
        <v>2493</v>
      </c>
      <c r="B2040" s="3" t="s">
        <v>10714</v>
      </c>
      <c r="C2040" s="74" t="s">
        <v>6408</v>
      </c>
      <c r="D2040" s="74" t="s">
        <v>6805</v>
      </c>
      <c r="E2040" s="74" t="s">
        <v>6593</v>
      </c>
      <c r="F2040" s="41">
        <v>0.95383055984618725</v>
      </c>
      <c r="G2040" s="110">
        <v>7071.5000000000009</v>
      </c>
      <c r="H2040" s="4">
        <v>2702.59539620244</v>
      </c>
      <c r="I2040" s="46">
        <v>6624.2481921638619</v>
      </c>
      <c r="J2040" s="110">
        <v>6318.41036169175</v>
      </c>
      <c r="K2040" s="46">
        <v>6338.009337170176</v>
      </c>
      <c r="L2040" s="110">
        <f>$L$1*gp_need_index[[#This Row],[Normalised weighted population (base year)]]</f>
        <v>2691.0769807730771</v>
      </c>
      <c r="M2040" s="4">
        <f>$M$1*gp_need_index[[#This Row],[Normalised travel time adjusted wp (base year)]]</f>
        <v>3763.2158607784058</v>
      </c>
      <c r="N2040" s="115">
        <v>6454.2928415514834</v>
      </c>
      <c r="O2040" s="43">
        <f>gp_need_index[[#This Row],[Combined weighted population (base year)]]/gp_need_index[[#This Row],[Registered population (base year)]]</f>
        <v>0.91271906123898505</v>
      </c>
      <c r="P2040" s="77">
        <v>7135.9599241551186</v>
      </c>
      <c r="Q2040" s="4">
        <v>2756.0495733564862</v>
      </c>
      <c r="R2040" s="46">
        <v>6687.5906461299892</v>
      </c>
      <c r="S2040" s="110">
        <v>6378.8283300202929</v>
      </c>
      <c r="T2040" s="46">
        <v>6398.531495172806</v>
      </c>
      <c r="U2040" s="110">
        <f>$L$1*gp_need_index[[#This Row],[Normalised weighted population 2025/26]]</f>
        <v>2716.809624663982</v>
      </c>
      <c r="V2040" s="4">
        <f>$M$1*gp_need_index[[#This Row],[Normalised travel time adjusted wp 2025/26]]</f>
        <v>3799.1511099722361</v>
      </c>
      <c r="W2040" s="115">
        <v>6515.9607346362181</v>
      </c>
      <c r="X2040" s="43">
        <f>gp_need_index[[#This Row],[Combined weighted population 2025/26]]/gp_need_index[[#This Row],[Registered population 2025/26]]</f>
        <v>0.91311621756447758</v>
      </c>
    </row>
    <row r="2041" spans="1:24" ht="13">
      <c r="A2041" s="8" t="s">
        <v>2458</v>
      </c>
      <c r="B2041" s="3" t="s">
        <v>10713</v>
      </c>
      <c r="C2041" s="74" t="s">
        <v>6408</v>
      </c>
      <c r="D2041" s="74" t="s">
        <v>6805</v>
      </c>
      <c r="E2041" s="74" t="s">
        <v>6593</v>
      </c>
      <c r="F2041" s="41">
        <v>0.95383055984618725</v>
      </c>
      <c r="G2041" s="110">
        <v>8424.75</v>
      </c>
      <c r="H2041" s="4">
        <v>3246.8354049429886</v>
      </c>
      <c r="I2041" s="46">
        <v>7958.2180860919925</v>
      </c>
      <c r="J2041" s="110">
        <v>7590.7916124351777</v>
      </c>
      <c r="K2041" s="46">
        <v>7614.3373668508702</v>
      </c>
      <c r="L2041" s="110">
        <f>$L$1*gp_need_index[[#This Row],[Normalised weighted population (base year)]]</f>
        <v>3232.997447889762</v>
      </c>
      <c r="M2041" s="4">
        <f>$M$1*gp_need_index[[#This Row],[Normalised travel time adjusted wp (base year)]]</f>
        <v>4521.0402231822245</v>
      </c>
      <c r="N2041" s="115">
        <v>7754.0376710719866</v>
      </c>
      <c r="O2041" s="43">
        <f>gp_need_index[[#This Row],[Combined weighted population (base year)]]/gp_need_index[[#This Row],[Registered population (base year)]]</f>
        <v>0.92038786564253972</v>
      </c>
      <c r="P2041" s="77">
        <v>8505.1543740603647</v>
      </c>
      <c r="Q2041" s="4">
        <v>3311.3877937088805</v>
      </c>
      <c r="R2041" s="46">
        <v>8035.1261635496421</v>
      </c>
      <c r="S2041" s="110">
        <v>7664.1488870133016</v>
      </c>
      <c r="T2041" s="46">
        <v>7687.8221987034112</v>
      </c>
      <c r="U2041" s="110">
        <f>$L$1*gp_need_index[[#This Row],[Normalised weighted population 2025/26]]</f>
        <v>3264.2410774878535</v>
      </c>
      <c r="V2041" s="4">
        <f>$M$1*gp_need_index[[#This Row],[Normalised travel time adjusted wp 2025/26]]</f>
        <v>4564.672106640066</v>
      </c>
      <c r="W2041" s="115">
        <v>7828.9131841279195</v>
      </c>
      <c r="X2041" s="43">
        <f>gp_need_index[[#This Row],[Combined weighted population 2025/26]]/gp_need_index[[#This Row],[Registered population 2025/26]]</f>
        <v>0.92049042731136144</v>
      </c>
    </row>
    <row r="2042" spans="1:24" ht="13">
      <c r="A2042" s="8" t="s">
        <v>2496</v>
      </c>
      <c r="B2042" s="3" t="s">
        <v>10712</v>
      </c>
      <c r="C2042" s="74" t="s">
        <v>6408</v>
      </c>
      <c r="D2042" s="74" t="s">
        <v>6805</v>
      </c>
      <c r="E2042" s="74" t="s">
        <v>6593</v>
      </c>
      <c r="F2042" s="41">
        <v>0.95383055984618725</v>
      </c>
      <c r="G2042" s="110">
        <v>9137.3333333333321</v>
      </c>
      <c r="H2042" s="4">
        <v>4126.8592553397093</v>
      </c>
      <c r="I2042" s="46">
        <v>10115.217394328398</v>
      </c>
      <c r="J2042" s="110">
        <v>9648.2034701981465</v>
      </c>
      <c r="K2042" s="46">
        <v>9678.1310773649348</v>
      </c>
      <c r="L2042" s="110">
        <f>$L$1*gp_need_index[[#This Row],[Normalised weighted population (base year)]]</f>
        <v>4109.2706516632925</v>
      </c>
      <c r="M2042" s="4">
        <f>$M$1*gp_need_index[[#This Row],[Normalised travel time adjusted wp (base year)]]</f>
        <v>5746.4251684573082</v>
      </c>
      <c r="N2042" s="115">
        <v>9855.6958201205998</v>
      </c>
      <c r="O2042" s="43">
        <f>gp_need_index[[#This Row],[Combined weighted population (base year)]]/gp_need_index[[#This Row],[Registered population (base year)]]</f>
        <v>1.0786183956063695</v>
      </c>
      <c r="P2042" s="77">
        <v>9221.5801646023101</v>
      </c>
      <c r="Q2042" s="4">
        <v>4207.116728456861</v>
      </c>
      <c r="R2042" s="46">
        <v>10208.62423970843</v>
      </c>
      <c r="S2042" s="110">
        <v>9737.2977738204499</v>
      </c>
      <c r="T2042" s="46">
        <v>9767.3747058604404</v>
      </c>
      <c r="U2042" s="110">
        <f>$L$1*gp_need_index[[#This Row],[Normalised weighted population 2025/26]]</f>
        <v>4147.2168463342869</v>
      </c>
      <c r="V2042" s="4">
        <f>$M$1*gp_need_index[[#This Row],[Normalised travel time adjusted wp 2025/26]]</f>
        <v>5799.4138941535775</v>
      </c>
      <c r="W2042" s="115">
        <v>9946.6307404878644</v>
      </c>
      <c r="X2042" s="43">
        <f>gp_need_index[[#This Row],[Combined weighted population 2025/26]]/gp_need_index[[#This Row],[Registered population 2025/26]]</f>
        <v>1.078625415920442</v>
      </c>
    </row>
    <row r="2043" spans="1:24" ht="13">
      <c r="A2043" s="8" t="s">
        <v>2492</v>
      </c>
      <c r="B2043" s="3" t="s">
        <v>8506</v>
      </c>
      <c r="C2043" s="74" t="s">
        <v>6408</v>
      </c>
      <c r="D2043" s="74" t="s">
        <v>6805</v>
      </c>
      <c r="E2043" s="74" t="s">
        <v>6593</v>
      </c>
      <c r="F2043" s="41">
        <v>0.95383055984618725</v>
      </c>
      <c r="G2043" s="110">
        <v>8970.25</v>
      </c>
      <c r="H2043" s="4">
        <v>2698.3202712146094</v>
      </c>
      <c r="I2043" s="46">
        <v>6613.7695652070843</v>
      </c>
      <c r="J2043" s="110">
        <v>6308.415527075148</v>
      </c>
      <c r="K2043" s="46">
        <v>6327.9834997368298</v>
      </c>
      <c r="L2043" s="110">
        <f>$L$1*gp_need_index[[#This Row],[Normalised weighted population (base year)]]</f>
        <v>2686.8200762949432</v>
      </c>
      <c r="M2043" s="4">
        <f>$M$1*gp_need_index[[#This Row],[Normalised travel time adjusted wp (base year)]]</f>
        <v>3757.2629837093418</v>
      </c>
      <c r="N2043" s="115">
        <v>6444.0830600042846</v>
      </c>
      <c r="O2043" s="43">
        <f>gp_need_index[[#This Row],[Combined weighted population (base year)]]/gp_need_index[[#This Row],[Registered population (base year)]]</f>
        <v>0.71838388673719067</v>
      </c>
      <c r="P2043" s="77">
        <v>9049.3788129945133</v>
      </c>
      <c r="Q2043" s="4">
        <v>2749.7483530569311</v>
      </c>
      <c r="R2043" s="46">
        <v>6672.3006519506789</v>
      </c>
      <c r="S2043" s="110">
        <v>6364.2442663121965</v>
      </c>
      <c r="T2043" s="46">
        <v>6383.9023836595388</v>
      </c>
      <c r="U2043" s="110">
        <f>$L$1*gp_need_index[[#This Row],[Normalised weighted population 2025/26]]</f>
        <v>2710.5981195726163</v>
      </c>
      <c r="V2043" s="4">
        <f>$M$1*gp_need_index[[#This Row],[Normalised travel time adjusted wp 2025/26]]</f>
        <v>3790.4650223464323</v>
      </c>
      <c r="W2043" s="115">
        <v>6501.0631419190486</v>
      </c>
      <c r="X2043" s="43">
        <f>gp_need_index[[#This Row],[Combined weighted population 2025/26]]/gp_need_index[[#This Row],[Registered population 2025/26]]</f>
        <v>0.71839882894324258</v>
      </c>
    </row>
    <row r="2044" spans="1:24" ht="13">
      <c r="A2044" s="8" t="s">
        <v>2469</v>
      </c>
      <c r="B2044" s="3" t="s">
        <v>10711</v>
      </c>
      <c r="C2044" s="74" t="s">
        <v>6408</v>
      </c>
      <c r="D2044" s="74" t="s">
        <v>6805</v>
      </c>
      <c r="E2044" s="74" t="s">
        <v>6593</v>
      </c>
      <c r="F2044" s="41">
        <v>0.95383055984618725</v>
      </c>
      <c r="G2044" s="110">
        <v>16245.666666666664</v>
      </c>
      <c r="H2044" s="4">
        <v>3800.8998189234767</v>
      </c>
      <c r="I2044" s="46">
        <v>9316.2682765903028</v>
      </c>
      <c r="J2044" s="110">
        <v>8886.1413859374024</v>
      </c>
      <c r="K2044" s="46">
        <v>8913.7051649816913</v>
      </c>
      <c r="L2044" s="110">
        <f>$L$1*gp_need_index[[#This Row],[Normalised weighted population (base year)]]</f>
        <v>3784.7004487990148</v>
      </c>
      <c r="M2044" s="4">
        <f>$M$1*gp_need_index[[#This Row],[Normalised travel time adjusted wp (base year)]]</f>
        <v>5292.5445310464729</v>
      </c>
      <c r="N2044" s="115">
        <v>9077.2449798454873</v>
      </c>
      <c r="O2044" s="43">
        <f>gp_need_index[[#This Row],[Combined weighted population (base year)]]/gp_need_index[[#This Row],[Registered population (base year)]]</f>
        <v>0.55874869071827293</v>
      </c>
      <c r="P2044" s="77">
        <v>16375.7439067058</v>
      </c>
      <c r="Q2044" s="4">
        <v>3864.4639970224853</v>
      </c>
      <c r="R2044" s="46">
        <v>9377.1728667853131</v>
      </c>
      <c r="S2044" s="110">
        <v>8944.2340453003126</v>
      </c>
      <c r="T2044" s="46">
        <v>8971.8613322313468</v>
      </c>
      <c r="U2044" s="110">
        <f>$L$1*gp_need_index[[#This Row],[Normalised weighted population 2025/26]]</f>
        <v>3809.4427193092129</v>
      </c>
      <c r="V2044" s="4">
        <f>$M$1*gp_need_index[[#This Row],[Normalised travel time adjusted wp 2025/26]]</f>
        <v>5327.0749647131579</v>
      </c>
      <c r="W2044" s="115">
        <v>9136.5176840223703</v>
      </c>
      <c r="X2044" s="43">
        <f>gp_need_index[[#This Row],[Combined weighted population 2025/26]]/gp_need_index[[#This Row],[Registered population 2025/26]]</f>
        <v>0.55792993198196039</v>
      </c>
    </row>
    <row r="2045" spans="1:24" ht="13">
      <c r="A2045" s="8" t="s">
        <v>2481</v>
      </c>
      <c r="B2045" s="3" t="s">
        <v>10710</v>
      </c>
      <c r="C2045" s="74" t="s">
        <v>6408</v>
      </c>
      <c r="D2045" s="74" t="s">
        <v>6805</v>
      </c>
      <c r="E2045" s="74" t="s">
        <v>6593</v>
      </c>
      <c r="F2045" s="41">
        <v>0.95383055984618725</v>
      </c>
      <c r="G2045" s="110">
        <v>6116.75</v>
      </c>
      <c r="H2045" s="4">
        <v>2086.100336219366</v>
      </c>
      <c r="I2045" s="46">
        <v>5113.1761714280847</v>
      </c>
      <c r="J2045" s="110">
        <v>4877.1036901854341</v>
      </c>
      <c r="K2045" s="46">
        <v>4892.2318996808517</v>
      </c>
      <c r="L2045" s="110">
        <f>$L$1*gp_need_index[[#This Row],[Normalised weighted population (base year)]]</f>
        <v>2077.2094122084422</v>
      </c>
      <c r="M2045" s="4">
        <f>$M$1*gp_need_index[[#This Row],[Normalised travel time adjusted wp (base year)]]</f>
        <v>2904.7803024703444</v>
      </c>
      <c r="N2045" s="115">
        <v>4981.9897146787862</v>
      </c>
      <c r="O2045" s="43">
        <f>gp_need_index[[#This Row],[Combined weighted population (base year)]]/gp_need_index[[#This Row],[Registered population (base year)]]</f>
        <v>0.8144831347821615</v>
      </c>
      <c r="P2045" s="77">
        <v>6171.6479672340283</v>
      </c>
      <c r="Q2045" s="4">
        <v>2128.7468617155328</v>
      </c>
      <c r="R2045" s="46">
        <v>5165.4323412802996</v>
      </c>
      <c r="S2045" s="110">
        <v>4926.9472219309901</v>
      </c>
      <c r="T2045" s="46">
        <v>4942.1657620435308</v>
      </c>
      <c r="U2045" s="110">
        <f>$L$1*gp_need_index[[#This Row],[Normalised weighted population 2025/26]]</f>
        <v>2098.4382930886932</v>
      </c>
      <c r="V2045" s="4">
        <f>$M$1*gp_need_index[[#This Row],[Normalised travel time adjusted wp 2025/26]]</f>
        <v>2934.4287130100897</v>
      </c>
      <c r="W2045" s="115">
        <v>5032.8670060987824</v>
      </c>
      <c r="X2045" s="43">
        <f>gp_need_index[[#This Row],[Combined weighted population 2025/26]]/gp_need_index[[#This Row],[Registered population 2025/26]]</f>
        <v>0.81548186688852609</v>
      </c>
    </row>
    <row r="2046" spans="1:24" ht="13">
      <c r="A2046" s="8" t="s">
        <v>2479</v>
      </c>
      <c r="B2046" s="3" t="s">
        <v>10709</v>
      </c>
      <c r="C2046" s="74" t="s">
        <v>6408</v>
      </c>
      <c r="D2046" s="74" t="s">
        <v>6805</v>
      </c>
      <c r="E2046" s="74" t="s">
        <v>6593</v>
      </c>
      <c r="F2046" s="41">
        <v>0.95383055984618725</v>
      </c>
      <c r="G2046" s="110">
        <v>11349.25</v>
      </c>
      <c r="H2046" s="4">
        <v>4331.7370247145736</v>
      </c>
      <c r="I2046" s="46">
        <v>10617.38697372716</v>
      </c>
      <c r="J2046" s="110">
        <v>10127.188161253793</v>
      </c>
      <c r="K2046" s="46">
        <v>10158.60152332999</v>
      </c>
      <c r="L2046" s="110">
        <f>$L$1*gp_need_index[[#This Row],[Normalised weighted population (base year)]]</f>
        <v>4313.2752354835529</v>
      </c>
      <c r="M2046" s="4">
        <f>$M$1*gp_need_index[[#This Row],[Normalised travel time adjusted wp (base year)]]</f>
        <v>6031.7062254426655</v>
      </c>
      <c r="N2046" s="115">
        <v>10344.981460926218</v>
      </c>
      <c r="O2046" s="43">
        <f>gp_need_index[[#This Row],[Combined weighted population (base year)]]/gp_need_index[[#This Row],[Registered population (base year)]]</f>
        <v>0.91151234318798313</v>
      </c>
      <c r="P2046" s="77">
        <v>11456.411786671317</v>
      </c>
      <c r="Q2046" s="4">
        <v>4419.0675857688748</v>
      </c>
      <c r="R2046" s="46">
        <v>10722.925790922116</v>
      </c>
      <c r="S2046" s="110">
        <v>10227.854310344363</v>
      </c>
      <c r="T2046" s="46">
        <v>10259.446491887194</v>
      </c>
      <c r="U2046" s="110">
        <f>$L$1*gp_need_index[[#This Row],[Normalised weighted population 2025/26]]</f>
        <v>4356.1500000292626</v>
      </c>
      <c r="V2046" s="4">
        <f>$M$1*gp_need_index[[#This Row],[Normalised travel time adjusted wp 2025/26]]</f>
        <v>6091.5832885653926</v>
      </c>
      <c r="W2046" s="115">
        <v>10447.733288594656</v>
      </c>
      <c r="X2046" s="43">
        <f>gp_need_index[[#This Row],[Combined weighted population 2025/26]]/gp_need_index[[#This Row],[Registered population 2025/26]]</f>
        <v>0.91195511152539199</v>
      </c>
    </row>
    <row r="2047" spans="1:24" ht="13">
      <c r="A2047" s="8" t="s">
        <v>2483</v>
      </c>
      <c r="B2047" s="3" t="s">
        <v>10708</v>
      </c>
      <c r="C2047" s="74" t="s">
        <v>6408</v>
      </c>
      <c r="D2047" s="74" t="s">
        <v>6805</v>
      </c>
      <c r="E2047" s="74" t="s">
        <v>6593</v>
      </c>
      <c r="F2047" s="41">
        <v>0.95383055984618725</v>
      </c>
      <c r="G2047" s="110">
        <v>6753.7499999999982</v>
      </c>
      <c r="H2047" s="4">
        <v>1368.0008539115656</v>
      </c>
      <c r="I2047" s="46">
        <v>3353.0646859443973</v>
      </c>
      <c r="J2047" s="110">
        <v>3198.2555665948244</v>
      </c>
      <c r="K2047" s="46">
        <v>3208.1761840975232</v>
      </c>
      <c r="L2047" s="110">
        <f>$L$1*gp_need_index[[#This Row],[Normalised weighted population (base year)]]</f>
        <v>1362.1704576320419</v>
      </c>
      <c r="M2047" s="4">
        <f>$M$1*gp_need_index[[#This Row],[Normalised travel time adjusted wp (base year)]]</f>
        <v>1904.866158742167</v>
      </c>
      <c r="N2047" s="115">
        <v>3267.0366163742092</v>
      </c>
      <c r="O2047" s="43">
        <f>gp_need_index[[#This Row],[Combined weighted population (base year)]]/gp_need_index[[#This Row],[Registered population (base year)]]</f>
        <v>0.48373668204689396</v>
      </c>
      <c r="P2047" s="77">
        <v>6809.1810214964062</v>
      </c>
      <c r="Q2047" s="4">
        <v>1393.7522932126712</v>
      </c>
      <c r="R2047" s="46">
        <v>3381.9583251399158</v>
      </c>
      <c r="S2047" s="110">
        <v>3225.8152026446796</v>
      </c>
      <c r="T2047" s="46">
        <v>3235.7792221167315</v>
      </c>
      <c r="U2047" s="110">
        <f>$L$1*gp_need_index[[#This Row],[Normalised weighted population 2025/26]]</f>
        <v>1373.9083945381203</v>
      </c>
      <c r="V2047" s="4">
        <f>$M$1*gp_need_index[[#This Row],[Normalised travel time adjusted wp 2025/26]]</f>
        <v>1921.2555619370089</v>
      </c>
      <c r="W2047" s="115">
        <v>3295.1639564751295</v>
      </c>
      <c r="X2047" s="43">
        <f>gp_need_index[[#This Row],[Combined weighted population 2025/26]]/gp_need_index[[#This Row],[Registered population 2025/26]]</f>
        <v>0.48392955717763753</v>
      </c>
    </row>
    <row r="2048" spans="1:24" ht="13">
      <c r="A2048" s="8" t="s">
        <v>2485</v>
      </c>
      <c r="B2048" s="3" t="s">
        <v>10707</v>
      </c>
      <c r="C2048" s="74" t="s">
        <v>6408</v>
      </c>
      <c r="D2048" s="74" t="s">
        <v>6805</v>
      </c>
      <c r="E2048" s="74" t="s">
        <v>6593</v>
      </c>
      <c r="F2048" s="41">
        <v>0.95383055984618725</v>
      </c>
      <c r="G2048" s="110">
        <v>16483</v>
      </c>
      <c r="H2048" s="4">
        <v>5671.4961785662854</v>
      </c>
      <c r="I2048" s="46">
        <v>13901.229299999075</v>
      </c>
      <c r="J2048" s="110">
        <v>13259.41732576834</v>
      </c>
      <c r="K2048" s="46">
        <v>13300.546499112563</v>
      </c>
      <c r="L2048" s="110">
        <f>$L$1*gp_need_index[[#This Row],[Normalised weighted population (base year)]]</f>
        <v>5647.3243586991439</v>
      </c>
      <c r="M2048" s="4">
        <f>$M$1*gp_need_index[[#This Row],[Normalised travel time adjusted wp (base year)]]</f>
        <v>7897.2473658154804</v>
      </c>
      <c r="N2048" s="115">
        <v>13544.571724514624</v>
      </c>
      <c r="O2048" s="43">
        <f>gp_need_index[[#This Row],[Combined weighted population (base year)]]/gp_need_index[[#This Row],[Registered population (base year)]]</f>
        <v>0.82172976548653909</v>
      </c>
      <c r="P2048" s="77">
        <v>16629.358941510589</v>
      </c>
      <c r="Q2048" s="4">
        <v>5777.1701864484285</v>
      </c>
      <c r="R2048" s="46">
        <v>14018.379666858116</v>
      </c>
      <c r="S2048" s="110">
        <v>13371.158925775684</v>
      </c>
      <c r="T2048" s="46">
        <v>13412.460264981692</v>
      </c>
      <c r="U2048" s="110">
        <f>$L$1*gp_need_index[[#This Row],[Normalised weighted population 2025/26]]</f>
        <v>5694.9162734943093</v>
      </c>
      <c r="V2048" s="4">
        <f>$M$1*gp_need_index[[#This Row],[Normalised travel time adjusted wp 2025/26]]</f>
        <v>7963.6965671898333</v>
      </c>
      <c r="W2048" s="115">
        <v>13658.612840684142</v>
      </c>
      <c r="X2048" s="43">
        <f>gp_need_index[[#This Row],[Combined weighted population 2025/26]]/gp_need_index[[#This Row],[Registered population 2025/26]]</f>
        <v>0.82135534440772684</v>
      </c>
    </row>
    <row r="2049" spans="1:24" ht="13">
      <c r="A2049" s="8" t="s">
        <v>2477</v>
      </c>
      <c r="B2049" s="3" t="s">
        <v>10706</v>
      </c>
      <c r="C2049" s="74" t="s">
        <v>6408</v>
      </c>
      <c r="D2049" s="74" t="s">
        <v>6805</v>
      </c>
      <c r="E2049" s="74" t="s">
        <v>6593</v>
      </c>
      <c r="F2049" s="41">
        <v>0.95383055984618725</v>
      </c>
      <c r="G2049" s="110">
        <v>6410.5</v>
      </c>
      <c r="H2049" s="4">
        <v>2152.0921930454574</v>
      </c>
      <c r="I2049" s="46">
        <v>5274.9267756406243</v>
      </c>
      <c r="J2049" s="110">
        <v>5031.3863595569401</v>
      </c>
      <c r="K2049" s="46">
        <v>5046.9931359830671</v>
      </c>
      <c r="L2049" s="110">
        <f>$L$1*gp_need_index[[#This Row],[Normalised weighted population (base year)]]</f>
        <v>2142.9200128676111</v>
      </c>
      <c r="M2049" s="4">
        <f>$M$1*gp_need_index[[#This Row],[Normalised travel time adjusted wp (base year)]]</f>
        <v>2996.6703436652356</v>
      </c>
      <c r="N2049" s="115">
        <v>5139.5903565328463</v>
      </c>
      <c r="O2049" s="43">
        <f>gp_need_index[[#This Row],[Combined weighted population (base year)]]/gp_need_index[[#This Row],[Registered population (base year)]]</f>
        <v>0.8017456292852112</v>
      </c>
      <c r="P2049" s="77">
        <v>6467.4982286518534</v>
      </c>
      <c r="Q2049" s="4">
        <v>2193.3124203153684</v>
      </c>
      <c r="R2049" s="46">
        <v>5322.1015209382549</v>
      </c>
      <c r="S2049" s="110">
        <v>5076.3830732747801</v>
      </c>
      <c r="T2049" s="46">
        <v>5092.0631964722379</v>
      </c>
      <c r="U2049" s="110">
        <f>$L$1*gp_need_index[[#This Row],[Normalised weighted population 2025/26]]</f>
        <v>2162.0845833156909</v>
      </c>
      <c r="V2049" s="4">
        <f>$M$1*gp_need_index[[#This Row],[Normalised travel time adjusted wp 2025/26]]</f>
        <v>3023.4308543328984</v>
      </c>
      <c r="W2049" s="115">
        <v>5185.5154376485898</v>
      </c>
      <c r="X2049" s="43">
        <f>gp_need_index[[#This Row],[Combined weighted population 2025/26]]/gp_need_index[[#This Row],[Registered population 2025/26]]</f>
        <v>0.80178072792909105</v>
      </c>
    </row>
    <row r="2050" spans="1:24" ht="13">
      <c r="A2050" s="8" t="s">
        <v>2464</v>
      </c>
      <c r="B2050" s="3" t="s">
        <v>10705</v>
      </c>
      <c r="C2050" s="74" t="s">
        <v>6408</v>
      </c>
      <c r="D2050" s="74" t="s">
        <v>6805</v>
      </c>
      <c r="E2050" s="74" t="s">
        <v>6593</v>
      </c>
      <c r="F2050" s="41">
        <v>0.95383055984618725</v>
      </c>
      <c r="G2050" s="110">
        <v>19737.666666666668</v>
      </c>
      <c r="H2050" s="4">
        <v>4334.7128784171473</v>
      </c>
      <c r="I2050" s="46">
        <v>10624.680996923204</v>
      </c>
      <c r="J2050" s="110">
        <v>10134.145423482407</v>
      </c>
      <c r="K2050" s="46">
        <v>10165.580366178414</v>
      </c>
      <c r="L2050" s="110">
        <f>$L$1*gp_need_index[[#This Row],[Normalised weighted population (base year)]]</f>
        <v>4316.2384061484627</v>
      </c>
      <c r="M2050" s="4">
        <f>$M$1*gp_need_index[[#This Row],[Normalised travel time adjusted wp (base year)]]</f>
        <v>6035.8499385077512</v>
      </c>
      <c r="N2050" s="115">
        <v>10352.088344656215</v>
      </c>
      <c r="O2050" s="43">
        <f>gp_need_index[[#This Row],[Combined weighted population (base year)]]/gp_need_index[[#This Row],[Registered population (base year)]]</f>
        <v>0.52448389769085579</v>
      </c>
      <c r="P2050" s="77">
        <v>19914.841260729321</v>
      </c>
      <c r="Q2050" s="4">
        <v>4408.5112947639664</v>
      </c>
      <c r="R2050" s="46">
        <v>10697.310811545574</v>
      </c>
      <c r="S2050" s="110">
        <v>10203.421960225187</v>
      </c>
      <c r="T2050" s="46">
        <v>10234.938674204925</v>
      </c>
      <c r="U2050" s="110">
        <f>$L$1*gp_need_index[[#This Row],[Normalised weighted population 2025/26]]</f>
        <v>4345.7440068714677</v>
      </c>
      <c r="V2050" s="4">
        <f>$M$1*gp_need_index[[#This Row],[Normalised travel time adjusted wp 2025/26]]</f>
        <v>6077.0316835884014</v>
      </c>
      <c r="W2050" s="115">
        <v>10422.775690459868</v>
      </c>
      <c r="X2050" s="43">
        <f>gp_need_index[[#This Row],[Combined weighted population 2025/26]]/gp_need_index[[#This Row],[Registered population 2025/26]]</f>
        <v>0.52336724927920242</v>
      </c>
    </row>
    <row r="2051" spans="1:24" ht="13">
      <c r="A2051" s="8" t="s">
        <v>2497</v>
      </c>
      <c r="B2051" s="3" t="s">
        <v>10704</v>
      </c>
      <c r="C2051" s="74" t="s">
        <v>6408</v>
      </c>
      <c r="D2051" s="74" t="s">
        <v>6805</v>
      </c>
      <c r="E2051" s="74" t="s">
        <v>6593</v>
      </c>
      <c r="F2051" s="41">
        <v>0.95383055984618725</v>
      </c>
      <c r="G2051" s="110">
        <v>8166.1666666666661</v>
      </c>
      <c r="H2051" s="4">
        <v>3601.6953619634678</v>
      </c>
      <c r="I2051" s="46">
        <v>8828.0043782122721</v>
      </c>
      <c r="J2051" s="110">
        <v>8420.4203583948038</v>
      </c>
      <c r="K2051" s="46">
        <v>8446.5395248742079</v>
      </c>
      <c r="L2051" s="110">
        <f>$L$1*gp_need_index[[#This Row],[Normalised weighted population (base year)]]</f>
        <v>3586.3449978329741</v>
      </c>
      <c r="M2051" s="4">
        <f>$M$1*gp_need_index[[#This Row],[Normalised travel time adjusted wp (base year)]]</f>
        <v>5015.1632504363506</v>
      </c>
      <c r="N2051" s="115">
        <v>8601.5082482693251</v>
      </c>
      <c r="O2051" s="43">
        <f>gp_need_index[[#This Row],[Combined weighted population (base year)]]/gp_need_index[[#This Row],[Registered population (base year)]]</f>
        <v>1.0533103963429589</v>
      </c>
      <c r="P2051" s="77">
        <v>8238.3831098343453</v>
      </c>
      <c r="Q2051" s="4">
        <v>3671.325222875902</v>
      </c>
      <c r="R2051" s="46">
        <v>8908.5190835318172</v>
      </c>
      <c r="S2051" s="110">
        <v>8497.2177448455968</v>
      </c>
      <c r="T2051" s="46">
        <v>8523.4642709945492</v>
      </c>
      <c r="U2051" s="110">
        <f>$L$1*gp_need_index[[#This Row],[Normalised weighted population 2025/26]]</f>
        <v>3619.0538070161001</v>
      </c>
      <c r="V2051" s="4">
        <f>$M$1*gp_need_index[[#This Row],[Normalised travel time adjusted wp 2025/26]]</f>
        <v>5060.8375953743889</v>
      </c>
      <c r="W2051" s="115">
        <v>8679.891402390489</v>
      </c>
      <c r="X2051" s="43">
        <f>gp_need_index[[#This Row],[Combined weighted population 2025/26]]/gp_need_index[[#This Row],[Registered population 2025/26]]</f>
        <v>1.0535916194561412</v>
      </c>
    </row>
    <row r="2052" spans="1:24" ht="13">
      <c r="A2052" s="8" t="s">
        <v>2463</v>
      </c>
      <c r="B2052" s="3" t="s">
        <v>10703</v>
      </c>
      <c r="C2052" s="74" t="s">
        <v>6408</v>
      </c>
      <c r="D2052" s="74" t="s">
        <v>6805</v>
      </c>
      <c r="E2052" s="74" t="s">
        <v>6593</v>
      </c>
      <c r="F2052" s="41">
        <v>0.95383055984618725</v>
      </c>
      <c r="G2052" s="110">
        <v>6799.416666666667</v>
      </c>
      <c r="H2052" s="4">
        <v>2693.6881942307946</v>
      </c>
      <c r="I2052" s="46">
        <v>6602.4160242260277</v>
      </c>
      <c r="J2052" s="110">
        <v>6297.5861727249503</v>
      </c>
      <c r="K2052" s="46">
        <v>6317.1205539865477</v>
      </c>
      <c r="L2052" s="110">
        <f>$L$1*gp_need_index[[#This Row],[Normalised weighted population (base year)]]</f>
        <v>2682.2077411441364</v>
      </c>
      <c r="M2052" s="4">
        <f>$M$1*gp_need_index[[#This Row],[Normalised travel time adjusted wp (base year)]]</f>
        <v>3750.8130705635072</v>
      </c>
      <c r="N2052" s="115">
        <v>6433.0208117076436</v>
      </c>
      <c r="O2052" s="43">
        <f>gp_need_index[[#This Row],[Combined weighted population (base year)]]/gp_need_index[[#This Row],[Registered population (base year)]]</f>
        <v>0.94611363401874815</v>
      </c>
      <c r="P2052" s="77">
        <v>6859.7053944891468</v>
      </c>
      <c r="Q2052" s="4">
        <v>2743.9094006395394</v>
      </c>
      <c r="R2052" s="46">
        <v>6658.1323568854377</v>
      </c>
      <c r="S2052" s="110">
        <v>6350.7301134980517</v>
      </c>
      <c r="T2052" s="46">
        <v>6370.3464878212799</v>
      </c>
      <c r="U2052" s="110">
        <f>$L$1*gp_need_index[[#This Row],[Normalised weighted population 2025/26]]</f>
        <v>2704.8423007082242</v>
      </c>
      <c r="V2052" s="4">
        <f>$M$1*gp_need_index[[#This Row],[Normalised travel time adjusted wp 2025/26]]</f>
        <v>3782.4161603912412</v>
      </c>
      <c r="W2052" s="115">
        <v>6487.2584610994654</v>
      </c>
      <c r="X2052" s="43">
        <f>gp_need_index[[#This Row],[Combined weighted population 2025/26]]/gp_need_index[[#This Row],[Registered population 2025/26]]</f>
        <v>0.94570511239609611</v>
      </c>
    </row>
    <row r="2053" spans="1:24" ht="13">
      <c r="A2053" s="8" t="s">
        <v>2487</v>
      </c>
      <c r="B2053" s="3" t="s">
        <v>10702</v>
      </c>
      <c r="C2053" s="74" t="s">
        <v>6408</v>
      </c>
      <c r="D2053" s="74" t="s">
        <v>6805</v>
      </c>
      <c r="E2053" s="74" t="s">
        <v>6593</v>
      </c>
      <c r="F2053" s="41">
        <v>0.95383055984618725</v>
      </c>
      <c r="G2053" s="110">
        <v>5378.75</v>
      </c>
      <c r="H2053" s="4">
        <v>1728.557277435812</v>
      </c>
      <c r="I2053" s="46">
        <v>4236.8134113583628</v>
      </c>
      <c r="J2053" s="110">
        <v>4041.2021081197818</v>
      </c>
      <c r="K2053" s="46">
        <v>4053.7374479420587</v>
      </c>
      <c r="L2053" s="110">
        <f>$L$1*gp_need_index[[#This Row],[Normalised weighted population (base year)]]</f>
        <v>1721.190195836054</v>
      </c>
      <c r="M2053" s="4">
        <f>$M$1*gp_need_index[[#This Row],[Normalised travel time adjusted wp (base year)]]</f>
        <v>2406.9212031704101</v>
      </c>
      <c r="N2053" s="115">
        <v>4128.1113990064641</v>
      </c>
      <c r="O2053" s="43">
        <f>gp_need_index[[#This Row],[Combined weighted population (base year)]]/gp_need_index[[#This Row],[Registered population (base year)]]</f>
        <v>0.76748527055662819</v>
      </c>
      <c r="P2053" s="77">
        <v>5425.1282897261935</v>
      </c>
      <c r="Q2053" s="4">
        <v>1760.206330716607</v>
      </c>
      <c r="R2053" s="46">
        <v>4271.1638812153396</v>
      </c>
      <c r="S2053" s="110">
        <v>4073.9666360144415</v>
      </c>
      <c r="T2053" s="46">
        <v>4086.5504575726186</v>
      </c>
      <c r="U2053" s="110">
        <f>$L$1*gp_need_index[[#This Row],[Normalised weighted population 2025/26]]</f>
        <v>1735.1449505537594</v>
      </c>
      <c r="V2053" s="4">
        <f>$M$1*gp_need_index[[#This Row],[Normalised travel time adjusted wp 2025/26]]</f>
        <v>2426.4040457653896</v>
      </c>
      <c r="W2053" s="115">
        <v>4161.5489963191485</v>
      </c>
      <c r="X2053" s="43">
        <f>gp_need_index[[#This Row],[Combined weighted population 2025/26]]/gp_need_index[[#This Row],[Registered population 2025/26]]</f>
        <v>0.7670876657792699</v>
      </c>
    </row>
    <row r="2054" spans="1:24" ht="13">
      <c r="A2054" s="8" t="s">
        <v>2474</v>
      </c>
      <c r="B2054" s="3" t="s">
        <v>10701</v>
      </c>
      <c r="C2054" s="74" t="s">
        <v>6408</v>
      </c>
      <c r="D2054" s="74" t="s">
        <v>6805</v>
      </c>
      <c r="E2054" s="74" t="s">
        <v>6593</v>
      </c>
      <c r="F2054" s="41">
        <v>0.95383055984618725</v>
      </c>
      <c r="G2054" s="110">
        <v>6034.2500000000009</v>
      </c>
      <c r="H2054" s="4">
        <v>2770.5259854476149</v>
      </c>
      <c r="I2054" s="46">
        <v>6790.750763592896</v>
      </c>
      <c r="J2054" s="110">
        <v>6477.2256026137356</v>
      </c>
      <c r="K2054" s="46">
        <v>6497.3172045336642</v>
      </c>
      <c r="L2054" s="110">
        <f>$L$1*gp_need_index[[#This Row],[Normalised weighted population (base year)]]</f>
        <v>2758.7180510068652</v>
      </c>
      <c r="M2054" s="4">
        <f>$M$1*gp_need_index[[#This Row],[Normalised travel time adjusted wp (base year)]]</f>
        <v>3857.8054805337993</v>
      </c>
      <c r="N2054" s="115">
        <v>6616.5235315406644</v>
      </c>
      <c r="O2054" s="43">
        <f>gp_need_index[[#This Row],[Combined weighted population (base year)]]/gp_need_index[[#This Row],[Registered population (base year)]]</f>
        <v>1.0964947643105047</v>
      </c>
      <c r="P2054" s="77">
        <v>6094.1153530989413</v>
      </c>
      <c r="Q2054" s="4">
        <v>2828.4697357443306</v>
      </c>
      <c r="R2054" s="46">
        <v>6863.3191254934181</v>
      </c>
      <c r="S2054" s="110">
        <v>6546.4435238724309</v>
      </c>
      <c r="T2054" s="46">
        <v>6566.6644251475791</v>
      </c>
      <c r="U2054" s="110">
        <f>$L$1*gp_need_index[[#This Row],[Normalised weighted population 2025/26]]</f>
        <v>2788.1986867828496</v>
      </c>
      <c r="V2054" s="4">
        <f>$M$1*gp_need_index[[#This Row],[Normalised travel time adjusted wp 2025/26]]</f>
        <v>3898.9806424233057</v>
      </c>
      <c r="W2054" s="115">
        <v>6687.1793292061557</v>
      </c>
      <c r="X2054" s="43">
        <f>gp_need_index[[#This Row],[Combined weighted population 2025/26]]/gp_need_index[[#This Row],[Registered population 2025/26]]</f>
        <v>1.0973174844492619</v>
      </c>
    </row>
    <row r="2055" spans="1:24" ht="13">
      <c r="A2055" s="8" t="s">
        <v>2461</v>
      </c>
      <c r="B2055" s="3" t="s">
        <v>10700</v>
      </c>
      <c r="C2055" s="74" t="s">
        <v>6408</v>
      </c>
      <c r="D2055" s="74" t="s">
        <v>6805</v>
      </c>
      <c r="E2055" s="74" t="s">
        <v>6593</v>
      </c>
      <c r="F2055" s="41">
        <v>0.95383055984618725</v>
      </c>
      <c r="G2055" s="110">
        <v>4480.25</v>
      </c>
      <c r="H2055" s="4">
        <v>1855.0293205339044</v>
      </c>
      <c r="I2055" s="46">
        <v>4546.805134140478</v>
      </c>
      <c r="J2055" s="110">
        <v>4336.8816866087309</v>
      </c>
      <c r="K2055" s="46">
        <v>4350.3341901599442</v>
      </c>
      <c r="L2055" s="110">
        <f>$L$1*gp_need_index[[#This Row],[Normalised weighted population (base year)]]</f>
        <v>1847.1232172460864</v>
      </c>
      <c r="M2055" s="4">
        <f>$M$1*gp_need_index[[#This Row],[Normalised travel time adjusted wp (base year)]]</f>
        <v>2583.0265866105515</v>
      </c>
      <c r="N2055" s="115">
        <v>4430.1498038566378</v>
      </c>
      <c r="O2055" s="43">
        <f>gp_need_index[[#This Row],[Combined weighted population (base year)]]/gp_need_index[[#This Row],[Registered population (base year)]]</f>
        <v>0.98881754452466664</v>
      </c>
      <c r="P2055" s="77">
        <v>4523.5547037815868</v>
      </c>
      <c r="Q2055" s="4">
        <v>1893.222171456993</v>
      </c>
      <c r="R2055" s="46">
        <v>4593.9285734480582</v>
      </c>
      <c r="S2055" s="110">
        <v>4381.8294631053577</v>
      </c>
      <c r="T2055" s="46">
        <v>4395.3642229570059</v>
      </c>
      <c r="U2055" s="110">
        <f>$L$1*gp_need_index[[#This Row],[Normalised weighted population 2025/26]]</f>
        <v>1866.2669448204092</v>
      </c>
      <c r="V2055" s="4">
        <f>$M$1*gp_need_index[[#This Row],[Normalised travel time adjusted wp 2025/26]]</f>
        <v>2609.7633306919247</v>
      </c>
      <c r="W2055" s="115">
        <v>4476.0302755123339</v>
      </c>
      <c r="X2055" s="43">
        <f>gp_need_index[[#This Row],[Combined weighted population 2025/26]]/gp_need_index[[#This Row],[Registered population 2025/26]]</f>
        <v>0.98949400827859479</v>
      </c>
    </row>
    <row r="2056" spans="1:24" ht="13">
      <c r="A2056" s="8" t="s">
        <v>2460</v>
      </c>
      <c r="B2056" s="3" t="s">
        <v>9758</v>
      </c>
      <c r="C2056" s="74" t="s">
        <v>6408</v>
      </c>
      <c r="D2056" s="74" t="s">
        <v>6805</v>
      </c>
      <c r="E2056" s="74" t="s">
        <v>6593</v>
      </c>
      <c r="F2056" s="41">
        <v>0.95383055984618725</v>
      </c>
      <c r="G2056" s="110">
        <v>8433.5833333333321</v>
      </c>
      <c r="H2056" s="4">
        <v>2724.7053685509718</v>
      </c>
      <c r="I2056" s="46">
        <v>6678.4412632259809</v>
      </c>
      <c r="J2056" s="110">
        <v>6370.1013690027157</v>
      </c>
      <c r="K2056" s="46">
        <v>6389.8606839853446</v>
      </c>
      <c r="L2056" s="110">
        <f>$L$1*gp_need_index[[#This Row],[Normalised weighted population (base year)]]</f>
        <v>2713.0927207970071</v>
      </c>
      <c r="M2056" s="4">
        <f>$M$1*gp_need_index[[#This Row],[Normalised travel time adjusted wp (base year)]]</f>
        <v>3794.0027846147605</v>
      </c>
      <c r="N2056" s="115">
        <v>6507.0955054117676</v>
      </c>
      <c r="O2056" s="43">
        <f>gp_need_index[[#This Row],[Combined weighted population (base year)]]/gp_need_index[[#This Row],[Registered population (base year)]]</f>
        <v>0.77156947980733004</v>
      </c>
      <c r="P2056" s="77">
        <v>8507.497914782969</v>
      </c>
      <c r="Q2056" s="4">
        <v>2773.1383131801872</v>
      </c>
      <c r="R2056" s="46">
        <v>6729.0566987380162</v>
      </c>
      <c r="S2056" s="110">
        <v>6418.3799181940185</v>
      </c>
      <c r="T2056" s="46">
        <v>6438.2052517814727</v>
      </c>
      <c r="U2056" s="110">
        <f>$L$1*gp_need_index[[#This Row],[Normalised weighted population 2025/26]]</f>
        <v>2733.6550592582034</v>
      </c>
      <c r="V2056" s="4">
        <f>$M$1*gp_need_index[[#This Row],[Normalised travel time adjusted wp 2025/26]]</f>
        <v>3822.7075457841556</v>
      </c>
      <c r="W2056" s="115">
        <v>6556.3626050423591</v>
      </c>
      <c r="X2056" s="43">
        <f>gp_need_index[[#This Row],[Combined weighted population 2025/26]]/gp_need_index[[#This Row],[Registered population 2025/26]]</f>
        <v>0.77065697467286598</v>
      </c>
    </row>
    <row r="2057" spans="1:24" ht="13">
      <c r="A2057" s="8" t="s">
        <v>2473</v>
      </c>
      <c r="B2057" s="3" t="s">
        <v>10699</v>
      </c>
      <c r="C2057" s="74" t="s">
        <v>6408</v>
      </c>
      <c r="D2057" s="74" t="s">
        <v>6805</v>
      </c>
      <c r="E2057" s="74" t="s">
        <v>6593</v>
      </c>
      <c r="F2057" s="41">
        <v>0.95383055984618725</v>
      </c>
      <c r="G2057" s="110">
        <v>7167.4999999999991</v>
      </c>
      <c r="H2057" s="4">
        <v>3091.6245785855608</v>
      </c>
      <c r="I2057" s="46">
        <v>7577.785618343707</v>
      </c>
      <c r="J2057" s="110">
        <v>7227.9234987391646</v>
      </c>
      <c r="K2057" s="46">
        <v>7250.343678389193</v>
      </c>
      <c r="L2057" s="110">
        <f>$L$1*gp_need_index[[#This Row],[Normalised weighted population (base year)]]</f>
        <v>3078.4481274239051</v>
      </c>
      <c r="M2057" s="4">
        <f>$M$1*gp_need_index[[#This Row],[Normalised travel time adjusted wp (base year)]]</f>
        <v>4304.9176602808257</v>
      </c>
      <c r="N2057" s="115">
        <v>7383.3657877047308</v>
      </c>
      <c r="O2057" s="43">
        <f>gp_need_index[[#This Row],[Combined weighted population (base year)]]/gp_need_index[[#This Row],[Registered population (base year)]]</f>
        <v>1.0301173055744306</v>
      </c>
      <c r="P2057" s="77">
        <v>7229.6856540291446</v>
      </c>
      <c r="Q2057" s="4">
        <v>3151.9265256292433</v>
      </c>
      <c r="R2057" s="46">
        <v>7648.1912930238304</v>
      </c>
      <c r="S2057" s="110">
        <v>7295.0785828356547</v>
      </c>
      <c r="T2057" s="46">
        <v>7317.6118962721857</v>
      </c>
      <c r="U2057" s="110">
        <f>$L$1*gp_need_index[[#This Row],[Normalised weighted population 2025/26]]</f>
        <v>3107.0501793022763</v>
      </c>
      <c r="V2057" s="4">
        <f>$M$1*gp_need_index[[#This Row],[Normalised travel time adjusted wp 2025/26]]</f>
        <v>4344.8584068144364</v>
      </c>
      <c r="W2057" s="115">
        <v>7451.9085861167132</v>
      </c>
      <c r="X2057" s="43">
        <f>gp_need_index[[#This Row],[Combined weighted population 2025/26]]/gp_need_index[[#This Row],[Registered population 2025/26]]</f>
        <v>1.030737564912483</v>
      </c>
    </row>
    <row r="2058" spans="1:24" ht="13">
      <c r="A2058" s="8" t="s">
        <v>2457</v>
      </c>
      <c r="B2058" s="3" t="s">
        <v>10698</v>
      </c>
      <c r="C2058" s="74" t="s">
        <v>6408</v>
      </c>
      <c r="D2058" s="74" t="s">
        <v>6805</v>
      </c>
      <c r="E2058" s="74" t="s">
        <v>6593</v>
      </c>
      <c r="F2058" s="41">
        <v>0.95383055984618725</v>
      </c>
      <c r="G2058" s="110">
        <v>8435.5</v>
      </c>
      <c r="H2058" s="4">
        <v>3603.600783603732</v>
      </c>
      <c r="I2058" s="46">
        <v>8832.674698406543</v>
      </c>
      <c r="J2058" s="110">
        <v>8424.8750525203668</v>
      </c>
      <c r="K2058" s="46">
        <v>8451.0080369438328</v>
      </c>
      <c r="L2058" s="110">
        <f>$L$1*gp_need_index[[#This Row],[Normalised weighted population (base year)]]</f>
        <v>3588.2422985987441</v>
      </c>
      <c r="M2058" s="4">
        <f>$M$1*gp_need_index[[#This Row],[Normalised travel time adjusted wp (base year)]]</f>
        <v>5017.8164455643337</v>
      </c>
      <c r="N2058" s="115">
        <v>8606.0587441630778</v>
      </c>
      <c r="O2058" s="43">
        <f>gp_need_index[[#This Row],[Combined weighted population (base year)]]/gp_need_index[[#This Row],[Registered population (base year)]]</f>
        <v>1.0202191623689263</v>
      </c>
      <c r="P2058" s="77">
        <v>8513.5923044702176</v>
      </c>
      <c r="Q2058" s="4">
        <v>3677.8746049248743</v>
      </c>
      <c r="R2058" s="46">
        <v>8924.4112454697079</v>
      </c>
      <c r="S2058" s="110">
        <v>8512.3761745639804</v>
      </c>
      <c r="T2058" s="46">
        <v>8538.6695226414668</v>
      </c>
      <c r="U2058" s="110">
        <f>$L$1*gp_need_index[[#This Row],[Normalised weighted population 2025/26]]</f>
        <v>3625.5099405915853</v>
      </c>
      <c r="V2058" s="4">
        <f>$M$1*gp_need_index[[#This Row],[Normalised travel time adjusted wp 2025/26]]</f>
        <v>5069.8657682786525</v>
      </c>
      <c r="W2058" s="115">
        <v>8695.3757088702368</v>
      </c>
      <c r="X2058" s="43">
        <f>gp_need_index[[#This Row],[Combined weighted population 2025/26]]/gp_need_index[[#This Row],[Registered population 2025/26]]</f>
        <v>1.0213521387798392</v>
      </c>
    </row>
    <row r="2059" spans="1:24" ht="13">
      <c r="A2059" s="8" t="s">
        <v>2482</v>
      </c>
      <c r="B2059" s="3" t="s">
        <v>10697</v>
      </c>
      <c r="C2059" s="74" t="s">
        <v>6408</v>
      </c>
      <c r="D2059" s="74" t="s">
        <v>6805</v>
      </c>
      <c r="E2059" s="74" t="s">
        <v>6593</v>
      </c>
      <c r="F2059" s="41">
        <v>0.95383055984618725</v>
      </c>
      <c r="G2059" s="110">
        <v>10813.166666666668</v>
      </c>
      <c r="H2059" s="4">
        <v>3563.1440844617628</v>
      </c>
      <c r="I2059" s="46">
        <v>8733.5125313545741</v>
      </c>
      <c r="J2059" s="110">
        <v>8330.2911472056257</v>
      </c>
      <c r="K2059" s="46">
        <v>8356.1307433344409</v>
      </c>
      <c r="L2059" s="110">
        <f>$L$1*gp_need_index[[#This Row],[Normalised weighted population (base year)]]</f>
        <v>3547.9580252176829</v>
      </c>
      <c r="M2059" s="4">
        <f>$M$1*gp_need_index[[#This Row],[Normalised travel time adjusted wp (base year)]]</f>
        <v>4961.4827109255002</v>
      </c>
      <c r="N2059" s="115">
        <v>8509.440736143184</v>
      </c>
      <c r="O2059" s="43">
        <f>gp_need_index[[#This Row],[Combined weighted population (base year)]]/gp_need_index[[#This Row],[Registered population (base year)]]</f>
        <v>0.78695177818491502</v>
      </c>
      <c r="P2059" s="77">
        <v>10905.589159621921</v>
      </c>
      <c r="Q2059" s="4">
        <v>3630.4084408255776</v>
      </c>
      <c r="R2059" s="46">
        <v>8809.2339721336793</v>
      </c>
      <c r="S2059" s="110">
        <v>8402.5165714563191</v>
      </c>
      <c r="T2059" s="46">
        <v>8428.4705810547566</v>
      </c>
      <c r="U2059" s="110">
        <f>$L$1*gp_need_index[[#This Row],[Normalised weighted population 2025/26]]</f>
        <v>3578.7195879370074</v>
      </c>
      <c r="V2059" s="4">
        <f>$M$1*gp_need_index[[#This Row],[Normalised travel time adjusted wp 2025/26]]</f>
        <v>5004.4347499953537</v>
      </c>
      <c r="W2059" s="115">
        <v>8583.1543379323612</v>
      </c>
      <c r="X2059" s="43">
        <f>gp_need_index[[#This Row],[Combined weighted population 2025/26]]/gp_need_index[[#This Row],[Registered population 2025/26]]</f>
        <v>0.78704178309885331</v>
      </c>
    </row>
    <row r="2060" spans="1:24" ht="13">
      <c r="A2060" s="8" t="s">
        <v>2499</v>
      </c>
      <c r="B2060" s="3" t="s">
        <v>10696</v>
      </c>
      <c r="C2060" s="74" t="s">
        <v>6408</v>
      </c>
      <c r="D2060" s="74" t="s">
        <v>6805</v>
      </c>
      <c r="E2060" s="74" t="s">
        <v>6593</v>
      </c>
      <c r="F2060" s="41">
        <v>0.95383055984618725</v>
      </c>
      <c r="G2060" s="110">
        <v>12024.666666666666</v>
      </c>
      <c r="H2060" s="4">
        <v>1526.2546172896484</v>
      </c>
      <c r="I2060" s="46">
        <v>3740.9556027399453</v>
      </c>
      <c r="J2060" s="110">
        <v>3568.237776921173</v>
      </c>
      <c r="K2060" s="46">
        <v>3579.3060362914534</v>
      </c>
      <c r="L2060" s="110">
        <f>$L$1*gp_need_index[[#This Row],[Normalised weighted population (base year)]]</f>
        <v>1519.7497461729329</v>
      </c>
      <c r="M2060" s="4">
        <f>$M$1*gp_need_index[[#This Row],[Normalised travel time adjusted wp (base year)]]</f>
        <v>2125.225844549781</v>
      </c>
      <c r="N2060" s="115">
        <v>3644.9755907227136</v>
      </c>
      <c r="O2060" s="43">
        <f>gp_need_index[[#This Row],[Combined weighted population (base year)]]/gp_need_index[[#This Row],[Registered population (base year)]]</f>
        <v>0.30312487587093589</v>
      </c>
      <c r="P2060" s="77">
        <v>12158.304660270158</v>
      </c>
      <c r="Q2060" s="4">
        <v>1549.5840912602182</v>
      </c>
      <c r="R2060" s="46">
        <v>3760.0862387547681</v>
      </c>
      <c r="S2060" s="110">
        <v>3586.485162181405</v>
      </c>
      <c r="T2060" s="46">
        <v>3597.5632326061773</v>
      </c>
      <c r="U2060" s="110">
        <f>$L$1*gp_need_index[[#This Row],[Normalised weighted population 2025/26]]</f>
        <v>1527.521498183665</v>
      </c>
      <c r="V2060" s="4">
        <f>$M$1*gp_need_index[[#This Row],[Normalised travel time adjusted wp 2025/26]]</f>
        <v>2136.0661205875549</v>
      </c>
      <c r="W2060" s="115">
        <v>3663.5876187712201</v>
      </c>
      <c r="X2060" s="43">
        <f>gp_need_index[[#This Row],[Combined weighted population 2025/26]]/gp_need_index[[#This Row],[Registered population 2025/26]]</f>
        <v>0.30132388693489237</v>
      </c>
    </row>
    <row r="2061" spans="1:24" ht="13">
      <c r="A2061" s="8" t="s">
        <v>2475</v>
      </c>
      <c r="B2061" s="3" t="s">
        <v>10695</v>
      </c>
      <c r="C2061" s="74" t="s">
        <v>6408</v>
      </c>
      <c r="D2061" s="74" t="s">
        <v>6805</v>
      </c>
      <c r="E2061" s="74" t="s">
        <v>6593</v>
      </c>
      <c r="F2061" s="41">
        <v>0.95383055984618725</v>
      </c>
      <c r="G2061" s="110">
        <v>6229</v>
      </c>
      <c r="H2061" s="4">
        <v>2382.8238704711521</v>
      </c>
      <c r="I2061" s="46">
        <v>5840.4660713893563</v>
      </c>
      <c r="J2061" s="110">
        <v>5570.8150226359712</v>
      </c>
      <c r="K2061" s="46">
        <v>5588.0950441561718</v>
      </c>
      <c r="L2061" s="110">
        <f>$L$1*gp_need_index[[#This Row],[Normalised weighted population (base year)]]</f>
        <v>2372.6683158240689</v>
      </c>
      <c r="M2061" s="4">
        <f>$M$1*gp_need_index[[#This Row],[Normalised travel time adjusted wp (base year)]]</f>
        <v>3317.9515496098861</v>
      </c>
      <c r="N2061" s="115">
        <v>5690.6198654339551</v>
      </c>
      <c r="O2061" s="43">
        <f>gp_need_index[[#This Row],[Combined weighted population (base year)]]/gp_need_index[[#This Row],[Registered population (base year)]]</f>
        <v>0.9135687695350706</v>
      </c>
      <c r="P2061" s="77">
        <v>6288.0494074180424</v>
      </c>
      <c r="Q2061" s="4">
        <v>2430.8149219967149</v>
      </c>
      <c r="R2061" s="46">
        <v>5898.4044742782025</v>
      </c>
      <c r="S2061" s="110">
        <v>5626.0784419000338</v>
      </c>
      <c r="T2061" s="46">
        <v>5643.4564848519121</v>
      </c>
      <c r="U2061" s="110">
        <f>$L$1*gp_need_index[[#This Row],[Normalised weighted population 2025/26]]</f>
        <v>2396.2055834194125</v>
      </c>
      <c r="V2061" s="4">
        <f>$M$1*gp_need_index[[#This Row],[Normalised travel time adjusted wp 2025/26]]</f>
        <v>3350.8226043241684</v>
      </c>
      <c r="W2061" s="115">
        <v>5747.0281877435809</v>
      </c>
      <c r="X2061" s="43">
        <f>gp_need_index[[#This Row],[Combined weighted population 2025/26]]/gp_need_index[[#This Row],[Registered population 2025/26]]</f>
        <v>0.91396040574423343</v>
      </c>
    </row>
    <row r="2062" spans="1:24" ht="13">
      <c r="A2062" s="8" t="s">
        <v>2459</v>
      </c>
      <c r="B2062" s="3" t="s">
        <v>8152</v>
      </c>
      <c r="C2062" s="74" t="s">
        <v>6408</v>
      </c>
      <c r="D2062" s="74" t="s">
        <v>6805</v>
      </c>
      <c r="E2062" s="74" t="s">
        <v>6593</v>
      </c>
      <c r="F2062" s="41">
        <v>0.95383055984618725</v>
      </c>
      <c r="G2062" s="110">
        <v>2779.083333333333</v>
      </c>
      <c r="H2062" s="4">
        <v>892.34335271418638</v>
      </c>
      <c r="I2062" s="46">
        <v>2187.1952602718088</v>
      </c>
      <c r="J2062" s="110">
        <v>2086.2136795979868</v>
      </c>
      <c r="K2062" s="46">
        <v>2092.684872256998</v>
      </c>
      <c r="L2062" s="110">
        <f>$L$1*gp_need_index[[#This Row],[Normalised weighted population (base year)]]</f>
        <v>888.54020058248534</v>
      </c>
      <c r="M2062" s="4">
        <f>$M$1*gp_need_index[[#This Row],[Normalised travel time adjusted wp (base year)]]</f>
        <v>1242.5391765681327</v>
      </c>
      <c r="N2062" s="115">
        <v>2131.0793771506178</v>
      </c>
      <c r="O2062" s="43">
        <f>gp_need_index[[#This Row],[Combined weighted population (base year)]]/gp_need_index[[#This Row],[Registered population (base year)]]</f>
        <v>0.76682816653595065</v>
      </c>
      <c r="P2062" s="77">
        <v>2803.7282615874838</v>
      </c>
      <c r="Q2062" s="4">
        <v>908.20732853441712</v>
      </c>
      <c r="R2062" s="46">
        <v>2203.7770632900938</v>
      </c>
      <c r="S2062" s="110">
        <v>2102.0299100541765</v>
      </c>
      <c r="T2062" s="46">
        <v>2108.5227391962312</v>
      </c>
      <c r="U2062" s="110">
        <f>$L$1*gp_need_index[[#This Row],[Normalised weighted population 2025/26]]</f>
        <v>895.27649836417277</v>
      </c>
      <c r="V2062" s="4">
        <f>$M$1*gp_need_index[[#This Row],[Normalised travel time adjusted wp 2025/26]]</f>
        <v>1251.9429670796235</v>
      </c>
      <c r="W2062" s="115">
        <v>2147.2194654437963</v>
      </c>
      <c r="X2062" s="43">
        <f>gp_need_index[[#This Row],[Combined weighted population 2025/26]]/gp_need_index[[#This Row],[Registered population 2025/26]]</f>
        <v>0.7658443561959285</v>
      </c>
    </row>
    <row r="2063" spans="1:24" ht="13">
      <c r="A2063" s="8" t="s">
        <v>2484</v>
      </c>
      <c r="B2063" s="3" t="s">
        <v>10694</v>
      </c>
      <c r="C2063" s="74" t="s">
        <v>6408</v>
      </c>
      <c r="D2063" s="74" t="s">
        <v>6805</v>
      </c>
      <c r="E2063" s="74" t="s">
        <v>6593</v>
      </c>
      <c r="F2063" s="41">
        <v>0.95383055984618725</v>
      </c>
      <c r="G2063" s="110">
        <v>8549.6666666666679</v>
      </c>
      <c r="H2063" s="4">
        <v>3270.0766971174271</v>
      </c>
      <c r="I2063" s="46">
        <v>8015.1841002746587</v>
      </c>
      <c r="J2063" s="110">
        <v>7645.127537635236</v>
      </c>
      <c r="K2063" s="46">
        <v>7668.8418357833916</v>
      </c>
      <c r="L2063" s="110">
        <f>$L$1*gp_need_index[[#This Row],[Normalised weighted population (base year)]]</f>
        <v>3256.1396860738191</v>
      </c>
      <c r="M2063" s="4">
        <f>$M$1*gp_need_index[[#This Row],[Normalised travel time adjusted wp (base year)]]</f>
        <v>4553.4024478269976</v>
      </c>
      <c r="N2063" s="115">
        <v>7809.5421339008171</v>
      </c>
      <c r="O2063" s="43">
        <f>gp_need_index[[#This Row],[Combined weighted population (base year)]]/gp_need_index[[#This Row],[Registered population (base year)]]</f>
        <v>0.91343235220485974</v>
      </c>
      <c r="P2063" s="77">
        <v>8629.7649148466207</v>
      </c>
      <c r="Q2063" s="4">
        <v>3335.5639328381394</v>
      </c>
      <c r="R2063" s="46">
        <v>8093.7898840659109</v>
      </c>
      <c r="S2063" s="110">
        <v>7720.1041363959948</v>
      </c>
      <c r="T2063" s="46">
        <v>7743.9502847674976</v>
      </c>
      <c r="U2063" s="110">
        <f>$L$1*gp_need_index[[#This Row],[Normalised weighted population 2025/26]]</f>
        <v>3288.0730027581935</v>
      </c>
      <c r="V2063" s="4">
        <f>$M$1*gp_need_index[[#This Row],[Normalised travel time adjusted wp 2025/26]]</f>
        <v>4597.998359801727</v>
      </c>
      <c r="W2063" s="115">
        <v>7886.0713625599201</v>
      </c>
      <c r="X2063" s="43">
        <f>gp_need_index[[#This Row],[Combined weighted population 2025/26]]/gp_need_index[[#This Row],[Registered population 2025/26]]</f>
        <v>0.91382226982715919</v>
      </c>
    </row>
    <row r="2064" spans="1:24" ht="13">
      <c r="A2064" s="8" t="s">
        <v>2498</v>
      </c>
      <c r="B2064" s="3" t="s">
        <v>10693</v>
      </c>
      <c r="C2064" s="74" t="s">
        <v>6408</v>
      </c>
      <c r="D2064" s="74" t="s">
        <v>6805</v>
      </c>
      <c r="E2064" s="74" t="s">
        <v>6593</v>
      </c>
      <c r="F2064" s="41">
        <v>0.95383055984618725</v>
      </c>
      <c r="G2064" s="110">
        <v>7038.75</v>
      </c>
      <c r="H2064" s="4">
        <v>1736.2146724250281</v>
      </c>
      <c r="I2064" s="46">
        <v>4255.5822159619947</v>
      </c>
      <c r="J2064" s="110">
        <v>4059.1043675225078</v>
      </c>
      <c r="K2064" s="46">
        <v>4071.6952380752941</v>
      </c>
      <c r="L2064" s="110">
        <f>$L$1*gp_need_index[[#This Row],[Normalised weighted population (base year)]]</f>
        <v>1728.8149551385829</v>
      </c>
      <c r="M2064" s="4">
        <f>$M$1*gp_need_index[[#This Row],[Normalised travel time adjusted wp (base year)]]</f>
        <v>2417.583705710063</v>
      </c>
      <c r="N2064" s="115">
        <v>4146.3986608486457</v>
      </c>
      <c r="O2064" s="43">
        <f>gp_need_index[[#This Row],[Combined weighted population (base year)]]/gp_need_index[[#This Row],[Registered population (base year)]]</f>
        <v>0.58908167797530042</v>
      </c>
      <c r="P2064" s="77">
        <v>7098.0938579446556</v>
      </c>
      <c r="Q2064" s="4">
        <v>1766.144346875582</v>
      </c>
      <c r="R2064" s="46">
        <v>4285.5725557563301</v>
      </c>
      <c r="S2064" s="110">
        <v>4087.7100701185159</v>
      </c>
      <c r="T2064" s="46">
        <v>4100.3363429134888</v>
      </c>
      <c r="U2064" s="110">
        <f>$L$1*gp_need_index[[#This Row],[Normalised weighted population 2025/26]]</f>
        <v>1740.9984227148084</v>
      </c>
      <c r="V2064" s="4">
        <f>$M$1*gp_need_index[[#This Row],[Normalised travel time adjusted wp 2025/26]]</f>
        <v>2434.5894648157187</v>
      </c>
      <c r="W2064" s="115">
        <v>4175.587887530527</v>
      </c>
      <c r="X2064" s="43">
        <f>gp_need_index[[#This Row],[Combined weighted population 2025/26]]/gp_need_index[[#This Row],[Registered population 2025/26]]</f>
        <v>0.58826890304598234</v>
      </c>
    </row>
    <row r="2065" spans="1:24" ht="13">
      <c r="A2065" s="8" t="s">
        <v>2486</v>
      </c>
      <c r="B2065" s="3" t="s">
        <v>10692</v>
      </c>
      <c r="C2065" s="74" t="s">
        <v>6408</v>
      </c>
      <c r="D2065" s="74" t="s">
        <v>6805</v>
      </c>
      <c r="E2065" s="74" t="s">
        <v>6593</v>
      </c>
      <c r="F2065" s="41">
        <v>0.95383055984618725</v>
      </c>
      <c r="G2065" s="110">
        <v>5615.5833333333339</v>
      </c>
      <c r="H2065" s="4">
        <v>1685.8140411033971</v>
      </c>
      <c r="I2065" s="46">
        <v>4132.046783545672</v>
      </c>
      <c r="J2065" s="110">
        <v>3941.2724968600055</v>
      </c>
      <c r="K2065" s="46">
        <v>3953.49786662834</v>
      </c>
      <c r="L2065" s="110">
        <f>$L$1*gp_need_index[[#This Row],[Normalised weighted population (base year)]]</f>
        <v>1678.6291304470085</v>
      </c>
      <c r="M2065" s="4">
        <f>$M$1*gp_need_index[[#This Row],[Normalised travel time adjusted wp (base year)]]</f>
        <v>2347.4035909028967</v>
      </c>
      <c r="N2065" s="115">
        <v>4026.0327213499049</v>
      </c>
      <c r="O2065" s="43">
        <f>gp_need_index[[#This Row],[Combined weighted population (base year)]]/gp_need_index[[#This Row],[Registered population (base year)]]</f>
        <v>0.71693936005756087</v>
      </c>
      <c r="P2065" s="77">
        <v>5664.1788395417188</v>
      </c>
      <c r="Q2065" s="4">
        <v>1718.4265216380759</v>
      </c>
      <c r="R2065" s="46">
        <v>4169.7846233486516</v>
      </c>
      <c r="S2065" s="110">
        <v>3977.2680017266675</v>
      </c>
      <c r="T2065" s="46">
        <v>3989.5531369018881</v>
      </c>
      <c r="U2065" s="110">
        <f>$L$1*gp_need_index[[#This Row],[Normalised weighted population 2025/26]]</f>
        <v>1693.9599920107457</v>
      </c>
      <c r="V2065" s="4">
        <f>$M$1*gp_need_index[[#This Row],[Normalised travel time adjusted wp 2025/26]]</f>
        <v>2368.8115374267891</v>
      </c>
      <c r="W2065" s="115">
        <v>4062.7715294375348</v>
      </c>
      <c r="X2065" s="43">
        <f>gp_need_index[[#This Row],[Combined weighted population 2025/26]]/gp_need_index[[#This Row],[Registered population 2025/26]]</f>
        <v>0.71727458551895729</v>
      </c>
    </row>
    <row r="2066" spans="1:24" ht="13">
      <c r="A2066" s="8" t="s">
        <v>2480</v>
      </c>
      <c r="B2066" s="3" t="s">
        <v>10691</v>
      </c>
      <c r="C2066" s="74" t="s">
        <v>6408</v>
      </c>
      <c r="D2066" s="74" t="s">
        <v>6805</v>
      </c>
      <c r="E2066" s="74" t="s">
        <v>6593</v>
      </c>
      <c r="F2066" s="41">
        <v>0.95383055984618725</v>
      </c>
      <c r="G2066" s="110">
        <v>7690.583333333333</v>
      </c>
      <c r="H2066" s="4">
        <v>1980.8185160156547</v>
      </c>
      <c r="I2066" s="46">
        <v>4855.1231501981492</v>
      </c>
      <c r="J2066" s="110">
        <v>4630.9648324756854</v>
      </c>
      <c r="K2066" s="46">
        <v>4645.3295478071614</v>
      </c>
      <c r="L2066" s="110">
        <f>$L$1*gp_need_index[[#This Row],[Normalised weighted population (base year)]]</f>
        <v>1972.3763013246576</v>
      </c>
      <c r="M2066" s="4">
        <f>$M$1*gp_need_index[[#This Row],[Normalised travel time adjusted wp (base year)]]</f>
        <v>2758.1811421968741</v>
      </c>
      <c r="N2066" s="115">
        <v>4730.5574435215312</v>
      </c>
      <c r="O2066" s="43">
        <f>gp_need_index[[#This Row],[Combined weighted population (base year)]]/gp_need_index[[#This Row],[Registered population (base year)]]</f>
        <v>0.61511035489568822</v>
      </c>
      <c r="P2066" s="77">
        <v>7755.2404159327898</v>
      </c>
      <c r="Q2066" s="4">
        <v>2013.697448126944</v>
      </c>
      <c r="R2066" s="46">
        <v>4886.2634215352309</v>
      </c>
      <c r="S2066" s="110">
        <v>4660.6673749188958</v>
      </c>
      <c r="T2066" s="46">
        <v>4675.0634198127182</v>
      </c>
      <c r="U2066" s="110">
        <f>$L$1*gp_need_index[[#This Row],[Normalised weighted population 2025/26]]</f>
        <v>1985.02692445037</v>
      </c>
      <c r="V2066" s="4">
        <f>$M$1*gp_need_index[[#This Row],[Normalised travel time adjusted wp 2025/26]]</f>
        <v>2775.8357357421128</v>
      </c>
      <c r="W2066" s="115">
        <v>4760.8626601924825</v>
      </c>
      <c r="X2066" s="43">
        <f>gp_need_index[[#This Row],[Combined weighted population 2025/26]]/gp_need_index[[#This Row],[Registered population 2025/26]]</f>
        <v>0.61388975774516363</v>
      </c>
    </row>
    <row r="2067" spans="1:24" ht="13">
      <c r="A2067" s="8" t="s">
        <v>2470</v>
      </c>
      <c r="B2067" s="3" t="s">
        <v>10690</v>
      </c>
      <c r="C2067" s="74" t="s">
        <v>6408</v>
      </c>
      <c r="D2067" s="74" t="s">
        <v>6805</v>
      </c>
      <c r="E2067" s="74" t="s">
        <v>6593</v>
      </c>
      <c r="F2067" s="41">
        <v>0.95383055984618725</v>
      </c>
      <c r="G2067" s="110">
        <v>2625.666666666667</v>
      </c>
      <c r="H2067" s="4">
        <v>903.38503165124666</v>
      </c>
      <c r="I2067" s="46">
        <v>2214.2591788443237</v>
      </c>
      <c r="J2067" s="110">
        <v>2112.02807220164</v>
      </c>
      <c r="K2067" s="46">
        <v>2118.5793381098811</v>
      </c>
      <c r="L2067" s="110">
        <f>$L$1*gp_need_index[[#This Row],[Normalised weighted population (base year)]]</f>
        <v>899.53482007246271</v>
      </c>
      <c r="M2067" s="4">
        <f>$M$1*gp_need_index[[#This Row],[Normalised travel time adjusted wp (base year)]]</f>
        <v>1257.9141088883591</v>
      </c>
      <c r="N2067" s="115">
        <v>2157.4489289608218</v>
      </c>
      <c r="O2067" s="43">
        <f>gp_need_index[[#This Row],[Combined weighted population (base year)]]/gp_need_index[[#This Row],[Registered population (base year)]]</f>
        <v>0.82167662649263229</v>
      </c>
      <c r="P2067" s="77">
        <v>2651.2409100210707</v>
      </c>
      <c r="Q2067" s="4">
        <v>921.10756070660091</v>
      </c>
      <c r="R2067" s="46">
        <v>2235.0796468290882</v>
      </c>
      <c r="S2067" s="110">
        <v>2131.8872708358076</v>
      </c>
      <c r="T2067" s="46">
        <v>2138.4723245181794</v>
      </c>
      <c r="U2067" s="110">
        <f>$L$1*gp_need_index[[#This Row],[Normalised weighted population 2025/26]]</f>
        <v>907.99306023758857</v>
      </c>
      <c r="V2067" s="4">
        <f>$M$1*gp_need_index[[#This Row],[Normalised travel time adjusted wp 2025/26]]</f>
        <v>1269.7256411830374</v>
      </c>
      <c r="W2067" s="115">
        <v>2177.7187014206261</v>
      </c>
      <c r="X2067" s="43">
        <f>gp_need_index[[#This Row],[Combined weighted population 2025/26]]/gp_need_index[[#This Row],[Registered population 2025/26]]</f>
        <v>0.82139600863480888</v>
      </c>
    </row>
    <row r="2068" spans="1:24" ht="13">
      <c r="A2068" s="8" t="s">
        <v>2476</v>
      </c>
      <c r="B2068" s="3" t="s">
        <v>10689</v>
      </c>
      <c r="C2068" s="74" t="s">
        <v>6408</v>
      </c>
      <c r="D2068" s="74" t="s">
        <v>6805</v>
      </c>
      <c r="E2068" s="74" t="s">
        <v>6593</v>
      </c>
      <c r="F2068" s="41">
        <v>0.95383055984618725</v>
      </c>
      <c r="G2068" s="110">
        <v>8667.6666666666679</v>
      </c>
      <c r="H2068" s="4">
        <v>1523.1912184109294</v>
      </c>
      <c r="I2068" s="46">
        <v>3733.447000263694</v>
      </c>
      <c r="J2068" s="110">
        <v>3561.0758424175879</v>
      </c>
      <c r="K2068" s="46">
        <v>3572.1218862984215</v>
      </c>
      <c r="L2068" s="110">
        <f>$L$1*gp_need_index[[#This Row],[Normalised weighted population (base year)]]</f>
        <v>1516.6994034479249</v>
      </c>
      <c r="M2068" s="4">
        <f>$M$1*gp_need_index[[#This Row],[Normalised travel time adjusted wp (base year)]]</f>
        <v>2120.9602296284784</v>
      </c>
      <c r="N2068" s="115">
        <v>3637.6596330764032</v>
      </c>
      <c r="O2068" s="43">
        <f>gp_need_index[[#This Row],[Combined weighted population (base year)]]/gp_need_index[[#This Row],[Registered population (base year)]]</f>
        <v>0.41968153287040755</v>
      </c>
      <c r="P2068" s="77">
        <v>8746.2465355146396</v>
      </c>
      <c r="Q2068" s="4">
        <v>1546.7447761550479</v>
      </c>
      <c r="R2068" s="46">
        <v>3753.1966031972961</v>
      </c>
      <c r="S2068" s="110">
        <v>3579.9136172404851</v>
      </c>
      <c r="T2068" s="46">
        <v>3590.9713892297805</v>
      </c>
      <c r="U2068" s="110">
        <f>$L$1*gp_need_index[[#This Row],[Normalised weighted population 2025/26]]</f>
        <v>1524.7226085411301</v>
      </c>
      <c r="V2068" s="4">
        <f>$M$1*gp_need_index[[#This Row],[Normalised travel time adjusted wp 2025/26]]</f>
        <v>2132.1521898521833</v>
      </c>
      <c r="W2068" s="115">
        <v>3656.8747983933135</v>
      </c>
      <c r="X2068" s="43">
        <f>gp_need_index[[#This Row],[Combined weighted population 2025/26]]/gp_need_index[[#This Row],[Registered population 2025/26]]</f>
        <v>0.41810790303524625</v>
      </c>
    </row>
    <row r="2069" spans="1:24" ht="13">
      <c r="A2069" s="8" t="s">
        <v>2456</v>
      </c>
      <c r="B2069" s="3" t="s">
        <v>10688</v>
      </c>
      <c r="C2069" s="74" t="s">
        <v>6408</v>
      </c>
      <c r="D2069" s="74" t="s">
        <v>6805</v>
      </c>
      <c r="E2069" s="74" t="s">
        <v>6593</v>
      </c>
      <c r="F2069" s="41">
        <v>0.95383055984618725</v>
      </c>
      <c r="G2069" s="110">
        <v>3296.833333333333</v>
      </c>
      <c r="H2069" s="4">
        <v>952.81947367596445</v>
      </c>
      <c r="I2069" s="46">
        <v>2335.4264144849253</v>
      </c>
      <c r="J2069" s="110">
        <v>2227.60108440773</v>
      </c>
      <c r="K2069" s="46">
        <v>2234.510844383708</v>
      </c>
      <c r="L2069" s="110">
        <f>$L$1*gp_need_index[[#This Row],[Normalised weighted population (base year)]]</f>
        <v>948.75857334940883</v>
      </c>
      <c r="M2069" s="4">
        <f>$M$1*gp_need_index[[#This Row],[Normalised travel time adjusted wp (base year)]]</f>
        <v>1326.7488580918664</v>
      </c>
      <c r="N2069" s="115">
        <v>2275.507431441275</v>
      </c>
      <c r="O2069" s="43">
        <f>gp_need_index[[#This Row],[Combined weighted population (base year)]]/gp_need_index[[#This Row],[Registered population (base year)]]</f>
        <v>0.69021002925269959</v>
      </c>
      <c r="P2069" s="77">
        <v>3324.0148859227374</v>
      </c>
      <c r="Q2069" s="4">
        <v>970.02954813128122</v>
      </c>
      <c r="R2069" s="46">
        <v>2353.7894946686297</v>
      </c>
      <c r="S2069" s="110">
        <v>2245.1163514598534</v>
      </c>
      <c r="T2069" s="46">
        <v>2252.0511513903107</v>
      </c>
      <c r="U2069" s="110">
        <f>$L$1*gp_need_index[[#This Row],[Normalised weighted population 2025/26]]</f>
        <v>956.21850856695005</v>
      </c>
      <c r="V2069" s="4">
        <f>$M$1*gp_need_index[[#This Row],[Normalised travel time adjusted wp 2025/26]]</f>
        <v>1337.163478522142</v>
      </c>
      <c r="W2069" s="115">
        <v>2293.381987089092</v>
      </c>
      <c r="X2069" s="43">
        <f>gp_need_index[[#This Row],[Combined weighted population 2025/26]]/gp_need_index[[#This Row],[Registered population 2025/26]]</f>
        <v>0.68994335639157511</v>
      </c>
    </row>
    <row r="2070" spans="1:24" ht="13">
      <c r="A2070" s="8" t="s">
        <v>2488</v>
      </c>
      <c r="B2070" s="3" t="s">
        <v>10687</v>
      </c>
      <c r="C2070" s="74" t="s">
        <v>6408</v>
      </c>
      <c r="D2070" s="74" t="s">
        <v>6805</v>
      </c>
      <c r="E2070" s="74" t="s">
        <v>6593</v>
      </c>
      <c r="F2070" s="41">
        <v>0.95383055984618725</v>
      </c>
      <c r="G2070" s="110">
        <v>5301.1666666666661</v>
      </c>
      <c r="H2070" s="4">
        <v>1172.395112716549</v>
      </c>
      <c r="I2070" s="46">
        <v>2873.6214887463721</v>
      </c>
      <c r="J2070" s="110">
        <v>2740.947993396986</v>
      </c>
      <c r="K2070" s="46">
        <v>2749.4500958935146</v>
      </c>
      <c r="L2070" s="110">
        <f>$L$1*gp_need_index[[#This Row],[Normalised weighted population (base year)]]</f>
        <v>1167.3983847658542</v>
      </c>
      <c r="M2070" s="4">
        <f>$M$1*gp_need_index[[#This Row],[Normalised travel time adjusted wp (base year)]]</f>
        <v>1632.4958924571195</v>
      </c>
      <c r="N2070" s="115">
        <v>2799.8942772229739</v>
      </c>
      <c r="O2070" s="43">
        <f>gp_need_index[[#This Row],[Combined weighted population (base year)]]/gp_need_index[[#This Row],[Registered population (base year)]]</f>
        <v>0.52816567621397315</v>
      </c>
      <c r="P2070" s="77">
        <v>5348.0310047728672</v>
      </c>
      <c r="Q2070" s="4">
        <v>1192.1602335583052</v>
      </c>
      <c r="R2070" s="46">
        <v>2892.7925330904141</v>
      </c>
      <c r="S2070" s="110">
        <v>2759.2339213564996</v>
      </c>
      <c r="T2070" s="46">
        <v>2767.7567469969149</v>
      </c>
      <c r="U2070" s="110">
        <f>$L$1*gp_need_index[[#This Row],[Normalised weighted population 2025/26]]</f>
        <v>1175.1865525148617</v>
      </c>
      <c r="V2070" s="4">
        <f>$M$1*gp_need_index[[#This Row],[Normalised travel time adjusted wp 2025/26]]</f>
        <v>1643.3655324537074</v>
      </c>
      <c r="W2070" s="115">
        <v>2818.552084968569</v>
      </c>
      <c r="X2070" s="43">
        <f>gp_need_index[[#This Row],[Combined weighted population 2025/26]]/gp_need_index[[#This Row],[Registered population 2025/26]]</f>
        <v>0.52702613026236078</v>
      </c>
    </row>
    <row r="2071" spans="1:24" ht="13">
      <c r="A2071" s="8" t="s">
        <v>2466</v>
      </c>
      <c r="B2071" s="3" t="s">
        <v>10686</v>
      </c>
      <c r="C2071" s="74" t="s">
        <v>6408</v>
      </c>
      <c r="D2071" s="74" t="s">
        <v>6805</v>
      </c>
      <c r="E2071" s="74" t="s">
        <v>6593</v>
      </c>
      <c r="F2071" s="41">
        <v>0.95383055984618725</v>
      </c>
      <c r="G2071" s="110">
        <v>2644.916666666667</v>
      </c>
      <c r="H2071" s="4">
        <v>819.76077450032085</v>
      </c>
      <c r="I2071" s="46">
        <v>2009.2903422099359</v>
      </c>
      <c r="J2071" s="110">
        <v>1916.5225320036404</v>
      </c>
      <c r="K2071" s="46">
        <v>1922.4673624211657</v>
      </c>
      <c r="L2071" s="110">
        <f>$L$1*gp_need_index[[#This Row],[Normalised weighted population (base year)]]</f>
        <v>816.26696807755457</v>
      </c>
      <c r="M2071" s="4">
        <f>$M$1*gp_need_index[[#This Row],[Normalised travel time adjusted wp (base year)]]</f>
        <v>1141.471917320072</v>
      </c>
      <c r="N2071" s="115">
        <v>1957.7388853976265</v>
      </c>
      <c r="O2071" s="43">
        <f>gp_need_index[[#This Row],[Combined weighted population (base year)]]/gp_need_index[[#This Row],[Registered population (base year)]]</f>
        <v>0.74018925059931051</v>
      </c>
      <c r="P2071" s="77">
        <v>2668.7471796767322</v>
      </c>
      <c r="Q2071" s="4">
        <v>835.41091026685888</v>
      </c>
      <c r="R2071" s="46">
        <v>2027.1355940711662</v>
      </c>
      <c r="S2071" s="110">
        <v>1933.5438785770339</v>
      </c>
      <c r="T2071" s="46">
        <v>1939.5162817204045</v>
      </c>
      <c r="U2071" s="110">
        <f>$L$1*gp_need_index[[#This Row],[Normalised weighted population 2025/26]]</f>
        <v>823.51653740327265</v>
      </c>
      <c r="V2071" s="4">
        <f>$M$1*gp_need_index[[#This Row],[Normalised travel time adjusted wp 2025/26]]</f>
        <v>1151.5947745301044</v>
      </c>
      <c r="W2071" s="115">
        <v>1975.111311933377</v>
      </c>
      <c r="X2071" s="43">
        <f>gp_need_index[[#This Row],[Combined weighted population 2025/26]]/gp_need_index[[#This Row],[Registered population 2025/26]]</f>
        <v>0.74008932992020027</v>
      </c>
    </row>
    <row r="2072" spans="1:24" ht="13">
      <c r="A2072" s="8" t="s">
        <v>2472</v>
      </c>
      <c r="B2072" s="3" t="s">
        <v>10685</v>
      </c>
      <c r="C2072" s="74" t="s">
        <v>6408</v>
      </c>
      <c r="D2072" s="74" t="s">
        <v>6805</v>
      </c>
      <c r="E2072" s="74" t="s">
        <v>6593</v>
      </c>
      <c r="F2072" s="41">
        <v>0.95383055984618725</v>
      </c>
      <c r="G2072" s="110">
        <v>7440.8333333333339</v>
      </c>
      <c r="H2072" s="4">
        <v>2269.4158046589059</v>
      </c>
      <c r="I2072" s="46">
        <v>5562.4950602682748</v>
      </c>
      <c r="J2072" s="110">
        <v>5305.67777747734</v>
      </c>
      <c r="K2072" s="46">
        <v>5322.1353740411323</v>
      </c>
      <c r="L2072" s="110">
        <f>$L$1*gp_need_index[[#This Row],[Normalised weighted population (base year)]]</f>
        <v>2259.7435932517697</v>
      </c>
      <c r="M2072" s="4">
        <f>$M$1*gp_need_index[[#This Row],[Normalised travel time adjusted wp (base year)]]</f>
        <v>3160.0370380242689</v>
      </c>
      <c r="N2072" s="115">
        <v>5419.7806312760385</v>
      </c>
      <c r="O2072" s="43">
        <f>gp_need_index[[#This Row],[Combined weighted population (base year)]]/gp_need_index[[#This Row],[Registered population (base year)]]</f>
        <v>0.72838355443288672</v>
      </c>
      <c r="P2072" s="77">
        <v>7506.6373010586158</v>
      </c>
      <c r="Q2072" s="4">
        <v>2312.7872648091202</v>
      </c>
      <c r="R2072" s="46">
        <v>5612.008807152697</v>
      </c>
      <c r="S2072" s="110">
        <v>5352.9055023881901</v>
      </c>
      <c r="T2072" s="46">
        <v>5369.4397584776652</v>
      </c>
      <c r="U2072" s="110">
        <f>$L$1*gp_need_index[[#This Row],[Normalised weighted population 2025/26]]</f>
        <v>2279.8583746740774</v>
      </c>
      <c r="V2072" s="4">
        <f>$M$1*gp_need_index[[#This Row],[Normalised travel time adjusted wp 2025/26]]</f>
        <v>3188.124186579244</v>
      </c>
      <c r="W2072" s="115">
        <v>5467.9825612533214</v>
      </c>
      <c r="X2072" s="43">
        <f>gp_need_index[[#This Row],[Combined weighted population 2025/26]]/gp_need_index[[#This Row],[Registered population 2025/26]]</f>
        <v>0.72841970937935219</v>
      </c>
    </row>
    <row r="2073" spans="1:24" ht="13">
      <c r="A2073" s="8" t="s">
        <v>2489</v>
      </c>
      <c r="B2073" s="3" t="s">
        <v>10684</v>
      </c>
      <c r="C2073" s="74" t="s">
        <v>6408</v>
      </c>
      <c r="D2073" s="74" t="s">
        <v>6805</v>
      </c>
      <c r="E2073" s="74" t="s">
        <v>6593</v>
      </c>
      <c r="F2073" s="41">
        <v>0.95383055984618725</v>
      </c>
      <c r="G2073" s="110">
        <v>3441.0833333333335</v>
      </c>
      <c r="H2073" s="4">
        <v>867.05705547959337</v>
      </c>
      <c r="I2073" s="46">
        <v>2125.2167972809602</v>
      </c>
      <c r="J2073" s="110">
        <v>2027.0967275450193</v>
      </c>
      <c r="K2073" s="46">
        <v>2033.3845462812678</v>
      </c>
      <c r="L2073" s="110">
        <f>$L$1*gp_need_index[[#This Row],[Normalised weighted population (base year)]]</f>
        <v>863.36167311491988</v>
      </c>
      <c r="M2073" s="4">
        <f>$M$1*gp_need_index[[#This Row],[Normalised travel time adjusted wp (base year)]]</f>
        <v>1207.3293945388693</v>
      </c>
      <c r="N2073" s="115">
        <v>2070.6910676537891</v>
      </c>
      <c r="O2073" s="43">
        <f>gp_need_index[[#This Row],[Combined weighted population (base year)]]/gp_need_index[[#This Row],[Registered population (base year)]]</f>
        <v>0.60175557144904623</v>
      </c>
      <c r="P2073" s="77">
        <v>3470.7095561840983</v>
      </c>
      <c r="Q2073" s="4">
        <v>884.06368438997197</v>
      </c>
      <c r="R2073" s="46">
        <v>2145.192192283132</v>
      </c>
      <c r="S2073" s="110">
        <v>2046.1498697430895</v>
      </c>
      <c r="T2073" s="46">
        <v>2052.4700945123636</v>
      </c>
      <c r="U2073" s="110">
        <f>$L$1*gp_need_index[[#This Row],[Normalised weighted population 2025/26]]</f>
        <v>871.4766054231302</v>
      </c>
      <c r="V2073" s="4">
        <f>$M$1*gp_need_index[[#This Row],[Normalised travel time adjusted wp 2025/26]]</f>
        <v>1218.661507509056</v>
      </c>
      <c r="W2073" s="115">
        <v>2090.1381129321862</v>
      </c>
      <c r="X2073" s="43">
        <f>gp_need_index[[#This Row],[Combined weighted population 2025/26]]/gp_need_index[[#This Row],[Registered population 2025/26]]</f>
        <v>0.60222213328337582</v>
      </c>
    </row>
    <row r="2074" spans="1:24" ht="13">
      <c r="A2074" s="8" t="s">
        <v>2478</v>
      </c>
      <c r="B2074" s="3" t="s">
        <v>10683</v>
      </c>
      <c r="C2074" s="74" t="s">
        <v>6408</v>
      </c>
      <c r="D2074" s="74" t="s">
        <v>6805</v>
      </c>
      <c r="E2074" s="74" t="s">
        <v>6593</v>
      </c>
      <c r="F2074" s="41">
        <v>0.95383055984618725</v>
      </c>
      <c r="G2074" s="110">
        <v>5514.4166666666679</v>
      </c>
      <c r="H2074" s="4">
        <v>1521.8614537113967</v>
      </c>
      <c r="I2074" s="46">
        <v>3730.1876550360435</v>
      </c>
      <c r="J2074" s="110">
        <v>3557.9669793343655</v>
      </c>
      <c r="K2074" s="46">
        <v>3569.0033798828022</v>
      </c>
      <c r="L2074" s="110">
        <f>$L$1*gp_need_index[[#This Row],[Normalised weighted population (base year)]]</f>
        <v>1515.3753061828345</v>
      </c>
      <c r="M2074" s="4">
        <f>$M$1*gp_need_index[[#This Row],[Normalised travel time adjusted wp (base year)]]</f>
        <v>2119.1086052175815</v>
      </c>
      <c r="N2074" s="115">
        <v>3634.4839114004162</v>
      </c>
      <c r="O2074" s="43">
        <f>gp_need_index[[#This Row],[Combined weighted population (base year)]]/gp_need_index[[#This Row],[Registered population (base year)]]</f>
        <v>0.65908764808615272</v>
      </c>
      <c r="P2074" s="77">
        <v>5558.2529593771269</v>
      </c>
      <c r="Q2074" s="4">
        <v>1549.1199065201142</v>
      </c>
      <c r="R2074" s="46">
        <v>3758.9598883596209</v>
      </c>
      <c r="S2074" s="110">
        <v>3585.4108147534189</v>
      </c>
      <c r="T2074" s="46">
        <v>3596.4855666933995</v>
      </c>
      <c r="U2074" s="110">
        <f>$L$1*gp_need_index[[#This Row],[Normalised weighted population 2025/26]]</f>
        <v>1527.063922390498</v>
      </c>
      <c r="V2074" s="4">
        <f>$M$1*gp_need_index[[#This Row],[Normalised travel time adjusted wp 2025/26]]</f>
        <v>2135.4262525722461</v>
      </c>
      <c r="W2074" s="115">
        <v>3662.4901749627443</v>
      </c>
      <c r="X2074" s="43">
        <f>gp_need_index[[#This Row],[Combined weighted population 2025/26]]/gp_need_index[[#This Row],[Registered population 2025/26]]</f>
        <v>0.65892830026454441</v>
      </c>
    </row>
    <row r="2075" spans="1:24" ht="13">
      <c r="A2075" s="8" t="s">
        <v>2491</v>
      </c>
      <c r="B2075" s="3" t="s">
        <v>10682</v>
      </c>
      <c r="C2075" s="74" t="s">
        <v>6408</v>
      </c>
      <c r="D2075" s="74" t="s">
        <v>6805</v>
      </c>
      <c r="E2075" s="74" t="s">
        <v>6593</v>
      </c>
      <c r="F2075" s="41">
        <v>0.95383055984618725</v>
      </c>
      <c r="G2075" s="110">
        <v>3036.833333333333</v>
      </c>
      <c r="H2075" s="4">
        <v>1061.9029522080966</v>
      </c>
      <c r="I2075" s="46">
        <v>2602.7975631506779</v>
      </c>
      <c r="J2075" s="110">
        <v>2482.6278568263028</v>
      </c>
      <c r="K2075" s="46">
        <v>2490.3286802459088</v>
      </c>
      <c r="L2075" s="110">
        <f>$L$1*gp_need_index[[#This Row],[Normalised weighted population (base year)]]</f>
        <v>1057.3771399587356</v>
      </c>
      <c r="M2075" s="4">
        <f>$M$1*gp_need_index[[#This Row],[Normalised travel time adjusted wp (base year)]]</f>
        <v>1478.6416190792572</v>
      </c>
      <c r="N2075" s="115">
        <v>2536.0187590379928</v>
      </c>
      <c r="O2075" s="43">
        <f>gp_need_index[[#This Row],[Combined weighted population (base year)]]/gp_need_index[[#This Row],[Registered population (base year)]]</f>
        <v>0.83508657890499749</v>
      </c>
      <c r="P2075" s="77">
        <v>3062.7442820806609</v>
      </c>
      <c r="Q2075" s="4">
        <v>1081.1789472703811</v>
      </c>
      <c r="R2075" s="46">
        <v>2623.4949779050398</v>
      </c>
      <c r="S2075" s="110">
        <v>2502.3696835288247</v>
      </c>
      <c r="T2075" s="46">
        <v>2510.0990972387331</v>
      </c>
      <c r="U2075" s="110">
        <f>$L$1*gp_need_index[[#This Row],[Normalised weighted population 2025/26]]</f>
        <v>1065.7853901920021</v>
      </c>
      <c r="V2075" s="4">
        <f>$M$1*gp_need_index[[#This Row],[Normalised travel time adjusted wp 2025/26]]</f>
        <v>1490.3803753422478</v>
      </c>
      <c r="W2075" s="115">
        <v>2556.1657655342497</v>
      </c>
      <c r="X2075" s="43">
        <f>gp_need_index[[#This Row],[Combined weighted population 2025/26]]/gp_need_index[[#This Row],[Registered population 2025/26]]</f>
        <v>0.83459980008442969</v>
      </c>
    </row>
    <row r="2076" spans="1:24" ht="13">
      <c r="A2076" s="8" t="s">
        <v>2465</v>
      </c>
      <c r="B2076" s="3" t="s">
        <v>10681</v>
      </c>
      <c r="C2076" s="74" t="s">
        <v>6408</v>
      </c>
      <c r="D2076" s="74" t="s">
        <v>6805</v>
      </c>
      <c r="E2076" s="74" t="s">
        <v>6593</v>
      </c>
      <c r="F2076" s="41">
        <v>0.95383055984618725</v>
      </c>
      <c r="G2076" s="110">
        <v>6166.666666666667</v>
      </c>
      <c r="H2076" s="4">
        <v>1504.2941462066524</v>
      </c>
      <c r="I2076" s="46">
        <v>3687.1289696172025</v>
      </c>
      <c r="J2076" s="110">
        <v>3516.896289315072</v>
      </c>
      <c r="K2076" s="46">
        <v>3527.8052933507006</v>
      </c>
      <c r="L2076" s="110">
        <f>$L$1*gp_need_index[[#This Row],[Normalised weighted population (base year)]]</f>
        <v>1497.8828702426979</v>
      </c>
      <c r="M2076" s="4">
        <f>$M$1*gp_need_index[[#This Row],[Normalised travel time adjusted wp (base year)]]</f>
        <v>2094.6470930260343</v>
      </c>
      <c r="N2076" s="115">
        <v>3592.529963268732</v>
      </c>
      <c r="O2076" s="43">
        <f>gp_need_index[[#This Row],[Combined weighted population (base year)]]/gp_need_index[[#This Row],[Registered population (base year)]]</f>
        <v>0.5825724264760106</v>
      </c>
      <c r="P2076" s="77">
        <v>6221.0653790478664</v>
      </c>
      <c r="Q2076" s="4">
        <v>1532.6139318800579</v>
      </c>
      <c r="R2076" s="46">
        <v>3718.9079231572441</v>
      </c>
      <c r="S2076" s="110">
        <v>3547.2080263614957</v>
      </c>
      <c r="T2076" s="46">
        <v>3558.1647760900937</v>
      </c>
      <c r="U2076" s="110">
        <f>$L$1*gp_need_index[[#This Row],[Normalised weighted population 2025/26]]</f>
        <v>1510.7929557141072</v>
      </c>
      <c r="V2076" s="4">
        <f>$M$1*gp_need_index[[#This Row],[Normalised travel time adjusted wp 2025/26]]</f>
        <v>2112.6731451966871</v>
      </c>
      <c r="W2076" s="115">
        <v>3623.466100910794</v>
      </c>
      <c r="X2076" s="43">
        <f>gp_need_index[[#This Row],[Combined weighted population 2025/26]]/gp_need_index[[#This Row],[Registered population 2025/26]]</f>
        <v>0.58245105623136295</v>
      </c>
    </row>
    <row r="2077" spans="1:24" ht="13">
      <c r="A2077" s="8" t="s">
        <v>2495</v>
      </c>
      <c r="B2077" s="3" t="s">
        <v>10680</v>
      </c>
      <c r="C2077" s="74" t="s">
        <v>6408</v>
      </c>
      <c r="D2077" s="74" t="s">
        <v>6805</v>
      </c>
      <c r="E2077" s="74" t="s">
        <v>6593</v>
      </c>
      <c r="F2077" s="41">
        <v>0.95383055984618725</v>
      </c>
      <c r="G2077" s="110">
        <v>3681.416666666667</v>
      </c>
      <c r="H2077" s="4">
        <v>988.77495773959095</v>
      </c>
      <c r="I2077" s="46">
        <v>2423.5557921348432</v>
      </c>
      <c r="J2077" s="110">
        <v>2311.6615780304473</v>
      </c>
      <c r="K2077" s="46">
        <v>2318.8320838996019</v>
      </c>
      <c r="L2077" s="110">
        <f>$L$1*gp_need_index[[#This Row],[Normalised weighted population (base year)]]</f>
        <v>984.56081575392841</v>
      </c>
      <c r="M2077" s="4">
        <f>$M$1*gp_need_index[[#This Row],[Normalised travel time adjusted wp (base year)]]</f>
        <v>1376.8148976108907</v>
      </c>
      <c r="N2077" s="115">
        <v>2361.3757133648191</v>
      </c>
      <c r="O2077" s="43">
        <f>gp_need_index[[#This Row],[Combined weighted population (base year)]]/gp_need_index[[#This Row],[Registered population (base year)]]</f>
        <v>0.64143125518658639</v>
      </c>
      <c r="P2077" s="77">
        <v>3713.471825939102</v>
      </c>
      <c r="Q2077" s="4">
        <v>1007.8023394187826</v>
      </c>
      <c r="R2077" s="46">
        <v>2445.4456710068775</v>
      </c>
      <c r="S2077" s="110">
        <v>2332.5408134499253</v>
      </c>
      <c r="T2077" s="46">
        <v>2339.7456533507093</v>
      </c>
      <c r="U2077" s="110">
        <f>$L$1*gp_need_index[[#This Row],[Normalised weighted population 2025/26]]</f>
        <v>993.45350024212837</v>
      </c>
      <c r="V2077" s="4">
        <f>$M$1*gp_need_index[[#This Row],[Normalised travel time adjusted wp 2025/26]]</f>
        <v>1389.2324047613356</v>
      </c>
      <c r="W2077" s="115">
        <v>2382.6859050034641</v>
      </c>
      <c r="X2077" s="43">
        <f>gp_need_index[[#This Row],[Combined weighted population 2025/26]]/gp_need_index[[#This Row],[Registered population 2025/26]]</f>
        <v>0.64163295608171345</v>
      </c>
    </row>
    <row r="2078" spans="1:24" ht="13">
      <c r="A2078" s="8" t="s">
        <v>2462</v>
      </c>
      <c r="B2078" s="3" t="s">
        <v>10679</v>
      </c>
      <c r="C2078" s="74" t="s">
        <v>6408</v>
      </c>
      <c r="D2078" s="74" t="s">
        <v>6805</v>
      </c>
      <c r="E2078" s="74" t="s">
        <v>6593</v>
      </c>
      <c r="F2078" s="41">
        <v>0.95383055984618725</v>
      </c>
      <c r="G2078" s="110">
        <v>6037.416666666667</v>
      </c>
      <c r="H2078" s="4">
        <v>1326.932066337281</v>
      </c>
      <c r="I2078" s="46">
        <v>3252.4022478208112</v>
      </c>
      <c r="J2078" s="110">
        <v>3102.2406568839224</v>
      </c>
      <c r="K2078" s="46">
        <v>3111.8634472824501</v>
      </c>
      <c r="L2078" s="110">
        <f>$L$1*gp_need_index[[#This Row],[Normalised weighted population (base year)]]</f>
        <v>1321.2767045291125</v>
      </c>
      <c r="M2078" s="4">
        <f>$M$1*gp_need_index[[#This Row],[Normalised travel time adjusted wp (base year)]]</f>
        <v>1847.680124532365</v>
      </c>
      <c r="N2078" s="115">
        <v>3168.9568290614775</v>
      </c>
      <c r="O2078" s="43">
        <f>gp_need_index[[#This Row],[Combined weighted population (base year)]]/gp_need_index[[#This Row],[Registered population (base year)]]</f>
        <v>0.52488622270476792</v>
      </c>
      <c r="P2078" s="77">
        <v>6089.1041211025295</v>
      </c>
      <c r="Q2078" s="4">
        <v>1349.341785631296</v>
      </c>
      <c r="R2078" s="46">
        <v>3274.1956426532629</v>
      </c>
      <c r="S2078" s="110">
        <v>3123.0278628779088</v>
      </c>
      <c r="T2078" s="46">
        <v>3132.6743889442387</v>
      </c>
      <c r="U2078" s="110">
        <f>$L$1*gp_need_index[[#This Row],[Normalised weighted population 2025/26]]</f>
        <v>1330.1301927235745</v>
      </c>
      <c r="V2078" s="4">
        <f>$M$1*gp_need_index[[#This Row],[Normalised travel time adjusted wp 2025/26]]</f>
        <v>1860.0366960634419</v>
      </c>
      <c r="W2078" s="115">
        <v>3190.1668887870164</v>
      </c>
      <c r="X2078" s="43">
        <f>gp_need_index[[#This Row],[Combined weighted population 2025/26]]/gp_need_index[[#This Row],[Registered population 2025/26]]</f>
        <v>0.52391399873277023</v>
      </c>
    </row>
    <row r="2079" spans="1:24" ht="13">
      <c r="A2079" s="8" t="s">
        <v>2494</v>
      </c>
      <c r="B2079" s="3" t="s">
        <v>10678</v>
      </c>
      <c r="C2079" s="74" t="s">
        <v>6408</v>
      </c>
      <c r="D2079" s="74" t="s">
        <v>6805</v>
      </c>
      <c r="E2079" s="74" t="s">
        <v>6593</v>
      </c>
      <c r="F2079" s="41">
        <v>0.95383055984618725</v>
      </c>
      <c r="G2079" s="110">
        <v>6024.25</v>
      </c>
      <c r="H2079" s="4">
        <v>1811.9901081618898</v>
      </c>
      <c r="I2079" s="46">
        <v>4441.3130485889051</v>
      </c>
      <c r="J2079" s="110">
        <v>4236.2601115877324</v>
      </c>
      <c r="K2079" s="46">
        <v>4249.4004986937407</v>
      </c>
      <c r="L2079" s="110">
        <f>$L$1*gp_need_index[[#This Row],[Normalised weighted population (base year)]]</f>
        <v>1804.2674372622678</v>
      </c>
      <c r="M2079" s="4">
        <f>$M$1*gp_need_index[[#This Row],[Normalised travel time adjusted wp (base year)]]</f>
        <v>2523.0968439412036</v>
      </c>
      <c r="N2079" s="115">
        <v>4327.3642812034714</v>
      </c>
      <c r="O2079" s="43">
        <f>gp_need_index[[#This Row],[Combined weighted population (base year)]]/gp_need_index[[#This Row],[Registered population (base year)]]</f>
        <v>0.71832415341386424</v>
      </c>
      <c r="P2079" s="77">
        <v>6076.5952345868754</v>
      </c>
      <c r="Q2079" s="4">
        <v>1846.0676980449607</v>
      </c>
      <c r="R2079" s="46">
        <v>4479.5076216763382</v>
      </c>
      <c r="S2079" s="110">
        <v>4272.6912626188041</v>
      </c>
      <c r="T2079" s="46">
        <v>4285.8889122869859</v>
      </c>
      <c r="U2079" s="110">
        <f>$L$1*gp_need_index[[#This Row],[Normalised weighted population 2025/26]]</f>
        <v>1819.7838450785744</v>
      </c>
      <c r="V2079" s="4">
        <f>$M$1*gp_need_index[[#This Row],[Normalised travel time adjusted wp 2025/26]]</f>
        <v>2544.7619708704819</v>
      </c>
      <c r="W2079" s="115">
        <v>4364.5458159490563</v>
      </c>
      <c r="X2079" s="43">
        <f>gp_need_index[[#This Row],[Combined weighted population 2025/26]]/gp_need_index[[#This Row],[Registered population 2025/26]]</f>
        <v>0.71825514905235999</v>
      </c>
    </row>
    <row r="2080" spans="1:24" ht="13">
      <c r="A2080" s="8" t="s">
        <v>2468</v>
      </c>
      <c r="B2080" s="3" t="s">
        <v>10677</v>
      </c>
      <c r="C2080" s="74" t="s">
        <v>6408</v>
      </c>
      <c r="D2080" s="74" t="s">
        <v>6805</v>
      </c>
      <c r="E2080" s="74" t="s">
        <v>6593</v>
      </c>
      <c r="F2080" s="41">
        <v>0.95383055984618725</v>
      </c>
      <c r="G2080" s="110">
        <v>5417.3333333333321</v>
      </c>
      <c r="H2080" s="4">
        <v>1584.7230877250665</v>
      </c>
      <c r="I2080" s="46">
        <v>3884.2658666901593</v>
      </c>
      <c r="J2080" s="110">
        <v>3704.9314862165106</v>
      </c>
      <c r="K2080" s="46">
        <v>3716.4237536051332</v>
      </c>
      <c r="L2080" s="110">
        <f>$L$1*gp_need_index[[#This Row],[Normalised weighted population (base year)]]</f>
        <v>1577.9690249857572</v>
      </c>
      <c r="M2080" s="4">
        <f>$M$1*gp_need_index[[#This Row],[Normalised travel time adjusted wp (base year)]]</f>
        <v>2206.6399828285607</v>
      </c>
      <c r="N2080" s="115">
        <v>3784.6090078143179</v>
      </c>
      <c r="O2080" s="43">
        <f>gp_need_index[[#This Row],[Combined weighted population (base year)]]/gp_need_index[[#This Row],[Registered population (base year)]]</f>
        <v>0.69861106469621936</v>
      </c>
      <c r="P2080" s="77">
        <v>5464.9857710682954</v>
      </c>
      <c r="Q2080" s="4">
        <v>1615.4345491752258</v>
      </c>
      <c r="R2080" s="46">
        <v>3919.8732435507154</v>
      </c>
      <c r="S2080" s="110">
        <v>3738.8948904220688</v>
      </c>
      <c r="T2080" s="46">
        <v>3750.4437297547051</v>
      </c>
      <c r="U2080" s="110">
        <f>$L$1*gp_need_index[[#This Row],[Normalised weighted population 2025/26]]</f>
        <v>1592.4343936488015</v>
      </c>
      <c r="V2080" s="4">
        <f>$M$1*gp_need_index[[#This Row],[Normalised travel time adjusted wp 2025/26]]</f>
        <v>2226.8394661392831</v>
      </c>
      <c r="W2080" s="115">
        <v>3819.2738597880843</v>
      </c>
      <c r="X2080" s="43">
        <f>gp_need_index[[#This Row],[Combined weighted population 2025/26]]/gp_need_index[[#This Row],[Registered population 2025/26]]</f>
        <v>0.69886254416386018</v>
      </c>
    </row>
    <row r="2081" spans="1:24" ht="13">
      <c r="A2081" s="8" t="s">
        <v>1987</v>
      </c>
      <c r="B2081" s="3" t="s">
        <v>10092</v>
      </c>
      <c r="C2081" s="74" t="s">
        <v>6408</v>
      </c>
      <c r="D2081" s="74" t="s">
        <v>6805</v>
      </c>
      <c r="E2081" s="74" t="s">
        <v>6527</v>
      </c>
      <c r="F2081" s="41">
        <v>0.95383055984618725</v>
      </c>
      <c r="G2081" s="110">
        <v>18029.25</v>
      </c>
      <c r="H2081" s="4">
        <v>6126.4385898248765</v>
      </c>
      <c r="I2081" s="46">
        <v>15016.32460784761</v>
      </c>
      <c r="J2081" s="110">
        <v>14323.029307535364</v>
      </c>
      <c r="K2081" s="46">
        <v>14367.457681779168</v>
      </c>
      <c r="L2081" s="110">
        <f>$L$1*gp_need_index[[#This Row],[Normalised weighted population (base year)]]</f>
        <v>6100.3278131695033</v>
      </c>
      <c r="M2081" s="4">
        <f>$M$1*gp_need_index[[#This Row],[Normalised travel time adjusted wp (base year)]]</f>
        <v>8530.7297214040354</v>
      </c>
      <c r="N2081" s="115">
        <v>14631.057534573538</v>
      </c>
      <c r="O2081" s="43">
        <f>gp_need_index[[#This Row],[Combined weighted population (base year)]]/gp_need_index[[#This Row],[Registered population (base year)]]</f>
        <v>0.81151781325199535</v>
      </c>
      <c r="P2081" s="77">
        <v>18193.085872927648</v>
      </c>
      <c r="Q2081" s="4">
        <v>6243.3672946202232</v>
      </c>
      <c r="R2081" s="46">
        <v>15149.613099668099</v>
      </c>
      <c r="S2081" s="110">
        <v>14450.163944309556</v>
      </c>
      <c r="T2081" s="46">
        <v>14494.79815484877</v>
      </c>
      <c r="U2081" s="110">
        <f>$L$1*gp_need_index[[#This Row],[Normalised weighted population 2025/26]]</f>
        <v>6154.4757831330062</v>
      </c>
      <c r="V2081" s="4">
        <f>$M$1*gp_need_index[[#This Row],[Normalised travel time adjusted wp 2025/26]]</f>
        <v>8606.3385857148151</v>
      </c>
      <c r="W2081" s="115">
        <v>14760.814368847821</v>
      </c>
      <c r="X2081" s="43">
        <f>gp_need_index[[#This Row],[Combined weighted population 2025/26]]/gp_need_index[[#This Row],[Registered population 2025/26]]</f>
        <v>0.81134198298996418</v>
      </c>
    </row>
    <row r="2082" spans="1:24" ht="13">
      <c r="A2082" s="8" t="s">
        <v>2040</v>
      </c>
      <c r="B2082" s="3" t="s">
        <v>10676</v>
      </c>
      <c r="C2082" s="74" t="s">
        <v>6408</v>
      </c>
      <c r="D2082" s="74" t="s">
        <v>6805</v>
      </c>
      <c r="E2082" s="74" t="s">
        <v>6508</v>
      </c>
      <c r="F2082" s="41">
        <v>0.95383055984618725</v>
      </c>
      <c r="G2082" s="110">
        <v>5127.9166666666661</v>
      </c>
      <c r="H2082" s="4">
        <v>2180.9988417115005</v>
      </c>
      <c r="I2082" s="46">
        <v>5345.7789703260059</v>
      </c>
      <c r="J2082" s="110">
        <v>5098.9673480800284</v>
      </c>
      <c r="K2082" s="46">
        <v>5114.7837528875116</v>
      </c>
      <c r="L2082" s="110">
        <f>$L$1*gp_need_index[[#This Row],[Normalised weighted population (base year)]]</f>
        <v>2171.7034618906468</v>
      </c>
      <c r="M2082" s="4">
        <f>$M$1*gp_need_index[[#This Row],[Normalised travel time adjusted wp (base year)]]</f>
        <v>3036.9212664984702</v>
      </c>
      <c r="N2082" s="115">
        <v>5208.6247283891171</v>
      </c>
      <c r="O2082" s="43">
        <f>gp_need_index[[#This Row],[Combined weighted population (base year)]]/gp_need_index[[#This Row],[Registered population (base year)]]</f>
        <v>1.0157389573522291</v>
      </c>
      <c r="P2082" s="77">
        <v>5175.2050457708483</v>
      </c>
      <c r="Q2082" s="4">
        <v>2221.3019088447322</v>
      </c>
      <c r="R2082" s="46">
        <v>5390.0183840776117</v>
      </c>
      <c r="S2082" s="110">
        <v>5141.1642528659895</v>
      </c>
      <c r="T2082" s="46">
        <v>5157.0444746104258</v>
      </c>
      <c r="U2082" s="110">
        <f>$L$1*gp_need_index[[#This Row],[Normalised weighted population 2025/26]]</f>
        <v>2189.6755644653472</v>
      </c>
      <c r="V2082" s="4">
        <f>$M$1*gp_need_index[[#This Row],[Normalised travel time adjusted wp 2025/26]]</f>
        <v>3062.0137221600489</v>
      </c>
      <c r="W2082" s="115">
        <v>5251.6892866253966</v>
      </c>
      <c r="X2082" s="43">
        <f>gp_need_index[[#This Row],[Combined weighted population 2025/26]]/gp_need_index[[#This Row],[Registered population 2025/26]]</f>
        <v>1.0147789778720073</v>
      </c>
    </row>
    <row r="2083" spans="1:24" ht="13">
      <c r="A2083" s="8" t="s">
        <v>2019</v>
      </c>
      <c r="B2083" s="3" t="s">
        <v>12655</v>
      </c>
      <c r="C2083" s="74" t="s">
        <v>6408</v>
      </c>
      <c r="D2083" s="74" t="s">
        <v>6805</v>
      </c>
      <c r="E2083" s="74" t="s">
        <v>6508</v>
      </c>
      <c r="F2083" s="41">
        <v>0.95383055984618725</v>
      </c>
      <c r="G2083" s="110">
        <v>10066.083333333332</v>
      </c>
      <c r="H2083" s="4">
        <v>3570.6851243637284</v>
      </c>
      <c r="I2083" s="46">
        <v>8751.9961415937632</v>
      </c>
      <c r="J2083" s="110">
        <v>8347.9213795080504</v>
      </c>
      <c r="K2083" s="46">
        <v>8373.8156625708871</v>
      </c>
      <c r="L2083" s="110">
        <f>$L$1*gp_need_index[[#This Row],[Normalised weighted population (base year)]]</f>
        <v>3555.4669253363568</v>
      </c>
      <c r="M2083" s="4">
        <f>$M$1*gp_need_index[[#This Row],[Normalised travel time adjusted wp (base year)]]</f>
        <v>4971.9831953878493</v>
      </c>
      <c r="N2083" s="115">
        <v>8527.4501207242065</v>
      </c>
      <c r="O2083" s="43">
        <f>gp_need_index[[#This Row],[Combined weighted population (base year)]]/gp_need_index[[#This Row],[Registered population (base year)]]</f>
        <v>0.84714678374318453</v>
      </c>
      <c r="P2083" s="77">
        <v>10152.805990687149</v>
      </c>
      <c r="Q2083" s="4">
        <v>3638.1808629443526</v>
      </c>
      <c r="R2083" s="46">
        <v>8828.0938569346581</v>
      </c>
      <c r="S2083" s="110">
        <v>8420.5057059346709</v>
      </c>
      <c r="T2083" s="46">
        <v>8446.5152810491018</v>
      </c>
      <c r="U2083" s="110">
        <f>$L$1*gp_need_index[[#This Row],[Normalised weighted population 2025/26]]</f>
        <v>3586.38134824182</v>
      </c>
      <c r="V2083" s="4">
        <f>$M$1*gp_need_index[[#This Row],[Normalised travel time adjusted wp 2025/26]]</f>
        <v>5015.148855577916</v>
      </c>
      <c r="W2083" s="115">
        <v>8601.5302038197369</v>
      </c>
      <c r="X2083" s="43">
        <f>gp_need_index[[#This Row],[Combined weighted population 2025/26]]/gp_need_index[[#This Row],[Registered population 2025/26]]</f>
        <v>0.847207187028852</v>
      </c>
    </row>
    <row r="2084" spans="1:24" ht="13">
      <c r="A2084" s="8" t="s">
        <v>1971</v>
      </c>
      <c r="B2084" s="3" t="s">
        <v>10675</v>
      </c>
      <c r="C2084" s="74" t="s">
        <v>6408</v>
      </c>
      <c r="D2084" s="74" t="s">
        <v>6805</v>
      </c>
      <c r="E2084" s="74" t="s">
        <v>6527</v>
      </c>
      <c r="F2084" s="41">
        <v>0.95383055984618725</v>
      </c>
      <c r="G2084" s="110">
        <v>8726.25</v>
      </c>
      <c r="H2084" s="4">
        <v>3234.7615648002466</v>
      </c>
      <c r="I2084" s="46">
        <v>7928.624269033613</v>
      </c>
      <c r="J2084" s="110">
        <v>7562.5641253423983</v>
      </c>
      <c r="K2084" s="46">
        <v>7586.0223213698764</v>
      </c>
      <c r="L2084" s="110">
        <f>$L$1*gp_need_index[[#This Row],[Normalised weighted population (base year)]]</f>
        <v>3220.9750662475367</v>
      </c>
      <c r="M2084" s="4">
        <f>$M$1*gp_need_index[[#This Row],[Normalised travel time adjusted wp (base year)]]</f>
        <v>4504.2280629937213</v>
      </c>
      <c r="N2084" s="115">
        <v>7725.2031292412576</v>
      </c>
      <c r="O2084" s="43">
        <f>gp_need_index[[#This Row],[Combined weighted population (base year)]]/gp_need_index[[#This Row],[Registered population (base year)]]</f>
        <v>0.88528326935868873</v>
      </c>
      <c r="P2084" s="77">
        <v>8804.6715450419397</v>
      </c>
      <c r="Q2084" s="4">
        <v>3298.3080609432836</v>
      </c>
      <c r="R2084" s="46">
        <v>8003.388019452851</v>
      </c>
      <c r="S2084" s="110">
        <v>7633.8760752609805</v>
      </c>
      <c r="T2084" s="46">
        <v>7657.4558791501704</v>
      </c>
      <c r="U2084" s="110">
        <f>$L$1*gp_need_index[[#This Row],[Normalised weighted population 2025/26]]</f>
        <v>3251.3475707058506</v>
      </c>
      <c r="V2084" s="4">
        <f>$M$1*gp_need_index[[#This Row],[Normalised travel time adjusted wp 2025/26]]</f>
        <v>4546.6419950865784</v>
      </c>
      <c r="W2084" s="115">
        <v>7797.9895657924289</v>
      </c>
      <c r="X2084" s="43">
        <f>gp_need_index[[#This Row],[Combined weighted population 2025/26]]/gp_need_index[[#This Row],[Registered population 2025/26]]</f>
        <v>0.88566501611109039</v>
      </c>
    </row>
    <row r="2085" spans="1:24" ht="13">
      <c r="A2085" s="8" t="s">
        <v>1973</v>
      </c>
      <c r="B2085" s="3" t="s">
        <v>10674</v>
      </c>
      <c r="C2085" s="74" t="s">
        <v>6408</v>
      </c>
      <c r="D2085" s="74" t="s">
        <v>6805</v>
      </c>
      <c r="E2085" s="74" t="s">
        <v>6527</v>
      </c>
      <c r="F2085" s="41">
        <v>0.95383055984618725</v>
      </c>
      <c r="G2085" s="110">
        <v>4522.916666666667</v>
      </c>
      <c r="H2085" s="4">
        <v>1494.7609247058806</v>
      </c>
      <c r="I2085" s="46">
        <v>3663.7623845261742</v>
      </c>
      <c r="J2085" s="110">
        <v>3494.6085263760028</v>
      </c>
      <c r="K2085" s="46">
        <v>3505.4483963582375</v>
      </c>
      <c r="L2085" s="110">
        <f>$L$1*gp_need_index[[#This Row],[Normalised weighted population (base year)]]</f>
        <v>1488.3902791691739</v>
      </c>
      <c r="M2085" s="4">
        <f>$M$1*gp_need_index[[#This Row],[Normalised travel time adjusted wp (base year)]]</f>
        <v>2081.3726049519305</v>
      </c>
      <c r="N2085" s="115">
        <v>3569.7628841211044</v>
      </c>
      <c r="O2085" s="43">
        <f>gp_need_index[[#This Row],[Combined weighted population (base year)]]/gp_need_index[[#This Row],[Registered population (base year)]]</f>
        <v>0.78926125489549981</v>
      </c>
      <c r="P2085" s="77">
        <v>4563.8756763994597</v>
      </c>
      <c r="Q2085" s="4">
        <v>1522.4512394005421</v>
      </c>
      <c r="R2085" s="46">
        <v>3694.2480157947161</v>
      </c>
      <c r="S2085" s="110">
        <v>3523.6866531161404</v>
      </c>
      <c r="T2085" s="46">
        <v>3534.5707491413164</v>
      </c>
      <c r="U2085" s="110">
        <f>$L$1*gp_need_index[[#This Row],[Normalised weighted population 2025/26]]</f>
        <v>1500.7749571237466</v>
      </c>
      <c r="V2085" s="4">
        <f>$M$1*gp_need_index[[#This Row],[Normalised travel time adjusted wp 2025/26]]</f>
        <v>2098.6641067573537</v>
      </c>
      <c r="W2085" s="115">
        <v>3599.4390638811001</v>
      </c>
      <c r="X2085" s="43">
        <f>gp_need_index[[#This Row],[Combined weighted population 2025/26]]/gp_need_index[[#This Row],[Registered population 2025/26]]</f>
        <v>0.78868034957533628</v>
      </c>
    </row>
    <row r="2086" spans="1:24" ht="13">
      <c r="A2086" s="8" t="s">
        <v>2031</v>
      </c>
      <c r="B2086" s="3" t="s">
        <v>10673</v>
      </c>
      <c r="C2086" s="74" t="s">
        <v>6408</v>
      </c>
      <c r="D2086" s="74" t="s">
        <v>6805</v>
      </c>
      <c r="E2086" s="74" t="s">
        <v>6508</v>
      </c>
      <c r="F2086" s="41">
        <v>0.95383055984618725</v>
      </c>
      <c r="G2086" s="110">
        <v>4.583333333333333</v>
      </c>
      <c r="H2086" s="4">
        <v>1.6291000833876641</v>
      </c>
      <c r="I2086" s="46">
        <v>3.9930369515905073</v>
      </c>
      <c r="J2086" s="110">
        <v>3.8086806710220866</v>
      </c>
      <c r="K2086" s="46">
        <v>3.8204947563384022</v>
      </c>
      <c r="L2086" s="110">
        <f>$L$1*gp_need_index[[#This Row],[Normalised weighted population (base year)]]</f>
        <v>1.622156886650618</v>
      </c>
      <c r="M2086" s="4">
        <f>$M$1*gp_need_index[[#This Row],[Normalised travel time adjusted wp (base year)]]</f>
        <v>2.2684325153570493</v>
      </c>
      <c r="N2086" s="115">
        <v>3.8905894020076675</v>
      </c>
      <c r="O2086" s="43">
        <f>gp_need_index[[#This Row],[Combined weighted population (base year)]]/gp_need_index[[#This Row],[Registered population (base year)]]</f>
        <v>0.84885586952894565</v>
      </c>
      <c r="P2086" s="77">
        <v>4.6192639904191157</v>
      </c>
      <c r="Q2086" s="4">
        <v>1.6524873996371705</v>
      </c>
      <c r="R2086" s="46">
        <v>4.0097824739786629</v>
      </c>
      <c r="S2086" s="110">
        <v>3.8246530620164978</v>
      </c>
      <c r="T2086" s="46">
        <v>3.8364667944189397</v>
      </c>
      <c r="U2086" s="110">
        <f>$L$1*gp_need_index[[#This Row],[Normalised weighted population 2025/26]]</f>
        <v>1.6289596948369256</v>
      </c>
      <c r="V2086" s="4">
        <f>$M$1*gp_need_index[[#This Row],[Normalised travel time adjusted wp 2025/26]]</f>
        <v>2.2779159704667054</v>
      </c>
      <c r="W2086" s="115">
        <v>3.9068756653036312</v>
      </c>
      <c r="X2086" s="43">
        <f>gp_need_index[[#This Row],[Combined weighted population 2025/26]]/gp_need_index[[#This Row],[Registered population 2025/26]]</f>
        <v>0.84577882394401793</v>
      </c>
    </row>
    <row r="2087" spans="1:24" ht="13">
      <c r="A2087" s="8" t="s">
        <v>1997</v>
      </c>
      <c r="B2087" s="3" t="s">
        <v>10672</v>
      </c>
      <c r="C2087" s="74" t="s">
        <v>6408</v>
      </c>
      <c r="D2087" s="74" t="s">
        <v>6805</v>
      </c>
      <c r="E2087" s="74" t="s">
        <v>6527</v>
      </c>
      <c r="F2087" s="41">
        <v>0.95383055984618725</v>
      </c>
      <c r="G2087" s="110">
        <v>10906.25</v>
      </c>
      <c r="H2087" s="4">
        <v>3829.3728665605313</v>
      </c>
      <c r="I2087" s="46">
        <v>9386.0576851714704</v>
      </c>
      <c r="J2087" s="110">
        <v>8952.7086565957125</v>
      </c>
      <c r="K2087" s="46">
        <v>8980.4789195862177</v>
      </c>
      <c r="L2087" s="110">
        <f>$L$1*gp_need_index[[#This Row],[Normalised weighted population (base year)]]</f>
        <v>3813.0521447932433</v>
      </c>
      <c r="M2087" s="4">
        <f>$M$1*gp_need_index[[#This Row],[Normalised travel time adjusted wp (base year)]]</f>
        <v>5332.1916882284268</v>
      </c>
      <c r="N2087" s="115">
        <v>9145.2438330216701</v>
      </c>
      <c r="O2087" s="43">
        <f>gp_need_index[[#This Row],[Combined weighted population (base year)]]/gp_need_index[[#This Row],[Registered population (base year)]]</f>
        <v>0.83853238583579781</v>
      </c>
      <c r="P2087" s="77">
        <v>11004.587879115499</v>
      </c>
      <c r="Q2087" s="4">
        <v>3896.0775512424648</v>
      </c>
      <c r="R2087" s="46">
        <v>9453.8835731297495</v>
      </c>
      <c r="S2087" s="110">
        <v>9017.4030612790229</v>
      </c>
      <c r="T2087" s="46">
        <v>9045.2563554219287</v>
      </c>
      <c r="U2087" s="110">
        <f>$L$1*gp_need_index[[#This Row],[Normalised weighted population 2025/26]]</f>
        <v>3840.6061676030977</v>
      </c>
      <c r="V2087" s="4">
        <f>$M$1*gp_need_index[[#This Row],[Normalised travel time adjusted wp 2025/26]]</f>
        <v>5370.6535239546492</v>
      </c>
      <c r="W2087" s="115">
        <v>9211.2596915577469</v>
      </c>
      <c r="X2087" s="43">
        <f>gp_need_index[[#This Row],[Combined weighted population 2025/26]]/gp_need_index[[#This Row],[Registered population 2025/26]]</f>
        <v>0.83703813288990769</v>
      </c>
    </row>
    <row r="2088" spans="1:24" ht="13">
      <c r="A2088" s="8" t="s">
        <v>2006</v>
      </c>
      <c r="B2088" s="3" t="s">
        <v>10671</v>
      </c>
      <c r="C2088" s="74" t="s">
        <v>6408</v>
      </c>
      <c r="D2088" s="74" t="s">
        <v>6805</v>
      </c>
      <c r="E2088" s="74" t="s">
        <v>6527</v>
      </c>
      <c r="F2088" s="41">
        <v>0.95383055984618725</v>
      </c>
      <c r="G2088" s="110">
        <v>3929.083333333333</v>
      </c>
      <c r="H2088" s="4">
        <v>1606.7907833086615</v>
      </c>
      <c r="I2088" s="46">
        <v>3938.3553144781113</v>
      </c>
      <c r="J2088" s="110">
        <v>3756.5236544818636</v>
      </c>
      <c r="K2088" s="46">
        <v>3768.1759547874435</v>
      </c>
      <c r="L2088" s="110">
        <f>$L$1*gp_need_index[[#This Row],[Normalised weighted population (base year)]]</f>
        <v>1599.9426684276007</v>
      </c>
      <c r="M2088" s="4">
        <f>$M$1*gp_need_index[[#This Row],[Normalised travel time adjusted wp (base year)]]</f>
        <v>2237.3680385884818</v>
      </c>
      <c r="N2088" s="115">
        <v>3837.3107070160822</v>
      </c>
      <c r="O2088" s="43">
        <f>gp_need_index[[#This Row],[Combined weighted population (base year)]]/gp_need_index[[#This Row],[Registered population (base year)]]</f>
        <v>0.9766427386411799</v>
      </c>
      <c r="P2088" s="77">
        <v>3967.2053395319381</v>
      </c>
      <c r="Q2088" s="4">
        <v>1638.7277442396992</v>
      </c>
      <c r="R2088" s="46">
        <v>3976.3944886464415</v>
      </c>
      <c r="S2088" s="110">
        <v>3792.8065812749287</v>
      </c>
      <c r="T2088" s="46">
        <v>3804.5219450684176</v>
      </c>
      <c r="U2088" s="110">
        <f>$L$1*gp_need_index[[#This Row],[Normalised weighted population 2025/26]]</f>
        <v>1615.3959459924577</v>
      </c>
      <c r="V2088" s="4">
        <f>$M$1*gp_need_index[[#This Row],[Normalised travel time adjusted wp 2025/26]]</f>
        <v>2258.9486011633753</v>
      </c>
      <c r="W2088" s="115">
        <v>3874.344547155833</v>
      </c>
      <c r="X2088" s="43">
        <f>gp_need_index[[#This Row],[Combined weighted population 2025/26]]/gp_need_index[[#This Row],[Registered population 2025/26]]</f>
        <v>0.9765928948898166</v>
      </c>
    </row>
    <row r="2089" spans="1:24" ht="13">
      <c r="A2089" s="8" t="s">
        <v>1978</v>
      </c>
      <c r="B2089" s="3" t="s">
        <v>10670</v>
      </c>
      <c r="C2089" s="74" t="s">
        <v>6408</v>
      </c>
      <c r="D2089" s="74" t="s">
        <v>6805</v>
      </c>
      <c r="E2089" s="74" t="s">
        <v>6527</v>
      </c>
      <c r="F2089" s="41">
        <v>0.95383055984618725</v>
      </c>
      <c r="G2089" s="110">
        <v>6100.8333333333339</v>
      </c>
      <c r="H2089" s="4">
        <v>1696.972305668957</v>
      </c>
      <c r="I2089" s="46">
        <v>4159.3964615551731</v>
      </c>
      <c r="J2089" s="110">
        <v>3967.359455547421</v>
      </c>
      <c r="K2089" s="46">
        <v>3979.665744033337</v>
      </c>
      <c r="L2089" s="110">
        <f>$L$1*gp_need_index[[#This Row],[Normalised weighted population (base year)]]</f>
        <v>1689.7398386795276</v>
      </c>
      <c r="M2089" s="4">
        <f>$M$1*gp_need_index[[#This Row],[Normalised travel time adjusted wp (base year)]]</f>
        <v>2362.9408623164722</v>
      </c>
      <c r="N2089" s="115">
        <v>4052.6807009959998</v>
      </c>
      <c r="O2089" s="43">
        <f>gp_need_index[[#This Row],[Combined weighted population (base year)]]/gp_need_index[[#This Row],[Registered population (base year)]]</f>
        <v>0.66428313634683778</v>
      </c>
      <c r="P2089" s="77">
        <v>6154.4382354050449</v>
      </c>
      <c r="Q2089" s="4">
        <v>1727.5820505297777</v>
      </c>
      <c r="R2089" s="46">
        <v>4192.0006349793684</v>
      </c>
      <c r="S2089" s="110">
        <v>3998.4583125379436</v>
      </c>
      <c r="T2089" s="46">
        <v>4010.8089011431589</v>
      </c>
      <c r="U2089" s="110">
        <f>$L$1*gp_need_index[[#This Row],[Normalised weighted population 2025/26]]</f>
        <v>1702.9851667580826</v>
      </c>
      <c r="V2089" s="4">
        <f>$M$1*gp_need_index[[#This Row],[Normalised travel time adjusted wp 2025/26]]</f>
        <v>2381.4322239657945</v>
      </c>
      <c r="W2089" s="115">
        <v>4084.4173907238774</v>
      </c>
      <c r="X2089" s="43">
        <f>gp_need_index[[#This Row],[Combined weighted population 2025/26]]/gp_need_index[[#This Row],[Registered population 2025/26]]</f>
        <v>0.66365397368474321</v>
      </c>
    </row>
    <row r="2090" spans="1:24" ht="13">
      <c r="A2090" s="8" t="s">
        <v>1976</v>
      </c>
      <c r="B2090" s="3" t="s">
        <v>10669</v>
      </c>
      <c r="C2090" s="74" t="s">
        <v>6408</v>
      </c>
      <c r="D2090" s="74" t="s">
        <v>6805</v>
      </c>
      <c r="E2090" s="74" t="s">
        <v>6527</v>
      </c>
      <c r="F2090" s="41">
        <v>0.95383055984618725</v>
      </c>
      <c r="G2090" s="110">
        <v>7776.25</v>
      </c>
      <c r="H2090" s="4">
        <v>3158.6413480166461</v>
      </c>
      <c r="I2090" s="46">
        <v>7742.0483542206075</v>
      </c>
      <c r="J2090" s="110">
        <v>7384.6023160624945</v>
      </c>
      <c r="K2090" s="46">
        <v>7407.5084952160259</v>
      </c>
      <c r="L2090" s="110">
        <f>$L$1*gp_need_index[[#This Row],[Normalised weighted population (base year)]]</f>
        <v>3145.1792725280466</v>
      </c>
      <c r="M2090" s="4">
        <f>$M$1*gp_need_index[[#This Row],[Normalised travel time adjusted wp (base year)]]</f>
        <v>4398.2348360650985</v>
      </c>
      <c r="N2090" s="115">
        <v>7543.4141085931451</v>
      </c>
      <c r="O2090" s="43">
        <f>gp_need_index[[#This Row],[Combined weighted population (base year)]]/gp_need_index[[#This Row],[Registered population (base year)]]</f>
        <v>0.97005807536963773</v>
      </c>
      <c r="P2090" s="77">
        <v>7846.2730373069144</v>
      </c>
      <c r="Q2090" s="4">
        <v>3218.3901574300116</v>
      </c>
      <c r="R2090" s="46">
        <v>7809.4661723422496</v>
      </c>
      <c r="S2090" s="110">
        <v>7448.9074912650694</v>
      </c>
      <c r="T2090" s="46">
        <v>7471.9159572266744</v>
      </c>
      <c r="U2090" s="110">
        <f>$L$1*gp_need_index[[#This Row],[Normalised weighted population 2025/26]]</f>
        <v>3172.5675184358183</v>
      </c>
      <c r="V2090" s="4">
        <f>$M$1*gp_need_index[[#This Row],[Normalised travel time adjusted wp 2025/26]]</f>
        <v>4436.4769985007842</v>
      </c>
      <c r="W2090" s="115">
        <v>7609.044516936603</v>
      </c>
      <c r="X2090" s="43">
        <f>gp_need_index[[#This Row],[Combined weighted population 2025/26]]/gp_need_index[[#This Row],[Registered population 2025/26]]</f>
        <v>0.96976545179573104</v>
      </c>
    </row>
    <row r="2091" spans="1:24" ht="13">
      <c r="A2091" s="8" t="s">
        <v>2025</v>
      </c>
      <c r="B2091" s="3" t="s">
        <v>10668</v>
      </c>
      <c r="C2091" s="74" t="s">
        <v>6408</v>
      </c>
      <c r="D2091" s="74" t="s">
        <v>6805</v>
      </c>
      <c r="E2091" s="74" t="s">
        <v>6508</v>
      </c>
      <c r="F2091" s="41">
        <v>0.95383055984618725</v>
      </c>
      <c r="G2091" s="110">
        <v>16487</v>
      </c>
      <c r="H2091" s="4">
        <v>5104.113236132961</v>
      </c>
      <c r="I2091" s="46">
        <v>12510.534475328017</v>
      </c>
      <c r="J2091" s="110">
        <v>11932.930102577149</v>
      </c>
      <c r="K2091" s="46">
        <v>11969.944666538388</v>
      </c>
      <c r="L2091" s="110">
        <f>$L$1*gp_need_index[[#This Row],[Normalised weighted population (base year)]]</f>
        <v>5082.3595926778962</v>
      </c>
      <c r="M2091" s="4">
        <f>$M$1*gp_need_index[[#This Row],[Normalised travel time adjusted wp (base year)]]</f>
        <v>7107.1977375579672</v>
      </c>
      <c r="N2091" s="115">
        <v>12189.557330235864</v>
      </c>
      <c r="O2091" s="43">
        <f>gp_need_index[[#This Row],[Combined weighted population (base year)]]/gp_need_index[[#This Row],[Registered population (base year)]]</f>
        <v>0.73934356342790464</v>
      </c>
      <c r="P2091" s="77">
        <v>16628.510342752972</v>
      </c>
      <c r="Q2091" s="4">
        <v>5203.1683173750753</v>
      </c>
      <c r="R2091" s="46">
        <v>12625.556559615856</v>
      </c>
      <c r="S2091" s="110">
        <v>12042.641681628094</v>
      </c>
      <c r="T2091" s="46">
        <v>12079.83944674257</v>
      </c>
      <c r="U2091" s="110">
        <f>$L$1*gp_need_index[[#This Row],[Normalised weighted population 2025/26]]</f>
        <v>5129.0869003403268</v>
      </c>
      <c r="V2091" s="4">
        <f>$M$1*gp_need_index[[#This Row],[Normalised travel time adjusted wp 2025/26]]</f>
        <v>7172.4481589254092</v>
      </c>
      <c r="W2091" s="115">
        <v>12301.535059265736</v>
      </c>
      <c r="X2091" s="43">
        <f>gp_need_index[[#This Row],[Combined weighted population 2025/26]]/gp_need_index[[#This Row],[Registered population 2025/26]]</f>
        <v>0.73978575384697542</v>
      </c>
    </row>
    <row r="2092" spans="1:24" ht="13">
      <c r="A2092" s="8" t="s">
        <v>2010</v>
      </c>
      <c r="B2092" s="3" t="s">
        <v>7948</v>
      </c>
      <c r="C2092" s="74" t="s">
        <v>6408</v>
      </c>
      <c r="D2092" s="74" t="s">
        <v>6805</v>
      </c>
      <c r="E2092" s="74" t="s">
        <v>6508</v>
      </c>
      <c r="F2092" s="41">
        <v>0.95383055984618725</v>
      </c>
      <c r="G2092" s="110">
        <v>12529</v>
      </c>
      <c r="H2092" s="4">
        <v>4372.3588801676806</v>
      </c>
      <c r="I2092" s="46">
        <v>10716.953950317773</v>
      </c>
      <c r="J2092" s="110">
        <v>10222.158186277409</v>
      </c>
      <c r="K2092" s="46">
        <v>10253.866134346772</v>
      </c>
      <c r="L2092" s="110">
        <f>$L$1*gp_need_index[[#This Row],[Normalised weighted population (base year)]]</f>
        <v>4353.7239612823741</v>
      </c>
      <c r="M2092" s="4">
        <f>$M$1*gp_need_index[[#This Row],[Normalised travel time adjusted wp (base year)]]</f>
        <v>6088.2699311864799</v>
      </c>
      <c r="N2092" s="115">
        <v>10441.993892468854</v>
      </c>
      <c r="O2092" s="43">
        <f>gp_need_index[[#This Row],[Combined weighted population (base year)]]/gp_need_index[[#This Row],[Registered population (base year)]]</f>
        <v>0.83342596316297024</v>
      </c>
      <c r="P2092" s="77">
        <v>12638.179189894425</v>
      </c>
      <c r="Q2092" s="4">
        <v>4460.4146805334512</v>
      </c>
      <c r="R2092" s="46">
        <v>10823.255061797849</v>
      </c>
      <c r="S2092" s="110">
        <v>10323.551434952722</v>
      </c>
      <c r="T2092" s="46">
        <v>10355.439209377699</v>
      </c>
      <c r="U2092" s="110">
        <f>$L$1*gp_need_index[[#This Row],[Normalised weighted population 2025/26]]</f>
        <v>4396.9084051371537</v>
      </c>
      <c r="V2092" s="4">
        <f>$M$1*gp_need_index[[#This Row],[Normalised travel time adjusted wp 2025/26]]</f>
        <v>6148.5793101491627</v>
      </c>
      <c r="W2092" s="115">
        <v>10545.487715286316</v>
      </c>
      <c r="X2092" s="43">
        <f>gp_need_index[[#This Row],[Combined weighted population 2025/26]]/gp_need_index[[#This Row],[Registered population 2025/26]]</f>
        <v>0.83441511287627257</v>
      </c>
    </row>
    <row r="2093" spans="1:24" ht="13">
      <c r="A2093" s="8" t="s">
        <v>2012</v>
      </c>
      <c r="B2093" s="3" t="s">
        <v>10667</v>
      </c>
      <c r="C2093" s="74" t="s">
        <v>6408</v>
      </c>
      <c r="D2093" s="74" t="s">
        <v>6805</v>
      </c>
      <c r="E2093" s="74" t="s">
        <v>6527</v>
      </c>
      <c r="F2093" s="41">
        <v>0.95383055984618725</v>
      </c>
      <c r="G2093" s="110">
        <v>4859</v>
      </c>
      <c r="H2093" s="4">
        <v>2523.9698335788012</v>
      </c>
      <c r="I2093" s="46">
        <v>6186.424586770856</v>
      </c>
      <c r="J2093" s="110">
        <v>5900.8008270458631</v>
      </c>
      <c r="K2093" s="46">
        <v>5919.1044262254181</v>
      </c>
      <c r="L2093" s="110">
        <f>$L$1*gp_need_index[[#This Row],[Normalised weighted population (base year)]]</f>
        <v>2513.2127172471478</v>
      </c>
      <c r="M2093" s="4">
        <f>$M$1*gp_need_index[[#This Row],[Normalised travel time adjusted wp (base year)]]</f>
        <v>3514.4895618472765</v>
      </c>
      <c r="N2093" s="115">
        <v>6027.7022790944247</v>
      </c>
      <c r="O2093" s="43">
        <f>gp_need_index[[#This Row],[Combined weighted population (base year)]]/gp_need_index[[#This Row],[Registered population (base year)]]</f>
        <v>1.2405232103507768</v>
      </c>
      <c r="P2093" s="77">
        <v>4906.4176292780076</v>
      </c>
      <c r="Q2093" s="4">
        <v>2573.8719423240746</v>
      </c>
      <c r="R2093" s="46">
        <v>6245.5342212367595</v>
      </c>
      <c r="S2093" s="110">
        <v>5957.1814027807795</v>
      </c>
      <c r="T2093" s="46">
        <v>5975.5821690265302</v>
      </c>
      <c r="U2093" s="110">
        <f>$L$1*gp_need_index[[#This Row],[Normalised weighted population 2025/26]]</f>
        <v>2537.2257934542372</v>
      </c>
      <c r="V2093" s="4">
        <f>$M$1*gp_need_index[[#This Row],[Normalised travel time adjusted wp 2025/26]]</f>
        <v>3548.0234249553109</v>
      </c>
      <c r="W2093" s="115">
        <v>6085.2492184095481</v>
      </c>
      <c r="X2093" s="43">
        <f>gp_need_index[[#This Row],[Combined weighted population 2025/26]]/gp_need_index[[#This Row],[Registered population 2025/26]]</f>
        <v>1.240263197754939</v>
      </c>
    </row>
    <row r="2094" spans="1:24" ht="13">
      <c r="A2094" s="8" t="s">
        <v>2027</v>
      </c>
      <c r="B2094" s="3" t="s">
        <v>10629</v>
      </c>
      <c r="C2094" s="74" t="s">
        <v>6408</v>
      </c>
      <c r="D2094" s="74" t="s">
        <v>6805</v>
      </c>
      <c r="E2094" s="74" t="s">
        <v>6508</v>
      </c>
      <c r="F2094" s="41">
        <v>0.95383055984618725</v>
      </c>
      <c r="G2094" s="110">
        <v>5507.25</v>
      </c>
      <c r="H2094" s="4">
        <v>2664.6811767010558</v>
      </c>
      <c r="I2094" s="46">
        <v>6531.317818515533</v>
      </c>
      <c r="J2094" s="110">
        <v>6229.770531368049</v>
      </c>
      <c r="K2094" s="46">
        <v>6249.094556382438</v>
      </c>
      <c r="L2094" s="110">
        <f>$L$1*gp_need_index[[#This Row],[Normalised weighted population (base year)]]</f>
        <v>2653.3243510277885</v>
      </c>
      <c r="M2094" s="4">
        <f>$M$1*gp_need_index[[#This Row],[Normalised travel time adjusted wp (base year)]]</f>
        <v>3710.4223895924756</v>
      </c>
      <c r="N2094" s="115">
        <v>6363.7467406202641</v>
      </c>
      <c r="O2094" s="43">
        <f>gp_need_index[[#This Row],[Combined weighted population (base year)]]/gp_need_index[[#This Row],[Registered population (base year)]]</f>
        <v>1.1555216742694201</v>
      </c>
      <c r="P2094" s="77">
        <v>5555.8372440263829</v>
      </c>
      <c r="Q2094" s="4">
        <v>2716.6748864402894</v>
      </c>
      <c r="R2094" s="46">
        <v>6592.047448917333</v>
      </c>
      <c r="S2094" s="110">
        <v>6287.6963087334498</v>
      </c>
      <c r="T2094" s="46">
        <v>6307.1179818668652</v>
      </c>
      <c r="U2094" s="110">
        <f>$L$1*gp_need_index[[#This Row],[Normalised weighted population 2025/26]]</f>
        <v>2677.9955447518505</v>
      </c>
      <c r="V2094" s="4">
        <f>$M$1*gp_need_index[[#This Row],[Normalised travel time adjusted wp 2025/26]]</f>
        <v>3744.8740073581857</v>
      </c>
      <c r="W2094" s="115">
        <v>6422.8695521100362</v>
      </c>
      <c r="X2094" s="43">
        <f>gp_need_index[[#This Row],[Combined weighted population 2025/26]]/gp_need_index[[#This Row],[Registered population 2025/26]]</f>
        <v>1.1560579027069022</v>
      </c>
    </row>
    <row r="2095" spans="1:24" ht="13">
      <c r="A2095" s="8" t="s">
        <v>2033</v>
      </c>
      <c r="B2095" s="3" t="s">
        <v>10666</v>
      </c>
      <c r="C2095" s="74" t="s">
        <v>6408</v>
      </c>
      <c r="D2095" s="74" t="s">
        <v>6805</v>
      </c>
      <c r="E2095" s="74" t="s">
        <v>6508</v>
      </c>
      <c r="F2095" s="41">
        <v>0.95383055984618725</v>
      </c>
      <c r="G2095" s="110">
        <v>2431.75</v>
      </c>
      <c r="H2095" s="4">
        <v>1193.8055893691846</v>
      </c>
      <c r="I2095" s="46">
        <v>2926.1000474898965</v>
      </c>
      <c r="J2095" s="110">
        <v>2791.0036464632431</v>
      </c>
      <c r="K2095" s="46">
        <v>2799.6610157849445</v>
      </c>
      <c r="L2095" s="110">
        <f>$L$1*gp_need_index[[#This Row],[Normalised weighted population (base year)]]</f>
        <v>1188.7176103325994</v>
      </c>
      <c r="M2095" s="4">
        <f>$M$1*gp_need_index[[#This Row],[Normalised travel time adjusted wp (base year)]]</f>
        <v>1662.3088069019677</v>
      </c>
      <c r="N2095" s="115">
        <v>2851.0264172345669</v>
      </c>
      <c r="O2095" s="43">
        <f>gp_need_index[[#This Row],[Combined weighted population (base year)]]/gp_need_index[[#This Row],[Registered population (base year)]]</f>
        <v>1.1724175664581338</v>
      </c>
      <c r="P2095" s="77">
        <v>2455.1481851249791</v>
      </c>
      <c r="Q2095" s="4">
        <v>1216.6998227177808</v>
      </c>
      <c r="R2095" s="46">
        <v>2952.338169899449</v>
      </c>
      <c r="S2095" s="110">
        <v>2816.0303694504591</v>
      </c>
      <c r="T2095" s="46">
        <v>2824.7286300985238</v>
      </c>
      <c r="U2095" s="110">
        <f>$L$1*gp_need_index[[#This Row],[Normalised weighted population 2025/26]]</f>
        <v>1199.3767531042395</v>
      </c>
      <c r="V2095" s="4">
        <f>$M$1*gp_need_index[[#This Row],[Normalised travel time adjusted wp 2025/26]]</f>
        <v>1677.1927931440669</v>
      </c>
      <c r="W2095" s="115">
        <v>2876.5695462483063</v>
      </c>
      <c r="X2095" s="43">
        <f>gp_need_index[[#This Row],[Combined weighted population 2025/26]]/gp_need_index[[#This Row],[Registered population 2025/26]]</f>
        <v>1.1716480348015632</v>
      </c>
    </row>
    <row r="2096" spans="1:24" ht="13">
      <c r="A2096" s="8" t="s">
        <v>2030</v>
      </c>
      <c r="B2096" s="3" t="s">
        <v>10665</v>
      </c>
      <c r="C2096" s="74" t="s">
        <v>6408</v>
      </c>
      <c r="D2096" s="74" t="s">
        <v>6805</v>
      </c>
      <c r="E2096" s="74" t="s">
        <v>6508</v>
      </c>
      <c r="F2096" s="41">
        <v>0.95383055984618725</v>
      </c>
      <c r="G2096" s="110">
        <v>9252.25</v>
      </c>
      <c r="H2096" s="4">
        <v>3437.5634978140229</v>
      </c>
      <c r="I2096" s="46">
        <v>8425.7058299737164</v>
      </c>
      <c r="J2096" s="110">
        <v>8036.6957089031139</v>
      </c>
      <c r="K2096" s="46">
        <v>8061.6246060639178</v>
      </c>
      <c r="L2096" s="110">
        <f>$L$1*gp_need_index[[#This Row],[Normalised weighted population (base year)]]</f>
        <v>3422.9126608858346</v>
      </c>
      <c r="M2096" s="4">
        <f>$M$1*gp_need_index[[#This Row],[Normalised travel time adjusted wp (base year)]]</f>
        <v>4786.6186316990334</v>
      </c>
      <c r="N2096" s="115">
        <v>8209.5312925848684</v>
      </c>
      <c r="O2096" s="43">
        <f>gp_need_index[[#This Row],[Combined weighted population (base year)]]/gp_need_index[[#This Row],[Registered population (base year)]]</f>
        <v>0.88730106650651119</v>
      </c>
      <c r="P2096" s="77">
        <v>9331.8639533203641</v>
      </c>
      <c r="Q2096" s="4">
        <v>3504.4994011613621</v>
      </c>
      <c r="R2096" s="46">
        <v>8503.7140264615318</v>
      </c>
      <c r="S2096" s="110">
        <v>8111.1023106316779</v>
      </c>
      <c r="T2096" s="46">
        <v>8136.1561888875303</v>
      </c>
      <c r="U2096" s="110">
        <f>$L$1*gp_need_index[[#This Row],[Normalised weighted population 2025/26]]</f>
        <v>3454.6032098795022</v>
      </c>
      <c r="V2096" s="4">
        <f>$M$1*gp_need_index[[#This Row],[Normalised travel time adjusted wp 2025/26]]</f>
        <v>4830.8720273142508</v>
      </c>
      <c r="W2096" s="115">
        <v>8285.4752371937539</v>
      </c>
      <c r="X2096" s="43">
        <f>gp_need_index[[#This Row],[Combined weighted population 2025/26]]/gp_need_index[[#This Row],[Registered population 2025/26]]</f>
        <v>0.88786927013072292</v>
      </c>
    </row>
    <row r="2097" spans="1:24" ht="13">
      <c r="A2097" s="8" t="s">
        <v>2003</v>
      </c>
      <c r="B2097" s="3" t="s">
        <v>10664</v>
      </c>
      <c r="C2097" s="74" t="s">
        <v>6408</v>
      </c>
      <c r="D2097" s="74" t="s">
        <v>6805</v>
      </c>
      <c r="E2097" s="74" t="s">
        <v>6527</v>
      </c>
      <c r="F2097" s="41">
        <v>0.95383055984618725</v>
      </c>
      <c r="G2097" s="110">
        <v>14219.166666666668</v>
      </c>
      <c r="H2097" s="4">
        <v>4636.4452210870895</v>
      </c>
      <c r="I2097" s="46">
        <v>11364.247832660909</v>
      </c>
      <c r="J2097" s="110">
        <v>10839.566872457775</v>
      </c>
      <c r="K2097" s="46">
        <v>10873.189950600674</v>
      </c>
      <c r="L2097" s="110">
        <f>$L$1*gp_need_index[[#This Row],[Normalised weighted population (base year)]]</f>
        <v>4616.6847707262968</v>
      </c>
      <c r="M2097" s="4">
        <f>$M$1*gp_need_index[[#This Row],[Normalised travel time adjusted wp (base year)]]</f>
        <v>6455.9956766529722</v>
      </c>
      <c r="N2097" s="115">
        <v>11072.680447379269</v>
      </c>
      <c r="O2097" s="43">
        <f>gp_need_index[[#This Row],[Combined weighted population (base year)]]/gp_need_index[[#This Row],[Registered population (base year)]]</f>
        <v>0.77871514603851155</v>
      </c>
      <c r="P2097" s="77">
        <v>14346.862679789498</v>
      </c>
      <c r="Q2097" s="4">
        <v>4721.8284397153275</v>
      </c>
      <c r="R2097" s="46">
        <v>11457.578996887773</v>
      </c>
      <c r="S2097" s="110">
        <v>10928.588989083381</v>
      </c>
      <c r="T2097" s="46">
        <v>10962.345626289381</v>
      </c>
      <c r="U2097" s="110">
        <f>$L$1*gp_need_index[[#This Row],[Normalised weighted population 2025/26]]</f>
        <v>4654.6002202012687</v>
      </c>
      <c r="V2097" s="4">
        <f>$M$1*gp_need_index[[#This Row],[Normalised travel time adjusted wp 2025/26]]</f>
        <v>6508.9321800535745</v>
      </c>
      <c r="W2097" s="115">
        <v>11163.532400254844</v>
      </c>
      <c r="X2097" s="43">
        <f>gp_need_index[[#This Row],[Combined weighted population 2025/26]]/gp_need_index[[#This Row],[Registered population 2025/26]]</f>
        <v>0.77811662726659903</v>
      </c>
    </row>
    <row r="2098" spans="1:24" ht="13">
      <c r="A2098" s="8" t="s">
        <v>2000</v>
      </c>
      <c r="B2098" s="3" t="s">
        <v>10663</v>
      </c>
      <c r="C2098" s="74" t="s">
        <v>6408</v>
      </c>
      <c r="D2098" s="74" t="s">
        <v>6805</v>
      </c>
      <c r="E2098" s="74" t="s">
        <v>6527</v>
      </c>
      <c r="F2098" s="41">
        <v>0.95383055984618725</v>
      </c>
      <c r="G2098" s="110">
        <v>11452.833333333334</v>
      </c>
      <c r="H2098" s="4">
        <v>3055.623545265692</v>
      </c>
      <c r="I2098" s="46">
        <v>7489.5445963171496</v>
      </c>
      <c r="J2098" s="110">
        <v>7143.7565152981733</v>
      </c>
      <c r="K2098" s="46">
        <v>7165.9156187359704</v>
      </c>
      <c r="L2098" s="110">
        <f>$L$1*gp_need_index[[#This Row],[Normalised weighted population (base year)]]</f>
        <v>3042.6005298932955</v>
      </c>
      <c r="M2098" s="4">
        <f>$M$1*gp_need_index[[#This Row],[Normalised travel time adjusted wp (base year)]]</f>
        <v>4254.7881959207098</v>
      </c>
      <c r="N2098" s="115">
        <v>7297.3887258140057</v>
      </c>
      <c r="O2098" s="43">
        <f>gp_need_index[[#This Row],[Combined weighted population (base year)]]/gp_need_index[[#This Row],[Registered population (base year)]]</f>
        <v>0.6371688571224593</v>
      </c>
      <c r="P2098" s="77">
        <v>11555.822620212537</v>
      </c>
      <c r="Q2098" s="4">
        <v>3113.5405995575647</v>
      </c>
      <c r="R2098" s="46">
        <v>7555.0473370436202</v>
      </c>
      <c r="S2098" s="110">
        <v>7206.2350311567625</v>
      </c>
      <c r="T2098" s="46">
        <v>7228.4939212852978</v>
      </c>
      <c r="U2098" s="110">
        <f>$L$1*gp_need_index[[#This Row],[Normalised weighted population 2025/26]]</f>
        <v>3069.2107825035573</v>
      </c>
      <c r="V2098" s="4">
        <f>$M$1*gp_need_index[[#This Row],[Normalised travel time adjusted wp 2025/26]]</f>
        <v>4291.9442883412621</v>
      </c>
      <c r="W2098" s="115">
        <v>7361.1550708448194</v>
      </c>
      <c r="X2098" s="43">
        <f>gp_need_index[[#This Row],[Combined weighted population 2025/26]]/gp_need_index[[#This Row],[Registered population 2025/26]]</f>
        <v>0.63700831284561821</v>
      </c>
    </row>
    <row r="2099" spans="1:24" ht="13">
      <c r="A2099" s="8" t="s">
        <v>2042</v>
      </c>
      <c r="B2099" s="3" t="s">
        <v>10662</v>
      </c>
      <c r="C2099" s="74" t="s">
        <v>6408</v>
      </c>
      <c r="D2099" s="74" t="s">
        <v>6805</v>
      </c>
      <c r="E2099" s="74" t="s">
        <v>6527</v>
      </c>
      <c r="F2099" s="41">
        <v>0.95383055984618725</v>
      </c>
      <c r="G2099" s="110">
        <v>4595.1666666666661</v>
      </c>
      <c r="H2099" s="4">
        <v>1967.8151740507594</v>
      </c>
      <c r="I2099" s="46">
        <v>4823.2510599015095</v>
      </c>
      <c r="J2099" s="110">
        <v>4600.5642587445727</v>
      </c>
      <c r="K2099" s="46">
        <v>4614.8346750253404</v>
      </c>
      <c r="L2099" s="110">
        <f>$L$1*gp_need_index[[#This Row],[Normalised weighted population (base year)]]</f>
        <v>1959.4283793811726</v>
      </c>
      <c r="M2099" s="4">
        <f>$M$1*gp_need_index[[#This Row],[Normalised travel time adjusted wp (base year)]]</f>
        <v>2740.0747017011258</v>
      </c>
      <c r="N2099" s="115">
        <v>4699.5030810822982</v>
      </c>
      <c r="O2099" s="43">
        <f>gp_need_index[[#This Row],[Combined weighted population (base year)]]/gp_need_index[[#This Row],[Registered population (base year)]]</f>
        <v>1.0227056866451631</v>
      </c>
      <c r="P2099" s="77">
        <v>4637.7274863675439</v>
      </c>
      <c r="Q2099" s="4">
        <v>2004.2224176282443</v>
      </c>
      <c r="R2099" s="46">
        <v>4863.2721350404354</v>
      </c>
      <c r="S2099" s="110">
        <v>4638.7375832499811</v>
      </c>
      <c r="T2099" s="46">
        <v>4653.065890577489</v>
      </c>
      <c r="U2099" s="110">
        <f>$L$1*gp_need_index[[#This Row],[Normalised weighted population 2025/26]]</f>
        <v>1975.6867970804908</v>
      </c>
      <c r="V2099" s="4">
        <f>$M$1*gp_need_index[[#This Row],[Normalised travel time adjusted wp 2025/26]]</f>
        <v>2762.77462356759</v>
      </c>
      <c r="W2099" s="115">
        <v>4738.461420648081</v>
      </c>
      <c r="X2099" s="43">
        <f>gp_need_index[[#This Row],[Combined weighted population 2025/26]]/gp_need_index[[#This Row],[Registered population 2025/26]]</f>
        <v>1.0217205376074039</v>
      </c>
    </row>
    <row r="2100" spans="1:24" ht="13">
      <c r="A2100" s="8" t="s">
        <v>2038</v>
      </c>
      <c r="B2100" s="3" t="s">
        <v>12656</v>
      </c>
      <c r="C2100" s="74" t="s">
        <v>6408</v>
      </c>
      <c r="D2100" s="74" t="s">
        <v>6805</v>
      </c>
      <c r="E2100" s="74" t="s">
        <v>6508</v>
      </c>
      <c r="F2100" s="41">
        <v>0.95383055984618725</v>
      </c>
      <c r="G2100" s="110">
        <v>6892.25</v>
      </c>
      <c r="H2100" s="4">
        <v>1569.0008672879992</v>
      </c>
      <c r="I2100" s="46">
        <v>3845.7296172562305</v>
      </c>
      <c r="J2100" s="110">
        <v>3668.1744338445737</v>
      </c>
      <c r="K2100" s="46">
        <v>3679.5526851236282</v>
      </c>
      <c r="L2100" s="110">
        <f>$L$1*gp_need_index[[#This Row],[Normalised weighted population (base year)]]</f>
        <v>1562.3138123837216</v>
      </c>
      <c r="M2100" s="4">
        <f>$M$1*gp_need_index[[#This Row],[Normalised travel time adjusted wp (base year)]]</f>
        <v>2184.7476531818206</v>
      </c>
      <c r="N2100" s="115">
        <v>3747.0614655655422</v>
      </c>
      <c r="O2100" s="43">
        <f>gp_need_index[[#This Row],[Combined weighted population (base year)]]/gp_need_index[[#This Row],[Registered population (base year)]]</f>
        <v>0.54366302231717401</v>
      </c>
      <c r="P2100" s="77">
        <v>6944.893097817494</v>
      </c>
      <c r="Q2100" s="4">
        <v>1597.1094141436056</v>
      </c>
      <c r="R2100" s="46">
        <v>3875.407061660786</v>
      </c>
      <c r="S2100" s="110">
        <v>3696.4816872557749</v>
      </c>
      <c r="T2100" s="46">
        <v>3707.8995190893229</v>
      </c>
      <c r="U2100" s="110">
        <f>$L$1*gp_need_index[[#This Row],[Normalised weighted population 2025/26]]</f>
        <v>1574.3701673342723</v>
      </c>
      <c r="V2100" s="4">
        <f>$M$1*gp_need_index[[#This Row],[Normalised travel time adjusted wp 2025/26]]</f>
        <v>2201.5786878975541</v>
      </c>
      <c r="W2100" s="115">
        <v>3775.9488552318262</v>
      </c>
      <c r="X2100" s="43">
        <f>gp_need_index[[#This Row],[Combined weighted population 2025/26]]/gp_need_index[[#This Row],[Registered population 2025/26]]</f>
        <v>0.54370150872710454</v>
      </c>
    </row>
    <row r="2101" spans="1:24" ht="13">
      <c r="A2101" s="8" t="s">
        <v>1999</v>
      </c>
      <c r="B2101" s="3" t="s">
        <v>10661</v>
      </c>
      <c r="C2101" s="74" t="s">
        <v>6408</v>
      </c>
      <c r="D2101" s="74" t="s">
        <v>6805</v>
      </c>
      <c r="E2101" s="74" t="s">
        <v>6513</v>
      </c>
      <c r="F2101" s="41">
        <v>0.95383055984618725</v>
      </c>
      <c r="G2101" s="110">
        <v>4980.3333333333321</v>
      </c>
      <c r="H2101" s="4">
        <v>1828.5484527637711</v>
      </c>
      <c r="I2101" s="46">
        <v>4481.8986961661803</v>
      </c>
      <c r="J2101" s="110">
        <v>4274.9719425380845</v>
      </c>
      <c r="K2101" s="46">
        <v>4288.2324092498939</v>
      </c>
      <c r="L2101" s="110">
        <f>$L$1*gp_need_index[[#This Row],[Normalised weighted population (base year)]]</f>
        <v>1820.7552104822046</v>
      </c>
      <c r="M2101" s="4">
        <f>$M$1*gp_need_index[[#This Row],[Normalised travel time adjusted wp (base year)]]</f>
        <v>2546.1534306287977</v>
      </c>
      <c r="N2101" s="115">
        <v>4366.908641111002</v>
      </c>
      <c r="O2101" s="43">
        <f>gp_need_index[[#This Row],[Combined weighted population (base year)]]/gp_need_index[[#This Row],[Registered population (base year)]]</f>
        <v>0.87683059523010565</v>
      </c>
      <c r="P2101" s="77">
        <v>5028.9640301921736</v>
      </c>
      <c r="Q2101" s="4">
        <v>1861.3524356484766</v>
      </c>
      <c r="R2101" s="46">
        <v>4516.5962390996219</v>
      </c>
      <c r="S2101" s="110">
        <v>4308.0675193395764</v>
      </c>
      <c r="T2101" s="46">
        <v>4321.3744405216767</v>
      </c>
      <c r="U2101" s="110">
        <f>$L$1*gp_need_index[[#This Row],[Normalised weighted population 2025/26]]</f>
        <v>1834.8509623877608</v>
      </c>
      <c r="V2101" s="4">
        <f>$M$1*gp_need_index[[#This Row],[Normalised travel time adjusted wp 2025/26]]</f>
        <v>2565.8316310077312</v>
      </c>
      <c r="W2101" s="115">
        <v>4400.6825933954915</v>
      </c>
      <c r="X2101" s="43">
        <f>gp_need_index[[#This Row],[Combined weighted population 2025/26]]/gp_need_index[[#This Row],[Registered population 2025/26]]</f>
        <v>0.87506742282810213</v>
      </c>
    </row>
    <row r="2102" spans="1:24" ht="13">
      <c r="A2102" s="8" t="s">
        <v>1974</v>
      </c>
      <c r="B2102" s="3" t="s">
        <v>10660</v>
      </c>
      <c r="C2102" s="74" t="s">
        <v>6408</v>
      </c>
      <c r="D2102" s="74" t="s">
        <v>6805</v>
      </c>
      <c r="E2102" s="74" t="s">
        <v>6527</v>
      </c>
      <c r="F2102" s="41">
        <v>0.95383055984618725</v>
      </c>
      <c r="G2102" s="110">
        <v>13460.166666666666</v>
      </c>
      <c r="H2102" s="4">
        <v>2728.6681119627319</v>
      </c>
      <c r="I2102" s="46">
        <v>6688.1542213395951</v>
      </c>
      <c r="J2102" s="110">
        <v>6379.3658852779863</v>
      </c>
      <c r="K2102" s="46">
        <v>6399.1539377146437</v>
      </c>
      <c r="L2102" s="110">
        <f>$L$1*gp_need_index[[#This Row],[Normalised weighted population (base year)]]</f>
        <v>2717.0385750640139</v>
      </c>
      <c r="M2102" s="4">
        <f>$M$1*gp_need_index[[#This Row],[Normalised travel time adjusted wp (base year)]]</f>
        <v>3799.5206874722453</v>
      </c>
      <c r="N2102" s="115">
        <v>6516.5592625362588</v>
      </c>
      <c r="O2102" s="43">
        <f>gp_need_index[[#This Row],[Combined weighted population (base year)]]/gp_need_index[[#This Row],[Registered population (base year)]]</f>
        <v>0.48413659532716974</v>
      </c>
      <c r="P2102" s="77">
        <v>13572.782471829099</v>
      </c>
      <c r="Q2102" s="4">
        <v>2772.3210196920463</v>
      </c>
      <c r="R2102" s="46">
        <v>6727.0735253077291</v>
      </c>
      <c r="S2102" s="110">
        <v>6416.488306770736</v>
      </c>
      <c r="T2102" s="46">
        <v>6436.3077974775933</v>
      </c>
      <c r="U2102" s="110">
        <f>$L$1*gp_need_index[[#This Row],[Normalised weighted population 2025/26]]</f>
        <v>2732.849402191574</v>
      </c>
      <c r="V2102" s="4">
        <f>$M$1*gp_need_index[[#This Row],[Normalised travel time adjusted wp 2025/26]]</f>
        <v>3821.5809254603919</v>
      </c>
      <c r="W2102" s="115">
        <v>6554.4303276519659</v>
      </c>
      <c r="X2102" s="43">
        <f>gp_need_index[[#This Row],[Combined weighted population 2025/26]]/gp_need_index[[#This Row],[Registered population 2025/26]]</f>
        <v>0.48290984853370861</v>
      </c>
    </row>
    <row r="2103" spans="1:24" ht="13">
      <c r="A2103" s="8" t="s">
        <v>2032</v>
      </c>
      <c r="B2103" s="3" t="s">
        <v>10659</v>
      </c>
      <c r="C2103" s="74" t="s">
        <v>6408</v>
      </c>
      <c r="D2103" s="74" t="s">
        <v>6805</v>
      </c>
      <c r="E2103" s="74" t="s">
        <v>6508</v>
      </c>
      <c r="F2103" s="41">
        <v>0.95383055984618725</v>
      </c>
      <c r="G2103" s="110">
        <v>6784.3333333333339</v>
      </c>
      <c r="H2103" s="4">
        <v>2215.5167225188984</v>
      </c>
      <c r="I2103" s="46">
        <v>5430.3846829891108</v>
      </c>
      <c r="J2103" s="110">
        <v>5179.6668623556634</v>
      </c>
      <c r="K2103" s="46">
        <v>5195.7335876885436</v>
      </c>
      <c r="L2103" s="110">
        <f>$L$1*gp_need_index[[#This Row],[Normalised weighted population (base year)]]</f>
        <v>2206.0742280794675</v>
      </c>
      <c r="M2103" s="4">
        <f>$M$1*gp_need_index[[#This Row],[Normalised travel time adjusted wp (base year)]]</f>
        <v>3084.9855223309883</v>
      </c>
      <c r="N2103" s="115">
        <v>5291.0597504104553</v>
      </c>
      <c r="O2103" s="43">
        <f>gp_need_index[[#This Row],[Combined weighted population (base year)]]/gp_need_index[[#This Row],[Registered population (base year)]]</f>
        <v>0.77989383634999088</v>
      </c>
      <c r="P2103" s="77">
        <v>6846.3913474868896</v>
      </c>
      <c r="Q2103" s="4">
        <v>2254.4954994850918</v>
      </c>
      <c r="R2103" s="46">
        <v>5470.5630696391236</v>
      </c>
      <c r="S2103" s="110">
        <v>5217.9902353877615</v>
      </c>
      <c r="T2103" s="46">
        <v>5234.1077601200386</v>
      </c>
      <c r="U2103" s="110">
        <f>$L$1*gp_need_index[[#This Row],[Normalised weighted population 2025/26]]</f>
        <v>2222.3965530138435</v>
      </c>
      <c r="V2103" s="4">
        <f>$M$1*gp_need_index[[#This Row],[Normalised travel time adjusted wp 2025/26]]</f>
        <v>3107.7703253592094</v>
      </c>
      <c r="W2103" s="115">
        <v>5330.1668783730529</v>
      </c>
      <c r="X2103" s="43">
        <f>gp_need_index[[#This Row],[Combined weighted population 2025/26]]/gp_need_index[[#This Row],[Registered population 2025/26]]</f>
        <v>0.77853669295863459</v>
      </c>
    </row>
    <row r="2104" spans="1:24" ht="13">
      <c r="A2104" s="8" t="s">
        <v>2008</v>
      </c>
      <c r="B2104" s="3" t="s">
        <v>10658</v>
      </c>
      <c r="C2104" s="74" t="s">
        <v>6408</v>
      </c>
      <c r="D2104" s="74" t="s">
        <v>6805</v>
      </c>
      <c r="E2104" s="74" t="s">
        <v>6508</v>
      </c>
      <c r="F2104" s="41">
        <v>0.95383055984618725</v>
      </c>
      <c r="G2104" s="110">
        <v>3667.083333333333</v>
      </c>
      <c r="H2104" s="4">
        <v>1152.2773660624771</v>
      </c>
      <c r="I2104" s="46">
        <v>2824.311500617589</v>
      </c>
      <c r="J2104" s="110">
        <v>2693.9146198141002</v>
      </c>
      <c r="K2104" s="46">
        <v>2702.2708302455758</v>
      </c>
      <c r="L2104" s="110">
        <f>$L$1*gp_need_index[[#This Row],[Normalised weighted population (base year)]]</f>
        <v>1147.3663796044934</v>
      </c>
      <c r="M2104" s="4">
        <f>$M$1*gp_need_index[[#This Row],[Normalised travel time adjusted wp (base year)]]</f>
        <v>1604.4830336332996</v>
      </c>
      <c r="N2104" s="115">
        <v>2751.8494132377928</v>
      </c>
      <c r="O2104" s="43">
        <f>gp_need_index[[#This Row],[Combined weighted population (base year)]]/gp_need_index[[#This Row],[Registered population (base year)]]</f>
        <v>0.75041911052956523</v>
      </c>
      <c r="P2104" s="77">
        <v>3699.0720907181785</v>
      </c>
      <c r="Q2104" s="4">
        <v>1175.4513561962895</v>
      </c>
      <c r="R2104" s="46">
        <v>2852.2482217566148</v>
      </c>
      <c r="S2104" s="110">
        <v>2720.5615181784042</v>
      </c>
      <c r="T2104" s="46">
        <v>2728.9648910436008</v>
      </c>
      <c r="U2104" s="110">
        <f>$L$1*gp_need_index[[#This Row],[Normalised weighted population 2025/26]]</f>
        <v>1158.7155719950265</v>
      </c>
      <c r="V2104" s="4">
        <f>$M$1*gp_need_index[[#This Row],[Normalised travel time adjusted wp 2025/26]]</f>
        <v>1620.3327283307458</v>
      </c>
      <c r="W2104" s="115">
        <v>2779.0483003257723</v>
      </c>
      <c r="X2104" s="43">
        <f>gp_need_index[[#This Row],[Combined weighted population 2025/26]]/gp_need_index[[#This Row],[Registered population 2025/26]]</f>
        <v>0.75128254658757332</v>
      </c>
    </row>
    <row r="2105" spans="1:24" ht="13">
      <c r="A2105" s="8" t="s">
        <v>1991</v>
      </c>
      <c r="B2105" s="3" t="s">
        <v>10657</v>
      </c>
      <c r="C2105" s="74" t="s">
        <v>6408</v>
      </c>
      <c r="D2105" s="74" t="s">
        <v>6805</v>
      </c>
      <c r="E2105" s="74" t="s">
        <v>6527</v>
      </c>
      <c r="F2105" s="41">
        <v>0.95383055984618725</v>
      </c>
      <c r="G2105" s="110">
        <v>3521.583333333333</v>
      </c>
      <c r="H2105" s="4">
        <v>1289.1682945337291</v>
      </c>
      <c r="I2105" s="46">
        <v>3159.8406318828593</v>
      </c>
      <c r="J2105" s="110">
        <v>3013.9525589335576</v>
      </c>
      <c r="K2105" s="46">
        <v>3023.3014899010395</v>
      </c>
      <c r="L2105" s="110">
        <f>$L$1*gp_need_index[[#This Row],[Normalised weighted population (base year)]]</f>
        <v>1283.6738812761369</v>
      </c>
      <c r="M2105" s="4">
        <f>$M$1*gp_need_index[[#This Row],[Normalised travel time adjusted wp (base year)]]</f>
        <v>1795.0961435141057</v>
      </c>
      <c r="N2105" s="115">
        <v>3078.7700247902426</v>
      </c>
      <c r="O2105" s="43">
        <f>gp_need_index[[#This Row],[Combined weighted population (base year)]]/gp_need_index[[#This Row],[Registered population (base year)]]</f>
        <v>0.87425732500728637</v>
      </c>
      <c r="P2105" s="77">
        <v>3553.4054838386432</v>
      </c>
      <c r="Q2105" s="4">
        <v>1313.3405227628282</v>
      </c>
      <c r="R2105" s="46">
        <v>3186.8381033928868</v>
      </c>
      <c r="S2105" s="110">
        <v>3039.7035722983987</v>
      </c>
      <c r="T2105" s="46">
        <v>3049.0927231582541</v>
      </c>
      <c r="U2105" s="110">
        <f>$L$1*gp_need_index[[#This Row],[Normalised weighted population 2025/26]]</f>
        <v>1294.6415068861882</v>
      </c>
      <c r="V2105" s="4">
        <f>$M$1*gp_need_index[[#This Row],[Normalised travel time adjusted wp 2025/26]]</f>
        <v>1810.4097811090166</v>
      </c>
      <c r="W2105" s="115">
        <v>3105.0512879952048</v>
      </c>
      <c r="X2105" s="43">
        <f>gp_need_index[[#This Row],[Combined weighted population 2025/26]]/gp_need_index[[#This Row],[Registered population 2025/26]]</f>
        <v>0.87382408287412949</v>
      </c>
    </row>
    <row r="2106" spans="1:24" ht="13">
      <c r="A2106" s="8" t="s">
        <v>2035</v>
      </c>
      <c r="B2106" s="3" t="s">
        <v>10656</v>
      </c>
      <c r="C2106" s="74" t="s">
        <v>6408</v>
      </c>
      <c r="D2106" s="74" t="s">
        <v>6805</v>
      </c>
      <c r="E2106" s="74" t="s">
        <v>6508</v>
      </c>
      <c r="F2106" s="41">
        <v>0.95383055984618725</v>
      </c>
      <c r="G2106" s="110">
        <v>14520.333333333334</v>
      </c>
      <c r="H2106" s="4">
        <v>3649.912435222177</v>
      </c>
      <c r="I2106" s="46">
        <v>8946.1877588301195</v>
      </c>
      <c r="J2106" s="110">
        <v>8533.1472784940397</v>
      </c>
      <c r="K2106" s="46">
        <v>8559.6161107938515</v>
      </c>
      <c r="L2106" s="110">
        <f>$L$1*gp_need_index[[#This Row],[Normalised weighted population (base year)]]</f>
        <v>3634.3565707488042</v>
      </c>
      <c r="M2106" s="4">
        <f>$M$1*gp_need_index[[#This Row],[Normalised travel time adjusted wp (base year)]]</f>
        <v>5082.3028804018477</v>
      </c>
      <c r="N2106" s="115">
        <v>8716.6594511506519</v>
      </c>
      <c r="O2106" s="43">
        <f>gp_need_index[[#This Row],[Combined weighted population (base year)]]/gp_need_index[[#This Row],[Registered population (base year)]]</f>
        <v>0.60030711768444145</v>
      </c>
      <c r="P2106" s="77">
        <v>14644.585604955386</v>
      </c>
      <c r="Q2106" s="4">
        <v>3718.5579307999524</v>
      </c>
      <c r="R2106" s="46">
        <v>9023.1298723789769</v>
      </c>
      <c r="S2106" s="110">
        <v>8606.5370177360965</v>
      </c>
      <c r="T2106" s="46">
        <v>8633.1212133717763</v>
      </c>
      <c r="U2106" s="110">
        <f>$L$1*gp_need_index[[#This Row],[Normalised weighted population 2025/26]]</f>
        <v>3665.6140273864189</v>
      </c>
      <c r="V2106" s="4">
        <f>$M$1*gp_need_index[[#This Row],[Normalised travel time adjusted wp 2025/26]]</f>
        <v>5125.9467996758603</v>
      </c>
      <c r="W2106" s="115">
        <v>8791.5608270622797</v>
      </c>
      <c r="X2106" s="43">
        <f>gp_need_index[[#This Row],[Combined weighted population 2025/26]]/gp_need_index[[#This Row],[Registered population 2025/26]]</f>
        <v>0.60032841243984536</v>
      </c>
    </row>
    <row r="2107" spans="1:24" ht="13">
      <c r="A2107" s="8" t="s">
        <v>2013</v>
      </c>
      <c r="B2107" s="3" t="s">
        <v>10655</v>
      </c>
      <c r="C2107" s="74" t="s">
        <v>6408</v>
      </c>
      <c r="D2107" s="74" t="s">
        <v>6805</v>
      </c>
      <c r="E2107" s="74" t="s">
        <v>6508</v>
      </c>
      <c r="F2107" s="41">
        <v>0.95383055984618725</v>
      </c>
      <c r="G2107" s="110">
        <v>15354.583333333334</v>
      </c>
      <c r="H2107" s="4">
        <v>3193.7253223538746</v>
      </c>
      <c r="I2107" s="46">
        <v>7828.0416012689357</v>
      </c>
      <c r="J2107" s="110">
        <v>7466.6253030375929</v>
      </c>
      <c r="K2107" s="46">
        <v>7489.7859079752006</v>
      </c>
      <c r="L2107" s="110">
        <f>$L$1*gp_need_index[[#This Row],[Normalised weighted population (base year)]]</f>
        <v>3180.1137195657407</v>
      </c>
      <c r="M2107" s="4">
        <f>$M$1*gp_need_index[[#This Row],[Normalised travel time adjusted wp (base year)]]</f>
        <v>4447.0873460895436</v>
      </c>
      <c r="N2107" s="115">
        <v>7627.2010656552848</v>
      </c>
      <c r="O2107" s="43">
        <f>gp_need_index[[#This Row],[Combined weighted population (base year)]]/gp_need_index[[#This Row],[Registered population (base year)]]</f>
        <v>0.49673774273622651</v>
      </c>
      <c r="P2107" s="77">
        <v>15485.651617635784</v>
      </c>
      <c r="Q2107" s="4">
        <v>3245.4564313750234</v>
      </c>
      <c r="R2107" s="46">
        <v>7875.1428431141067</v>
      </c>
      <c r="S2107" s="110">
        <v>7511.5519069162228</v>
      </c>
      <c r="T2107" s="46">
        <v>7534.7538713078839</v>
      </c>
      <c r="U2107" s="110">
        <f>$L$1*gp_need_index[[#This Row],[Normalised weighted population 2025/26]]</f>
        <v>3199.2484295008708</v>
      </c>
      <c r="V2107" s="4">
        <f>$M$1*gp_need_index[[#This Row],[Normalised travel time adjusted wp 2025/26]]</f>
        <v>4473.787236202993</v>
      </c>
      <c r="W2107" s="115">
        <v>7673.0356657038637</v>
      </c>
      <c r="X2107" s="43">
        <f>gp_need_index[[#This Row],[Combined weighted population 2025/26]]/gp_need_index[[#This Row],[Registered population 2025/26]]</f>
        <v>0.49549323820286983</v>
      </c>
    </row>
    <row r="2108" spans="1:24" ht="13">
      <c r="A2108" s="8" t="s">
        <v>2017</v>
      </c>
      <c r="B2108" s="3" t="s">
        <v>10654</v>
      </c>
      <c r="C2108" s="74" t="s">
        <v>6408</v>
      </c>
      <c r="D2108" s="74" t="s">
        <v>6805</v>
      </c>
      <c r="E2108" s="74" t="s">
        <v>6508</v>
      </c>
      <c r="F2108" s="41">
        <v>0.95383055984618725</v>
      </c>
      <c r="G2108" s="110">
        <v>3613.0833333333335</v>
      </c>
      <c r="H2108" s="4">
        <v>1454.1659630415411</v>
      </c>
      <c r="I2108" s="46">
        <v>3564.2613264714528</v>
      </c>
      <c r="J2108" s="110">
        <v>3399.7013764663798</v>
      </c>
      <c r="K2108" s="46">
        <v>3410.2468554867542</v>
      </c>
      <c r="L2108" s="110">
        <f>$L$1*gp_need_index[[#This Row],[Normalised weighted population (base year)]]</f>
        <v>1447.9683325382525</v>
      </c>
      <c r="M2108" s="4">
        <f>$M$1*gp_need_index[[#This Row],[Normalised travel time adjusted wp (base year)]]</f>
        <v>2024.84634733394</v>
      </c>
      <c r="N2108" s="115">
        <v>3472.8146798721928</v>
      </c>
      <c r="O2108" s="43">
        <f>gp_need_index[[#This Row],[Combined weighted population (base year)]]/gp_need_index[[#This Row],[Registered population (base year)]]</f>
        <v>0.96117757590392117</v>
      </c>
      <c r="P2108" s="77">
        <v>3645.0374845446277</v>
      </c>
      <c r="Q2108" s="4">
        <v>1479.8823025704066</v>
      </c>
      <c r="R2108" s="46">
        <v>3590.9539290289954</v>
      </c>
      <c r="S2108" s="110">
        <v>3425.1615965075925</v>
      </c>
      <c r="T2108" s="46">
        <v>3435.7413646277705</v>
      </c>
      <c r="U2108" s="110">
        <f>$L$1*gp_need_index[[#This Row],[Normalised weighted population 2025/26]]</f>
        <v>1458.8121062338848</v>
      </c>
      <c r="V2108" s="4">
        <f>$M$1*gp_need_index[[#This Row],[Normalised travel time adjusted wp 2025/26]]</f>
        <v>2039.9838039166514</v>
      </c>
      <c r="W2108" s="115">
        <v>3498.7959101505362</v>
      </c>
      <c r="X2108" s="43">
        <f>gp_need_index[[#This Row],[Combined weighted population 2025/26]]/gp_need_index[[#This Row],[Registered population 2025/26]]</f>
        <v>0.959879267356187</v>
      </c>
    </row>
    <row r="2109" spans="1:24" ht="13">
      <c r="A2109" s="8" t="s">
        <v>1986</v>
      </c>
      <c r="B2109" s="3" t="s">
        <v>10653</v>
      </c>
      <c r="C2109" s="74" t="s">
        <v>6408</v>
      </c>
      <c r="D2109" s="74" t="s">
        <v>6805</v>
      </c>
      <c r="E2109" s="74" t="s">
        <v>6513</v>
      </c>
      <c r="F2109" s="41">
        <v>0.95383055984618725</v>
      </c>
      <c r="G2109" s="110">
        <v>7614.0833333333339</v>
      </c>
      <c r="H2109" s="4">
        <v>1914.7292658927861</v>
      </c>
      <c r="I2109" s="46">
        <v>4693.1338282807646</v>
      </c>
      <c r="J2109" s="110">
        <v>4476.454466862122</v>
      </c>
      <c r="K2109" s="46">
        <v>4490.3399089755767</v>
      </c>
      <c r="L2109" s="110">
        <f>$L$1*gp_need_index[[#This Row],[Normalised weighted population (base year)]]</f>
        <v>1906.5687224572789</v>
      </c>
      <c r="M2109" s="4">
        <f>$M$1*gp_need_index[[#This Row],[Normalised travel time adjusted wp (base year)]]</f>
        <v>2666.1554861779209</v>
      </c>
      <c r="N2109" s="115">
        <v>4572.7242086351998</v>
      </c>
      <c r="O2109" s="43">
        <f>gp_need_index[[#This Row],[Combined weighted population (base year)]]/gp_need_index[[#This Row],[Registered population (base year)]]</f>
        <v>0.60056135564165525</v>
      </c>
      <c r="P2109" s="77">
        <v>7682.3337428479472</v>
      </c>
      <c r="Q2109" s="4">
        <v>1948.7519129718219</v>
      </c>
      <c r="R2109" s="46">
        <v>4728.6722237534195</v>
      </c>
      <c r="S2109" s="110">
        <v>4510.3520745118394</v>
      </c>
      <c r="T2109" s="46">
        <v>4524.2838198453601</v>
      </c>
      <c r="U2109" s="110">
        <f>$L$1*gp_need_index[[#This Row],[Normalised weighted population 2025/26]]</f>
        <v>1921.0060676798212</v>
      </c>
      <c r="V2109" s="4">
        <f>$M$1*gp_need_index[[#This Row],[Normalised travel time adjusted wp 2025/26]]</f>
        <v>2686.3098054549341</v>
      </c>
      <c r="W2109" s="115">
        <v>4607.3158731347557</v>
      </c>
      <c r="X2109" s="43">
        <f>gp_need_index[[#This Row],[Combined weighted population 2025/26]]/gp_need_index[[#This Row],[Registered population 2025/26]]</f>
        <v>0.59972867976792166</v>
      </c>
    </row>
    <row r="2110" spans="1:24" ht="13">
      <c r="A2110" s="8" t="s">
        <v>2022</v>
      </c>
      <c r="B2110" s="3" t="s">
        <v>10652</v>
      </c>
      <c r="C2110" s="74" t="s">
        <v>6408</v>
      </c>
      <c r="D2110" s="74" t="s">
        <v>6805</v>
      </c>
      <c r="E2110" s="74" t="s">
        <v>6508</v>
      </c>
      <c r="F2110" s="41">
        <v>0.95383055984618725</v>
      </c>
      <c r="G2110" s="110">
        <v>10787.083333333334</v>
      </c>
      <c r="H2110" s="4">
        <v>4544.3014201003944</v>
      </c>
      <c r="I2110" s="46">
        <v>11138.397004985074</v>
      </c>
      <c r="J2110" s="110">
        <v>10624.143451054009</v>
      </c>
      <c r="K2110" s="46">
        <v>10657.098310750831</v>
      </c>
      <c r="L2110" s="110">
        <f>$L$1*gp_need_index[[#This Row],[Normalised weighted population (base year)]]</f>
        <v>4524.9336850459686</v>
      </c>
      <c r="M2110" s="4">
        <f>$M$1*gp_need_index[[#This Row],[Normalised travel time adjusted wp (base year)]]</f>
        <v>6327.6904875622249</v>
      </c>
      <c r="N2110" s="115">
        <v>10852.624172608193</v>
      </c>
      <c r="O2110" s="43">
        <f>gp_need_index[[#This Row],[Combined weighted population (base year)]]/gp_need_index[[#This Row],[Registered population (base year)]]</f>
        <v>1.0060758628861548</v>
      </c>
      <c r="P2110" s="77">
        <v>10885.671949613738</v>
      </c>
      <c r="Q2110" s="4">
        <v>4630.4392268321781</v>
      </c>
      <c r="R2110" s="46">
        <v>11235.821866267583</v>
      </c>
      <c r="S2110" s="110">
        <v>10717.070261034041</v>
      </c>
      <c r="T2110" s="46">
        <v>10750.173551227708</v>
      </c>
      <c r="U2110" s="110">
        <f>$L$1*gp_need_index[[#This Row],[Normalised weighted population 2025/26]]</f>
        <v>4564.5121842124872</v>
      </c>
      <c r="V2110" s="4">
        <f>$M$1*gp_need_index[[#This Row],[Normalised travel time adjusted wp 2025/26]]</f>
        <v>6382.954246666236</v>
      </c>
      <c r="W2110" s="115">
        <v>10947.466430878723</v>
      </c>
      <c r="X2110" s="43">
        <f>gp_need_index[[#This Row],[Combined weighted population 2025/26]]/gp_need_index[[#This Row],[Registered population 2025/26]]</f>
        <v>1.0056766804613453</v>
      </c>
    </row>
    <row r="2111" spans="1:24" ht="13">
      <c r="A2111" s="8" t="s">
        <v>1998</v>
      </c>
      <c r="B2111" s="3" t="s">
        <v>10651</v>
      </c>
      <c r="C2111" s="74" t="s">
        <v>6408</v>
      </c>
      <c r="D2111" s="74" t="s">
        <v>6805</v>
      </c>
      <c r="E2111" s="74" t="s">
        <v>6527</v>
      </c>
      <c r="F2111" s="41">
        <v>0.95383055984618725</v>
      </c>
      <c r="G2111" s="110">
        <v>3019</v>
      </c>
      <c r="H2111" s="4">
        <v>797.70035336306717</v>
      </c>
      <c r="I2111" s="46">
        <v>1955.2187245929717</v>
      </c>
      <c r="J2111" s="110">
        <v>1864.9473707002624</v>
      </c>
      <c r="K2111" s="46">
        <v>1870.7322209544525</v>
      </c>
      <c r="L2111" s="110">
        <f>$L$1*gp_need_index[[#This Row],[Normalised weighted population (base year)]]</f>
        <v>794.30056807848621</v>
      </c>
      <c r="M2111" s="4">
        <f>$M$1*gp_need_index[[#This Row],[Normalised travel time adjusted wp (base year)]]</f>
        <v>1110.7539908277015</v>
      </c>
      <c r="N2111" s="115">
        <v>1905.0545589061876</v>
      </c>
      <c r="O2111" s="43">
        <f>gp_need_index[[#This Row],[Combined weighted population (base year)]]/gp_need_index[[#This Row],[Registered population (base year)]]</f>
        <v>0.6310217154376242</v>
      </c>
      <c r="P2111" s="77">
        <v>3044.7944516578254</v>
      </c>
      <c r="Q2111" s="4">
        <v>810.96263799921371</v>
      </c>
      <c r="R2111" s="46">
        <v>1967.8115389047628</v>
      </c>
      <c r="S2111" s="110">
        <v>1876.9587818253171</v>
      </c>
      <c r="T2111" s="46">
        <v>1882.7564027910232</v>
      </c>
      <c r="U2111" s="110">
        <f>$L$1*gp_need_index[[#This Row],[Normalised weighted population 2025/26]]</f>
        <v>799.41635355851986</v>
      </c>
      <c r="V2111" s="4">
        <f>$M$1*gp_need_index[[#This Row],[Normalised travel time adjusted wp 2025/26]]</f>
        <v>1117.8933920802201</v>
      </c>
      <c r="W2111" s="115">
        <v>1917.30974563874</v>
      </c>
      <c r="X2111" s="43">
        <f>gp_need_index[[#This Row],[Combined weighted population 2025/26]]/gp_need_index[[#This Row],[Registered population 2025/26]]</f>
        <v>0.62970088000351088</v>
      </c>
    </row>
    <row r="2112" spans="1:24" ht="13">
      <c r="A2112" s="8" t="s">
        <v>1996</v>
      </c>
      <c r="B2112" s="3" t="s">
        <v>10650</v>
      </c>
      <c r="C2112" s="74" t="s">
        <v>6408</v>
      </c>
      <c r="D2112" s="74" t="s">
        <v>6805</v>
      </c>
      <c r="E2112" s="74" t="s">
        <v>6527</v>
      </c>
      <c r="F2112" s="41">
        <v>0.95383055984618725</v>
      </c>
      <c r="G2112" s="110">
        <v>7390.8333333333339</v>
      </c>
      <c r="H2112" s="4">
        <v>1800.5808136254482</v>
      </c>
      <c r="I2112" s="46">
        <v>4413.3480787628314</v>
      </c>
      <c r="J2112" s="110">
        <v>4209.5862687624467</v>
      </c>
      <c r="K2112" s="46">
        <v>4222.6439167044055</v>
      </c>
      <c r="L2112" s="110">
        <f>$L$1*gp_need_index[[#This Row],[Normalised weighted population (base year)]]</f>
        <v>1792.9067689443168</v>
      </c>
      <c r="M2112" s="4">
        <f>$M$1*gp_need_index[[#This Row],[Normalised travel time adjusted wp (base year)]]</f>
        <v>2507.210027061341</v>
      </c>
      <c r="N2112" s="115">
        <v>4300.1167960056573</v>
      </c>
      <c r="O2112" s="43">
        <f>gp_need_index[[#This Row],[Combined weighted population (base year)]]/gp_need_index[[#This Row],[Registered population (base year)]]</f>
        <v>0.58181758430564756</v>
      </c>
      <c r="P2112" s="77">
        <v>7454.0812751636277</v>
      </c>
      <c r="Q2112" s="4">
        <v>1832.5706705243213</v>
      </c>
      <c r="R2112" s="46">
        <v>4446.7569063517003</v>
      </c>
      <c r="S2112" s="110">
        <v>4241.4526294853422</v>
      </c>
      <c r="T2112" s="46">
        <v>4254.5537880871516</v>
      </c>
      <c r="U2112" s="110">
        <f>$L$1*gp_need_index[[#This Row],[Normalised weighted population 2025/26]]</f>
        <v>1806.4789848805153</v>
      </c>
      <c r="V2112" s="4">
        <f>$M$1*gp_need_index[[#This Row],[Normalised travel time adjusted wp 2025/26]]</f>
        <v>2526.1566280703832</v>
      </c>
      <c r="W2112" s="115">
        <v>4332.6356129508986</v>
      </c>
      <c r="X2112" s="43">
        <f>gp_need_index[[#This Row],[Combined weighted population 2025/26]]/gp_need_index[[#This Row],[Registered population 2025/26]]</f>
        <v>0.58124340921622042</v>
      </c>
    </row>
    <row r="2113" spans="1:24" ht="13">
      <c r="A2113" s="8" t="s">
        <v>1992</v>
      </c>
      <c r="B2113" s="3" t="s">
        <v>10649</v>
      </c>
      <c r="C2113" s="74" t="s">
        <v>6408</v>
      </c>
      <c r="D2113" s="74" t="s">
        <v>6805</v>
      </c>
      <c r="E2113" s="74" t="s">
        <v>6527</v>
      </c>
      <c r="F2113" s="41">
        <v>0.95383055984618725</v>
      </c>
      <c r="G2113" s="110">
        <v>20736.75</v>
      </c>
      <c r="H2113" s="4">
        <v>6016.9466985314257</v>
      </c>
      <c r="I2113" s="46">
        <v>14747.952411263392</v>
      </c>
      <c r="J2113" s="110">
        <v>14067.047705020288</v>
      </c>
      <c r="K2113" s="46">
        <v>14110.682054048344</v>
      </c>
      <c r="L2113" s="110">
        <f>$L$1*gp_need_index[[#This Row],[Normalised weighted population (base year)]]</f>
        <v>5991.3025744470724</v>
      </c>
      <c r="M2113" s="4">
        <f>$M$1*gp_need_index[[#This Row],[Normalised travel time adjusted wp (base year)]]</f>
        <v>8378.2682680465987</v>
      </c>
      <c r="N2113" s="115">
        <v>14369.570842493671</v>
      </c>
      <c r="O2113" s="43">
        <f>gp_need_index[[#This Row],[Combined weighted population (base year)]]/gp_need_index[[#This Row],[Registered population (base year)]]</f>
        <v>0.69295192556662311</v>
      </c>
      <c r="P2113" s="77">
        <v>20914.471940041294</v>
      </c>
      <c r="Q2113" s="4">
        <v>6133.6562776965748</v>
      </c>
      <c r="R2113" s="46">
        <v>14883.397869851875</v>
      </c>
      <c r="S2113" s="110">
        <v>14196.239722614364</v>
      </c>
      <c r="T2113" s="46">
        <v>14240.089602455613</v>
      </c>
      <c r="U2113" s="110">
        <f>$L$1*gp_need_index[[#This Row],[Normalised weighted population 2025/26]]</f>
        <v>6046.3268043949929</v>
      </c>
      <c r="V2113" s="4">
        <f>$M$1*gp_need_index[[#This Row],[Normalised travel time adjusted wp 2025/26]]</f>
        <v>8455.1044657805887</v>
      </c>
      <c r="W2113" s="115">
        <v>14501.431270175581</v>
      </c>
      <c r="X2113" s="43">
        <f>gp_need_index[[#This Row],[Combined weighted population 2025/26]]/gp_need_index[[#This Row],[Registered population 2025/26]]</f>
        <v>0.69336827206295459</v>
      </c>
    </row>
    <row r="2114" spans="1:24" ht="13">
      <c r="A2114" s="8" t="s">
        <v>2034</v>
      </c>
      <c r="B2114" s="3" t="s">
        <v>10648</v>
      </c>
      <c r="C2114" s="74" t="s">
        <v>6408</v>
      </c>
      <c r="D2114" s="74" t="s">
        <v>6805</v>
      </c>
      <c r="E2114" s="74" t="s">
        <v>6527</v>
      </c>
      <c r="F2114" s="41">
        <v>0.95383055984618725</v>
      </c>
      <c r="G2114" s="110">
        <v>20503</v>
      </c>
      <c r="H2114" s="4">
        <v>5414.6075093150057</v>
      </c>
      <c r="I2114" s="46">
        <v>13271.577408611149</v>
      </c>
      <c r="J2114" s="110">
        <v>12658.836109697582</v>
      </c>
      <c r="K2114" s="46">
        <v>12698.102349827157</v>
      </c>
      <c r="L2114" s="110">
        <f>$L$1*gp_need_index[[#This Row],[Normalised weighted population (base year)]]</f>
        <v>5391.5305445696085</v>
      </c>
      <c r="M2114" s="4">
        <f>$M$1*gp_need_index[[#This Row],[Normalised travel time adjusted wp (base year)]]</f>
        <v>7539.5439833783339</v>
      </c>
      <c r="N2114" s="115">
        <v>12931.074527947942</v>
      </c>
      <c r="O2114" s="43">
        <f>gp_need_index[[#This Row],[Combined weighted population (base year)]]/gp_need_index[[#This Row],[Registered population (base year)]]</f>
        <v>0.63069182694961423</v>
      </c>
      <c r="P2114" s="77">
        <v>20676.103261978242</v>
      </c>
      <c r="Q2114" s="4">
        <v>5507.8113141503736</v>
      </c>
      <c r="R2114" s="46">
        <v>13364.776809983961</v>
      </c>
      <c r="S2114" s="110">
        <v>12747.732546886342</v>
      </c>
      <c r="T2114" s="46">
        <v>12787.108223216946</v>
      </c>
      <c r="U2114" s="110">
        <f>$L$1*gp_need_index[[#This Row],[Normalised weighted population 2025/26]]</f>
        <v>5429.3924658594688</v>
      </c>
      <c r="V2114" s="4">
        <f>$M$1*gp_need_index[[#This Row],[Normalised travel time adjusted wp 2025/26]]</f>
        <v>7592.3915411246653</v>
      </c>
      <c r="W2114" s="115">
        <v>13021.784006984133</v>
      </c>
      <c r="X2114" s="43">
        <f>gp_need_index[[#This Row],[Combined weighted population 2025/26]]/gp_need_index[[#This Row],[Registered population 2025/26]]</f>
        <v>0.62979875085699488</v>
      </c>
    </row>
    <row r="2115" spans="1:24" ht="13">
      <c r="A2115" s="8" t="s">
        <v>1993</v>
      </c>
      <c r="B2115" s="3" t="s">
        <v>10647</v>
      </c>
      <c r="C2115" s="74" t="s">
        <v>6408</v>
      </c>
      <c r="D2115" s="74" t="s">
        <v>6805</v>
      </c>
      <c r="E2115" s="74" t="s">
        <v>6527</v>
      </c>
      <c r="F2115" s="41">
        <v>0.95383055984618725</v>
      </c>
      <c r="G2115" s="110">
        <v>3863.75</v>
      </c>
      <c r="H2115" s="4">
        <v>1130.4037958496147</v>
      </c>
      <c r="I2115" s="46">
        <v>2770.6978675364685</v>
      </c>
      <c r="J2115" s="110">
        <v>2642.7762981569467</v>
      </c>
      <c r="K2115" s="46">
        <v>2650.9738834509599</v>
      </c>
      <c r="L2115" s="110">
        <f>$L$1*gp_need_index[[#This Row],[Normalised weighted population (base year)]]</f>
        <v>1125.5860341743671</v>
      </c>
      <c r="M2115" s="4">
        <f>$M$1*gp_need_index[[#This Row],[Normalised travel time adjusted wp (base year)]]</f>
        <v>1574.0252868049879</v>
      </c>
      <c r="N2115" s="115">
        <v>2699.6113209793548</v>
      </c>
      <c r="O2115" s="43">
        <f>gp_need_index[[#This Row],[Combined weighted population (base year)]]/gp_need_index[[#This Row],[Registered population (base year)]]</f>
        <v>0.69870238006583107</v>
      </c>
      <c r="P2115" s="77">
        <v>3901.0972143586832</v>
      </c>
      <c r="Q2115" s="4">
        <v>1152.9306138107074</v>
      </c>
      <c r="R2115" s="46">
        <v>2797.6013432760146</v>
      </c>
      <c r="S2115" s="110">
        <v>2668.4376554834066</v>
      </c>
      <c r="T2115" s="46">
        <v>2676.6800261986891</v>
      </c>
      <c r="U2115" s="110">
        <f>$L$1*gp_need_index[[#This Row],[Normalised weighted population 2025/26]]</f>
        <v>1136.5154743410451</v>
      </c>
      <c r="V2115" s="4">
        <f>$M$1*gp_need_index[[#This Row],[Normalised travel time adjusted wp 2025/26]]</f>
        <v>1589.2884016035659</v>
      </c>
      <c r="W2115" s="115">
        <v>2725.8038759446108</v>
      </c>
      <c r="X2115" s="43">
        <f>gp_need_index[[#This Row],[Combined weighted population 2025/26]]/gp_need_index[[#This Row],[Registered population 2025/26]]</f>
        <v>0.69872749284785929</v>
      </c>
    </row>
    <row r="2116" spans="1:24" ht="13">
      <c r="A2116" s="8" t="s">
        <v>2001</v>
      </c>
      <c r="B2116" s="3" t="s">
        <v>10646</v>
      </c>
      <c r="C2116" s="74" t="s">
        <v>6408</v>
      </c>
      <c r="D2116" s="74" t="s">
        <v>6805</v>
      </c>
      <c r="E2116" s="74" t="s">
        <v>6527</v>
      </c>
      <c r="F2116" s="41">
        <v>0.95383055984618725</v>
      </c>
      <c r="G2116" s="110">
        <v>3388.6666666666661</v>
      </c>
      <c r="H2116" s="4">
        <v>921.88679021681708</v>
      </c>
      <c r="I2116" s="46">
        <v>2259.6082684276357</v>
      </c>
      <c r="J2116" s="110">
        <v>2155.2834197074058</v>
      </c>
      <c r="K2116" s="46">
        <v>2161.968858682375</v>
      </c>
      <c r="L2116" s="110">
        <f>$L$1*gp_need_index[[#This Row],[Normalised weighted population (base year)]]</f>
        <v>917.95772445896068</v>
      </c>
      <c r="M2116" s="4">
        <f>$M$1*gp_need_index[[#This Row],[Normalised travel time adjusted wp (base year)]]</f>
        <v>1283.6767929305513</v>
      </c>
      <c r="N2116" s="115">
        <v>2201.634517389512</v>
      </c>
      <c r="O2116" s="43">
        <f>gp_need_index[[#This Row],[Combined weighted population (base year)]]/gp_need_index[[#This Row],[Registered population (base year)]]</f>
        <v>0.6497052480984199</v>
      </c>
      <c r="P2116" s="77">
        <v>3417.2262139831091</v>
      </c>
      <c r="Q2116" s="4">
        <v>938.19191338410894</v>
      </c>
      <c r="R2116" s="46">
        <v>2276.5350539690057</v>
      </c>
      <c r="S2116" s="110">
        <v>2171.428705036727</v>
      </c>
      <c r="T2116" s="46">
        <v>2178.1358957900657</v>
      </c>
      <c r="U2116" s="110">
        <f>$L$1*gp_need_index[[#This Row],[Normalised weighted population 2025/26]]</f>
        <v>924.83417014871429</v>
      </c>
      <c r="V2116" s="4">
        <f>$M$1*gp_need_index[[#This Row],[Normalised travel time adjusted wp 2025/26]]</f>
        <v>1293.2760294145762</v>
      </c>
      <c r="W2116" s="115">
        <v>2218.1101995632907</v>
      </c>
      <c r="X2116" s="43">
        <f>gp_need_index[[#This Row],[Combined weighted population 2025/26]]/gp_need_index[[#This Row],[Registered population 2025/26]]</f>
        <v>0.64909668270918119</v>
      </c>
    </row>
    <row r="2117" spans="1:24" ht="13">
      <c r="A2117" s="8" t="s">
        <v>2011</v>
      </c>
      <c r="B2117" s="3" t="s">
        <v>10645</v>
      </c>
      <c r="C2117" s="74" t="s">
        <v>6408</v>
      </c>
      <c r="D2117" s="74" t="s">
        <v>6805</v>
      </c>
      <c r="E2117" s="74" t="s">
        <v>6508</v>
      </c>
      <c r="F2117" s="41">
        <v>0.95383055984618725</v>
      </c>
      <c r="G2117" s="110">
        <v>6574.5000000000009</v>
      </c>
      <c r="H2117" s="4">
        <v>2409.6642108730675</v>
      </c>
      <c r="I2117" s="46">
        <v>5906.2536016405675</v>
      </c>
      <c r="J2117" s="110">
        <v>5633.565179446382</v>
      </c>
      <c r="K2117" s="46">
        <v>5651.0398446687468</v>
      </c>
      <c r="L2117" s="110">
        <f>$L$1*gp_need_index[[#This Row],[Normalised weighted population (base year)]]</f>
        <v>2399.3942631535147</v>
      </c>
      <c r="M2117" s="4">
        <f>$M$1*gp_need_index[[#This Row],[Normalised travel time adjusted wp (base year)]]</f>
        <v>3355.3252515155091</v>
      </c>
      <c r="N2117" s="115">
        <v>5754.7195146690237</v>
      </c>
      <c r="O2117" s="43">
        <f>gp_need_index[[#This Row],[Combined weighted population (base year)]]/gp_need_index[[#This Row],[Registered population (base year)]]</f>
        <v>0.87530907516450274</v>
      </c>
      <c r="P2117" s="77">
        <v>6632.5142195473463</v>
      </c>
      <c r="Q2117" s="4">
        <v>2456.0225477090994</v>
      </c>
      <c r="R2117" s="46">
        <v>5959.5711105952632</v>
      </c>
      <c r="S2117" s="110">
        <v>5684.4210488622439</v>
      </c>
      <c r="T2117" s="46">
        <v>5701.9793026555071</v>
      </c>
      <c r="U2117" s="110">
        <f>$L$1*gp_need_index[[#This Row],[Normalised weighted population 2025/26]]</f>
        <v>2421.0543092233274</v>
      </c>
      <c r="V2117" s="4">
        <f>$M$1*gp_need_index[[#This Row],[Normalised travel time adjusted wp 2025/26]]</f>
        <v>3385.5707380771969</v>
      </c>
      <c r="W2117" s="115">
        <v>5806.6250473005239</v>
      </c>
      <c r="X2117" s="43">
        <f>gp_need_index[[#This Row],[Combined weighted population 2025/26]]/gp_need_index[[#This Row],[Registered population 2025/26]]</f>
        <v>0.87547871818913525</v>
      </c>
    </row>
    <row r="2118" spans="1:24" ht="13">
      <c r="A2118" s="8" t="s">
        <v>2004</v>
      </c>
      <c r="B2118" s="3" t="s">
        <v>10644</v>
      </c>
      <c r="C2118" s="74" t="s">
        <v>6408</v>
      </c>
      <c r="D2118" s="74" t="s">
        <v>6805</v>
      </c>
      <c r="E2118" s="74" t="s">
        <v>6527</v>
      </c>
      <c r="F2118" s="41">
        <v>0.95383055984618725</v>
      </c>
      <c r="G2118" s="110">
        <v>20279</v>
      </c>
      <c r="H2118" s="4">
        <v>2483.0072854767955</v>
      </c>
      <c r="I2118" s="46">
        <v>6086.0225489399545</v>
      </c>
      <c r="J2118" s="110">
        <v>5805.0342950919166</v>
      </c>
      <c r="K2118" s="46">
        <v>5823.0408376062696</v>
      </c>
      <c r="L2118" s="110">
        <f>$L$1*gp_need_index[[#This Row],[Normalised weighted population (base year)]]</f>
        <v>2472.4247508256803</v>
      </c>
      <c r="M2118" s="4">
        <f>$M$1*gp_need_index[[#This Row],[Normalised travel time adjusted wp (base year)]]</f>
        <v>3457.4514602757381</v>
      </c>
      <c r="N2118" s="115">
        <v>5929.8762111014184</v>
      </c>
      <c r="O2118" s="43">
        <f>gp_need_index[[#This Row],[Combined weighted population (base year)]]/gp_need_index[[#This Row],[Registered population (base year)]]</f>
        <v>0.29241462651518413</v>
      </c>
      <c r="P2118" s="77">
        <v>20553.597092039694</v>
      </c>
      <c r="Q2118" s="4">
        <v>2521.2863777469834</v>
      </c>
      <c r="R2118" s="46">
        <v>6117.9346551088793</v>
      </c>
      <c r="S2118" s="110">
        <v>5835.4730371848927</v>
      </c>
      <c r="T2118" s="46">
        <v>5853.4978660478337</v>
      </c>
      <c r="U2118" s="110">
        <f>$L$1*gp_need_index[[#This Row],[Normalised weighted population 2025/26]]</f>
        <v>2485.3889290732241</v>
      </c>
      <c r="V2118" s="4">
        <f>$M$1*gp_need_index[[#This Row],[Normalised travel time adjusted wp 2025/26]]</f>
        <v>3475.5354305582191</v>
      </c>
      <c r="W2118" s="115">
        <v>5960.9243596314427</v>
      </c>
      <c r="X2118" s="43">
        <f>gp_need_index[[#This Row],[Combined weighted population 2025/26]]/gp_need_index[[#This Row],[Registered population 2025/26]]</f>
        <v>0.2900185467749623</v>
      </c>
    </row>
    <row r="2119" spans="1:24" ht="13">
      <c r="A2119" s="8" t="s">
        <v>1984</v>
      </c>
      <c r="B2119" s="3" t="s">
        <v>7685</v>
      </c>
      <c r="C2119" s="74" t="s">
        <v>6408</v>
      </c>
      <c r="D2119" s="74" t="s">
        <v>6805</v>
      </c>
      <c r="E2119" s="74" t="s">
        <v>6527</v>
      </c>
      <c r="F2119" s="41">
        <v>0.95383055984618725</v>
      </c>
      <c r="G2119" s="110">
        <v>15045.166666666668</v>
      </c>
      <c r="H2119" s="4">
        <v>4343.2117360896882</v>
      </c>
      <c r="I2119" s="46">
        <v>10645.512284748193</v>
      </c>
      <c r="J2119" s="110">
        <v>10154.014942410833</v>
      </c>
      <c r="K2119" s="46">
        <v>10185.511518048033</v>
      </c>
      <c r="L2119" s="110">
        <f>$L$1*gp_need_index[[#This Row],[Normalised weighted population (base year)]]</f>
        <v>4324.7010418347281</v>
      </c>
      <c r="M2119" s="4">
        <f>$M$1*gp_need_index[[#This Row],[Normalised travel time adjusted wp (base year)]]</f>
        <v>6047.6841316824848</v>
      </c>
      <c r="N2119" s="115">
        <v>10372.385173517214</v>
      </c>
      <c r="O2119" s="43">
        <f>gp_need_index[[#This Row],[Combined weighted population (base year)]]/gp_need_index[[#This Row],[Registered population (base year)]]</f>
        <v>0.68941643541229491</v>
      </c>
      <c r="P2119" s="77">
        <v>15178.550918573044</v>
      </c>
      <c r="Q2119" s="4">
        <v>4422.9249327891694</v>
      </c>
      <c r="R2119" s="46">
        <v>10732.285694350987</v>
      </c>
      <c r="S2119" s="110">
        <v>10236.782072272028</v>
      </c>
      <c r="T2119" s="46">
        <v>10268.401830222094</v>
      </c>
      <c r="U2119" s="110">
        <f>$L$1*gp_need_index[[#This Row],[Normalised weighted population 2025/26]]</f>
        <v>4359.9524271015889</v>
      </c>
      <c r="V2119" s="4">
        <f>$M$1*gp_need_index[[#This Row],[Normalised travel time adjusted wp 2025/26]]</f>
        <v>6096.9005529409569</v>
      </c>
      <c r="W2119" s="115">
        <v>10456.852980042546</v>
      </c>
      <c r="X2119" s="43">
        <f>gp_need_index[[#This Row],[Combined weighted population 2025/26]]/gp_need_index[[#This Row],[Registered population 2025/26]]</f>
        <v>0.68892300959027308</v>
      </c>
    </row>
    <row r="2120" spans="1:24" ht="13">
      <c r="A2120" s="8" t="s">
        <v>1995</v>
      </c>
      <c r="B2120" s="3" t="s">
        <v>10643</v>
      </c>
      <c r="C2120" s="74" t="s">
        <v>6408</v>
      </c>
      <c r="D2120" s="74" t="s">
        <v>6805</v>
      </c>
      <c r="E2120" s="74" t="s">
        <v>6527</v>
      </c>
      <c r="F2120" s="41">
        <v>0.95383055984618725</v>
      </c>
      <c r="G2120" s="110">
        <v>190.16666666666669</v>
      </c>
      <c r="H2120" s="4">
        <v>22.82743030463077</v>
      </c>
      <c r="I2120" s="46">
        <v>55.9516101225054</v>
      </c>
      <c r="J2120" s="110">
        <v>53.368355607444926</v>
      </c>
      <c r="K2120" s="46">
        <v>53.533898051350732</v>
      </c>
      <c r="L2120" s="110">
        <f>$L$1*gp_need_index[[#This Row],[Normalised weighted population (base year)]]</f>
        <v>22.730140186471377</v>
      </c>
      <c r="M2120" s="4">
        <f>$M$1*gp_need_index[[#This Row],[Normalised travel time adjusted wp (base year)]]</f>
        <v>31.785944690022482</v>
      </c>
      <c r="N2120" s="115">
        <v>54.516084876493863</v>
      </c>
      <c r="O2120" s="43">
        <f>gp_need_index[[#This Row],[Combined weighted population (base year)]]/gp_need_index[[#This Row],[Registered population (base year)]]</f>
        <v>0.28667529295264077</v>
      </c>
      <c r="P2120" s="77">
        <v>192.69733853775426</v>
      </c>
      <c r="Q2120" s="4">
        <v>23.255719764424377</v>
      </c>
      <c r="R2120" s="46">
        <v>56.430310785802455</v>
      </c>
      <c r="S2120" s="110">
        <v>53.824954929116295</v>
      </c>
      <c r="T2120" s="46">
        <v>53.991211476780997</v>
      </c>
      <c r="U2120" s="110">
        <f>$L$1*gp_need_index[[#This Row],[Normalised weighted population 2025/26]]</f>
        <v>22.92461060761342</v>
      </c>
      <c r="V2120" s="4">
        <f>$M$1*gp_need_index[[#This Row],[Normalised travel time adjusted wp 2025/26]]</f>
        <v>32.057476182700036</v>
      </c>
      <c r="W2120" s="115">
        <v>54.98208679031346</v>
      </c>
      <c r="X2120" s="43">
        <f>gp_need_index[[#This Row],[Combined weighted population 2025/26]]/gp_need_index[[#This Row],[Registered population 2025/26]]</f>
        <v>0.28532872953790739</v>
      </c>
    </row>
    <row r="2121" spans="1:24" ht="13">
      <c r="A2121" s="8" t="s">
        <v>1983</v>
      </c>
      <c r="B2121" s="3" t="s">
        <v>10642</v>
      </c>
      <c r="C2121" s="74" t="s">
        <v>6408</v>
      </c>
      <c r="D2121" s="74" t="s">
        <v>6805</v>
      </c>
      <c r="E2121" s="74" t="s">
        <v>6527</v>
      </c>
      <c r="F2121" s="41">
        <v>0.95383055984618725</v>
      </c>
      <c r="G2121" s="110">
        <v>61.666666666666671</v>
      </c>
      <c r="H2121" s="4">
        <v>15.176286414304247</v>
      </c>
      <c r="I2121" s="46">
        <v>37.198127394495678</v>
      </c>
      <c r="J2121" s="110">
        <v>35.480710677921607</v>
      </c>
      <c r="K2121" s="46">
        <v>35.590767723717462</v>
      </c>
      <c r="L2121" s="110">
        <f>$L$1*gp_need_index[[#This Row],[Normalised weighted population (base year)]]</f>
        <v>15.111605340755249</v>
      </c>
      <c r="M2121" s="4">
        <f>$M$1*gp_need_index[[#This Row],[Normalised travel time adjusted wp (base year)]]</f>
        <v>21.13214646272105</v>
      </c>
      <c r="N2121" s="115">
        <v>36.2437518034763</v>
      </c>
      <c r="O2121" s="43">
        <f>gp_need_index[[#This Row],[Combined weighted population (base year)]]/gp_need_index[[#This Row],[Registered population (base year)]]</f>
        <v>0.5877365157320481</v>
      </c>
      <c r="P2121" s="77">
        <v>62.182830187682136</v>
      </c>
      <c r="Q2121" s="4">
        <v>15.424626369269454</v>
      </c>
      <c r="R2121" s="46">
        <v>37.428059358725399</v>
      </c>
      <c r="S2121" s="110">
        <v>35.700026812089376</v>
      </c>
      <c r="T2121" s="46">
        <v>35.810298399258038</v>
      </c>
      <c r="U2121" s="110">
        <f>$L$1*gp_need_index[[#This Row],[Normalised weighted population 2025/26]]</f>
        <v>15.205014373468503</v>
      </c>
      <c r="V2121" s="4">
        <f>$M$1*gp_need_index[[#This Row],[Normalised travel time adjusted wp 2025/26]]</f>
        <v>21.262493591633696</v>
      </c>
      <c r="W2121" s="115">
        <v>36.4675079651022</v>
      </c>
      <c r="X2121" s="43">
        <f>gp_need_index[[#This Row],[Combined weighted population 2025/26]]/gp_need_index[[#This Row],[Registered population 2025/26]]</f>
        <v>0.58645622682394549</v>
      </c>
    </row>
    <row r="2122" spans="1:24" ht="13">
      <c r="A2122" s="8" t="s">
        <v>2007</v>
      </c>
      <c r="B2122" s="3" t="s">
        <v>10641</v>
      </c>
      <c r="C2122" s="74" t="s">
        <v>6408</v>
      </c>
      <c r="D2122" s="74" t="s">
        <v>6805</v>
      </c>
      <c r="E2122" s="74" t="s">
        <v>6508</v>
      </c>
      <c r="F2122" s="41">
        <v>0.95383055984618725</v>
      </c>
      <c r="G2122" s="110">
        <v>8691.9166666666679</v>
      </c>
      <c r="H2122" s="4">
        <v>3360.4180510075344</v>
      </c>
      <c r="I2122" s="46">
        <v>8236.6170054831418</v>
      </c>
      <c r="J2122" s="110">
        <v>7856.3370095786113</v>
      </c>
      <c r="K2122" s="46">
        <v>7880.7064549907891</v>
      </c>
      <c r="L2122" s="110">
        <f>$L$1*gp_need_index[[#This Row],[Normalised weighted population (base year)]]</f>
        <v>3346.0960066563066</v>
      </c>
      <c r="M2122" s="4">
        <f>$M$1*gp_need_index[[#This Row],[Normalised travel time adjusted wp (base year)]]</f>
        <v>4679.1978281940192</v>
      </c>
      <c r="N2122" s="115">
        <v>8025.2938348503258</v>
      </c>
      <c r="O2122" s="43">
        <f>gp_need_index[[#This Row],[Combined weighted population (base year)]]/gp_need_index[[#This Row],[Registered population (base year)]]</f>
        <v>0.92330542763107382</v>
      </c>
      <c r="P2122" s="77">
        <v>8772.8465867249961</v>
      </c>
      <c r="Q2122" s="4">
        <v>3428.5654411159649</v>
      </c>
      <c r="R2122" s="46">
        <v>8319.4592707298489</v>
      </c>
      <c r="S2122" s="110">
        <v>7935.3544938178047</v>
      </c>
      <c r="T2122" s="46">
        <v>7959.8655155989682</v>
      </c>
      <c r="U2122" s="110">
        <f>$L$1*gp_need_index[[#This Row],[Normalised weighted population 2025/26]]</f>
        <v>3379.7503786806265</v>
      </c>
      <c r="V2122" s="4">
        <f>$M$1*gp_need_index[[#This Row],[Normalised travel time adjusted wp 2025/26]]</f>
        <v>4726.1988054027433</v>
      </c>
      <c r="W2122" s="115">
        <v>8105.9491840833698</v>
      </c>
      <c r="X2122" s="43">
        <f>gp_need_index[[#This Row],[Combined weighted population 2025/26]]/gp_need_index[[#This Row],[Registered population 2025/26]]</f>
        <v>0.92398164084497159</v>
      </c>
    </row>
    <row r="2123" spans="1:24" ht="13">
      <c r="A2123" s="8" t="s">
        <v>2023</v>
      </c>
      <c r="B2123" s="3" t="s">
        <v>7810</v>
      </c>
      <c r="C2123" s="74" t="s">
        <v>6408</v>
      </c>
      <c r="D2123" s="74" t="s">
        <v>6805</v>
      </c>
      <c r="E2123" s="74" t="s">
        <v>6508</v>
      </c>
      <c r="F2123" s="41">
        <v>0.95383055984618725</v>
      </c>
      <c r="G2123" s="110">
        <v>3163.333333333333</v>
      </c>
      <c r="H2123" s="4">
        <v>1007.5656526650731</v>
      </c>
      <c r="I2123" s="46">
        <v>2469.6130847153504</v>
      </c>
      <c r="J2123" s="110">
        <v>2355.5924311975123</v>
      </c>
      <c r="K2123" s="46">
        <v>2362.8992054735418</v>
      </c>
      <c r="L2123" s="110">
        <f>$L$1*gp_need_index[[#This Row],[Normalised weighted population (base year)]]</f>
        <v>1003.2714250585061</v>
      </c>
      <c r="M2123" s="4">
        <f>$M$1*gp_need_index[[#This Row],[Normalised travel time adjusted wp (base year)]]</f>
        <v>1402.9799096870552</v>
      </c>
      <c r="N2123" s="115">
        <v>2406.2513347455615</v>
      </c>
      <c r="O2123" s="43">
        <f>gp_need_index[[#This Row],[Combined weighted population (base year)]]/gp_need_index[[#This Row],[Registered population (base year)]]</f>
        <v>0.76066954733790149</v>
      </c>
      <c r="P2123" s="77">
        <v>3192.370107554746</v>
      </c>
      <c r="Q2123" s="4">
        <v>1027.2699569137399</v>
      </c>
      <c r="R2123" s="46">
        <v>2492.6841016651319</v>
      </c>
      <c r="S2123" s="110">
        <v>2377.5982722109434</v>
      </c>
      <c r="T2123" s="46">
        <v>2384.9422872870718</v>
      </c>
      <c r="U2123" s="110">
        <f>$L$1*gp_need_index[[#This Row],[Normalised weighted population 2025/26]]</f>
        <v>1012.6439426386938</v>
      </c>
      <c r="V2123" s="4">
        <f>$M$1*gp_need_index[[#This Row],[Normalised travel time adjusted wp 2025/26]]</f>
        <v>1416.0680688689331</v>
      </c>
      <c r="W2123" s="115">
        <v>2428.7120115076268</v>
      </c>
      <c r="X2123" s="43">
        <f>gp_need_index[[#This Row],[Combined weighted population 2025/26]]/gp_need_index[[#This Row],[Registered population 2025/26]]</f>
        <v>0.76078647828460688</v>
      </c>
    </row>
    <row r="2124" spans="1:24" ht="13">
      <c r="A2124" s="8" t="s">
        <v>2026</v>
      </c>
      <c r="B2124" s="3" t="s">
        <v>10640</v>
      </c>
      <c r="C2124" s="74" t="s">
        <v>6408</v>
      </c>
      <c r="D2124" s="74" t="s">
        <v>6805</v>
      </c>
      <c r="E2124" s="74" t="s">
        <v>6508</v>
      </c>
      <c r="F2124" s="41">
        <v>0.95383055984618725</v>
      </c>
      <c r="G2124" s="110">
        <v>4358.0000000000009</v>
      </c>
      <c r="H2124" s="4">
        <v>1836.6996933563389</v>
      </c>
      <c r="I2124" s="46">
        <v>4501.8779504915165</v>
      </c>
      <c r="J2124" s="110">
        <v>4294.0287658765292</v>
      </c>
      <c r="K2124" s="46">
        <v>4307.3483446421506</v>
      </c>
      <c r="L2124" s="110">
        <f>$L$1*gp_need_index[[#This Row],[Normalised weighted population (base year)]]</f>
        <v>1828.8717106265569</v>
      </c>
      <c r="M2124" s="4">
        <f>$M$1*gp_need_index[[#This Row],[Normalised travel time adjusted wp (base year)]]</f>
        <v>2557.5035860853177</v>
      </c>
      <c r="N2124" s="115">
        <v>4386.3752967118744</v>
      </c>
      <c r="O2124" s="43">
        <f>gp_need_index[[#This Row],[Combined weighted population (base year)]]/gp_need_index[[#This Row],[Registered population (base year)]]</f>
        <v>1.006511082311123</v>
      </c>
      <c r="P2124" s="77">
        <v>4396.371541300955</v>
      </c>
      <c r="Q2124" s="4">
        <v>1871.6083514371705</v>
      </c>
      <c r="R2124" s="46">
        <v>4541.4823540516245</v>
      </c>
      <c r="S2124" s="110">
        <v>4331.804656296641</v>
      </c>
      <c r="T2124" s="46">
        <v>4345.1848976412402</v>
      </c>
      <c r="U2124" s="110">
        <f>$L$1*gp_need_index[[#This Row],[Normalised weighted population 2025/26]]</f>
        <v>1844.9608569969978</v>
      </c>
      <c r="V2124" s="4">
        <f>$M$1*gp_need_index[[#This Row],[Normalised travel time adjusted wp 2025/26]]</f>
        <v>2579.969175640118</v>
      </c>
      <c r="W2124" s="115">
        <v>4424.9300326371158</v>
      </c>
      <c r="X2124" s="43">
        <f>gp_need_index[[#This Row],[Combined weighted population 2025/26]]/gp_need_index[[#This Row],[Registered population 2025/26]]</f>
        <v>1.006495923073806</v>
      </c>
    </row>
    <row r="2125" spans="1:24" ht="13">
      <c r="A2125" s="8" t="s">
        <v>2015</v>
      </c>
      <c r="B2125" s="3" t="s">
        <v>10639</v>
      </c>
      <c r="C2125" s="74" t="s">
        <v>6408</v>
      </c>
      <c r="D2125" s="74" t="s">
        <v>6805</v>
      </c>
      <c r="E2125" s="74" t="s">
        <v>6508</v>
      </c>
      <c r="F2125" s="41">
        <v>0.95383055984618725</v>
      </c>
      <c r="G2125" s="110">
        <v>277.16666666666669</v>
      </c>
      <c r="H2125" s="4">
        <v>910.38871811534273</v>
      </c>
      <c r="I2125" s="46">
        <v>2231.4256986509736</v>
      </c>
      <c r="J2125" s="110">
        <v>2128.4020233994274</v>
      </c>
      <c r="K2125" s="46">
        <v>2135.0040794035376</v>
      </c>
      <c r="L2125" s="110">
        <f>$L$1*gp_need_index[[#This Row],[Normalised weighted population (base year)]]</f>
        <v>906.50865694444292</v>
      </c>
      <c r="M2125" s="4">
        <f>$M$1*gp_need_index[[#This Row],[Normalised travel time adjusted wp (base year)]]</f>
        <v>1267.6663581605362</v>
      </c>
      <c r="N2125" s="115">
        <v>2174.1750151049791</v>
      </c>
      <c r="O2125" s="43">
        <f>gp_need_index[[#This Row],[Combined weighted population (base year)]]/gp_need_index[[#This Row],[Registered population (base year)]]</f>
        <v>7.8442874868489918</v>
      </c>
      <c r="P2125" s="77">
        <v>283.85723378697179</v>
      </c>
      <c r="Q2125" s="4">
        <v>935.56626471873494</v>
      </c>
      <c r="R2125" s="46">
        <v>2270.1638828462765</v>
      </c>
      <c r="S2125" s="110">
        <v>2165.3516873178583</v>
      </c>
      <c r="T2125" s="46">
        <v>2172.0401071500255</v>
      </c>
      <c r="U2125" s="110">
        <f>$L$1*gp_need_index[[#This Row],[Normalised weighted population 2025/26]]</f>
        <v>922.24590481632163</v>
      </c>
      <c r="V2125" s="4">
        <f>$M$1*gp_need_index[[#This Row],[Normalised travel time adjusted wp 2025/26]]</f>
        <v>1289.6566329647135</v>
      </c>
      <c r="W2125" s="115">
        <v>2211.9025377810349</v>
      </c>
      <c r="X2125" s="43">
        <f>gp_need_index[[#This Row],[Combined weighted population 2025/26]]/gp_need_index[[#This Row],[Registered population 2025/26]]</f>
        <v>7.7923063938578929</v>
      </c>
    </row>
    <row r="2126" spans="1:24" ht="13">
      <c r="A2126" s="8" t="s">
        <v>1982</v>
      </c>
      <c r="B2126" s="3" t="s">
        <v>10638</v>
      </c>
      <c r="C2126" s="74" t="s">
        <v>6408</v>
      </c>
      <c r="D2126" s="74" t="s">
        <v>6805</v>
      </c>
      <c r="E2126" s="74" t="s">
        <v>6527</v>
      </c>
      <c r="F2126" s="41">
        <v>0.95383055984618725</v>
      </c>
      <c r="G2126" s="110">
        <v>6620.4166666666661</v>
      </c>
      <c r="H2126" s="4">
        <v>1264.1209879082453</v>
      </c>
      <c r="I2126" s="46">
        <v>3098.4479514003951</v>
      </c>
      <c r="J2126" s="110">
        <v>2955.3943441385109</v>
      </c>
      <c r="K2126" s="46">
        <v>2964.5616343213442</v>
      </c>
      <c r="L2126" s="110">
        <f>$L$1*gp_need_index[[#This Row],[Normalised weighted population (base year)]]</f>
        <v>1258.7333258437855</v>
      </c>
      <c r="M2126" s="4">
        <f>$M$1*gp_need_index[[#This Row],[Normalised travel time adjusted wp (base year)]]</f>
        <v>1760.2191428001815</v>
      </c>
      <c r="N2126" s="115">
        <v>3018.9524686439672</v>
      </c>
      <c r="O2126" s="43">
        <f>gp_need_index[[#This Row],[Combined weighted population (base year)]]/gp_need_index[[#This Row],[Registered population (base year)]]</f>
        <v>0.45600641479926501</v>
      </c>
      <c r="P2126" s="77">
        <v>6677.6384992495787</v>
      </c>
      <c r="Q2126" s="4">
        <v>1282.3028810770313</v>
      </c>
      <c r="R2126" s="46">
        <v>3111.5248564097851</v>
      </c>
      <c r="S2126" s="110">
        <v>2967.8674957646726</v>
      </c>
      <c r="T2126" s="46">
        <v>2977.0347566462083</v>
      </c>
      <c r="U2126" s="110">
        <f>$L$1*gp_need_index[[#This Row],[Normalised weighted population 2025/26]]</f>
        <v>1264.0457714269921</v>
      </c>
      <c r="V2126" s="4">
        <f>$M$1*gp_need_index[[#This Row],[Normalised travel time adjusted wp 2025/26]]</f>
        <v>1767.6251040838101</v>
      </c>
      <c r="W2126" s="115">
        <v>3031.670875510802</v>
      </c>
      <c r="X2126" s="43">
        <f>gp_need_index[[#This Row],[Combined weighted population 2025/26]]/gp_need_index[[#This Row],[Registered population 2025/26]]</f>
        <v>0.45400344385990588</v>
      </c>
    </row>
    <row r="2127" spans="1:24" ht="13">
      <c r="A2127" s="8" t="s">
        <v>2014</v>
      </c>
      <c r="B2127" s="3" t="s">
        <v>10637</v>
      </c>
      <c r="C2127" s="74" t="s">
        <v>6408</v>
      </c>
      <c r="D2127" s="74" t="s">
        <v>6805</v>
      </c>
      <c r="E2127" s="74" t="s">
        <v>6508</v>
      </c>
      <c r="F2127" s="41">
        <v>0.95383055984618725</v>
      </c>
      <c r="G2127" s="110">
        <v>7958.5833333333339</v>
      </c>
      <c r="H2127" s="4">
        <v>1931.6131493754585</v>
      </c>
      <c r="I2127" s="46">
        <v>4734.5173941648609</v>
      </c>
      <c r="J2127" s="110">
        <v>4515.9273766777806</v>
      </c>
      <c r="K2127" s="46">
        <v>4529.9352591753268</v>
      </c>
      <c r="L2127" s="110">
        <f>$L$1*gp_need_index[[#This Row],[Normalised weighted population (base year)]]</f>
        <v>1923.3806471168557</v>
      </c>
      <c r="M2127" s="4">
        <f>$M$1*gp_need_index[[#This Row],[Normalised travel time adjusted wp (base year)]]</f>
        <v>2689.6653679022834</v>
      </c>
      <c r="N2127" s="115">
        <v>4613.0460150191393</v>
      </c>
      <c r="O2127" s="43">
        <f>gp_need_index[[#This Row],[Combined weighted population (base year)]]/gp_need_index[[#This Row],[Registered population (base year)]]</f>
        <v>0.5796315527284972</v>
      </c>
      <c r="P2127" s="77">
        <v>8026.5921487838314</v>
      </c>
      <c r="Q2127" s="4">
        <v>1967.9468360602771</v>
      </c>
      <c r="R2127" s="46">
        <v>4775.2489578370532</v>
      </c>
      <c r="S2127" s="110">
        <v>4554.7783868586384</v>
      </c>
      <c r="T2127" s="46">
        <v>4568.8473578586918</v>
      </c>
      <c r="U2127" s="110">
        <f>$L$1*gp_need_index[[#This Row],[Normalised weighted population 2025/26]]</f>
        <v>1939.9276982250547</v>
      </c>
      <c r="V2127" s="4">
        <f>$M$1*gp_need_index[[#This Row],[Normalised travel time adjusted wp 2025/26]]</f>
        <v>2712.7695665790866</v>
      </c>
      <c r="W2127" s="115">
        <v>4652.697264804141</v>
      </c>
      <c r="X2127" s="43">
        <f>gp_need_index[[#This Row],[Combined weighted population 2025/26]]/gp_need_index[[#This Row],[Registered population 2025/26]]</f>
        <v>0.57966035629567969</v>
      </c>
    </row>
    <row r="2128" spans="1:24" ht="13">
      <c r="A2128" s="8" t="s">
        <v>2028</v>
      </c>
      <c r="B2128" s="3" t="s">
        <v>10636</v>
      </c>
      <c r="C2128" s="74" t="s">
        <v>6408</v>
      </c>
      <c r="D2128" s="74" t="s">
        <v>6805</v>
      </c>
      <c r="E2128" s="74" t="s">
        <v>6508</v>
      </c>
      <c r="F2128" s="41">
        <v>0.95383055984618725</v>
      </c>
      <c r="G2128" s="110">
        <v>9185.8333333333339</v>
      </c>
      <c r="H2128" s="4">
        <v>1957.0822007156041</v>
      </c>
      <c r="I2128" s="46">
        <v>4796.9438001052968</v>
      </c>
      <c r="J2128" s="110">
        <v>4575.4715904051318</v>
      </c>
      <c r="K2128" s="46">
        <v>4589.6641721415572</v>
      </c>
      <c r="L2128" s="110">
        <f>$L$1*gp_need_index[[#This Row],[Normalised weighted population (base year)]]</f>
        <v>1948.7411497950964</v>
      </c>
      <c r="M2128" s="4">
        <f>$M$1*gp_need_index[[#This Row],[Normalised travel time adjusted wp (base year)]]</f>
        <v>2725.1296250000692</v>
      </c>
      <c r="N2128" s="115">
        <v>4673.8707747951657</v>
      </c>
      <c r="O2128" s="43">
        <f>gp_need_index[[#This Row],[Combined weighted population (base year)]]/gp_need_index[[#This Row],[Registered population (base year)]]</f>
        <v>0.50881293021447871</v>
      </c>
      <c r="P2128" s="77">
        <v>9264.7793570880567</v>
      </c>
      <c r="Q2128" s="4">
        <v>1990.4755341742007</v>
      </c>
      <c r="R2128" s="46">
        <v>4829.915140997422</v>
      </c>
      <c r="S2128" s="110">
        <v>4606.9206629471473</v>
      </c>
      <c r="T2128" s="46">
        <v>4621.1506929730976</v>
      </c>
      <c r="U2128" s="110">
        <f>$L$1*gp_need_index[[#This Row],[Normalised weighted population 2025/26]]</f>
        <v>1962.1356383356951</v>
      </c>
      <c r="V2128" s="4">
        <f>$M$1*gp_need_index[[#This Row],[Normalised travel time adjusted wp 2025/26]]</f>
        <v>2743.8248600952716</v>
      </c>
      <c r="W2128" s="115">
        <v>4705.9604984309663</v>
      </c>
      <c r="X2128" s="43">
        <f>gp_need_index[[#This Row],[Combined weighted population 2025/26]]/gp_need_index[[#This Row],[Registered population 2025/26]]</f>
        <v>0.50794091440835576</v>
      </c>
    </row>
    <row r="2129" spans="1:24" ht="13">
      <c r="A2129" s="8" t="s">
        <v>2044</v>
      </c>
      <c r="B2129" s="3" t="s">
        <v>10635</v>
      </c>
      <c r="C2129" s="74" t="s">
        <v>6408</v>
      </c>
      <c r="D2129" s="74" t="s">
        <v>6805</v>
      </c>
      <c r="E2129" s="74" t="s">
        <v>6527</v>
      </c>
      <c r="F2129" s="41">
        <v>0.95383055984618725</v>
      </c>
      <c r="G2129" s="110">
        <v>6785.9166666666661</v>
      </c>
      <c r="H2129" s="4">
        <v>1233.6983773880343</v>
      </c>
      <c r="I2129" s="46">
        <v>3023.8800293863974</v>
      </c>
      <c r="J2129" s="110">
        <v>2884.2691813373326</v>
      </c>
      <c r="K2129" s="46">
        <v>2893.2158495216186</v>
      </c>
      <c r="L2129" s="110">
        <f>$L$1*gp_need_index[[#This Row],[Normalised weighted population (base year)]]</f>
        <v>1228.4403759701181</v>
      </c>
      <c r="M2129" s="4">
        <f>$M$1*gp_need_index[[#This Row],[Normalised travel time adjusted wp (base year)]]</f>
        <v>1717.8573262305192</v>
      </c>
      <c r="N2129" s="115">
        <v>2946.2977022006371</v>
      </c>
      <c r="O2129" s="43">
        <f>gp_need_index[[#This Row],[Combined weighted population (base year)]]/gp_need_index[[#This Row],[Registered population (base year)]]</f>
        <v>0.43417829114720008</v>
      </c>
      <c r="P2129" s="77">
        <v>6847.6698631118352</v>
      </c>
      <c r="Q2129" s="4">
        <v>1254.8611561985094</v>
      </c>
      <c r="R2129" s="46">
        <v>3044.9371489950104</v>
      </c>
      <c r="S2129" s="110">
        <v>2904.3541055223641</v>
      </c>
      <c r="T2129" s="46">
        <v>2913.3251838524034</v>
      </c>
      <c r="U2129" s="110">
        <f>$L$1*gp_need_index[[#This Row],[Normalised weighted population 2025/26]]</f>
        <v>1236.9947550054867</v>
      </c>
      <c r="V2129" s="4">
        <f>$M$1*gp_need_index[[#This Row],[Normalised travel time adjusted wp 2025/26]]</f>
        <v>1729.7973158830264</v>
      </c>
      <c r="W2129" s="115">
        <v>2966.7920708885131</v>
      </c>
      <c r="X2129" s="43">
        <f>gp_need_index[[#This Row],[Combined weighted population 2025/26]]/gp_need_index[[#This Row],[Registered population 2025/26]]</f>
        <v>0.43325571036514493</v>
      </c>
    </row>
    <row r="2130" spans="1:24" ht="13">
      <c r="A2130" s="8" t="s">
        <v>2043</v>
      </c>
      <c r="B2130" s="3" t="s">
        <v>10634</v>
      </c>
      <c r="C2130" s="74" t="s">
        <v>6408</v>
      </c>
      <c r="D2130" s="74" t="s">
        <v>6805</v>
      </c>
      <c r="E2130" s="74" t="s">
        <v>6508</v>
      </c>
      <c r="F2130" s="41">
        <v>0.95383055984618725</v>
      </c>
      <c r="G2130" s="110">
        <v>5087</v>
      </c>
      <c r="H2130" s="4">
        <v>1912.3689585463981</v>
      </c>
      <c r="I2130" s="46">
        <v>4687.3485517668505</v>
      </c>
      <c r="J2130" s="110">
        <v>4470.9362933259899</v>
      </c>
      <c r="K2130" s="46">
        <v>4484.8046187057053</v>
      </c>
      <c r="L2130" s="110">
        <f>$L$1*gp_need_index[[#This Row],[Normalised weighted population (base year)]]</f>
        <v>1904.2184747004967</v>
      </c>
      <c r="M2130" s="4">
        <f>$M$1*gp_need_index[[#This Row],[Normalised travel time adjusted wp (base year)]]</f>
        <v>2662.8688876531396</v>
      </c>
      <c r="N2130" s="115">
        <v>4567.0873623536363</v>
      </c>
      <c r="O2130" s="43">
        <f>gp_need_index[[#This Row],[Combined weighted population (base year)]]/gp_need_index[[#This Row],[Registered population (base year)]]</f>
        <v>0.897795825113748</v>
      </c>
      <c r="P2130" s="77">
        <v>5131.1981571972956</v>
      </c>
      <c r="Q2130" s="4">
        <v>1946.423003381562</v>
      </c>
      <c r="R2130" s="46">
        <v>4723.0210939108829</v>
      </c>
      <c r="S2130" s="110">
        <v>4504.9618541703694</v>
      </c>
      <c r="T2130" s="46">
        <v>4518.8769499883201</v>
      </c>
      <c r="U2130" s="110">
        <f>$L$1*gp_need_index[[#This Row],[Normalised weighted population 2025/26]]</f>
        <v>1918.7103165253582</v>
      </c>
      <c r="V2130" s="4">
        <f>$M$1*gp_need_index[[#This Row],[Normalised travel time adjusted wp 2025/26]]</f>
        <v>2683.0994570125849</v>
      </c>
      <c r="W2130" s="115">
        <v>4601.8097735379433</v>
      </c>
      <c r="X2130" s="43">
        <f>gp_need_index[[#This Row],[Combined weighted population 2025/26]]/gp_need_index[[#This Row],[Registered population 2025/26]]</f>
        <v>0.89682947969631543</v>
      </c>
    </row>
    <row r="2131" spans="1:24" ht="13">
      <c r="A2131" s="8" t="s">
        <v>1977</v>
      </c>
      <c r="B2131" s="3" t="s">
        <v>10633</v>
      </c>
      <c r="C2131" s="74" t="s">
        <v>6408</v>
      </c>
      <c r="D2131" s="74" t="s">
        <v>6805</v>
      </c>
      <c r="E2131" s="74" t="s">
        <v>6527</v>
      </c>
      <c r="F2131" s="41">
        <v>0.95383055984618725</v>
      </c>
      <c r="G2131" s="110">
        <v>10035.416666666664</v>
      </c>
      <c r="H2131" s="4">
        <v>2424.1946684385284</v>
      </c>
      <c r="I2131" s="46">
        <v>5941.8687578694899</v>
      </c>
      <c r="J2131" s="110">
        <v>5667.5360038512245</v>
      </c>
      <c r="K2131" s="46">
        <v>5685.1160426274391</v>
      </c>
      <c r="L2131" s="110">
        <f>$L$1*gp_need_index[[#This Row],[Normalised weighted population (base year)]]</f>
        <v>2413.8627921569519</v>
      </c>
      <c r="M2131" s="4">
        <f>$M$1*gp_need_index[[#This Row],[Normalised travel time adjusted wp (base year)]]</f>
        <v>3375.5581167277956</v>
      </c>
      <c r="N2131" s="115">
        <v>5789.4209088847474</v>
      </c>
      <c r="O2131" s="43">
        <f>gp_need_index[[#This Row],[Combined weighted population (base year)]]/gp_need_index[[#This Row],[Registered population (base year)]]</f>
        <v>0.57689890725860071</v>
      </c>
      <c r="P2131" s="77">
        <v>10126.392068549423</v>
      </c>
      <c r="Q2131" s="4">
        <v>2469.3318258112536</v>
      </c>
      <c r="R2131" s="46">
        <v>5991.8662494792534</v>
      </c>
      <c r="S2131" s="110">
        <v>5715.2251392642702</v>
      </c>
      <c r="T2131" s="46">
        <v>5732.8785418919533</v>
      </c>
      <c r="U2131" s="110">
        <f>$L$1*gp_need_index[[#This Row],[Normalised weighted population 2025/26]]</f>
        <v>2434.1740931324484</v>
      </c>
      <c r="V2131" s="4">
        <f>$M$1*gp_need_index[[#This Row],[Normalised travel time adjusted wp 2025/26]]</f>
        <v>3403.9172726110983</v>
      </c>
      <c r="W2131" s="115">
        <v>5838.0913657435467</v>
      </c>
      <c r="X2131" s="43">
        <f>gp_need_index[[#This Row],[Combined weighted population 2025/26]]/gp_need_index[[#This Row],[Registered population 2025/26]]</f>
        <v>0.57652235131952945</v>
      </c>
    </row>
    <row r="2132" spans="1:24" ht="13">
      <c r="A2132" s="8" t="s">
        <v>2029</v>
      </c>
      <c r="B2132" s="3" t="s">
        <v>10632</v>
      </c>
      <c r="C2132" s="74" t="s">
        <v>6408</v>
      </c>
      <c r="D2132" s="74" t="s">
        <v>6805</v>
      </c>
      <c r="E2132" s="74" t="s">
        <v>6508</v>
      </c>
      <c r="F2132" s="41">
        <v>0.95383055984618725</v>
      </c>
      <c r="G2132" s="110">
        <v>15606.083333333332</v>
      </c>
      <c r="H2132" s="4">
        <v>5089.8813619929142</v>
      </c>
      <c r="I2132" s="46">
        <v>12475.6511677209</v>
      </c>
      <c r="J2132" s="110">
        <v>11899.657337752966</v>
      </c>
      <c r="K2132" s="46">
        <v>11936.56869346014</v>
      </c>
      <c r="L2132" s="110">
        <f>$L$1*gp_need_index[[#This Row],[Normalised weighted population (base year)]]</f>
        <v>5068.188374542412</v>
      </c>
      <c r="M2132" s="4">
        <f>$M$1*gp_need_index[[#This Row],[Normalised travel time adjusted wp (base year)]]</f>
        <v>7087.3806333892544</v>
      </c>
      <c r="N2132" s="115">
        <v>12155.569007931666</v>
      </c>
      <c r="O2132" s="43">
        <f>gp_need_index[[#This Row],[Combined weighted population (base year)]]/gp_need_index[[#This Row],[Registered population (base year)]]</f>
        <v>0.7788994040528</v>
      </c>
      <c r="P2132" s="77">
        <v>15746.053589745752</v>
      </c>
      <c r="Q2132" s="4">
        <v>5191.4708064038223</v>
      </c>
      <c r="R2132" s="46">
        <v>12597.172394936597</v>
      </c>
      <c r="S2132" s="110">
        <v>12015.567997941309</v>
      </c>
      <c r="T2132" s="46">
        <v>12052.682136842102</v>
      </c>
      <c r="U2132" s="110">
        <f>$L$1*gp_need_index[[#This Row],[Normalised weighted population 2025/26]]</f>
        <v>5117.5559356223712</v>
      </c>
      <c r="V2132" s="4">
        <f>$M$1*gp_need_index[[#This Row],[Normalised travel time adjusted wp 2025/26]]</f>
        <v>7156.3234084056912</v>
      </c>
      <c r="W2132" s="115">
        <v>12273.879344028062</v>
      </c>
      <c r="X2132" s="43">
        <f>gp_need_index[[#This Row],[Combined weighted population 2025/26]]/gp_need_index[[#This Row],[Registered population 2025/26]]</f>
        <v>0.77948923989571195</v>
      </c>
    </row>
    <row r="2133" spans="1:24" ht="13">
      <c r="A2133" s="8" t="s">
        <v>1985</v>
      </c>
      <c r="B2133" s="3" t="s">
        <v>10631</v>
      </c>
      <c r="C2133" s="74" t="s">
        <v>6408</v>
      </c>
      <c r="D2133" s="74" t="s">
        <v>6805</v>
      </c>
      <c r="E2133" s="74" t="s">
        <v>6527</v>
      </c>
      <c r="F2133" s="41">
        <v>0.95383055984618725</v>
      </c>
      <c r="G2133" s="110">
        <v>9266.3333333333321</v>
      </c>
      <c r="H2133" s="4">
        <v>2477.3157432932726</v>
      </c>
      <c r="I2133" s="46">
        <v>6072.0721854956882</v>
      </c>
      <c r="J2133" s="110">
        <v>5791.7280121178137</v>
      </c>
      <c r="K2133" s="46">
        <v>5809.6932800870218</v>
      </c>
      <c r="L2133" s="110">
        <f>$L$1*gp_need_index[[#This Row],[Normalised weighted population (base year)]]</f>
        <v>2466.7574658977555</v>
      </c>
      <c r="M2133" s="4">
        <f>$M$1*gp_need_index[[#This Row],[Normalised travel time adjusted wp (base year)]]</f>
        <v>3449.5262999474776</v>
      </c>
      <c r="N2133" s="115">
        <v>5916.2837658452336</v>
      </c>
      <c r="O2133" s="43">
        <f>gp_need_index[[#This Row],[Combined weighted population (base year)]]/gp_need_index[[#This Row],[Registered population (base year)]]</f>
        <v>0.63847085497808209</v>
      </c>
      <c r="P2133" s="77">
        <v>9344.9334455030657</v>
      </c>
      <c r="Q2133" s="4">
        <v>2520.2100029152575</v>
      </c>
      <c r="R2133" s="46">
        <v>6115.3228173807156</v>
      </c>
      <c r="S2133" s="110">
        <v>5832.9817865424111</v>
      </c>
      <c r="T2133" s="46">
        <v>5850.998920336554</v>
      </c>
      <c r="U2133" s="110">
        <f>$L$1*gp_need_index[[#This Row],[Normalised weighted population 2025/26]]</f>
        <v>2484.3278793987733</v>
      </c>
      <c r="V2133" s="4">
        <f>$M$1*gp_need_index[[#This Row],[Normalised travel time adjusted wp 2025/26]]</f>
        <v>3474.051672545942</v>
      </c>
      <c r="W2133" s="115">
        <v>5958.3795519447158</v>
      </c>
      <c r="X2133" s="43">
        <f>gp_need_index[[#This Row],[Combined weighted population 2025/26]]/gp_need_index[[#This Row],[Registered population 2025/26]]</f>
        <v>0.63760534911160716</v>
      </c>
    </row>
    <row r="2134" spans="1:24" ht="13">
      <c r="A2134" s="8" t="s">
        <v>2002</v>
      </c>
      <c r="B2134" s="3" t="s">
        <v>12657</v>
      </c>
      <c r="C2134" s="74" t="s">
        <v>6408</v>
      </c>
      <c r="D2134" s="74" t="s">
        <v>6805</v>
      </c>
      <c r="E2134" s="74" t="s">
        <v>6527</v>
      </c>
      <c r="F2134" s="41">
        <v>0.95383055984618725</v>
      </c>
      <c r="G2134" s="110">
        <v>2357.5</v>
      </c>
      <c r="H2134" s="4">
        <v>390.91718732129124</v>
      </c>
      <c r="I2134" s="46">
        <v>958.16505683297419</v>
      </c>
      <c r="J2134" s="110">
        <v>913.92711258404961</v>
      </c>
      <c r="K2134" s="46">
        <v>916.76200839537637</v>
      </c>
      <c r="L2134" s="110">
        <f>$L$1*gp_need_index[[#This Row],[Normalised weighted population (base year)]]</f>
        <v>389.25110494419118</v>
      </c>
      <c r="M2134" s="4">
        <f>$M$1*gp_need_index[[#This Row],[Normalised travel time adjusted wp (base year)]]</f>
        <v>544.33074282798498</v>
      </c>
      <c r="N2134" s="115">
        <v>933.58184777217616</v>
      </c>
      <c r="O2134" s="43">
        <f>gp_need_index[[#This Row],[Combined weighted population (base year)]]/gp_need_index[[#This Row],[Registered population (base year)]]</f>
        <v>0.39600502556614048</v>
      </c>
      <c r="P2134" s="77">
        <v>2378.3770771986869</v>
      </c>
      <c r="Q2134" s="4">
        <v>395.92385442384261</v>
      </c>
      <c r="R2134" s="46">
        <v>960.7144555821601</v>
      </c>
      <c r="S2134" s="110">
        <v>916.35880702025679</v>
      </c>
      <c r="T2134" s="46">
        <v>919.18929061059077</v>
      </c>
      <c r="U2134" s="110">
        <f>$L$1*gp_need_index[[#This Row],[Normalised weighted population 2025/26]]</f>
        <v>390.28678900821245</v>
      </c>
      <c r="V2134" s="4">
        <f>$M$1*gp_need_index[[#This Row],[Normalised travel time adjusted wp 2025/26]]</f>
        <v>545.77195038148443</v>
      </c>
      <c r="W2134" s="115">
        <v>936.05873938969694</v>
      </c>
      <c r="X2134" s="43">
        <f>gp_need_index[[#This Row],[Combined weighted population 2025/26]]/gp_need_index[[#This Row],[Registered population 2025/26]]</f>
        <v>0.39357036710604809</v>
      </c>
    </row>
    <row r="2135" spans="1:24" ht="13">
      <c r="A2135" s="8" t="s">
        <v>1980</v>
      </c>
      <c r="B2135" s="3" t="s">
        <v>10630</v>
      </c>
      <c r="C2135" s="74" t="s">
        <v>6408</v>
      </c>
      <c r="D2135" s="74" t="s">
        <v>6805</v>
      </c>
      <c r="E2135" s="74" t="s">
        <v>6527</v>
      </c>
      <c r="F2135" s="41">
        <v>0.95383055984618725</v>
      </c>
      <c r="G2135" s="110">
        <v>3677.666666666667</v>
      </c>
      <c r="H2135" s="4">
        <v>1111.6032629092874</v>
      </c>
      <c r="I2135" s="46">
        <v>2724.6164613013075</v>
      </c>
      <c r="J2135" s="110">
        <v>2598.8224446491636</v>
      </c>
      <c r="K2135" s="46">
        <v>2606.8836901919149</v>
      </c>
      <c r="L2135" s="110">
        <f>$L$1*gp_need_index[[#This Row],[Normalised weighted population (base year)]]</f>
        <v>1106.8656287843955</v>
      </c>
      <c r="M2135" s="4">
        <f>$M$1*gp_need_index[[#This Row],[Normalised travel time adjusted wp (base year)]]</f>
        <v>1547.8465758327341</v>
      </c>
      <c r="N2135" s="115">
        <v>2654.7122046171298</v>
      </c>
      <c r="O2135" s="43">
        <f>gp_need_index[[#This Row],[Combined weighted population (base year)]]/gp_need_index[[#This Row],[Registered population (base year)]]</f>
        <v>0.72184687880462151</v>
      </c>
      <c r="P2135" s="77">
        <v>3708.2101646553601</v>
      </c>
      <c r="Q2135" s="4">
        <v>1131.2718684456659</v>
      </c>
      <c r="R2135" s="46">
        <v>2745.0461119367751</v>
      </c>
      <c r="S2135" s="110">
        <v>2618.3088697522539</v>
      </c>
      <c r="T2135" s="46">
        <v>2626.396400786477</v>
      </c>
      <c r="U2135" s="110">
        <f>$L$1*gp_need_index[[#This Row],[Normalised weighted population 2025/26]]</f>
        <v>1115.165100808312</v>
      </c>
      <c r="V2135" s="4">
        <f>$M$1*gp_need_index[[#This Row],[Normalised travel time adjusted wp 2025/26]]</f>
        <v>1559.4323179940136</v>
      </c>
      <c r="W2135" s="115">
        <v>2674.5974188023256</v>
      </c>
      <c r="X2135" s="43">
        <f>gp_need_index[[#This Row],[Combined weighted population 2025/26]]/gp_need_index[[#This Row],[Registered population 2025/26]]</f>
        <v>0.72126370945614993</v>
      </c>
    </row>
    <row r="2136" spans="1:24" ht="13">
      <c r="A2136" s="8" t="s">
        <v>2018</v>
      </c>
      <c r="B2136" s="3" t="s">
        <v>10629</v>
      </c>
      <c r="C2136" s="74" t="s">
        <v>6408</v>
      </c>
      <c r="D2136" s="74" t="s">
        <v>6805</v>
      </c>
      <c r="E2136" s="74" t="s">
        <v>6508</v>
      </c>
      <c r="F2136" s="41">
        <v>0.95383055984618725</v>
      </c>
      <c r="G2136" s="110">
        <v>3028.8333333333339</v>
      </c>
      <c r="H2136" s="4">
        <v>1350.374328702015</v>
      </c>
      <c r="I2136" s="46">
        <v>3309.8608538363555</v>
      </c>
      <c r="J2136" s="110">
        <v>3157.0464312277104</v>
      </c>
      <c r="K2136" s="46">
        <v>3166.8392227762033</v>
      </c>
      <c r="L2136" s="110">
        <f>$L$1*gp_need_index[[#This Row],[Normalised weighted population (base year)]]</f>
        <v>1344.6190563719456</v>
      </c>
      <c r="M2136" s="4">
        <f>$M$1*gp_need_index[[#This Row],[Normalised travel time adjusted wp (base year)]]</f>
        <v>1880.3221891445726</v>
      </c>
      <c r="N2136" s="115">
        <v>3224.9412455165184</v>
      </c>
      <c r="O2136" s="43">
        <f>gp_need_index[[#This Row],[Combined weighted population (base year)]]/gp_need_index[[#This Row],[Registered population (base year)]]</f>
        <v>1.0647470133219119</v>
      </c>
      <c r="P2136" s="77">
        <v>3056.8490192113022</v>
      </c>
      <c r="Q2136" s="4">
        <v>1375.503538666595</v>
      </c>
      <c r="R2136" s="46">
        <v>3337.6774815057306</v>
      </c>
      <c r="S2136" s="110">
        <v>3183.5787807706233</v>
      </c>
      <c r="T2136" s="46">
        <v>3193.4123387922987</v>
      </c>
      <c r="U2136" s="110">
        <f>$L$1*gp_need_index[[#This Row],[Normalised weighted population 2025/26]]</f>
        <v>1355.9194612227698</v>
      </c>
      <c r="V2136" s="4">
        <f>$M$1*gp_need_index[[#This Row],[Normalised travel time adjusted wp 2025/26]]</f>
        <v>1896.100072442347</v>
      </c>
      <c r="W2136" s="115">
        <v>3252.0195336651168</v>
      </c>
      <c r="X2136" s="43">
        <f>gp_need_index[[#This Row],[Combined weighted population 2025/26]]/gp_need_index[[#This Row],[Registered population 2025/26]]</f>
        <v>1.0638469591488593</v>
      </c>
    </row>
    <row r="2137" spans="1:24" ht="13">
      <c r="A2137" s="8" t="s">
        <v>1989</v>
      </c>
      <c r="B2137" s="3" t="s">
        <v>10628</v>
      </c>
      <c r="C2137" s="74" t="s">
        <v>6408</v>
      </c>
      <c r="D2137" s="74" t="s">
        <v>6805</v>
      </c>
      <c r="E2137" s="74" t="s">
        <v>6527</v>
      </c>
      <c r="F2137" s="41">
        <v>0.95383055984618725</v>
      </c>
      <c r="G2137" s="110">
        <v>9451.3333333333321</v>
      </c>
      <c r="H2137" s="4">
        <v>2171.4879441584098</v>
      </c>
      <c r="I2137" s="46">
        <v>5322.4671027743761</v>
      </c>
      <c r="J2137" s="110">
        <v>5076.7317764021973</v>
      </c>
      <c r="K2137" s="46">
        <v>5092.4792090475212</v>
      </c>
      <c r="L2137" s="110">
        <f>$L$1*gp_need_index[[#This Row],[Normalised weighted population (base year)]]</f>
        <v>2162.2330996205205</v>
      </c>
      <c r="M2137" s="4">
        <f>$M$1*gp_need_index[[#This Row],[Normalised travel time adjusted wp (base year)]]</f>
        <v>3023.6778632971182</v>
      </c>
      <c r="N2137" s="115">
        <v>5185.9109629176382</v>
      </c>
      <c r="O2137" s="43">
        <f>gp_need_index[[#This Row],[Combined weighted population (base year)]]/gp_need_index[[#This Row],[Registered population (base year)]]</f>
        <v>0.54869622941217877</v>
      </c>
      <c r="P2137" s="77">
        <v>9533.7340217044293</v>
      </c>
      <c r="Q2137" s="4">
        <v>2211.5919044863776</v>
      </c>
      <c r="R2137" s="46">
        <v>5366.4569304127099</v>
      </c>
      <c r="S2137" s="110">
        <v>5118.6906183260062</v>
      </c>
      <c r="T2137" s="46">
        <v>5134.5014226617895</v>
      </c>
      <c r="U2137" s="110">
        <f>$L$1*gp_need_index[[#This Row],[Normalised weighted population 2025/26]]</f>
        <v>2180.103808735214</v>
      </c>
      <c r="V2137" s="4">
        <f>$M$1*gp_need_index[[#This Row],[Normalised travel time adjusted wp 2025/26]]</f>
        <v>3048.6287039105591</v>
      </c>
      <c r="W2137" s="115">
        <v>5228.7325126457727</v>
      </c>
      <c r="X2137" s="43">
        <f>gp_need_index[[#This Row],[Combined weighted population 2025/26]]/gp_need_index[[#This Row],[Registered population 2025/26]]</f>
        <v>0.54844539408610293</v>
      </c>
    </row>
    <row r="2138" spans="1:24" ht="13">
      <c r="A2138" s="8" t="s">
        <v>2039</v>
      </c>
      <c r="B2138" s="3" t="s">
        <v>9907</v>
      </c>
      <c r="C2138" s="74" t="s">
        <v>6408</v>
      </c>
      <c r="D2138" s="74" t="s">
        <v>6805</v>
      </c>
      <c r="E2138" s="74" t="s">
        <v>6508</v>
      </c>
      <c r="F2138" s="41">
        <v>0.95383055984618725</v>
      </c>
      <c r="G2138" s="110">
        <v>4752.3333333333339</v>
      </c>
      <c r="H2138" s="4">
        <v>954.15938627654998</v>
      </c>
      <c r="I2138" s="46">
        <v>2338.7106329197518</v>
      </c>
      <c r="J2138" s="110">
        <v>2230.7336723160779</v>
      </c>
      <c r="K2138" s="46">
        <v>2237.6531492161057</v>
      </c>
      <c r="L2138" s="110">
        <f>$L$1*gp_need_index[[#This Row],[Normalised weighted population (base year)]]</f>
        <v>950.09277526537062</v>
      </c>
      <c r="M2138" s="4">
        <f>$M$1*gp_need_index[[#This Row],[Normalised travel time adjusted wp (base year)]]</f>
        <v>1328.6146128983999</v>
      </c>
      <c r="N2138" s="115">
        <v>2278.7073881637707</v>
      </c>
      <c r="O2138" s="43">
        <f>gp_need_index[[#This Row],[Combined weighted population (base year)]]/gp_need_index[[#This Row],[Registered population (base year)]]</f>
        <v>0.47949233109990258</v>
      </c>
      <c r="P2138" s="77">
        <v>4792.4988365824465</v>
      </c>
      <c r="Q2138" s="4">
        <v>969.31835635876246</v>
      </c>
      <c r="R2138" s="46">
        <v>2352.063778450939</v>
      </c>
      <c r="S2138" s="110">
        <v>2243.4703105937979</v>
      </c>
      <c r="T2138" s="46">
        <v>2250.4000261712431</v>
      </c>
      <c r="U2138" s="110">
        <f>$L$1*gp_need_index[[#This Row],[Normalised weighted population 2025/26]]</f>
        <v>955.51744256609152</v>
      </c>
      <c r="V2138" s="4">
        <f>$M$1*gp_need_index[[#This Row],[Normalised travel time adjusted wp 2025/26]]</f>
        <v>1336.1831169792697</v>
      </c>
      <c r="W2138" s="115">
        <v>2291.7005595453611</v>
      </c>
      <c r="X2138" s="43">
        <f>gp_need_index[[#This Row],[Combined weighted population 2025/26]]/gp_need_index[[#This Row],[Registered population 2025/26]]</f>
        <v>0.47818489637434813</v>
      </c>
    </row>
    <row r="2139" spans="1:24" ht="13">
      <c r="A2139" s="8" t="s">
        <v>2037</v>
      </c>
      <c r="B2139" s="3" t="s">
        <v>10627</v>
      </c>
      <c r="C2139" s="74" t="s">
        <v>6408</v>
      </c>
      <c r="D2139" s="74" t="s">
        <v>6805</v>
      </c>
      <c r="E2139" s="74" t="s">
        <v>6508</v>
      </c>
      <c r="F2139" s="41">
        <v>0.95383055984618725</v>
      </c>
      <c r="G2139" s="110">
        <v>4275.75</v>
      </c>
      <c r="H2139" s="4">
        <v>1352.4888729779843</v>
      </c>
      <c r="I2139" s="46">
        <v>3315.0437480709206</v>
      </c>
      <c r="J2139" s="110">
        <v>3161.990034137089</v>
      </c>
      <c r="K2139" s="46">
        <v>3171.7981601679357</v>
      </c>
      <c r="L2139" s="110">
        <f>$L$1*gp_need_index[[#This Row],[Normalised weighted population (base year)]]</f>
        <v>1346.7245884963186</v>
      </c>
      <c r="M2139" s="4">
        <f>$M$1*gp_need_index[[#This Row],[Normalised travel time adjusted wp (base year)]]</f>
        <v>1883.2665760730883</v>
      </c>
      <c r="N2139" s="115">
        <v>3229.9911645694069</v>
      </c>
      <c r="O2139" s="43">
        <f>gp_need_index[[#This Row],[Combined weighted population (base year)]]/gp_need_index[[#This Row],[Registered population (base year)]]</f>
        <v>0.75542095879539428</v>
      </c>
      <c r="P2139" s="77">
        <v>4311.0283970157061</v>
      </c>
      <c r="Q2139" s="4">
        <v>1374.6856155303415</v>
      </c>
      <c r="R2139" s="46">
        <v>3335.6927802259925</v>
      </c>
      <c r="S2139" s="110">
        <v>3181.6857120378431</v>
      </c>
      <c r="T2139" s="46">
        <v>3191.5134226775294</v>
      </c>
      <c r="U2139" s="110">
        <f>$L$1*gp_need_index[[#This Row],[Normalised weighted population 2025/26]]</f>
        <v>1355.1131834728008</v>
      </c>
      <c r="V2139" s="4">
        <f>$M$1*gp_need_index[[#This Row],[Normalised travel time adjusted wp 2025/26]]</f>
        <v>1894.9725841631048</v>
      </c>
      <c r="W2139" s="115">
        <v>3250.0857676359055</v>
      </c>
      <c r="X2139" s="43">
        <f>gp_need_index[[#This Row],[Combined weighted population 2025/26]]/gp_need_index[[#This Row],[Registered population 2025/26]]</f>
        <v>0.75390033846350113</v>
      </c>
    </row>
    <row r="2140" spans="1:24" ht="13">
      <c r="A2140" s="8" t="s">
        <v>2036</v>
      </c>
      <c r="B2140" s="3" t="s">
        <v>10626</v>
      </c>
      <c r="C2140" s="74" t="s">
        <v>6408</v>
      </c>
      <c r="D2140" s="74" t="s">
        <v>6805</v>
      </c>
      <c r="E2140" s="74" t="s">
        <v>6527</v>
      </c>
      <c r="F2140" s="41">
        <v>0.95383055984618725</v>
      </c>
      <c r="G2140" s="110">
        <v>2052.0833333333335</v>
      </c>
      <c r="H2140" s="4">
        <v>779.91933331844098</v>
      </c>
      <c r="I2140" s="46">
        <v>1911.6362149613221</v>
      </c>
      <c r="J2140" s="110">
        <v>1823.3770411388043</v>
      </c>
      <c r="K2140" s="46">
        <v>1829.0329450563263</v>
      </c>
      <c r="L2140" s="110">
        <f>$L$1*gp_need_index[[#This Row],[Normalised weighted population (base year)]]</f>
        <v>776.59533043766328</v>
      </c>
      <c r="M2140" s="4">
        <f>$M$1*gp_need_index[[#This Row],[Normalised travel time adjusted wp (base year)]]</f>
        <v>1085.9948956457959</v>
      </c>
      <c r="N2140" s="115">
        <v>1862.5902260834591</v>
      </c>
      <c r="O2140" s="43">
        <f>gp_need_index[[#This Row],[Combined weighted population (base year)]]/gp_need_index[[#This Row],[Registered population (base year)]]</f>
        <v>0.90765818123863995</v>
      </c>
      <c r="P2140" s="77">
        <v>2070.3473327115798</v>
      </c>
      <c r="Q2140" s="4">
        <v>794.19316794635131</v>
      </c>
      <c r="R2140" s="46">
        <v>1927.1201986073168</v>
      </c>
      <c r="S2140" s="110">
        <v>1838.1461379285124</v>
      </c>
      <c r="T2140" s="46">
        <v>1843.8238729381872</v>
      </c>
      <c r="U2140" s="110">
        <f>$L$1*gp_need_index[[#This Row],[Normalised weighted population 2025/26]]</f>
        <v>782.88564305150749</v>
      </c>
      <c r="V2140" s="4">
        <f>$M$1*gp_need_index[[#This Row],[Normalised travel time adjusted wp 2025/26]]</f>
        <v>1094.7770623229912</v>
      </c>
      <c r="W2140" s="115">
        <v>1877.6627053744987</v>
      </c>
      <c r="X2140" s="43">
        <f>gp_need_index[[#This Row],[Combined weighted population 2025/26]]/gp_need_index[[#This Row],[Registered population 2025/26]]</f>
        <v>0.90693125530549612</v>
      </c>
    </row>
    <row r="2141" spans="1:24" ht="13">
      <c r="A2141" s="8" t="s">
        <v>1990</v>
      </c>
      <c r="B2141" s="3" t="s">
        <v>8397</v>
      </c>
      <c r="C2141" s="74" t="s">
        <v>6408</v>
      </c>
      <c r="D2141" s="74" t="s">
        <v>6805</v>
      </c>
      <c r="E2141" s="74" t="s">
        <v>6527</v>
      </c>
      <c r="F2141" s="41">
        <v>0.95383055984618725</v>
      </c>
      <c r="G2141" s="110">
        <v>11726.666666666664</v>
      </c>
      <c r="H2141" s="4">
        <v>3246.4899008055481</v>
      </c>
      <c r="I2141" s="46">
        <v>7957.371231560589</v>
      </c>
      <c r="J2141" s="110">
        <v>7589.9838567033812</v>
      </c>
      <c r="K2141" s="46">
        <v>7613.5271055545609</v>
      </c>
      <c r="L2141" s="110">
        <f>$L$1*gp_need_index[[#This Row],[Normalised weighted population (base year)]]</f>
        <v>3232.6534162850558</v>
      </c>
      <c r="M2141" s="4">
        <f>$M$1*gp_need_index[[#This Row],[Normalised travel time adjusted wp (base year)]]</f>
        <v>4520.5591276206005</v>
      </c>
      <c r="N2141" s="115">
        <v>7753.2125439056563</v>
      </c>
      <c r="O2141" s="43">
        <f>gp_need_index[[#This Row],[Combined weighted population (base year)]]/gp_need_index[[#This Row],[Registered population (base year)]]</f>
        <v>0.66116081954852113</v>
      </c>
      <c r="P2141" s="77">
        <v>11829.633885131763</v>
      </c>
      <c r="Q2141" s="4">
        <v>3306.1424270471184</v>
      </c>
      <c r="R2141" s="46">
        <v>8022.3982121507124</v>
      </c>
      <c r="S2141" s="110">
        <v>7652.0085780047657</v>
      </c>
      <c r="T2141" s="46">
        <v>7675.6443902512437</v>
      </c>
      <c r="U2141" s="110">
        <f>$L$1*gp_need_index[[#This Row],[Normalised weighted population 2025/26]]</f>
        <v>3259.0703930526633</v>
      </c>
      <c r="V2141" s="4">
        <f>$M$1*gp_need_index[[#This Row],[Normalised travel time adjusted wp 2025/26]]</f>
        <v>4557.4414890314811</v>
      </c>
      <c r="W2141" s="115">
        <v>7816.5118820841444</v>
      </c>
      <c r="X2141" s="43">
        <f>gp_need_index[[#This Row],[Combined weighted population 2025/26]]/gp_need_index[[#This Row],[Registered population 2025/26]]</f>
        <v>0.6607568719356931</v>
      </c>
    </row>
    <row r="2142" spans="1:24" ht="13">
      <c r="A2142" s="8" t="s">
        <v>1988</v>
      </c>
      <c r="B2142" s="3" t="s">
        <v>10625</v>
      </c>
      <c r="C2142" s="74" t="s">
        <v>6408</v>
      </c>
      <c r="D2142" s="74" t="s">
        <v>6805</v>
      </c>
      <c r="E2142" s="74" t="s">
        <v>6527</v>
      </c>
      <c r="F2142" s="41">
        <v>0.95383055984618725</v>
      </c>
      <c r="G2142" s="110">
        <v>6674.75</v>
      </c>
      <c r="H2142" s="4">
        <v>1680.4899523428371</v>
      </c>
      <c r="I2142" s="46">
        <v>4118.9970738493494</v>
      </c>
      <c r="J2142" s="110">
        <v>3928.825284954532</v>
      </c>
      <c r="K2142" s="46">
        <v>3941.0120449164515</v>
      </c>
      <c r="L2142" s="110">
        <f>$L$1*gp_need_index[[#This Row],[Normalised weighted population (base year)]]</f>
        <v>1673.3277328618324</v>
      </c>
      <c r="M2142" s="4">
        <f>$M$1*gp_need_index[[#This Row],[Normalised travel time adjusted wp (base year)]]</f>
        <v>2339.9900893125046</v>
      </c>
      <c r="N2142" s="115">
        <v>4013.3178221743369</v>
      </c>
      <c r="O2142" s="43">
        <f>gp_need_index[[#This Row],[Combined weighted population (base year)]]/gp_need_index[[#This Row],[Registered population (base year)]]</f>
        <v>0.60126863510608441</v>
      </c>
      <c r="P2142" s="77">
        <v>6731.0188379346819</v>
      </c>
      <c r="Q2142" s="4">
        <v>1711.6446067605907</v>
      </c>
      <c r="R2142" s="46">
        <v>4153.3282174349206</v>
      </c>
      <c r="S2142" s="110">
        <v>3961.5713788609173</v>
      </c>
      <c r="T2142" s="46">
        <v>3973.8080297163451</v>
      </c>
      <c r="U2142" s="110">
        <f>$L$1*gp_need_index[[#This Row],[Normalised weighted population 2025/26]]</f>
        <v>1687.2746363513538</v>
      </c>
      <c r="V2142" s="4">
        <f>$M$1*gp_need_index[[#This Row],[Normalised travel time adjusted wp 2025/26]]</f>
        <v>2359.462823352987</v>
      </c>
      <c r="W2142" s="115">
        <v>4046.7374597043408</v>
      </c>
      <c r="X2142" s="43">
        <f>gp_need_index[[#This Row],[Combined weighted population 2025/26]]/gp_need_index[[#This Row],[Registered population 2025/26]]</f>
        <v>0.60120726997490104</v>
      </c>
    </row>
    <row r="2143" spans="1:24" ht="13">
      <c r="A2143" s="8" t="s">
        <v>2020</v>
      </c>
      <c r="B2143" s="3" t="s">
        <v>10624</v>
      </c>
      <c r="C2143" s="74" t="s">
        <v>6408</v>
      </c>
      <c r="D2143" s="74" t="s">
        <v>6805</v>
      </c>
      <c r="E2143" s="74" t="s">
        <v>6527</v>
      </c>
      <c r="F2143" s="41">
        <v>0.95383055984618725</v>
      </c>
      <c r="G2143" s="110">
        <v>3260.5000000000005</v>
      </c>
      <c r="H2143" s="4">
        <v>1101.2465565995969</v>
      </c>
      <c r="I2143" s="46">
        <v>2699.2314580022048</v>
      </c>
      <c r="J2143" s="110">
        <v>2574.6094527406831</v>
      </c>
      <c r="K2143" s="46">
        <v>2582.5955923932647</v>
      </c>
      <c r="L2143" s="110">
        <f>$L$1*gp_need_index[[#This Row],[Normalised weighted population (base year)]]</f>
        <v>1096.5530625801468</v>
      </c>
      <c r="M2143" s="4">
        <f>$M$1*gp_need_index[[#This Row],[Normalised travel time adjusted wp (base year)]]</f>
        <v>1533.4254303276334</v>
      </c>
      <c r="N2143" s="115">
        <v>2629.9784929077805</v>
      </c>
      <c r="O2143" s="43">
        <f>gp_need_index[[#This Row],[Combined weighted population (base year)]]/gp_need_index[[#This Row],[Registered population (base year)]]</f>
        <v>0.8066181545492348</v>
      </c>
      <c r="P2143" s="77">
        <v>3287.759636643952</v>
      </c>
      <c r="Q2143" s="4">
        <v>1121.1397851001163</v>
      </c>
      <c r="R2143" s="46">
        <v>2720.4604780415962</v>
      </c>
      <c r="S2143" s="110">
        <v>2594.858340809842</v>
      </c>
      <c r="T2143" s="46">
        <v>2602.8734369671943</v>
      </c>
      <c r="U2143" s="110">
        <f>$L$1*gp_need_index[[#This Row],[Normalised weighted population 2025/26]]</f>
        <v>1105.1772755466775</v>
      </c>
      <c r="V2143" s="4">
        <f>$M$1*gp_need_index[[#This Row],[Normalised travel time adjusted wp 2025/26]]</f>
        <v>1545.4654735436447</v>
      </c>
      <c r="W2143" s="115">
        <v>2650.6427490903225</v>
      </c>
      <c r="X2143" s="43">
        <f>gp_need_index[[#This Row],[Combined weighted population 2025/26]]/gp_need_index[[#This Row],[Registered population 2025/26]]</f>
        <v>0.80621549080030086</v>
      </c>
    </row>
    <row r="2144" spans="1:24" ht="13">
      <c r="A2144" s="8" t="s">
        <v>1979</v>
      </c>
      <c r="B2144" s="3" t="s">
        <v>10623</v>
      </c>
      <c r="C2144" s="74" t="s">
        <v>6408</v>
      </c>
      <c r="D2144" s="74" t="s">
        <v>6805</v>
      </c>
      <c r="E2144" s="74" t="s">
        <v>6527</v>
      </c>
      <c r="F2144" s="41">
        <v>0.95383055984618725</v>
      </c>
      <c r="G2144" s="110">
        <v>3810.416666666667</v>
      </c>
      <c r="H2144" s="4">
        <v>1108.9436577381994</v>
      </c>
      <c r="I2144" s="46">
        <v>2718.0975851235394</v>
      </c>
      <c r="J2144" s="110">
        <v>2592.6045413349552</v>
      </c>
      <c r="K2144" s="46">
        <v>2600.6464996634222</v>
      </c>
      <c r="L2144" s="110">
        <f>$L$1*gp_need_index[[#This Row],[Normalised weighted population (base year)]]</f>
        <v>1104.2173588051314</v>
      </c>
      <c r="M2144" s="4">
        <f>$M$1*gp_need_index[[#This Row],[Normalised travel time adjusted wp (base year)]]</f>
        <v>1544.1432215025557</v>
      </c>
      <c r="N2144" s="115">
        <v>2648.3605803076871</v>
      </c>
      <c r="O2144" s="43">
        <f>gp_need_index[[#This Row],[Combined weighted population (base year)]]/gp_need_index[[#This Row],[Registered population (base year)]]</f>
        <v>0.69503175426336228</v>
      </c>
      <c r="P2144" s="77">
        <v>3843.7078057006092</v>
      </c>
      <c r="Q2144" s="4">
        <v>1128.1240716271398</v>
      </c>
      <c r="R2144" s="46">
        <v>2737.4079414325138</v>
      </c>
      <c r="S2144" s="110">
        <v>2611.0233493039736</v>
      </c>
      <c r="T2144" s="46">
        <v>2619.0883765482859</v>
      </c>
      <c r="U2144" s="110">
        <f>$L$1*gp_need_index[[#This Row],[Normalised weighted population 2025/26]]</f>
        <v>1112.0621215383696</v>
      </c>
      <c r="V2144" s="4">
        <f>$M$1*gp_need_index[[#This Row],[Normalised travel time adjusted wp 2025/26]]</f>
        <v>1555.0931522937003</v>
      </c>
      <c r="W2144" s="115">
        <v>2667.1552738320697</v>
      </c>
      <c r="X2144" s="43">
        <f>gp_need_index[[#This Row],[Combined weighted population 2025/26]]/gp_need_index[[#This Row],[Registered population 2025/26]]</f>
        <v>0.69390167220213972</v>
      </c>
    </row>
    <row r="2145" spans="1:24" ht="13">
      <c r="A2145" s="8" t="s">
        <v>2005</v>
      </c>
      <c r="B2145" s="3" t="s">
        <v>10622</v>
      </c>
      <c r="C2145" s="74" t="s">
        <v>6408</v>
      </c>
      <c r="D2145" s="74" t="s">
        <v>6805</v>
      </c>
      <c r="E2145" s="74" t="s">
        <v>6508</v>
      </c>
      <c r="F2145" s="41">
        <v>0.95383055984618725</v>
      </c>
      <c r="G2145" s="110">
        <v>8640.6666666666679</v>
      </c>
      <c r="H2145" s="4">
        <v>2921.029409168365</v>
      </c>
      <c r="I2145" s="46">
        <v>7159.6450619764237</v>
      </c>
      <c r="J2145" s="110">
        <v>6829.0882577649618</v>
      </c>
      <c r="K2145" s="46">
        <v>6850.2712967957013</v>
      </c>
      <c r="L2145" s="110">
        <f>$L$1*gp_need_index[[#This Row],[Normalised weighted population (base year)]]</f>
        <v>2908.5800317056992</v>
      </c>
      <c r="M2145" s="4">
        <f>$M$1*gp_need_index[[#This Row],[Normalised travel time adjusted wp (base year)]]</f>
        <v>4067.3732434491162</v>
      </c>
      <c r="N2145" s="115">
        <v>6975.9532751548159</v>
      </c>
      <c r="O2145" s="43">
        <f>gp_need_index[[#This Row],[Combined weighted population (base year)]]/gp_need_index[[#This Row],[Registered population (base year)]]</f>
        <v>0.80733970470891303</v>
      </c>
      <c r="P2145" s="77">
        <v>8717.504552748389</v>
      </c>
      <c r="Q2145" s="4">
        <v>2973.5242109768387</v>
      </c>
      <c r="R2145" s="46">
        <v>7215.2957231287101</v>
      </c>
      <c r="S2145" s="110">
        <v>6882.1695590476584</v>
      </c>
      <c r="T2145" s="46">
        <v>6903.42746354265</v>
      </c>
      <c r="U2145" s="110">
        <f>$L$1*gp_need_index[[#This Row],[Normalised weighted population 2025/26]]</f>
        <v>2931.1879124564352</v>
      </c>
      <c r="V2145" s="4">
        <f>$M$1*gp_need_index[[#This Row],[Normalised travel time adjusted wp 2025/26]]</f>
        <v>4098.9349088173176</v>
      </c>
      <c r="W2145" s="115">
        <v>7030.1228212737533</v>
      </c>
      <c r="X2145" s="43">
        <f>gp_need_index[[#This Row],[Combined weighted population 2025/26]]/gp_need_index[[#This Row],[Registered population 2025/26]]</f>
        <v>0.80643752793422396</v>
      </c>
    </row>
    <row r="2146" spans="1:24" ht="13">
      <c r="A2146" s="8" t="s">
        <v>1994</v>
      </c>
      <c r="B2146" s="3" t="s">
        <v>10621</v>
      </c>
      <c r="C2146" s="74" t="s">
        <v>6408</v>
      </c>
      <c r="D2146" s="74" t="s">
        <v>6805</v>
      </c>
      <c r="E2146" s="74" t="s">
        <v>6527</v>
      </c>
      <c r="F2146" s="41">
        <v>0.95383055984618725</v>
      </c>
      <c r="G2146" s="110">
        <v>22756.416666666664</v>
      </c>
      <c r="H2146" s="4">
        <v>2360.6060181991438</v>
      </c>
      <c r="I2146" s="46">
        <v>5786.0085791752354</v>
      </c>
      <c r="J2146" s="110">
        <v>5518.8718023495576</v>
      </c>
      <c r="K2146" s="46">
        <v>5535.9907020301835</v>
      </c>
      <c r="L2146" s="110">
        <f>$L$1*gp_need_index[[#This Row],[Normalised weighted population (base year)]]</f>
        <v>2350.5451556590542</v>
      </c>
      <c r="M2146" s="4">
        <f>$M$1*gp_need_index[[#This Row],[Normalised travel time adjusted wp (base year)]]</f>
        <v>3287.0144088969487</v>
      </c>
      <c r="N2146" s="115">
        <v>5637.5595645560024</v>
      </c>
      <c r="O2146" s="43">
        <f>gp_need_index[[#This Row],[Combined weighted population (base year)]]/gp_need_index[[#This Row],[Registered population (base year)]]</f>
        <v>0.24773494206642097</v>
      </c>
      <c r="P2146" s="77">
        <v>23051.969965000921</v>
      </c>
      <c r="Q2146" s="4">
        <v>2391.5204743450199</v>
      </c>
      <c r="R2146" s="46">
        <v>5803.0559786993354</v>
      </c>
      <c r="S2146" s="110">
        <v>5535.132132981551</v>
      </c>
      <c r="T2146" s="46">
        <v>5552.2292575496886</v>
      </c>
      <c r="U2146" s="110">
        <f>$L$1*gp_need_index[[#This Row],[Normalised weighted population 2025/26]]</f>
        <v>2357.4706003450815</v>
      </c>
      <c r="V2146" s="4">
        <f>$M$1*gp_need_index[[#This Row],[Normalised travel time adjusted wp 2025/26]]</f>
        <v>3296.6561096954547</v>
      </c>
      <c r="W2146" s="115">
        <v>5654.1267100405366</v>
      </c>
      <c r="X2146" s="43">
        <f>gp_need_index[[#This Row],[Combined weighted population 2025/26]]/gp_need_index[[#This Row],[Registered population 2025/26]]</f>
        <v>0.245277376234006</v>
      </c>
    </row>
    <row r="2147" spans="1:24" ht="13">
      <c r="A2147" s="8" t="s">
        <v>1975</v>
      </c>
      <c r="B2147" s="3" t="s">
        <v>10620</v>
      </c>
      <c r="C2147" s="74" t="s">
        <v>6408</v>
      </c>
      <c r="D2147" s="74" t="s">
        <v>6805</v>
      </c>
      <c r="E2147" s="74" t="s">
        <v>6527</v>
      </c>
      <c r="F2147" s="41">
        <v>0.95383055984618725</v>
      </c>
      <c r="G2147" s="110">
        <v>407.66666666666663</v>
      </c>
      <c r="H2147" s="4">
        <v>54.924577996662457</v>
      </c>
      <c r="I2147" s="46">
        <v>134.62393853367649</v>
      </c>
      <c r="J2147" s="110">
        <v>128.40842666027535</v>
      </c>
      <c r="K2147" s="46">
        <v>128.80673469366877</v>
      </c>
      <c r="L2147" s="110">
        <f>$L$1*gp_need_index[[#This Row],[Normalised weighted population (base year)]]</f>
        <v>54.690490383127354</v>
      </c>
      <c r="M2147" s="4">
        <f>$M$1*gp_need_index[[#This Row],[Normalised travel time adjusted wp (base year)]]</f>
        <v>76.479462428610731</v>
      </c>
      <c r="N2147" s="115">
        <v>131.16995281173809</v>
      </c>
      <c r="O2147" s="43">
        <f>gp_need_index[[#This Row],[Combined weighted population (base year)]]/gp_need_index[[#This Row],[Registered population (base year)]]</f>
        <v>0.32175785644743604</v>
      </c>
      <c r="P2147" s="77">
        <v>411.48773883704399</v>
      </c>
      <c r="Q2147" s="4">
        <v>55.595000738214509</v>
      </c>
      <c r="R2147" s="46">
        <v>134.90200267177215</v>
      </c>
      <c r="S2147" s="110">
        <v>128.67365273278827</v>
      </c>
      <c r="T2147" s="46">
        <v>129.07110475679707</v>
      </c>
      <c r="U2147" s="110">
        <f>$L$1*gp_need_index[[#This Row],[Normalised weighted population 2025/26]]</f>
        <v>54.803452938197822</v>
      </c>
      <c r="V2147" s="4">
        <f>$M$1*gp_need_index[[#This Row],[Normalised travel time adjusted wp 2025/26]]</f>
        <v>76.636433105325381</v>
      </c>
      <c r="W2147" s="115">
        <v>131.43988604352319</v>
      </c>
      <c r="X2147" s="43">
        <f>gp_need_index[[#This Row],[Combined weighted population 2025/26]]/gp_need_index[[#This Row],[Registered population 2025/26]]</f>
        <v>0.31942600869469789</v>
      </c>
    </row>
    <row r="2148" spans="1:24" ht="13">
      <c r="A2148" s="8" t="s">
        <v>322</v>
      </c>
      <c r="B2148" s="3" t="s">
        <v>10619</v>
      </c>
      <c r="C2148" s="74" t="s">
        <v>6433</v>
      </c>
      <c r="D2148" s="74" t="s">
        <v>6796</v>
      </c>
      <c r="E2148" s="74" t="s">
        <v>6706</v>
      </c>
      <c r="F2148" s="41">
        <v>0.98974208107998463</v>
      </c>
      <c r="G2148" s="110">
        <v>13066.666666666664</v>
      </c>
      <c r="H2148" s="4">
        <v>6098.5421843201575</v>
      </c>
      <c r="I2148" s="46">
        <v>14947.948589005808</v>
      </c>
      <c r="J2148" s="110">
        <v>14794.613744359227</v>
      </c>
      <c r="K2148" s="46">
        <v>14840.504918782861</v>
      </c>
      <c r="L2148" s="110">
        <f>$L$1*gp_need_index[[#This Row],[Normalised weighted population (base year)]]</f>
        <v>6072.5503016686889</v>
      </c>
      <c r="M2148" s="4">
        <f>$M$1*gp_need_index[[#This Row],[Normalised travel time adjusted wp (base year)]]</f>
        <v>8811.6032213450308</v>
      </c>
      <c r="N2148" s="115">
        <v>14884.15352301372</v>
      </c>
      <c r="O2148" s="43">
        <f>gp_need_index[[#This Row],[Combined weighted population (base year)]]/gp_need_index[[#This Row],[Registered population (base year)]]</f>
        <v>1.1390933818632951</v>
      </c>
      <c r="P2148" s="77">
        <v>13185.283112681353</v>
      </c>
      <c r="Q2148" s="4">
        <v>6222.3721316396804</v>
      </c>
      <c r="R2148" s="46">
        <v>15098.66805973848</v>
      </c>
      <c r="S2148" s="110">
        <v>14943.787146981456</v>
      </c>
      <c r="T2148" s="46">
        <v>14989.94607945739</v>
      </c>
      <c r="U2148" s="110">
        <f>$L$1*gp_need_index[[#This Row],[Normalised weighted population 2025/26]]</f>
        <v>6133.7795440637428</v>
      </c>
      <c r="V2148" s="4">
        <f>$M$1*gp_need_index[[#This Row],[Normalised travel time adjusted wp 2025/26]]</f>
        <v>8900.3344484837107</v>
      </c>
      <c r="W2148" s="115">
        <v>15034.113992547453</v>
      </c>
      <c r="X2148" s="43">
        <f>gp_need_index[[#This Row],[Combined weighted population 2025/26]]/gp_need_index[[#This Row],[Registered population 2025/26]]</f>
        <v>1.1402192781198555</v>
      </c>
    </row>
    <row r="2149" spans="1:24" ht="13">
      <c r="A2149" s="8" t="s">
        <v>303</v>
      </c>
      <c r="B2149" s="3" t="s">
        <v>10618</v>
      </c>
      <c r="C2149" s="74" t="s">
        <v>6433</v>
      </c>
      <c r="D2149" s="74" t="s">
        <v>6796</v>
      </c>
      <c r="E2149" s="74" t="s">
        <v>6439</v>
      </c>
      <c r="F2149" s="41">
        <v>0.98974208107998463</v>
      </c>
      <c r="G2149" s="110">
        <v>6260.916666666667</v>
      </c>
      <c r="H2149" s="4">
        <v>2547.3211971157471</v>
      </c>
      <c r="I2149" s="46">
        <v>6243.6603934741206</v>
      </c>
      <c r="J2149" s="110">
        <v>6179.6134313937519</v>
      </c>
      <c r="K2149" s="46">
        <v>6198.7818749064354</v>
      </c>
      <c r="L2149" s="110">
        <f>$L$1*gp_need_index[[#This Row],[Normalised weighted population (base year)]]</f>
        <v>2536.4645576714452</v>
      </c>
      <c r="M2149" s="4">
        <f>$M$1*gp_need_index[[#This Row],[Normalised travel time adjusted wp (base year)]]</f>
        <v>3680.5490538404456</v>
      </c>
      <c r="N2149" s="115">
        <v>6217.0136115118912</v>
      </c>
      <c r="O2149" s="43">
        <f>gp_need_index[[#This Row],[Combined weighted population (base year)]]/gp_need_index[[#This Row],[Registered population (base year)]]</f>
        <v>0.99298775922246063</v>
      </c>
      <c r="P2149" s="77">
        <v>6316.5726756237354</v>
      </c>
      <c r="Q2149" s="4">
        <v>2595.2976362417403</v>
      </c>
      <c r="R2149" s="46">
        <v>6297.5239501646483</v>
      </c>
      <c r="S2149" s="110">
        <v>6232.9244600870043</v>
      </c>
      <c r="T2149" s="46">
        <v>6252.1769518717838</v>
      </c>
      <c r="U2149" s="110">
        <f>$L$1*gp_need_index[[#This Row],[Normalised weighted population 2025/26]]</f>
        <v>2558.3464336681677</v>
      </c>
      <c r="V2149" s="4">
        <f>$M$1*gp_need_index[[#This Row],[Normalised travel time adjusted wp 2025/26]]</f>
        <v>3712.2525730108982</v>
      </c>
      <c r="W2149" s="115">
        <v>6270.5990066790655</v>
      </c>
      <c r="X2149" s="43">
        <f>gp_need_index[[#This Row],[Combined weighted population 2025/26]]/gp_need_index[[#This Row],[Registered population 2025/26]]</f>
        <v>0.99272173830563415</v>
      </c>
    </row>
    <row r="2150" spans="1:24" ht="13">
      <c r="A2150" s="8" t="s">
        <v>3187</v>
      </c>
      <c r="B2150" s="3" t="s">
        <v>10617</v>
      </c>
      <c r="C2150" s="74" t="s">
        <v>6422</v>
      </c>
      <c r="D2150" s="74" t="s">
        <v>6796</v>
      </c>
      <c r="E2150" s="74" t="s">
        <v>6710</v>
      </c>
      <c r="F2150" s="41">
        <v>0.99564021710564476</v>
      </c>
      <c r="G2150" s="110">
        <v>9411.9166666666661</v>
      </c>
      <c r="H2150" s="4">
        <v>3645.2122901668108</v>
      </c>
      <c r="I2150" s="46">
        <v>8934.6673782989947</v>
      </c>
      <c r="J2150" s="110">
        <v>8895.7141682963338</v>
      </c>
      <c r="K2150" s="46">
        <v>8923.3076410002577</v>
      </c>
      <c r="L2150" s="110">
        <f>$L$1*gp_need_index[[#This Row],[Normalised weighted population (base year)]]</f>
        <v>3629.6764576314049</v>
      </c>
      <c r="M2150" s="4">
        <f>$M$1*gp_need_index[[#This Row],[Normalised travel time adjusted wp (base year)]]</f>
        <v>5298.246035751411</v>
      </c>
      <c r="N2150" s="115">
        <v>8927.9224933828154</v>
      </c>
      <c r="O2150" s="43">
        <f>gp_need_index[[#This Row],[Combined weighted population (base year)]]/gp_need_index[[#This Row],[Registered population (base year)]]</f>
        <v>0.94857644936466878</v>
      </c>
      <c r="P2150" s="77">
        <v>9496.0956539931431</v>
      </c>
      <c r="Q2150" s="4">
        <v>3715.1113587465825</v>
      </c>
      <c r="R2150" s="46">
        <v>9014.7667198260806</v>
      </c>
      <c r="S2150" s="110">
        <v>8975.4642940843805</v>
      </c>
      <c r="T2150" s="46">
        <v>9003.1880461838937</v>
      </c>
      <c r="U2150" s="110">
        <f>$L$1*gp_need_index[[#This Row],[Normalised weighted population 2025/26]]</f>
        <v>3662.2165267691539</v>
      </c>
      <c r="V2150" s="4">
        <f>$M$1*gp_need_index[[#This Row],[Normalised travel time adjusted wp 2025/26]]</f>
        <v>5345.6753138986533</v>
      </c>
      <c r="W2150" s="115">
        <v>9007.8918406678076</v>
      </c>
      <c r="X2150" s="43">
        <f>gp_need_index[[#This Row],[Combined weighted population 2025/26]]/gp_need_index[[#This Row],[Registered population 2025/26]]</f>
        <v>0.94858899582376843</v>
      </c>
    </row>
    <row r="2151" spans="1:24" ht="13">
      <c r="A2151" s="8" t="s">
        <v>329</v>
      </c>
      <c r="B2151" s="3" t="s">
        <v>10616</v>
      </c>
      <c r="C2151" s="74" t="s">
        <v>6433</v>
      </c>
      <c r="D2151" s="74" t="s">
        <v>6796</v>
      </c>
      <c r="E2151" s="74" t="s">
        <v>6515</v>
      </c>
      <c r="F2151" s="41">
        <v>0.98974208107998463</v>
      </c>
      <c r="G2151" s="110">
        <v>5589.416666666667</v>
      </c>
      <c r="H2151" s="4">
        <v>2594.2429543777812</v>
      </c>
      <c r="I2151" s="46">
        <v>6358.6688650170427</v>
      </c>
      <c r="J2151" s="110">
        <v>6293.4421553604716</v>
      </c>
      <c r="K2151" s="46">
        <v>6312.9636823612564</v>
      </c>
      <c r="L2151" s="110">
        <f>$L$1*gp_need_index[[#This Row],[Normalised weighted population (base year)]]</f>
        <v>2583.1863352052596</v>
      </c>
      <c r="M2151" s="4">
        <f>$M$1*gp_need_index[[#This Row],[Normalised travel time adjusted wp (base year)]]</f>
        <v>3748.3449130712524</v>
      </c>
      <c r="N2151" s="115">
        <v>6331.5312482765121</v>
      </c>
      <c r="O2151" s="43">
        <f>gp_need_index[[#This Row],[Combined weighted population (base year)]]/gp_need_index[[#This Row],[Registered population (base year)]]</f>
        <v>1.1327713831097184</v>
      </c>
      <c r="P2151" s="77">
        <v>5636.4756764147587</v>
      </c>
      <c r="Q2151" s="4">
        <v>2639.8840977548148</v>
      </c>
      <c r="R2151" s="46">
        <v>6405.7135871876626</v>
      </c>
      <c r="S2151" s="110">
        <v>6340.0042965854509</v>
      </c>
      <c r="T2151" s="46">
        <v>6359.5875406014984</v>
      </c>
      <c r="U2151" s="110">
        <f>$L$1*gp_need_index[[#This Row],[Normalised weighted population 2025/26]]</f>
        <v>2602.298084226074</v>
      </c>
      <c r="V2151" s="4">
        <f>$M$1*gp_need_index[[#This Row],[Normalised travel time adjusted wp 2025/26]]</f>
        <v>3776.0279967472857</v>
      </c>
      <c r="W2151" s="115">
        <v>6378.3260809733601</v>
      </c>
      <c r="X2151" s="43">
        <f>gp_need_index[[#This Row],[Combined weighted population 2025/26]]/gp_need_index[[#This Row],[Registered population 2025/26]]</f>
        <v>1.1316160038910124</v>
      </c>
    </row>
    <row r="2152" spans="1:24" ht="13">
      <c r="A2152" s="8" t="s">
        <v>316</v>
      </c>
      <c r="B2152" s="3" t="s">
        <v>10615</v>
      </c>
      <c r="C2152" s="74" t="s">
        <v>6433</v>
      </c>
      <c r="D2152" s="74" t="s">
        <v>6796</v>
      </c>
      <c r="E2152" s="74" t="s">
        <v>6708</v>
      </c>
      <c r="F2152" s="41">
        <v>0.98974208107998463</v>
      </c>
      <c r="G2152" s="110">
        <v>20485.333333333332</v>
      </c>
      <c r="H2152" s="4">
        <v>9590.8505713317081</v>
      </c>
      <c r="I2152" s="46">
        <v>23507.8379278416</v>
      </c>
      <c r="J2152" s="110">
        <v>23266.696432392939</v>
      </c>
      <c r="K2152" s="46">
        <v>23338.867023845367</v>
      </c>
      <c r="L2152" s="110">
        <f>$L$1*gp_need_index[[#This Row],[Normalised weighted population (base year)]]</f>
        <v>9549.9745299691094</v>
      </c>
      <c r="M2152" s="4">
        <f>$M$1*gp_need_index[[#This Row],[Normalised travel time adjusted wp (base year)]]</f>
        <v>13857.536315329473</v>
      </c>
      <c r="N2152" s="115">
        <v>23407.510845298581</v>
      </c>
      <c r="O2152" s="43">
        <f>gp_need_index[[#This Row],[Combined weighted population (base year)]]/gp_need_index[[#This Row],[Registered population (base year)]]</f>
        <v>1.1426473010917688</v>
      </c>
      <c r="P2152" s="77">
        <v>20668.656758517965</v>
      </c>
      <c r="Q2152" s="4">
        <v>9776.2078619030526</v>
      </c>
      <c r="R2152" s="46">
        <v>23722.097339585376</v>
      </c>
      <c r="S2152" s="110">
        <v>23478.757988463196</v>
      </c>
      <c r="T2152" s="46">
        <v>23551.280060274636</v>
      </c>
      <c r="U2152" s="110">
        <f>$L$1*gp_need_index[[#This Row],[Normalised weighted population 2025/26]]</f>
        <v>9637.0166446561361</v>
      </c>
      <c r="V2152" s="4">
        <f>$M$1*gp_need_index[[#This Row],[Normalised travel time adjusted wp 2025/26]]</f>
        <v>13983.657320396282</v>
      </c>
      <c r="W2152" s="115">
        <v>23620.673965052418</v>
      </c>
      <c r="X2152" s="43">
        <f>gp_need_index[[#This Row],[Combined weighted population 2025/26]]/gp_need_index[[#This Row],[Registered population 2025/26]]</f>
        <v>1.1428257888756059</v>
      </c>
    </row>
    <row r="2153" spans="1:24" ht="13">
      <c r="A2153" s="8" t="s">
        <v>3179</v>
      </c>
      <c r="B2153" s="3" t="s">
        <v>10614</v>
      </c>
      <c r="C2153" s="74" t="s">
        <v>6422</v>
      </c>
      <c r="D2153" s="74" t="s">
        <v>6796</v>
      </c>
      <c r="E2153" s="74" t="s">
        <v>6710</v>
      </c>
      <c r="F2153" s="41">
        <v>0.99564021710564476</v>
      </c>
      <c r="G2153" s="110">
        <v>10974.666666666666</v>
      </c>
      <c r="H2153" s="4">
        <v>4642.9047540377214</v>
      </c>
      <c r="I2153" s="46">
        <v>11380.080594579535</v>
      </c>
      <c r="J2153" s="110">
        <v>11330.465913866903</v>
      </c>
      <c r="K2153" s="46">
        <v>11365.611703850947</v>
      </c>
      <c r="L2153" s="110">
        <f>$L$1*gp_need_index[[#This Row],[Normalised weighted population (base year)]]</f>
        <v>4623.1167732577951</v>
      </c>
      <c r="M2153" s="4">
        <f>$M$1*gp_need_index[[#This Row],[Normalised travel time adjusted wp (base year)]]</f>
        <v>6748.3728653636335</v>
      </c>
      <c r="N2153" s="115">
        <v>11371.489638621428</v>
      </c>
      <c r="O2153" s="43">
        <f>gp_need_index[[#This Row],[Combined weighted population (base year)]]/gp_need_index[[#This Row],[Registered population (base year)]]</f>
        <v>1.0361580888064721</v>
      </c>
      <c r="P2153" s="77">
        <v>11073.578237234913</v>
      </c>
      <c r="Q2153" s="4">
        <v>4730.4897613443372</v>
      </c>
      <c r="R2153" s="46">
        <v>11478.595808076239</v>
      </c>
      <c r="S2153" s="110">
        <v>11428.551622420971</v>
      </c>
      <c r="T2153" s="46">
        <v>11463.852563035856</v>
      </c>
      <c r="U2153" s="110">
        <f>$L$1*gp_need_index[[#This Row],[Normalised weighted population 2025/26]]</f>
        <v>4663.138224086063</v>
      </c>
      <c r="V2153" s="4">
        <f>$M$1*gp_need_index[[#This Row],[Normalised travel time adjusted wp 2025/26]]</f>
        <v>6806.7037291717661</v>
      </c>
      <c r="W2153" s="115">
        <v>11469.84195325783</v>
      </c>
      <c r="X2153" s="43">
        <f>gp_need_index[[#This Row],[Combined weighted population 2025/26]]/gp_need_index[[#This Row],[Registered population 2025/26]]</f>
        <v>1.0357846133863469</v>
      </c>
    </row>
    <row r="2154" spans="1:24" ht="13">
      <c r="A2154" s="8" t="s">
        <v>3214</v>
      </c>
      <c r="B2154" s="3" t="s">
        <v>10613</v>
      </c>
      <c r="C2154" s="74" t="s">
        <v>6433</v>
      </c>
      <c r="D2154" s="74" t="s">
        <v>6796</v>
      </c>
      <c r="E2154" s="74" t="s">
        <v>6528</v>
      </c>
      <c r="F2154" s="41">
        <v>0.98974208107998463</v>
      </c>
      <c r="G2154" s="110">
        <v>12310.166666666668</v>
      </c>
      <c r="H2154" s="4">
        <v>4928.1437243141308</v>
      </c>
      <c r="I2154" s="46">
        <v>12079.221034115255</v>
      </c>
      <c r="J2154" s="110">
        <v>11955.313364130356</v>
      </c>
      <c r="K2154" s="46">
        <v>11992.397358370603</v>
      </c>
      <c r="L2154" s="110">
        <f>$L$1*gp_need_index[[#This Row],[Normalised weighted population (base year)]]</f>
        <v>4907.1400599135995</v>
      </c>
      <c r="M2154" s="4">
        <f>$M$1*gp_need_index[[#This Row],[Normalised travel time adjusted wp (base year)]]</f>
        <v>7120.5291041630353</v>
      </c>
      <c r="N2154" s="115">
        <v>12027.669164076635</v>
      </c>
      <c r="O2154" s="43">
        <f>gp_need_index[[#This Row],[Combined weighted population (base year)]]/gp_need_index[[#This Row],[Registered population (base year)]]</f>
        <v>0.97705169148075166</v>
      </c>
      <c r="P2154" s="77">
        <v>12413.074972156686</v>
      </c>
      <c r="Q2154" s="4">
        <v>5017.9814999994214</v>
      </c>
      <c r="R2154" s="46">
        <v>12176.19830436512</v>
      </c>
      <c r="S2154" s="110">
        <v>12051.295849404914</v>
      </c>
      <c r="T2154" s="46">
        <v>12088.520345838708</v>
      </c>
      <c r="U2154" s="110">
        <f>$L$1*gp_need_index[[#This Row],[Normalised weighted population 2025/26]]</f>
        <v>4946.5367268344344</v>
      </c>
      <c r="V2154" s="4">
        <f>$M$1*gp_need_index[[#This Row],[Normalised travel time adjusted wp 2025/26]]</f>
        <v>7177.6024740149778</v>
      </c>
      <c r="W2154" s="115">
        <v>12124.139200849411</v>
      </c>
      <c r="X2154" s="43">
        <f>gp_need_index[[#This Row],[Combined weighted population 2025/26]]/gp_need_index[[#This Row],[Registered population 2025/26]]</f>
        <v>0.97672327187619701</v>
      </c>
    </row>
    <row r="2155" spans="1:24" ht="13">
      <c r="A2155" s="8" t="s">
        <v>3333</v>
      </c>
      <c r="B2155" s="3" t="s">
        <v>10612</v>
      </c>
      <c r="C2155" s="74" t="s">
        <v>6433</v>
      </c>
      <c r="D2155" s="74" t="s">
        <v>6796</v>
      </c>
      <c r="E2155" s="74" t="s">
        <v>6486</v>
      </c>
      <c r="F2155" s="41">
        <v>0.98974208107998463</v>
      </c>
      <c r="G2155" s="110">
        <v>7729</v>
      </c>
      <c r="H2155" s="4">
        <v>2866.7073496039511</v>
      </c>
      <c r="I2155" s="46">
        <v>7026.4979377824657</v>
      </c>
      <c r="J2155" s="110">
        <v>6954.4206916450376</v>
      </c>
      <c r="K2155" s="46">
        <v>6975.9924973366378</v>
      </c>
      <c r="L2155" s="110">
        <f>$L$1*gp_need_index[[#This Row],[Normalised weighted population (base year)]]</f>
        <v>2854.4894918315508</v>
      </c>
      <c r="M2155" s="4">
        <f>$M$1*gp_need_index[[#This Row],[Normalised travel time adjusted wp (base year)]]</f>
        <v>4142.0206588666188</v>
      </c>
      <c r="N2155" s="115">
        <v>6996.51015069817</v>
      </c>
      <c r="O2155" s="43">
        <f>gp_need_index[[#This Row],[Combined weighted population (base year)]]/gp_need_index[[#This Row],[Registered population (base year)]]</f>
        <v>0.90522838021712637</v>
      </c>
      <c r="P2155" s="77">
        <v>7794.7328185984006</v>
      </c>
      <c r="Q2155" s="4">
        <v>2921.0679316366527</v>
      </c>
      <c r="R2155" s="46">
        <v>7088.0098693336431</v>
      </c>
      <c r="S2155" s="110">
        <v>7015.3016387897496</v>
      </c>
      <c r="T2155" s="46">
        <v>7036.970766665986</v>
      </c>
      <c r="U2155" s="110">
        <f>$L$1*gp_need_index[[#This Row],[Normalised weighted population 2025/26]]</f>
        <v>2879.4784925812628</v>
      </c>
      <c r="V2155" s="4">
        <f>$M$1*gp_need_index[[#This Row],[Normalised travel time adjusted wp 2025/26]]</f>
        <v>4178.2267258026895</v>
      </c>
      <c r="W2155" s="115">
        <v>7057.7052183839523</v>
      </c>
      <c r="X2155" s="43">
        <f>gp_need_index[[#This Row],[Combined weighted population 2025/26]]/gp_need_index[[#This Row],[Registered population 2025/26]]</f>
        <v>0.90544543124609933</v>
      </c>
    </row>
    <row r="2156" spans="1:24" ht="13">
      <c r="A2156" s="8" t="s">
        <v>3293</v>
      </c>
      <c r="B2156" s="3" t="s">
        <v>10611</v>
      </c>
      <c r="C2156" s="74" t="s">
        <v>6428</v>
      </c>
      <c r="D2156" s="74" t="s">
        <v>6796</v>
      </c>
      <c r="E2156" s="74" t="s">
        <v>6546</v>
      </c>
      <c r="F2156" s="41">
        <v>1.0212547251930206</v>
      </c>
      <c r="G2156" s="110">
        <v>7556.5</v>
      </c>
      <c r="H2156" s="4">
        <v>5313.8430649794627</v>
      </c>
      <c r="I2156" s="46">
        <v>13024.596787996594</v>
      </c>
      <c r="J2156" s="110">
        <v>13301.431013475361</v>
      </c>
      <c r="K2156" s="46">
        <v>13342.690508401753</v>
      </c>
      <c r="L2156" s="110">
        <f>$L$1*gp_need_index[[#This Row],[Normalised weighted population (base year)]]</f>
        <v>5291.1955565751796</v>
      </c>
      <c r="M2156" s="4">
        <f>$M$1*gp_need_index[[#This Row],[Normalised travel time adjusted wp (base year)]]</f>
        <v>7922.2705230493711</v>
      </c>
      <c r="N2156" s="115">
        <v>13213.466079624552</v>
      </c>
      <c r="O2156" s="43">
        <f>gp_need_index[[#This Row],[Combined weighted population (base year)]]/gp_need_index[[#This Row],[Registered population (base year)]]</f>
        <v>1.7486225209587178</v>
      </c>
      <c r="P2156" s="77">
        <v>7639.8498009017676</v>
      </c>
      <c r="Q2156" s="4">
        <v>5425.791528478765</v>
      </c>
      <c r="R2156" s="46">
        <v>13165.754718089214</v>
      </c>
      <c r="S2156" s="110">
        <v>13445.589216580915</v>
      </c>
      <c r="T2156" s="46">
        <v>13487.120458871974</v>
      </c>
      <c r="U2156" s="110">
        <f>$L$1*gp_need_index[[#This Row],[Normalised weighted population 2025/26]]</f>
        <v>5348.5404575067587</v>
      </c>
      <c r="V2156" s="4">
        <f>$M$1*gp_need_index[[#This Row],[Normalised travel time adjusted wp 2025/26]]</f>
        <v>8008.026326088886</v>
      </c>
      <c r="W2156" s="115">
        <v>13356.566783595645</v>
      </c>
      <c r="X2156" s="43">
        <f>gp_need_index[[#This Row],[Combined weighted population 2025/26]]/gp_need_index[[#This Row],[Registered population 2025/26]]</f>
        <v>1.7482760959540207</v>
      </c>
    </row>
    <row r="2157" spans="1:24" ht="13">
      <c r="A2157" s="8" t="s">
        <v>328</v>
      </c>
      <c r="B2157" s="3" t="s">
        <v>10610</v>
      </c>
      <c r="C2157" s="74" t="s">
        <v>6433</v>
      </c>
      <c r="D2157" s="74" t="s">
        <v>6796</v>
      </c>
      <c r="E2157" s="74" t="s">
        <v>6515</v>
      </c>
      <c r="F2157" s="41">
        <v>0.98974208107998463</v>
      </c>
      <c r="G2157" s="110">
        <v>12324</v>
      </c>
      <c r="H2157" s="4">
        <v>4782.7636315556774</v>
      </c>
      <c r="I2157" s="46">
        <v>11722.884374182728</v>
      </c>
      <c r="J2157" s="110">
        <v>11602.631976763647</v>
      </c>
      <c r="K2157" s="46">
        <v>11638.621994280793</v>
      </c>
      <c r="L2157" s="110">
        <f>$L$1*gp_need_index[[#This Row],[Normalised weighted population (base year)]]</f>
        <v>4762.3795746279866</v>
      </c>
      <c r="M2157" s="4">
        <f>$M$1*gp_need_index[[#This Row],[Normalised travel time adjusted wp (base year)]]</f>
        <v>6910.4737081434005</v>
      </c>
      <c r="N2157" s="115">
        <v>11672.853282771386</v>
      </c>
      <c r="O2157" s="43">
        <f>gp_need_index[[#This Row],[Combined weighted population (base year)]]/gp_need_index[[#This Row],[Registered population (base year)]]</f>
        <v>0.94716433647933995</v>
      </c>
      <c r="P2157" s="77">
        <v>12431.447453092083</v>
      </c>
      <c r="Q2157" s="4">
        <v>4876.0783055630791</v>
      </c>
      <c r="R2157" s="46">
        <v>11831.868331151791</v>
      </c>
      <c r="S2157" s="110">
        <v>11710.497985138538</v>
      </c>
      <c r="T2157" s="46">
        <v>11746.669812295802</v>
      </c>
      <c r="U2157" s="110">
        <f>$L$1*gp_need_index[[#This Row],[Normalised weighted population 2025/26]]</f>
        <v>4806.653914804423</v>
      </c>
      <c r="V2157" s="4">
        <f>$M$1*gp_need_index[[#This Row],[Normalised travel time adjusted wp 2025/26]]</f>
        <v>6974.627489061957</v>
      </c>
      <c r="W2157" s="115">
        <v>11781.28140386638</v>
      </c>
      <c r="X2157" s="43">
        <f>gp_need_index[[#This Row],[Combined weighted population 2025/26]]/gp_need_index[[#This Row],[Registered population 2025/26]]</f>
        <v>0.94769989161125501</v>
      </c>
    </row>
    <row r="2158" spans="1:24" ht="13">
      <c r="A2158" s="8" t="s">
        <v>3344</v>
      </c>
      <c r="B2158" s="3" t="s">
        <v>10609</v>
      </c>
      <c r="C2158" s="74" t="s">
        <v>6433</v>
      </c>
      <c r="D2158" s="74" t="s">
        <v>6796</v>
      </c>
      <c r="E2158" s="74" t="s">
        <v>6486</v>
      </c>
      <c r="F2158" s="41">
        <v>0.98974208107998463</v>
      </c>
      <c r="G2158" s="110">
        <v>12053.25</v>
      </c>
      <c r="H2158" s="4">
        <v>5091.5351956306886</v>
      </c>
      <c r="I2158" s="46">
        <v>12479.70482832454</v>
      </c>
      <c r="J2158" s="110">
        <v>12351.689028049863</v>
      </c>
      <c r="K2158" s="46">
        <v>12390.00253358689</v>
      </c>
      <c r="L2158" s="110">
        <f>$L$1*gp_need_index[[#This Row],[Normalised weighted population (base year)]]</f>
        <v>5069.835159569463</v>
      </c>
      <c r="M2158" s="4">
        <f>$M$1*gp_need_index[[#This Row],[Normalised travel time adjusted wp (base year)]]</f>
        <v>7356.6086083263372</v>
      </c>
      <c r="N2158" s="115">
        <v>12426.4437678958</v>
      </c>
      <c r="O2158" s="43">
        <f>gp_need_index[[#This Row],[Combined weighted population (base year)]]/gp_need_index[[#This Row],[Registered population (base year)]]</f>
        <v>1.0309620863995852</v>
      </c>
      <c r="P2158" s="77">
        <v>12158.791491575572</v>
      </c>
      <c r="Q2158" s="4">
        <v>5189.2829338625106</v>
      </c>
      <c r="R2158" s="46">
        <v>12591.86349335382</v>
      </c>
      <c r="S2158" s="110">
        <v>12462.697178587094</v>
      </c>
      <c r="T2158" s="46">
        <v>12501.192426938554</v>
      </c>
      <c r="U2158" s="110">
        <f>$L$1*gp_need_index[[#This Row],[Normalised weighted population 2025/26]]</f>
        <v>5115.3992134664131</v>
      </c>
      <c r="V2158" s="4">
        <f>$M$1*gp_need_index[[#This Row],[Normalised travel time adjusted wp 2025/26]]</f>
        <v>7422.6280077875035</v>
      </c>
      <c r="W2158" s="115">
        <v>12538.027221253917</v>
      </c>
      <c r="X2158" s="43">
        <f>gp_need_index[[#This Row],[Combined weighted population 2025/26]]/gp_need_index[[#This Row],[Registered population 2025/26]]</f>
        <v>1.0311902486312974</v>
      </c>
    </row>
    <row r="2159" spans="1:24" ht="13">
      <c r="A2159" s="8" t="s">
        <v>3184</v>
      </c>
      <c r="B2159" s="3" t="s">
        <v>10608</v>
      </c>
      <c r="C2159" s="74" t="s">
        <v>6422</v>
      </c>
      <c r="D2159" s="74" t="s">
        <v>6796</v>
      </c>
      <c r="E2159" s="74" t="s">
        <v>6710</v>
      </c>
      <c r="F2159" s="41">
        <v>0.99564021710564476</v>
      </c>
      <c r="G2159" s="110">
        <v>12785.583333333332</v>
      </c>
      <c r="H2159" s="4">
        <v>4588.4843698660843</v>
      </c>
      <c r="I2159" s="46">
        <v>11246.69246997443</v>
      </c>
      <c r="J2159" s="110">
        <v>11197.659332525762</v>
      </c>
      <c r="K2159" s="46">
        <v>11232.393171911146</v>
      </c>
      <c r="L2159" s="110">
        <f>$L$1*gp_need_index[[#This Row],[Normalised weighted population (base year)]]</f>
        <v>4568.9283278342209</v>
      </c>
      <c r="M2159" s="4">
        <f>$M$1*gp_need_index[[#This Row],[Normalised travel time adjusted wp (base year)]]</f>
        <v>6669.273882437662</v>
      </c>
      <c r="N2159" s="115">
        <v>11238.202210271884</v>
      </c>
      <c r="O2159" s="43">
        <f>gp_need_index[[#This Row],[Combined weighted population (base year)]]/gp_need_index[[#This Row],[Registered population (base year)]]</f>
        <v>0.87897453853143592</v>
      </c>
      <c r="P2159" s="77">
        <v>12896.278565198176</v>
      </c>
      <c r="Q2159" s="4">
        <v>4678.3835411531591</v>
      </c>
      <c r="R2159" s="46">
        <v>11352.159377424039</v>
      </c>
      <c r="S2159" s="110">
        <v>11302.666427156351</v>
      </c>
      <c r="T2159" s="46">
        <v>11337.578528839658</v>
      </c>
      <c r="U2159" s="110">
        <f>$L$1*gp_need_index[[#This Row],[Normalised weighted population 2025/26]]</f>
        <v>4611.7738793047574</v>
      </c>
      <c r="V2159" s="4">
        <f>$M$1*gp_need_index[[#This Row],[Normalised travel time adjusted wp 2025/26]]</f>
        <v>6731.7280667812511</v>
      </c>
      <c r="W2159" s="115">
        <v>11343.501946086009</v>
      </c>
      <c r="X2159" s="43">
        <f>gp_need_index[[#This Row],[Combined weighted population 2025/26]]/gp_need_index[[#This Row],[Registered population 2025/26]]</f>
        <v>0.87959498461032937</v>
      </c>
    </row>
    <row r="2160" spans="1:24" ht="13">
      <c r="A2160" s="8" t="s">
        <v>3322</v>
      </c>
      <c r="B2160" s="3" t="s">
        <v>7779</v>
      </c>
      <c r="C2160" s="74" t="s">
        <v>6428</v>
      </c>
      <c r="D2160" s="74" t="s">
        <v>6796</v>
      </c>
      <c r="E2160" s="74" t="s">
        <v>6703</v>
      </c>
      <c r="F2160" s="41">
        <v>1.0212547251930206</v>
      </c>
      <c r="G2160" s="110">
        <v>8319.3333333333339</v>
      </c>
      <c r="H2160" s="4">
        <v>8441.4621356228945</v>
      </c>
      <c r="I2160" s="46">
        <v>20690.607395281393</v>
      </c>
      <c r="J2160" s="110">
        <v>21130.380569544781</v>
      </c>
      <c r="K2160" s="46">
        <v>21195.924557181799</v>
      </c>
      <c r="L2160" s="110">
        <f>$L$1*gp_need_index[[#This Row],[Normalised weighted population (base year)]]</f>
        <v>8405.4847681464435</v>
      </c>
      <c r="M2160" s="4">
        <f>$M$1*gp_need_index[[#This Row],[Normalised travel time adjusted wp (base year)]]</f>
        <v>12585.156511155099</v>
      </c>
      <c r="N2160" s="115">
        <v>20990.641279301541</v>
      </c>
      <c r="O2160" s="43">
        <f>gp_need_index[[#This Row],[Combined weighted population (base year)]]/gp_need_index[[#This Row],[Registered population (base year)]]</f>
        <v>2.5231157880400921</v>
      </c>
      <c r="P2160" s="77">
        <v>8410.5400617462365</v>
      </c>
      <c r="Q2160" s="4">
        <v>8609.0268786085799</v>
      </c>
      <c r="R2160" s="46">
        <v>20889.9172867735</v>
      </c>
      <c r="S2160" s="110">
        <v>21333.926738008802</v>
      </c>
      <c r="T2160" s="46">
        <v>21399.823774286193</v>
      </c>
      <c r="U2160" s="110">
        <f>$L$1*gp_need_index[[#This Row],[Normalised weighted population 2025/26]]</f>
        <v>8486.4536940495018</v>
      </c>
      <c r="V2160" s="4">
        <f>$M$1*gp_need_index[[#This Row],[Normalised travel time adjusted wp 2025/26]]</f>
        <v>12706.222405348015</v>
      </c>
      <c r="W2160" s="115">
        <v>21192.676099397519</v>
      </c>
      <c r="X2160" s="43">
        <f>gp_need_index[[#This Row],[Combined weighted population 2025/26]]/gp_need_index[[#This Row],[Registered population 2025/26]]</f>
        <v>2.5197758935586587</v>
      </c>
    </row>
    <row r="2161" spans="1:24" ht="13">
      <c r="A2161" s="8" t="s">
        <v>3297</v>
      </c>
      <c r="B2161" s="3" t="s">
        <v>10607</v>
      </c>
      <c r="C2161" s="74" t="s">
        <v>6428</v>
      </c>
      <c r="D2161" s="74" t="s">
        <v>6796</v>
      </c>
      <c r="E2161" s="74" t="s">
        <v>6703</v>
      </c>
      <c r="F2161" s="41">
        <v>1.0212547251930206</v>
      </c>
      <c r="G2161" s="110">
        <v>17434.833333333332</v>
      </c>
      <c r="H2161" s="4">
        <v>11248.432421908179</v>
      </c>
      <c r="I2161" s="46">
        <v>27570.685660237548</v>
      </c>
      <c r="J2161" s="110">
        <v>28156.693007329053</v>
      </c>
      <c r="K2161" s="46">
        <v>28244.031800508743</v>
      </c>
      <c r="L2161" s="110">
        <f>$L$1*gp_need_index[[#This Row],[Normalised weighted population (base year)]]</f>
        <v>11200.491795003127</v>
      </c>
      <c r="M2161" s="4">
        <f>$M$1*gp_need_index[[#This Row],[Normalised travel time adjusted wp (base year)]]</f>
        <v>16769.995560066549</v>
      </c>
      <c r="N2161" s="115">
        <v>27970.487355069676</v>
      </c>
      <c r="O2161" s="43">
        <f>gp_need_index[[#This Row],[Combined weighted population (base year)]]/gp_need_index[[#This Row],[Registered population (base year)]]</f>
        <v>1.6042876246825615</v>
      </c>
      <c r="P2161" s="77">
        <v>17593.717398373137</v>
      </c>
      <c r="Q2161" s="4">
        <v>11466.033707299226</v>
      </c>
      <c r="R2161" s="46">
        <v>27822.482044747725</v>
      </c>
      <c r="S2161" s="110">
        <v>28413.841254796589</v>
      </c>
      <c r="T2161" s="46">
        <v>28501.606997640898</v>
      </c>
      <c r="U2161" s="110">
        <f>$L$1*gp_need_index[[#This Row],[Normalised weighted population 2025/26]]</f>
        <v>11302.783169743403</v>
      </c>
      <c r="V2161" s="4">
        <f>$M$1*gp_need_index[[#This Row],[Normalised travel time adjusted wp 2025/26]]</f>
        <v>16922.931760634474</v>
      </c>
      <c r="W2161" s="115">
        <v>28225.714930377879</v>
      </c>
      <c r="X2161" s="43">
        <f>gp_need_index[[#This Row],[Combined weighted population 2025/26]]/gp_need_index[[#This Row],[Registered population 2025/26]]</f>
        <v>1.6043064857338145</v>
      </c>
    </row>
    <row r="2162" spans="1:24" ht="13">
      <c r="A2162" s="8" t="s">
        <v>3340</v>
      </c>
      <c r="B2162" s="3" t="s">
        <v>10606</v>
      </c>
      <c r="C2162" s="74" t="s">
        <v>6433</v>
      </c>
      <c r="D2162" s="74" t="s">
        <v>6796</v>
      </c>
      <c r="E2162" s="74" t="s">
        <v>6486</v>
      </c>
      <c r="F2162" s="41">
        <v>0.98974208107998463</v>
      </c>
      <c r="G2162" s="110">
        <v>7830.0000000000009</v>
      </c>
      <c r="H2162" s="4">
        <v>3499.1427720921165</v>
      </c>
      <c r="I2162" s="46">
        <v>8576.6408892447453</v>
      </c>
      <c r="J2162" s="110">
        <v>8488.6624023967834</v>
      </c>
      <c r="K2162" s="46">
        <v>8514.9932477749026</v>
      </c>
      <c r="L2162" s="110">
        <f>$L$1*gp_need_index[[#This Row],[Normalised weighted population (base year)]]</f>
        <v>3484.2294853484764</v>
      </c>
      <c r="M2162" s="4">
        <f>$M$1*gp_need_index[[#This Row],[Normalised travel time adjusted wp (base year)]]</f>
        <v>5055.8078948420407</v>
      </c>
      <c r="N2162" s="115">
        <v>8540.0373801905171</v>
      </c>
      <c r="O2162" s="43">
        <f>gp_need_index[[#This Row],[Combined weighted population (base year)]]/gp_need_index[[#This Row],[Registered population (base year)]]</f>
        <v>1.0906816577510237</v>
      </c>
      <c r="P2162" s="77">
        <v>7903.5807410563602</v>
      </c>
      <c r="Q2162" s="4">
        <v>3567.3700996569482</v>
      </c>
      <c r="R2162" s="46">
        <v>8656.2706057188079</v>
      </c>
      <c r="S2162" s="110">
        <v>8567.4752836956322</v>
      </c>
      <c r="T2162" s="46">
        <v>8593.9388239762648</v>
      </c>
      <c r="U2162" s="110">
        <f>$L$1*gp_need_index[[#This Row],[Normalised weighted population 2025/26]]</f>
        <v>3516.578770999085</v>
      </c>
      <c r="V2162" s="4">
        <f>$M$1*gp_need_index[[#This Row],[Normalised travel time adjusted wp 2025/26]]</f>
        <v>5102.6821149156731</v>
      </c>
      <c r="W2162" s="115">
        <v>8619.2608859147585</v>
      </c>
      <c r="X2162" s="43">
        <f>gp_need_index[[#This Row],[Combined weighted population 2025/26]]/gp_need_index[[#This Row],[Registered population 2025/26]]</f>
        <v>1.090551380229557</v>
      </c>
    </row>
    <row r="2163" spans="1:24" ht="13">
      <c r="A2163" s="8" t="s">
        <v>3317</v>
      </c>
      <c r="B2163" s="3" t="s">
        <v>10605</v>
      </c>
      <c r="C2163" s="74" t="s">
        <v>6428</v>
      </c>
      <c r="D2163" s="74" t="s">
        <v>6796</v>
      </c>
      <c r="E2163" s="74" t="s">
        <v>6703</v>
      </c>
      <c r="F2163" s="41">
        <v>1.0212547251930206</v>
      </c>
      <c r="G2163" s="110">
        <v>11169.083333333332</v>
      </c>
      <c r="H2163" s="4">
        <v>6422.5606465292358</v>
      </c>
      <c r="I2163" s="46">
        <v>15742.140244749835</v>
      </c>
      <c r="J2163" s="110">
        <v>16076.735109601983</v>
      </c>
      <c r="K2163" s="46">
        <v>16126.603275667394</v>
      </c>
      <c r="L2163" s="110">
        <f>$L$1*gp_need_index[[#This Row],[Normalised weighted population (base year)]]</f>
        <v>6395.1878027247394</v>
      </c>
      <c r="M2163" s="4">
        <f>$M$1*gp_need_index[[#This Row],[Normalised travel time adjusted wp (base year)]]</f>
        <v>9575.2287506993071</v>
      </c>
      <c r="N2163" s="115">
        <v>15970.416553424046</v>
      </c>
      <c r="O2163" s="43">
        <f>gp_need_index[[#This Row],[Combined weighted population (base year)]]/gp_need_index[[#This Row],[Registered population (base year)]]</f>
        <v>1.4298771060075697</v>
      </c>
      <c r="P2163" s="77">
        <v>11275.359838126413</v>
      </c>
      <c r="Q2163" s="4">
        <v>6546.1603995637952</v>
      </c>
      <c r="R2163" s="46">
        <v>15884.344563103705</v>
      </c>
      <c r="S2163" s="110">
        <v>16221.961941663725</v>
      </c>
      <c r="T2163" s="46">
        <v>16272.068948577544</v>
      </c>
      <c r="U2163" s="110">
        <f>$L$1*gp_need_index[[#This Row],[Normalised weighted population 2025/26]]</f>
        <v>6452.9577951204528</v>
      </c>
      <c r="V2163" s="4">
        <f>$M$1*gp_need_index[[#This Row],[Normalised travel time adjusted wp 2025/26]]</f>
        <v>9661.5995176661309</v>
      </c>
      <c r="W2163" s="115">
        <v>16114.557312786583</v>
      </c>
      <c r="X2163" s="43">
        <f>gp_need_index[[#This Row],[Combined weighted population 2025/26]]/gp_need_index[[#This Row],[Registered population 2025/26]]</f>
        <v>1.4291834180135827</v>
      </c>
    </row>
    <row r="2164" spans="1:24" ht="13">
      <c r="A2164" s="8" t="s">
        <v>3337</v>
      </c>
      <c r="B2164" s="3" t="s">
        <v>10604</v>
      </c>
      <c r="C2164" s="74" t="s">
        <v>6433</v>
      </c>
      <c r="D2164" s="74" t="s">
        <v>6796</v>
      </c>
      <c r="E2164" s="74" t="s">
        <v>6704</v>
      </c>
      <c r="F2164" s="41">
        <v>0.98974208107998463</v>
      </c>
      <c r="G2164" s="110">
        <v>16486.833333333336</v>
      </c>
      <c r="H2164" s="4">
        <v>8687.7313911407</v>
      </c>
      <c r="I2164" s="46">
        <v>21294.230369309123</v>
      </c>
      <c r="J2164" s="110">
        <v>21075.795880716621</v>
      </c>
      <c r="K2164" s="46">
        <v>21141.170552985277</v>
      </c>
      <c r="L2164" s="110">
        <f>$L$1*gp_need_index[[#This Row],[Normalised weighted population (base year)]]</f>
        <v>8650.7044283025025</v>
      </c>
      <c r="M2164" s="4">
        <f>$M$1*gp_need_index[[#This Row],[Normalised travel time adjusted wp (base year)]]</f>
        <v>12552.646124048999</v>
      </c>
      <c r="N2164" s="115">
        <v>21203.350552351501</v>
      </c>
      <c r="O2164" s="43">
        <f>gp_need_index[[#This Row],[Combined weighted population (base year)]]/gp_need_index[[#This Row],[Registered population (base year)]]</f>
        <v>1.2860778127405605</v>
      </c>
      <c r="P2164" s="77">
        <v>16638.108612566382</v>
      </c>
      <c r="Q2164" s="4">
        <v>8861.8280154618897</v>
      </c>
      <c r="R2164" s="46">
        <v>21503.342580169898</v>
      </c>
      <c r="S2164" s="110">
        <v>21282.763035473199</v>
      </c>
      <c r="T2164" s="46">
        <v>21348.502035379533</v>
      </c>
      <c r="U2164" s="110">
        <f>$L$1*gp_need_index[[#This Row],[Normalised weighted population 2025/26]]</f>
        <v>8735.6555111607322</v>
      </c>
      <c r="V2164" s="4">
        <f>$M$1*gp_need_index[[#This Row],[Normalised travel time adjusted wp 2025/26]]</f>
        <v>12675.749938113926</v>
      </c>
      <c r="W2164" s="115">
        <v>21411.405449274658</v>
      </c>
      <c r="X2164" s="43">
        <f>gp_need_index[[#This Row],[Combined weighted population 2025/26]]/gp_need_index[[#This Row],[Registered population 2025/26]]</f>
        <v>1.2868893903663494</v>
      </c>
    </row>
    <row r="2165" spans="1:24" ht="13">
      <c r="A2165" s="8" t="s">
        <v>354</v>
      </c>
      <c r="B2165" s="3" t="s">
        <v>7434</v>
      </c>
      <c r="C2165" s="74" t="s">
        <v>6433</v>
      </c>
      <c r="D2165" s="74" t="s">
        <v>6796</v>
      </c>
      <c r="E2165" s="74" t="s">
        <v>6707</v>
      </c>
      <c r="F2165" s="41">
        <v>0.98974208107998463</v>
      </c>
      <c r="G2165" s="110">
        <v>13151.333333333332</v>
      </c>
      <c r="H2165" s="4">
        <v>3784.7997327452331</v>
      </c>
      <c r="I2165" s="46">
        <v>9276.8058520965096</v>
      </c>
      <c r="J2165" s="110">
        <v>9181.6451298289794</v>
      </c>
      <c r="K2165" s="46">
        <v>9210.1255271836944</v>
      </c>
      <c r="L2165" s="110">
        <f>$L$1*gp_need_index[[#This Row],[Normalised weighted population (base year)]]</f>
        <v>3768.6689809131394</v>
      </c>
      <c r="M2165" s="4">
        <f>$M$1*gp_need_index[[#This Row],[Normalised travel time adjusted wp (base year)]]</f>
        <v>5468.5451882172165</v>
      </c>
      <c r="N2165" s="115">
        <v>9237.214169130355</v>
      </c>
      <c r="O2165" s="43">
        <f>gp_need_index[[#This Row],[Combined weighted population (base year)]]/gp_need_index[[#This Row],[Registered population (base year)]]</f>
        <v>0.70237852961400793</v>
      </c>
      <c r="P2165" s="77">
        <v>13267.159215543412</v>
      </c>
      <c r="Q2165" s="4">
        <v>3857.0635534750745</v>
      </c>
      <c r="R2165" s="46">
        <v>9359.2155928946977</v>
      </c>
      <c r="S2165" s="110">
        <v>9263.2095181878394</v>
      </c>
      <c r="T2165" s="46">
        <v>9291.8220685711494</v>
      </c>
      <c r="U2165" s="110">
        <f>$L$1*gp_need_index[[#This Row],[Normalised weighted population 2025/26]]</f>
        <v>3802.1476414373365</v>
      </c>
      <c r="V2165" s="4">
        <f>$M$1*gp_need_index[[#This Row],[Normalised travel time adjusted wp 2025/26]]</f>
        <v>5517.0528037735667</v>
      </c>
      <c r="W2165" s="115">
        <v>9319.2004452109031</v>
      </c>
      <c r="X2165" s="43">
        <f>gp_need_index[[#This Row],[Combined weighted population 2025/26]]/gp_need_index[[#This Row],[Registered population 2025/26]]</f>
        <v>0.70242621602767852</v>
      </c>
    </row>
    <row r="2166" spans="1:24" ht="13">
      <c r="A2166" s="8" t="s">
        <v>334</v>
      </c>
      <c r="B2166" s="3" t="s">
        <v>10603</v>
      </c>
      <c r="C2166" s="74" t="s">
        <v>6433</v>
      </c>
      <c r="D2166" s="74" t="s">
        <v>6796</v>
      </c>
      <c r="E2166" s="74" t="s">
        <v>6515</v>
      </c>
      <c r="F2166" s="41">
        <v>0.98974208107998463</v>
      </c>
      <c r="G2166" s="110">
        <v>10088</v>
      </c>
      <c r="H2166" s="4">
        <v>3720.4664746717417</v>
      </c>
      <c r="I2166" s="46">
        <v>9119.1205881135411</v>
      </c>
      <c r="J2166" s="110">
        <v>9025.5773884988303</v>
      </c>
      <c r="K2166" s="46">
        <v>9053.5736818368368</v>
      </c>
      <c r="L2166" s="110">
        <f>$L$1*gp_need_index[[#This Row],[Normalised weighted population (base year)]]</f>
        <v>3704.6099100870088</v>
      </c>
      <c r="M2166" s="4">
        <f>$M$1*gp_need_index[[#This Row],[Normalised travel time adjusted wp (base year)]]</f>
        <v>5375.591966455876</v>
      </c>
      <c r="N2166" s="115">
        <v>9080.2018765428838</v>
      </c>
      <c r="O2166" s="43">
        <f>gp_need_index[[#This Row],[Combined weighted population (base year)]]/gp_need_index[[#This Row],[Registered population (base year)]]</f>
        <v>0.90009931369378304</v>
      </c>
      <c r="P2166" s="77">
        <v>10172.355578135182</v>
      </c>
      <c r="Q2166" s="4">
        <v>3785.5590987062087</v>
      </c>
      <c r="R2166" s="46">
        <v>9185.7090901482607</v>
      </c>
      <c r="S2166" s="110">
        <v>9091.4828310786725</v>
      </c>
      <c r="T2166" s="46">
        <v>9119.5649456041483</v>
      </c>
      <c r="U2166" s="110">
        <f>$L$1*gp_need_index[[#This Row],[Normalised weighted population 2025/26]]</f>
        <v>3731.6612493200064</v>
      </c>
      <c r="V2166" s="4">
        <f>$M$1*gp_need_index[[#This Row],[Normalised travel time adjusted wp 2025/26]]</f>
        <v>5414.7745168862675</v>
      </c>
      <c r="W2166" s="115">
        <v>9146.4357662062739</v>
      </c>
      <c r="X2166" s="43">
        <f>gp_need_index[[#This Row],[Combined weighted population 2025/26]]/gp_need_index[[#This Row],[Registered population 2025/26]]</f>
        <v>0.89914628877759084</v>
      </c>
    </row>
    <row r="2167" spans="1:24" ht="13">
      <c r="A2167" s="8" t="s">
        <v>3319</v>
      </c>
      <c r="B2167" s="3" t="s">
        <v>10602</v>
      </c>
      <c r="C2167" s="74" t="s">
        <v>6428</v>
      </c>
      <c r="D2167" s="74" t="s">
        <v>6796</v>
      </c>
      <c r="E2167" s="74" t="s">
        <v>6703</v>
      </c>
      <c r="F2167" s="41">
        <v>1.0212547251930206</v>
      </c>
      <c r="G2167" s="110">
        <v>8305.6666666666679</v>
      </c>
      <c r="H2167" s="4">
        <v>8708.3315364845057</v>
      </c>
      <c r="I2167" s="46">
        <v>21344.722749982811</v>
      </c>
      <c r="J2167" s="110">
        <v>21798.398966354911</v>
      </c>
      <c r="K2167" s="46">
        <v>21866.015069512883</v>
      </c>
      <c r="L2167" s="110">
        <f>$L$1*gp_need_index[[#This Row],[Normalised weighted population (base year)]]</f>
        <v>8671.2167761786168</v>
      </c>
      <c r="M2167" s="4">
        <f>$M$1*gp_need_index[[#This Row],[Normalised travel time adjusted wp (base year)]]</f>
        <v>12983.025165177525</v>
      </c>
      <c r="N2167" s="115">
        <v>21654.241941356144</v>
      </c>
      <c r="O2167" s="43">
        <f>gp_need_index[[#This Row],[Combined weighted population (base year)]]/gp_need_index[[#This Row],[Registered population (base year)]]</f>
        <v>2.607164820165687</v>
      </c>
      <c r="P2167" s="77">
        <v>8403.2087023896311</v>
      </c>
      <c r="Q2167" s="4">
        <v>8883.8955888133496</v>
      </c>
      <c r="R2167" s="46">
        <v>21556.88983801123</v>
      </c>
      <c r="S2167" s="110">
        <v>22015.075607534378</v>
      </c>
      <c r="T2167" s="46">
        <v>22083.076602089899</v>
      </c>
      <c r="U2167" s="110">
        <f>$L$1*gp_need_index[[#This Row],[Normalised weighted population 2025/26]]</f>
        <v>8757.4088918886446</v>
      </c>
      <c r="V2167" s="4">
        <f>$M$1*gp_need_index[[#This Row],[Normalised travel time adjusted wp 2025/26]]</f>
        <v>13111.906231566645</v>
      </c>
      <c r="W2167" s="115">
        <v>21869.31512345529</v>
      </c>
      <c r="X2167" s="43">
        <f>gp_need_index[[#This Row],[Combined weighted population 2025/26]]/gp_need_index[[#This Row],[Registered population 2025/26]]</f>
        <v>2.6024957725060767</v>
      </c>
    </row>
    <row r="2168" spans="1:24" ht="13">
      <c r="A2168" s="8" t="s">
        <v>3195</v>
      </c>
      <c r="B2168" s="3" t="s">
        <v>10601</v>
      </c>
      <c r="C2168" s="74" t="s">
        <v>6422</v>
      </c>
      <c r="D2168" s="74" t="s">
        <v>6796</v>
      </c>
      <c r="E2168" s="74" t="s">
        <v>6709</v>
      </c>
      <c r="F2168" s="41">
        <v>0.99564021710564476</v>
      </c>
      <c r="G2168" s="110">
        <v>21053.750000000007</v>
      </c>
      <c r="H2168" s="4">
        <v>7941.3496341259788</v>
      </c>
      <c r="I2168" s="46">
        <v>19464.797072887381</v>
      </c>
      <c r="J2168" s="110">
        <v>19379.93478356691</v>
      </c>
      <c r="K2168" s="46">
        <v>19440.049091573794</v>
      </c>
      <c r="L2168" s="110">
        <f>$L$1*gp_need_index[[#This Row],[Normalised weighted population (base year)]]</f>
        <v>7907.503737591036</v>
      </c>
      <c r="M2168" s="4">
        <f>$M$1*gp_need_index[[#This Row],[Normalised travel time adjusted wp (base year)]]</f>
        <v>11542.59913229867</v>
      </c>
      <c r="N2168" s="115">
        <v>19450.102869889706</v>
      </c>
      <c r="O2168" s="43">
        <f>gp_need_index[[#This Row],[Combined weighted population (base year)]]/gp_need_index[[#This Row],[Registered population (base year)]]</f>
        <v>0.9238308078080959</v>
      </c>
      <c r="P2168" s="77">
        <v>21237.939519859185</v>
      </c>
      <c r="Q2168" s="4">
        <v>8099.8179572773697</v>
      </c>
      <c r="R2168" s="46">
        <v>19654.315121942604</v>
      </c>
      <c r="S2168" s="110">
        <v>19568.626575073689</v>
      </c>
      <c r="T2168" s="46">
        <v>19629.070885732122</v>
      </c>
      <c r="U2168" s="110">
        <f>$L$1*gp_need_index[[#This Row],[Normalised weighted population 2025/26]]</f>
        <v>7984.4947627547435</v>
      </c>
      <c r="V2168" s="4">
        <f>$M$1*gp_need_index[[#This Row],[Normalised travel time adjusted wp 2025/26]]</f>
        <v>11654.831503058636</v>
      </c>
      <c r="W2168" s="115">
        <v>19639.326265813379</v>
      </c>
      <c r="X2168" s="43">
        <f>gp_need_index[[#This Row],[Combined weighted population 2025/26]]/gp_need_index[[#This Row],[Registered population 2025/26]]</f>
        <v>0.9247284204500642</v>
      </c>
    </row>
    <row r="2169" spans="1:24" ht="13">
      <c r="A2169" s="8" t="s">
        <v>3314</v>
      </c>
      <c r="B2169" s="3" t="s">
        <v>10600</v>
      </c>
      <c r="C2169" s="74" t="s">
        <v>6428</v>
      </c>
      <c r="D2169" s="74" t="s">
        <v>6796</v>
      </c>
      <c r="E2169" s="74" t="s">
        <v>6546</v>
      </c>
      <c r="F2169" s="41">
        <v>1.0212547251930206</v>
      </c>
      <c r="G2169" s="110">
        <v>9076.5833333333321</v>
      </c>
      <c r="H2169" s="4">
        <v>3756.2634648604549</v>
      </c>
      <c r="I2169" s="46">
        <v>9206.8614863166877</v>
      </c>
      <c r="J2169" s="110">
        <v>9402.5507970985545</v>
      </c>
      <c r="K2169" s="46">
        <v>9431.7164181896242</v>
      </c>
      <c r="L2169" s="110">
        <f>$L$1*gp_need_index[[#This Row],[Normalised weighted population (base year)]]</f>
        <v>3740.2543341148039</v>
      </c>
      <c r="M2169" s="4">
        <f>$M$1*gp_need_index[[#This Row],[Normalised travel time adjusted wp (base year)]]</f>
        <v>5600.1155774791951</v>
      </c>
      <c r="N2169" s="115">
        <v>9340.3699115939999</v>
      </c>
      <c r="O2169" s="43">
        <f>gp_need_index[[#This Row],[Combined weighted population (base year)]]/gp_need_index[[#This Row],[Registered population (base year)]]</f>
        <v>1.0290623209828222</v>
      </c>
      <c r="P2169" s="77">
        <v>9165.2761890419897</v>
      </c>
      <c r="Q2169" s="4">
        <v>3835.314933820071</v>
      </c>
      <c r="R2169" s="46">
        <v>9306.4422804052901</v>
      </c>
      <c r="S2169" s="110">
        <v>9504.2481536000123</v>
      </c>
      <c r="T2169" s="46">
        <v>9533.6052331971459</v>
      </c>
      <c r="U2169" s="110">
        <f>$L$1*gp_need_index[[#This Row],[Normalised weighted population 2025/26]]</f>
        <v>3780.7086732224398</v>
      </c>
      <c r="V2169" s="4">
        <f>$M$1*gp_need_index[[#This Row],[Normalised travel time adjusted wp 2025/26]]</f>
        <v>5660.6124281896446</v>
      </c>
      <c r="W2169" s="115">
        <v>9441.3211014120843</v>
      </c>
      <c r="X2169" s="43">
        <f>gp_need_index[[#This Row],[Combined weighted population 2025/26]]/gp_need_index[[#This Row],[Registered population 2025/26]]</f>
        <v>1.0301185590784634</v>
      </c>
    </row>
    <row r="2170" spans="1:24" ht="13">
      <c r="A2170" s="8" t="s">
        <v>331</v>
      </c>
      <c r="B2170" s="3" t="s">
        <v>10599</v>
      </c>
      <c r="C2170" s="74" t="s">
        <v>6433</v>
      </c>
      <c r="D2170" s="74" t="s">
        <v>6796</v>
      </c>
      <c r="E2170" s="74" t="s">
        <v>6515</v>
      </c>
      <c r="F2170" s="41">
        <v>0.98974208107998463</v>
      </c>
      <c r="G2170" s="110">
        <v>8109.8333333333321</v>
      </c>
      <c r="H2170" s="4">
        <v>2367.7831484400581</v>
      </c>
      <c r="I2170" s="46">
        <v>5803.6002216719644</v>
      </c>
      <c r="J2170" s="110">
        <v>5744.0673611538705</v>
      </c>
      <c r="K2170" s="46">
        <v>5761.8847913164063</v>
      </c>
      <c r="L2170" s="110">
        <f>$L$1*gp_need_index[[#This Row],[Normalised weighted population (base year)]]</f>
        <v>2357.6916970934376</v>
      </c>
      <c r="M2170" s="4">
        <f>$M$1*gp_need_index[[#This Row],[Normalised travel time adjusted wp (base year)]]</f>
        <v>3421.139837629365</v>
      </c>
      <c r="N2170" s="115">
        <v>5778.8315347228026</v>
      </c>
      <c r="O2170" s="43">
        <f>gp_need_index[[#This Row],[Combined weighted population (base year)]]/gp_need_index[[#This Row],[Registered population (base year)]]</f>
        <v>0.71257093668872806</v>
      </c>
      <c r="P2170" s="77">
        <v>8175.3578124471915</v>
      </c>
      <c r="Q2170" s="4">
        <v>2408.6787113485311</v>
      </c>
      <c r="R2170" s="46">
        <v>5844.6906671309425</v>
      </c>
      <c r="S2170" s="110">
        <v>5784.7363041549424</v>
      </c>
      <c r="T2170" s="46">
        <v>5802.604415486313</v>
      </c>
      <c r="U2170" s="110">
        <f>$L$1*gp_need_index[[#This Row],[Normalised weighted population 2025/26]]</f>
        <v>2374.3845426355438</v>
      </c>
      <c r="V2170" s="4">
        <f>$M$1*gp_need_index[[#This Row],[Normalised travel time adjusted wp 2025/26]]</f>
        <v>3445.3172610708939</v>
      </c>
      <c r="W2170" s="115">
        <v>5819.7018037064372</v>
      </c>
      <c r="X2170" s="43">
        <f>gp_need_index[[#This Row],[Combined weighted population 2025/26]]/gp_need_index[[#This Row],[Registered population 2025/26]]</f>
        <v>0.71185897146248356</v>
      </c>
    </row>
    <row r="2171" spans="1:24" ht="13">
      <c r="A2171" s="8" t="s">
        <v>3351</v>
      </c>
      <c r="B2171" s="3" t="s">
        <v>10598</v>
      </c>
      <c r="C2171" s="74" t="s">
        <v>6433</v>
      </c>
      <c r="D2171" s="74" t="s">
        <v>6796</v>
      </c>
      <c r="E2171" s="74" t="s">
        <v>6486</v>
      </c>
      <c r="F2171" s="41">
        <v>0.98974208107998463</v>
      </c>
      <c r="G2171" s="110">
        <v>16711.75</v>
      </c>
      <c r="H2171" s="4">
        <v>7715.6070408388505</v>
      </c>
      <c r="I2171" s="46">
        <v>18911.486367341935</v>
      </c>
      <c r="J2171" s="110">
        <v>18717.493873528765</v>
      </c>
      <c r="K2171" s="46">
        <v>18775.553366731208</v>
      </c>
      <c r="L2171" s="110">
        <f>$L$1*gp_need_index[[#This Row],[Normalised weighted population (base year)]]</f>
        <v>7682.7232553817385</v>
      </c>
      <c r="M2171" s="4">
        <f>$M$1*gp_need_index[[#This Row],[Normalised travel time adjusted wp (base year)]]</f>
        <v>11148.052403488775</v>
      </c>
      <c r="N2171" s="115">
        <v>18830.775658870512</v>
      </c>
      <c r="O2171" s="43">
        <f>gp_need_index[[#This Row],[Combined weighted population (base year)]]/gp_need_index[[#This Row],[Registered population (base year)]]</f>
        <v>1.1267985494559525</v>
      </c>
      <c r="P2171" s="77">
        <v>16861.83575769428</v>
      </c>
      <c r="Q2171" s="4">
        <v>7869.204901169569</v>
      </c>
      <c r="R2171" s="46">
        <v>19094.729499168869</v>
      </c>
      <c r="S2171" s="110">
        <v>18898.857312166769</v>
      </c>
      <c r="T2171" s="46">
        <v>18957.232814304512</v>
      </c>
      <c r="U2171" s="110">
        <f>$L$1*gp_need_index[[#This Row],[Normalised weighted population 2025/26]]</f>
        <v>7757.1651180111558</v>
      </c>
      <c r="V2171" s="4">
        <f>$M$1*gp_need_index[[#This Row],[Normalised travel time adjusted wp 2025/26]]</f>
        <v>11255.925229531436</v>
      </c>
      <c r="W2171" s="115">
        <v>19013.090347542591</v>
      </c>
      <c r="X2171" s="43">
        <f>gp_need_index[[#This Row],[Combined weighted population 2025/26]]/gp_need_index[[#This Row],[Registered population 2025/26]]</f>
        <v>1.127581280043406</v>
      </c>
    </row>
    <row r="2172" spans="1:24" ht="13">
      <c r="A2172" s="8" t="s">
        <v>330</v>
      </c>
      <c r="B2172" s="3" t="s">
        <v>12659</v>
      </c>
      <c r="C2172" s="74" t="s">
        <v>6433</v>
      </c>
      <c r="D2172" s="74" t="s">
        <v>6796</v>
      </c>
      <c r="E2172" s="74" t="s">
        <v>6515</v>
      </c>
      <c r="F2172" s="41">
        <v>0.98974208107998463</v>
      </c>
      <c r="G2172" s="110">
        <v>7964.3333333333339</v>
      </c>
      <c r="H2172" s="4">
        <v>3853.7760229204969</v>
      </c>
      <c r="I2172" s="46">
        <v>9445.8715088121608</v>
      </c>
      <c r="J2172" s="110">
        <v>9348.9765247458818</v>
      </c>
      <c r="K2172" s="46">
        <v>9377.9759646632046</v>
      </c>
      <c r="L2172" s="110">
        <f>$L$1*gp_need_index[[#This Row],[Normalised weighted population (base year)]]</f>
        <v>3837.3512953175086</v>
      </c>
      <c r="M2172" s="4">
        <f>$M$1*gp_need_index[[#This Row],[Normalised travel time adjusted wp (base year)]]</f>
        <v>5568.2069897322508</v>
      </c>
      <c r="N2172" s="115">
        <v>9405.5582850497594</v>
      </c>
      <c r="O2172" s="43">
        <f>gp_need_index[[#This Row],[Combined weighted population (base year)]]/gp_need_index[[#This Row],[Registered population (base year)]]</f>
        <v>1.1809598985120862</v>
      </c>
      <c r="P2172" s="77">
        <v>8034.9014307359676</v>
      </c>
      <c r="Q2172" s="4">
        <v>3920.8053410267776</v>
      </c>
      <c r="R2172" s="46">
        <v>9513.8858812375965</v>
      </c>
      <c r="S2172" s="110">
        <v>9416.2932112535818</v>
      </c>
      <c r="T2172" s="46">
        <v>9445.3786123126865</v>
      </c>
      <c r="U2172" s="110">
        <f>$L$1*gp_need_index[[#This Row],[Normalised weighted population 2025/26]]</f>
        <v>3864.9818892636013</v>
      </c>
      <c r="V2172" s="4">
        <f>$M$1*gp_need_index[[#This Row],[Normalised travel time adjusted wp 2025/26]]</f>
        <v>5608.2275544236618</v>
      </c>
      <c r="W2172" s="115">
        <v>9473.209443687263</v>
      </c>
      <c r="X2172" s="43">
        <f>gp_need_index[[#This Row],[Combined weighted population 2025/26]]/gp_need_index[[#This Row],[Registered population 2025/26]]</f>
        <v>1.1790075491715835</v>
      </c>
    </row>
    <row r="2173" spans="1:24" ht="13">
      <c r="A2173" s="8" t="s">
        <v>326</v>
      </c>
      <c r="B2173" s="3" t="s">
        <v>10597</v>
      </c>
      <c r="C2173" s="74" t="s">
        <v>6433</v>
      </c>
      <c r="D2173" s="74" t="s">
        <v>6796</v>
      </c>
      <c r="E2173" s="74" t="s">
        <v>6706</v>
      </c>
      <c r="F2173" s="41">
        <v>0.98974208107998463</v>
      </c>
      <c r="G2173" s="110">
        <v>3327.833333333333</v>
      </c>
      <c r="H2173" s="4">
        <v>1754.4343353838235</v>
      </c>
      <c r="I2173" s="46">
        <v>4300.2398697070666</v>
      </c>
      <c r="J2173" s="110">
        <v>4256.1283577869945</v>
      </c>
      <c r="K2173" s="46">
        <v>4269.330373886336</v>
      </c>
      <c r="L2173" s="110">
        <f>$L$1*gp_need_index[[#This Row],[Normalised weighted population (base year)]]</f>
        <v>1746.9569662049648</v>
      </c>
      <c r="M2173" s="4">
        <f>$M$1*gp_need_index[[#This Row],[Normalised travel time adjusted wp (base year)]]</f>
        <v>2534.9302790843581</v>
      </c>
      <c r="N2173" s="115">
        <v>4281.8872452893229</v>
      </c>
      <c r="O2173" s="43">
        <f>gp_need_index[[#This Row],[Combined weighted population (base year)]]/gp_need_index[[#This Row],[Registered population (base year)]]</f>
        <v>1.2866892107845915</v>
      </c>
      <c r="P2173" s="77">
        <v>3358.7964097041963</v>
      </c>
      <c r="Q2173" s="4">
        <v>1789.2012855187261</v>
      </c>
      <c r="R2173" s="46">
        <v>4341.520521529128</v>
      </c>
      <c r="S2173" s="110">
        <v>4296.9855560296992</v>
      </c>
      <c r="T2173" s="46">
        <v>4310.2582468262153</v>
      </c>
      <c r="U2173" s="110">
        <f>$L$1*gp_need_index[[#This Row],[Normalised weighted population 2025/26]]</f>
        <v>1763.7270823973308</v>
      </c>
      <c r="V2173" s="4">
        <f>$M$1*gp_need_index[[#This Row],[Normalised travel time adjusted wp 2025/26]]</f>
        <v>2559.2313509827541</v>
      </c>
      <c r="W2173" s="115">
        <v>4322.9584333800849</v>
      </c>
      <c r="X2173" s="43">
        <f>gp_need_index[[#This Row],[Combined weighted population 2025/26]]/gp_need_index[[#This Row],[Registered population 2025/26]]</f>
        <v>1.2870558098997136</v>
      </c>
    </row>
    <row r="2174" spans="1:24" ht="13">
      <c r="A2174" s="8" t="s">
        <v>3185</v>
      </c>
      <c r="B2174" s="3" t="s">
        <v>10596</v>
      </c>
      <c r="C2174" s="74" t="s">
        <v>6422</v>
      </c>
      <c r="D2174" s="74" t="s">
        <v>6796</v>
      </c>
      <c r="E2174" s="74" t="s">
        <v>6710</v>
      </c>
      <c r="F2174" s="41">
        <v>0.99564021710564476</v>
      </c>
      <c r="G2174" s="110">
        <v>9454.4166666666679</v>
      </c>
      <c r="H2174" s="4">
        <v>4152.9353238687045</v>
      </c>
      <c r="I2174" s="46">
        <v>10179.131641372058</v>
      </c>
      <c r="J2174" s="110">
        <v>10134.752837362614</v>
      </c>
      <c r="K2174" s="46">
        <v>10166.189664185966</v>
      </c>
      <c r="L2174" s="110">
        <f>$L$1*gp_need_index[[#This Row],[Normalised weighted population (base year)]]</f>
        <v>4135.2355844334897</v>
      </c>
      <c r="M2174" s="4">
        <f>$M$1*gp_need_index[[#This Row],[Normalised travel time adjusted wp (base year)]]</f>
        <v>6036.2117113932081</v>
      </c>
      <c r="N2174" s="115">
        <v>10171.447295826698</v>
      </c>
      <c r="O2174" s="43">
        <f>gp_need_index[[#This Row],[Combined weighted population (base year)]]/gp_need_index[[#This Row],[Registered population (base year)]]</f>
        <v>1.0758408111722066</v>
      </c>
      <c r="P2174" s="77">
        <v>9539.9043312291469</v>
      </c>
      <c r="Q2174" s="4">
        <v>4233.5911799712558</v>
      </c>
      <c r="R2174" s="46">
        <v>10272.86484554538</v>
      </c>
      <c r="S2174" s="110">
        <v>10228.077385115748</v>
      </c>
      <c r="T2174" s="46">
        <v>10259.670255700335</v>
      </c>
      <c r="U2174" s="110">
        <f>$L$1*gp_need_index[[#This Row],[Normalised weighted population 2025/26]]</f>
        <v>4173.3143611893665</v>
      </c>
      <c r="V2174" s="4">
        <f>$M$1*gp_need_index[[#This Row],[Normalised travel time adjusted wp 2025/26]]</f>
        <v>6091.7161491349943</v>
      </c>
      <c r="W2174" s="115">
        <v>10265.030510324361</v>
      </c>
      <c r="X2174" s="43">
        <f>gp_need_index[[#This Row],[Combined weighted population 2025/26]]/gp_need_index[[#This Row],[Registered population 2025/26]]</f>
        <v>1.0760097956875199</v>
      </c>
    </row>
    <row r="2175" spans="1:24" ht="13">
      <c r="A2175" s="8" t="s">
        <v>361</v>
      </c>
      <c r="B2175" s="3" t="s">
        <v>10595</v>
      </c>
      <c r="C2175" s="74" t="s">
        <v>6433</v>
      </c>
      <c r="D2175" s="74" t="s">
        <v>6796</v>
      </c>
      <c r="E2175" s="74" t="s">
        <v>6515</v>
      </c>
      <c r="F2175" s="41">
        <v>0.98974208107998463</v>
      </c>
      <c r="G2175" s="110">
        <v>18275.75</v>
      </c>
      <c r="H2175" s="4">
        <v>7335.9777339292259</v>
      </c>
      <c r="I2175" s="46">
        <v>17980.988685919801</v>
      </c>
      <c r="J2175" s="110">
        <v>17796.541161877922</v>
      </c>
      <c r="K2175" s="46">
        <v>17851.743966676288</v>
      </c>
      <c r="L2175" s="110">
        <f>$L$1*gp_need_index[[#This Row],[Normalised weighted population (base year)]]</f>
        <v>7304.7119220956502</v>
      </c>
      <c r="M2175" s="4">
        <f>$M$1*gp_need_index[[#This Row],[Normalised travel time adjusted wp (base year)]]</f>
        <v>10599.537246492326</v>
      </c>
      <c r="N2175" s="115">
        <v>17904.249168587976</v>
      </c>
      <c r="O2175" s="43">
        <f>gp_need_index[[#This Row],[Combined weighted population (base year)]]/gp_need_index[[#This Row],[Registered population (base year)]]</f>
        <v>0.9796724713671382</v>
      </c>
      <c r="P2175" s="77">
        <v>18434.897104481992</v>
      </c>
      <c r="Q2175" s="4">
        <v>7477.4224164793895</v>
      </c>
      <c r="R2175" s="46">
        <v>18144.06413187625</v>
      </c>
      <c r="S2175" s="110">
        <v>17957.943793131904</v>
      </c>
      <c r="T2175" s="46">
        <v>18013.412966160191</v>
      </c>
      <c r="U2175" s="110">
        <f>$L$1*gp_need_index[[#This Row],[Normalised weighted population 2025/26]]</f>
        <v>7370.960734943852</v>
      </c>
      <c r="V2175" s="4">
        <f>$M$1*gp_need_index[[#This Row],[Normalised travel time adjusted wp 2025/26]]</f>
        <v>10695.528796944291</v>
      </c>
      <c r="W2175" s="115">
        <v>18066.489531888143</v>
      </c>
      <c r="X2175" s="43">
        <f>gp_need_index[[#This Row],[Combined weighted population 2025/26]]/gp_need_index[[#This Row],[Registered population 2025/26]]</f>
        <v>0.98001575107765149</v>
      </c>
    </row>
    <row r="2176" spans="1:24" ht="13">
      <c r="A2176" s="8" t="s">
        <v>3292</v>
      </c>
      <c r="B2176" s="3" t="s">
        <v>10594</v>
      </c>
      <c r="C2176" s="74" t="s">
        <v>6428</v>
      </c>
      <c r="D2176" s="74" t="s">
        <v>6796</v>
      </c>
      <c r="E2176" s="74" t="s">
        <v>6703</v>
      </c>
      <c r="F2176" s="41">
        <v>1.0212547251930206</v>
      </c>
      <c r="G2176" s="110">
        <v>8437.25</v>
      </c>
      <c r="H2176" s="4">
        <v>5882.4401245968529</v>
      </c>
      <c r="I2176" s="46">
        <v>14418.267497838227</v>
      </c>
      <c r="J2176" s="110">
        <v>14724.723811264241</v>
      </c>
      <c r="K2176" s="46">
        <v>14770.398195228487</v>
      </c>
      <c r="L2176" s="110">
        <f>$L$1*gp_need_index[[#This Row],[Normalised weighted population (base year)]]</f>
        <v>5857.3692652337877</v>
      </c>
      <c r="M2176" s="4">
        <f>$M$1*gp_need_index[[#This Row],[Normalised travel time adjusted wp (base year)]]</f>
        <v>8769.9771018504161</v>
      </c>
      <c r="N2176" s="115">
        <v>14627.346367084203</v>
      </c>
      <c r="O2176" s="43">
        <f>gp_need_index[[#This Row],[Combined weighted population (base year)]]/gp_need_index[[#This Row],[Registered population (base year)]]</f>
        <v>1.7336627890703966</v>
      </c>
      <c r="P2176" s="77">
        <v>8516.7567265086109</v>
      </c>
      <c r="Q2176" s="4">
        <v>5995.6417012587835</v>
      </c>
      <c r="R2176" s="46">
        <v>14548.503679508667</v>
      </c>
      <c r="S2176" s="110">
        <v>14857.728127186274</v>
      </c>
      <c r="T2176" s="46">
        <v>14903.621237321151</v>
      </c>
      <c r="U2176" s="110">
        <f>$L$1*gp_need_index[[#This Row],[Normalised weighted population 2025/26]]</f>
        <v>5910.2772451871497</v>
      </c>
      <c r="V2176" s="4">
        <f>$M$1*gp_need_index[[#This Row],[Normalised travel time adjusted wp 2025/26]]</f>
        <v>8849.0787626958881</v>
      </c>
      <c r="W2176" s="115">
        <v>14759.356007883038</v>
      </c>
      <c r="X2176" s="43">
        <f>gp_need_index[[#This Row],[Combined weighted population 2025/26]]/gp_need_index[[#This Row],[Registered population 2025/26]]</f>
        <v>1.7329784660801906</v>
      </c>
    </row>
    <row r="2177" spans="1:24" ht="13">
      <c r="A2177" s="8" t="s">
        <v>353</v>
      </c>
      <c r="B2177" s="3" t="s">
        <v>10593</v>
      </c>
      <c r="C2177" s="74" t="s">
        <v>6433</v>
      </c>
      <c r="D2177" s="74" t="s">
        <v>6796</v>
      </c>
      <c r="E2177" s="74" t="s">
        <v>6707</v>
      </c>
      <c r="F2177" s="41">
        <v>0.98974208107998463</v>
      </c>
      <c r="G2177" s="110">
        <v>13432.666666666668</v>
      </c>
      <c r="H2177" s="4">
        <v>5925.2195313875982</v>
      </c>
      <c r="I2177" s="46">
        <v>14523.12278194536</v>
      </c>
      <c r="J2177" s="110">
        <v>14374.145765982736</v>
      </c>
      <c r="K2177" s="46">
        <v>14418.732697546864</v>
      </c>
      <c r="L2177" s="110">
        <f>$L$1*gp_need_index[[#This Row],[Normalised weighted population (base year)]]</f>
        <v>5899.9663469232873</v>
      </c>
      <c r="M2177" s="4">
        <f>$M$1*gp_need_index[[#This Row],[Normalised travel time adjusted wp (base year)]]</f>
        <v>8561.1744466061609</v>
      </c>
      <c r="N2177" s="115">
        <v>14461.140793529448</v>
      </c>
      <c r="O2177" s="43">
        <f>gp_need_index[[#This Row],[Combined weighted population (base year)]]/gp_need_index[[#This Row],[Registered population (base year)]]</f>
        <v>1.0765651491535149</v>
      </c>
      <c r="P2177" s="77">
        <v>13565.166453094069</v>
      </c>
      <c r="Q2177" s="4">
        <v>6046.214842456302</v>
      </c>
      <c r="R2177" s="46">
        <v>14671.220073759167</v>
      </c>
      <c r="S2177" s="110">
        <v>14520.723887784843</v>
      </c>
      <c r="T2177" s="46">
        <v>14565.57604653453</v>
      </c>
      <c r="U2177" s="110">
        <f>$L$1*gp_need_index[[#This Row],[Normalised weighted population 2025/26]]</f>
        <v>5960.1303385723959</v>
      </c>
      <c r="V2177" s="4">
        <f>$M$1*gp_need_index[[#This Row],[Normalised travel time adjusted wp 2025/26]]</f>
        <v>8648.3632137036439</v>
      </c>
      <c r="W2177" s="115">
        <v>14608.493552276039</v>
      </c>
      <c r="X2177" s="43">
        <f>gp_need_index[[#This Row],[Combined weighted population 2025/26]]/gp_need_index[[#This Row],[Registered population 2025/26]]</f>
        <v>1.0769122224035812</v>
      </c>
    </row>
    <row r="2178" spans="1:24" ht="13">
      <c r="A2178" s="8" t="s">
        <v>3350</v>
      </c>
      <c r="B2178" s="3" t="s">
        <v>10592</v>
      </c>
      <c r="C2178" s="74" t="s">
        <v>6433</v>
      </c>
      <c r="D2178" s="74" t="s">
        <v>6796</v>
      </c>
      <c r="E2178" s="74" t="s">
        <v>6550</v>
      </c>
      <c r="F2178" s="41">
        <v>0.98974208107998463</v>
      </c>
      <c r="G2178" s="110">
        <v>4667</v>
      </c>
      <c r="H2178" s="4">
        <v>2809.8795396580172</v>
      </c>
      <c r="I2178" s="46">
        <v>6887.2090461385505</v>
      </c>
      <c r="J2178" s="110">
        <v>6816.5606141580647</v>
      </c>
      <c r="K2178" s="46">
        <v>6837.7047938925889</v>
      </c>
      <c r="L2178" s="110">
        <f>$L$1*gp_need_index[[#This Row],[Normalised weighted population (base year)]]</f>
        <v>2797.9038810412203</v>
      </c>
      <c r="M2178" s="4">
        <f>$M$1*gp_need_index[[#This Row],[Normalised travel time adjusted wp (base year)]]</f>
        <v>4059.9118371109826</v>
      </c>
      <c r="N2178" s="115">
        <v>6857.8157181522029</v>
      </c>
      <c r="O2178" s="43">
        <f>gp_need_index[[#This Row],[Combined weighted population (base year)]]/gp_need_index[[#This Row],[Registered population (base year)]]</f>
        <v>1.4694269805340052</v>
      </c>
      <c r="P2178" s="77">
        <v>4714.544852234776</v>
      </c>
      <c r="Q2178" s="4">
        <v>2869.0379604229979</v>
      </c>
      <c r="R2178" s="46">
        <v>6961.7584578312408</v>
      </c>
      <c r="S2178" s="110">
        <v>6890.3453040300765</v>
      </c>
      <c r="T2178" s="46">
        <v>6911.6284620740425</v>
      </c>
      <c r="U2178" s="110">
        <f>$L$1*gp_need_index[[#This Row],[Normalised weighted population 2025/26]]</f>
        <v>2828.1893111634936</v>
      </c>
      <c r="V2178" s="4">
        <f>$M$1*gp_need_index[[#This Row],[Normalised travel time adjusted wp 2025/26]]</f>
        <v>4103.804281218926</v>
      </c>
      <c r="W2178" s="115">
        <v>6931.9935923824196</v>
      </c>
      <c r="X2178" s="43">
        <f>gp_need_index[[#This Row],[Combined weighted population 2025/26]]/gp_need_index[[#This Row],[Registered population 2025/26]]</f>
        <v>1.4703420605059117</v>
      </c>
    </row>
    <row r="2179" spans="1:24" ht="13">
      <c r="A2179" s="8" t="s">
        <v>346</v>
      </c>
      <c r="B2179" s="3" t="s">
        <v>10591</v>
      </c>
      <c r="C2179" s="74" t="s">
        <v>6433</v>
      </c>
      <c r="D2179" s="74" t="s">
        <v>6796</v>
      </c>
      <c r="E2179" s="74" t="s">
        <v>6515</v>
      </c>
      <c r="F2179" s="41">
        <v>0.98974208107998463</v>
      </c>
      <c r="G2179" s="110">
        <v>13846.750000000002</v>
      </c>
      <c r="H2179" s="4">
        <v>7021.2086175790555</v>
      </c>
      <c r="I2179" s="46">
        <v>17209.467816439475</v>
      </c>
      <c r="J2179" s="110">
        <v>17032.934490921823</v>
      </c>
      <c r="K2179" s="46">
        <v>17085.768676469062</v>
      </c>
      <c r="L2179" s="110">
        <f>$L$1*gp_need_index[[#This Row],[Normalised weighted population (base year)]]</f>
        <v>6991.2843463443978</v>
      </c>
      <c r="M2179" s="4">
        <f>$M$1*gp_need_index[[#This Row],[Normalised travel time adjusted wp (base year)]]</f>
        <v>10144.736660420742</v>
      </c>
      <c r="N2179" s="115">
        <v>17136.021006765139</v>
      </c>
      <c r="O2179" s="43">
        <f>gp_need_index[[#This Row],[Combined weighted population (base year)]]/gp_need_index[[#This Row],[Registered population (base year)]]</f>
        <v>1.2375482338285255</v>
      </c>
      <c r="P2179" s="77">
        <v>13975.946135333728</v>
      </c>
      <c r="Q2179" s="4">
        <v>7158.1093454378897</v>
      </c>
      <c r="R2179" s="46">
        <v>17369.246752781175</v>
      </c>
      <c r="S2179" s="110">
        <v>17191.074427889405</v>
      </c>
      <c r="T2179" s="46">
        <v>17244.174865944424</v>
      </c>
      <c r="U2179" s="110">
        <f>$L$1*gp_need_index[[#This Row],[Normalised weighted population 2025/26]]</f>
        <v>7056.193964029042</v>
      </c>
      <c r="V2179" s="4">
        <f>$M$1*gp_need_index[[#This Row],[Normalised travel time adjusted wp 2025/26]]</f>
        <v>10238.790905684018</v>
      </c>
      <c r="W2179" s="115">
        <v>17294.984869713058</v>
      </c>
      <c r="X2179" s="43">
        <f>gp_need_index[[#This Row],[Combined weighted population 2025/26]]/gp_need_index[[#This Row],[Registered population 2025/26]]</f>
        <v>1.2374822213995371</v>
      </c>
    </row>
    <row r="2180" spans="1:24" ht="13">
      <c r="A2180" s="8" t="s">
        <v>3321</v>
      </c>
      <c r="B2180" s="3" t="s">
        <v>10590</v>
      </c>
      <c r="C2180" s="74" t="s">
        <v>6428</v>
      </c>
      <c r="D2180" s="74" t="s">
        <v>6796</v>
      </c>
      <c r="E2180" s="74" t="s">
        <v>6546</v>
      </c>
      <c r="F2180" s="41">
        <v>1.0212547251930206</v>
      </c>
      <c r="G2180" s="110">
        <v>39266.333333333336</v>
      </c>
      <c r="H2180" s="4">
        <v>15726.743774784412</v>
      </c>
      <c r="I2180" s="46">
        <v>38547.336447448157</v>
      </c>
      <c r="J2180" s="110">
        <v>39366.649490561576</v>
      </c>
      <c r="K2180" s="46">
        <v>39488.760267460646</v>
      </c>
      <c r="L2180" s="110">
        <f>$L$1*gp_need_index[[#This Row],[Normalised weighted population (base year)]]</f>
        <v>15659.716661364604</v>
      </c>
      <c r="M2180" s="4">
        <f>$M$1*gp_need_index[[#This Row],[Normalised travel time adjusted wp (base year)]]</f>
        <v>23446.593568341723</v>
      </c>
      <c r="N2180" s="115">
        <v>39106.310229706331</v>
      </c>
      <c r="O2180" s="43">
        <f>gp_need_index[[#This Row],[Combined weighted population (base year)]]/gp_need_index[[#This Row],[Registered population (base year)]]</f>
        <v>0.9959246741408585</v>
      </c>
      <c r="P2180" s="77">
        <v>39610.314956466907</v>
      </c>
      <c r="Q2180" s="4">
        <v>16032.977849588297</v>
      </c>
      <c r="R2180" s="46">
        <v>38904.232250777139</v>
      </c>
      <c r="S2180" s="110">
        <v>39731.131016112857</v>
      </c>
      <c r="T2180" s="46">
        <v>39853.854029745693</v>
      </c>
      <c r="U2180" s="110">
        <f>$L$1*gp_need_index[[#This Row],[Normalised weighted population 2025/26]]</f>
        <v>15804.70429664211</v>
      </c>
      <c r="V2180" s="4">
        <f>$M$1*gp_need_index[[#This Row],[Normalised travel time adjusted wp 2025/26]]</f>
        <v>23663.369304036012</v>
      </c>
      <c r="W2180" s="115">
        <v>39468.073600678123</v>
      </c>
      <c r="X2180" s="43">
        <f>gp_need_index[[#This Row],[Combined weighted population 2025/26]]/gp_need_index[[#This Row],[Registered population 2025/26]]</f>
        <v>0.99640898195469763</v>
      </c>
    </row>
    <row r="2181" spans="1:24" ht="13">
      <c r="A2181" s="8" t="s">
        <v>3178</v>
      </c>
      <c r="B2181" s="3" t="s">
        <v>7971</v>
      </c>
      <c r="C2181" s="74" t="s">
        <v>6422</v>
      </c>
      <c r="D2181" s="74" t="s">
        <v>6796</v>
      </c>
      <c r="E2181" s="74" t="s">
        <v>6705</v>
      </c>
      <c r="F2181" s="41">
        <v>0.99564021710564476</v>
      </c>
      <c r="G2181" s="110">
        <v>18632</v>
      </c>
      <c r="H2181" s="4">
        <v>9709.3318796520052</v>
      </c>
      <c r="I2181" s="46">
        <v>23798.243807148865</v>
      </c>
      <c r="J2181" s="110">
        <v>23694.488630882763</v>
      </c>
      <c r="K2181" s="46">
        <v>23767.986184075271</v>
      </c>
      <c r="L2181" s="110">
        <f>$L$1*gp_need_index[[#This Row],[Normalised weighted population (base year)]]</f>
        <v>9667.9508729765203</v>
      </c>
      <c r="M2181" s="4">
        <f>$M$1*gp_need_index[[#This Row],[Normalised travel time adjusted wp (base year)]]</f>
        <v>14112.327361544954</v>
      </c>
      <c r="N2181" s="115">
        <v>23780.278234521473</v>
      </c>
      <c r="O2181" s="43">
        <f>gp_need_index[[#This Row],[Combined weighted population (base year)]]/gp_need_index[[#This Row],[Registered population (base year)]]</f>
        <v>1.276313773857958</v>
      </c>
      <c r="P2181" s="77">
        <v>18804.993069544238</v>
      </c>
      <c r="Q2181" s="4">
        <v>9897.2420851881452</v>
      </c>
      <c r="R2181" s="46">
        <v>24015.788479007526</v>
      </c>
      <c r="S2181" s="110">
        <v>23911.084855202294</v>
      </c>
      <c r="T2181" s="46">
        <v>23984.942314519798</v>
      </c>
      <c r="U2181" s="110">
        <f>$L$1*gp_need_index[[#This Row],[Normalised weighted population 2025/26]]</f>
        <v>9756.3276127582831</v>
      </c>
      <c r="V2181" s="4">
        <f>$M$1*gp_need_index[[#This Row],[Normalised travel time adjusted wp 2025/26]]</f>
        <v>14241.145845038462</v>
      </c>
      <c r="W2181" s="115">
        <v>23997.473457796747</v>
      </c>
      <c r="X2181" s="43">
        <f>gp_need_index[[#This Row],[Combined weighted population 2025/26]]/gp_need_index[[#This Row],[Registered population 2025/26]]</f>
        <v>1.2761224303061312</v>
      </c>
    </row>
    <row r="2182" spans="1:24" ht="13">
      <c r="A2182" s="8" t="s">
        <v>3306</v>
      </c>
      <c r="B2182" s="3" t="s">
        <v>10589</v>
      </c>
      <c r="C2182" s="74" t="s">
        <v>6428</v>
      </c>
      <c r="D2182" s="74" t="s">
        <v>6796</v>
      </c>
      <c r="E2182" s="74" t="s">
        <v>6703</v>
      </c>
      <c r="F2182" s="41">
        <v>1.0212547251930206</v>
      </c>
      <c r="G2182" s="110">
        <v>7542.916666666667</v>
      </c>
      <c r="H2182" s="4">
        <v>3877.6519695292518</v>
      </c>
      <c r="I2182" s="46">
        <v>9504.3931048977174</v>
      </c>
      <c r="J2182" s="110">
        <v>9706.406368468759</v>
      </c>
      <c r="K2182" s="46">
        <v>9736.5145142695837</v>
      </c>
      <c r="L2182" s="110">
        <f>$L$1*gp_need_index[[#This Row],[Normalised weighted population (base year)]]</f>
        <v>3861.12548304952</v>
      </c>
      <c r="M2182" s="4">
        <f>$M$1*gp_need_index[[#This Row],[Normalised travel time adjusted wp (base year)]]</f>
        <v>5781.0905442998164</v>
      </c>
      <c r="N2182" s="115">
        <v>9642.2160273493355</v>
      </c>
      <c r="O2182" s="43">
        <f>gp_need_index[[#This Row],[Combined weighted population (base year)]]/gp_need_index[[#This Row],[Registered population (base year)]]</f>
        <v>1.278314006829719</v>
      </c>
      <c r="P2182" s="77">
        <v>7615.902423400762</v>
      </c>
      <c r="Q2182" s="4">
        <v>3952.6246192738308</v>
      </c>
      <c r="R2182" s="46">
        <v>9591.0957796475323</v>
      </c>
      <c r="S2182" s="110">
        <v>9794.9518847438812</v>
      </c>
      <c r="T2182" s="46">
        <v>9825.2069009727657</v>
      </c>
      <c r="U2182" s="110">
        <f>$L$1*gp_need_index[[#This Row],[Normalised weighted population 2025/26]]</f>
        <v>3896.3481325370035</v>
      </c>
      <c r="V2182" s="4">
        <f>$M$1*gp_need_index[[#This Row],[Normalised travel time adjusted wp 2025/26]]</f>
        <v>5833.7519681974227</v>
      </c>
      <c r="W2182" s="115">
        <v>9730.1001007344257</v>
      </c>
      <c r="X2182" s="43">
        <f>gp_need_index[[#This Row],[Combined weighted population 2025/26]]/gp_need_index[[#This Row],[Registered population 2025/26]]</f>
        <v>1.2776030416090338</v>
      </c>
    </row>
    <row r="2183" spans="1:24" ht="13">
      <c r="A2183" s="8" t="s">
        <v>343</v>
      </c>
      <c r="B2183" s="3" t="s">
        <v>10588</v>
      </c>
      <c r="C2183" s="74" t="s">
        <v>6433</v>
      </c>
      <c r="D2183" s="74" t="s">
        <v>6796</v>
      </c>
      <c r="E2183" s="74" t="s">
        <v>6515</v>
      </c>
      <c r="F2183" s="41">
        <v>0.98974208107998463</v>
      </c>
      <c r="G2183" s="110">
        <v>3832.75</v>
      </c>
      <c r="H2183" s="4">
        <v>1712.044920976886</v>
      </c>
      <c r="I2183" s="46">
        <v>4196.3404838994084</v>
      </c>
      <c r="J2183" s="110">
        <v>4153.29476345479</v>
      </c>
      <c r="K2183" s="46">
        <v>4166.1778016818025</v>
      </c>
      <c r="L2183" s="110">
        <f>$L$1*gp_need_index[[#This Row],[Normalised weighted population (base year)]]</f>
        <v>1704.7482147583926</v>
      </c>
      <c r="M2183" s="4">
        <f>$M$1*gp_need_index[[#This Row],[Normalised travel time adjusted wp (base year)]]</f>
        <v>2473.6830679886561</v>
      </c>
      <c r="N2183" s="115">
        <v>4178.4312827470485</v>
      </c>
      <c r="O2183" s="43">
        <f>gp_need_index[[#This Row],[Combined weighted population (base year)]]/gp_need_index[[#This Row],[Registered population (base year)]]</f>
        <v>1.0901914507199917</v>
      </c>
      <c r="P2183" s="77">
        <v>3866.8833831781881</v>
      </c>
      <c r="Q2183" s="4">
        <v>1746.1894360895888</v>
      </c>
      <c r="R2183" s="46">
        <v>4237.151701499256</v>
      </c>
      <c r="S2183" s="110">
        <v>4193.6873428934714</v>
      </c>
      <c r="T2183" s="46">
        <v>4206.6409622793644</v>
      </c>
      <c r="U2183" s="110">
        <f>$L$1*gp_need_index[[#This Row],[Normalised weighted population 2025/26]]</f>
        <v>1721.3276249879473</v>
      </c>
      <c r="V2183" s="4">
        <f>$M$1*gp_need_index[[#This Row],[Normalised travel time adjusted wp 2025/26]]</f>
        <v>2497.7082152608368</v>
      </c>
      <c r="W2183" s="115">
        <v>4219.0358402487836</v>
      </c>
      <c r="X2183" s="43">
        <f>gp_need_index[[#This Row],[Combined weighted population 2025/26]]/gp_need_index[[#This Row],[Registered population 2025/26]]</f>
        <v>1.0910688071438972</v>
      </c>
    </row>
    <row r="2184" spans="1:24" ht="13">
      <c r="A2184" s="8" t="s">
        <v>294</v>
      </c>
      <c r="B2184" s="3" t="s">
        <v>10587</v>
      </c>
      <c r="C2184" s="74" t="s">
        <v>6433</v>
      </c>
      <c r="D2184" s="74" t="s">
        <v>6796</v>
      </c>
      <c r="E2184" s="74" t="s">
        <v>6439</v>
      </c>
      <c r="F2184" s="41">
        <v>0.98974208107998463</v>
      </c>
      <c r="G2184" s="110">
        <v>4636.5833333333339</v>
      </c>
      <c r="H2184" s="4">
        <v>2763.5493962228106</v>
      </c>
      <c r="I2184" s="46">
        <v>6773.6506609934404</v>
      </c>
      <c r="J2184" s="110">
        <v>6704.1671017204608</v>
      </c>
      <c r="K2184" s="46">
        <v>6724.9626498264415</v>
      </c>
      <c r="L2184" s="110">
        <f>$L$1*gp_need_index[[#This Row],[Normalised weighted population (base year)]]</f>
        <v>2751.7711958862055</v>
      </c>
      <c r="M2184" s="4">
        <f>$M$1*gp_need_index[[#This Row],[Normalised travel time adjusted wp (base year)]]</f>
        <v>3992.970783199989</v>
      </c>
      <c r="N2184" s="115">
        <v>6744.741979086195</v>
      </c>
      <c r="O2184" s="43">
        <f>gp_need_index[[#This Row],[Combined weighted population (base year)]]/gp_need_index[[#This Row],[Registered population (base year)]]</f>
        <v>1.4546793391152668</v>
      </c>
      <c r="P2184" s="77">
        <v>4685.7287900862793</v>
      </c>
      <c r="Q2184" s="4">
        <v>2821.1723504523948</v>
      </c>
      <c r="R2184" s="46">
        <v>6845.6119238192032</v>
      </c>
      <c r="S2184" s="110">
        <v>6775.3901917467756</v>
      </c>
      <c r="T2184" s="46">
        <v>6796.3182721110707</v>
      </c>
      <c r="U2184" s="110">
        <f>$L$1*gp_need_index[[#This Row],[Normalised weighted population 2025/26]]</f>
        <v>2781.0051998486256</v>
      </c>
      <c r="V2184" s="4">
        <f>$M$1*gp_need_index[[#This Row],[Normalised travel time adjusted wp 2025/26]]</f>
        <v>4035.3384408117277</v>
      </c>
      <c r="W2184" s="115">
        <v>6816.3436406603532</v>
      </c>
      <c r="X2184" s="43">
        <f>gp_need_index[[#This Row],[Combined weighted population 2025/26]]/gp_need_index[[#This Row],[Registered population 2025/26]]</f>
        <v>1.4547029813338477</v>
      </c>
    </row>
    <row r="2185" spans="1:24" ht="13">
      <c r="A2185" s="8" t="s">
        <v>3200</v>
      </c>
      <c r="B2185" s="3" t="s">
        <v>10586</v>
      </c>
      <c r="C2185" s="74" t="s">
        <v>6422</v>
      </c>
      <c r="D2185" s="74" t="s">
        <v>6796</v>
      </c>
      <c r="E2185" s="74" t="s">
        <v>6709</v>
      </c>
      <c r="F2185" s="41">
        <v>0.99564021710564476</v>
      </c>
      <c r="G2185" s="110">
        <v>11158.249999999998</v>
      </c>
      <c r="H2185" s="4">
        <v>4837.6998456467982</v>
      </c>
      <c r="I2185" s="46">
        <v>11857.536833588521</v>
      </c>
      <c r="J2185" s="110">
        <v>11805.840547332255</v>
      </c>
      <c r="K2185" s="46">
        <v>11842.460894246131</v>
      </c>
      <c r="L2185" s="110">
        <f>$L$1*gp_need_index[[#This Row],[Normalised weighted population (base year)]]</f>
        <v>4817.0816515127362</v>
      </c>
      <c r="M2185" s="4">
        <f>$M$1*gp_need_index[[#This Row],[Normalised travel time adjusted wp (base year)]]</f>
        <v>7031.5037888178595</v>
      </c>
      <c r="N2185" s="115">
        <v>11848.585440330597</v>
      </c>
      <c r="O2185" s="43">
        <f>gp_need_index[[#This Row],[Combined weighted population (base year)]]/gp_need_index[[#This Row],[Registered population (base year)]]</f>
        <v>1.0618677158452803</v>
      </c>
      <c r="P2185" s="77">
        <v>11261.960863090348</v>
      </c>
      <c r="Q2185" s="4">
        <v>4932.3010164033285</v>
      </c>
      <c r="R2185" s="46">
        <v>11968.293480666578</v>
      </c>
      <c r="S2185" s="110">
        <v>11916.114319474944</v>
      </c>
      <c r="T2185" s="46">
        <v>11952.921262108577</v>
      </c>
      <c r="U2185" s="110">
        <f>$L$1*gp_need_index[[#This Row],[Normalised weighted population 2025/26]]</f>
        <v>4862.0761406642669</v>
      </c>
      <c r="V2185" s="4">
        <f>$M$1*gp_need_index[[#This Row],[Normalised travel time adjusted wp 2025/26]]</f>
        <v>7097.0900298935112</v>
      </c>
      <c r="W2185" s="115">
        <v>11959.166170557779</v>
      </c>
      <c r="X2185" s="43">
        <f>gp_need_index[[#This Row],[Combined weighted population 2025/26]]/gp_need_index[[#This Row],[Registered population 2025/26]]</f>
        <v>1.0619079852916586</v>
      </c>
    </row>
    <row r="2186" spans="1:24" ht="13">
      <c r="A2186" s="8" t="s">
        <v>3174</v>
      </c>
      <c r="B2186" s="3" t="s">
        <v>10585</v>
      </c>
      <c r="C2186" s="74" t="s">
        <v>6422</v>
      </c>
      <c r="D2186" s="74" t="s">
        <v>6796</v>
      </c>
      <c r="E2186" s="74" t="s">
        <v>6705</v>
      </c>
      <c r="F2186" s="41">
        <v>0.99564021710564476</v>
      </c>
      <c r="G2186" s="110">
        <v>10180.916666666668</v>
      </c>
      <c r="H2186" s="4">
        <v>4442.145748228565</v>
      </c>
      <c r="I2186" s="46">
        <v>10888.006389480022</v>
      </c>
      <c r="J2186" s="110">
        <v>10840.537045469537</v>
      </c>
      <c r="K2186" s="46">
        <v>10874.163132976497</v>
      </c>
      <c r="L2186" s="110">
        <f>$L$1*gp_need_index[[#This Row],[Normalised weighted population (base year)]]</f>
        <v>4423.2133989032573</v>
      </c>
      <c r="M2186" s="4">
        <f>$M$1*gp_need_index[[#This Row],[Normalised travel time adjusted wp (base year)]]</f>
        <v>6456.5735071920735</v>
      </c>
      <c r="N2186" s="115">
        <v>10879.786906095331</v>
      </c>
      <c r="O2186" s="43">
        <f>gp_need_index[[#This Row],[Combined weighted population (base year)]]/gp_need_index[[#This Row],[Registered population (base year)]]</f>
        <v>1.0686451193257316</v>
      </c>
      <c r="P2186" s="77">
        <v>10276.732054843989</v>
      </c>
      <c r="Q2186" s="4">
        <v>4530.1205704155809</v>
      </c>
      <c r="R2186" s="46">
        <v>10992.397323120882</v>
      </c>
      <c r="S2186" s="110">
        <v>10944.472857303583</v>
      </c>
      <c r="T2186" s="46">
        <v>10978.278557199879</v>
      </c>
      <c r="U2186" s="110">
        <f>$L$1*gp_need_index[[#This Row],[Normalised weighted population 2025/26]]</f>
        <v>4465.6218398874953</v>
      </c>
      <c r="V2186" s="4">
        <f>$M$1*gp_need_index[[#This Row],[Normalised travel time adjusted wp 2025/26]]</f>
        <v>6518.3924151402343</v>
      </c>
      <c r="W2186" s="115">
        <v>10984.014255027731</v>
      </c>
      <c r="X2186" s="43">
        <f>gp_need_index[[#This Row],[Combined weighted population 2025/26]]/gp_need_index[[#This Row],[Registered population 2025/26]]</f>
        <v>1.0688236490364036</v>
      </c>
    </row>
    <row r="2187" spans="1:24" ht="13">
      <c r="A2187" s="8" t="s">
        <v>3199</v>
      </c>
      <c r="B2187" s="3" t="s">
        <v>10584</v>
      </c>
      <c r="C2187" s="74" t="s">
        <v>6422</v>
      </c>
      <c r="D2187" s="74" t="s">
        <v>6796</v>
      </c>
      <c r="E2187" s="74" t="s">
        <v>6705</v>
      </c>
      <c r="F2187" s="41">
        <v>0.99564021710564476</v>
      </c>
      <c r="G2187" s="110">
        <v>12736.249999999998</v>
      </c>
      <c r="H2187" s="4">
        <v>6594.1260965194415</v>
      </c>
      <c r="I2187" s="46">
        <v>16162.659025893452</v>
      </c>
      <c r="J2187" s="110">
        <v>16092.193341545066</v>
      </c>
      <c r="K2187" s="46">
        <v>16142.109457251516</v>
      </c>
      <c r="L2187" s="110">
        <f>$L$1*gp_need_index[[#This Row],[Normalised weighted population (base year)]]</f>
        <v>6566.022043696722</v>
      </c>
      <c r="M2187" s="4">
        <f>$M$1*gp_need_index[[#This Row],[Normalised travel time adjusted wp (base year)]]</f>
        <v>9584.4356018371327</v>
      </c>
      <c r="N2187" s="115">
        <v>16150.457645533854</v>
      </c>
      <c r="O2187" s="43">
        <f>gp_need_index[[#This Row],[Combined weighted population (base year)]]/gp_need_index[[#This Row],[Registered population (base year)]]</f>
        <v>1.268070086998438</v>
      </c>
      <c r="P2187" s="77">
        <v>12856.63924317348</v>
      </c>
      <c r="Q2187" s="4">
        <v>6722.5254690212114</v>
      </c>
      <c r="R2187" s="46">
        <v>16312.296730658902</v>
      </c>
      <c r="S2187" s="110">
        <v>16241.178658404928</v>
      </c>
      <c r="T2187" s="46">
        <v>16291.345022637057</v>
      </c>
      <c r="U2187" s="110">
        <f>$L$1*gp_need_index[[#This Row],[Normalised weighted population 2025/26]]</f>
        <v>6626.8118225619482</v>
      </c>
      <c r="V2187" s="4">
        <f>$M$1*gp_need_index[[#This Row],[Normalised travel time adjusted wp 2025/26]]</f>
        <v>9673.0447560328339</v>
      </c>
      <c r="W2187" s="115">
        <v>16299.856578594783</v>
      </c>
      <c r="X2187" s="43">
        <f>gp_need_index[[#This Row],[Combined weighted population 2025/26]]/gp_need_index[[#This Row],[Registered population 2025/26]]</f>
        <v>1.2678162831122104</v>
      </c>
    </row>
    <row r="2188" spans="1:24" ht="13">
      <c r="A2188" s="8" t="s">
        <v>308</v>
      </c>
      <c r="B2188" s="3" t="s">
        <v>10583</v>
      </c>
      <c r="C2188" s="74" t="s">
        <v>6433</v>
      </c>
      <c r="D2188" s="74" t="s">
        <v>6796</v>
      </c>
      <c r="E2188" s="74" t="s">
        <v>6706</v>
      </c>
      <c r="F2188" s="41">
        <v>0.98974208107998463</v>
      </c>
      <c r="G2188" s="110">
        <v>7788</v>
      </c>
      <c r="H2188" s="4">
        <v>3766.0664178141519</v>
      </c>
      <c r="I2188" s="46">
        <v>9230.8892018499264</v>
      </c>
      <c r="J2188" s="110">
        <v>9136.1994888577046</v>
      </c>
      <c r="K2188" s="46">
        <v>9164.5389191096183</v>
      </c>
      <c r="L2188" s="110">
        <f>$L$1*gp_need_index[[#This Row],[Normalised weighted population (base year)]]</f>
        <v>3750.0155070504061</v>
      </c>
      <c r="M2188" s="4">
        <f>$M$1*gp_need_index[[#This Row],[Normalised travel time adjusted wp (base year)]]</f>
        <v>5441.4779755614445</v>
      </c>
      <c r="N2188" s="115">
        <v>9191.4934826118515</v>
      </c>
      <c r="O2188" s="43">
        <f>gp_need_index[[#This Row],[Combined weighted population (base year)]]/gp_need_index[[#This Row],[Registered population (base year)]]</f>
        <v>1.1802123115834426</v>
      </c>
      <c r="P2188" s="77">
        <v>7855.5417944786695</v>
      </c>
      <c r="Q2188" s="4">
        <v>3835.8432987473416</v>
      </c>
      <c r="R2188" s="46">
        <v>9307.7243648712283</v>
      </c>
      <c r="S2188" s="110">
        <v>9212.2464830065273</v>
      </c>
      <c r="T2188" s="46">
        <v>9240.7016168476603</v>
      </c>
      <c r="U2188" s="110">
        <f>$L$1*gp_need_index[[#This Row],[Normalised weighted population 2025/26]]</f>
        <v>3781.2295154212229</v>
      </c>
      <c r="V2188" s="4">
        <f>$M$1*gp_need_index[[#This Row],[Normalised travel time adjusted wp 2025/26]]</f>
        <v>5486.6998515291189</v>
      </c>
      <c r="W2188" s="115">
        <v>9267.9293669503422</v>
      </c>
      <c r="X2188" s="43">
        <f>gp_need_index[[#This Row],[Combined weighted population 2025/26]]/gp_need_index[[#This Row],[Registered population 2025/26]]</f>
        <v>1.1797950554428187</v>
      </c>
    </row>
    <row r="2189" spans="1:24" ht="13">
      <c r="A2189" s="8" t="s">
        <v>3323</v>
      </c>
      <c r="B2189" s="3" t="s">
        <v>9220</v>
      </c>
      <c r="C2189" s="74" t="s">
        <v>6428</v>
      </c>
      <c r="D2189" s="74" t="s">
        <v>6796</v>
      </c>
      <c r="E2189" s="74" t="s">
        <v>6703</v>
      </c>
      <c r="F2189" s="41">
        <v>1.0212547251930206</v>
      </c>
      <c r="G2189" s="110">
        <v>15105.166666666664</v>
      </c>
      <c r="H2189" s="4">
        <v>14820.054367687764</v>
      </c>
      <c r="I2189" s="46">
        <v>36324.978015899862</v>
      </c>
      <c r="J2189" s="110">
        <v>37097.055441270328</v>
      </c>
      <c r="K2189" s="46">
        <v>37212.126200891042</v>
      </c>
      <c r="L2189" s="110">
        <f>$L$1*gp_need_index[[#This Row],[Normalised weighted population (base year)]]</f>
        <v>14756.891549038462</v>
      </c>
      <c r="M2189" s="4">
        <f>$M$1*gp_need_index[[#This Row],[Normalised travel time adjusted wp (base year)]]</f>
        <v>22094.833895433378</v>
      </c>
      <c r="N2189" s="115">
        <v>36851.725444471842</v>
      </c>
      <c r="O2189" s="43">
        <f>gp_need_index[[#This Row],[Combined weighted population (base year)]]/gp_need_index[[#This Row],[Registered population (base year)]]</f>
        <v>2.4396768508218059</v>
      </c>
      <c r="P2189" s="77">
        <v>15261.222871767299</v>
      </c>
      <c r="Q2189" s="4">
        <v>15114.696093126695</v>
      </c>
      <c r="R2189" s="46">
        <v>36676.009455225088</v>
      </c>
      <c r="S2189" s="110">
        <v>37455.547957372524</v>
      </c>
      <c r="T2189" s="46">
        <v>37571.242064362181</v>
      </c>
      <c r="U2189" s="110">
        <f>$L$1*gp_need_index[[#This Row],[Normalised weighted population 2025/26]]</f>
        <v>14899.496807551153</v>
      </c>
      <c r="V2189" s="4">
        <f>$M$1*gp_need_index[[#This Row],[Normalised travel time adjusted wp 2025/26]]</f>
        <v>22308.060232186475</v>
      </c>
      <c r="W2189" s="115">
        <v>37207.557039737629</v>
      </c>
      <c r="X2189" s="43">
        <f>gp_need_index[[#This Row],[Combined weighted population 2025/26]]/gp_need_index[[#This Row],[Registered population 2025/26]]</f>
        <v>2.4380455847067304</v>
      </c>
    </row>
    <row r="2190" spans="1:24" ht="13">
      <c r="A2190" s="8" t="s">
        <v>3181</v>
      </c>
      <c r="B2190" s="3" t="s">
        <v>12660</v>
      </c>
      <c r="C2190" s="74" t="s">
        <v>6422</v>
      </c>
      <c r="D2190" s="74" t="s">
        <v>6796</v>
      </c>
      <c r="E2190" s="74" t="s">
        <v>6710</v>
      </c>
      <c r="F2190" s="41">
        <v>0.99564021710564476</v>
      </c>
      <c r="G2190" s="110">
        <v>14342.666666666666</v>
      </c>
      <c r="H2190" s="4">
        <v>4518.5931843806638</v>
      </c>
      <c r="I2190" s="46">
        <v>11075.38434159142</v>
      </c>
      <c r="J2190" s="110">
        <v>11027.098070390539</v>
      </c>
      <c r="K2190" s="46">
        <v>11061.302848540137</v>
      </c>
      <c r="L2190" s="110">
        <f>$L$1*gp_need_index[[#This Row],[Normalised weighted population (base year)]]</f>
        <v>4499.3350173878844</v>
      </c>
      <c r="M2190" s="4">
        <f>$M$1*gp_need_index[[#This Row],[Normalised travel time adjusted wp (base year)]]</f>
        <v>6567.6883870109614</v>
      </c>
      <c r="N2190" s="115">
        <v>11067.023404398846</v>
      </c>
      <c r="O2190" s="43">
        <f>gp_need_index[[#This Row],[Combined weighted population (base year)]]/gp_need_index[[#This Row],[Registered population (base year)]]</f>
        <v>0.77161546465549269</v>
      </c>
      <c r="P2190" s="77">
        <v>14462.446429251853</v>
      </c>
      <c r="Q2190" s="4">
        <v>4604.0343538162151</v>
      </c>
      <c r="R2190" s="46">
        <v>11171.750093574921</v>
      </c>
      <c r="S2190" s="110">
        <v>11123.043688616941</v>
      </c>
      <c r="T2190" s="46">
        <v>11157.400964821416</v>
      </c>
      <c r="U2190" s="110">
        <f>$L$1*gp_need_index[[#This Row],[Normalised weighted population 2025/26]]</f>
        <v>4538.4832572144751</v>
      </c>
      <c r="V2190" s="4">
        <f>$M$1*gp_need_index[[#This Row],[Normalised travel time adjusted wp 2025/26]]</f>
        <v>6624.7469895061886</v>
      </c>
      <c r="W2190" s="115">
        <v>11163.230246720665</v>
      </c>
      <c r="X2190" s="43">
        <f>gp_need_index[[#This Row],[Combined weighted population 2025/26]]/gp_need_index[[#This Row],[Registered population 2025/26]]</f>
        <v>0.77187703348320313</v>
      </c>
    </row>
    <row r="2191" spans="1:24" ht="13">
      <c r="A2191" s="8" t="s">
        <v>336</v>
      </c>
      <c r="B2191" s="3" t="s">
        <v>10582</v>
      </c>
      <c r="C2191" s="74" t="s">
        <v>6433</v>
      </c>
      <c r="D2191" s="74" t="s">
        <v>6796</v>
      </c>
      <c r="E2191" s="74" t="s">
        <v>6707</v>
      </c>
      <c r="F2191" s="41">
        <v>0.98974208107998463</v>
      </c>
      <c r="G2191" s="110">
        <v>13205.583333333334</v>
      </c>
      <c r="H2191" s="4">
        <v>5458.3826105578864</v>
      </c>
      <c r="I2191" s="46">
        <v>13378.873208669642</v>
      </c>
      <c r="J2191" s="110">
        <v>13241.633812053942</v>
      </c>
      <c r="K2191" s="46">
        <v>13282.707823002997</v>
      </c>
      <c r="L2191" s="110">
        <f>$L$1*gp_need_index[[#This Row],[Normalised weighted population (base year)]]</f>
        <v>5435.1190770784906</v>
      </c>
      <c r="M2191" s="4">
        <f>$M$1*gp_need_index[[#This Row],[Normalised travel time adjusted wp (base year)]]</f>
        <v>7886.6555876561915</v>
      </c>
      <c r="N2191" s="115">
        <v>13321.774664734683</v>
      </c>
      <c r="O2191" s="43">
        <f>gp_need_index[[#This Row],[Combined weighted population (base year)]]/gp_need_index[[#This Row],[Registered population (base year)]]</f>
        <v>1.0087986519389915</v>
      </c>
      <c r="P2191" s="77">
        <v>13332.123041516303</v>
      </c>
      <c r="Q2191" s="4">
        <v>5570.4613056460248</v>
      </c>
      <c r="R2191" s="46">
        <v>13516.797840794443</v>
      </c>
      <c r="S2191" s="110">
        <v>13378.143624485334</v>
      </c>
      <c r="T2191" s="46">
        <v>13419.466538291737</v>
      </c>
      <c r="U2191" s="110">
        <f>$L$1*gp_need_index[[#This Row],[Normalised weighted population 2025/26]]</f>
        <v>5491.1504623505152</v>
      </c>
      <c r="V2191" s="4">
        <f>$M$1*gp_need_index[[#This Row],[Normalised travel time adjusted wp 2025/26]]</f>
        <v>7967.856567190257</v>
      </c>
      <c r="W2191" s="115">
        <v>13459.007029540771</v>
      </c>
      <c r="X2191" s="43">
        <f>gp_need_index[[#This Row],[Combined weighted population 2025/26]]/gp_need_index[[#This Row],[Registered population 2025/26]]</f>
        <v>1.009517162992672</v>
      </c>
    </row>
    <row r="2192" spans="1:24" ht="13">
      <c r="A2192" s="8" t="s">
        <v>3194</v>
      </c>
      <c r="B2192" s="3" t="s">
        <v>10581</v>
      </c>
      <c r="C2192" s="74" t="s">
        <v>6422</v>
      </c>
      <c r="D2192" s="74" t="s">
        <v>6796</v>
      </c>
      <c r="E2192" s="74" t="s">
        <v>6709</v>
      </c>
      <c r="F2192" s="41">
        <v>0.99564021710564476</v>
      </c>
      <c r="G2192" s="110">
        <v>11323.75</v>
      </c>
      <c r="H2192" s="4">
        <v>4188.0598868094885</v>
      </c>
      <c r="I2192" s="46">
        <v>10265.224373894276</v>
      </c>
      <c r="J2192" s="110">
        <v>10220.470224262253</v>
      </c>
      <c r="K2192" s="46">
        <v>10252.172936469389</v>
      </c>
      <c r="L2192" s="110">
        <f>$L$1*gp_need_index[[#This Row],[Normalised weighted population (base year)]]</f>
        <v>4170.2104470868035</v>
      </c>
      <c r="M2192" s="4">
        <f>$M$1*gp_need_index[[#This Row],[Normalised travel time adjusted wp (base year)]]</f>
        <v>6087.2645888512707</v>
      </c>
      <c r="N2192" s="115">
        <v>10257.475035938074</v>
      </c>
      <c r="O2192" s="43">
        <f>gp_need_index[[#This Row],[Combined weighted population (base year)]]/gp_need_index[[#This Row],[Registered population (base year)]]</f>
        <v>0.90583729205767294</v>
      </c>
      <c r="P2192" s="77">
        <v>11427.606888159782</v>
      </c>
      <c r="Q2192" s="4">
        <v>4273.2113851905642</v>
      </c>
      <c r="R2192" s="46">
        <v>10369.003796159288</v>
      </c>
      <c r="S2192" s="110">
        <v>10323.797190777288</v>
      </c>
      <c r="T2192" s="46">
        <v>10355.685724302111</v>
      </c>
      <c r="U2192" s="110">
        <f>$L$1*gp_need_index[[#This Row],[Normalised weighted population 2025/26]]</f>
        <v>4212.3704637760447</v>
      </c>
      <c r="V2192" s="4">
        <f>$M$1*gp_need_index[[#This Row],[Normalised travel time adjusted wp 2025/26]]</f>
        <v>6148.7256792729859</v>
      </c>
      <c r="W2192" s="115">
        <v>10361.096143049032</v>
      </c>
      <c r="X2192" s="43">
        <f>gp_need_index[[#This Row],[Combined weighted population 2025/26]]/gp_need_index[[#This Row],[Registered population 2025/26]]</f>
        <v>0.90667243320946145</v>
      </c>
    </row>
    <row r="2193" spans="1:24" ht="13">
      <c r="A2193" s="8" t="s">
        <v>3356</v>
      </c>
      <c r="B2193" s="3" t="s">
        <v>10580</v>
      </c>
      <c r="C2193" s="74" t="s">
        <v>6433</v>
      </c>
      <c r="D2193" s="74" t="s">
        <v>6796</v>
      </c>
      <c r="E2193" s="74" t="s">
        <v>6550</v>
      </c>
      <c r="F2193" s="41">
        <v>0.98974208107998463</v>
      </c>
      <c r="G2193" s="110">
        <v>14689.083333333332</v>
      </c>
      <c r="H2193" s="4">
        <v>5458.2056031506827</v>
      </c>
      <c r="I2193" s="46">
        <v>13378.439351275074</v>
      </c>
      <c r="J2193" s="110">
        <v>13241.204405133351</v>
      </c>
      <c r="K2193" s="46">
        <v>13282.277084111984</v>
      </c>
      <c r="L2193" s="110">
        <f>$L$1*gp_need_index[[#This Row],[Normalised weighted population (base year)]]</f>
        <v>5434.9428240738343</v>
      </c>
      <c r="M2193" s="4">
        <f>$M$1*gp_need_index[[#This Row],[Normalised travel time adjusted wp (base year)]]</f>
        <v>7886.3998348889927</v>
      </c>
      <c r="N2193" s="115">
        <v>13321.342658962827</v>
      </c>
      <c r="O2193" s="43">
        <f>gp_need_index[[#This Row],[Combined weighted population (base year)]]/gp_need_index[[#This Row],[Registered population (base year)]]</f>
        <v>0.9068872683657021</v>
      </c>
      <c r="P2193" s="77">
        <v>14813.830012405231</v>
      </c>
      <c r="Q2193" s="4">
        <v>5561.3462484169813</v>
      </c>
      <c r="R2193" s="46">
        <v>13494.680034187049</v>
      </c>
      <c r="S2193" s="110">
        <v>13356.252700544808</v>
      </c>
      <c r="T2193" s="46">
        <v>13397.507996841001</v>
      </c>
      <c r="U2193" s="110">
        <f>$L$1*gp_need_index[[#This Row],[Normalised weighted population 2025/26]]</f>
        <v>5482.1651830403662</v>
      </c>
      <c r="V2193" s="4">
        <f>$M$1*gp_need_index[[#This Row],[Normalised travel time adjusted wp 2025/26]]</f>
        <v>7954.8186041531326</v>
      </c>
      <c r="W2193" s="115">
        <v>13436.983787193498</v>
      </c>
      <c r="X2193" s="43">
        <f>gp_need_index[[#This Row],[Combined weighted population 2025/26]]/gp_need_index[[#This Row],[Registered population 2025/26]]</f>
        <v>0.90705670147026463</v>
      </c>
    </row>
    <row r="2194" spans="1:24" ht="13">
      <c r="A2194" s="8" t="s">
        <v>356</v>
      </c>
      <c r="B2194" s="3" t="s">
        <v>10579</v>
      </c>
      <c r="C2194" s="74" t="s">
        <v>6433</v>
      </c>
      <c r="D2194" s="74" t="s">
        <v>6796</v>
      </c>
      <c r="E2194" s="74" t="s">
        <v>6515</v>
      </c>
      <c r="F2194" s="41">
        <v>0.98974208107998463</v>
      </c>
      <c r="G2194" s="110">
        <v>4923.333333333333</v>
      </c>
      <c r="H2194" s="4">
        <v>2036.7507037813132</v>
      </c>
      <c r="I2194" s="46">
        <v>4992.216809948718</v>
      </c>
      <c r="J2194" s="110">
        <v>4941.0070546811266</v>
      </c>
      <c r="K2194" s="46">
        <v>4956.3334849950797</v>
      </c>
      <c r="L2194" s="110">
        <f>$L$1*gp_need_index[[#This Row],[Normalised weighted population (base year)]]</f>
        <v>2028.070107061151</v>
      </c>
      <c r="M2194" s="4">
        <f>$M$1*gp_need_index[[#This Row],[Normalised travel time adjusted wp (base year)]]</f>
        <v>2942.8408495163744</v>
      </c>
      <c r="N2194" s="115">
        <v>4970.9109565775252</v>
      </c>
      <c r="O2194" s="43">
        <f>gp_need_index[[#This Row],[Combined weighted population (base year)]]/gp_need_index[[#This Row],[Registered population (base year)]]</f>
        <v>1.0096637014036951</v>
      </c>
      <c r="P2194" s="77">
        <v>4965.1731331924948</v>
      </c>
      <c r="Q2194" s="4">
        <v>2072.4975218131335</v>
      </c>
      <c r="R2194" s="46">
        <v>5028.942575994929</v>
      </c>
      <c r="S2194" s="110">
        <v>4977.3560907969595</v>
      </c>
      <c r="T2194" s="46">
        <v>4992.7303357218934</v>
      </c>
      <c r="U2194" s="110">
        <f>$L$1*gp_need_index[[#This Row],[Normalised weighted population 2025/26]]</f>
        <v>2042.9898173046663</v>
      </c>
      <c r="V2194" s="4">
        <f>$M$1*gp_need_index[[#This Row],[Normalised travel time adjusted wp 2025/26]]</f>
        <v>2964.4516106640826</v>
      </c>
      <c r="W2194" s="115">
        <v>5007.4414279687489</v>
      </c>
      <c r="X2194" s="43">
        <f>gp_need_index[[#This Row],[Combined weighted population 2025/26]]/gp_need_index[[#This Row],[Registered population 2025/26]]</f>
        <v>1.0085129548642902</v>
      </c>
    </row>
    <row r="2195" spans="1:24" ht="13">
      <c r="A2195" s="8" t="s">
        <v>305</v>
      </c>
      <c r="B2195" s="3" t="s">
        <v>10578</v>
      </c>
      <c r="C2195" s="74" t="s">
        <v>6433</v>
      </c>
      <c r="D2195" s="74" t="s">
        <v>6796</v>
      </c>
      <c r="E2195" s="74" t="s">
        <v>6708</v>
      </c>
      <c r="F2195" s="41">
        <v>0.98974208107998463</v>
      </c>
      <c r="G2195" s="110">
        <v>7496.25</v>
      </c>
      <c r="H2195" s="4">
        <v>3982.5065517509893</v>
      </c>
      <c r="I2195" s="46">
        <v>9761.3989362916564</v>
      </c>
      <c r="J2195" s="110">
        <v>9661.2672974572524</v>
      </c>
      <c r="K2195" s="46">
        <v>9691.2354270997039</v>
      </c>
      <c r="L2195" s="110">
        <f>$L$1*gp_need_index[[#This Row],[Normalised weighted population (base year)]]</f>
        <v>3965.5331768323149</v>
      </c>
      <c r="M2195" s="4">
        <f>$M$1*gp_need_index[[#This Row],[Normalised travel time adjusted wp (base year)]]</f>
        <v>5754.2059232879865</v>
      </c>
      <c r="N2195" s="115">
        <v>9719.7391001203014</v>
      </c>
      <c r="O2195" s="43">
        <f>gp_need_index[[#This Row],[Combined weighted population (base year)]]/gp_need_index[[#This Row],[Registered population (base year)]]</f>
        <v>1.2966135201094282</v>
      </c>
      <c r="P2195" s="77">
        <v>7567.2459166673925</v>
      </c>
      <c r="Q2195" s="4">
        <v>4064.2113027992782</v>
      </c>
      <c r="R2195" s="46">
        <v>9861.8623392158443</v>
      </c>
      <c r="S2195" s="110">
        <v>9760.7001549398155</v>
      </c>
      <c r="T2195" s="46">
        <v>9790.8493731358685</v>
      </c>
      <c r="U2195" s="110">
        <f>$L$1*gp_need_index[[#This Row],[Normalised weighted population 2025/26]]</f>
        <v>4006.3460726020157</v>
      </c>
      <c r="V2195" s="4">
        <f>$M$1*gp_need_index[[#This Row],[Normalised travel time adjusted wp 2025/26]]</f>
        <v>5813.3520623571649</v>
      </c>
      <c r="W2195" s="115">
        <v>9819.6981349591806</v>
      </c>
      <c r="X2195" s="43">
        <f>gp_need_index[[#This Row],[Combined weighted population 2025/26]]/gp_need_index[[#This Row],[Registered population 2025/26]]</f>
        <v>1.2976581233247095</v>
      </c>
    </row>
    <row r="2196" spans="1:24" ht="13">
      <c r="A2196" s="8" t="s">
        <v>3177</v>
      </c>
      <c r="B2196" s="3" t="s">
        <v>10577</v>
      </c>
      <c r="C2196" s="74" t="s">
        <v>6422</v>
      </c>
      <c r="D2196" s="74" t="s">
        <v>6796</v>
      </c>
      <c r="E2196" s="74" t="s">
        <v>6518</v>
      </c>
      <c r="F2196" s="41">
        <v>0.99564021710564476</v>
      </c>
      <c r="G2196" s="110">
        <v>9040.25</v>
      </c>
      <c r="H2196" s="4">
        <v>3872.1593311808338</v>
      </c>
      <c r="I2196" s="46">
        <v>9490.9302685068742</v>
      </c>
      <c r="J2196" s="110">
        <v>9449.551873070719</v>
      </c>
      <c r="K2196" s="46">
        <v>9478.8632860434027</v>
      </c>
      <c r="L2196" s="110">
        <f>$L$1*gp_need_index[[#This Row],[Normalised weighted population (base year)]]</f>
        <v>3855.6562542319512</v>
      </c>
      <c r="M2196" s="4">
        <f>$M$1*gp_need_index[[#This Row],[Normalised travel time adjusted wp (base year)]]</f>
        <v>5628.1091999961</v>
      </c>
      <c r="N2196" s="115">
        <v>9483.7654542280507</v>
      </c>
      <c r="O2196" s="43">
        <f>gp_need_index[[#This Row],[Combined weighted population (base year)]]/gp_need_index[[#This Row],[Registered population (base year)]]</f>
        <v>1.0490600873015736</v>
      </c>
      <c r="P2196" s="77">
        <v>9124.5399193999328</v>
      </c>
      <c r="Q2196" s="4">
        <v>3949.1173054416176</v>
      </c>
      <c r="R2196" s="46">
        <v>9582.5852363669983</v>
      </c>
      <c r="S2196" s="110">
        <v>9540.8072451697844</v>
      </c>
      <c r="T2196" s="46">
        <v>9570.2772498656577</v>
      </c>
      <c r="U2196" s="110">
        <f>$L$1*gp_need_index[[#This Row],[Normalised weighted population 2025/26]]</f>
        <v>3892.8907549672422</v>
      </c>
      <c r="V2196" s="4">
        <f>$M$1*gp_need_index[[#This Row],[Normalised travel time adjusted wp 2025/26]]</f>
        <v>5682.3865701058339</v>
      </c>
      <c r="W2196" s="115">
        <v>9575.2773250730752</v>
      </c>
      <c r="X2196" s="43">
        <f>gp_need_index[[#This Row],[Combined weighted population 2025/26]]/gp_need_index[[#This Row],[Registered population 2025/26]]</f>
        <v>1.0493983707293359</v>
      </c>
    </row>
    <row r="2197" spans="1:24" ht="13">
      <c r="A2197" s="8" t="s">
        <v>318</v>
      </c>
      <c r="B2197" s="3" t="s">
        <v>10576</v>
      </c>
      <c r="C2197" s="74" t="s">
        <v>6433</v>
      </c>
      <c r="D2197" s="74" t="s">
        <v>6796</v>
      </c>
      <c r="E2197" s="74" t="s">
        <v>6708</v>
      </c>
      <c r="F2197" s="41">
        <v>0.98974208107998463</v>
      </c>
      <c r="G2197" s="110">
        <v>4289.166666666667</v>
      </c>
      <c r="H2197" s="4">
        <v>1537.0165706073028</v>
      </c>
      <c r="I2197" s="46">
        <v>3767.333894477139</v>
      </c>
      <c r="J2197" s="110">
        <v>3728.6888888429667</v>
      </c>
      <c r="K2197" s="46">
        <v>3740.2548489366932</v>
      </c>
      <c r="L2197" s="110">
        <f>$L$1*gp_need_index[[#This Row],[Normalised weighted population (base year)]]</f>
        <v>1530.4658322293176</v>
      </c>
      <c r="M2197" s="4">
        <f>$M$1*gp_need_index[[#This Row],[Normalised travel time adjusted wp (base year)]]</f>
        <v>2220.7897814736175</v>
      </c>
      <c r="N2197" s="115">
        <v>3751.2556137029351</v>
      </c>
      <c r="O2197" s="43">
        <f>gp_need_index[[#This Row],[Combined weighted population (base year)]]/gp_need_index[[#This Row],[Registered population (base year)]]</f>
        <v>0.87458844694842075</v>
      </c>
      <c r="P2197" s="77">
        <v>4326.8585949032031</v>
      </c>
      <c r="Q2197" s="4">
        <v>1566.285189352066</v>
      </c>
      <c r="R2197" s="46">
        <v>3800.611673586885</v>
      </c>
      <c r="S2197" s="110">
        <v>3761.6253071927667</v>
      </c>
      <c r="T2197" s="46">
        <v>3773.2443570926812</v>
      </c>
      <c r="U2197" s="110">
        <f>$L$1*gp_need_index[[#This Row],[Normalised weighted population 2025/26]]</f>
        <v>1543.984810192647</v>
      </c>
      <c r="V2197" s="4">
        <f>$M$1*gp_need_index[[#This Row],[Normalised travel time adjusted wp 2025/26]]</f>
        <v>2240.3774207034648</v>
      </c>
      <c r="W2197" s="115">
        <v>3784.3622308961121</v>
      </c>
      <c r="X2197" s="43">
        <f>gp_need_index[[#This Row],[Combined weighted population 2025/26]]/gp_need_index[[#This Row],[Registered population 2025/26]]</f>
        <v>0.87462119408151651</v>
      </c>
    </row>
    <row r="2198" spans="1:24" ht="13">
      <c r="A2198" s="8" t="s">
        <v>313</v>
      </c>
      <c r="B2198" s="3" t="s">
        <v>10575</v>
      </c>
      <c r="C2198" s="74" t="s">
        <v>6433</v>
      </c>
      <c r="D2198" s="74" t="s">
        <v>6796</v>
      </c>
      <c r="E2198" s="74" t="s">
        <v>6708</v>
      </c>
      <c r="F2198" s="41">
        <v>0.98974208107998463</v>
      </c>
      <c r="G2198" s="110">
        <v>6219.6666666666661</v>
      </c>
      <c r="H2198" s="4">
        <v>2720.441110805215</v>
      </c>
      <c r="I2198" s="46">
        <v>6667.9892726309618</v>
      </c>
      <c r="J2198" s="110">
        <v>6599.5895793127811</v>
      </c>
      <c r="K2198" s="46">
        <v>6620.0607400839845</v>
      </c>
      <c r="L2198" s="110">
        <f>$L$1*gp_need_index[[#This Row],[Normalised weighted population (base year)]]</f>
        <v>2708.8466372449466</v>
      </c>
      <c r="M2198" s="4">
        <f>$M$1*gp_need_index[[#This Row],[Normalised travel time adjusted wp (base year)]]</f>
        <v>3930.68489664353</v>
      </c>
      <c r="N2198" s="115">
        <v>6639.5315338884766</v>
      </c>
      <c r="O2198" s="43">
        <f>gp_need_index[[#This Row],[Combined weighted population (base year)]]/gp_need_index[[#This Row],[Registered population (base year)]]</f>
        <v>1.0675060079138985</v>
      </c>
      <c r="P2198" s="77">
        <v>6280.4965006065513</v>
      </c>
      <c r="Q2198" s="4">
        <v>2776.0416565316805</v>
      </c>
      <c r="R2198" s="46">
        <v>6736.101699679818</v>
      </c>
      <c r="S2198" s="110">
        <v>6667.0033146075248</v>
      </c>
      <c r="T2198" s="46">
        <v>6687.5966055042009</v>
      </c>
      <c r="U2198" s="110">
        <f>$L$1*gp_need_index[[#This Row],[Normalised weighted population 2025/26]]</f>
        <v>2736.5170655288071</v>
      </c>
      <c r="V2198" s="4">
        <f>$M$1*gp_need_index[[#This Row],[Normalised travel time adjusted wp 2025/26]]</f>
        <v>3970.7845598658992</v>
      </c>
      <c r="W2198" s="115">
        <v>6707.3016253947062</v>
      </c>
      <c r="X2198" s="43">
        <f>gp_need_index[[#This Row],[Combined weighted population 2025/26]]/gp_need_index[[#This Row],[Registered population 2025/26]]</f>
        <v>1.0679572267490214</v>
      </c>
    </row>
    <row r="2199" spans="1:24" ht="13">
      <c r="A2199" s="8" t="s">
        <v>3313</v>
      </c>
      <c r="B2199" s="3" t="s">
        <v>10574</v>
      </c>
      <c r="C2199" s="74" t="s">
        <v>6428</v>
      </c>
      <c r="D2199" s="74" t="s">
        <v>6796</v>
      </c>
      <c r="E2199" s="74" t="s">
        <v>6546</v>
      </c>
      <c r="F2199" s="41">
        <v>1.0212547251930206</v>
      </c>
      <c r="G2199" s="110">
        <v>14890.916666666668</v>
      </c>
      <c r="H2199" s="4">
        <v>7417.1163090961327</v>
      </c>
      <c r="I2199" s="46">
        <v>18179.864944134177</v>
      </c>
      <c r="J2199" s="110">
        <v>18566.272977567976</v>
      </c>
      <c r="K2199" s="46">
        <v>18623.863401105409</v>
      </c>
      <c r="L2199" s="110">
        <f>$L$1*gp_need_index[[#This Row],[Normalised weighted population (base year)]]</f>
        <v>7385.5046860407101</v>
      </c>
      <c r="M2199" s="4">
        <f>$M$1*gp_need_index[[#This Row],[Normalised travel time adjusted wp (base year)]]</f>
        <v>11057.98594031458</v>
      </c>
      <c r="N2199" s="115">
        <v>18443.490626355291</v>
      </c>
      <c r="O2199" s="43">
        <f>gp_need_index[[#This Row],[Combined weighted population (base year)]]/gp_need_index[[#This Row],[Registered population (base year)]]</f>
        <v>1.2385732214619845</v>
      </c>
      <c r="P2199" s="77">
        <v>15032.187842025163</v>
      </c>
      <c r="Q2199" s="4">
        <v>7569.2664176838844</v>
      </c>
      <c r="R2199" s="46">
        <v>18366.924812357516</v>
      </c>
      <c r="S2199" s="110">
        <v>18757.308751885048</v>
      </c>
      <c r="T2199" s="46">
        <v>18815.24703349952</v>
      </c>
      <c r="U2199" s="110">
        <f>$L$1*gp_need_index[[#This Row],[Normalised weighted population 2025/26]]</f>
        <v>7461.4970840909164</v>
      </c>
      <c r="V2199" s="4">
        <f>$M$1*gp_need_index[[#This Row],[Normalised travel time adjusted wp 2025/26]]</f>
        <v>11171.620661029659</v>
      </c>
      <c r="W2199" s="115">
        <v>18633.117745120577</v>
      </c>
      <c r="X2199" s="43">
        <f>gp_need_index[[#This Row],[Combined weighted population 2025/26]]/gp_need_index[[#This Row],[Registered population 2025/26]]</f>
        <v>1.2395479580842099</v>
      </c>
    </row>
    <row r="2200" spans="1:24" ht="13">
      <c r="A2200" s="8" t="s">
        <v>3334</v>
      </c>
      <c r="B2200" s="3" t="s">
        <v>10573</v>
      </c>
      <c r="C2200" s="74" t="s">
        <v>6433</v>
      </c>
      <c r="D2200" s="74" t="s">
        <v>6796</v>
      </c>
      <c r="E2200" s="74" t="s">
        <v>6486</v>
      </c>
      <c r="F2200" s="41">
        <v>0.98974208107998463</v>
      </c>
      <c r="G2200" s="110">
        <v>16471.416666666664</v>
      </c>
      <c r="H2200" s="4">
        <v>7917.585480200386</v>
      </c>
      <c r="I2200" s="46">
        <v>19406.54948839837</v>
      </c>
      <c r="J2200" s="110">
        <v>19207.478677229115</v>
      </c>
      <c r="K2200" s="46">
        <v>19267.058046413458</v>
      </c>
      <c r="L2200" s="110">
        <f>$L$1*gp_need_index[[#This Row],[Normalised weighted population (base year)]]</f>
        <v>7883.8408660836794</v>
      </c>
      <c r="M2200" s="4">
        <f>$M$1*gp_need_index[[#This Row],[Normalised travel time adjusted wp (base year)]]</f>
        <v>11439.885076466957</v>
      </c>
      <c r="N2200" s="115">
        <v>19323.725942550634</v>
      </c>
      <c r="O2200" s="43">
        <f>gp_need_index[[#This Row],[Combined weighted population (base year)]]/gp_need_index[[#This Row],[Registered population (base year)]]</f>
        <v>1.1731672104231454</v>
      </c>
      <c r="P2200" s="77">
        <v>16618.74437450468</v>
      </c>
      <c r="Q2200" s="4">
        <v>8075.0519635320898</v>
      </c>
      <c r="R2200" s="46">
        <v>19594.220111419501</v>
      </c>
      <c r="S2200" s="110">
        <v>19393.224190215624</v>
      </c>
      <c r="T2200" s="46">
        <v>19453.1267113826</v>
      </c>
      <c r="U2200" s="110">
        <f>$L$1*gp_need_index[[#This Row],[Normalised weighted population 2025/26]]</f>
        <v>7960.0813810717718</v>
      </c>
      <c r="V2200" s="4">
        <f>$M$1*gp_need_index[[#This Row],[Normalised travel time adjusted wp 2025/26]]</f>
        <v>11550.36401613958</v>
      </c>
      <c r="W2200" s="115">
        <v>19510.445397211352</v>
      </c>
      <c r="X2200" s="43">
        <f>gp_need_index[[#This Row],[Combined weighted population 2025/26]]/gp_need_index[[#This Row],[Registered population 2025/26]]</f>
        <v>1.1740023769270389</v>
      </c>
    </row>
    <row r="2201" spans="1:24" ht="13">
      <c r="A2201" s="8" t="s">
        <v>3312</v>
      </c>
      <c r="B2201" s="3" t="s">
        <v>10572</v>
      </c>
      <c r="C2201" s="74" t="s">
        <v>6428</v>
      </c>
      <c r="D2201" s="74" t="s">
        <v>6796</v>
      </c>
      <c r="E2201" s="74" t="s">
        <v>6546</v>
      </c>
      <c r="F2201" s="41">
        <v>1.0212547251930206</v>
      </c>
      <c r="G2201" s="110">
        <v>8098.25</v>
      </c>
      <c r="H2201" s="4">
        <v>2923.4802126089066</v>
      </c>
      <c r="I2201" s="46">
        <v>7165.6521506746321</v>
      </c>
      <c r="J2201" s="110">
        <v>7317.9561179659986</v>
      </c>
      <c r="K2201" s="46">
        <v>7340.6555683495626</v>
      </c>
      <c r="L2201" s="110">
        <f>$L$1*gp_need_index[[#This Row],[Normalised weighted population (base year)]]</f>
        <v>2911.0203898638269</v>
      </c>
      <c r="M2201" s="4">
        <f>$M$1*gp_need_index[[#This Row],[Normalised travel time adjusted wp (base year)]]</f>
        <v>4358.5406700675985</v>
      </c>
      <c r="N2201" s="115">
        <v>7269.5610599314259</v>
      </c>
      <c r="O2201" s="43">
        <f>gp_need_index[[#This Row],[Combined weighted population (base year)]]/gp_need_index[[#This Row],[Registered population (base year)]]</f>
        <v>0.8976706152479148</v>
      </c>
      <c r="P2201" s="77">
        <v>8166.9062036886316</v>
      </c>
      <c r="Q2201" s="4">
        <v>2981.2830660472605</v>
      </c>
      <c r="R2201" s="46">
        <v>7234.1226873078913</v>
      </c>
      <c r="S2201" s="110">
        <v>7387.8819770392165</v>
      </c>
      <c r="T2201" s="46">
        <v>7410.7019450944499</v>
      </c>
      <c r="U2201" s="110">
        <f>$L$1*gp_need_index[[#This Row],[Normalised weighted population 2025/26]]</f>
        <v>2938.8362988771564</v>
      </c>
      <c r="V2201" s="4">
        <f>$M$1*gp_need_index[[#This Row],[Normalised travel time adjusted wp 2025/26]]</f>
        <v>4400.130958426832</v>
      </c>
      <c r="W2201" s="115">
        <v>7338.9672573039879</v>
      </c>
      <c r="X2201" s="43">
        <f>gp_need_index[[#This Row],[Combined weighted population 2025/26]]/gp_need_index[[#This Row],[Registered population 2025/26]]</f>
        <v>0.89862269435509123</v>
      </c>
    </row>
    <row r="2202" spans="1:24" ht="13">
      <c r="A2202" s="8" t="s">
        <v>3357</v>
      </c>
      <c r="B2202" s="3" t="s">
        <v>10571</v>
      </c>
      <c r="C2202" s="74" t="s">
        <v>6433</v>
      </c>
      <c r="D2202" s="74" t="s">
        <v>6796</v>
      </c>
      <c r="E2202" s="74" t="s">
        <v>6550</v>
      </c>
      <c r="F2202" s="41">
        <v>0.98974208107998463</v>
      </c>
      <c r="G2202" s="110">
        <v>14247.5</v>
      </c>
      <c r="H2202" s="4">
        <v>4064.8563330982884</v>
      </c>
      <c r="I2202" s="46">
        <v>9963.243944605314</v>
      </c>
      <c r="J2202" s="110">
        <v>9861.0417960412178</v>
      </c>
      <c r="K2202" s="46">
        <v>9891.6296029877431</v>
      </c>
      <c r="L2202" s="110">
        <f>$L$1*gp_need_index[[#This Row],[Normalised weighted population (base year)]]</f>
        <v>4047.5319848177082</v>
      </c>
      <c r="M2202" s="4">
        <f>$M$1*gp_need_index[[#This Row],[Normalised travel time adjusted wp (base year)]]</f>
        <v>5873.1906866405434</v>
      </c>
      <c r="N2202" s="115">
        <v>9920.7226714582521</v>
      </c>
      <c r="O2202" s="43">
        <f>gp_need_index[[#This Row],[Combined weighted population (base year)]]/gp_need_index[[#This Row],[Registered population (base year)]]</f>
        <v>0.69631322487862801</v>
      </c>
      <c r="P2202" s="77">
        <v>14374.718992555443</v>
      </c>
      <c r="Q2202" s="4">
        <v>4139.031773935003</v>
      </c>
      <c r="R2202" s="46">
        <v>10043.415199419636</v>
      </c>
      <c r="S2202" s="110">
        <v>9940.3906606239398</v>
      </c>
      <c r="T2202" s="46">
        <v>9971.0949136205327</v>
      </c>
      <c r="U2202" s="110">
        <f>$L$1*gp_need_index[[#This Row],[Normalised weighted population 2025/26]]</f>
        <v>4080.1012684695093</v>
      </c>
      <c r="V2202" s="4">
        <f>$M$1*gp_need_index[[#This Row],[Normalised travel time adjusted wp 2025/26]]</f>
        <v>5920.3735009038801</v>
      </c>
      <c r="W2202" s="115">
        <v>10000.47476937339</v>
      </c>
      <c r="X2202" s="43">
        <f>gp_need_index[[#This Row],[Combined weighted population 2025/26]]/gp_need_index[[#This Row],[Registered population 2025/26]]</f>
        <v>0.69569880110717708</v>
      </c>
    </row>
    <row r="2203" spans="1:24" ht="13">
      <c r="A2203" s="8" t="s">
        <v>3188</v>
      </c>
      <c r="B2203" s="3" t="s">
        <v>10570</v>
      </c>
      <c r="C2203" s="74" t="s">
        <v>6422</v>
      </c>
      <c r="D2203" s="74" t="s">
        <v>6796</v>
      </c>
      <c r="E2203" s="74" t="s">
        <v>6705</v>
      </c>
      <c r="F2203" s="41">
        <v>0.99564021710564476</v>
      </c>
      <c r="G2203" s="110">
        <v>7928.25</v>
      </c>
      <c r="H2203" s="4">
        <v>3013.2965465690968</v>
      </c>
      <c r="I2203" s="46">
        <v>7385.7981957313923</v>
      </c>
      <c r="J2203" s="110">
        <v>7353.5977190964832</v>
      </c>
      <c r="K2203" s="46">
        <v>7376.4077255893499</v>
      </c>
      <c r="L2203" s="110">
        <f>$L$1*gp_need_index[[#This Row],[Normalised weighted population (base year)]]</f>
        <v>3000.4539281423736</v>
      </c>
      <c r="M2203" s="4">
        <f>$M$1*gp_need_index[[#This Row],[Normalised travel time adjusted wp (base year)]]</f>
        <v>4379.7686421364888</v>
      </c>
      <c r="N2203" s="115">
        <v>7380.2225702788619</v>
      </c>
      <c r="O2203" s="43">
        <f>gp_need_index[[#This Row],[Combined weighted population (base year)]]/gp_need_index[[#This Row],[Registered population (base year)]]</f>
        <v>0.93087662097926549</v>
      </c>
      <c r="P2203" s="77">
        <v>7998.6184787699794</v>
      </c>
      <c r="Q2203" s="4">
        <v>3069.6493682825403</v>
      </c>
      <c r="R2203" s="46">
        <v>7448.5446853643525</v>
      </c>
      <c r="S2203" s="110">
        <v>7416.0706476572605</v>
      </c>
      <c r="T2203" s="46">
        <v>7438.9776859397962</v>
      </c>
      <c r="U2203" s="110">
        <f>$L$1*gp_need_index[[#This Row],[Normalised weighted population 2025/26]]</f>
        <v>3025.9444636684011</v>
      </c>
      <c r="V2203" s="4">
        <f>$M$1*gp_need_index[[#This Row],[Normalised travel time adjusted wp 2025/26]]</f>
        <v>4416.9197813464234</v>
      </c>
      <c r="W2203" s="115">
        <v>7442.8642450148245</v>
      </c>
      <c r="X2203" s="43">
        <f>gp_need_index[[#This Row],[Combined weighted population 2025/26]]/gp_need_index[[#This Row],[Registered population 2025/26]]</f>
        <v>0.93051872204803321</v>
      </c>
    </row>
    <row r="2204" spans="1:24" ht="13">
      <c r="A2204" s="8" t="s">
        <v>323</v>
      </c>
      <c r="B2204" s="3" t="s">
        <v>10569</v>
      </c>
      <c r="C2204" s="74" t="s">
        <v>6433</v>
      </c>
      <c r="D2204" s="74" t="s">
        <v>6796</v>
      </c>
      <c r="E2204" s="74" t="s">
        <v>6706</v>
      </c>
      <c r="F2204" s="41">
        <v>0.98974208107998463</v>
      </c>
      <c r="G2204" s="110">
        <v>12725.666666666666</v>
      </c>
      <c r="H2204" s="4">
        <v>7439.5415687277364</v>
      </c>
      <c r="I2204" s="46">
        <v>18234.830806128241</v>
      </c>
      <c r="J2204" s="110">
        <v>18047.779390198779</v>
      </c>
      <c r="K2204" s="46">
        <v>18103.761506816772</v>
      </c>
      <c r="L2204" s="110">
        <f>$L$1*gp_need_index[[#This Row],[Normalised weighted population (base year)]]</f>
        <v>7407.834369598696</v>
      </c>
      <c r="M2204" s="4">
        <f>$M$1*gp_need_index[[#This Row],[Normalised travel time adjusted wp (base year)]]</f>
        <v>10749.173568213882</v>
      </c>
      <c r="N2204" s="115">
        <v>18157.007937812577</v>
      </c>
      <c r="O2204" s="43">
        <f>gp_need_index[[#This Row],[Combined weighted population (base year)]]/gp_need_index[[#This Row],[Registered population (base year)]]</f>
        <v>1.4268021010932692</v>
      </c>
      <c r="P2204" s="77">
        <v>12850.2835744722</v>
      </c>
      <c r="Q2204" s="4">
        <v>7587.1580227444019</v>
      </c>
      <c r="R2204" s="46">
        <v>18410.339028053662</v>
      </c>
      <c r="S2204" s="110">
        <v>18221.487263013893</v>
      </c>
      <c r="T2204" s="46">
        <v>18277.770479036175</v>
      </c>
      <c r="U2204" s="110">
        <f>$L$1*gp_need_index[[#This Row],[Normalised weighted population 2025/26]]</f>
        <v>7479.1339529262996</v>
      </c>
      <c r="V2204" s="4">
        <f>$M$1*gp_need_index[[#This Row],[Normalised travel time adjusted wp 2025/26]]</f>
        <v>10852.492021901453</v>
      </c>
      <c r="W2204" s="115">
        <v>18331.625974827752</v>
      </c>
      <c r="X2204" s="43">
        <f>gp_need_index[[#This Row],[Combined weighted population 2025/26]]/gp_need_index[[#This Row],[Registered population 2025/26]]</f>
        <v>1.4265541977022627</v>
      </c>
    </row>
    <row r="2205" spans="1:24" ht="13">
      <c r="A2205" s="8" t="s">
        <v>3343</v>
      </c>
      <c r="B2205" s="3" t="s">
        <v>10568</v>
      </c>
      <c r="C2205" s="74" t="s">
        <v>6433</v>
      </c>
      <c r="D2205" s="74" t="s">
        <v>6796</v>
      </c>
      <c r="E2205" s="74" t="s">
        <v>6704</v>
      </c>
      <c r="F2205" s="41">
        <v>0.98974208107998463</v>
      </c>
      <c r="G2205" s="110">
        <v>4521</v>
      </c>
      <c r="H2205" s="4">
        <v>2010.2794579579131</v>
      </c>
      <c r="I2205" s="46">
        <v>4927.3339560311915</v>
      </c>
      <c r="J2205" s="110">
        <v>4876.7897638183849</v>
      </c>
      <c r="K2205" s="46">
        <v>4891.9169995506527</v>
      </c>
      <c r="L2205" s="110">
        <f>$L$1*gp_need_index[[#This Row],[Normalised weighted population (base year)]]</f>
        <v>2001.71168123543</v>
      </c>
      <c r="M2205" s="4">
        <f>$M$1*gp_need_index[[#This Row],[Normalised travel time adjusted wp (base year)]]</f>
        <v>2904.5933293843982</v>
      </c>
      <c r="N2205" s="115">
        <v>4906.305010619828</v>
      </c>
      <c r="O2205" s="43">
        <f>gp_need_index[[#This Row],[Combined weighted population (base year)]]/gp_need_index[[#This Row],[Registered population (base year)]]</f>
        <v>1.0852256161512559</v>
      </c>
      <c r="P2205" s="77">
        <v>4562.0110156885667</v>
      </c>
      <c r="Q2205" s="4">
        <v>2049.4565462568953</v>
      </c>
      <c r="R2205" s="46">
        <v>4973.0333448630854</v>
      </c>
      <c r="S2205" s="110">
        <v>4922.0203720249474</v>
      </c>
      <c r="T2205" s="46">
        <v>4937.2236938979686</v>
      </c>
      <c r="U2205" s="110">
        <f>$L$1*gp_need_index[[#This Row],[Normalised weighted population 2025/26]]</f>
        <v>2020.2768934305871</v>
      </c>
      <c r="V2205" s="4">
        <f>$M$1*gp_need_index[[#This Row],[Normalised travel time adjusted wp 2025/26]]</f>
        <v>2931.4943422572169</v>
      </c>
      <c r="W2205" s="115">
        <v>4951.7712356878037</v>
      </c>
      <c r="X2205" s="43">
        <f>gp_need_index[[#This Row],[Combined weighted population 2025/26]]/gp_need_index[[#This Row],[Registered population 2025/26]]</f>
        <v>1.0854360541127297</v>
      </c>
    </row>
    <row r="2206" spans="1:24" ht="13">
      <c r="A2206" s="8" t="s">
        <v>3190</v>
      </c>
      <c r="B2206" s="3" t="s">
        <v>10567</v>
      </c>
      <c r="C2206" s="74" t="s">
        <v>6422</v>
      </c>
      <c r="D2206" s="74" t="s">
        <v>6796</v>
      </c>
      <c r="E2206" s="74" t="s">
        <v>6709</v>
      </c>
      <c r="F2206" s="41">
        <v>0.99564021710564476</v>
      </c>
      <c r="G2206" s="110">
        <v>11652.749999999998</v>
      </c>
      <c r="H2206" s="4">
        <v>2881.8442478938341</v>
      </c>
      <c r="I2206" s="46">
        <v>7063.599522160438</v>
      </c>
      <c r="J2206" s="110">
        <v>7032.8037617911468</v>
      </c>
      <c r="K2206" s="46">
        <v>7054.618702667356</v>
      </c>
      <c r="L2206" s="110">
        <f>$L$1*gp_need_index[[#This Row],[Normalised weighted population (base year)]]</f>
        <v>2869.5618769193984</v>
      </c>
      <c r="M2206" s="4">
        <f>$M$1*gp_need_index[[#This Row],[Normalised travel time adjusted wp (base year)]]</f>
        <v>4188.7052513360723</v>
      </c>
      <c r="N2206" s="115">
        <v>7058.2671282554711</v>
      </c>
      <c r="O2206" s="43">
        <f>gp_need_index[[#This Row],[Combined weighted population (base year)]]/gp_need_index[[#This Row],[Registered population (base year)]]</f>
        <v>0.60571685896080085</v>
      </c>
      <c r="P2206" s="77">
        <v>11749.67902191856</v>
      </c>
      <c r="Q2206" s="4">
        <v>2938.2487999432005</v>
      </c>
      <c r="R2206" s="46">
        <v>7129.6994729206099</v>
      </c>
      <c r="S2206" s="110">
        <v>7098.6155311166767</v>
      </c>
      <c r="T2206" s="46">
        <v>7120.5420020808733</v>
      </c>
      <c r="U2206" s="110">
        <f>$L$1*gp_need_index[[#This Row],[Normalised weighted population 2025/26]]</f>
        <v>2896.4147439558951</v>
      </c>
      <c r="V2206" s="4">
        <f>$M$1*gp_need_index[[#This Row],[Normalised travel time adjusted wp 2025/26]]</f>
        <v>4227.8474476867259</v>
      </c>
      <c r="W2206" s="115">
        <v>7124.2621916426215</v>
      </c>
      <c r="X2206" s="43">
        <f>gp_need_index[[#This Row],[Combined weighted population 2025/26]]/gp_need_index[[#This Row],[Registered population 2025/26]]</f>
        <v>0.60633674999568865</v>
      </c>
    </row>
    <row r="2207" spans="1:24" ht="13">
      <c r="A2207" s="8" t="s">
        <v>359</v>
      </c>
      <c r="B2207" s="3" t="s">
        <v>10566</v>
      </c>
      <c r="C2207" s="74" t="s">
        <v>6433</v>
      </c>
      <c r="D2207" s="74" t="s">
        <v>6796</v>
      </c>
      <c r="E2207" s="74" t="s">
        <v>6515</v>
      </c>
      <c r="F2207" s="41">
        <v>0.98974208107998463</v>
      </c>
      <c r="G2207" s="110">
        <v>11903.833333333332</v>
      </c>
      <c r="H2207" s="4">
        <v>4609.9946073343035</v>
      </c>
      <c r="I2207" s="46">
        <v>11299.4155493751</v>
      </c>
      <c r="J2207" s="110">
        <v>11183.50706082605</v>
      </c>
      <c r="K2207" s="46">
        <v>11218.197001507468</v>
      </c>
      <c r="L2207" s="110">
        <f>$L$1*gp_need_index[[#This Row],[Normalised weighted population (base year)]]</f>
        <v>4590.3468890376571</v>
      </c>
      <c r="M2207" s="4">
        <f>$M$1*gp_need_index[[#This Row],[Normalised travel time adjusted wp (base year)]]</f>
        <v>6660.8448551542642</v>
      </c>
      <c r="N2207" s="115">
        <v>11251.191744191921</v>
      </c>
      <c r="O2207" s="43">
        <f>gp_need_index[[#This Row],[Combined weighted population (base year)]]/gp_need_index[[#This Row],[Registered population (base year)]]</f>
        <v>0.94517383007086697</v>
      </c>
      <c r="P2207" s="77">
        <v>12013.958782811744</v>
      </c>
      <c r="Q2207" s="4">
        <v>4701.1902388769986</v>
      </c>
      <c r="R2207" s="46">
        <v>11407.500130305098</v>
      </c>
      <c r="S2207" s="110">
        <v>11290.482918888363</v>
      </c>
      <c r="T2207" s="46">
        <v>11325.357387692538</v>
      </c>
      <c r="U2207" s="110">
        <f>$L$1*gp_need_index[[#This Row],[Normalised weighted population 2025/26]]</f>
        <v>4634.2558609359767</v>
      </c>
      <c r="V2207" s="4">
        <f>$M$1*gp_need_index[[#This Row],[Normalised travel time adjusted wp 2025/26]]</f>
        <v>6724.4717202290403</v>
      </c>
      <c r="W2207" s="115">
        <v>11358.727581165018</v>
      </c>
      <c r="X2207" s="43">
        <f>gp_need_index[[#This Row],[Combined weighted population 2025/26]]/gp_need_index[[#This Row],[Registered population 2025/26]]</f>
        <v>0.94546084155173238</v>
      </c>
    </row>
    <row r="2208" spans="1:24" ht="13">
      <c r="A2208" s="8" t="s">
        <v>288</v>
      </c>
      <c r="B2208" s="3" t="s">
        <v>10565</v>
      </c>
      <c r="C2208" s="74" t="s">
        <v>6433</v>
      </c>
      <c r="D2208" s="74" t="s">
        <v>6796</v>
      </c>
      <c r="E2208" s="74" t="s">
        <v>6439</v>
      </c>
      <c r="F2208" s="41">
        <v>0.98974208107998463</v>
      </c>
      <c r="G2208" s="110">
        <v>21590.916666666672</v>
      </c>
      <c r="H2208" s="4">
        <v>9136.2201881923429</v>
      </c>
      <c r="I2208" s="46">
        <v>22393.507422489063</v>
      </c>
      <c r="J2208" s="110">
        <v>22163.796639014407</v>
      </c>
      <c r="K2208" s="46">
        <v>22232.546163336305</v>
      </c>
      <c r="L2208" s="110">
        <f>$L$1*gp_need_index[[#This Row],[Normalised weighted population (base year)]]</f>
        <v>9097.2817737594614</v>
      </c>
      <c r="M2208" s="4">
        <f>$M$1*gp_need_index[[#This Row],[Normalised travel time adjusted wp (base year)]]</f>
        <v>13200.654321647118</v>
      </c>
      <c r="N2208" s="115">
        <v>22297.936095406578</v>
      </c>
      <c r="O2208" s="43">
        <f>gp_need_index[[#This Row],[Combined weighted population (base year)]]/gp_need_index[[#This Row],[Registered population (base year)]]</f>
        <v>1.0327461515254441</v>
      </c>
      <c r="P2208" s="77">
        <v>21778.659157779632</v>
      </c>
      <c r="Q2208" s="4">
        <v>9304.3884956433049</v>
      </c>
      <c r="R2208" s="46">
        <v>22577.221423359053</v>
      </c>
      <c r="S2208" s="110">
        <v>22345.626116559</v>
      </c>
      <c r="T2208" s="46">
        <v>22414.648127974298</v>
      </c>
      <c r="U2208" s="110">
        <f>$L$1*gp_need_index[[#This Row],[Normalised weighted population 2025/26]]</f>
        <v>9171.9149252424922</v>
      </c>
      <c r="V2208" s="4">
        <f>$M$1*gp_need_index[[#This Row],[Normalised travel time adjusted wp 2025/26]]</f>
        <v>13308.778018718</v>
      </c>
      <c r="W2208" s="115">
        <v>22480.692943960494</v>
      </c>
      <c r="X2208" s="43">
        <f>gp_need_index[[#This Row],[Combined weighted population 2025/26]]/gp_need_index[[#This Row],[Registered population 2025/26]]</f>
        <v>1.0322349406864235</v>
      </c>
    </row>
    <row r="2209" spans="1:24" ht="13">
      <c r="A2209" s="8" t="s">
        <v>3211</v>
      </c>
      <c r="B2209" s="3" t="s">
        <v>10564</v>
      </c>
      <c r="C2209" s="74" t="s">
        <v>6433</v>
      </c>
      <c r="D2209" s="74" t="s">
        <v>6796</v>
      </c>
      <c r="E2209" s="74" t="s">
        <v>6528</v>
      </c>
      <c r="F2209" s="41">
        <v>0.98974208107998463</v>
      </c>
      <c r="G2209" s="110">
        <v>4474.166666666667</v>
      </c>
      <c r="H2209" s="4">
        <v>2146.9765380676977</v>
      </c>
      <c r="I2209" s="46">
        <v>5262.3879515584931</v>
      </c>
      <c r="J2209" s="110">
        <v>5208.4068026257401</v>
      </c>
      <c r="K2209" s="46">
        <v>5224.5626759171037</v>
      </c>
      <c r="L2209" s="110">
        <f>$L$1*gp_need_index[[#This Row],[Normalised weighted population (base year)]]</f>
        <v>2137.8261607240124</v>
      </c>
      <c r="M2209" s="4">
        <f>$M$1*gp_need_index[[#This Row],[Normalised travel time adjusted wp (base year)]]</f>
        <v>3102.1028972514137</v>
      </c>
      <c r="N2209" s="115">
        <v>5239.9290579754261</v>
      </c>
      <c r="O2209" s="43">
        <f>gp_need_index[[#This Row],[Combined weighted population (base year)]]/gp_need_index[[#This Row],[Registered population (base year)]]</f>
        <v>1.1711519593165414</v>
      </c>
      <c r="P2209" s="77">
        <v>4515.6537709220047</v>
      </c>
      <c r="Q2209" s="4">
        <v>2188.9309134096948</v>
      </c>
      <c r="R2209" s="46">
        <v>5311.4697366330647</v>
      </c>
      <c r="S2209" s="110">
        <v>5256.9851107285676</v>
      </c>
      <c r="T2209" s="46">
        <v>5273.2230843002217</v>
      </c>
      <c r="U2209" s="110">
        <f>$L$1*gp_need_index[[#This Row],[Normalised weighted population 2025/26]]</f>
        <v>2157.7654592161307</v>
      </c>
      <c r="V2209" s="4">
        <f>$M$1*gp_need_index[[#This Row],[Normalised travel time adjusted wp 2025/26]]</f>
        <v>3130.9951899063599</v>
      </c>
      <c r="W2209" s="115">
        <v>5288.7606491224906</v>
      </c>
      <c r="X2209" s="43">
        <f>gp_need_index[[#This Row],[Combined weighted population 2025/26]]/gp_need_index[[#This Row],[Registered population 2025/26]]</f>
        <v>1.171205968707967</v>
      </c>
    </row>
    <row r="2210" spans="1:24" ht="13">
      <c r="A2210" s="8" t="s">
        <v>3331</v>
      </c>
      <c r="B2210" s="3" t="s">
        <v>10563</v>
      </c>
      <c r="C2210" s="74" t="s">
        <v>6433</v>
      </c>
      <c r="D2210" s="74" t="s">
        <v>6796</v>
      </c>
      <c r="E2210" s="74" t="s">
        <v>6550</v>
      </c>
      <c r="F2210" s="41">
        <v>0.98974208107998463</v>
      </c>
      <c r="G2210" s="110">
        <v>12088.416666666668</v>
      </c>
      <c r="H2210" s="4">
        <v>5138.0768366350403</v>
      </c>
      <c r="I2210" s="46">
        <v>12593.781608636025</v>
      </c>
      <c r="J2210" s="110">
        <v>12464.595617998257</v>
      </c>
      <c r="K2210" s="46">
        <v>12503.259346670706</v>
      </c>
      <c r="L2210" s="110">
        <f>$L$1*gp_need_index[[#This Row],[Normalised weighted population (base year)]]</f>
        <v>5116.1784408945941</v>
      </c>
      <c r="M2210" s="4">
        <f>$M$1*gp_need_index[[#This Row],[Normalised travel time adjusted wp (base year)]]</f>
        <v>7423.8552488193791</v>
      </c>
      <c r="N2210" s="115">
        <v>12540.033689713973</v>
      </c>
      <c r="O2210" s="43">
        <f>gp_need_index[[#This Row],[Combined weighted population (base year)]]/gp_need_index[[#This Row],[Registered population (base year)]]</f>
        <v>1.0373594851584345</v>
      </c>
      <c r="P2210" s="77">
        <v>12193.965020393371</v>
      </c>
      <c r="Q2210" s="4">
        <v>5237.6064693567796</v>
      </c>
      <c r="R2210" s="46">
        <v>12709.121189689749</v>
      </c>
      <c r="S2210" s="110">
        <v>12578.752054981263</v>
      </c>
      <c r="T2210" s="46">
        <v>12617.605778005194</v>
      </c>
      <c r="U2210" s="110">
        <f>$L$1*gp_need_index[[#This Row],[Normalised weighted population 2025/26]]</f>
        <v>5163.0347304751776</v>
      </c>
      <c r="V2210" s="4">
        <f>$M$1*gp_need_index[[#This Row],[Normalised travel time adjusted wp 2025/26]]</f>
        <v>7491.7488540713848</v>
      </c>
      <c r="W2210" s="115">
        <v>12654.783584546563</v>
      </c>
      <c r="X2210" s="43">
        <f>gp_need_index[[#This Row],[Combined weighted population 2025/26]]/gp_need_index[[#This Row],[Registered population 2025/26]]</f>
        <v>1.0377907074017771</v>
      </c>
    </row>
    <row r="2211" spans="1:24" ht="13">
      <c r="A2211" s="8" t="s">
        <v>339</v>
      </c>
      <c r="B2211" s="3" t="s">
        <v>10562</v>
      </c>
      <c r="C2211" s="74" t="s">
        <v>6433</v>
      </c>
      <c r="D2211" s="74" t="s">
        <v>6796</v>
      </c>
      <c r="E2211" s="74" t="s">
        <v>6707</v>
      </c>
      <c r="F2211" s="41">
        <v>0.98974208107998463</v>
      </c>
      <c r="G2211" s="110">
        <v>13939.333333333332</v>
      </c>
      <c r="H2211" s="4">
        <v>5516.5385364142867</v>
      </c>
      <c r="I2211" s="46">
        <v>13521.417404245198</v>
      </c>
      <c r="J2211" s="110">
        <v>13382.715800828766</v>
      </c>
      <c r="K2211" s="46">
        <v>13424.227431729701</v>
      </c>
      <c r="L2211" s="110">
        <f>$L$1*gp_need_index[[#This Row],[Normalised weighted population (base year)]]</f>
        <v>5493.0271433719563</v>
      </c>
      <c r="M2211" s="4">
        <f>$M$1*gp_need_index[[#This Row],[Normalised travel time adjusted wp (base year)]]</f>
        <v>7970.6833648082647</v>
      </c>
      <c r="N2211" s="115">
        <v>13463.710508180222</v>
      </c>
      <c r="O2211" s="43">
        <f>gp_need_index[[#This Row],[Combined weighted population (base year)]]/gp_need_index[[#This Row],[Registered population (base year)]]</f>
        <v>0.96587908375677145</v>
      </c>
      <c r="P2211" s="77">
        <v>14068.121499356519</v>
      </c>
      <c r="Q2211" s="4">
        <v>5627.6588877166214</v>
      </c>
      <c r="R2211" s="46">
        <v>13655.588528209664</v>
      </c>
      <c r="S2211" s="110">
        <v>13515.510608282197</v>
      </c>
      <c r="T2211" s="46">
        <v>13557.257826400964</v>
      </c>
      <c r="U2211" s="110">
        <f>$L$1*gp_need_index[[#This Row],[Normalised weighted population 2025/26]]</f>
        <v>5547.5336794664745</v>
      </c>
      <c r="V2211" s="4">
        <f>$M$1*gp_need_index[[#This Row],[Normalised travel time adjusted wp 2025/26]]</f>
        <v>8049.6706405537479</v>
      </c>
      <c r="W2211" s="115">
        <v>13597.204320020222</v>
      </c>
      <c r="X2211" s="43">
        <f>gp_need_index[[#This Row],[Combined weighted population 2025/26]]/gp_need_index[[#This Row],[Registered population 2025/26]]</f>
        <v>0.96652593742826032</v>
      </c>
    </row>
    <row r="2212" spans="1:24" ht="13">
      <c r="A2212" s="8" t="s">
        <v>283</v>
      </c>
      <c r="B2212" s="3" t="s">
        <v>10561</v>
      </c>
      <c r="C2212" s="74" t="s">
        <v>6433</v>
      </c>
      <c r="D2212" s="74" t="s">
        <v>6796</v>
      </c>
      <c r="E2212" s="74" t="s">
        <v>6439</v>
      </c>
      <c r="F2212" s="41">
        <v>0.98974208107998463</v>
      </c>
      <c r="G2212" s="110">
        <v>7892.25</v>
      </c>
      <c r="H2212" s="4">
        <v>3684.4701736445932</v>
      </c>
      <c r="I2212" s="46">
        <v>9030.8911652636634</v>
      </c>
      <c r="J2212" s="110">
        <v>8938.2530159149064</v>
      </c>
      <c r="K2212" s="46">
        <v>8965.9784391860812</v>
      </c>
      <c r="L2212" s="110">
        <f>$L$1*gp_need_index[[#This Row],[Normalised weighted population (base year)]]</f>
        <v>3668.7670246801686</v>
      </c>
      <c r="M2212" s="4">
        <f>$M$1*gp_need_index[[#This Row],[Normalised travel time adjusted wp (base year)]]</f>
        <v>5323.5819757891168</v>
      </c>
      <c r="N2212" s="115">
        <v>8992.3490004692849</v>
      </c>
      <c r="O2212" s="43">
        <f>gp_need_index[[#This Row],[Combined weighted population (base year)]]/gp_need_index[[#This Row],[Registered population (base year)]]</f>
        <v>1.1393897811738458</v>
      </c>
      <c r="P2212" s="77">
        <v>7959.8931733416212</v>
      </c>
      <c r="Q2212" s="4">
        <v>3754.8525198645557</v>
      </c>
      <c r="R2212" s="46">
        <v>9111.1991715236836</v>
      </c>
      <c r="S2212" s="110">
        <v>9017.7372291580832</v>
      </c>
      <c r="T2212" s="46">
        <v>9045.591555491319</v>
      </c>
      <c r="U2212" s="110">
        <f>$L$1*gp_need_index[[#This Row],[Normalised weighted population 2025/26]]</f>
        <v>3701.3918631144788</v>
      </c>
      <c r="V2212" s="4">
        <f>$M$1*gp_need_index[[#This Row],[Normalised travel time adjusted wp 2025/26]]</f>
        <v>5370.8525502025705</v>
      </c>
      <c r="W2212" s="115">
        <v>9072.2444133170502</v>
      </c>
      <c r="X2212" s="43">
        <f>gp_need_index[[#This Row],[Combined weighted population 2025/26]]/gp_need_index[[#This Row],[Registered population 2025/26]]</f>
        <v>1.1397444935191832</v>
      </c>
    </row>
    <row r="2213" spans="1:24" ht="13">
      <c r="A2213" s="8" t="s">
        <v>3329</v>
      </c>
      <c r="B2213" s="3" t="s">
        <v>10560</v>
      </c>
      <c r="C2213" s="74" t="s">
        <v>6433</v>
      </c>
      <c r="D2213" s="74" t="s">
        <v>6796</v>
      </c>
      <c r="E2213" s="74" t="s">
        <v>6486</v>
      </c>
      <c r="F2213" s="41">
        <v>0.98974208107998463</v>
      </c>
      <c r="G2213" s="110">
        <v>13532.75</v>
      </c>
      <c r="H2213" s="4">
        <v>6798.2442665067465</v>
      </c>
      <c r="I2213" s="46">
        <v>16662.96677466937</v>
      </c>
      <c r="J2213" s="110">
        <v>16492.039412527902</v>
      </c>
      <c r="K2213" s="46">
        <v>16543.19580433099</v>
      </c>
      <c r="L2213" s="110">
        <f>$L$1*gp_need_index[[#This Row],[Normalised weighted population (base year)]]</f>
        <v>6769.2702655290432</v>
      </c>
      <c r="M2213" s="4">
        <f>$M$1*gp_need_index[[#This Row],[Normalised travel time adjusted wp (base year)]]</f>
        <v>9822.5820643264215</v>
      </c>
      <c r="N2213" s="115">
        <v>16591.852329855465</v>
      </c>
      <c r="O2213" s="43">
        <f>gp_need_index[[#This Row],[Combined weighted population (base year)]]/gp_need_index[[#This Row],[Registered population (base year)]]</f>
        <v>1.2260517876895283</v>
      </c>
      <c r="P2213" s="77">
        <v>13655.93332495002</v>
      </c>
      <c r="Q2213" s="4">
        <v>6932.2840625924882</v>
      </c>
      <c r="R2213" s="46">
        <v>16821.278724986478</v>
      </c>
      <c r="S2213" s="110">
        <v>16648.727411694588</v>
      </c>
      <c r="T2213" s="46">
        <v>16700.152627862892</v>
      </c>
      <c r="U2213" s="110">
        <f>$L$1*gp_need_index[[#This Row],[Normalised weighted population 2025/26]]</f>
        <v>6833.5839254223465</v>
      </c>
      <c r="V2213" s="4">
        <f>$M$1*gp_need_index[[#This Row],[Normalised travel time adjusted wp 2025/26]]</f>
        <v>9915.7757433430525</v>
      </c>
      <c r="W2213" s="115">
        <v>16749.359668765399</v>
      </c>
      <c r="X2213" s="43">
        <f>gp_need_index[[#This Row],[Combined weighted population 2025/26]]/gp_need_index[[#This Row],[Registered population 2025/26]]</f>
        <v>1.2265261751215164</v>
      </c>
    </row>
    <row r="2214" spans="1:24" ht="13">
      <c r="A2214" s="8" t="s">
        <v>3219</v>
      </c>
      <c r="B2214" s="3" t="s">
        <v>10559</v>
      </c>
      <c r="C2214" s="74" t="s">
        <v>6433</v>
      </c>
      <c r="D2214" s="74" t="s">
        <v>6796</v>
      </c>
      <c r="E2214" s="74" t="s">
        <v>6528</v>
      </c>
      <c r="F2214" s="41">
        <v>0.98974208107998463</v>
      </c>
      <c r="G2214" s="110">
        <v>2702.25</v>
      </c>
      <c r="H2214" s="4">
        <v>909.85503855267564</v>
      </c>
      <c r="I2214" s="46">
        <v>2230.1176131405937</v>
      </c>
      <c r="J2214" s="110">
        <v>2207.2412474828993</v>
      </c>
      <c r="K2214" s="46">
        <v>2214.0878536081786</v>
      </c>
      <c r="L2214" s="110">
        <f>$L$1*gp_need_index[[#This Row],[Normalised weighted population (base year)]]</f>
        <v>905.97725191495886</v>
      </c>
      <c r="M2214" s="4">
        <f>$M$1*gp_need_index[[#This Row],[Normalised travel time adjusted wp (base year)]]</f>
        <v>1314.6226337961291</v>
      </c>
      <c r="N2214" s="115">
        <v>2220.5998857110881</v>
      </c>
      <c r="O2214" s="43">
        <f>gp_need_index[[#This Row],[Combined weighted population (base year)]]/gp_need_index[[#This Row],[Registered population (base year)]]</f>
        <v>0.82175960244651236</v>
      </c>
      <c r="P2214" s="77">
        <v>2725.8393642663241</v>
      </c>
      <c r="Q2214" s="4">
        <v>926.60415128148384</v>
      </c>
      <c r="R2214" s="46">
        <v>2248.4171963672215</v>
      </c>
      <c r="S2214" s="110">
        <v>2225.3531150685185</v>
      </c>
      <c r="T2214" s="46">
        <v>2232.2268695701882</v>
      </c>
      <c r="U2214" s="110">
        <f>$L$1*gp_need_index[[#This Row],[Normalised weighted population 2025/26]]</f>
        <v>913.4113917222769</v>
      </c>
      <c r="V2214" s="4">
        <f>$M$1*gp_need_index[[#This Row],[Normalised travel time adjusted wp 2025/26]]</f>
        <v>1325.3927398240296</v>
      </c>
      <c r="W2214" s="115">
        <v>2238.8041315463065</v>
      </c>
      <c r="X2214" s="43">
        <f>gp_need_index[[#This Row],[Combined weighted population 2025/26]]/gp_need_index[[#This Row],[Registered population 2025/26]]</f>
        <v>0.8213265098799738</v>
      </c>
    </row>
    <row r="2215" spans="1:24" ht="13">
      <c r="A2215" s="8" t="s">
        <v>311</v>
      </c>
      <c r="B2215" s="3" t="s">
        <v>10558</v>
      </c>
      <c r="C2215" s="74" t="s">
        <v>6433</v>
      </c>
      <c r="D2215" s="74" t="s">
        <v>6796</v>
      </c>
      <c r="E2215" s="74" t="s">
        <v>6708</v>
      </c>
      <c r="F2215" s="41">
        <v>0.98974208107998463</v>
      </c>
      <c r="G2215" s="110">
        <v>10272.833333333332</v>
      </c>
      <c r="H2215" s="4">
        <v>4984.9212152377513</v>
      </c>
      <c r="I2215" s="46">
        <v>12218.386590356075</v>
      </c>
      <c r="J2215" s="110">
        <v>12093.051371378799</v>
      </c>
      <c r="K2215" s="46">
        <v>12130.562612928414</v>
      </c>
      <c r="L2215" s="110">
        <f>$L$1*gp_need_index[[#This Row],[Normalised weighted population (base year)]]</f>
        <v>4963.6755661404304</v>
      </c>
      <c r="M2215" s="4">
        <f>$M$1*gp_need_index[[#This Row],[Normalised travel time adjusted wp (base year)]]</f>
        <v>7202.5652214516522</v>
      </c>
      <c r="N2215" s="115">
        <v>12166.240787592084</v>
      </c>
      <c r="O2215" s="43">
        <f>gp_need_index[[#This Row],[Combined weighted population (base year)]]/gp_need_index[[#This Row],[Registered population (base year)]]</f>
        <v>1.1843120970448353</v>
      </c>
      <c r="P2215" s="77">
        <v>10368.667608922424</v>
      </c>
      <c r="Q2215" s="4">
        <v>5081.0173132541904</v>
      </c>
      <c r="R2215" s="46">
        <v>12329.155536763663</v>
      </c>
      <c r="S2215" s="110">
        <v>12202.684058915283</v>
      </c>
      <c r="T2215" s="46">
        <v>12240.376168951419</v>
      </c>
      <c r="U2215" s="110">
        <f>$L$1*gp_need_index[[#This Row],[Normalised weighted population 2025/26]]</f>
        <v>5008.6750518503059</v>
      </c>
      <c r="V2215" s="4">
        <f>$M$1*gp_need_index[[#This Row],[Normalised travel time adjusted wp 2025/26]]</f>
        <v>7267.7674156691137</v>
      </c>
      <c r="W2215" s="115">
        <v>12276.44246751942</v>
      </c>
      <c r="X2215" s="43">
        <f>gp_need_index[[#This Row],[Combined weighted population 2025/26]]/gp_need_index[[#This Row],[Registered population 2025/26]]</f>
        <v>1.1839942151251259</v>
      </c>
    </row>
    <row r="2216" spans="1:24" ht="13">
      <c r="A2216" s="8" t="s">
        <v>3197</v>
      </c>
      <c r="B2216" s="3" t="s">
        <v>10557</v>
      </c>
      <c r="C2216" s="74" t="s">
        <v>6422</v>
      </c>
      <c r="D2216" s="74" t="s">
        <v>6796</v>
      </c>
      <c r="E2216" s="74" t="s">
        <v>6710</v>
      </c>
      <c r="F2216" s="41">
        <v>0.99564021710564476</v>
      </c>
      <c r="G2216" s="110">
        <v>11292.25</v>
      </c>
      <c r="H2216" s="4">
        <v>4512.851690432115</v>
      </c>
      <c r="I2216" s="46">
        <v>11061.311542917065</v>
      </c>
      <c r="J2216" s="110">
        <v>11013.086626063121</v>
      </c>
      <c r="K2216" s="46">
        <v>11047.247942338912</v>
      </c>
      <c r="L2216" s="110">
        <f>$L$1*gp_need_index[[#This Row],[Normalised weighted population (base year)]]</f>
        <v>4493.6179935885029</v>
      </c>
      <c r="M2216" s="4">
        <f>$M$1*gp_need_index[[#This Row],[Normalised travel time adjusted wp (base year)]]</f>
        <v>6559.3432358563214</v>
      </c>
      <c r="N2216" s="115">
        <v>11052.961229444823</v>
      </c>
      <c r="O2216" s="43">
        <f>gp_need_index[[#This Row],[Combined weighted population (base year)]]/gp_need_index[[#This Row],[Registered population (base year)]]</f>
        <v>0.97880946927714352</v>
      </c>
      <c r="P2216" s="77">
        <v>11390.644623917033</v>
      </c>
      <c r="Q2216" s="4">
        <v>4599.9571329231549</v>
      </c>
      <c r="R2216" s="46">
        <v>11161.856663293322</v>
      </c>
      <c r="S2216" s="110">
        <v>11113.193391543451</v>
      </c>
      <c r="T2216" s="46">
        <v>11147.520241779393</v>
      </c>
      <c r="U2216" s="110">
        <f>$L$1*gp_need_index[[#This Row],[Normalised weighted population 2025/26]]</f>
        <v>4534.464086778924</v>
      </c>
      <c r="V2216" s="4">
        <f>$M$1*gp_need_index[[#This Row],[Normalised travel time adjusted wp 2025/26]]</f>
        <v>6618.880274629385</v>
      </c>
      <c r="W2216" s="115">
        <v>11153.344361408308</v>
      </c>
      <c r="X2216" s="43">
        <f>gp_need_index[[#This Row],[Combined weighted population 2025/26]]/gp_need_index[[#This Row],[Registered population 2025/26]]</f>
        <v>0.97916709103447375</v>
      </c>
    </row>
    <row r="2217" spans="1:24" ht="13">
      <c r="A2217" s="8" t="s">
        <v>3311</v>
      </c>
      <c r="B2217" s="3" t="s">
        <v>10556</v>
      </c>
      <c r="C2217" s="74" t="s">
        <v>6428</v>
      </c>
      <c r="D2217" s="74" t="s">
        <v>6796</v>
      </c>
      <c r="E2217" s="74" t="s">
        <v>6546</v>
      </c>
      <c r="F2217" s="41">
        <v>1.0212547251930206</v>
      </c>
      <c r="G2217" s="110">
        <v>9165.3333333333339</v>
      </c>
      <c r="H2217" s="4">
        <v>4045.860006011073</v>
      </c>
      <c r="I2217" s="46">
        <v>9916.6826333775753</v>
      </c>
      <c r="J2217" s="110">
        <v>10127.458997576416</v>
      </c>
      <c r="K2217" s="46">
        <v>10158.873199755446</v>
      </c>
      <c r="L2217" s="110">
        <f>$L$1*gp_need_index[[#This Row],[Normalised weighted population (base year)]]</f>
        <v>4028.6166197521597</v>
      </c>
      <c r="M2217" s="4">
        <f>$M$1*gp_need_index[[#This Row],[Normalised travel time adjusted wp (base year)]]</f>
        <v>6031.8675342983151</v>
      </c>
      <c r="N2217" s="115">
        <v>10060.484154050475</v>
      </c>
      <c r="O2217" s="43">
        <f>gp_need_index[[#This Row],[Combined weighted population (base year)]]/gp_need_index[[#This Row],[Registered population (base year)]]</f>
        <v>1.0976670229179306</v>
      </c>
      <c r="P2217" s="77">
        <v>9249.6989540283066</v>
      </c>
      <c r="Q2217" s="4">
        <v>4126.9959941330762</v>
      </c>
      <c r="R2217" s="46">
        <v>10014.21022096048</v>
      </c>
      <c r="S2217" s="110">
        <v>10227.059507232134</v>
      </c>
      <c r="T2217" s="46">
        <v>10258.649233757182</v>
      </c>
      <c r="U2217" s="110">
        <f>$L$1*gp_need_index[[#This Row],[Normalised weighted population 2025/26]]</f>
        <v>4068.2368511083996</v>
      </c>
      <c r="V2217" s="4">
        <f>$M$1*gp_need_index[[#This Row],[Normalised travel time adjusted wp 2025/26]]</f>
        <v>6091.1099136805678</v>
      </c>
      <c r="W2217" s="115">
        <v>10159.346764788967</v>
      </c>
      <c r="X2217" s="43">
        <f>gp_need_index[[#This Row],[Combined weighted population 2025/26]]/gp_need_index[[#This Row],[Registered population 2025/26]]</f>
        <v>1.0983435045055712</v>
      </c>
    </row>
    <row r="2218" spans="1:24" ht="13">
      <c r="A2218" s="8" t="s">
        <v>290</v>
      </c>
      <c r="B2218" s="3" t="s">
        <v>10555</v>
      </c>
      <c r="C2218" s="74" t="s">
        <v>6433</v>
      </c>
      <c r="D2218" s="74" t="s">
        <v>6796</v>
      </c>
      <c r="E2218" s="74" t="s">
        <v>6439</v>
      </c>
      <c r="F2218" s="41">
        <v>0.98974208107998463</v>
      </c>
      <c r="G2218" s="110">
        <v>5039.1666666666679</v>
      </c>
      <c r="H2218" s="4">
        <v>2412.0958962454552</v>
      </c>
      <c r="I2218" s="46">
        <v>5912.2138306317747</v>
      </c>
      <c r="J2218" s="110">
        <v>5851.5668205193606</v>
      </c>
      <c r="K2218" s="46">
        <v>5869.7177015259276</v>
      </c>
      <c r="L2218" s="110">
        <f>$L$1*gp_need_index[[#This Row],[Normalised weighted population (base year)]]</f>
        <v>2401.8155847243684</v>
      </c>
      <c r="M2218" s="4">
        <f>$M$1*gp_need_index[[#This Row],[Normalised travel time adjusted wp (base year)]]</f>
        <v>3485.1660162647449</v>
      </c>
      <c r="N2218" s="115">
        <v>5886.9816009891128</v>
      </c>
      <c r="O2218" s="43">
        <f>gp_need_index[[#This Row],[Combined weighted population (base year)]]/gp_need_index[[#This Row],[Registered population (base year)]]</f>
        <v>1.1682450671716444</v>
      </c>
      <c r="P2218" s="77">
        <v>5086.3790645004137</v>
      </c>
      <c r="Q2218" s="4">
        <v>2461.6338394538579</v>
      </c>
      <c r="R2218" s="46">
        <v>5973.1869840351783</v>
      </c>
      <c r="S2218" s="110">
        <v>5911.9145162588538</v>
      </c>
      <c r="T2218" s="46">
        <v>5930.1754604409052</v>
      </c>
      <c r="U2218" s="110">
        <f>$L$1*gp_need_index[[#This Row],[Normalised weighted population 2025/26]]</f>
        <v>2426.5857087911486</v>
      </c>
      <c r="V2218" s="4">
        <f>$M$1*gp_need_index[[#This Row],[Normalised travel time adjusted wp 2025/26]]</f>
        <v>3521.0630282684451</v>
      </c>
      <c r="W2218" s="115">
        <v>5947.6487370595933</v>
      </c>
      <c r="X2218" s="43">
        <f>gp_need_index[[#This Row],[Combined weighted population 2025/26]]/gp_need_index[[#This Row],[Registered population 2025/26]]</f>
        <v>1.1693286445303057</v>
      </c>
    </row>
    <row r="2219" spans="1:24" ht="13">
      <c r="A2219" s="8" t="s">
        <v>3298</v>
      </c>
      <c r="B2219" s="3" t="s">
        <v>10554</v>
      </c>
      <c r="C2219" s="74" t="s">
        <v>6428</v>
      </c>
      <c r="D2219" s="74" t="s">
        <v>6796</v>
      </c>
      <c r="E2219" s="74" t="s">
        <v>6546</v>
      </c>
      <c r="F2219" s="41">
        <v>1.0212547251930206</v>
      </c>
      <c r="G2219" s="110">
        <v>21650.75</v>
      </c>
      <c r="H2219" s="4">
        <v>7226.091055446007</v>
      </c>
      <c r="I2219" s="46">
        <v>17711.648838635156</v>
      </c>
      <c r="J2219" s="110">
        <v>18088.105067415629</v>
      </c>
      <c r="K2219" s="46">
        <v>18144.212269603202</v>
      </c>
      <c r="L2219" s="110">
        <f>$L$1*gp_need_index[[#This Row],[Normalised weighted population (base year)]]</f>
        <v>7195.2935787597135</v>
      </c>
      <c r="M2219" s="4">
        <f>$M$1*gp_need_index[[#This Row],[Normalised travel time adjusted wp (base year)]]</f>
        <v>10773.191354241071</v>
      </c>
      <c r="N2219" s="115">
        <v>17968.484933000786</v>
      </c>
      <c r="O2219" s="43">
        <f>gp_need_index[[#This Row],[Combined weighted population (base year)]]/gp_need_index[[#This Row],[Registered population (base year)]]</f>
        <v>0.82992436442159212</v>
      </c>
      <c r="P2219" s="77">
        <v>21831.295466038806</v>
      </c>
      <c r="Q2219" s="4">
        <v>7358.5355854691243</v>
      </c>
      <c r="R2219" s="46">
        <v>17855.583668136256</v>
      </c>
      <c r="S2219" s="110">
        <v>18235.099192163481</v>
      </c>
      <c r="T2219" s="46">
        <v>18291.424453225103</v>
      </c>
      <c r="U2219" s="110">
        <f>$L$1*gp_need_index[[#This Row],[Normalised weighted population 2025/26]]</f>
        <v>7253.7665850791491</v>
      </c>
      <c r="V2219" s="4">
        <f>$M$1*gp_need_index[[#This Row],[Normalised travel time adjusted wp 2025/26]]</f>
        <v>10860.599118230437</v>
      </c>
      <c r="W2219" s="115">
        <v>18114.365703309588</v>
      </c>
      <c r="X2219" s="43">
        <f>gp_need_index[[#This Row],[Combined weighted population 2025/26]]/gp_need_index[[#This Row],[Registered population 2025/26]]</f>
        <v>0.82974305081842958</v>
      </c>
    </row>
    <row r="2220" spans="1:24" ht="13">
      <c r="A2220" s="8" t="s">
        <v>312</v>
      </c>
      <c r="B2220" s="3" t="s">
        <v>8577</v>
      </c>
      <c r="C2220" s="74" t="s">
        <v>6433</v>
      </c>
      <c r="D2220" s="74" t="s">
        <v>6796</v>
      </c>
      <c r="E2220" s="74" t="s">
        <v>6706</v>
      </c>
      <c r="F2220" s="41">
        <v>0.98974208107998463</v>
      </c>
      <c r="G2220" s="110">
        <v>10852.583333333336</v>
      </c>
      <c r="H2220" s="4">
        <v>6833.5969621386403</v>
      </c>
      <c r="I2220" s="46">
        <v>16749.618676192164</v>
      </c>
      <c r="J2220" s="110">
        <v>16577.80244587061</v>
      </c>
      <c r="K2220" s="46">
        <v>16629.224864647447</v>
      </c>
      <c r="L2220" s="110">
        <f>$L$1*gp_need_index[[#This Row],[Normalised weighted population (base year)]]</f>
        <v>6804.472288575832</v>
      </c>
      <c r="M2220" s="4">
        <f>$M$1*gp_need_index[[#This Row],[Normalised travel time adjusted wp (base year)]]</f>
        <v>9873.6621285939345</v>
      </c>
      <c r="N2220" s="115">
        <v>16678.134417169767</v>
      </c>
      <c r="O2220" s="43">
        <f>gp_need_index[[#This Row],[Combined weighted population (base year)]]/gp_need_index[[#This Row],[Registered population (base year)]]</f>
        <v>1.536789343597432</v>
      </c>
      <c r="P2220" s="77">
        <v>10954.215881753607</v>
      </c>
      <c r="Q2220" s="4">
        <v>6963.8485186699727</v>
      </c>
      <c r="R2220" s="46">
        <v>16897.870294040473</v>
      </c>
      <c r="S2220" s="110">
        <v>16724.53331064327</v>
      </c>
      <c r="T2220" s="46">
        <v>16776.192678926862</v>
      </c>
      <c r="U2220" s="110">
        <f>$L$1*gp_need_index[[#This Row],[Normalised weighted population 2025/26]]</f>
        <v>6864.6989746208837</v>
      </c>
      <c r="V2220" s="4">
        <f>$M$1*gp_need_index[[#This Row],[Normalised travel time adjusted wp 2025/26]]</f>
        <v>9960.9247974064674</v>
      </c>
      <c r="W2220" s="115">
        <v>16825.623772027349</v>
      </c>
      <c r="X2220" s="43">
        <f>gp_need_index[[#This Row],[Combined weighted population 2025/26]]/gp_need_index[[#This Row],[Registered population 2025/26]]</f>
        <v>1.5359952691870644</v>
      </c>
    </row>
    <row r="2221" spans="1:24" ht="13">
      <c r="A2221" s="8" t="s">
        <v>296</v>
      </c>
      <c r="B2221" s="3" t="s">
        <v>10553</v>
      </c>
      <c r="C2221" s="74" t="s">
        <v>6433</v>
      </c>
      <c r="D2221" s="74" t="s">
        <v>6796</v>
      </c>
      <c r="E2221" s="74" t="s">
        <v>6439</v>
      </c>
      <c r="F2221" s="41">
        <v>0.98974208107998463</v>
      </c>
      <c r="G2221" s="110">
        <v>17360.416666666664</v>
      </c>
      <c r="H2221" s="4">
        <v>7637.2708113419149</v>
      </c>
      <c r="I2221" s="46">
        <v>18719.478852138152</v>
      </c>
      <c r="J2221" s="110">
        <v>18527.455955847978</v>
      </c>
      <c r="K2221" s="46">
        <v>18584.925973490052</v>
      </c>
      <c r="L2221" s="110">
        <f>$L$1*gp_need_index[[#This Row],[Normalised weighted population (base year)]]</f>
        <v>7604.7208935572571</v>
      </c>
      <c r="M2221" s="4">
        <f>$M$1*gp_need_index[[#This Row],[Normalised travel time adjusted wp (base year)]]</f>
        <v>11034.866702493222</v>
      </c>
      <c r="N2221" s="115">
        <v>18639.587596050478</v>
      </c>
      <c r="O2221" s="43">
        <f>gp_need_index[[#This Row],[Combined weighted population (base year)]]/gp_need_index[[#This Row],[Registered population (base year)]]</f>
        <v>1.0736831928602222</v>
      </c>
      <c r="P2221" s="77">
        <v>17508.905266469032</v>
      </c>
      <c r="Q2221" s="4">
        <v>7783.6178211261686</v>
      </c>
      <c r="R2221" s="46">
        <v>18887.051320423066</v>
      </c>
      <c r="S2221" s="110">
        <v>18693.309479339998</v>
      </c>
      <c r="T2221" s="46">
        <v>18751.050077591419</v>
      </c>
      <c r="U2221" s="110">
        <f>$L$1*gp_need_index[[#This Row],[Normalised weighted population 2025/26]]</f>
        <v>7672.7966055371171</v>
      </c>
      <c r="V2221" s="4">
        <f>$M$1*gp_need_index[[#This Row],[Normalised travel time adjusted wp 2025/26]]</f>
        <v>11133.503487350185</v>
      </c>
      <c r="W2221" s="115">
        <v>18806.300092887301</v>
      </c>
      <c r="X2221" s="43">
        <f>gp_need_index[[#This Row],[Combined weighted population 2025/26]]/gp_need_index[[#This Row],[Registered population 2025/26]]</f>
        <v>1.0740991402188282</v>
      </c>
    </row>
    <row r="2222" spans="1:24" ht="13">
      <c r="A2222" s="8" t="s">
        <v>3336</v>
      </c>
      <c r="B2222" s="3" t="s">
        <v>10552</v>
      </c>
      <c r="C2222" s="74" t="s">
        <v>6433</v>
      </c>
      <c r="D2222" s="74" t="s">
        <v>6796</v>
      </c>
      <c r="E2222" s="74" t="s">
        <v>6550</v>
      </c>
      <c r="F2222" s="41">
        <v>0.98974208107998463</v>
      </c>
      <c r="G2222" s="110">
        <v>8195.25</v>
      </c>
      <c r="H2222" s="4">
        <v>4133.4143337372398</v>
      </c>
      <c r="I2222" s="46">
        <v>10131.284344744043</v>
      </c>
      <c r="J2222" s="110">
        <v>10027.358451380038</v>
      </c>
      <c r="K2222" s="46">
        <v>10058.462153284796</v>
      </c>
      <c r="L2222" s="110">
        <f>$L$1*gp_need_index[[#This Row],[Normalised weighted population (base year)]]</f>
        <v>4115.7977924286261</v>
      </c>
      <c r="M2222" s="4">
        <f>$M$1*gp_need_index[[#This Row],[Normalised travel time adjusted wp (base year)]]</f>
        <v>5972.2481139765996</v>
      </c>
      <c r="N2222" s="115">
        <v>10088.045906405227</v>
      </c>
      <c r="O2222" s="43">
        <f>gp_need_index[[#This Row],[Combined weighted population (base year)]]/gp_need_index[[#This Row],[Registered population (base year)]]</f>
        <v>1.2309625583606634</v>
      </c>
      <c r="P2222" s="77">
        <v>8272.9934500161526</v>
      </c>
      <c r="Q2222" s="4">
        <v>4216.7392123997897</v>
      </c>
      <c r="R2222" s="46">
        <v>10231.973323930779</v>
      </c>
      <c r="S2222" s="110">
        <v>10127.014571182137</v>
      </c>
      <c r="T2222" s="46">
        <v>10158.295275141336</v>
      </c>
      <c r="U2222" s="110">
        <f>$L$1*gp_need_index[[#This Row],[Normalised weighted population 2025/26]]</f>
        <v>4156.7023277429125</v>
      </c>
      <c r="V2222" s="4">
        <f>$M$1*gp_need_index[[#This Row],[Normalised travel time adjusted wp 2025/26]]</f>
        <v>6031.5243894781588</v>
      </c>
      <c r="W2222" s="115">
        <v>10188.22671722107</v>
      </c>
      <c r="X2222" s="43">
        <f>gp_need_index[[#This Row],[Combined weighted population 2025/26]]/gp_need_index[[#This Row],[Registered population 2025/26]]</f>
        <v>1.2315042649044015</v>
      </c>
    </row>
    <row r="2223" spans="1:24" ht="13">
      <c r="A2223" s="8" t="s">
        <v>3335</v>
      </c>
      <c r="B2223" s="3" t="s">
        <v>10551</v>
      </c>
      <c r="C2223" s="74" t="s">
        <v>6433</v>
      </c>
      <c r="D2223" s="74" t="s">
        <v>6796</v>
      </c>
      <c r="E2223" s="74" t="s">
        <v>6704</v>
      </c>
      <c r="F2223" s="41">
        <v>0.98974208107998463</v>
      </c>
      <c r="G2223" s="110">
        <v>12087.416666666668</v>
      </c>
      <c r="H2223" s="4">
        <v>6954.2329885392837</v>
      </c>
      <c r="I2223" s="46">
        <v>17045.305918506416</v>
      </c>
      <c r="J2223" s="110">
        <v>16870.45655242752</v>
      </c>
      <c r="K2223" s="46">
        <v>16922.786750270567</v>
      </c>
      <c r="L2223" s="110">
        <f>$L$1*gp_need_index[[#This Row],[Normalised weighted population (base year)]]</f>
        <v>6924.5941662919249</v>
      </c>
      <c r="M2223" s="4">
        <f>$M$1*gp_need_index[[#This Row],[Normalised travel time adjusted wp (base year)]]</f>
        <v>10047.96555500545</v>
      </c>
      <c r="N2223" s="115">
        <v>16972.559721297373</v>
      </c>
      <c r="O2223" s="43">
        <f>gp_need_index[[#This Row],[Combined weighted population (base year)]]/gp_need_index[[#This Row],[Registered population (base year)]]</f>
        <v>1.4041511258648351</v>
      </c>
      <c r="P2223" s="77">
        <v>12205.828066736507</v>
      </c>
      <c r="Q2223" s="4">
        <v>7095.0689045100071</v>
      </c>
      <c r="R2223" s="46">
        <v>17216.278291272774</v>
      </c>
      <c r="S2223" s="110">
        <v>17039.675104456477</v>
      </c>
      <c r="T2223" s="46">
        <v>17092.307894580055</v>
      </c>
      <c r="U2223" s="110">
        <f>$L$1*gp_need_index[[#This Row],[Normalised weighted population 2025/26]]</f>
        <v>6994.0510772277157</v>
      </c>
      <c r="V2223" s="4">
        <f>$M$1*gp_need_index[[#This Row],[Normalised travel time adjusted wp 2025/26]]</f>
        <v>10148.619344715327</v>
      </c>
      <c r="W2223" s="115">
        <v>17142.670421943043</v>
      </c>
      <c r="X2223" s="43">
        <f>gp_need_index[[#This Row],[Combined weighted population 2025/26]]/gp_need_index[[#This Row],[Registered population 2025/26]]</f>
        <v>1.4044659918371689</v>
      </c>
    </row>
    <row r="2224" spans="1:24" ht="13">
      <c r="A2224" s="8" t="s">
        <v>3345</v>
      </c>
      <c r="B2224" s="3" t="s">
        <v>10550</v>
      </c>
      <c r="C2224" s="74" t="s">
        <v>6433</v>
      </c>
      <c r="D2224" s="74" t="s">
        <v>6796</v>
      </c>
      <c r="E2224" s="74" t="s">
        <v>6550</v>
      </c>
      <c r="F2224" s="41">
        <v>0.98974208107998463</v>
      </c>
      <c r="G2224" s="110">
        <v>25162.166666666664</v>
      </c>
      <c r="H2224" s="4">
        <v>9967.0857908782891</v>
      </c>
      <c r="I2224" s="46">
        <v>24430.016466446319</v>
      </c>
      <c r="J2224" s="110">
        <v>24179.415338318871</v>
      </c>
      <c r="K2224" s="46">
        <v>24254.417077865826</v>
      </c>
      <c r="L2224" s="110">
        <f>$L$1*gp_need_index[[#This Row],[Normalised weighted population (base year)]]</f>
        <v>9924.6062414345379</v>
      </c>
      <c r="M2224" s="4">
        <f>$M$1*gp_need_index[[#This Row],[Normalised travel time adjusted wp (base year)]]</f>
        <v>14401.147455884315</v>
      </c>
      <c r="N2224" s="115">
        <v>24325.753697318854</v>
      </c>
      <c r="O2224" s="43">
        <f>gp_need_index[[#This Row],[Combined weighted population (base year)]]/gp_need_index[[#This Row],[Registered population (base year)]]</f>
        <v>0.96675910383918406</v>
      </c>
      <c r="P2224" s="77">
        <v>25389.574472317938</v>
      </c>
      <c r="Q2224" s="4">
        <v>10163.754517928297</v>
      </c>
      <c r="R2224" s="46">
        <v>24662.484412745667</v>
      </c>
      <c r="S2224" s="110">
        <v>24409.49864727358</v>
      </c>
      <c r="T2224" s="46">
        <v>24484.895625880741</v>
      </c>
      <c r="U2224" s="110">
        <f>$L$1*gp_need_index[[#This Row],[Normalised weighted population 2025/26]]</f>
        <v>10019.045507734041</v>
      </c>
      <c r="V2224" s="4">
        <f>$M$1*gp_need_index[[#This Row],[Normalised travel time adjusted wp 2025/26]]</f>
        <v>14537.994923490944</v>
      </c>
      <c r="W2224" s="115">
        <v>24557.040431224985</v>
      </c>
      <c r="X2224" s="43">
        <f>gp_need_index[[#This Row],[Combined weighted population 2025/26]]/gp_need_index[[#This Row],[Registered population 2025/26]]</f>
        <v>0.96720961030675567</v>
      </c>
    </row>
    <row r="2225" spans="1:24" ht="13">
      <c r="A2225" s="8" t="s">
        <v>325</v>
      </c>
      <c r="B2225" s="3" t="s">
        <v>10549</v>
      </c>
      <c r="C2225" s="74" t="s">
        <v>6433</v>
      </c>
      <c r="D2225" s="74" t="s">
        <v>6796</v>
      </c>
      <c r="E2225" s="74" t="s">
        <v>6706</v>
      </c>
      <c r="F2225" s="41">
        <v>0.98974208107998463</v>
      </c>
      <c r="G2225" s="110">
        <v>5563.1666666666661</v>
      </c>
      <c r="H2225" s="4">
        <v>2835.6707393917004</v>
      </c>
      <c r="I2225" s="46">
        <v>6950.4250600671076</v>
      </c>
      <c r="J2225" s="110">
        <v>6879.1281633412964</v>
      </c>
      <c r="K2225" s="46">
        <v>6900.4664203503235</v>
      </c>
      <c r="L2225" s="110">
        <f>$L$1*gp_need_index[[#This Row],[Normalised weighted population (base year)]]</f>
        <v>2823.5851591220462</v>
      </c>
      <c r="M2225" s="4">
        <f>$M$1*gp_need_index[[#This Row],[Normalised travel time adjusted wp (base year)]]</f>
        <v>4097.1767787621175</v>
      </c>
      <c r="N2225" s="115">
        <v>6920.7619378841637</v>
      </c>
      <c r="O2225" s="43">
        <f>gp_need_index[[#This Row],[Combined weighted population (base year)]]/gp_need_index[[#This Row],[Registered population (base year)]]</f>
        <v>1.2440328238504745</v>
      </c>
      <c r="P2225" s="77">
        <v>5617.3090711193399</v>
      </c>
      <c r="Q2225" s="4">
        <v>2894.8525769884714</v>
      </c>
      <c r="R2225" s="46">
        <v>7024.3979654604318</v>
      </c>
      <c r="S2225" s="110">
        <v>6952.3422606688173</v>
      </c>
      <c r="T2225" s="46">
        <v>6973.8169172470607</v>
      </c>
      <c r="U2225" s="110">
        <f>$L$1*gp_need_index[[#This Row],[Normalised weighted population 2025/26]]</f>
        <v>2853.6363856356247</v>
      </c>
      <c r="V2225" s="4">
        <f>$M$1*gp_need_index[[#This Row],[Normalised travel time adjusted wp 2025/26]]</f>
        <v>4140.7289003563446</v>
      </c>
      <c r="W2225" s="115">
        <v>6994.3652859919694</v>
      </c>
      <c r="X2225" s="43">
        <f>gp_need_index[[#This Row],[Combined weighted population 2025/26]]/gp_need_index[[#This Row],[Registered population 2025/26]]</f>
        <v>1.2451451749295022</v>
      </c>
    </row>
    <row r="2226" spans="1:24" ht="13">
      <c r="A2226" s="8" t="s">
        <v>347</v>
      </c>
      <c r="B2226" s="3" t="s">
        <v>10548</v>
      </c>
      <c r="C2226" s="74" t="s">
        <v>6433</v>
      </c>
      <c r="D2226" s="74" t="s">
        <v>6796</v>
      </c>
      <c r="E2226" s="74" t="s">
        <v>6707</v>
      </c>
      <c r="F2226" s="41">
        <v>0.98974208107998463</v>
      </c>
      <c r="G2226" s="110">
        <v>7127.3333333333339</v>
      </c>
      <c r="H2226" s="4">
        <v>2962.9475140878703</v>
      </c>
      <c r="I2226" s="46">
        <v>7262.3892356408005</v>
      </c>
      <c r="J2226" s="110">
        <v>7187.8922356960047</v>
      </c>
      <c r="K2226" s="46">
        <v>7210.1882430150445</v>
      </c>
      <c r="L2226" s="110">
        <f>$L$1*gp_need_index[[#This Row],[Normalised weighted population (base year)]]</f>
        <v>2950.3194823778272</v>
      </c>
      <c r="M2226" s="4">
        <f>$M$1*gp_need_index[[#This Row],[Normalised travel time adjusted wp (base year)]]</f>
        <v>4281.0752259678575</v>
      </c>
      <c r="N2226" s="115">
        <v>7231.3947083456842</v>
      </c>
      <c r="O2226" s="43">
        <f>gp_need_index[[#This Row],[Combined weighted population (base year)]]/gp_need_index[[#This Row],[Registered population (base year)]]</f>
        <v>1.0146003238722781</v>
      </c>
      <c r="P2226" s="77">
        <v>7192.2672271574756</v>
      </c>
      <c r="Q2226" s="4">
        <v>3023.496943167072</v>
      </c>
      <c r="R2226" s="46">
        <v>7336.5552170027477</v>
      </c>
      <c r="S2226" s="110">
        <v>7261.2974284345173</v>
      </c>
      <c r="T2226" s="46">
        <v>7283.7263973692416</v>
      </c>
      <c r="U2226" s="110">
        <f>$L$1*gp_need_index[[#This Row],[Normalised weighted population 2025/26]]</f>
        <v>2980.4491453085852</v>
      </c>
      <c r="V2226" s="4">
        <f>$M$1*gp_need_index[[#This Row],[Normalised travel time adjusted wp 2025/26]]</f>
        <v>4324.7387698530174</v>
      </c>
      <c r="W2226" s="115">
        <v>7305.1879151616031</v>
      </c>
      <c r="X2226" s="43">
        <f>gp_need_index[[#This Row],[Combined weighted population 2025/26]]/gp_need_index[[#This Row],[Registered population 2025/26]]</f>
        <v>1.0157002909427151</v>
      </c>
    </row>
    <row r="2227" spans="1:24" ht="13">
      <c r="A2227" s="8" t="s">
        <v>333</v>
      </c>
      <c r="B2227" s="3" t="s">
        <v>10072</v>
      </c>
      <c r="C2227" s="74" t="s">
        <v>6433</v>
      </c>
      <c r="D2227" s="74" t="s">
        <v>6796</v>
      </c>
      <c r="E2227" s="74" t="s">
        <v>6515</v>
      </c>
      <c r="F2227" s="41">
        <v>0.98974208107998463</v>
      </c>
      <c r="G2227" s="110">
        <v>5050.5</v>
      </c>
      <c r="H2227" s="4">
        <v>2399.340651961063</v>
      </c>
      <c r="I2227" s="46">
        <v>5880.9498449052326</v>
      </c>
      <c r="J2227" s="110">
        <v>5820.6235382235182</v>
      </c>
      <c r="K2227" s="46">
        <v>5838.6784367604105</v>
      </c>
      <c r="L2227" s="110">
        <f>$L$1*gp_need_index[[#This Row],[Normalised weighted population (base year)]]</f>
        <v>2389.1147030733091</v>
      </c>
      <c r="M2227" s="4">
        <f>$M$1*gp_need_index[[#This Row],[Normalised travel time adjusted wp (base year)]]</f>
        <v>3466.7363410688658</v>
      </c>
      <c r="N2227" s="115">
        <v>5855.8510441421749</v>
      </c>
      <c r="O2227" s="43">
        <f>gp_need_index[[#This Row],[Combined weighted population (base year)]]/gp_need_index[[#This Row],[Registered population (base year)]]</f>
        <v>1.1594596661998169</v>
      </c>
      <c r="P2227" s="77">
        <v>5098.3429327158128</v>
      </c>
      <c r="Q2227" s="4">
        <v>2445.6127120935234</v>
      </c>
      <c r="R2227" s="46">
        <v>5934.311507152901</v>
      </c>
      <c r="S2227" s="110">
        <v>5873.437820866412</v>
      </c>
      <c r="T2227" s="46">
        <v>5891.5799167828227</v>
      </c>
      <c r="U2227" s="110">
        <f>$L$1*gp_need_index[[#This Row],[Normalised weighted population 2025/26]]</f>
        <v>2410.7926862594404</v>
      </c>
      <c r="V2227" s="4">
        <f>$M$1*gp_need_index[[#This Row],[Normalised travel time adjusted wp 2025/26]]</f>
        <v>3498.1467852775013</v>
      </c>
      <c r="W2227" s="115">
        <v>5908.9394715369417</v>
      </c>
      <c r="X2227" s="43">
        <f>gp_need_index[[#This Row],[Combined weighted population 2025/26]]/gp_need_index[[#This Row],[Registered population 2025/26]]</f>
        <v>1.1589921567691281</v>
      </c>
    </row>
    <row r="2228" spans="1:24" ht="13">
      <c r="A2228" s="8" t="s">
        <v>3338</v>
      </c>
      <c r="B2228" s="3" t="s">
        <v>10547</v>
      </c>
      <c r="C2228" s="74" t="s">
        <v>6433</v>
      </c>
      <c r="D2228" s="74" t="s">
        <v>6796</v>
      </c>
      <c r="E2228" s="74" t="s">
        <v>6550</v>
      </c>
      <c r="F2228" s="41">
        <v>0.98974208107998463</v>
      </c>
      <c r="G2228" s="110">
        <v>20895.916666666668</v>
      </c>
      <c r="H2228" s="4">
        <v>6693.6260388480468</v>
      </c>
      <c r="I2228" s="46">
        <v>16406.54026465262</v>
      </c>
      <c r="J2228" s="110">
        <v>16238.243304859845</v>
      </c>
      <c r="K2228" s="46">
        <v>16288.612450598499</v>
      </c>
      <c r="L2228" s="110">
        <f>$L$1*gp_need_index[[#This Row],[Normalised weighted population (base year)]]</f>
        <v>6665.0979189701739</v>
      </c>
      <c r="M2228" s="4">
        <f>$M$1*gp_need_index[[#This Row],[Normalised travel time adjusted wp (base year)]]</f>
        <v>9671.4222815476805</v>
      </c>
      <c r="N2228" s="115">
        <v>16336.520200517854</v>
      </c>
      <c r="O2228" s="43">
        <f>gp_need_index[[#This Row],[Combined weighted population (base year)]]/gp_need_index[[#This Row],[Registered population (base year)]]</f>
        <v>0.7818044291197811</v>
      </c>
      <c r="P2228" s="77">
        <v>21068.244232488967</v>
      </c>
      <c r="Q2228" s="4">
        <v>6822.8567732708498</v>
      </c>
      <c r="R2228" s="46">
        <v>16555.751963939321</v>
      </c>
      <c r="S2228" s="110">
        <v>16385.924402633347</v>
      </c>
      <c r="T2228" s="46">
        <v>16436.537862970923</v>
      </c>
      <c r="U2228" s="110">
        <f>$L$1*gp_need_index[[#This Row],[Normalised weighted population 2025/26]]</f>
        <v>6725.7146346432792</v>
      </c>
      <c r="V2228" s="4">
        <f>$M$1*gp_need_index[[#This Row],[Normalised travel time adjusted wp 2025/26]]</f>
        <v>9759.2535276752915</v>
      </c>
      <c r="W2228" s="115">
        <v>16484.968162318572</v>
      </c>
      <c r="X2228" s="43">
        <f>gp_need_index[[#This Row],[Combined weighted population 2025/26]]/gp_need_index[[#This Row],[Registered population 2025/26]]</f>
        <v>0.7824557177335828</v>
      </c>
    </row>
    <row r="2229" spans="1:24" ht="13">
      <c r="A2229" s="8" t="s">
        <v>3175</v>
      </c>
      <c r="B2229" s="3" t="s">
        <v>10546</v>
      </c>
      <c r="C2229" s="74" t="s">
        <v>6422</v>
      </c>
      <c r="D2229" s="74" t="s">
        <v>6796</v>
      </c>
      <c r="E2229" s="74" t="s">
        <v>6709</v>
      </c>
      <c r="F2229" s="41">
        <v>0.99564021710564476</v>
      </c>
      <c r="G2229" s="110">
        <v>10595.833333333334</v>
      </c>
      <c r="H2229" s="4">
        <v>4116.4202706485175</v>
      </c>
      <c r="I2229" s="46">
        <v>10089.630721026942</v>
      </c>
      <c r="J2229" s="110">
        <v>10045.642121599049</v>
      </c>
      <c r="K2229" s="46">
        <v>10076.802537326392</v>
      </c>
      <c r="L2229" s="110">
        <f>$L$1*gp_need_index[[#This Row],[Normalised weighted population (base year)]]</f>
        <v>4098.8761577465993</v>
      </c>
      <c r="M2229" s="4">
        <f>$M$1*gp_need_index[[#This Row],[Normalised travel time adjusted wp (base year)]]</f>
        <v>5983.1377830266792</v>
      </c>
      <c r="N2229" s="115">
        <v>10082.013940773279</v>
      </c>
      <c r="O2229" s="43">
        <f>gp_need_index[[#This Row],[Combined weighted population (base year)]]/gp_need_index[[#This Row],[Registered population (base year)]]</f>
        <v>0.951507410847655</v>
      </c>
      <c r="P2229" s="77">
        <v>10689.805348357721</v>
      </c>
      <c r="Q2229" s="4">
        <v>4195.901611363126</v>
      </c>
      <c r="R2229" s="46">
        <v>10181.410610136458</v>
      </c>
      <c r="S2229" s="110">
        <v>10137.021870317978</v>
      </c>
      <c r="T2229" s="46">
        <v>10168.333485199591</v>
      </c>
      <c r="U2229" s="110">
        <f>$L$1*gp_need_index[[#This Row],[Normalised weighted population 2025/26]]</f>
        <v>4136.1614072897391</v>
      </c>
      <c r="V2229" s="4">
        <f>$M$1*gp_need_index[[#This Row],[Normalised travel time adjusted wp 2025/26]]</f>
        <v>6037.484612837804</v>
      </c>
      <c r="W2229" s="115">
        <v>10173.646020127544</v>
      </c>
      <c r="X2229" s="43">
        <f>gp_need_index[[#This Row],[Combined weighted population 2025/26]]/gp_need_index[[#This Row],[Registered population 2025/26]]</f>
        <v>0.95171480570415867</v>
      </c>
    </row>
    <row r="2230" spans="1:24" ht="13">
      <c r="A2230" s="8" t="s">
        <v>342</v>
      </c>
      <c r="B2230" s="3" t="s">
        <v>10545</v>
      </c>
      <c r="C2230" s="74" t="s">
        <v>6433</v>
      </c>
      <c r="D2230" s="74" t="s">
        <v>6796</v>
      </c>
      <c r="E2230" s="74" t="s">
        <v>6515</v>
      </c>
      <c r="F2230" s="41">
        <v>0.98974208107998463</v>
      </c>
      <c r="G2230" s="110">
        <v>18367.75</v>
      </c>
      <c r="H2230" s="4">
        <v>8484.1049764395684</v>
      </c>
      <c r="I2230" s="46">
        <v>20795.127946742967</v>
      </c>
      <c r="J2230" s="110">
        <v>20581.81321033393</v>
      </c>
      <c r="K2230" s="46">
        <v>20645.655605702326</v>
      </c>
      <c r="L2230" s="110">
        <f>$L$1*gp_need_index[[#This Row],[Normalised weighted population (base year)]]</f>
        <v>8447.9458659037227</v>
      </c>
      <c r="M2230" s="4">
        <f>$M$1*gp_need_index[[#This Row],[Normalised travel time adjusted wp (base year)]]</f>
        <v>12258.432340245936</v>
      </c>
      <c r="N2230" s="115">
        <v>20706.37820614966</v>
      </c>
      <c r="O2230" s="43">
        <f>gp_need_index[[#This Row],[Combined weighted population (base year)]]/gp_need_index[[#This Row],[Registered population (base year)]]</f>
        <v>1.127322519423972</v>
      </c>
      <c r="P2230" s="77">
        <v>18529.965357402005</v>
      </c>
      <c r="Q2230" s="4">
        <v>8639.1797579912509</v>
      </c>
      <c r="R2230" s="46">
        <v>20963.083646356739</v>
      </c>
      <c r="S2230" s="110">
        <v>20748.046033998911</v>
      </c>
      <c r="T2230" s="46">
        <v>20812.133379895324</v>
      </c>
      <c r="U2230" s="110">
        <f>$L$1*gp_need_index[[#This Row],[Normalised weighted population 2025/26]]</f>
        <v>8516.177264231299</v>
      </c>
      <c r="V2230" s="4">
        <f>$M$1*gp_need_index[[#This Row],[Normalised travel time adjusted wp 2025/26]]</f>
        <v>12357.279117993015</v>
      </c>
      <c r="W2230" s="115">
        <v>20873.456382224314</v>
      </c>
      <c r="X2230" s="43">
        <f>gp_need_index[[#This Row],[Combined weighted population 2025/26]]/gp_need_index[[#This Row],[Registered population 2025/26]]</f>
        <v>1.1264703403175105</v>
      </c>
    </row>
    <row r="2231" spans="1:24" ht="13">
      <c r="A2231" s="8" t="s">
        <v>3202</v>
      </c>
      <c r="B2231" s="3" t="s">
        <v>10544</v>
      </c>
      <c r="C2231" s="74" t="s">
        <v>6433</v>
      </c>
      <c r="D2231" s="74" t="s">
        <v>6796</v>
      </c>
      <c r="E2231" s="74" t="s">
        <v>6528</v>
      </c>
      <c r="F2231" s="41">
        <v>0.98974208107998463</v>
      </c>
      <c r="G2231" s="110">
        <v>12295.416666666668</v>
      </c>
      <c r="H2231" s="4">
        <v>4298.4206948371057</v>
      </c>
      <c r="I2231" s="46">
        <v>10535.726345476827</v>
      </c>
      <c r="J2231" s="110">
        <v>10427.651718861456</v>
      </c>
      <c r="K2231" s="46">
        <v>10459.997084014474</v>
      </c>
      <c r="L2231" s="110">
        <f>$L$1*gp_need_index[[#This Row],[Normalised weighted population (base year)]]</f>
        <v>4280.1008992351171</v>
      </c>
      <c r="M2231" s="4">
        <f>$M$1*gp_need_index[[#This Row],[Normalised travel time adjusted wp (base year)]]</f>
        <v>6210.6609246230964</v>
      </c>
      <c r="N2231" s="115">
        <v>10490.761823858214</v>
      </c>
      <c r="O2231" s="43">
        <f>gp_need_index[[#This Row],[Combined weighted population (base year)]]/gp_need_index[[#This Row],[Registered population (base year)]]</f>
        <v>0.85322540164897864</v>
      </c>
      <c r="P2231" s="77">
        <v>12393.755326847666</v>
      </c>
      <c r="Q2231" s="4">
        <v>4376.6514537483999</v>
      </c>
      <c r="R2231" s="46">
        <v>10620.002487042759</v>
      </c>
      <c r="S2231" s="110">
        <v>10511.063362600313</v>
      </c>
      <c r="T2231" s="46">
        <v>10543.530330928521</v>
      </c>
      <c r="U2231" s="110">
        <f>$L$1*gp_need_index[[#This Row],[Normalised weighted population 2025/26]]</f>
        <v>4314.3377783521673</v>
      </c>
      <c r="V2231" s="4">
        <f>$M$1*gp_need_index[[#This Row],[Normalised travel time adjusted wp 2025/26]]</f>
        <v>6260.2590906980004</v>
      </c>
      <c r="W2231" s="115">
        <v>10574.596869050169</v>
      </c>
      <c r="X2231" s="43">
        <f>gp_need_index[[#This Row],[Combined weighted population 2025/26]]/gp_need_index[[#This Row],[Registered population 2025/26]]</f>
        <v>0.85321975383386905</v>
      </c>
    </row>
    <row r="2232" spans="1:24" ht="13">
      <c r="A2232" s="8" t="s">
        <v>3176</v>
      </c>
      <c r="B2232" s="3" t="s">
        <v>10543</v>
      </c>
      <c r="C2232" s="74" t="s">
        <v>6422</v>
      </c>
      <c r="D2232" s="74" t="s">
        <v>6796</v>
      </c>
      <c r="E2232" s="74" t="s">
        <v>6710</v>
      </c>
      <c r="F2232" s="41">
        <v>0.99564021710564476</v>
      </c>
      <c r="G2232" s="110">
        <v>5363.0833333333339</v>
      </c>
      <c r="H2232" s="4">
        <v>1543.6250584906359</v>
      </c>
      <c r="I2232" s="46">
        <v>3783.5317552355855</v>
      </c>
      <c r="J2232" s="110">
        <v>3767.0363782088593</v>
      </c>
      <c r="K2232" s="46">
        <v>3778.7212877630855</v>
      </c>
      <c r="L2232" s="110">
        <f>$L$1*gp_need_index[[#This Row],[Normalised weighted population (base year)]]</f>
        <v>1537.0461548501378</v>
      </c>
      <c r="M2232" s="4">
        <f>$M$1*gp_need_index[[#This Row],[Normalised travel time adjusted wp (base year)]]</f>
        <v>2243.629368005968</v>
      </c>
      <c r="N2232" s="115">
        <v>3780.675522856106</v>
      </c>
      <c r="O2232" s="43">
        <f>gp_need_index[[#This Row],[Combined weighted population (base year)]]/gp_need_index[[#This Row],[Registered population (base year)]]</f>
        <v>0.70494439259557262</v>
      </c>
      <c r="P2232" s="77">
        <v>5405.7559818607297</v>
      </c>
      <c r="Q2232" s="4">
        <v>1572.2190413045873</v>
      </c>
      <c r="R2232" s="46">
        <v>3815.0102436259835</v>
      </c>
      <c r="S2232" s="110">
        <v>3798.3776272240329</v>
      </c>
      <c r="T2232" s="46">
        <v>3810.1101990740372</v>
      </c>
      <c r="U2232" s="110">
        <f>$L$1*gp_need_index[[#This Row],[Normalised weighted population 2025/26]]</f>
        <v>1549.8341774361788</v>
      </c>
      <c r="V2232" s="4">
        <f>$M$1*gp_need_index[[#This Row],[Normalised travel time adjusted wp 2025/26]]</f>
        <v>2262.2666470969261</v>
      </c>
      <c r="W2232" s="115">
        <v>3812.100824533105</v>
      </c>
      <c r="X2232" s="43">
        <f>gp_need_index[[#This Row],[Combined weighted population 2025/26]]/gp_need_index[[#This Row],[Registered population 2025/26]]</f>
        <v>0.70519291609254842</v>
      </c>
    </row>
    <row r="2233" spans="1:24" ht="13">
      <c r="A2233" s="8" t="s">
        <v>295</v>
      </c>
      <c r="B2233" s="3" t="s">
        <v>10542</v>
      </c>
      <c r="C2233" s="74" t="s">
        <v>6433</v>
      </c>
      <c r="D2233" s="74" t="s">
        <v>6796</v>
      </c>
      <c r="E2233" s="74" t="s">
        <v>6439</v>
      </c>
      <c r="F2233" s="41">
        <v>0.98974208107998463</v>
      </c>
      <c r="G2233" s="110">
        <v>14205.33333333333</v>
      </c>
      <c r="H2233" s="4">
        <v>6166.4043571588518</v>
      </c>
      <c r="I2233" s="46">
        <v>15114.283467091776</v>
      </c>
      <c r="J2233" s="110">
        <v>14959.24237275222</v>
      </c>
      <c r="K2233" s="46">
        <v>15005.64420607045</v>
      </c>
      <c r="L2233" s="110">
        <f>$L$1*gp_need_index[[#This Row],[Normalised weighted population (base year)]]</f>
        <v>6140.123247085553</v>
      </c>
      <c r="M2233" s="4">
        <f>$M$1*gp_need_index[[#This Row],[Normalised travel time adjusted wp (base year)]]</f>
        <v>8909.6552676734718</v>
      </c>
      <c r="N2233" s="115">
        <v>15049.778514759026</v>
      </c>
      <c r="O2233" s="43">
        <f>gp_need_index[[#This Row],[Combined weighted population (base year)]]/gp_need_index[[#This Row],[Registered population (base year)]]</f>
        <v>1.0594456435206749</v>
      </c>
      <c r="P2233" s="77">
        <v>14336.059088285165</v>
      </c>
      <c r="Q2233" s="4">
        <v>6291.9249862356546</v>
      </c>
      <c r="R2233" s="46">
        <v>15267.438978920896</v>
      </c>
      <c r="S2233" s="110">
        <v>15110.826827758843</v>
      </c>
      <c r="T2233" s="46">
        <v>15157.501718690954</v>
      </c>
      <c r="U2233" s="110">
        <f>$L$1*gp_need_index[[#This Row],[Normalised weighted population 2025/26]]</f>
        <v>6202.3421224062904</v>
      </c>
      <c r="V2233" s="4">
        <f>$M$1*gp_need_index[[#This Row],[Normalised travel time adjusted wp 2025/26]]</f>
        <v>8999.8212124789407</v>
      </c>
      <c r="W2233" s="115">
        <v>15202.16333488523</v>
      </c>
      <c r="X2233" s="43">
        <f>gp_need_index[[#This Row],[Combined weighted population 2025/26]]/gp_need_index[[#This Row],[Registered population 2025/26]]</f>
        <v>1.0604143887288948</v>
      </c>
    </row>
    <row r="2234" spans="1:24" ht="13">
      <c r="A2234" s="8" t="s">
        <v>3213</v>
      </c>
      <c r="B2234" s="3" t="s">
        <v>12661</v>
      </c>
      <c r="C2234" s="74" t="s">
        <v>6433</v>
      </c>
      <c r="D2234" s="74" t="s">
        <v>6796</v>
      </c>
      <c r="E2234" s="74" t="s">
        <v>6528</v>
      </c>
      <c r="F2234" s="41">
        <v>0.98974208107998463</v>
      </c>
      <c r="G2234" s="110">
        <v>14786.75</v>
      </c>
      <c r="H2234" s="4">
        <v>2415.383434946988</v>
      </c>
      <c r="I2234" s="46">
        <v>5920.2718153123151</v>
      </c>
      <c r="J2234" s="110">
        <v>5859.5421470463889</v>
      </c>
      <c r="K2234" s="46">
        <v>5877.717766590039</v>
      </c>
      <c r="L2234" s="110">
        <f>$L$1*gp_need_index[[#This Row],[Normalised weighted population (base year)]]</f>
        <v>2405.089111992093</v>
      </c>
      <c r="M2234" s="4">
        <f>$M$1*gp_need_index[[#This Row],[Normalised travel time adjusted wp (base year)]]</f>
        <v>3489.9160836967953</v>
      </c>
      <c r="N2234" s="115">
        <v>5895.0051956888883</v>
      </c>
      <c r="O2234" s="43">
        <f>gp_need_index[[#This Row],[Combined weighted population (base year)]]/gp_need_index[[#This Row],[Registered population (base year)]]</f>
        <v>0.39866807754840572</v>
      </c>
      <c r="P2234" s="77">
        <v>14896.168281211354</v>
      </c>
      <c r="Q2234" s="4">
        <v>2457.7461684883438</v>
      </c>
      <c r="R2234" s="46">
        <v>5963.7534991532139</v>
      </c>
      <c r="S2234" s="110">
        <v>5902.5777992999419</v>
      </c>
      <c r="T2234" s="46">
        <v>5920.8099038790597</v>
      </c>
      <c r="U2234" s="110">
        <f>$L$1*gp_need_index[[#This Row],[Normalised weighted population 2025/26]]</f>
        <v>2422.753389518396</v>
      </c>
      <c r="V2234" s="4">
        <f>$M$1*gp_need_index[[#This Row],[Normalised travel time adjusted wp 2025/26]]</f>
        <v>3515.5021953438454</v>
      </c>
      <c r="W2234" s="115">
        <v>5938.2555848622414</v>
      </c>
      <c r="X2234" s="43">
        <f>gp_need_index[[#This Row],[Combined weighted population 2025/26]]/gp_need_index[[#This Row],[Registered population 2025/26]]</f>
        <v>0.39864315928494221</v>
      </c>
    </row>
    <row r="2235" spans="1:24" ht="13">
      <c r="A2235" s="8" t="s">
        <v>3354</v>
      </c>
      <c r="B2235" s="3" t="s">
        <v>10541</v>
      </c>
      <c r="C2235" s="74" t="s">
        <v>6433</v>
      </c>
      <c r="D2235" s="74" t="s">
        <v>6796</v>
      </c>
      <c r="E2235" s="74" t="s">
        <v>6550</v>
      </c>
      <c r="F2235" s="41">
        <v>0.98974208107998463</v>
      </c>
      <c r="G2235" s="110">
        <v>12807.416666666668</v>
      </c>
      <c r="H2235" s="4">
        <v>6633.7323467210617</v>
      </c>
      <c r="I2235" s="46">
        <v>16259.736683786723</v>
      </c>
      <c r="J2235" s="110">
        <v>16092.945623223639</v>
      </c>
      <c r="K2235" s="46">
        <v>16142.864072420527</v>
      </c>
      <c r="L2235" s="110">
        <f>$L$1*gp_need_index[[#This Row],[Normalised weighted population (base year)]]</f>
        <v>6605.459492736295</v>
      </c>
      <c r="M2235" s="4">
        <f>$M$1*gp_need_index[[#This Row],[Normalised travel time adjusted wp (base year)]]</f>
        <v>9584.883657310349</v>
      </c>
      <c r="N2235" s="115">
        <v>16190.343150046643</v>
      </c>
      <c r="O2235" s="43">
        <f>gp_need_index[[#This Row],[Combined weighted population (base year)]]/gp_need_index[[#This Row],[Registered population (base year)]]</f>
        <v>1.2641380827551725</v>
      </c>
      <c r="P2235" s="77">
        <v>12927.137124132365</v>
      </c>
      <c r="Q2235" s="4">
        <v>6764.3286954918685</v>
      </c>
      <c r="R2235" s="46">
        <v>16413.732811136491</v>
      </c>
      <c r="S2235" s="110">
        <v>16245.362070785057</v>
      </c>
      <c r="T2235" s="46">
        <v>16295.541356898881</v>
      </c>
      <c r="U2235" s="110">
        <f>$L$1*gp_need_index[[#This Row],[Normalised weighted population 2025/26]]</f>
        <v>6668.0198650860793</v>
      </c>
      <c r="V2235" s="4">
        <f>$M$1*gp_need_index[[#This Row],[Normalised travel time adjusted wp 2025/26]]</f>
        <v>9675.5363446075953</v>
      </c>
      <c r="W2235" s="115">
        <v>16343.556209693674</v>
      </c>
      <c r="X2235" s="43">
        <f>gp_need_index[[#This Row],[Combined weighted population 2025/26]]/gp_need_index[[#This Row],[Registered population 2025/26]]</f>
        <v>1.2642827296372947</v>
      </c>
    </row>
    <row r="2236" spans="1:24" ht="13">
      <c r="A2236" s="8" t="s">
        <v>3302</v>
      </c>
      <c r="B2236" s="3" t="s">
        <v>10540</v>
      </c>
      <c r="C2236" s="74" t="s">
        <v>6428</v>
      </c>
      <c r="D2236" s="74" t="s">
        <v>6796</v>
      </c>
      <c r="E2236" s="74" t="s">
        <v>6546</v>
      </c>
      <c r="F2236" s="41">
        <v>1.0212547251930206</v>
      </c>
      <c r="G2236" s="110">
        <v>28030.583333333328</v>
      </c>
      <c r="H2236" s="4">
        <v>13437.914652823243</v>
      </c>
      <c r="I2236" s="46">
        <v>32937.258004101488</v>
      </c>
      <c r="J2236" s="110">
        <v>33637.330371590288</v>
      </c>
      <c r="K2236" s="46">
        <v>33741.669465662046</v>
      </c>
      <c r="L2236" s="110">
        <f>$L$1*gp_need_index[[#This Row],[Normalised weighted population (base year)]]</f>
        <v>13380.642490037415</v>
      </c>
      <c r="M2236" s="4">
        <f>$M$1*gp_need_index[[#This Row],[Normalised travel time adjusted wp (base year)]]</f>
        <v>20034.237715246916</v>
      </c>
      <c r="N2236" s="115">
        <v>33414.880205284331</v>
      </c>
      <c r="O2236" s="43">
        <f>gp_need_index[[#This Row],[Combined weighted population (base year)]]/gp_need_index[[#This Row],[Registered population (base year)]]</f>
        <v>1.1920865080801983</v>
      </c>
      <c r="P2236" s="77">
        <v>28292.871257962117</v>
      </c>
      <c r="Q2236" s="4">
        <v>13710.468328937153</v>
      </c>
      <c r="R2236" s="46">
        <v>33268.632261572806</v>
      </c>
      <c r="S2236" s="110">
        <v>33975.7478978402</v>
      </c>
      <c r="T2236" s="46">
        <v>34080.693467367571</v>
      </c>
      <c r="U2236" s="110">
        <f>$L$1*gp_need_index[[#This Row],[Normalised weighted population 2025/26]]</f>
        <v>13515.26208918781</v>
      </c>
      <c r="V2236" s="4">
        <f>$M$1*gp_need_index[[#This Row],[Normalised travel time adjusted wp 2025/26]]</f>
        <v>20235.534436745977</v>
      </c>
      <c r="W2236" s="115">
        <v>33750.796525933787</v>
      </c>
      <c r="X2236" s="43">
        <f>gp_need_index[[#This Row],[Combined weighted population 2025/26]]/gp_need_index[[#This Row],[Registered population 2025/26]]</f>
        <v>1.1929081434757427</v>
      </c>
    </row>
    <row r="2237" spans="1:24" ht="13">
      <c r="A2237" s="8" t="s">
        <v>3308</v>
      </c>
      <c r="B2237" s="3" t="s">
        <v>10539</v>
      </c>
      <c r="C2237" s="74" t="s">
        <v>6428</v>
      </c>
      <c r="D2237" s="74" t="s">
        <v>6796</v>
      </c>
      <c r="E2237" s="74" t="s">
        <v>6703</v>
      </c>
      <c r="F2237" s="41">
        <v>1.0212547251930206</v>
      </c>
      <c r="G2237" s="110">
        <v>11003.333333333332</v>
      </c>
      <c r="H2237" s="4">
        <v>6859.5078072292463</v>
      </c>
      <c r="I2237" s="46">
        <v>16813.127949163641</v>
      </c>
      <c r="J2237" s="110">
        <v>17170.48636335821</v>
      </c>
      <c r="K2237" s="46">
        <v>17223.747218846238</v>
      </c>
      <c r="L2237" s="110">
        <f>$L$1*gp_need_index[[#This Row],[Normalised weighted population (base year)]]</f>
        <v>6830.2727020871125</v>
      </c>
      <c r="M2237" s="4">
        <f>$M$1*gp_need_index[[#This Row],[Normalised travel time adjusted wp (base year)]]</f>
        <v>10226.661916679941</v>
      </c>
      <c r="N2237" s="115">
        <v>17056.934618767053</v>
      </c>
      <c r="O2237" s="43">
        <f>gp_need_index[[#This Row],[Combined weighted population (base year)]]/gp_need_index[[#This Row],[Registered population (base year)]]</f>
        <v>1.5501606742290568</v>
      </c>
      <c r="P2237" s="77">
        <v>11111.810845084205</v>
      </c>
      <c r="Q2237" s="4">
        <v>6998.7403946472905</v>
      </c>
      <c r="R2237" s="46">
        <v>16982.535891375017</v>
      </c>
      <c r="S2237" s="110">
        <v>17343.495024826803</v>
      </c>
      <c r="T2237" s="46">
        <v>17397.066265361329</v>
      </c>
      <c r="U2237" s="110">
        <f>$L$1*gp_need_index[[#This Row],[Normalised weighted population 2025/26]]</f>
        <v>6899.0940687418915</v>
      </c>
      <c r="V2237" s="4">
        <f>$M$1*gp_need_index[[#This Row],[Normalised travel time adjusted wp 2025/26]]</f>
        <v>10329.570724496843</v>
      </c>
      <c r="W2237" s="115">
        <v>17228.664793238735</v>
      </c>
      <c r="X2237" s="43">
        <f>gp_need_index[[#This Row],[Combined weighted population 2025/26]]/gp_need_index[[#This Row],[Registered population 2025/26]]</f>
        <v>1.5504821881359319</v>
      </c>
    </row>
    <row r="2238" spans="1:24" ht="13">
      <c r="A2238" s="8" t="s">
        <v>3355</v>
      </c>
      <c r="B2238" s="3" t="s">
        <v>10538</v>
      </c>
      <c r="C2238" s="74" t="s">
        <v>6433</v>
      </c>
      <c r="D2238" s="74" t="s">
        <v>6796</v>
      </c>
      <c r="E2238" s="74" t="s">
        <v>6550</v>
      </c>
      <c r="F2238" s="41">
        <v>0.98974208107998463</v>
      </c>
      <c r="G2238" s="110">
        <v>10080.166666666668</v>
      </c>
      <c r="H2238" s="4">
        <v>3991.6802866173666</v>
      </c>
      <c r="I2238" s="46">
        <v>9783.8843947844016</v>
      </c>
      <c r="J2238" s="110">
        <v>9683.5221019398996</v>
      </c>
      <c r="K2238" s="46">
        <v>9713.5592634024397</v>
      </c>
      <c r="L2238" s="110">
        <f>$L$1*gp_need_index[[#This Row],[Normalised weighted population (base year)]]</f>
        <v>3974.6678133973419</v>
      </c>
      <c r="M2238" s="4">
        <f>$M$1*gp_need_index[[#This Row],[Normalised travel time adjusted wp (base year)]]</f>
        <v>5767.460781458547</v>
      </c>
      <c r="N2238" s="115">
        <v>9742.1285948558889</v>
      </c>
      <c r="O2238" s="43">
        <f>gp_need_index[[#This Row],[Combined weighted population (base year)]]/gp_need_index[[#This Row],[Registered population (base year)]]</f>
        <v>0.96646503148319851</v>
      </c>
      <c r="P2238" s="77">
        <v>10170.819307166053</v>
      </c>
      <c r="Q2238" s="4">
        <v>4069.9458864066796</v>
      </c>
      <c r="R2238" s="46">
        <v>9875.7773819868653</v>
      </c>
      <c r="S2238" s="110">
        <v>9774.4724583303232</v>
      </c>
      <c r="T2238" s="46">
        <v>9804.664216935711</v>
      </c>
      <c r="U2238" s="110">
        <f>$L$1*gp_need_index[[#This Row],[Normalised weighted population 2025/26]]</f>
        <v>4011.9990086335888</v>
      </c>
      <c r="V2238" s="4">
        <f>$M$1*gp_need_index[[#This Row],[Normalised travel time adjusted wp 2025/26]]</f>
        <v>5821.5546755967589</v>
      </c>
      <c r="W2238" s="115">
        <v>9833.5536842303482</v>
      </c>
      <c r="X2238" s="43">
        <f>gp_need_index[[#This Row],[Combined weighted population 2025/26]]/gp_need_index[[#This Row],[Registered population 2025/26]]</f>
        <v>0.96683987663628257</v>
      </c>
    </row>
    <row r="2239" spans="1:24" ht="13">
      <c r="A2239" s="8" t="s">
        <v>3196</v>
      </c>
      <c r="B2239" s="3" t="s">
        <v>10537</v>
      </c>
      <c r="C2239" s="74" t="s">
        <v>6422</v>
      </c>
      <c r="D2239" s="74" t="s">
        <v>6796</v>
      </c>
      <c r="E2239" s="74" t="s">
        <v>6710</v>
      </c>
      <c r="F2239" s="41">
        <v>0.99564021710564476</v>
      </c>
      <c r="G2239" s="110">
        <v>14532.416666666664</v>
      </c>
      <c r="H2239" s="4">
        <v>5247.0512209849549</v>
      </c>
      <c r="I2239" s="46">
        <v>12860.88535991764</v>
      </c>
      <c r="J2239" s="110">
        <v>12804.814691919208</v>
      </c>
      <c r="K2239" s="46">
        <v>12844.533740665122</v>
      </c>
      <c r="L2239" s="110">
        <f>$L$1*gp_need_index[[#This Row],[Normalised weighted population (base year)]]</f>
        <v>5224.6883782792456</v>
      </c>
      <c r="M2239" s="4">
        <f>$M$1*gp_need_index[[#This Row],[Normalised travel time adjusted wp (base year)]]</f>
        <v>7626.4881488413821</v>
      </c>
      <c r="N2239" s="115">
        <v>12851.176527120628</v>
      </c>
      <c r="O2239" s="43">
        <f>gp_need_index[[#This Row],[Combined weighted population (base year)]]/gp_need_index[[#This Row],[Registered population (base year)]]</f>
        <v>0.88431104212678302</v>
      </c>
      <c r="P2239" s="77">
        <v>14654.220681039291</v>
      </c>
      <c r="Q2239" s="4">
        <v>5348.0140616234339</v>
      </c>
      <c r="R2239" s="46">
        <v>12977.026668764638</v>
      </c>
      <c r="S2239" s="110">
        <v>12920.449649874567</v>
      </c>
      <c r="T2239" s="46">
        <v>12960.358821296868</v>
      </c>
      <c r="U2239" s="110">
        <f>$L$1*gp_need_index[[#This Row],[Normalised weighted population 2025/26]]</f>
        <v>5271.8703668896269</v>
      </c>
      <c r="V2239" s="4">
        <f>$M$1*gp_need_index[[#This Row],[Normalised travel time adjusted wp 2025/26]]</f>
        <v>7695.2597074367723</v>
      </c>
      <c r="W2239" s="115">
        <v>12967.1300743264</v>
      </c>
      <c r="X2239" s="43">
        <f>gp_need_index[[#This Row],[Combined weighted population 2025/26]]/gp_need_index[[#This Row],[Registered population 2025/26]]</f>
        <v>0.8848733997232775</v>
      </c>
    </row>
    <row r="2240" spans="1:24" ht="13">
      <c r="A2240" s="8" t="s">
        <v>3359</v>
      </c>
      <c r="B2240" s="3" t="s">
        <v>10536</v>
      </c>
      <c r="C2240" s="74" t="s">
        <v>6433</v>
      </c>
      <c r="D2240" s="74" t="s">
        <v>6796</v>
      </c>
      <c r="E2240" s="74" t="s">
        <v>6486</v>
      </c>
      <c r="F2240" s="41">
        <v>0.98974208107998463</v>
      </c>
      <c r="G2240" s="110">
        <v>8303</v>
      </c>
      <c r="H2240" s="4">
        <v>3684.7998642358721</v>
      </c>
      <c r="I2240" s="46">
        <v>9031.699259699968</v>
      </c>
      <c r="J2240" s="110">
        <v>8939.0528209840031</v>
      </c>
      <c r="K2240" s="46">
        <v>8966.7807251576578</v>
      </c>
      <c r="L2240" s="110">
        <f>$L$1*gp_need_index[[#This Row],[Normalised weighted population (base year)]]</f>
        <v>3669.0953101357773</v>
      </c>
      <c r="M2240" s="4">
        <f>$M$1*gp_need_index[[#This Row],[Normalised travel time adjusted wp (base year)]]</f>
        <v>5324.0583359729699</v>
      </c>
      <c r="N2240" s="115">
        <v>8993.1536461087471</v>
      </c>
      <c r="O2240" s="43">
        <f>gp_need_index[[#This Row],[Combined weighted population (base year)]]/gp_need_index[[#This Row],[Registered population (base year)]]</f>
        <v>1.0831209979656446</v>
      </c>
      <c r="P2240" s="77">
        <v>8380.0528079591058</v>
      </c>
      <c r="Q2240" s="4">
        <v>3757.7117150905306</v>
      </c>
      <c r="R2240" s="46">
        <v>9118.1370464565371</v>
      </c>
      <c r="S2240" s="110">
        <v>9024.6039359323968</v>
      </c>
      <c r="T2240" s="46">
        <v>9052.4794724080948</v>
      </c>
      <c r="U2240" s="110">
        <f>$L$1*gp_need_index[[#This Row],[Normalised weighted population 2025/26]]</f>
        <v>3704.210349829601</v>
      </c>
      <c r="V2240" s="4">
        <f>$M$1*gp_need_index[[#This Row],[Normalised travel time adjusted wp 2025/26]]</f>
        <v>5374.9422756684071</v>
      </c>
      <c r="W2240" s="115">
        <v>9079.152625498009</v>
      </c>
      <c r="X2240" s="43">
        <f>gp_need_index[[#This Row],[Combined weighted population 2025/26]]/gp_need_index[[#This Row],[Registered population 2025/26]]</f>
        <v>1.0834242735170978</v>
      </c>
    </row>
    <row r="2241" spans="1:24" ht="13">
      <c r="A2241" s="8" t="s">
        <v>3172</v>
      </c>
      <c r="B2241" s="3" t="s">
        <v>10535</v>
      </c>
      <c r="C2241" s="74" t="s">
        <v>6422</v>
      </c>
      <c r="D2241" s="74" t="s">
        <v>6796</v>
      </c>
      <c r="E2241" s="74" t="s">
        <v>6709</v>
      </c>
      <c r="F2241" s="41">
        <v>0.99564021710564476</v>
      </c>
      <c r="G2241" s="110">
        <v>13124.25</v>
      </c>
      <c r="H2241" s="4">
        <v>5055.8545200779326</v>
      </c>
      <c r="I2241" s="46">
        <v>12392.249025336921</v>
      </c>
      <c r="J2241" s="110">
        <v>12338.221510013667</v>
      </c>
      <c r="K2241" s="46">
        <v>12376.493240873106</v>
      </c>
      <c r="L2241" s="110">
        <f>$L$1*gp_need_index[[#This Row],[Normalised weighted population (base year)]]</f>
        <v>5034.3065544466335</v>
      </c>
      <c r="M2241" s="4">
        <f>$M$1*gp_need_index[[#This Row],[Normalised travel time adjusted wp (base year)]]</f>
        <v>7348.5874171440737</v>
      </c>
      <c r="N2241" s="115">
        <v>12382.893971590707</v>
      </c>
      <c r="O2241" s="43">
        <f>gp_need_index[[#This Row],[Combined weighted population (base year)]]/gp_need_index[[#This Row],[Registered population (base year)]]</f>
        <v>0.94351250331186221</v>
      </c>
      <c r="P2241" s="77">
        <v>13240.810320943539</v>
      </c>
      <c r="Q2241" s="4">
        <v>5152.2058404921781</v>
      </c>
      <c r="R2241" s="46">
        <v>12501.89543718887</v>
      </c>
      <c r="S2241" s="110">
        <v>12447.389887314797</v>
      </c>
      <c r="T2241" s="46">
        <v>12485.837853928551</v>
      </c>
      <c r="U2241" s="110">
        <f>$L$1*gp_need_index[[#This Row],[Normalised weighted population 2025/26]]</f>
        <v>5078.8500145344051</v>
      </c>
      <c r="V2241" s="4">
        <f>$M$1*gp_need_index[[#This Row],[Normalised travel time adjusted wp 2025/26]]</f>
        <v>7413.5111747863511</v>
      </c>
      <c r="W2241" s="115">
        <v>12492.361189320756</v>
      </c>
      <c r="X2241" s="43">
        <f>gp_need_index[[#This Row],[Combined weighted population 2025/26]]/gp_need_index[[#This Row],[Registered population 2025/26]]</f>
        <v>0.9434740689216784</v>
      </c>
    </row>
    <row r="2242" spans="1:24" ht="13">
      <c r="A2242" s="8" t="s">
        <v>291</v>
      </c>
      <c r="B2242" s="3" t="s">
        <v>12662</v>
      </c>
      <c r="C2242" s="74" t="s">
        <v>6433</v>
      </c>
      <c r="D2242" s="74" t="s">
        <v>6796</v>
      </c>
      <c r="E2242" s="74" t="s">
        <v>6439</v>
      </c>
      <c r="F2242" s="41">
        <v>0.98974208107998463</v>
      </c>
      <c r="G2242" s="110">
        <v>15622.333333333334</v>
      </c>
      <c r="H2242" s="4">
        <v>7269.8497162203375</v>
      </c>
      <c r="I2242" s="46">
        <v>17818.904341968428</v>
      </c>
      <c r="J2242" s="110">
        <v>17636.119465985004</v>
      </c>
      <c r="K2242" s="46">
        <v>17690.824661305032</v>
      </c>
      <c r="L2242" s="110">
        <f>$L$1*gp_need_index[[#This Row],[Normalised weighted population (base year)]]</f>
        <v>7238.8657408690424</v>
      </c>
      <c r="M2242" s="4">
        <f>$M$1*gp_need_index[[#This Row],[Normalised travel time adjusted wp (base year)]]</f>
        <v>10503.990829618644</v>
      </c>
      <c r="N2242" s="115">
        <v>17742.856570487686</v>
      </c>
      <c r="O2242" s="43">
        <f>gp_need_index[[#This Row],[Combined weighted population (base year)]]/gp_need_index[[#This Row],[Registered population (base year)]]</f>
        <v>1.1357366528999735</v>
      </c>
      <c r="P2242" s="77">
        <v>15768.492360999106</v>
      </c>
      <c r="Q2242" s="4">
        <v>7415.7035247432996</v>
      </c>
      <c r="R2242" s="46">
        <v>17994.302426914928</v>
      </c>
      <c r="S2242" s="110">
        <v>17809.7183315974</v>
      </c>
      <c r="T2242" s="46">
        <v>17864.72966023839</v>
      </c>
      <c r="U2242" s="110">
        <f>$L$1*gp_need_index[[#This Row],[Normalised weighted population 2025/26]]</f>
        <v>7310.1205814454524</v>
      </c>
      <c r="V2242" s="4">
        <f>$M$1*gp_need_index[[#This Row],[Normalised travel time adjusted wp 2025/26]]</f>
        <v>10607.247548793321</v>
      </c>
      <c r="W2242" s="115">
        <v>17917.368130238774</v>
      </c>
      <c r="X2242" s="43">
        <f>gp_need_index[[#This Row],[Combined weighted population 2025/26]]/gp_need_index[[#This Row],[Registered population 2025/26]]</f>
        <v>1.136276552002814</v>
      </c>
    </row>
    <row r="2243" spans="1:24" ht="13">
      <c r="A2243" s="8" t="s">
        <v>3339</v>
      </c>
      <c r="B2243" s="3" t="s">
        <v>10534</v>
      </c>
      <c r="C2243" s="74" t="s">
        <v>6433</v>
      </c>
      <c r="D2243" s="74" t="s">
        <v>6796</v>
      </c>
      <c r="E2243" s="74" t="s">
        <v>6550</v>
      </c>
      <c r="F2243" s="41">
        <v>0.98974208107998463</v>
      </c>
      <c r="G2243" s="110">
        <v>32645.666666666672</v>
      </c>
      <c r="H2243" s="4">
        <v>12926.222812936896</v>
      </c>
      <c r="I2243" s="46">
        <v>31683.065922639715</v>
      </c>
      <c r="J2243" s="110">
        <v>31358.063601267775</v>
      </c>
      <c r="K2243" s="46">
        <v>31455.33267440338</v>
      </c>
      <c r="L2243" s="110">
        <f>$L$1*gp_need_index[[#This Row],[Normalised weighted population (base year)]]</f>
        <v>12871.131472035062</v>
      </c>
      <c r="M2243" s="4">
        <f>$M$1*gp_need_index[[#This Row],[Normalised travel time adjusted wp (base year)]]</f>
        <v>18676.717014624635</v>
      </c>
      <c r="N2243" s="115">
        <v>31547.848486659699</v>
      </c>
      <c r="O2243" s="43">
        <f>gp_need_index[[#This Row],[Combined weighted population (base year)]]/gp_need_index[[#This Row],[Registered population (base year)]]</f>
        <v>0.9663717028291563</v>
      </c>
      <c r="P2243" s="77">
        <v>32929.063496874114</v>
      </c>
      <c r="Q2243" s="4">
        <v>13168.312882328481</v>
      </c>
      <c r="R2243" s="46">
        <v>31953.084918542627</v>
      </c>
      <c r="S2243" s="110">
        <v>31625.312764203849</v>
      </c>
      <c r="T2243" s="46">
        <v>31722.998221180402</v>
      </c>
      <c r="U2243" s="110">
        <f>$L$1*gp_need_index[[#This Row],[Normalised weighted population 2025/26]]</f>
        <v>12980.825717052236</v>
      </c>
      <c r="V2243" s="4">
        <f>$M$1*gp_need_index[[#This Row],[Normalised travel time adjusted wp 2025/26]]</f>
        <v>18835.64439661946</v>
      </c>
      <c r="W2243" s="115">
        <v>31816.470113671698</v>
      </c>
      <c r="X2243" s="43">
        <f>gp_need_index[[#This Row],[Combined weighted population 2025/26]]/gp_need_index[[#This Row],[Registered population 2025/26]]</f>
        <v>0.96621241951481451</v>
      </c>
    </row>
    <row r="2244" spans="1:24" ht="13">
      <c r="A2244" s="8" t="s">
        <v>314</v>
      </c>
      <c r="B2244" s="3" t="s">
        <v>10533</v>
      </c>
      <c r="C2244" s="74" t="s">
        <v>6433</v>
      </c>
      <c r="D2244" s="74" t="s">
        <v>6796</v>
      </c>
      <c r="E2244" s="74" t="s">
        <v>6708</v>
      </c>
      <c r="F2244" s="41">
        <v>0.98974208107998463</v>
      </c>
      <c r="G2244" s="110">
        <v>20422.583333333336</v>
      </c>
      <c r="H2244" s="4">
        <v>9935.5477155579829</v>
      </c>
      <c r="I2244" s="46">
        <v>24352.714463076365</v>
      </c>
      <c r="J2244" s="110">
        <v>24102.90629263184</v>
      </c>
      <c r="K2244" s="46">
        <v>24177.670710000519</v>
      </c>
      <c r="L2244" s="110">
        <f>$L$1*gp_need_index[[#This Row],[Normalised weighted population (base year)]]</f>
        <v>9893.2025808527069</v>
      </c>
      <c r="M2244" s="4">
        <f>$M$1*gp_need_index[[#This Row],[Normalised travel time adjusted wp (base year)]]</f>
        <v>14355.579023677365</v>
      </c>
      <c r="N2244" s="115">
        <v>24248.781604530071</v>
      </c>
      <c r="O2244" s="43">
        <f>gp_need_index[[#This Row],[Combined weighted population (base year)]]/gp_need_index[[#This Row],[Registered population (base year)]]</f>
        <v>1.187351335957175</v>
      </c>
      <c r="P2244" s="77">
        <v>20610.787461448381</v>
      </c>
      <c r="Q2244" s="4">
        <v>10133.551461754041</v>
      </c>
      <c r="R2244" s="46">
        <v>24589.196298515741</v>
      </c>
      <c r="S2244" s="110">
        <v>24336.962316577225</v>
      </c>
      <c r="T2244" s="46">
        <v>24412.135242234639</v>
      </c>
      <c r="U2244" s="110">
        <f>$L$1*gp_need_index[[#This Row],[Normalised weighted population 2025/26]]</f>
        <v>9989.2724751653459</v>
      </c>
      <c r="V2244" s="4">
        <f>$M$1*gp_need_index[[#This Row],[Normalised travel time adjusted wp 2025/26]]</f>
        <v>14494.793183763688</v>
      </c>
      <c r="W2244" s="115">
        <v>24484.065658929034</v>
      </c>
      <c r="X2244" s="43">
        <f>gp_need_index[[#This Row],[Combined weighted population 2025/26]]/gp_need_index[[#This Row],[Registered population 2025/26]]</f>
        <v>1.187924804169926</v>
      </c>
    </row>
    <row r="2245" spans="1:24" ht="13">
      <c r="A2245" s="8" t="s">
        <v>319</v>
      </c>
      <c r="B2245" s="3" t="s">
        <v>8024</v>
      </c>
      <c r="C2245" s="74" t="s">
        <v>6433</v>
      </c>
      <c r="D2245" s="74" t="s">
        <v>6796</v>
      </c>
      <c r="E2245" s="74" t="s">
        <v>6708</v>
      </c>
      <c r="F2245" s="41">
        <v>0.98974208107998463</v>
      </c>
      <c r="G2245" s="110">
        <v>14278.833333333332</v>
      </c>
      <c r="H2245" s="4">
        <v>6242.5810417413213</v>
      </c>
      <c r="I2245" s="46">
        <v>15300.997788384382</v>
      </c>
      <c r="J2245" s="110">
        <v>15144.041393675801</v>
      </c>
      <c r="K2245" s="46">
        <v>15191.01645210481</v>
      </c>
      <c r="L2245" s="110">
        <f>$L$1*gp_need_index[[#This Row],[Normalised weighted population (base year)]]</f>
        <v>6215.9752679391167</v>
      </c>
      <c r="M2245" s="4">
        <f>$M$1*gp_need_index[[#This Row],[Normalised travel time adjusted wp (base year)]]</f>
        <v>9019.7207060964593</v>
      </c>
      <c r="N2245" s="115">
        <v>15235.695974035576</v>
      </c>
      <c r="O2245" s="43">
        <f>gp_need_index[[#This Row],[Combined weighted population (base year)]]/gp_need_index[[#This Row],[Registered population (base year)]]</f>
        <v>1.0670126626149834</v>
      </c>
      <c r="P2245" s="77">
        <v>14416.053192955627</v>
      </c>
      <c r="Q2245" s="4">
        <v>6366.0148281870179</v>
      </c>
      <c r="R2245" s="46">
        <v>15447.218957770752</v>
      </c>
      <c r="S2245" s="110">
        <v>15288.762638162216</v>
      </c>
      <c r="T2245" s="46">
        <v>15335.987143926008</v>
      </c>
      <c r="U2245" s="110">
        <f>$L$1*gp_need_index[[#This Row],[Normalised weighted population 2025/26]]</f>
        <v>6275.3770916061203</v>
      </c>
      <c r="V2245" s="4">
        <f>$M$1*gp_need_index[[#This Row],[Normalised travel time adjusted wp 2025/26]]</f>
        <v>9105.7975762597853</v>
      </c>
      <c r="W2245" s="115">
        <v>15381.174667865906</v>
      </c>
      <c r="X2245" s="43">
        <f>gp_need_index[[#This Row],[Combined weighted population 2025/26]]/gp_need_index[[#This Row],[Registered population 2025/26]]</f>
        <v>1.0669476910214151</v>
      </c>
    </row>
    <row r="2246" spans="1:24" ht="13">
      <c r="A2246" s="8" t="s">
        <v>3346</v>
      </c>
      <c r="B2246" s="3" t="s">
        <v>10532</v>
      </c>
      <c r="C2246" s="74" t="s">
        <v>6433</v>
      </c>
      <c r="D2246" s="74" t="s">
        <v>6796</v>
      </c>
      <c r="E2246" s="74" t="s">
        <v>6704</v>
      </c>
      <c r="F2246" s="41">
        <v>0.98974208107998463</v>
      </c>
      <c r="G2246" s="110">
        <v>9697</v>
      </c>
      <c r="H2246" s="4">
        <v>5109.141490538791</v>
      </c>
      <c r="I2246" s="46">
        <v>12522.859074564871</v>
      </c>
      <c r="J2246" s="110">
        <v>12394.400601531206</v>
      </c>
      <c r="K2246" s="46">
        <v>12432.846593411063</v>
      </c>
      <c r="L2246" s="110">
        <f>$L$1*gp_need_index[[#This Row],[Normalised weighted population (base year)]]</f>
        <v>5087.3664167493107</v>
      </c>
      <c r="M2246" s="4">
        <f>$M$1*gp_need_index[[#This Row],[Normalised travel time adjusted wp (base year)]]</f>
        <v>7382.0474230855543</v>
      </c>
      <c r="N2246" s="115">
        <v>12469.413839834866</v>
      </c>
      <c r="O2246" s="43">
        <f>gp_need_index[[#This Row],[Combined weighted population (base year)]]/gp_need_index[[#This Row],[Registered population (base year)]]</f>
        <v>1.2859042837820838</v>
      </c>
      <c r="P2246" s="77">
        <v>9789.7529146114957</v>
      </c>
      <c r="Q2246" s="4">
        <v>5212.6051116743556</v>
      </c>
      <c r="R2246" s="46">
        <v>12648.45506546837</v>
      </c>
      <c r="S2246" s="110">
        <v>12518.708238943338</v>
      </c>
      <c r="T2246" s="46">
        <v>12557.376496367227</v>
      </c>
      <c r="U2246" s="110">
        <f>$L$1*gp_need_index[[#This Row],[Normalised weighted population 2025/26]]</f>
        <v>5138.3893359082895</v>
      </c>
      <c r="V2246" s="4">
        <f>$M$1*gp_need_index[[#This Row],[Normalised travel time adjusted wp 2025/26]]</f>
        <v>7455.9875012734283</v>
      </c>
      <c r="W2246" s="115">
        <v>12594.376837181717</v>
      </c>
      <c r="X2246" s="43">
        <f>gp_need_index[[#This Row],[Combined weighted population 2025/26]]/gp_need_index[[#This Row],[Registered population 2025/26]]</f>
        <v>1.2864856699686706</v>
      </c>
    </row>
    <row r="2247" spans="1:24" ht="13">
      <c r="A2247" s="8" t="s">
        <v>301</v>
      </c>
      <c r="B2247" s="3" t="s">
        <v>10531</v>
      </c>
      <c r="C2247" s="74" t="s">
        <v>6433</v>
      </c>
      <c r="D2247" s="74" t="s">
        <v>6796</v>
      </c>
      <c r="E2247" s="74" t="s">
        <v>6439</v>
      </c>
      <c r="F2247" s="41">
        <v>0.98974208107998463</v>
      </c>
      <c r="G2247" s="110">
        <v>14919.333333333332</v>
      </c>
      <c r="H2247" s="4">
        <v>8215.2173721571489</v>
      </c>
      <c r="I2247" s="46">
        <v>20136.06583590465</v>
      </c>
      <c r="J2247" s="110">
        <v>19929.51170519185</v>
      </c>
      <c r="K2247" s="46">
        <v>19991.33073701277</v>
      </c>
      <c r="L2247" s="110">
        <f>$L$1*gp_need_index[[#This Row],[Normalised weighted population (base year)]]</f>
        <v>8180.2042559992551</v>
      </c>
      <c r="M2247" s="4">
        <f>$M$1*gp_need_index[[#This Row],[Normalised travel time adjusted wp (base year)]]</f>
        <v>11869.924593891985</v>
      </c>
      <c r="N2247" s="115">
        <v>20050.12884989124</v>
      </c>
      <c r="O2247" s="43">
        <f>gp_need_index[[#This Row],[Combined weighted population (base year)]]/gp_need_index[[#This Row],[Registered population (base year)]]</f>
        <v>1.3439024654737415</v>
      </c>
      <c r="P2247" s="77">
        <v>15068.193156743164</v>
      </c>
      <c r="Q2247" s="4">
        <v>8385.375282607265</v>
      </c>
      <c r="R2247" s="46">
        <v>20347.223738780132</v>
      </c>
      <c r="S2247" s="110">
        <v>20138.503567420314</v>
      </c>
      <c r="T2247" s="46">
        <v>20200.708135592493</v>
      </c>
      <c r="U2247" s="110">
        <f>$L$1*gp_need_index[[#This Row],[Normalised weighted population 2025/26]]</f>
        <v>8265.9863938739691</v>
      </c>
      <c r="V2247" s="4">
        <f>$M$1*gp_need_index[[#This Row],[Normalised travel time adjusted wp 2025/26]]</f>
        <v>11994.243178057332</v>
      </c>
      <c r="W2247" s="115">
        <v>20260.229571931301</v>
      </c>
      <c r="X2247" s="43">
        <f>gp_need_index[[#This Row],[Combined weighted population 2025/26]]/gp_need_index[[#This Row],[Registered population 2025/26]]</f>
        <v>1.3445692765668225</v>
      </c>
    </row>
    <row r="2248" spans="1:24" ht="13">
      <c r="A2248" s="8" t="s">
        <v>3347</v>
      </c>
      <c r="B2248" s="3" t="s">
        <v>10530</v>
      </c>
      <c r="C2248" s="74" t="s">
        <v>6433</v>
      </c>
      <c r="D2248" s="74" t="s">
        <v>6796</v>
      </c>
      <c r="E2248" s="74" t="s">
        <v>6704</v>
      </c>
      <c r="F2248" s="41">
        <v>0.98974208107998463</v>
      </c>
      <c r="G2248" s="110">
        <v>6073.5</v>
      </c>
      <c r="H2248" s="4">
        <v>2944.6490724436612</v>
      </c>
      <c r="I2248" s="46">
        <v>7217.5384898904776</v>
      </c>
      <c r="J2248" s="110">
        <v>7143.501565259091</v>
      </c>
      <c r="K2248" s="46">
        <v>7165.6598778714624</v>
      </c>
      <c r="L2248" s="110">
        <f>$L$1*gp_need_index[[#This Row],[Normalised weighted population (base year)]]</f>
        <v>2932.0990283794431</v>
      </c>
      <c r="M2248" s="4">
        <f>$M$1*gp_need_index[[#This Row],[Normalised travel time adjusted wp (base year)]]</f>
        <v>4254.6363488617408</v>
      </c>
      <c r="N2248" s="115">
        <v>7186.7353772411843</v>
      </c>
      <c r="O2248" s="43">
        <f>gp_need_index[[#This Row],[Combined weighted population (base year)]]/gp_need_index[[#This Row],[Registered population (base year)]]</f>
        <v>1.1832938795161247</v>
      </c>
      <c r="P2248" s="77">
        <v>6127.998017405489</v>
      </c>
      <c r="Q2248" s="4">
        <v>3002.6953033840309</v>
      </c>
      <c r="R2248" s="46">
        <v>7286.0797636647249</v>
      </c>
      <c r="S2248" s="110">
        <v>7211.3397482042874</v>
      </c>
      <c r="T2248" s="46">
        <v>7233.6144059750668</v>
      </c>
      <c r="U2248" s="110">
        <f>$L$1*gp_need_index[[#This Row],[Normalised weighted population 2025/26]]</f>
        <v>2959.9436741016452</v>
      </c>
      <c r="V2248" s="4">
        <f>$M$1*gp_need_index[[#This Row],[Normalised travel time adjusted wp 2025/26]]</f>
        <v>4294.9845945595571</v>
      </c>
      <c r="W2248" s="115">
        <v>7254.9282686612023</v>
      </c>
      <c r="X2248" s="43">
        <f>gp_need_index[[#This Row],[Combined weighted population 2025/26]]/gp_need_index[[#This Row],[Registered population 2025/26]]</f>
        <v>1.1838985991925697</v>
      </c>
    </row>
    <row r="2249" spans="1:24" ht="13">
      <c r="A2249" s="8" t="s">
        <v>3193</v>
      </c>
      <c r="B2249" s="3" t="s">
        <v>10529</v>
      </c>
      <c r="C2249" s="74" t="s">
        <v>6422</v>
      </c>
      <c r="D2249" s="74" t="s">
        <v>6796</v>
      </c>
      <c r="E2249" s="74" t="s">
        <v>6710</v>
      </c>
      <c r="F2249" s="41">
        <v>0.99564021710564476</v>
      </c>
      <c r="G2249" s="110">
        <v>9065.5</v>
      </c>
      <c r="H2249" s="4">
        <v>3705.5797546906374</v>
      </c>
      <c r="I2249" s="46">
        <v>9082.6322080694372</v>
      </c>
      <c r="J2249" s="110">
        <v>9043.0339035329762</v>
      </c>
      <c r="K2249" s="46">
        <v>9071.0843449542044</v>
      </c>
      <c r="L2249" s="110">
        <f>$L$1*gp_need_index[[#This Row],[Normalised weighted population (base year)]]</f>
        <v>3689.7866370522597</v>
      </c>
      <c r="M2249" s="4">
        <f>$M$1*gp_need_index[[#This Row],[Normalised travel time adjusted wp (base year)]]</f>
        <v>5385.9889857202006</v>
      </c>
      <c r="N2249" s="115">
        <v>9075.7756227724603</v>
      </c>
      <c r="O2249" s="43">
        <f>gp_need_index[[#This Row],[Combined weighted population (base year)]]/gp_need_index[[#This Row],[Registered population (base year)]]</f>
        <v>1.0011334866000177</v>
      </c>
      <c r="P2249" s="77">
        <v>9147.7206752849161</v>
      </c>
      <c r="Q2249" s="4">
        <v>3779.0555670162521</v>
      </c>
      <c r="R2249" s="46">
        <v>9169.9281847113543</v>
      </c>
      <c r="S2249" s="110">
        <v>9129.9492886691842</v>
      </c>
      <c r="T2249" s="46">
        <v>9158.1502198373928</v>
      </c>
      <c r="U2249" s="110">
        <f>$L$1*gp_need_index[[#This Row],[Normalised weighted population 2025/26]]</f>
        <v>3725.250313297523</v>
      </c>
      <c r="V2249" s="4">
        <f>$M$1*gp_need_index[[#This Row],[Normalised travel time adjusted wp 2025/26]]</f>
        <v>5437.6846623692436</v>
      </c>
      <c r="W2249" s="115">
        <v>9162.9349756667671</v>
      </c>
      <c r="X2249" s="43">
        <f>gp_need_index[[#This Row],[Combined weighted population 2025/26]]/gp_need_index[[#This Row],[Registered population 2025/26]]</f>
        <v>1.0016631793778921</v>
      </c>
    </row>
    <row r="2250" spans="1:24" ht="13">
      <c r="A2250" s="8" t="s">
        <v>3328</v>
      </c>
      <c r="B2250" s="3" t="s">
        <v>10528</v>
      </c>
      <c r="C2250" s="74" t="s">
        <v>6433</v>
      </c>
      <c r="D2250" s="74" t="s">
        <v>6796</v>
      </c>
      <c r="E2250" s="74" t="s">
        <v>6486</v>
      </c>
      <c r="F2250" s="41">
        <v>0.98974208107998463</v>
      </c>
      <c r="G2250" s="110">
        <v>17876.916666666664</v>
      </c>
      <c r="H2250" s="4">
        <v>7331.4502440854512</v>
      </c>
      <c r="I2250" s="46">
        <v>17969.89149525086</v>
      </c>
      <c r="J2250" s="110">
        <v>17785.557805291104</v>
      </c>
      <c r="K2250" s="46">
        <v>17840.726540992328</v>
      </c>
      <c r="L2250" s="110">
        <f>$L$1*gp_need_index[[#This Row],[Normalised weighted population (base year)]]</f>
        <v>7300.2037283362788</v>
      </c>
      <c r="M2250" s="4">
        <f>$M$1*gp_need_index[[#This Row],[Normalised travel time adjusted wp (base year)]]</f>
        <v>10592.995610329743</v>
      </c>
      <c r="N2250" s="115">
        <v>17893.199338666022</v>
      </c>
      <c r="O2250" s="43">
        <f>gp_need_index[[#This Row],[Combined weighted population (base year)]]/gp_need_index[[#This Row],[Registered population (base year)]]</f>
        <v>1.0009108210494553</v>
      </c>
      <c r="P2250" s="77">
        <v>18037.197987024309</v>
      </c>
      <c r="Q2250" s="4">
        <v>7472.4972741756737</v>
      </c>
      <c r="R2250" s="46">
        <v>18132.113209106352</v>
      </c>
      <c r="S2250" s="110">
        <v>17946.115461958798</v>
      </c>
      <c r="T2250" s="46">
        <v>18001.54809919234</v>
      </c>
      <c r="U2250" s="110">
        <f>$L$1*gp_need_index[[#This Row],[Normalised weighted population 2025/26]]</f>
        <v>7366.1057155919025</v>
      </c>
      <c r="V2250" s="4">
        <f>$M$1*gp_need_index[[#This Row],[Normalised travel time adjusted wp 2025/26]]</f>
        <v>10688.483989468608</v>
      </c>
      <c r="W2250" s="115">
        <v>18054.589705060513</v>
      </c>
      <c r="X2250" s="43">
        <f>gp_need_index[[#This Row],[Combined weighted population 2025/26]]/gp_need_index[[#This Row],[Registered population 2025/26]]</f>
        <v>1.0009642139565533</v>
      </c>
    </row>
    <row r="2251" spans="1:24" ht="13">
      <c r="A2251" s="8" t="s">
        <v>3304</v>
      </c>
      <c r="B2251" s="3" t="s">
        <v>10527</v>
      </c>
      <c r="C2251" s="74" t="s">
        <v>6428</v>
      </c>
      <c r="D2251" s="74" t="s">
        <v>6796</v>
      </c>
      <c r="E2251" s="74" t="s">
        <v>6546</v>
      </c>
      <c r="F2251" s="41">
        <v>1.0212547251930206</v>
      </c>
      <c r="G2251" s="110">
        <v>11982.083333333332</v>
      </c>
      <c r="H2251" s="4">
        <v>6012.4109686203628</v>
      </c>
      <c r="I2251" s="46">
        <v>14736.835023619751</v>
      </c>
      <c r="J2251" s="110">
        <v>15050.06240226167</v>
      </c>
      <c r="K2251" s="46">
        <v>15096.745948768728</v>
      </c>
      <c r="L2251" s="110">
        <f>$L$1*gp_need_index[[#This Row],[Normalised weighted population (base year)]]</f>
        <v>5986.7861757394394</v>
      </c>
      <c r="M2251" s="4">
        <f>$M$1*gp_need_index[[#This Row],[Normalised travel time adjusted wp (base year)]]</f>
        <v>8963.7472553668485</v>
      </c>
      <c r="N2251" s="115">
        <v>14950.533431106287</v>
      </c>
      <c r="O2251" s="43">
        <f>gp_need_index[[#This Row],[Combined weighted population (base year)]]/gp_need_index[[#This Row],[Registered population (base year)]]</f>
        <v>1.2477407321575649</v>
      </c>
      <c r="P2251" s="77">
        <v>12099.541802492451</v>
      </c>
      <c r="Q2251" s="4">
        <v>6137.5323508722759</v>
      </c>
      <c r="R2251" s="46">
        <v>14892.803212543868</v>
      </c>
      <c r="S2251" s="110">
        <v>15209.345652180222</v>
      </c>
      <c r="T2251" s="46">
        <v>15256.324851767118</v>
      </c>
      <c r="U2251" s="110">
        <f>$L$1*gp_need_index[[#This Row],[Normalised weighted population 2025/26]]</f>
        <v>6050.1476910043812</v>
      </c>
      <c r="V2251" s="4">
        <f>$M$1*gp_need_index[[#This Row],[Normalised travel time adjusted wp 2025/26]]</f>
        <v>9058.4978035061922</v>
      </c>
      <c r="W2251" s="115">
        <v>15108.645494510572</v>
      </c>
      <c r="X2251" s="43">
        <f>gp_need_index[[#This Row],[Combined weighted population 2025/26]]/gp_need_index[[#This Row],[Registered population 2025/26]]</f>
        <v>1.2486956730376566</v>
      </c>
    </row>
    <row r="2252" spans="1:24" ht="13">
      <c r="A2252" s="8" t="s">
        <v>3207</v>
      </c>
      <c r="B2252" s="3" t="s">
        <v>10526</v>
      </c>
      <c r="C2252" s="74" t="s">
        <v>6433</v>
      </c>
      <c r="D2252" s="74" t="s">
        <v>6796</v>
      </c>
      <c r="E2252" s="74" t="s">
        <v>6528</v>
      </c>
      <c r="F2252" s="41">
        <v>0.98974208107998463</v>
      </c>
      <c r="G2252" s="110">
        <v>7696.8333333333339</v>
      </c>
      <c r="H2252" s="4">
        <v>3034.7514538765099</v>
      </c>
      <c r="I2252" s="46">
        <v>7438.385657082018</v>
      </c>
      <c r="J2252" s="110">
        <v>7362.0833001158653</v>
      </c>
      <c r="K2252" s="46">
        <v>7384.919627896018</v>
      </c>
      <c r="L2252" s="110">
        <f>$L$1*gp_need_index[[#This Row],[Normalised weighted population (base year)]]</f>
        <v>3021.8173950012042</v>
      </c>
      <c r="M2252" s="4">
        <f>$M$1*gp_need_index[[#This Row],[Normalised travel time adjusted wp (base year)]]</f>
        <v>4384.8226147739215</v>
      </c>
      <c r="N2252" s="115">
        <v>7406.6400097751257</v>
      </c>
      <c r="O2252" s="43">
        <f>gp_need_index[[#This Row],[Combined weighted population (base year)]]/gp_need_index[[#This Row],[Registered population (base year)]]</f>
        <v>0.96229704983977715</v>
      </c>
      <c r="P2252" s="77">
        <v>7763.7613367937665</v>
      </c>
      <c r="Q2252" s="4">
        <v>3093.4307163872131</v>
      </c>
      <c r="R2252" s="46">
        <v>7506.2504402515842</v>
      </c>
      <c r="S2252" s="110">
        <v>7429.2519318421537</v>
      </c>
      <c r="T2252" s="46">
        <v>7452.1996849716452</v>
      </c>
      <c r="U2252" s="110">
        <f>$L$1*gp_need_index[[#This Row],[Normalised weighted population 2025/26]]</f>
        <v>3049.3872188506211</v>
      </c>
      <c r="V2252" s="4">
        <f>$M$1*gp_need_index[[#This Row],[Normalised travel time adjusted wp 2025/26]]</f>
        <v>4424.7703908707799</v>
      </c>
      <c r="W2252" s="115">
        <v>7474.1576097214011</v>
      </c>
      <c r="X2252" s="43">
        <f>gp_need_index[[#This Row],[Combined weighted population 2025/26]]/gp_need_index[[#This Row],[Registered population 2025/26]]</f>
        <v>0.96269801266302646</v>
      </c>
    </row>
    <row r="2253" spans="1:24" ht="13">
      <c r="A2253" s="8" t="s">
        <v>3171</v>
      </c>
      <c r="B2253" s="3" t="s">
        <v>10525</v>
      </c>
      <c r="C2253" s="74" t="s">
        <v>6422</v>
      </c>
      <c r="D2253" s="74" t="s">
        <v>6796</v>
      </c>
      <c r="E2253" s="74" t="s">
        <v>6705</v>
      </c>
      <c r="F2253" s="41">
        <v>0.99564021710564476</v>
      </c>
      <c r="G2253" s="110">
        <v>13965.416666666666</v>
      </c>
      <c r="H2253" s="4">
        <v>4260.0272113016781</v>
      </c>
      <c r="I2253" s="46">
        <v>10441.621262541439</v>
      </c>
      <c r="J2253" s="110">
        <v>10396.098060771676</v>
      </c>
      <c r="K2253" s="46">
        <v>10428.34555014016</v>
      </c>
      <c r="L2253" s="110">
        <f>$L$1*gp_need_index[[#This Row],[Normalised weighted population (base year)]]</f>
        <v>4241.8710480709142</v>
      </c>
      <c r="M2253" s="4">
        <f>$M$1*gp_need_index[[#This Row],[Normalised travel time adjusted wp (base year)]]</f>
        <v>6191.8677124397009</v>
      </c>
      <c r="N2253" s="115">
        <v>10433.738760510616</v>
      </c>
      <c r="O2253" s="43">
        <f>gp_need_index[[#This Row],[Combined weighted population (base year)]]/gp_need_index[[#This Row],[Registered population (base year)]]</f>
        <v>0.74711260032895188</v>
      </c>
      <c r="P2253" s="77">
        <v>14085.956552989886</v>
      </c>
      <c r="Q2253" s="4">
        <v>4338.2243154996677</v>
      </c>
      <c r="R2253" s="46">
        <v>10526.758529171277</v>
      </c>
      <c r="S2253" s="110">
        <v>10480.864147402788</v>
      </c>
      <c r="T2253" s="46">
        <v>10513.237835257885</v>
      </c>
      <c r="U2253" s="110">
        <f>$L$1*gp_need_index[[#This Row],[Normalised weighted population 2025/26]]</f>
        <v>4276.457756145126</v>
      </c>
      <c r="V2253" s="4">
        <f>$M$1*gp_need_index[[#This Row],[Normalised travel time adjusted wp 2025/26]]</f>
        <v>6242.2728123405759</v>
      </c>
      <c r="W2253" s="115">
        <v>10518.730568485702</v>
      </c>
      <c r="X2253" s="43">
        <f>gp_need_index[[#This Row],[Combined weighted population 2025/26]]/gp_need_index[[#This Row],[Registered population 2025/26]]</f>
        <v>0.74675301807976935</v>
      </c>
    </row>
    <row r="2254" spans="1:24" ht="13">
      <c r="A2254" s="8" t="s">
        <v>3210</v>
      </c>
      <c r="B2254" s="3" t="s">
        <v>10524</v>
      </c>
      <c r="C2254" s="74" t="s">
        <v>6433</v>
      </c>
      <c r="D2254" s="74" t="s">
        <v>6796</v>
      </c>
      <c r="E2254" s="74" t="s">
        <v>6528</v>
      </c>
      <c r="F2254" s="41">
        <v>0.98974208107998463</v>
      </c>
      <c r="G2254" s="110">
        <v>7338.083333333333</v>
      </c>
      <c r="H2254" s="4">
        <v>3267.6571909063832</v>
      </c>
      <c r="I2254" s="46">
        <v>8009.2537232500563</v>
      </c>
      <c r="J2254" s="110">
        <v>7927.0954479471256</v>
      </c>
      <c r="K2254" s="46">
        <v>7951.6843778212306</v>
      </c>
      <c r="L2254" s="110">
        <f>$L$1*gp_need_index[[#This Row],[Normalised weighted population (base year)]]</f>
        <v>3253.7304917569318</v>
      </c>
      <c r="M2254" s="4">
        <f>$M$1*gp_need_index[[#This Row],[Normalised travel time adjusted wp (base year)]]</f>
        <v>4721.3412253951155</v>
      </c>
      <c r="N2254" s="115">
        <v>7975.0717171520473</v>
      </c>
      <c r="O2254" s="43">
        <f>gp_need_index[[#This Row],[Combined weighted population (base year)]]/gp_need_index[[#This Row],[Registered population (base year)]]</f>
        <v>1.0868058258380886</v>
      </c>
      <c r="P2254" s="77">
        <v>7405.9730758322075</v>
      </c>
      <c r="Q2254" s="4">
        <v>3330.8435263362571</v>
      </c>
      <c r="R2254" s="46">
        <v>8082.3357554199329</v>
      </c>
      <c r="S2254" s="110">
        <v>7999.4278105564936</v>
      </c>
      <c r="T2254" s="46">
        <v>8024.1367444112002</v>
      </c>
      <c r="U2254" s="110">
        <f>$L$1*gp_need_index[[#This Row],[Normalised weighted population 2025/26]]</f>
        <v>3283.4198042306284</v>
      </c>
      <c r="V2254" s="4">
        <f>$M$1*gp_need_index[[#This Row],[Normalised travel time adjusted wp 2025/26]]</f>
        <v>4764.3600788864296</v>
      </c>
      <c r="W2254" s="115">
        <v>8047.7798831170585</v>
      </c>
      <c r="X2254" s="43">
        <f>gp_need_index[[#This Row],[Combined weighted population 2025/26]]/gp_need_index[[#This Row],[Registered population 2025/26]]</f>
        <v>1.0866606995074353</v>
      </c>
    </row>
    <row r="2255" spans="1:24" ht="13">
      <c r="A2255" s="8" t="s">
        <v>3318</v>
      </c>
      <c r="B2255" s="3" t="s">
        <v>10523</v>
      </c>
      <c r="C2255" s="74" t="s">
        <v>6428</v>
      </c>
      <c r="D2255" s="74" t="s">
        <v>6796</v>
      </c>
      <c r="E2255" s="74" t="s">
        <v>6546</v>
      </c>
      <c r="F2255" s="41">
        <v>1.0212547251930206</v>
      </c>
      <c r="G2255" s="110">
        <v>16606.083333333332</v>
      </c>
      <c r="H2255" s="4">
        <v>3337.3009699341683</v>
      </c>
      <c r="I2255" s="46">
        <v>8179.955441298016</v>
      </c>
      <c r="J2255" s="110">
        <v>8353.8181462939592</v>
      </c>
      <c r="K2255" s="46">
        <v>8379.7307204428489</v>
      </c>
      <c r="L2255" s="110">
        <f>$L$1*gp_need_index[[#This Row],[Normalised weighted population (base year)]]</f>
        <v>3323.0774501877304</v>
      </c>
      <c r="M2255" s="4">
        <f>$M$1*gp_need_index[[#This Row],[Normalised travel time adjusted wp (base year)]]</f>
        <v>4975.4952822935347</v>
      </c>
      <c r="N2255" s="115">
        <v>8298.5727324812651</v>
      </c>
      <c r="O2255" s="43">
        <f>gp_need_index[[#This Row],[Combined weighted population (base year)]]/gp_need_index[[#This Row],[Registered population (base year)]]</f>
        <v>0.49973088571846258</v>
      </c>
      <c r="P2255" s="77">
        <v>16810.694539178949</v>
      </c>
      <c r="Q2255" s="4">
        <v>3396.7758648097551</v>
      </c>
      <c r="R2255" s="46">
        <v>8242.321444471183</v>
      </c>
      <c r="S2255" s="110">
        <v>8417.509721725959</v>
      </c>
      <c r="T2255" s="46">
        <v>8443.5100427315465</v>
      </c>
      <c r="U2255" s="110">
        <f>$L$1*gp_need_index[[#This Row],[Normalised weighted population 2025/26]]</f>
        <v>3348.4134144592181</v>
      </c>
      <c r="V2255" s="4">
        <f>$M$1*gp_need_index[[#This Row],[Normalised travel time adjusted wp 2025/26]]</f>
        <v>5013.3644845080098</v>
      </c>
      <c r="W2255" s="115">
        <v>8361.7778989672279</v>
      </c>
      <c r="X2255" s="43">
        <f>gp_need_index[[#This Row],[Combined weighted population 2025/26]]/gp_need_index[[#This Row],[Registered population 2025/26]]</f>
        <v>0.49740823494706277</v>
      </c>
    </row>
    <row r="2256" spans="1:24" ht="13">
      <c r="A2256" s="8" t="s">
        <v>315</v>
      </c>
      <c r="B2256" s="3" t="s">
        <v>12663</v>
      </c>
      <c r="C2256" s="74" t="s">
        <v>6433</v>
      </c>
      <c r="D2256" s="74" t="s">
        <v>6796</v>
      </c>
      <c r="E2256" s="74" t="s">
        <v>6706</v>
      </c>
      <c r="F2256" s="41">
        <v>0.98974208107998463</v>
      </c>
      <c r="G2256" s="110">
        <v>6383.75</v>
      </c>
      <c r="H2256" s="4">
        <v>2825.758047543844</v>
      </c>
      <c r="I2256" s="46">
        <v>6926.1283669161803</v>
      </c>
      <c r="J2256" s="110">
        <v>6855.0807036987353</v>
      </c>
      <c r="K2256" s="46">
        <v>6876.3443682794659</v>
      </c>
      <c r="L2256" s="110">
        <f>$L$1*gp_need_index[[#This Row],[Normalised weighted population (base year)]]</f>
        <v>2813.7147149975776</v>
      </c>
      <c r="M2256" s="4">
        <f>$M$1*gp_need_index[[#This Row],[Normalised travel time adjusted wp (base year)]]</f>
        <v>4082.8542235056589</v>
      </c>
      <c r="N2256" s="115">
        <v>6896.5689385032365</v>
      </c>
      <c r="O2256" s="43">
        <f>gp_need_index[[#This Row],[Combined weighted population (base year)]]/gp_need_index[[#This Row],[Registered population (base year)]]</f>
        <v>1.080331926924337</v>
      </c>
      <c r="P2256" s="77">
        <v>6441.001738938071</v>
      </c>
      <c r="Q2256" s="4">
        <v>2880.2143461684282</v>
      </c>
      <c r="R2256" s="46">
        <v>6988.8781052756276</v>
      </c>
      <c r="S2256" s="110">
        <v>6917.1867603298397</v>
      </c>
      <c r="T2256" s="46">
        <v>6938.5528272747897</v>
      </c>
      <c r="U2256" s="110">
        <f>$L$1*gp_need_index[[#This Row],[Normalised weighted population 2025/26]]</f>
        <v>2839.2065703070448</v>
      </c>
      <c r="V2256" s="4">
        <f>$M$1*gp_need_index[[#This Row],[Normalised travel time adjusted wp 2025/26]]</f>
        <v>4119.7907199845849</v>
      </c>
      <c r="W2256" s="115">
        <v>6958.9972902916297</v>
      </c>
      <c r="X2256" s="43">
        <f>gp_need_index[[#This Row],[Combined weighted population 2025/26]]/gp_need_index[[#This Row],[Registered population 2025/26]]</f>
        <v>1.0804215822861989</v>
      </c>
    </row>
    <row r="2257" spans="1:24" ht="13">
      <c r="A2257" s="8" t="s">
        <v>299</v>
      </c>
      <c r="B2257" s="3" t="s">
        <v>10522</v>
      </c>
      <c r="C2257" s="74" t="s">
        <v>6433</v>
      </c>
      <c r="D2257" s="74" t="s">
        <v>6796</v>
      </c>
      <c r="E2257" s="74" t="s">
        <v>6439</v>
      </c>
      <c r="F2257" s="41">
        <v>0.98974208107998463</v>
      </c>
      <c r="G2257" s="110">
        <v>21611.749999999996</v>
      </c>
      <c r="H2257" s="4">
        <v>9137.0048612038063</v>
      </c>
      <c r="I2257" s="46">
        <v>22395.43071029786</v>
      </c>
      <c r="J2257" s="110">
        <v>22165.700197892802</v>
      </c>
      <c r="K2257" s="46">
        <v>22234.455626833369</v>
      </c>
      <c r="L2257" s="110">
        <f>$L$1*gp_need_index[[#This Row],[Normalised weighted population (base year)]]</f>
        <v>9098.0631025079492</v>
      </c>
      <c r="M2257" s="4">
        <f>$M$1*gp_need_index[[#This Row],[Normalised travel time adjusted wp (base year)]]</f>
        <v>13201.788072472569</v>
      </c>
      <c r="N2257" s="115">
        <v>22299.851174980518</v>
      </c>
      <c r="O2257" s="43">
        <f>gp_need_index[[#This Row],[Combined weighted population (base year)]]/gp_need_index[[#This Row],[Registered population (base year)]]</f>
        <v>1.0318392159348744</v>
      </c>
      <c r="P2257" s="77">
        <v>21801.901510919175</v>
      </c>
      <c r="Q2257" s="4">
        <v>9319.054442055638</v>
      </c>
      <c r="R2257" s="46">
        <v>22612.80853579416</v>
      </c>
      <c r="S2257" s="110">
        <v>22380.84817928015</v>
      </c>
      <c r="T2257" s="46">
        <v>22449.978985929134</v>
      </c>
      <c r="U2257" s="110">
        <f>$L$1*gp_need_index[[#This Row],[Normalised weighted population 2025/26]]</f>
        <v>9186.3720615556485</v>
      </c>
      <c r="V2257" s="4">
        <f>$M$1*gp_need_index[[#This Row],[Normalised travel time adjusted wp 2025/26]]</f>
        <v>13329.755842819772</v>
      </c>
      <c r="W2257" s="115">
        <v>22516.127904375418</v>
      </c>
      <c r="X2257" s="43">
        <f>gp_need_index[[#This Row],[Combined weighted population 2025/26]]/gp_need_index[[#This Row],[Registered population 2025/26]]</f>
        <v>1.0327598211146185</v>
      </c>
    </row>
    <row r="2258" spans="1:24" ht="13">
      <c r="A2258" s="8" t="s">
        <v>281</v>
      </c>
      <c r="B2258" s="3" t="s">
        <v>10521</v>
      </c>
      <c r="C2258" s="74" t="s">
        <v>6433</v>
      </c>
      <c r="D2258" s="74" t="s">
        <v>6796</v>
      </c>
      <c r="E2258" s="74" t="s">
        <v>6439</v>
      </c>
      <c r="F2258" s="41">
        <v>0.98974208107998463</v>
      </c>
      <c r="G2258" s="110">
        <v>5108.9166666666661</v>
      </c>
      <c r="H2258" s="4">
        <v>3541.7908984608825</v>
      </c>
      <c r="I2258" s="46">
        <v>8681.1743959599735</v>
      </c>
      <c r="J2258" s="110">
        <v>8592.1236128757027</v>
      </c>
      <c r="K2258" s="46">
        <v>8618.7753829185822</v>
      </c>
      <c r="L2258" s="110">
        <f>$L$1*gp_need_index[[#This Row],[Normalised weighted population (base year)]]</f>
        <v>3526.6958461309137</v>
      </c>
      <c r="M2258" s="4">
        <f>$M$1*gp_need_index[[#This Row],[Normalised travel time adjusted wp (base year)]]</f>
        <v>5117.4289111992866</v>
      </c>
      <c r="N2258" s="115">
        <v>8644.1247573302007</v>
      </c>
      <c r="O2258" s="43">
        <f>gp_need_index[[#This Row],[Combined weighted population (base year)]]/gp_need_index[[#This Row],[Registered population (base year)]]</f>
        <v>1.6919682432342542</v>
      </c>
      <c r="P2258" s="77">
        <v>5159.5762200536392</v>
      </c>
      <c r="Q2258" s="4">
        <v>3612.8234018532935</v>
      </c>
      <c r="R2258" s="46">
        <v>8766.5636430946925</v>
      </c>
      <c r="S2258" s="110">
        <v>8676.6369440366725</v>
      </c>
      <c r="T2258" s="46">
        <v>8703.4376669644535</v>
      </c>
      <c r="U2258" s="110">
        <f>$L$1*gp_need_index[[#This Row],[Normalised weighted population 2025/26]]</f>
        <v>3561.3849203781037</v>
      </c>
      <c r="V2258" s="4">
        <f>$M$1*gp_need_index[[#This Row],[Normalised travel time adjusted wp 2025/26]]</f>
        <v>5167.6974471357453</v>
      </c>
      <c r="W2258" s="115">
        <v>8729.082367513849</v>
      </c>
      <c r="X2258" s="43">
        <f>gp_need_index[[#This Row],[Combined weighted population 2025/26]]/gp_need_index[[#This Row],[Registered population 2025/26]]</f>
        <v>1.6918215751105041</v>
      </c>
    </row>
    <row r="2259" spans="1:24" ht="13">
      <c r="A2259" s="8" t="s">
        <v>3358</v>
      </c>
      <c r="B2259" s="3" t="s">
        <v>10520</v>
      </c>
      <c r="C2259" s="74" t="s">
        <v>6433</v>
      </c>
      <c r="D2259" s="74" t="s">
        <v>6796</v>
      </c>
      <c r="E2259" s="74" t="s">
        <v>6550</v>
      </c>
      <c r="F2259" s="41">
        <v>0.98974208107998463</v>
      </c>
      <c r="G2259" s="110">
        <v>11176.166666666668</v>
      </c>
      <c r="H2259" s="4">
        <v>4656.8442521688085</v>
      </c>
      <c r="I2259" s="46">
        <v>11414.247268371799</v>
      </c>
      <c r="J2259" s="110">
        <v>11297.160845359835</v>
      </c>
      <c r="K2259" s="46">
        <v>11332.20332688754</v>
      </c>
      <c r="L2259" s="110">
        <f>$L$1*gp_need_index[[#This Row],[Normalised weighted population (base year)]]</f>
        <v>4636.9968614858772</v>
      </c>
      <c r="M2259" s="4">
        <f>$M$1*gp_need_index[[#This Row],[Normalised travel time adjusted wp (base year)]]</f>
        <v>6728.5365212714541</v>
      </c>
      <c r="N2259" s="115">
        <v>11365.53338275733</v>
      </c>
      <c r="O2259" s="43">
        <f>gp_need_index[[#This Row],[Combined weighted population (base year)]]/gp_need_index[[#This Row],[Registered population (base year)]]</f>
        <v>1.016943798507896</v>
      </c>
      <c r="P2259" s="77">
        <v>11278.699275756739</v>
      </c>
      <c r="Q2259" s="4">
        <v>4748.911071841997</v>
      </c>
      <c r="R2259" s="46">
        <v>11523.295361003211</v>
      </c>
      <c r="S2259" s="110">
        <v>11405.09033149865</v>
      </c>
      <c r="T2259" s="46">
        <v>11440.318803994654</v>
      </c>
      <c r="U2259" s="110">
        <f>$L$1*gp_need_index[[#This Row],[Normalised weighted population 2025/26]]</f>
        <v>4681.2972565442551</v>
      </c>
      <c r="V2259" s="4">
        <f>$M$1*gp_need_index[[#This Row],[Normalised travel time adjusted wp 2025/26]]</f>
        <v>6792.7304750195208</v>
      </c>
      <c r="W2259" s="115">
        <v>11474.027731563776</v>
      </c>
      <c r="X2259" s="43">
        <f>gp_need_index[[#This Row],[Combined weighted population 2025/26]]/gp_need_index[[#This Row],[Registered population 2025/26]]</f>
        <v>1.0173183494861762</v>
      </c>
    </row>
    <row r="2260" spans="1:24" ht="13">
      <c r="A2260" s="8" t="s">
        <v>357</v>
      </c>
      <c r="B2260" s="3" t="s">
        <v>10519</v>
      </c>
      <c r="C2260" s="74" t="s">
        <v>6433</v>
      </c>
      <c r="D2260" s="74" t="s">
        <v>6796</v>
      </c>
      <c r="E2260" s="74" t="s">
        <v>6515</v>
      </c>
      <c r="F2260" s="41">
        <v>0.98974208107998463</v>
      </c>
      <c r="G2260" s="110">
        <v>12630.66666666667</v>
      </c>
      <c r="H2260" s="4">
        <v>4726.6573010046877</v>
      </c>
      <c r="I2260" s="46">
        <v>11585.363878423879</v>
      </c>
      <c r="J2260" s="110">
        <v>11466.522155100132</v>
      </c>
      <c r="K2260" s="46">
        <v>11502.089975750589</v>
      </c>
      <c r="L2260" s="110">
        <f>$L$1*gp_need_index[[#This Row],[Normalised weighted population (base year)]]</f>
        <v>4706.5123682997391</v>
      </c>
      <c r="M2260" s="4">
        <f>$M$1*gp_need_index[[#This Row],[Normalised travel time adjusted wp (base year)]]</f>
        <v>6829.4073306258242</v>
      </c>
      <c r="N2260" s="115">
        <v>11535.919698925563</v>
      </c>
      <c r="O2260" s="43">
        <f>gp_need_index[[#This Row],[Combined weighted population (base year)]]/gp_need_index[[#This Row],[Registered population (base year)]]</f>
        <v>0.91332627195124783</v>
      </c>
      <c r="P2260" s="77">
        <v>12733.438481074791</v>
      </c>
      <c r="Q2260" s="4">
        <v>4812.6276964098934</v>
      </c>
      <c r="R2260" s="46">
        <v>11677.904591033968</v>
      </c>
      <c r="S2260" s="110">
        <v>11558.113592583466</v>
      </c>
      <c r="T2260" s="46">
        <v>11593.814729090687</v>
      </c>
      <c r="U2260" s="110">
        <f>$L$1*gp_need_index[[#This Row],[Normalised weighted population 2025/26]]</f>
        <v>4744.1066996510217</v>
      </c>
      <c r="V2260" s="4">
        <f>$M$1*gp_need_index[[#This Row],[Normalised travel time adjusted wp 2025/26]]</f>
        <v>6883.8692331306202</v>
      </c>
      <c r="W2260" s="115">
        <v>11627.975932781643</v>
      </c>
      <c r="X2260" s="43">
        <f>gp_need_index[[#This Row],[Combined weighted population 2025/26]]/gp_need_index[[#This Row],[Registered population 2025/26]]</f>
        <v>0.91318428640181104</v>
      </c>
    </row>
    <row r="2261" spans="1:24" ht="13">
      <c r="A2261" s="8" t="s">
        <v>3191</v>
      </c>
      <c r="B2261" s="3" t="s">
        <v>10518</v>
      </c>
      <c r="C2261" s="74" t="s">
        <v>6422</v>
      </c>
      <c r="D2261" s="74" t="s">
        <v>6796</v>
      </c>
      <c r="E2261" s="74" t="s">
        <v>6705</v>
      </c>
      <c r="F2261" s="41">
        <v>0.99564021710564476</v>
      </c>
      <c r="G2261" s="110">
        <v>11797</v>
      </c>
      <c r="H2261" s="4">
        <v>4248.7134187999791</v>
      </c>
      <c r="I2261" s="46">
        <v>10413.890374806188</v>
      </c>
      <c r="J2261" s="110">
        <v>10368.488073686416</v>
      </c>
      <c r="K2261" s="46">
        <v>10400.649920080028</v>
      </c>
      <c r="L2261" s="110">
        <f>$L$1*gp_need_index[[#This Row],[Normalised weighted population (base year)]]</f>
        <v>4230.6054747596645</v>
      </c>
      <c r="M2261" s="4">
        <f>$M$1*gp_need_index[[#This Row],[Normalised travel time adjusted wp (base year)]]</f>
        <v>6175.4233323872286</v>
      </c>
      <c r="N2261" s="115">
        <v>10406.028807146893</v>
      </c>
      <c r="O2261" s="43">
        <f>gp_need_index[[#This Row],[Combined weighted population (base year)]]/gp_need_index[[#This Row],[Registered population (base year)]]</f>
        <v>0.88209110851461325</v>
      </c>
      <c r="P2261" s="77">
        <v>11904.295672288496</v>
      </c>
      <c r="Q2261" s="4">
        <v>4327.2250149254523</v>
      </c>
      <c r="R2261" s="46">
        <v>10500.06858123086</v>
      </c>
      <c r="S2261" s="110">
        <v>10454.290561840853</v>
      </c>
      <c r="T2261" s="46">
        <v>10486.58216820419</v>
      </c>
      <c r="U2261" s="110">
        <f>$L$1*gp_need_index[[#This Row],[Normalised weighted population 2025/26]]</f>
        <v>4265.6150608781445</v>
      </c>
      <c r="V2261" s="4">
        <f>$M$1*gp_need_index[[#This Row],[Normalised travel time adjusted wp 2025/26]]</f>
        <v>6226.4459140670433</v>
      </c>
      <c r="W2261" s="115">
        <v>10492.060974945187</v>
      </c>
      <c r="X2261" s="43">
        <f>gp_need_index[[#This Row],[Combined weighted population 2025/26]]/gp_need_index[[#This Row],[Registered population 2025/26]]</f>
        <v>0.88136763936141216</v>
      </c>
    </row>
    <row r="2262" spans="1:24" ht="13">
      <c r="A2262" s="8" t="s">
        <v>3224</v>
      </c>
      <c r="B2262" s="3" t="s">
        <v>10517</v>
      </c>
      <c r="C2262" s="74" t="s">
        <v>6433</v>
      </c>
      <c r="D2262" s="74" t="s">
        <v>6796</v>
      </c>
      <c r="E2262" s="74" t="s">
        <v>6528</v>
      </c>
      <c r="F2262" s="41">
        <v>0.98974208107998463</v>
      </c>
      <c r="G2262" s="110">
        <v>12754.166666666668</v>
      </c>
      <c r="H2262" s="4">
        <v>5180.2114047801342</v>
      </c>
      <c r="I2262" s="46">
        <v>12697.056348634078</v>
      </c>
      <c r="J2262" s="110">
        <v>12566.810974086922</v>
      </c>
      <c r="K2262" s="46">
        <v>12605.791762928438</v>
      </c>
      <c r="L2262" s="110">
        <f>$L$1*gp_need_index[[#This Row],[Normalised weighted population (base year)]]</f>
        <v>5158.1334322297389</v>
      </c>
      <c r="M2262" s="4">
        <f>$M$1*gp_need_index[[#This Row],[Normalised travel time adjusted wp (base year)]]</f>
        <v>7484.7342400891066</v>
      </c>
      <c r="N2262" s="115">
        <v>12642.867672318846</v>
      </c>
      <c r="O2262" s="43">
        <f>gp_need_index[[#This Row],[Combined weighted population (base year)]]/gp_need_index[[#This Row],[Registered population (base year)]]</f>
        <v>0.99127351890118343</v>
      </c>
      <c r="P2262" s="77">
        <v>12868.400619237611</v>
      </c>
      <c r="Q2262" s="4">
        <v>5280.6753158835772</v>
      </c>
      <c r="R2262" s="46">
        <v>12813.628313928972</v>
      </c>
      <c r="S2262" s="110">
        <v>12682.187153613475</v>
      </c>
      <c r="T2262" s="46">
        <v>12721.360370865104</v>
      </c>
      <c r="U2262" s="110">
        <f>$L$1*gp_need_index[[#This Row],[Normalised weighted population 2025/26]]</f>
        <v>5205.4903734717145</v>
      </c>
      <c r="V2262" s="4">
        <f>$M$1*gp_need_index[[#This Row],[Normalised travel time adjusted wp 2025/26]]</f>
        <v>7553.3535170984906</v>
      </c>
      <c r="W2262" s="115">
        <v>12758.843890570206</v>
      </c>
      <c r="X2262" s="43">
        <f>gp_need_index[[#This Row],[Combined weighted population 2025/26]]/gp_need_index[[#This Row],[Registered population 2025/26]]</f>
        <v>0.99148637566477194</v>
      </c>
    </row>
    <row r="2263" spans="1:24" ht="13">
      <c r="A2263" s="8" t="s">
        <v>3223</v>
      </c>
      <c r="B2263" s="3" t="s">
        <v>10516</v>
      </c>
      <c r="C2263" s="74" t="s">
        <v>6433</v>
      </c>
      <c r="D2263" s="74" t="s">
        <v>6796</v>
      </c>
      <c r="E2263" s="74" t="s">
        <v>6528</v>
      </c>
      <c r="F2263" s="41">
        <v>0.98974208107998463</v>
      </c>
      <c r="G2263" s="110">
        <v>5467.4166666666679</v>
      </c>
      <c r="H2263" s="4">
        <v>1815.900016729451</v>
      </c>
      <c r="I2263" s="46">
        <v>4450.8965048460232</v>
      </c>
      <c r="J2263" s="110">
        <v>4405.2395693779326</v>
      </c>
      <c r="K2263" s="46">
        <v>4418.9041111462702</v>
      </c>
      <c r="L2263" s="110">
        <f>$L$1*gp_need_index[[#This Row],[Normalised weighted population (base year)]]</f>
        <v>1808.1606818662794</v>
      </c>
      <c r="M2263" s="4">
        <f>$M$1*gp_need_index[[#This Row],[Normalised travel time adjusted wp (base year)]]</f>
        <v>2623.7402240478982</v>
      </c>
      <c r="N2263" s="115">
        <v>4431.9009059141772</v>
      </c>
      <c r="O2263" s="43">
        <f>gp_need_index[[#This Row],[Combined weighted population (base year)]]/gp_need_index[[#This Row],[Registered population (base year)]]</f>
        <v>0.81060236965919485</v>
      </c>
      <c r="P2263" s="77">
        <v>5513.3949059849656</v>
      </c>
      <c r="Q2263" s="4">
        <v>1849.5169434705542</v>
      </c>
      <c r="R2263" s="46">
        <v>4487.8772612022021</v>
      </c>
      <c r="S2263" s="110">
        <v>4441.8409801338094</v>
      </c>
      <c r="T2263" s="46">
        <v>4455.5611058191007</v>
      </c>
      <c r="U2263" s="110">
        <f>$L$1*gp_need_index[[#This Row],[Normalised weighted population 2025/26]]</f>
        <v>1823.1839810052543</v>
      </c>
      <c r="V2263" s="4">
        <f>$M$1*gp_need_index[[#This Row],[Normalised travel time adjusted wp 2025/26]]</f>
        <v>2645.505446600072</v>
      </c>
      <c r="W2263" s="115">
        <v>4468.6894276053263</v>
      </c>
      <c r="X2263" s="43">
        <f>gp_need_index[[#This Row],[Combined weighted population 2025/26]]/gp_need_index[[#This Row],[Registered population 2025/26]]</f>
        <v>0.81051502818244014</v>
      </c>
    </row>
    <row r="2264" spans="1:24" ht="13">
      <c r="A2264" s="8" t="s">
        <v>3310</v>
      </c>
      <c r="B2264" s="3" t="s">
        <v>10515</v>
      </c>
      <c r="C2264" s="74" t="s">
        <v>6428</v>
      </c>
      <c r="D2264" s="74" t="s">
        <v>6796</v>
      </c>
      <c r="E2264" s="74" t="s">
        <v>6703</v>
      </c>
      <c r="F2264" s="41">
        <v>1.0212547251930206</v>
      </c>
      <c r="G2264" s="110">
        <v>9251.7499999999982</v>
      </c>
      <c r="H2264" s="4">
        <v>6767.3430177762384</v>
      </c>
      <c r="I2264" s="46">
        <v>16587.225677305589</v>
      </c>
      <c r="J2264" s="110">
        <v>16939.782600791335</v>
      </c>
      <c r="K2264" s="46">
        <v>16992.327839988789</v>
      </c>
      <c r="L2264" s="110">
        <f>$L$1*gp_need_index[[#This Row],[Normalised weighted population (base year)]]</f>
        <v>6738.5007173929571</v>
      </c>
      <c r="M2264" s="4">
        <f>$M$1*gp_need_index[[#This Row],[Normalised travel time adjusted wp (base year)]]</f>
        <v>10089.255827373567</v>
      </c>
      <c r="N2264" s="115">
        <v>16827.756544766526</v>
      </c>
      <c r="O2264" s="43">
        <f>gp_need_index[[#This Row],[Combined weighted population (base year)]]/gp_need_index[[#This Row],[Registered population (base year)]]</f>
        <v>1.8188728126858733</v>
      </c>
      <c r="P2264" s="77">
        <v>9337.9895483907912</v>
      </c>
      <c r="Q2264" s="4">
        <v>6896.340458815047</v>
      </c>
      <c r="R2264" s="46">
        <v>16734.061096271085</v>
      </c>
      <c r="S2264" s="110">
        <v>17089.738966235545</v>
      </c>
      <c r="T2264" s="46">
        <v>17142.526395500634</v>
      </c>
      <c r="U2264" s="110">
        <f>$L$1*gp_need_index[[#This Row],[Normalised weighted population 2025/26]]</f>
        <v>6798.152077740182</v>
      </c>
      <c r="V2264" s="4">
        <f>$M$1*gp_need_index[[#This Row],[Normalised travel time adjusted wp 2025/26]]</f>
        <v>10178.436760423525</v>
      </c>
      <c r="W2264" s="115">
        <v>16976.588838163705</v>
      </c>
      <c r="X2264" s="43">
        <f>gp_need_index[[#This Row],[Combined weighted population 2025/26]]/gp_need_index[[#This Row],[Registered population 2025/26]]</f>
        <v>1.8180132618684788</v>
      </c>
    </row>
    <row r="2265" spans="1:24" ht="13">
      <c r="A2265" s="8" t="s">
        <v>335</v>
      </c>
      <c r="B2265" s="3" t="s">
        <v>10514</v>
      </c>
      <c r="C2265" s="74" t="s">
        <v>6433</v>
      </c>
      <c r="D2265" s="74" t="s">
        <v>6796</v>
      </c>
      <c r="E2265" s="74" t="s">
        <v>6515</v>
      </c>
      <c r="F2265" s="41">
        <v>0.98974208107998463</v>
      </c>
      <c r="G2265" s="110">
        <v>3821.6666666666661</v>
      </c>
      <c r="H2265" s="4">
        <v>1882.3183268478087</v>
      </c>
      <c r="I2265" s="46">
        <v>4613.6923755658272</v>
      </c>
      <c r="J2265" s="110">
        <v>4566.36549325538</v>
      </c>
      <c r="K2265" s="46">
        <v>4580.5298289355151</v>
      </c>
      <c r="L2265" s="110">
        <f>$L$1*gp_need_index[[#This Row],[Normalised weighted population (base year)]]</f>
        <v>1874.2959182810653</v>
      </c>
      <c r="M2265" s="4">
        <f>$M$1*gp_need_index[[#This Row],[Normalised travel time adjusted wp (base year)]]</f>
        <v>2719.7060758378461</v>
      </c>
      <c r="N2265" s="115">
        <v>4594.0019941189112</v>
      </c>
      <c r="O2265" s="43">
        <f>gp_need_index[[#This Row],[Combined weighted population (base year)]]/gp_need_index[[#This Row],[Registered population (base year)]]</f>
        <v>1.2020938493115338</v>
      </c>
      <c r="P2265" s="77">
        <v>3855.6706800704337</v>
      </c>
      <c r="Q2265" s="4">
        <v>1916.6650776532761</v>
      </c>
      <c r="R2265" s="46">
        <v>4650.8130945800322</v>
      </c>
      <c r="S2265" s="110">
        <v>4603.105430943684</v>
      </c>
      <c r="T2265" s="46">
        <v>4617.3236763373534</v>
      </c>
      <c r="U2265" s="110">
        <f>$L$1*gp_need_index[[#This Row],[Normalised weighted population 2025/26]]</f>
        <v>1889.3760767459976</v>
      </c>
      <c r="V2265" s="4">
        <f>$M$1*gp_need_index[[#This Row],[Normalised travel time adjusted wp 2025/26]]</f>
        <v>2741.5525551905384</v>
      </c>
      <c r="W2265" s="115">
        <v>4630.9286319365365</v>
      </c>
      <c r="X2265" s="43">
        <f>gp_need_index[[#This Row],[Combined weighted population 2025/26]]/gp_need_index[[#This Row],[Registered population 2025/26]]</f>
        <v>1.2010695456625307</v>
      </c>
    </row>
    <row r="2266" spans="1:24" ht="13">
      <c r="A2266" s="8" t="s">
        <v>300</v>
      </c>
      <c r="B2266" s="3" t="s">
        <v>10513</v>
      </c>
      <c r="C2266" s="74" t="s">
        <v>6433</v>
      </c>
      <c r="D2266" s="74" t="s">
        <v>6796</v>
      </c>
      <c r="E2266" s="74" t="s">
        <v>6439</v>
      </c>
      <c r="F2266" s="41">
        <v>0.98974208107998463</v>
      </c>
      <c r="G2266" s="110">
        <v>7218.4166666666679</v>
      </c>
      <c r="H2266" s="4">
        <v>2008.4532217591945</v>
      </c>
      <c r="I2266" s="46">
        <v>4922.8577248295751</v>
      </c>
      <c r="J2266" s="110">
        <v>4872.359449433502</v>
      </c>
      <c r="K2266" s="46">
        <v>4887.4729428448345</v>
      </c>
      <c r="L2266" s="110">
        <f>$L$1*gp_need_index[[#This Row],[Normalised weighted population (base year)]]</f>
        <v>1999.8932284242055</v>
      </c>
      <c r="M2266" s="4">
        <f>$M$1*gp_need_index[[#This Row],[Normalised travel time adjusted wp (base year)]]</f>
        <v>2901.9546547167147</v>
      </c>
      <c r="N2266" s="115">
        <v>4901.8478831409202</v>
      </c>
      <c r="O2266" s="43">
        <f>gp_need_index[[#This Row],[Combined weighted population (base year)]]/gp_need_index[[#This Row],[Registered population (base year)]]</f>
        <v>0.67907521960830552</v>
      </c>
      <c r="P2266" s="77">
        <v>7278.903184284336</v>
      </c>
      <c r="Q2266" s="4">
        <v>2042.4492264814091</v>
      </c>
      <c r="R2266" s="46">
        <v>4956.0299909909299</v>
      </c>
      <c r="S2266" s="110">
        <v>4905.1914371781804</v>
      </c>
      <c r="T2266" s="46">
        <v>4920.342777203522</v>
      </c>
      <c r="U2266" s="110">
        <f>$L$1*gp_need_index[[#This Row],[Normalised weighted population 2025/26]]</f>
        <v>2013.3693421320977</v>
      </c>
      <c r="V2266" s="4">
        <f>$M$1*gp_need_index[[#This Row],[Normalised travel time adjusted wp 2025/26]]</f>
        <v>2921.4712371985893</v>
      </c>
      <c r="W2266" s="115">
        <v>4934.8405793306865</v>
      </c>
      <c r="X2266" s="43">
        <f>gp_need_index[[#This Row],[Combined weighted population 2025/26]]/gp_need_index[[#This Row],[Registered population 2025/26]]</f>
        <v>0.67796486014340107</v>
      </c>
    </row>
    <row r="2267" spans="1:24" ht="13">
      <c r="A2267" s="8" t="s">
        <v>349</v>
      </c>
      <c r="B2267" s="3" t="s">
        <v>10512</v>
      </c>
      <c r="C2267" s="74" t="s">
        <v>6433</v>
      </c>
      <c r="D2267" s="74" t="s">
        <v>6796</v>
      </c>
      <c r="E2267" s="74" t="s">
        <v>6707</v>
      </c>
      <c r="F2267" s="41">
        <v>0.98974208107998463</v>
      </c>
      <c r="G2267" s="110">
        <v>7086.5</v>
      </c>
      <c r="H2267" s="4">
        <v>3222.3112756041719</v>
      </c>
      <c r="I2267" s="46">
        <v>7898.1077493152334</v>
      </c>
      <c r="J2267" s="110">
        <v>7817.0896004012129</v>
      </c>
      <c r="K2267" s="46">
        <v>7841.3373049061011</v>
      </c>
      <c r="L2267" s="110">
        <f>$L$1*gp_need_index[[#This Row],[Normalised weighted population (base year)]]</f>
        <v>3208.5778399714159</v>
      </c>
      <c r="M2267" s="4">
        <f>$M$1*gp_need_index[[#This Row],[Normalised travel time adjusted wp (base year)]]</f>
        <v>4655.8222536022949</v>
      </c>
      <c r="N2267" s="115">
        <v>7864.4000935737113</v>
      </c>
      <c r="O2267" s="43">
        <f>gp_need_index[[#This Row],[Combined weighted population (base year)]]/gp_need_index[[#This Row],[Registered population (base year)]]</f>
        <v>1.1097721150883668</v>
      </c>
      <c r="P2267" s="77">
        <v>7154.6396100768579</v>
      </c>
      <c r="Q2267" s="4">
        <v>3288.7775007698974</v>
      </c>
      <c r="R2267" s="46">
        <v>7980.2619894699092</v>
      </c>
      <c r="S2267" s="110">
        <v>7898.4011090214462</v>
      </c>
      <c r="T2267" s="46">
        <v>7922.7979877961016</v>
      </c>
      <c r="U2267" s="110">
        <f>$L$1*gp_need_index[[#This Row],[Normalised weighted population 2025/26]]</f>
        <v>3241.9527042789887</v>
      </c>
      <c r="V2267" s="4">
        <f>$M$1*gp_need_index[[#This Row],[Normalised travel time adjusted wp 2025/26]]</f>
        <v>4704.1898273266916</v>
      </c>
      <c r="W2267" s="115">
        <v>7946.1425316056802</v>
      </c>
      <c r="X2267" s="43">
        <f>gp_need_index[[#This Row],[Combined weighted population 2025/26]]/gp_need_index[[#This Row],[Registered population 2025/26]]</f>
        <v>1.1106279232309675</v>
      </c>
    </row>
    <row r="2268" spans="1:24" ht="13">
      <c r="A2268" s="8" t="s">
        <v>285</v>
      </c>
      <c r="B2268" s="3" t="s">
        <v>10511</v>
      </c>
      <c r="C2268" s="74" t="s">
        <v>6433</v>
      </c>
      <c r="D2268" s="74" t="s">
        <v>6796</v>
      </c>
      <c r="E2268" s="74" t="s">
        <v>6439</v>
      </c>
      <c r="F2268" s="41">
        <v>0.98974208107998463</v>
      </c>
      <c r="G2268" s="110">
        <v>9904.9166666666661</v>
      </c>
      <c r="H2268" s="4">
        <v>3901.7342597514507</v>
      </c>
      <c r="I2268" s="46">
        <v>9563.4204634478447</v>
      </c>
      <c r="J2268" s="110">
        <v>9465.3196717357805</v>
      </c>
      <c r="K2268" s="46">
        <v>9494.67999458954</v>
      </c>
      <c r="L2268" s="110">
        <f>$L$1*gp_need_index[[#This Row],[Normalised weighted population (base year)]]</f>
        <v>3885.1051349620184</v>
      </c>
      <c r="M2268" s="4">
        <f>$M$1*gp_need_index[[#This Row],[Normalised travel time adjusted wp (base year)]]</f>
        <v>5637.5004276355194</v>
      </c>
      <c r="N2268" s="115">
        <v>9522.6055625975387</v>
      </c>
      <c r="O2268" s="43">
        <f>gp_need_index[[#This Row],[Combined weighted population (base year)]]/gp_need_index[[#This Row],[Registered population (base year)]]</f>
        <v>0.96140188585778508</v>
      </c>
      <c r="P2268" s="77">
        <v>9990.2782858682986</v>
      </c>
      <c r="Q2268" s="4">
        <v>3976.0884991326629</v>
      </c>
      <c r="R2268" s="46">
        <v>9648.0311936483558</v>
      </c>
      <c r="S2268" s="110">
        <v>9549.0624719261323</v>
      </c>
      <c r="T2268" s="46">
        <v>9578.5579756772768</v>
      </c>
      <c r="U2268" s="110">
        <f>$L$1*gp_need_index[[#This Row],[Normalised weighted population 2025/26]]</f>
        <v>3919.4779395073474</v>
      </c>
      <c r="V2268" s="4">
        <f>$M$1*gp_need_index[[#This Row],[Normalised travel time adjusted wp 2025/26]]</f>
        <v>5687.3032808670951</v>
      </c>
      <c r="W2268" s="115">
        <v>9606.7812203744434</v>
      </c>
      <c r="X2268" s="43">
        <f>gp_need_index[[#This Row],[Combined weighted population 2025/26]]/gp_need_index[[#This Row],[Registered population 2025/26]]</f>
        <v>0.96161297468196361</v>
      </c>
    </row>
    <row r="2269" spans="1:24" ht="13">
      <c r="A2269" s="8" t="s">
        <v>3198</v>
      </c>
      <c r="B2269" s="3" t="s">
        <v>10510</v>
      </c>
      <c r="C2269" s="74" t="s">
        <v>6422</v>
      </c>
      <c r="D2269" s="74" t="s">
        <v>6796</v>
      </c>
      <c r="E2269" s="74" t="s">
        <v>6705</v>
      </c>
      <c r="F2269" s="41">
        <v>0.99564021710564476</v>
      </c>
      <c r="G2269" s="110">
        <v>4731.416666666667</v>
      </c>
      <c r="H2269" s="4">
        <v>1572.0822508272911</v>
      </c>
      <c r="I2269" s="46">
        <v>3853.2823013791294</v>
      </c>
      <c r="J2269" s="110">
        <v>3836.4828271144547</v>
      </c>
      <c r="K2269" s="46">
        <v>3848.3831514915955</v>
      </c>
      <c r="L2269" s="110">
        <f>$L$1*gp_need_index[[#This Row],[Normalised weighted population (base year)]]</f>
        <v>1565.3820631189865</v>
      </c>
      <c r="M2269" s="4">
        <f>$M$1*gp_need_index[[#This Row],[Normalised travel time adjusted wp (base year)]]</f>
        <v>2284.9913503774801</v>
      </c>
      <c r="N2269" s="115">
        <v>3850.3734134964666</v>
      </c>
      <c r="O2269" s="43">
        <f>gp_need_index[[#This Row],[Combined weighted population (base year)]]/gp_need_index[[#This Row],[Registered population (base year)]]</f>
        <v>0.81378869897947403</v>
      </c>
      <c r="P2269" s="77">
        <v>4775.3021636298736</v>
      </c>
      <c r="Q2269" s="4">
        <v>1602.8807643501161</v>
      </c>
      <c r="R2269" s="46">
        <v>3889.4113190695507</v>
      </c>
      <c r="S2269" s="110">
        <v>3872.4543301315598</v>
      </c>
      <c r="T2269" s="46">
        <v>3884.4157128910024</v>
      </c>
      <c r="U2269" s="110">
        <f>$L$1*gp_need_index[[#This Row],[Normalised weighted population 2025/26]]</f>
        <v>1580.0593464912563</v>
      </c>
      <c r="V2269" s="4">
        <f>$M$1*gp_need_index[[#This Row],[Normalised travel time adjusted wp 2025/26]]</f>
        <v>2306.3858134255988</v>
      </c>
      <c r="W2269" s="115">
        <v>3886.4451599168551</v>
      </c>
      <c r="X2269" s="43">
        <f>gp_need_index[[#This Row],[Combined weighted population 2025/26]]/gp_need_index[[#This Row],[Registered population 2025/26]]</f>
        <v>0.81386371516281864</v>
      </c>
    </row>
    <row r="2270" spans="1:24" ht="13">
      <c r="A2270" s="8" t="s">
        <v>3182</v>
      </c>
      <c r="B2270" s="3" t="s">
        <v>10509</v>
      </c>
      <c r="C2270" s="74" t="s">
        <v>6422</v>
      </c>
      <c r="D2270" s="74" t="s">
        <v>6796</v>
      </c>
      <c r="E2270" s="74" t="s">
        <v>6705</v>
      </c>
      <c r="F2270" s="41">
        <v>0.99564021710564476</v>
      </c>
      <c r="G2270" s="110">
        <v>7875.7499999999991</v>
      </c>
      <c r="H2270" s="4">
        <v>3004.6169265997205</v>
      </c>
      <c r="I2270" s="46">
        <v>7364.5238470177073</v>
      </c>
      <c r="J2270" s="110">
        <v>7332.4161219244079</v>
      </c>
      <c r="K2270" s="46">
        <v>7355.1604255616821</v>
      </c>
      <c r="L2270" s="110">
        <f>$L$1*gp_need_index[[#This Row],[Normalised weighted population (base year)]]</f>
        <v>2991.8113005650944</v>
      </c>
      <c r="M2270" s="4">
        <f>$M$1*gp_need_index[[#This Row],[Normalised travel time adjusted wp (base year)]]</f>
        <v>4367.1529812547806</v>
      </c>
      <c r="N2270" s="115">
        <v>7358.9642818198754</v>
      </c>
      <c r="O2270" s="43">
        <f>gp_need_index[[#This Row],[Combined weighted population (base year)]]/gp_need_index[[#This Row],[Registered population (base year)]]</f>
        <v>0.93438266600893582</v>
      </c>
      <c r="P2270" s="77">
        <v>7947.9961508476008</v>
      </c>
      <c r="Q2270" s="4">
        <v>3065.6220813143154</v>
      </c>
      <c r="R2270" s="46">
        <v>7438.7724204100678</v>
      </c>
      <c r="S2270" s="110">
        <v>7406.3409876565629</v>
      </c>
      <c r="T2270" s="46">
        <v>7429.2179725988999</v>
      </c>
      <c r="U2270" s="110">
        <f>$L$1*gp_need_index[[#This Row],[Normalised weighted population 2025/26]]</f>
        <v>3021.9745162108766</v>
      </c>
      <c r="V2270" s="4">
        <f>$M$1*gp_need_index[[#This Row],[Normalised travel time adjusted wp 2025/26]]</f>
        <v>4411.1249164152978</v>
      </c>
      <c r="W2270" s="115">
        <v>7433.0994326261743</v>
      </c>
      <c r="X2270" s="43">
        <f>gp_need_index[[#This Row],[Combined weighted population 2025/26]]/gp_need_index[[#This Row],[Registered population 2025/26]]</f>
        <v>0.93521678817540488</v>
      </c>
    </row>
    <row r="2271" spans="1:24" ht="13">
      <c r="A2271" s="8" t="s">
        <v>3327</v>
      </c>
      <c r="B2271" s="3" t="s">
        <v>7632</v>
      </c>
      <c r="C2271" s="74" t="s">
        <v>6433</v>
      </c>
      <c r="D2271" s="74" t="s">
        <v>6796</v>
      </c>
      <c r="E2271" s="74" t="s">
        <v>6550</v>
      </c>
      <c r="F2271" s="41">
        <v>0.98974208107998463</v>
      </c>
      <c r="G2271" s="110">
        <v>13876.166666666668</v>
      </c>
      <c r="H2271" s="4">
        <v>4849.5899552265046</v>
      </c>
      <c r="I2271" s="46">
        <v>11886.680314332503</v>
      </c>
      <c r="J2271" s="110">
        <v>11764.747711439937</v>
      </c>
      <c r="K2271" s="46">
        <v>11801.240593147077</v>
      </c>
      <c r="L2271" s="110">
        <f>$L$1*gp_need_index[[#This Row],[Normalised weighted population (base year)]]</f>
        <v>4828.9210856484478</v>
      </c>
      <c r="M2271" s="4">
        <f>$M$1*gp_need_index[[#This Row],[Normalised travel time adjusted wp (base year)]]</f>
        <v>7007.0290866472124</v>
      </c>
      <c r="N2271" s="115">
        <v>11835.950172295659</v>
      </c>
      <c r="O2271" s="43">
        <f>gp_need_index[[#This Row],[Combined weighted population (base year)]]/gp_need_index[[#This Row],[Registered population (base year)]]</f>
        <v>0.85296973268042264</v>
      </c>
      <c r="P2271" s="77">
        <v>14000.295459495203</v>
      </c>
      <c r="Q2271" s="4">
        <v>4937.8950319757832</v>
      </c>
      <c r="R2271" s="46">
        <v>11981.867433246498</v>
      </c>
      <c r="S2271" s="110">
        <v>11858.958408605882</v>
      </c>
      <c r="T2271" s="46">
        <v>11895.588805909709</v>
      </c>
      <c r="U2271" s="110">
        <f>$L$1*gp_need_index[[#This Row],[Normalised weighted population 2025/26]]</f>
        <v>4867.5905100336304</v>
      </c>
      <c r="V2271" s="4">
        <f>$M$1*gp_need_index[[#This Row],[Normalised travel time adjusted wp 2025/26]]</f>
        <v>7063.0486776285907</v>
      </c>
      <c r="W2271" s="115">
        <v>11930.639187662222</v>
      </c>
      <c r="X2271" s="43">
        <f>gp_need_index[[#This Row],[Combined weighted population 2025/26]]/gp_need_index[[#This Row],[Registered population 2025/26]]</f>
        <v>0.85217052898485013</v>
      </c>
    </row>
    <row r="2272" spans="1:24" ht="13">
      <c r="A2272" s="8" t="s">
        <v>3324</v>
      </c>
      <c r="B2272" s="3" t="s">
        <v>10508</v>
      </c>
      <c r="C2272" s="74" t="s">
        <v>6433</v>
      </c>
      <c r="D2272" s="74" t="s">
        <v>6796</v>
      </c>
      <c r="E2272" s="74" t="s">
        <v>6486</v>
      </c>
      <c r="F2272" s="41">
        <v>0.98974208107998463</v>
      </c>
      <c r="G2272" s="110">
        <v>6594.4166666666661</v>
      </c>
      <c r="H2272" s="4">
        <v>1750.7042881969194</v>
      </c>
      <c r="I2272" s="46">
        <v>4291.0972661307951</v>
      </c>
      <c r="J2272" s="110">
        <v>4247.0795382969254</v>
      </c>
      <c r="K2272" s="46">
        <v>4260.253486008628</v>
      </c>
      <c r="L2272" s="110">
        <f>$L$1*gp_need_index[[#This Row],[Normalised weighted population (base year)]]</f>
        <v>1743.2428164154774</v>
      </c>
      <c r="M2272" s="4">
        <f>$M$1*gp_need_index[[#This Row],[Normalised travel time adjusted wp (base year)]]</f>
        <v>2529.5408442301723</v>
      </c>
      <c r="N2272" s="115">
        <v>4272.7836606456494</v>
      </c>
      <c r="O2272" s="43">
        <f>gp_need_index[[#This Row],[Combined weighted population (base year)]]/gp_need_index[[#This Row],[Registered population (base year)]]</f>
        <v>0.647939594451718</v>
      </c>
      <c r="P2272" s="77">
        <v>6645.0992428322652</v>
      </c>
      <c r="Q2272" s="4">
        <v>1781.0189764869851</v>
      </c>
      <c r="R2272" s="46">
        <v>4321.66604072682</v>
      </c>
      <c r="S2272" s="110">
        <v>4277.3347408816608</v>
      </c>
      <c r="T2272" s="46">
        <v>4290.5467335003596</v>
      </c>
      <c r="U2272" s="110">
        <f>$L$1*gp_need_index[[#This Row],[Normalised weighted population 2025/26]]</f>
        <v>1755.661271047524</v>
      </c>
      <c r="V2272" s="4">
        <f>$M$1*gp_need_index[[#This Row],[Normalised travel time adjusted wp 2025/26]]</f>
        <v>2547.5275689840792</v>
      </c>
      <c r="W2272" s="115">
        <v>4303.1888400316029</v>
      </c>
      <c r="X2272" s="43">
        <f>gp_need_index[[#This Row],[Combined weighted population 2025/26]]/gp_need_index[[#This Row],[Registered population 2025/26]]</f>
        <v>0.64757329917581541</v>
      </c>
    </row>
    <row r="2273" spans="1:24" ht="13">
      <c r="A2273" s="8" t="s">
        <v>284</v>
      </c>
      <c r="B2273" s="3" t="s">
        <v>10507</v>
      </c>
      <c r="C2273" s="74" t="s">
        <v>6433</v>
      </c>
      <c r="D2273" s="74" t="s">
        <v>6796</v>
      </c>
      <c r="E2273" s="74" t="s">
        <v>6439</v>
      </c>
      <c r="F2273" s="41">
        <v>0.98974208107998463</v>
      </c>
      <c r="G2273" s="110">
        <v>2895.3333333333335</v>
      </c>
      <c r="H2273" s="4">
        <v>1187.2449583860862</v>
      </c>
      <c r="I2273" s="46">
        <v>2910.019487303081</v>
      </c>
      <c r="J2273" s="110">
        <v>2880.1687433466614</v>
      </c>
      <c r="K2273" s="46">
        <v>2889.102692448294</v>
      </c>
      <c r="L2273" s="110">
        <f>$L$1*gp_need_index[[#This Row],[Normalised weighted population (base year)]]</f>
        <v>1182.1849406467225</v>
      </c>
      <c r="M2273" s="4">
        <f>$M$1*gp_need_index[[#This Row],[Normalised travel time adjusted wp (base year)]]</f>
        <v>1715.4151244108673</v>
      </c>
      <c r="N2273" s="115">
        <v>2897.6000650575897</v>
      </c>
      <c r="O2273" s="43">
        <f>gp_need_index[[#This Row],[Combined weighted population (base year)]]/gp_need_index[[#This Row],[Registered population (base year)]]</f>
        <v>1.0007828914543828</v>
      </c>
      <c r="P2273" s="77">
        <v>2922.1582038438937</v>
      </c>
      <c r="Q2273" s="4">
        <v>1210.0578037813862</v>
      </c>
      <c r="R2273" s="46">
        <v>2936.2212233322093</v>
      </c>
      <c r="S2273" s="110">
        <v>2906.1017040920392</v>
      </c>
      <c r="T2273" s="46">
        <v>2915.0781804703502</v>
      </c>
      <c r="U2273" s="110">
        <f>$L$1*gp_need_index[[#This Row],[Normalised weighted population 2025/26]]</f>
        <v>1192.829301582306</v>
      </c>
      <c r="V2273" s="4">
        <f>$M$1*gp_need_index[[#This Row],[Normalised travel time adjusted wp 2025/26]]</f>
        <v>1730.8381639357201</v>
      </c>
      <c r="W2273" s="115">
        <v>2923.6674655180259</v>
      </c>
      <c r="X2273" s="43">
        <f>gp_need_index[[#This Row],[Combined weighted population 2025/26]]/gp_need_index[[#This Row],[Registered population 2025/26]]</f>
        <v>1.0005164886939204</v>
      </c>
    </row>
    <row r="2274" spans="1:24" ht="13">
      <c r="A2274" s="8" t="s">
        <v>3225</v>
      </c>
      <c r="B2274" s="3" t="s">
        <v>10506</v>
      </c>
      <c r="C2274" s="74" t="s">
        <v>6433</v>
      </c>
      <c r="D2274" s="74" t="s">
        <v>6796</v>
      </c>
      <c r="E2274" s="74" t="s">
        <v>6528</v>
      </c>
      <c r="F2274" s="41">
        <v>0.98974208107998463</v>
      </c>
      <c r="G2274" s="110">
        <v>4375.333333333333</v>
      </c>
      <c r="H2274" s="4">
        <v>1565.5905486978795</v>
      </c>
      <c r="I2274" s="46">
        <v>3837.3706905789163</v>
      </c>
      <c r="J2274" s="110">
        <v>3798.0072531689143</v>
      </c>
      <c r="K2274" s="46">
        <v>3809.7882307820573</v>
      </c>
      <c r="L2274" s="110">
        <f>$L$1*gp_need_index[[#This Row],[Normalised weighted population (base year)]]</f>
        <v>1558.9180285131988</v>
      </c>
      <c r="M2274" s="4">
        <f>$M$1*gp_need_index[[#This Row],[Normalised travel time adjusted wp (base year)]]</f>
        <v>2262.0754772644773</v>
      </c>
      <c r="N2274" s="115">
        <v>3820.9935057776761</v>
      </c>
      <c r="O2274" s="43">
        <f>gp_need_index[[#This Row],[Combined weighted population (base year)]]/gp_need_index[[#This Row],[Registered population (base year)]]</f>
        <v>0.87330340677533358</v>
      </c>
      <c r="P2274" s="77">
        <v>4413.7434156282516</v>
      </c>
      <c r="Q2274" s="4">
        <v>1595.3012280658952</v>
      </c>
      <c r="R2274" s="46">
        <v>3871.019474290566</v>
      </c>
      <c r="S2274" s="110">
        <v>3831.3108703854928</v>
      </c>
      <c r="T2274" s="46">
        <v>3843.1451676771371</v>
      </c>
      <c r="U2274" s="110">
        <f>$L$1*gp_need_index[[#This Row],[Normalised weighted population 2025/26]]</f>
        <v>1572.587725760435</v>
      </c>
      <c r="V2274" s="4">
        <f>$M$1*gp_need_index[[#This Row],[Normalised travel time adjusted wp 2025/26]]</f>
        <v>2281.8812786309036</v>
      </c>
      <c r="W2274" s="115">
        <v>3854.4690043913388</v>
      </c>
      <c r="X2274" s="43">
        <f>gp_need_index[[#This Row],[Combined weighted population 2025/26]]/gp_need_index[[#This Row],[Registered population 2025/26]]</f>
        <v>0.87328796475648651</v>
      </c>
    </row>
    <row r="2275" spans="1:24" ht="13">
      <c r="A2275" s="8" t="s">
        <v>3192</v>
      </c>
      <c r="B2275" s="3" t="s">
        <v>10505</v>
      </c>
      <c r="C2275" s="74" t="s">
        <v>6422</v>
      </c>
      <c r="D2275" s="74" t="s">
        <v>6796</v>
      </c>
      <c r="E2275" s="74" t="s">
        <v>6709</v>
      </c>
      <c r="F2275" s="41">
        <v>0.99564021710564476</v>
      </c>
      <c r="G2275" s="110">
        <v>23368.75</v>
      </c>
      <c r="H2275" s="4">
        <v>6587.4089495717562</v>
      </c>
      <c r="I2275" s="46">
        <v>16146.19483425484</v>
      </c>
      <c r="J2275" s="110">
        <v>16075.80093020753</v>
      </c>
      <c r="K2275" s="46">
        <v>16125.666198556901</v>
      </c>
      <c r="L2275" s="110">
        <f>$L$1*gp_need_index[[#This Row],[Normalised weighted population (base year)]]</f>
        <v>6559.3335251146254</v>
      </c>
      <c r="M2275" s="4">
        <f>$M$1*gp_need_index[[#This Row],[Normalised travel time adjusted wp (base year)]]</f>
        <v>9574.6723577914745</v>
      </c>
      <c r="N2275" s="115">
        <v>16134.0058829061</v>
      </c>
      <c r="O2275" s="43">
        <f>gp_need_index[[#This Row],[Combined weighted population (base year)]]/gp_need_index[[#This Row],[Registered population (base year)]]</f>
        <v>0.69040945206337956</v>
      </c>
      <c r="P2275" s="77">
        <v>23565.935231643925</v>
      </c>
      <c r="Q2275" s="4">
        <v>6705.3095566782931</v>
      </c>
      <c r="R2275" s="46">
        <v>16270.522092255398</v>
      </c>
      <c r="S2275" s="110">
        <v>16199.586148355354</v>
      </c>
      <c r="T2275" s="46">
        <v>16249.6240400762</v>
      </c>
      <c r="U2275" s="110">
        <f>$L$1*gp_need_index[[#This Row],[Normalised weighted population 2025/26]]</f>
        <v>6609.8410260992232</v>
      </c>
      <c r="V2275" s="4">
        <f>$M$1*gp_need_index[[#This Row],[Normalised travel time adjusted wp 2025/26]]</f>
        <v>9648.2727724417873</v>
      </c>
      <c r="W2275" s="115">
        <v>16258.11379854101</v>
      </c>
      <c r="X2275" s="43">
        <f>gp_need_index[[#This Row],[Combined weighted population 2025/26]]/gp_need_index[[#This Row],[Registered population 2025/26]]</f>
        <v>0.68989894263605966</v>
      </c>
    </row>
    <row r="2276" spans="1:24" ht="13">
      <c r="A2276" s="8" t="s">
        <v>3352</v>
      </c>
      <c r="B2276" s="3" t="s">
        <v>10504</v>
      </c>
      <c r="C2276" s="74" t="s">
        <v>6433</v>
      </c>
      <c r="D2276" s="74" t="s">
        <v>6796</v>
      </c>
      <c r="E2276" s="74" t="s">
        <v>6704</v>
      </c>
      <c r="F2276" s="41">
        <v>0.98974208107998463</v>
      </c>
      <c r="G2276" s="110">
        <v>5549.1666666666661</v>
      </c>
      <c r="H2276" s="4">
        <v>2995.1661405492414</v>
      </c>
      <c r="I2276" s="46">
        <v>7341.3593169155019</v>
      </c>
      <c r="J2276" s="110">
        <v>7266.0522482798833</v>
      </c>
      <c r="K2276" s="46">
        <v>7288.5906988848665</v>
      </c>
      <c r="L2276" s="110">
        <f>$L$1*gp_need_index[[#This Row],[Normalised weighted population (base year)]]</f>
        <v>2982.4007936033818</v>
      </c>
      <c r="M2276" s="4">
        <f>$M$1*gp_need_index[[#This Row],[Normalised travel time adjusted wp (base year)]]</f>
        <v>4327.6269663894054</v>
      </c>
      <c r="N2276" s="115">
        <v>7310.0277599927867</v>
      </c>
      <c r="O2276" s="43">
        <f>gp_need_index[[#This Row],[Combined weighted population (base year)]]/gp_need_index[[#This Row],[Registered population (base year)]]</f>
        <v>1.3173199147006074</v>
      </c>
      <c r="P2276" s="77">
        <v>5601.1320215652813</v>
      </c>
      <c r="Q2276" s="4">
        <v>3053.009202562223</v>
      </c>
      <c r="R2276" s="46">
        <v>7408.1671037355427</v>
      </c>
      <c r="S2276" s="110">
        <v>7332.1747262394983</v>
      </c>
      <c r="T2276" s="46">
        <v>7354.8226236407008</v>
      </c>
      <c r="U2276" s="110">
        <f>$L$1*gp_need_index[[#This Row],[Normalised weighted population 2025/26]]</f>
        <v>3009.5412164909908</v>
      </c>
      <c r="V2276" s="4">
        <f>$M$1*gp_need_index[[#This Row],[Normalised travel time adjusted wp 2025/26]]</f>
        <v>4366.9524101481111</v>
      </c>
      <c r="W2276" s="115">
        <v>7376.4936266391014</v>
      </c>
      <c r="X2276" s="43">
        <f>gp_need_index[[#This Row],[Combined weighted population 2025/26]]/gp_need_index[[#This Row],[Registered population 2025/26]]</f>
        <v>1.3169647846610981</v>
      </c>
    </row>
    <row r="2277" spans="1:24" ht="13">
      <c r="A2277" s="8" t="s">
        <v>3180</v>
      </c>
      <c r="B2277" s="3" t="s">
        <v>10503</v>
      </c>
      <c r="C2277" s="74" t="s">
        <v>6422</v>
      </c>
      <c r="D2277" s="74" t="s">
        <v>6796</v>
      </c>
      <c r="E2277" s="74" t="s">
        <v>6705</v>
      </c>
      <c r="F2277" s="41">
        <v>0.99564021710564476</v>
      </c>
      <c r="G2277" s="110">
        <v>4164.25</v>
      </c>
      <c r="H2277" s="4">
        <v>2123.2725588073995</v>
      </c>
      <c r="I2277" s="46">
        <v>5204.2878593350115</v>
      </c>
      <c r="J2277" s="110">
        <v>5181.5982941485818</v>
      </c>
      <c r="K2277" s="46">
        <v>5197.6710105586762</v>
      </c>
      <c r="L2277" s="110">
        <f>$L$1*gp_need_index[[#This Row],[Normalised weighted population (base year)]]</f>
        <v>2114.2232074185549</v>
      </c>
      <c r="M2277" s="4">
        <f>$M$1*gp_need_index[[#This Row],[Normalised travel time adjusted wp (base year)]]</f>
        <v>3086.1358741348522</v>
      </c>
      <c r="N2277" s="115">
        <v>5200.3590815534071</v>
      </c>
      <c r="O2277" s="43">
        <f>gp_need_index[[#This Row],[Combined weighted population (base year)]]/gp_need_index[[#This Row],[Registered population (base year)]]</f>
        <v>1.2488104896568186</v>
      </c>
      <c r="P2277" s="77">
        <v>4204.99523216136</v>
      </c>
      <c r="Q2277" s="4">
        <v>2164.3631917513499</v>
      </c>
      <c r="R2277" s="46">
        <v>5251.8558359444141</v>
      </c>
      <c r="S2277" s="110">
        <v>5228.9588847072437</v>
      </c>
      <c r="T2277" s="46">
        <v>5245.1102898165836</v>
      </c>
      <c r="U2277" s="110">
        <f>$L$1*gp_need_index[[#This Row],[Normalised weighted population 2025/26]]</f>
        <v>2133.5475266714088</v>
      </c>
      <c r="V2277" s="4">
        <f>$M$1*gp_need_index[[#This Row],[Normalised travel time adjusted wp 2025/26]]</f>
        <v>3114.30311697564</v>
      </c>
      <c r="W2277" s="115">
        <v>5247.8506436470489</v>
      </c>
      <c r="X2277" s="43">
        <f>gp_need_index[[#This Row],[Combined weighted population 2025/26]]/gp_need_index[[#This Row],[Registered population 2025/26]]</f>
        <v>1.2480039462374521</v>
      </c>
    </row>
    <row r="2278" spans="1:24" ht="13">
      <c r="A2278" s="8" t="s">
        <v>358</v>
      </c>
      <c r="B2278" s="3" t="s">
        <v>10502</v>
      </c>
      <c r="C2278" s="74" t="s">
        <v>6433</v>
      </c>
      <c r="D2278" s="74" t="s">
        <v>6796</v>
      </c>
      <c r="E2278" s="74" t="s">
        <v>6515</v>
      </c>
      <c r="F2278" s="41">
        <v>0.98974208107998463</v>
      </c>
      <c r="G2278" s="110">
        <v>7070.333333333333</v>
      </c>
      <c r="H2278" s="4">
        <v>2467.0503551961292</v>
      </c>
      <c r="I2278" s="46">
        <v>6046.9110094499092</v>
      </c>
      <c r="J2278" s="110">
        <v>5984.8822865984239</v>
      </c>
      <c r="K2278" s="46">
        <v>6003.4466967050357</v>
      </c>
      <c r="L2278" s="110">
        <f>$L$1*gp_need_index[[#This Row],[Normalised weighted population (base year)]]</f>
        <v>2456.5358287093918</v>
      </c>
      <c r="M2278" s="4">
        <f>$M$1*gp_need_index[[#This Row],[Normalised travel time adjusted wp (base year)]]</f>
        <v>3564.5680885767229</v>
      </c>
      <c r="N2278" s="115">
        <v>6021.1039172861147</v>
      </c>
      <c r="O2278" s="43">
        <f>gp_need_index[[#This Row],[Combined weighted population (base year)]]/gp_need_index[[#This Row],[Registered population (base year)]]</f>
        <v>0.8516011386477933</v>
      </c>
      <c r="P2278" s="77">
        <v>7126.770275763065</v>
      </c>
      <c r="Q2278" s="4">
        <v>2509.2885248924517</v>
      </c>
      <c r="R2278" s="46">
        <v>6088.8217068878885</v>
      </c>
      <c r="S2278" s="110">
        <v>6026.3630675002032</v>
      </c>
      <c r="T2278" s="46">
        <v>6044.9775246771042</v>
      </c>
      <c r="U2278" s="110">
        <f>$L$1*gp_need_index[[#This Row],[Normalised weighted population 2025/26]]</f>
        <v>2473.5618986650597</v>
      </c>
      <c r="V2278" s="4">
        <f>$M$1*gp_need_index[[#This Row],[Normalised travel time adjusted wp 2025/26]]</f>
        <v>3589.2271671961194</v>
      </c>
      <c r="W2278" s="115">
        <v>6062.7890658611796</v>
      </c>
      <c r="X2278" s="43">
        <f>gp_need_index[[#This Row],[Combined weighted population 2025/26]]/gp_need_index[[#This Row],[Registered population 2025/26]]</f>
        <v>0.8507063973255452</v>
      </c>
    </row>
    <row r="2279" spans="1:24" ht="13">
      <c r="A2279" s="8" t="s">
        <v>3216</v>
      </c>
      <c r="B2279" s="3" t="s">
        <v>10501</v>
      </c>
      <c r="C2279" s="74" t="s">
        <v>6433</v>
      </c>
      <c r="D2279" s="74" t="s">
        <v>6796</v>
      </c>
      <c r="E2279" s="74" t="s">
        <v>6528</v>
      </c>
      <c r="F2279" s="41">
        <v>0.98974208107998463</v>
      </c>
      <c r="G2279" s="110">
        <v>10177.5</v>
      </c>
      <c r="H2279" s="4">
        <v>4940.1724021636837</v>
      </c>
      <c r="I2279" s="46">
        <v>12108.704155270196</v>
      </c>
      <c r="J2279" s="110">
        <v>11984.494049818981</v>
      </c>
      <c r="K2279" s="46">
        <v>12021.668559158836</v>
      </c>
      <c r="L2279" s="110">
        <f>$L$1*gp_need_index[[#This Row],[Normalised weighted population (base year)]]</f>
        <v>4919.1174717435579</v>
      </c>
      <c r="M2279" s="4">
        <f>$M$1*gp_need_index[[#This Row],[Normalised travel time adjusted wp (base year)]]</f>
        <v>7137.9089850073715</v>
      </c>
      <c r="N2279" s="115">
        <v>12057.026456750929</v>
      </c>
      <c r="O2279" s="43">
        <f>gp_need_index[[#This Row],[Combined weighted population (base year)]]/gp_need_index[[#This Row],[Registered population (base year)]]</f>
        <v>1.1846746702776645</v>
      </c>
      <c r="P2279" s="77">
        <v>10268.010926732928</v>
      </c>
      <c r="Q2279" s="4">
        <v>5030.8786223691868</v>
      </c>
      <c r="R2279" s="46">
        <v>12207.493341927524</v>
      </c>
      <c r="S2279" s="110">
        <v>12082.269865009404</v>
      </c>
      <c r="T2279" s="46">
        <v>12119.590035148982</v>
      </c>
      <c r="U2279" s="110">
        <f>$L$1*gp_need_index[[#This Row],[Normalised weighted population 2025/26]]</f>
        <v>4959.2502231820254</v>
      </c>
      <c r="V2279" s="4">
        <f>$M$1*gp_need_index[[#This Row],[Normalised travel time adjusted wp 2025/26]]</f>
        <v>7196.0502138938346</v>
      </c>
      <c r="W2279" s="115">
        <v>12155.300437075861</v>
      </c>
      <c r="X2279" s="43">
        <f>gp_need_index[[#This Row],[Combined weighted population 2025/26]]/gp_need_index[[#This Row],[Registered population 2025/26]]</f>
        <v>1.1838028342402076</v>
      </c>
    </row>
    <row r="2280" spans="1:24" ht="13">
      <c r="A2280" s="8" t="s">
        <v>3332</v>
      </c>
      <c r="B2280" s="3" t="s">
        <v>10500</v>
      </c>
      <c r="C2280" s="74" t="s">
        <v>6433</v>
      </c>
      <c r="D2280" s="74" t="s">
        <v>6796</v>
      </c>
      <c r="E2280" s="74" t="s">
        <v>6486</v>
      </c>
      <c r="F2280" s="41">
        <v>0.98974208107998463</v>
      </c>
      <c r="G2280" s="110">
        <v>6809.1666666666661</v>
      </c>
      <c r="H2280" s="4">
        <v>2404.7540905241854</v>
      </c>
      <c r="I2280" s="46">
        <v>5894.2185571458958</v>
      </c>
      <c r="J2280" s="110">
        <v>5833.7561410898434</v>
      </c>
      <c r="K2280" s="46">
        <v>5851.8517754363475</v>
      </c>
      <c r="L2280" s="110">
        <f>$L$1*gp_need_index[[#This Row],[Normalised weighted population (base year)]]</f>
        <v>2394.5050696537146</v>
      </c>
      <c r="M2280" s="4">
        <f>$M$1*gp_need_index[[#This Row],[Normalised travel time adjusted wp (base year)]]</f>
        <v>3474.5580583317228</v>
      </c>
      <c r="N2280" s="115">
        <v>5869.0631279854369</v>
      </c>
      <c r="O2280" s="43">
        <f>gp_need_index[[#This Row],[Combined weighted population (base year)]]/gp_need_index[[#This Row],[Registered population (base year)]]</f>
        <v>0.8619355958368039</v>
      </c>
      <c r="P2280" s="77">
        <v>6865.7267312975691</v>
      </c>
      <c r="Q2280" s="4">
        <v>2449.9444994668279</v>
      </c>
      <c r="R2280" s="46">
        <v>5944.8226463569235</v>
      </c>
      <c r="S2280" s="110">
        <v>5883.8411376567228</v>
      </c>
      <c r="T2280" s="46">
        <v>5902.0153677297922</v>
      </c>
      <c r="U2280" s="110">
        <f>$L$1*gp_need_index[[#This Row],[Normalised weighted population 2025/26]]</f>
        <v>2415.0627987209732</v>
      </c>
      <c r="V2280" s="4">
        <f>$M$1*gp_need_index[[#This Row],[Normalised travel time adjusted wp 2025/26]]</f>
        <v>3504.3428718448877</v>
      </c>
      <c r="W2280" s="115">
        <v>5919.4056705658604</v>
      </c>
      <c r="X2280" s="43">
        <f>gp_need_index[[#This Row],[Combined weighted population 2025/26]]/gp_need_index[[#This Row],[Registered population 2025/26]]</f>
        <v>0.86216738624071898</v>
      </c>
    </row>
    <row r="2281" spans="1:24" ht="13">
      <c r="A2281" s="8" t="s">
        <v>3220</v>
      </c>
      <c r="B2281" s="3" t="s">
        <v>10499</v>
      </c>
      <c r="C2281" s="74" t="s">
        <v>6433</v>
      </c>
      <c r="D2281" s="74" t="s">
        <v>6796</v>
      </c>
      <c r="E2281" s="74" t="s">
        <v>6528</v>
      </c>
      <c r="F2281" s="41">
        <v>0.98974208107998463</v>
      </c>
      <c r="G2281" s="110">
        <v>2599.25</v>
      </c>
      <c r="H2281" s="4">
        <v>883.58871194139101</v>
      </c>
      <c r="I2281" s="46">
        <v>2165.7370303814887</v>
      </c>
      <c r="J2281" s="110">
        <v>2143.5210755217604</v>
      </c>
      <c r="K2281" s="46">
        <v>2150.1700290704807</v>
      </c>
      <c r="L2281" s="110">
        <f>$L$1*gp_need_index[[#This Row],[Normalised weighted population (base year)]]</f>
        <v>879.82287193917045</v>
      </c>
      <c r="M2281" s="4">
        <f>$M$1*gp_need_index[[#This Row],[Normalised travel time adjusted wp (base year)]]</f>
        <v>1276.6711953727026</v>
      </c>
      <c r="N2281" s="115">
        <v>2156.4940673118731</v>
      </c>
      <c r="O2281" s="43">
        <f>gp_need_index[[#This Row],[Combined weighted population (base year)]]/gp_need_index[[#This Row],[Registered population (base year)]]</f>
        <v>0.82966012015461121</v>
      </c>
      <c r="P2281" s="77">
        <v>2620.968356832077</v>
      </c>
      <c r="Q2281" s="4">
        <v>897.55257540142088</v>
      </c>
      <c r="R2281" s="46">
        <v>2177.9231642608861</v>
      </c>
      <c r="S2281" s="110">
        <v>2155.5822050278748</v>
      </c>
      <c r="T2281" s="46">
        <v>2162.2404485152565</v>
      </c>
      <c r="U2281" s="110">
        <f>$L$1*gp_need_index[[#This Row],[Normalised weighted population 2025/26]]</f>
        <v>884.77344495759371</v>
      </c>
      <c r="V2281" s="4">
        <f>$M$1*gp_need_index[[#This Row],[Normalised travel time adjusted wp 2025/26]]</f>
        <v>1283.8380503715482</v>
      </c>
      <c r="W2281" s="115">
        <v>2168.6114953291417</v>
      </c>
      <c r="X2281" s="43">
        <f>gp_need_index[[#This Row],[Combined weighted population 2025/26]]/gp_need_index[[#This Row],[Registered population 2025/26]]</f>
        <v>0.82740849948692552</v>
      </c>
    </row>
    <row r="2282" spans="1:24" ht="13">
      <c r="A2282" s="8" t="s">
        <v>3208</v>
      </c>
      <c r="B2282" s="3" t="s">
        <v>10498</v>
      </c>
      <c r="C2282" s="74" t="s">
        <v>6433</v>
      </c>
      <c r="D2282" s="74" t="s">
        <v>6796</v>
      </c>
      <c r="E2282" s="74" t="s">
        <v>6528</v>
      </c>
      <c r="F2282" s="41">
        <v>0.98974208107998463</v>
      </c>
      <c r="G2282" s="110">
        <v>2722.0833333333339</v>
      </c>
      <c r="H2282" s="4">
        <v>1075.333352980266</v>
      </c>
      <c r="I2282" s="46">
        <v>2635.7164041137353</v>
      </c>
      <c r="J2282" s="110">
        <v>2608.679438944182</v>
      </c>
      <c r="K2282" s="46">
        <v>2616.7712597390018</v>
      </c>
      <c r="L2282" s="110">
        <f>$L$1*gp_need_index[[#This Row],[Normalised weighted population (base year)]]</f>
        <v>1070.7503005921501</v>
      </c>
      <c r="M2282" s="4">
        <f>$M$1*gp_need_index[[#This Row],[Normalised travel time adjusted wp (base year)]]</f>
        <v>1553.7173558465674</v>
      </c>
      <c r="N2282" s="115">
        <v>2624.4676564387173</v>
      </c>
      <c r="O2282" s="43">
        <f>gp_need_index[[#This Row],[Combined weighted population (base year)]]/gp_need_index[[#This Row],[Registered population (base year)]]</f>
        <v>0.96413935029127817</v>
      </c>
      <c r="P2282" s="77">
        <v>2747.5864782571953</v>
      </c>
      <c r="Q2282" s="4">
        <v>1097.3104565960145</v>
      </c>
      <c r="R2282" s="46">
        <v>2662.6382980822168</v>
      </c>
      <c r="S2282" s="110">
        <v>2635.3251703071619</v>
      </c>
      <c r="T2282" s="46">
        <v>2643.4652619313197</v>
      </c>
      <c r="U2282" s="110">
        <f>$L$1*gp_need_index[[#This Row],[Normalised weighted population 2025/26]]</f>
        <v>1081.6872230980275</v>
      </c>
      <c r="V2282" s="4">
        <f>$M$1*gp_need_index[[#This Row],[Normalised travel time adjusted wp 2025/26]]</f>
        <v>1569.5670157466641</v>
      </c>
      <c r="W2282" s="115">
        <v>2651.2542388446918</v>
      </c>
      <c r="X2282" s="43">
        <f>gp_need_index[[#This Row],[Combined weighted population 2025/26]]/gp_need_index[[#This Row],[Registered population 2025/26]]</f>
        <v>0.96493932395765492</v>
      </c>
    </row>
    <row r="2283" spans="1:24" ht="13">
      <c r="A2283" s="8" t="s">
        <v>307</v>
      </c>
      <c r="B2283" s="3" t="s">
        <v>10497</v>
      </c>
      <c r="C2283" s="74" t="s">
        <v>6433</v>
      </c>
      <c r="D2283" s="74" t="s">
        <v>6796</v>
      </c>
      <c r="E2283" s="74" t="s">
        <v>6706</v>
      </c>
      <c r="F2283" s="41">
        <v>0.98974208107998463</v>
      </c>
      <c r="G2283" s="110">
        <v>5541.333333333333</v>
      </c>
      <c r="H2283" s="4">
        <v>2878.4090806937002</v>
      </c>
      <c r="I2283" s="46">
        <v>7055.1796898217744</v>
      </c>
      <c r="J2283" s="110">
        <v>6982.8082285974433</v>
      </c>
      <c r="K2283" s="46">
        <v>7004.4680891333437</v>
      </c>
      <c r="L2283" s="110">
        <f>$L$1*gp_need_index[[#This Row],[Normalised weighted population (base year)]]</f>
        <v>2866.1413503432127</v>
      </c>
      <c r="M2283" s="4">
        <f>$M$1*gp_need_index[[#This Row],[Normalised travel time adjusted wp (base year)]]</f>
        <v>4158.928144008044</v>
      </c>
      <c r="N2283" s="115">
        <v>7025.0694943512572</v>
      </c>
      <c r="O2283" s="43">
        <f>gp_need_index[[#This Row],[Combined weighted population (base year)]]/gp_need_index[[#This Row],[Registered population (base year)]]</f>
        <v>1.2677579693848515</v>
      </c>
      <c r="P2283" s="77">
        <v>5591.2791714482555</v>
      </c>
      <c r="Q2283" s="4">
        <v>2933.7016838379159</v>
      </c>
      <c r="R2283" s="46">
        <v>7118.6658357079332</v>
      </c>
      <c r="S2283" s="110">
        <v>7045.6431387465573</v>
      </c>
      <c r="T2283" s="46">
        <v>7067.4059865904264</v>
      </c>
      <c r="U2283" s="110">
        <f>$L$1*gp_need_index[[#This Row],[Normalised weighted population 2025/26]]</f>
        <v>2891.9323685593395</v>
      </c>
      <c r="V2283" s="4">
        <f>$M$1*gp_need_index[[#This Row],[Normalised travel time adjusted wp 2025/26]]</f>
        <v>4196.2977471996173</v>
      </c>
      <c r="W2283" s="115">
        <v>7088.2301157589573</v>
      </c>
      <c r="X2283" s="43">
        <f>gp_need_index[[#This Row],[Combined weighted population 2025/26]]/gp_need_index[[#This Row],[Registered population 2025/26]]</f>
        <v>1.2677296014756068</v>
      </c>
    </row>
    <row r="2284" spans="1:24" ht="13">
      <c r="A2284" s="8" t="s">
        <v>3217</v>
      </c>
      <c r="B2284" s="3" t="s">
        <v>10496</v>
      </c>
      <c r="C2284" s="74" t="s">
        <v>6433</v>
      </c>
      <c r="D2284" s="74" t="s">
        <v>6796</v>
      </c>
      <c r="E2284" s="74" t="s">
        <v>6528</v>
      </c>
      <c r="F2284" s="41">
        <v>0.98974208107998463</v>
      </c>
      <c r="G2284" s="110">
        <v>5539.9166666666679</v>
      </c>
      <c r="H2284" s="4">
        <v>1674.4106127284685</v>
      </c>
      <c r="I2284" s="46">
        <v>4104.0961920870932</v>
      </c>
      <c r="J2284" s="110">
        <v>4061.99670610872</v>
      </c>
      <c r="K2284" s="46">
        <v>4074.5965483600476</v>
      </c>
      <c r="L2284" s="110">
        <f>$L$1*gp_need_index[[#This Row],[Normalised weighted population (base year)]]</f>
        <v>1667.2743032890901</v>
      </c>
      <c r="M2284" s="4">
        <f>$M$1*gp_need_index[[#This Row],[Normalised travel time adjusted wp (base year)]]</f>
        <v>2419.3063691363523</v>
      </c>
      <c r="N2284" s="115">
        <v>4086.5806724254426</v>
      </c>
      <c r="O2284" s="43">
        <f>gp_need_index[[#This Row],[Combined weighted population (base year)]]/gp_need_index[[#This Row],[Registered population (base year)]]</f>
        <v>0.73766103685532725</v>
      </c>
      <c r="P2284" s="77">
        <v>5581.5382376571506</v>
      </c>
      <c r="Q2284" s="4">
        <v>1703.2578717801928</v>
      </c>
      <c r="R2284" s="46">
        <v>4132.9776943715151</v>
      </c>
      <c r="S2284" s="110">
        <v>4090.5819442844199</v>
      </c>
      <c r="T2284" s="46">
        <v>4103.2170878324623</v>
      </c>
      <c r="U2284" s="110">
        <f>$L$1*gp_need_index[[#This Row],[Normalised weighted population 2025/26]]</f>
        <v>1679.0073096187284</v>
      </c>
      <c r="V2284" s="4">
        <f>$M$1*gp_need_index[[#This Row],[Normalised travel time adjusted wp 2025/26]]</f>
        <v>2436.2999174820407</v>
      </c>
      <c r="W2284" s="115">
        <v>4115.3072271007695</v>
      </c>
      <c r="X2284" s="43">
        <f>gp_need_index[[#This Row],[Combined weighted population 2025/26]]/gp_need_index[[#This Row],[Registered population 2025/26]]</f>
        <v>0.73730700245604142</v>
      </c>
    </row>
    <row r="2285" spans="1:24" ht="13">
      <c r="A2285" s="8" t="s">
        <v>287</v>
      </c>
      <c r="B2285" s="3" t="s">
        <v>10495</v>
      </c>
      <c r="C2285" s="74" t="s">
        <v>6433</v>
      </c>
      <c r="D2285" s="74" t="s">
        <v>6796</v>
      </c>
      <c r="E2285" s="74" t="s">
        <v>6439</v>
      </c>
      <c r="F2285" s="41">
        <v>0.98974208107998463</v>
      </c>
      <c r="G2285" s="110">
        <v>2568.25</v>
      </c>
      <c r="H2285" s="4">
        <v>919.41497368488672</v>
      </c>
      <c r="I2285" s="46">
        <v>2253.5496751894443</v>
      </c>
      <c r="J2285" s="110">
        <v>2230.4329453391242</v>
      </c>
      <c r="K2285" s="46">
        <v>2237.3514894189793</v>
      </c>
      <c r="L2285" s="110">
        <f>$L$1*gp_need_index[[#This Row],[Normalised weighted population (base year)]]</f>
        <v>915.49644276688105</v>
      </c>
      <c r="M2285" s="4">
        <f>$M$1*gp_need_index[[#This Row],[Normalised travel time adjusted wp (base year)]]</f>
        <v>1328.4355013078809</v>
      </c>
      <c r="N2285" s="115">
        <v>2243.9319440747622</v>
      </c>
      <c r="O2285" s="43">
        <f>gp_need_index[[#This Row],[Combined weighted population (base year)]]/gp_need_index[[#This Row],[Registered population (base year)]]</f>
        <v>0.87372021574019754</v>
      </c>
      <c r="P2285" s="77">
        <v>2589.7748070068901</v>
      </c>
      <c r="Q2285" s="4">
        <v>936.86780981192578</v>
      </c>
      <c r="R2285" s="46">
        <v>2273.3220991842136</v>
      </c>
      <c r="S2285" s="110">
        <v>2250.0025454117026</v>
      </c>
      <c r="T2285" s="46">
        <v>2256.9524380020366</v>
      </c>
      <c r="U2285" s="110">
        <f>$L$1*gp_need_index[[#This Row],[Normalised weighted population 2025/26]]</f>
        <v>923.5289188340297</v>
      </c>
      <c r="V2285" s="4">
        <f>$M$1*gp_need_index[[#This Row],[Normalised travel time adjusted wp 2025/26]]</f>
        <v>1340.073635092486</v>
      </c>
      <c r="W2285" s="115">
        <v>2263.6025539265156</v>
      </c>
      <c r="X2285" s="43">
        <f>gp_need_index[[#This Row],[Combined weighted population 2025/26]]/gp_need_index[[#This Row],[Registered population 2025/26]]</f>
        <v>0.87405381649482283</v>
      </c>
    </row>
    <row r="2286" spans="1:24" ht="13">
      <c r="A2286" s="8" t="s">
        <v>3204</v>
      </c>
      <c r="B2286" s="3" t="s">
        <v>10494</v>
      </c>
      <c r="C2286" s="74" t="s">
        <v>6433</v>
      </c>
      <c r="D2286" s="74" t="s">
        <v>6796</v>
      </c>
      <c r="E2286" s="74" t="s">
        <v>6528</v>
      </c>
      <c r="F2286" s="41">
        <v>0.98974208107998463</v>
      </c>
      <c r="G2286" s="110">
        <v>5212.25</v>
      </c>
      <c r="H2286" s="4">
        <v>1533.4936102558493</v>
      </c>
      <c r="I2286" s="46">
        <v>3758.6988750539676</v>
      </c>
      <c r="J2286" s="110">
        <v>3720.142446748911</v>
      </c>
      <c r="K2286" s="46">
        <v>3731.681896771363</v>
      </c>
      <c r="L2286" s="110">
        <f>$L$1*gp_need_index[[#This Row],[Normalised weighted population (base year)]]</f>
        <v>1526.9578866747243</v>
      </c>
      <c r="M2286" s="4">
        <f>$M$1*gp_need_index[[#This Row],[Normalised travel time adjusted wp (base year)]]</f>
        <v>2215.6995602628249</v>
      </c>
      <c r="N2286" s="115">
        <v>3742.6574469375491</v>
      </c>
      <c r="O2286" s="43">
        <f>gp_need_index[[#This Row],[Combined weighted population (base year)]]/gp_need_index[[#This Row],[Registered population (base year)]]</f>
        <v>0.7180502560194828</v>
      </c>
      <c r="P2286" s="77">
        <v>5257.0092450751836</v>
      </c>
      <c r="Q2286" s="4">
        <v>1562.2369003603153</v>
      </c>
      <c r="R2286" s="46">
        <v>3790.7884469454671</v>
      </c>
      <c r="S2286" s="110">
        <v>3751.9028464137696</v>
      </c>
      <c r="T2286" s="46">
        <v>3763.4918652107121</v>
      </c>
      <c r="U2286" s="110">
        <f>$L$1*gp_need_index[[#This Row],[Normalised weighted population 2025/26]]</f>
        <v>1539.994159733187</v>
      </c>
      <c r="V2286" s="4">
        <f>$M$1*gp_need_index[[#This Row],[Normalised travel time adjusted wp 2025/26]]</f>
        <v>2234.5868435395751</v>
      </c>
      <c r="W2286" s="115">
        <v>3774.5810032727622</v>
      </c>
      <c r="X2286" s="43">
        <f>gp_need_index[[#This Row],[Combined weighted population 2025/26]]/gp_need_index[[#This Row],[Registered population 2025/26]]</f>
        <v>0.7180092001566909</v>
      </c>
    </row>
    <row r="2287" spans="1:24" ht="13">
      <c r="A2287" s="8" t="s">
        <v>3315</v>
      </c>
      <c r="B2287" s="3" t="s">
        <v>10493</v>
      </c>
      <c r="C2287" s="74" t="s">
        <v>6428</v>
      </c>
      <c r="D2287" s="74" t="s">
        <v>6796</v>
      </c>
      <c r="E2287" s="74" t="s">
        <v>6703</v>
      </c>
      <c r="F2287" s="41">
        <v>1.0212547251930206</v>
      </c>
      <c r="G2287" s="110">
        <v>9983.4166666666642</v>
      </c>
      <c r="H2287" s="4">
        <v>5948.2185575780559</v>
      </c>
      <c r="I2287" s="46">
        <v>14579.49498544935</v>
      </c>
      <c r="J2287" s="110">
        <v>14889.378144818098</v>
      </c>
      <c r="K2287" s="46">
        <v>14935.563267411366</v>
      </c>
      <c r="L2287" s="110">
        <f>$L$1*gp_need_index[[#This Row],[Normalised weighted population (base year)]]</f>
        <v>5922.8673516568506</v>
      </c>
      <c r="M2287" s="4">
        <f>$M$1*gp_need_index[[#This Row],[Normalised travel time adjusted wp (base year)]]</f>
        <v>8868.0444580532603</v>
      </c>
      <c r="N2287" s="115">
        <v>14790.911809710111</v>
      </c>
      <c r="O2287" s="43">
        <f>gp_need_index[[#This Row],[Combined weighted population (base year)]]/gp_need_index[[#This Row],[Registered population (base year)]]</f>
        <v>1.4815480815395645</v>
      </c>
      <c r="P2287" s="77">
        <v>10071.646606477561</v>
      </c>
      <c r="Q2287" s="4">
        <v>6056.0638515202336</v>
      </c>
      <c r="R2287" s="46">
        <v>14695.11882417583</v>
      </c>
      <c r="S2287" s="110">
        <v>15007.459536462471</v>
      </c>
      <c r="T2287" s="46">
        <v>15053.815142612739</v>
      </c>
      <c r="U2287" s="110">
        <f>$L$1*gp_need_index[[#This Row],[Normalised weighted population 2025/26]]</f>
        <v>5969.8391198936642</v>
      </c>
      <c r="V2287" s="4">
        <f>$M$1*gp_need_index[[#This Row],[Normalised travel time adjusted wp 2025/26]]</f>
        <v>8938.256934660827</v>
      </c>
      <c r="W2287" s="115">
        <v>14908.096054554491</v>
      </c>
      <c r="X2287" s="43">
        <f>gp_need_index[[#This Row],[Combined weighted population 2025/26]]/gp_need_index[[#This Row],[Registered population 2025/26]]</f>
        <v>1.4802044429325365</v>
      </c>
    </row>
    <row r="2288" spans="1:24" ht="13">
      <c r="A2288" s="8" t="s">
        <v>3316</v>
      </c>
      <c r="B2288" s="3" t="s">
        <v>10492</v>
      </c>
      <c r="C2288" s="74" t="s">
        <v>6428</v>
      </c>
      <c r="D2288" s="74" t="s">
        <v>6796</v>
      </c>
      <c r="E2288" s="74" t="s">
        <v>6703</v>
      </c>
      <c r="F2288" s="41">
        <v>1.0212547251930206</v>
      </c>
      <c r="G2288" s="110">
        <v>7511.8333333333339</v>
      </c>
      <c r="H2288" s="4">
        <v>4951.7592923203483</v>
      </c>
      <c r="I2288" s="46">
        <v>12137.104424241621</v>
      </c>
      <c r="J2288" s="110">
        <v>12395.075243417872</v>
      </c>
      <c r="K2288" s="46">
        <v>12433.523327958546</v>
      </c>
      <c r="L2288" s="110">
        <f>$L$1*gp_need_index[[#This Row],[Normalised weighted population (base year)]]</f>
        <v>4930.6549787722315</v>
      </c>
      <c r="M2288" s="4">
        <f>$M$1*gp_need_index[[#This Row],[Normalised travel time adjusted wp (base year)]]</f>
        <v>7382.4492366593677</v>
      </c>
      <c r="N2288" s="115">
        <v>12313.104215431598</v>
      </c>
      <c r="O2288" s="43">
        <f>gp_need_index[[#This Row],[Combined weighted population (base year)]]/gp_need_index[[#This Row],[Registered population (base year)]]</f>
        <v>1.6391609969290581</v>
      </c>
      <c r="P2288" s="77">
        <v>7587.0825208256647</v>
      </c>
      <c r="Q2288" s="4">
        <v>5049.2006793698019</v>
      </c>
      <c r="R2288" s="46">
        <v>12251.952054934616</v>
      </c>
      <c r="S2288" s="110">
        <v>12512.363928940316</v>
      </c>
      <c r="T2288" s="46">
        <v>12551.012589820562</v>
      </c>
      <c r="U2288" s="110">
        <f>$L$1*gp_need_index[[#This Row],[Normalised weighted population 2025/26]]</f>
        <v>4977.3114152897897</v>
      </c>
      <c r="V2288" s="4">
        <f>$M$1*gp_need_index[[#This Row],[Normalised travel time adjusted wp 2025/26]]</f>
        <v>7452.2089088512821</v>
      </c>
      <c r="W2288" s="115">
        <v>12429.520324141071</v>
      </c>
      <c r="X2288" s="43">
        <f>gp_need_index[[#This Row],[Combined weighted population 2025/26]]/gp_need_index[[#This Row],[Registered population 2025/26]]</f>
        <v>1.638247678211417</v>
      </c>
    </row>
    <row r="2289" spans="1:24" ht="13">
      <c r="A2289" s="8" t="s">
        <v>332</v>
      </c>
      <c r="B2289" s="3" t="s">
        <v>10491</v>
      </c>
      <c r="C2289" s="74" t="s">
        <v>6433</v>
      </c>
      <c r="D2289" s="74" t="s">
        <v>6796</v>
      </c>
      <c r="E2289" s="74" t="s">
        <v>6707</v>
      </c>
      <c r="F2289" s="41">
        <v>0.98974208107998463</v>
      </c>
      <c r="G2289" s="110">
        <v>9803.25</v>
      </c>
      <c r="H2289" s="4">
        <v>4435.2797388203699</v>
      </c>
      <c r="I2289" s="46">
        <v>10871.177325657325</v>
      </c>
      <c r="J2289" s="110">
        <v>10759.661670085623</v>
      </c>
      <c r="K2289" s="46">
        <v>10793.036891566442</v>
      </c>
      <c r="L2289" s="110">
        <f>$L$1*gp_need_index[[#This Row],[Normalised weighted population (base year)]]</f>
        <v>4416.3766523099157</v>
      </c>
      <c r="M2289" s="4">
        <f>$M$1*gp_need_index[[#This Row],[Normalised travel time adjusted wp (base year)]]</f>
        <v>6408.4045093003842</v>
      </c>
      <c r="N2289" s="115">
        <v>10824.781161610299</v>
      </c>
      <c r="O2289" s="43">
        <f>gp_need_index[[#This Row],[Combined weighted population (base year)]]/gp_need_index[[#This Row],[Registered population (base year)]]</f>
        <v>1.1042033164114247</v>
      </c>
      <c r="P2289" s="77">
        <v>9898.8411263044873</v>
      </c>
      <c r="Q2289" s="4">
        <v>4526.581486090372</v>
      </c>
      <c r="R2289" s="46">
        <v>10983.809688319992</v>
      </c>
      <c r="S2289" s="110">
        <v>10871.138659104327</v>
      </c>
      <c r="T2289" s="46">
        <v>10904.717841567688</v>
      </c>
      <c r="U2289" s="110">
        <f>$L$1*gp_need_index[[#This Row],[Normalised weighted population 2025/26]]</f>
        <v>4462.1331441651191</v>
      </c>
      <c r="V2289" s="4">
        <f>$M$1*gp_need_index[[#This Row],[Normalised travel time adjusted wp 2025/26]]</f>
        <v>6474.7154754150442</v>
      </c>
      <c r="W2289" s="115">
        <v>10936.848619580163</v>
      </c>
      <c r="X2289" s="43">
        <f>gp_need_index[[#This Row],[Combined weighted population 2025/26]]/gp_need_index[[#This Row],[Registered population 2025/26]]</f>
        <v>1.1048615166190867</v>
      </c>
    </row>
    <row r="2290" spans="1:24" ht="13">
      <c r="A2290" s="8" t="s">
        <v>3173</v>
      </c>
      <c r="B2290" s="3" t="s">
        <v>10490</v>
      </c>
      <c r="C2290" s="74" t="s">
        <v>6422</v>
      </c>
      <c r="D2290" s="74" t="s">
        <v>6796</v>
      </c>
      <c r="E2290" s="74" t="s">
        <v>6705</v>
      </c>
      <c r="F2290" s="41">
        <v>0.99564021710564476</v>
      </c>
      <c r="G2290" s="110">
        <v>4498.6666666666661</v>
      </c>
      <c r="H2290" s="4">
        <v>2041.5799384643376</v>
      </c>
      <c r="I2290" s="46">
        <v>5004.0535980833802</v>
      </c>
      <c r="J2290" s="110">
        <v>4982.2370108040195</v>
      </c>
      <c r="K2290" s="46">
        <v>4997.6913316557457</v>
      </c>
      <c r="L2290" s="110">
        <f>$L$1*gp_need_index[[#This Row],[Normalised weighted population (base year)]]</f>
        <v>2032.8787596284201</v>
      </c>
      <c r="M2290" s="4">
        <f>$M$1*gp_need_index[[#This Row],[Normalised travel time adjusted wp (base year)]]</f>
        <v>2967.3972198593929</v>
      </c>
      <c r="N2290" s="115">
        <v>5000.2759794878129</v>
      </c>
      <c r="O2290" s="43">
        <f>gp_need_index[[#This Row],[Combined weighted population (base year)]]/gp_need_index[[#This Row],[Registered population (base year)]]</f>
        <v>1.1115017737450683</v>
      </c>
      <c r="P2290" s="77">
        <v>4539.7552215128826</v>
      </c>
      <c r="Q2290" s="4">
        <v>2081.2596667699731</v>
      </c>
      <c r="R2290" s="46">
        <v>5050.2040363183851</v>
      </c>
      <c r="S2290" s="110">
        <v>5028.1862431478403</v>
      </c>
      <c r="T2290" s="46">
        <v>5043.7174941614603</v>
      </c>
      <c r="U2290" s="110">
        <f>$L$1*gp_need_index[[#This Row],[Normalised weighted population 2025/26]]</f>
        <v>2051.6272090198131</v>
      </c>
      <c r="V2290" s="4">
        <f>$M$1*gp_need_index[[#This Row],[Normalised travel time adjusted wp 2025/26]]</f>
        <v>2994.7254195413461</v>
      </c>
      <c r="W2290" s="115">
        <v>5046.3526285611588</v>
      </c>
      <c r="X2290" s="43">
        <f>gp_need_index[[#This Row],[Combined weighted population 2025/26]]/gp_need_index[[#This Row],[Registered population 2025/26]]</f>
        <v>1.1115913485043476</v>
      </c>
    </row>
    <row r="2291" spans="1:24" ht="13">
      <c r="A2291" s="8" t="s">
        <v>3203</v>
      </c>
      <c r="B2291" s="3" t="s">
        <v>10489</v>
      </c>
      <c r="C2291" s="74" t="s">
        <v>6433</v>
      </c>
      <c r="D2291" s="74" t="s">
        <v>6796</v>
      </c>
      <c r="E2291" s="74" t="s">
        <v>6528</v>
      </c>
      <c r="F2291" s="41">
        <v>0.98974208107998463</v>
      </c>
      <c r="G2291" s="110">
        <v>5314.416666666667</v>
      </c>
      <c r="H2291" s="4">
        <v>2144.2970132878213</v>
      </c>
      <c r="I2291" s="46">
        <v>5255.8202510422061</v>
      </c>
      <c r="J2291" s="110">
        <v>5201.9064730488399</v>
      </c>
      <c r="K2291" s="46">
        <v>5218.0421830724372</v>
      </c>
      <c r="L2291" s="110">
        <f>$L$1*gp_need_index[[#This Row],[Normalised weighted population (base year)]]</f>
        <v>2135.1580560329926</v>
      </c>
      <c r="M2291" s="4">
        <f>$M$1*gp_need_index[[#This Row],[Normalised travel time adjusted wp (base year)]]</f>
        <v>3098.2313311511184</v>
      </c>
      <c r="N2291" s="115">
        <v>5233.389387184111</v>
      </c>
      <c r="O2291" s="43">
        <f>gp_need_index[[#This Row],[Combined weighted population (base year)]]/gp_need_index[[#This Row],[Registered population (base year)]]</f>
        <v>0.98475330698272512</v>
      </c>
      <c r="P2291" s="77">
        <v>5361.848070655532</v>
      </c>
      <c r="Q2291" s="4">
        <v>2185.0559362829799</v>
      </c>
      <c r="R2291" s="46">
        <v>5302.0670535183972</v>
      </c>
      <c r="S2291" s="110">
        <v>5247.6788795749208</v>
      </c>
      <c r="T2291" s="46">
        <v>5263.8881077093438</v>
      </c>
      <c r="U2291" s="110">
        <f>$L$1*gp_need_index[[#This Row],[Normalised weighted population 2025/26]]</f>
        <v>2153.9456530504563</v>
      </c>
      <c r="V2291" s="4">
        <f>$M$1*gp_need_index[[#This Row],[Normalised travel time adjusted wp 2025/26]]</f>
        <v>3125.4525139496104</v>
      </c>
      <c r="W2291" s="115">
        <v>5279.3981670000667</v>
      </c>
      <c r="X2291" s="43">
        <f>gp_need_index[[#This Row],[Combined weighted population 2025/26]]/gp_need_index[[#This Row],[Registered population 2025/26]]</f>
        <v>0.98462285716249598</v>
      </c>
    </row>
    <row r="2292" spans="1:24" ht="13">
      <c r="A2292" s="8" t="s">
        <v>3295</v>
      </c>
      <c r="B2292" s="3" t="s">
        <v>10488</v>
      </c>
      <c r="C2292" s="74" t="s">
        <v>6428</v>
      </c>
      <c r="D2292" s="74" t="s">
        <v>6796</v>
      </c>
      <c r="E2292" s="74" t="s">
        <v>6703</v>
      </c>
      <c r="F2292" s="41">
        <v>1.0212547251930206</v>
      </c>
      <c r="G2292" s="110">
        <v>5035.0833333333339</v>
      </c>
      <c r="H2292" s="4">
        <v>2932.5874260115261</v>
      </c>
      <c r="I2292" s="46">
        <v>7187.974560459953</v>
      </c>
      <c r="J2292" s="110">
        <v>7340.7529844369528</v>
      </c>
      <c r="K2292" s="46">
        <v>7363.5231480539678</v>
      </c>
      <c r="L2292" s="110">
        <f>$L$1*gp_need_index[[#This Row],[Normalised weighted population (base year)]]</f>
        <v>2920.0887884784383</v>
      </c>
      <c r="M2292" s="4">
        <f>$M$1*gp_need_index[[#This Row],[Normalised travel time adjusted wp (base year)]]</f>
        <v>4372.1183778403765</v>
      </c>
      <c r="N2292" s="115">
        <v>7292.2071663188144</v>
      </c>
      <c r="O2292" s="43">
        <f>gp_need_index[[#This Row],[Combined weighted population (base year)]]/gp_need_index[[#This Row],[Registered population (base year)]]</f>
        <v>1.4482793398954961</v>
      </c>
      <c r="P2292" s="77">
        <v>5083.1890833331126</v>
      </c>
      <c r="Q2292" s="4">
        <v>2987.6685279547391</v>
      </c>
      <c r="R2292" s="46">
        <v>7249.6170948600993</v>
      </c>
      <c r="S2292" s="110">
        <v>7403.7057139659755</v>
      </c>
      <c r="T2292" s="46">
        <v>7426.5745589757007</v>
      </c>
      <c r="U2292" s="110">
        <f>$L$1*gp_need_index[[#This Row],[Normalised weighted population 2025/26]]</f>
        <v>2945.1308461653739</v>
      </c>
      <c r="V2292" s="4">
        <f>$M$1*gp_need_index[[#This Row],[Normalised travel time adjusted wp 2025/26]]</f>
        <v>4409.5553800602347</v>
      </c>
      <c r="W2292" s="115">
        <v>7354.6862262256091</v>
      </c>
      <c r="X2292" s="43">
        <f>gp_need_index[[#This Row],[Combined weighted population 2025/26]]/gp_need_index[[#This Row],[Registered population 2025/26]]</f>
        <v>1.4468645776605749</v>
      </c>
    </row>
    <row r="2293" spans="1:24" ht="13">
      <c r="A2293" s="8" t="s">
        <v>341</v>
      </c>
      <c r="B2293" s="3" t="s">
        <v>10487</v>
      </c>
      <c r="C2293" s="74" t="s">
        <v>6433</v>
      </c>
      <c r="D2293" s="74" t="s">
        <v>6796</v>
      </c>
      <c r="E2293" s="74" t="s">
        <v>6515</v>
      </c>
      <c r="F2293" s="41">
        <v>0.98974208107998463</v>
      </c>
      <c r="G2293" s="110">
        <v>5151.916666666667</v>
      </c>
      <c r="H2293" s="4">
        <v>1577.2867634771017</v>
      </c>
      <c r="I2293" s="46">
        <v>3866.0389217596885</v>
      </c>
      <c r="J2293" s="110">
        <v>3826.3814079586541</v>
      </c>
      <c r="K2293" s="46">
        <v>3838.2503989061825</v>
      </c>
      <c r="L2293" s="110">
        <f>$L$1*gp_need_index[[#This Row],[Normalised weighted population (base year)]]</f>
        <v>1570.5643942247552</v>
      </c>
      <c r="M2293" s="4">
        <f>$M$1*gp_need_index[[#This Row],[Normalised travel time adjusted wp (base year)]]</f>
        <v>2278.9749920519816</v>
      </c>
      <c r="N2293" s="115">
        <v>3849.5393862767369</v>
      </c>
      <c r="O2293" s="43">
        <f>gp_need_index[[#This Row],[Combined weighted population (base year)]]/gp_need_index[[#This Row],[Registered population (base year)]]</f>
        <v>0.74720528986495061</v>
      </c>
      <c r="P2293" s="77">
        <v>5196.1819770782186</v>
      </c>
      <c r="Q2293" s="4">
        <v>1606.9081753163778</v>
      </c>
      <c r="R2293" s="46">
        <v>3899.1838849067067</v>
      </c>
      <c r="S2293" s="110">
        <v>3859.186372761103</v>
      </c>
      <c r="T2293" s="46">
        <v>3871.1067729541896</v>
      </c>
      <c r="U2293" s="110">
        <f>$L$1*gp_need_index[[#This Row],[Normalised weighted population 2025/26]]</f>
        <v>1584.029416181364</v>
      </c>
      <c r="V2293" s="4">
        <f>$M$1*gp_need_index[[#This Row],[Normalised travel time adjusted wp 2025/26]]</f>
        <v>2298.4835824259326</v>
      </c>
      <c r="W2293" s="115">
        <v>3882.5129986072966</v>
      </c>
      <c r="X2293" s="43">
        <f>gp_need_index[[#This Row],[Combined weighted population 2025/26]]/gp_need_index[[#This Row],[Registered population 2025/26]]</f>
        <v>0.74718572516015114</v>
      </c>
    </row>
    <row r="2294" spans="1:24" ht="13">
      <c r="A2294" s="8" t="s">
        <v>302</v>
      </c>
      <c r="B2294" s="3" t="s">
        <v>10486</v>
      </c>
      <c r="C2294" s="74" t="s">
        <v>6433</v>
      </c>
      <c r="D2294" s="74" t="s">
        <v>6796</v>
      </c>
      <c r="E2294" s="74" t="s">
        <v>6439</v>
      </c>
      <c r="F2294" s="41">
        <v>0.98974208107998463</v>
      </c>
      <c r="G2294" s="110">
        <v>3208.416666666667</v>
      </c>
      <c r="H2294" s="4">
        <v>1387.5515589158153</v>
      </c>
      <c r="I2294" s="46">
        <v>3400.9848157802985</v>
      </c>
      <c r="J2294" s="110">
        <v>3366.0977892918208</v>
      </c>
      <c r="K2294" s="46">
        <v>3376.5390338856037</v>
      </c>
      <c r="L2294" s="110">
        <f>$L$1*gp_need_index[[#This Row],[Normalised weighted population (base year)]]</f>
        <v>1381.6378378654094</v>
      </c>
      <c r="M2294" s="4">
        <f>$M$1*gp_need_index[[#This Row],[Normalised travel time adjusted wp (base year)]]</f>
        <v>2004.8322069100991</v>
      </c>
      <c r="N2294" s="115">
        <v>3386.4700447755085</v>
      </c>
      <c r="O2294" s="43">
        <f>gp_need_index[[#This Row],[Combined weighted population (base year)]]/gp_need_index[[#This Row],[Registered population (base year)]]</f>
        <v>1.055495715365993</v>
      </c>
      <c r="P2294" s="77">
        <v>3238.1712971237525</v>
      </c>
      <c r="Q2294" s="4">
        <v>1414.883471776237</v>
      </c>
      <c r="R2294" s="46">
        <v>3433.2334086759861</v>
      </c>
      <c r="S2294" s="110">
        <v>3398.0155787362996</v>
      </c>
      <c r="T2294" s="46">
        <v>3408.5114972145511</v>
      </c>
      <c r="U2294" s="110">
        <f>$L$1*gp_need_index[[#This Row],[Normalised weighted population 2025/26]]</f>
        <v>1394.7387126343481</v>
      </c>
      <c r="V2294" s="4">
        <f>$M$1*gp_need_index[[#This Row],[Normalised travel time adjusted wp 2025/26]]</f>
        <v>2023.8159721125296</v>
      </c>
      <c r="W2294" s="115">
        <v>3418.5546847468777</v>
      </c>
      <c r="X2294" s="43">
        <f>gp_need_index[[#This Row],[Combined weighted population 2025/26]]/gp_need_index[[#This Row],[Registered population 2025/26]]</f>
        <v>1.0557053259607814</v>
      </c>
    </row>
    <row r="2295" spans="1:24" ht="13">
      <c r="A2295" s="8" t="s">
        <v>3307</v>
      </c>
      <c r="B2295" s="3" t="s">
        <v>10485</v>
      </c>
      <c r="C2295" s="74" t="s">
        <v>6428</v>
      </c>
      <c r="D2295" s="74" t="s">
        <v>6796</v>
      </c>
      <c r="E2295" s="74" t="s">
        <v>6703</v>
      </c>
      <c r="F2295" s="41">
        <v>1.0212547251930206</v>
      </c>
      <c r="G2295" s="110">
        <v>2801.25</v>
      </c>
      <c r="H2295" s="4">
        <v>1784.7850508778615</v>
      </c>
      <c r="I2295" s="46">
        <v>4374.6315720405973</v>
      </c>
      <c r="J2295" s="110">
        <v>4467.6131639250325</v>
      </c>
      <c r="K2295" s="46">
        <v>4481.4711813431059</v>
      </c>
      <c r="L2295" s="110">
        <f>$L$1*gp_need_index[[#This Row],[Normalised weighted population (base year)]]</f>
        <v>1777.1783274678335</v>
      </c>
      <c r="M2295" s="4">
        <f>$M$1*gp_need_index[[#This Row],[Normalised travel time adjusted wp (base year)]]</f>
        <v>2660.8896472187221</v>
      </c>
      <c r="N2295" s="115">
        <v>4438.0679746865553</v>
      </c>
      <c r="O2295" s="43">
        <f>gp_need_index[[#This Row],[Combined weighted population (base year)]]/gp_need_index[[#This Row],[Registered population (base year)]]</f>
        <v>1.5843169923022062</v>
      </c>
      <c r="P2295" s="77">
        <v>2827.9650091000458</v>
      </c>
      <c r="Q2295" s="4">
        <v>1818.6771834724971</v>
      </c>
      <c r="R2295" s="46">
        <v>4413.0441767447537</v>
      </c>
      <c r="S2295" s="110">
        <v>4506.8422179861236</v>
      </c>
      <c r="T2295" s="46">
        <v>4520.7631219426376</v>
      </c>
      <c r="U2295" s="110">
        <f>$L$1*gp_need_index[[#This Row],[Normalised weighted population 2025/26]]</f>
        <v>1792.7833098435199</v>
      </c>
      <c r="V2295" s="4">
        <f>$M$1*gp_need_index[[#This Row],[Normalised travel time adjusted wp 2025/26]]</f>
        <v>2684.2193784006799</v>
      </c>
      <c r="W2295" s="115">
        <v>4477.0026882441998</v>
      </c>
      <c r="X2295" s="43">
        <f>gp_need_index[[#This Row],[Combined weighted population 2025/26]]/gp_need_index[[#This Row],[Registered population 2025/26]]</f>
        <v>1.5831181340072287</v>
      </c>
    </row>
    <row r="2296" spans="1:24" ht="13">
      <c r="A2296" s="8" t="s">
        <v>282</v>
      </c>
      <c r="B2296" s="3" t="s">
        <v>10484</v>
      </c>
      <c r="C2296" s="74" t="s">
        <v>6433</v>
      </c>
      <c r="D2296" s="74" t="s">
        <v>6796</v>
      </c>
      <c r="E2296" s="74" t="s">
        <v>6439</v>
      </c>
      <c r="F2296" s="41">
        <v>0.98974208107998463</v>
      </c>
      <c r="G2296" s="110">
        <v>8594.25</v>
      </c>
      <c r="H2296" s="4">
        <v>3838.9613490078691</v>
      </c>
      <c r="I2296" s="46">
        <v>9409.5597186636533</v>
      </c>
      <c r="J2296" s="110">
        <v>9313.037217996558</v>
      </c>
      <c r="K2296" s="46">
        <v>9341.9251783563068</v>
      </c>
      <c r="L2296" s="110">
        <f>$L$1*gp_need_index[[#This Row],[Normalised weighted population (base year)]]</f>
        <v>3822.5997612921219</v>
      </c>
      <c r="M2296" s="4">
        <f>$M$1*gp_need_index[[#This Row],[Normalised travel time adjusted wp (base year)]]</f>
        <v>5546.801705579699</v>
      </c>
      <c r="N2296" s="115">
        <v>9369.401466871821</v>
      </c>
      <c r="O2296" s="43">
        <f>gp_need_index[[#This Row],[Combined weighted population (base year)]]/gp_need_index[[#This Row],[Registered population (base year)]]</f>
        <v>1.0901941957555135</v>
      </c>
      <c r="P2296" s="77">
        <v>8670.2973536554782</v>
      </c>
      <c r="Q2296" s="4">
        <v>3912.2415221734964</v>
      </c>
      <c r="R2296" s="46">
        <v>9493.1056618206421</v>
      </c>
      <c r="S2296" s="110">
        <v>9395.7261536425467</v>
      </c>
      <c r="T2296" s="46">
        <v>9424.7480263996113</v>
      </c>
      <c r="U2296" s="110">
        <f>$L$1*gp_need_index[[#This Row],[Normalised weighted population 2025/26]]</f>
        <v>3856.5399999342535</v>
      </c>
      <c r="V2296" s="4">
        <f>$M$1*gp_need_index[[#This Row],[Normalised travel time adjusted wp 2025/26]]</f>
        <v>5595.9780697676642</v>
      </c>
      <c r="W2296" s="115">
        <v>9452.5180697019168</v>
      </c>
      <c r="X2296" s="43">
        <f>gp_need_index[[#This Row],[Combined weighted population 2025/26]]/gp_need_index[[#This Row],[Registered population 2025/26]]</f>
        <v>1.0902184416681679</v>
      </c>
    </row>
    <row r="2297" spans="1:24" ht="13">
      <c r="A2297" s="8" t="s">
        <v>327</v>
      </c>
      <c r="B2297" s="3" t="s">
        <v>10483</v>
      </c>
      <c r="C2297" s="74" t="s">
        <v>6433</v>
      </c>
      <c r="D2297" s="74" t="s">
        <v>6796</v>
      </c>
      <c r="E2297" s="74" t="s">
        <v>6706</v>
      </c>
      <c r="F2297" s="41">
        <v>0.98974208107998463</v>
      </c>
      <c r="G2297" s="110">
        <v>4163.833333333333</v>
      </c>
      <c r="H2297" s="4">
        <v>1649.8855040469255</v>
      </c>
      <c r="I2297" s="46">
        <v>4043.9834548735921</v>
      </c>
      <c r="J2297" s="110">
        <v>4002.5006004796151</v>
      </c>
      <c r="K2297" s="46">
        <v>4014.9158927178009</v>
      </c>
      <c r="L2297" s="110">
        <f>$L$1*gp_need_index[[#This Row],[Normalised weighted population (base year)]]</f>
        <v>1642.8537202019593</v>
      </c>
      <c r="M2297" s="4">
        <f>$M$1*gp_need_index[[#This Row],[Normalised travel time adjusted wp (base year)]]</f>
        <v>2383.870764998408</v>
      </c>
      <c r="N2297" s="115">
        <v>4026.7244852003673</v>
      </c>
      <c r="O2297" s="43">
        <f>gp_need_index[[#This Row],[Combined weighted population (base year)]]/gp_need_index[[#This Row],[Registered population (base year)]]</f>
        <v>0.96707148505792762</v>
      </c>
      <c r="P2297" s="77">
        <v>4199.7657839938074</v>
      </c>
      <c r="Q2297" s="4">
        <v>1682.9260631142388</v>
      </c>
      <c r="R2297" s="46">
        <v>4083.642292436874</v>
      </c>
      <c r="S2297" s="110">
        <v>4041.752620902711</v>
      </c>
      <c r="T2297" s="46">
        <v>4054.2369385979318</v>
      </c>
      <c r="U2297" s="110">
        <f>$L$1*gp_need_index[[#This Row],[Normalised weighted population 2025/26]]</f>
        <v>1658.9649801902274</v>
      </c>
      <c r="V2297" s="4">
        <f>$M$1*gp_need_index[[#This Row],[Normalised travel time adjusted wp 2025/26]]</f>
        <v>2407.2177775455011</v>
      </c>
      <c r="W2297" s="115">
        <v>4066.1827577357285</v>
      </c>
      <c r="X2297" s="43">
        <f>gp_need_index[[#This Row],[Combined weighted population 2025/26]]/gp_need_index[[#This Row],[Registered population 2025/26]]</f>
        <v>0.96819274380319209</v>
      </c>
    </row>
    <row r="2298" spans="1:24" ht="13">
      <c r="A2298" s="8" t="s">
        <v>3183</v>
      </c>
      <c r="B2298" s="3" t="s">
        <v>10482</v>
      </c>
      <c r="C2298" s="74" t="s">
        <v>6422</v>
      </c>
      <c r="D2298" s="74" t="s">
        <v>6796</v>
      </c>
      <c r="E2298" s="74" t="s">
        <v>6709</v>
      </c>
      <c r="F2298" s="41">
        <v>0.99564021710564476</v>
      </c>
      <c r="G2298" s="110">
        <v>3875.333333333333</v>
      </c>
      <c r="H2298" s="4">
        <v>1557.5640182484344</v>
      </c>
      <c r="I2298" s="46">
        <v>3817.6971094376931</v>
      </c>
      <c r="J2298" s="110">
        <v>3801.0527788841373</v>
      </c>
      <c r="K2298" s="46">
        <v>3812.843203364514</v>
      </c>
      <c r="L2298" s="110">
        <f>$L$1*gp_need_index[[#This Row],[Normalised weighted population (base year)]]</f>
        <v>1550.925706999469</v>
      </c>
      <c r="M2298" s="4">
        <f>$M$1*gp_need_index[[#This Row],[Normalised travel time adjusted wp (base year)]]</f>
        <v>2263.8893782332125</v>
      </c>
      <c r="N2298" s="115">
        <v>3814.8150852326817</v>
      </c>
      <c r="O2298" s="43">
        <f>gp_need_index[[#This Row],[Combined weighted population (base year)]]/gp_need_index[[#This Row],[Registered population (base year)]]</f>
        <v>0.98438373092190312</v>
      </c>
      <c r="P2298" s="77">
        <v>3910.2000221280568</v>
      </c>
      <c r="Q2298" s="4">
        <v>1587.6727590954065</v>
      </c>
      <c r="R2298" s="46">
        <v>3852.5088937028581</v>
      </c>
      <c r="S2298" s="110">
        <v>3835.7127913277409</v>
      </c>
      <c r="T2298" s="46">
        <v>3847.5606854385546</v>
      </c>
      <c r="U2298" s="110">
        <f>$L$1*gp_need_index[[#This Row],[Normalised weighted population 2025/26]]</f>
        <v>1565.0678690347688</v>
      </c>
      <c r="V2298" s="4">
        <f>$M$1*gp_need_index[[#This Row],[Normalised travel time adjusted wp 2025/26]]</f>
        <v>2284.5030081976092</v>
      </c>
      <c r="W2298" s="115">
        <v>3849.5708772323778</v>
      </c>
      <c r="X2298" s="43">
        <f>gp_need_index[[#This Row],[Combined weighted population 2025/26]]/gp_need_index[[#This Row],[Registered population 2025/26]]</f>
        <v>0.98449461803678195</v>
      </c>
    </row>
    <row r="2299" spans="1:24" ht="13">
      <c r="A2299" s="8" t="s">
        <v>3212</v>
      </c>
      <c r="B2299" s="3" t="s">
        <v>10481</v>
      </c>
      <c r="C2299" s="74" t="s">
        <v>6433</v>
      </c>
      <c r="D2299" s="74" t="s">
        <v>6796</v>
      </c>
      <c r="E2299" s="74" t="s">
        <v>6528</v>
      </c>
      <c r="F2299" s="41">
        <v>0.98974208107998463</v>
      </c>
      <c r="G2299" s="110">
        <v>2421.8333333333335</v>
      </c>
      <c r="H2299" s="4">
        <v>837.35544135978057</v>
      </c>
      <c r="I2299" s="46">
        <v>2052.4160872989987</v>
      </c>
      <c r="J2299" s="110">
        <v>2031.3625694853504</v>
      </c>
      <c r="K2299" s="46">
        <v>2037.6636203681037</v>
      </c>
      <c r="L2299" s="110">
        <f>$L$1*gp_need_index[[#This Row],[Normalised weighted population (base year)]]</f>
        <v>833.78664676730398</v>
      </c>
      <c r="M2299" s="4">
        <f>$M$1*gp_need_index[[#This Row],[Normalised travel time adjusted wp (base year)]]</f>
        <v>1209.8701101825948</v>
      </c>
      <c r="N2299" s="115">
        <v>2043.6567569498989</v>
      </c>
      <c r="O2299" s="43">
        <f>gp_need_index[[#This Row],[Combined weighted population (base year)]]/gp_need_index[[#This Row],[Registered population (base year)]]</f>
        <v>0.84384698518335921</v>
      </c>
      <c r="P2299" s="77">
        <v>2444.0296425156876</v>
      </c>
      <c r="Q2299" s="4">
        <v>853.71092916911471</v>
      </c>
      <c r="R2299" s="46">
        <v>2071.5408313418743</v>
      </c>
      <c r="S2299" s="110">
        <v>2050.2911334544683</v>
      </c>
      <c r="T2299" s="46">
        <v>2056.6241499150415</v>
      </c>
      <c r="U2299" s="110">
        <f>$L$1*gp_need_index[[#This Row],[Normalised weighted population 2025/26]]</f>
        <v>841.55600518564358</v>
      </c>
      <c r="V2299" s="4">
        <f>$M$1*gp_need_index[[#This Row],[Normalised travel time adjusted wp 2025/26]]</f>
        <v>1221.1279928589956</v>
      </c>
      <c r="W2299" s="115">
        <v>2062.6839980446393</v>
      </c>
      <c r="X2299" s="43">
        <f>gp_need_index[[#This Row],[Combined weighted population 2025/26]]/gp_need_index[[#This Row],[Registered population 2025/26]]</f>
        <v>0.8439684863729715</v>
      </c>
    </row>
    <row r="2300" spans="1:24" ht="13">
      <c r="A2300" s="8" t="s">
        <v>3206</v>
      </c>
      <c r="B2300" s="3" t="s">
        <v>10480</v>
      </c>
      <c r="C2300" s="74" t="s">
        <v>6433</v>
      </c>
      <c r="D2300" s="74" t="s">
        <v>6796</v>
      </c>
      <c r="E2300" s="74" t="s">
        <v>6528</v>
      </c>
      <c r="F2300" s="41">
        <v>0.98974208107998463</v>
      </c>
      <c r="G2300" s="110">
        <v>5126.083333333333</v>
      </c>
      <c r="H2300" s="4">
        <v>1471.5615660745909</v>
      </c>
      <c r="I2300" s="46">
        <v>3606.89915235734</v>
      </c>
      <c r="J2300" s="110">
        <v>3569.8998732997861</v>
      </c>
      <c r="K2300" s="46">
        <v>3580.9732883000911</v>
      </c>
      <c r="L2300" s="110">
        <f>$L$1*gp_need_index[[#This Row],[Normalised weighted population (base year)]]</f>
        <v>1465.289795808221</v>
      </c>
      <c r="M2300" s="4">
        <f>$M$1*gp_need_index[[#This Row],[Normalised travel time adjusted wp (base year)]]</f>
        <v>2126.2157814320171</v>
      </c>
      <c r="N2300" s="115">
        <v>3591.5055772402384</v>
      </c>
      <c r="O2300" s="43">
        <f>gp_need_index[[#This Row],[Combined weighted population (base year)]]/gp_need_index[[#This Row],[Registered population (base year)]]</f>
        <v>0.70063347466198789</v>
      </c>
      <c r="P2300" s="77">
        <v>5165.9095663933276</v>
      </c>
      <c r="Q2300" s="4">
        <v>1496.4697329965893</v>
      </c>
      <c r="R2300" s="46">
        <v>3631.2035477709305</v>
      </c>
      <c r="S2300" s="110">
        <v>3593.9549561958243</v>
      </c>
      <c r="T2300" s="46">
        <v>3605.0560996016379</v>
      </c>
      <c r="U2300" s="110">
        <f>$L$1*gp_need_index[[#This Row],[Normalised weighted population 2025/26]]</f>
        <v>1475.1633689491687</v>
      </c>
      <c r="V2300" s="4">
        <f>$M$1*gp_need_index[[#This Row],[Normalised travel time adjusted wp 2025/26]]</f>
        <v>2140.5150373404313</v>
      </c>
      <c r="W2300" s="115">
        <v>3615.6784062895999</v>
      </c>
      <c r="X2300" s="43">
        <f>gp_need_index[[#This Row],[Combined weighted population 2025/26]]/gp_need_index[[#This Row],[Registered population 2025/26]]</f>
        <v>0.69991128567392835</v>
      </c>
    </row>
    <row r="2301" spans="1:24" ht="13">
      <c r="A2301" s="8" t="s">
        <v>3309</v>
      </c>
      <c r="B2301" s="3" t="s">
        <v>10479</v>
      </c>
      <c r="C2301" s="74" t="s">
        <v>6428</v>
      </c>
      <c r="D2301" s="74" t="s">
        <v>6796</v>
      </c>
      <c r="E2301" s="74" t="s">
        <v>6703</v>
      </c>
      <c r="F2301" s="41">
        <v>1.0212547251930206</v>
      </c>
      <c r="G2301" s="110">
        <v>4511.4166666666661</v>
      </c>
      <c r="H2301" s="4">
        <v>2028.0105843889535</v>
      </c>
      <c r="I2301" s="46">
        <v>4970.7941729659542</v>
      </c>
      <c r="J2301" s="110">
        <v>5076.447037103414</v>
      </c>
      <c r="K2301" s="46">
        <v>5092.193586520486</v>
      </c>
      <c r="L2301" s="110">
        <f>$L$1*gp_need_index[[#This Row],[Normalised weighted population (base year)]]</f>
        <v>2019.3672379083962</v>
      </c>
      <c r="M2301" s="4">
        <f>$M$1*gp_need_index[[#This Row],[Normalised travel time adjusted wp (base year)]]</f>
        <v>3023.5082738934498</v>
      </c>
      <c r="N2301" s="115">
        <v>5042.8755118018462</v>
      </c>
      <c r="O2301" s="43">
        <f>gp_need_index[[#This Row],[Combined weighted population (base year)]]/gp_need_index[[#This Row],[Registered population (base year)]]</f>
        <v>1.1178030947710837</v>
      </c>
      <c r="P2301" s="77">
        <v>4553.6716053258515</v>
      </c>
      <c r="Q2301" s="4">
        <v>2068.0872456384841</v>
      </c>
      <c r="R2301" s="46">
        <v>5018.2409826790599</v>
      </c>
      <c r="S2301" s="110">
        <v>5124.9023157182573</v>
      </c>
      <c r="T2301" s="46">
        <v>5140.732306978859</v>
      </c>
      <c r="U2301" s="110">
        <f>$L$1*gp_need_index[[#This Row],[Normalised weighted population 2025/26]]</f>
        <v>2038.6423335458305</v>
      </c>
      <c r="V2301" s="4">
        <f>$M$1*gp_need_index[[#This Row],[Normalised travel time adjusted wp 2025/26]]</f>
        <v>3052.3283139050027</v>
      </c>
      <c r="W2301" s="115">
        <v>5090.970647450833</v>
      </c>
      <c r="X2301" s="43">
        <f>gp_need_index[[#This Row],[Combined weighted population 2025/26]]/gp_need_index[[#This Row],[Registered population 2025/26]]</f>
        <v>1.1179924879731273</v>
      </c>
    </row>
    <row r="2302" spans="1:24" ht="13">
      <c r="A2302" s="8" t="s">
        <v>3342</v>
      </c>
      <c r="B2302" s="3" t="s">
        <v>10478</v>
      </c>
      <c r="C2302" s="74" t="s">
        <v>6433</v>
      </c>
      <c r="D2302" s="74" t="s">
        <v>6796</v>
      </c>
      <c r="E2302" s="74" t="s">
        <v>6486</v>
      </c>
      <c r="F2302" s="41">
        <v>0.98974208107998463</v>
      </c>
      <c r="G2302" s="110">
        <v>2556.666666666667</v>
      </c>
      <c r="H2302" s="4">
        <v>792.14536213013696</v>
      </c>
      <c r="I2302" s="46">
        <v>1941.6030569706816</v>
      </c>
      <c r="J2302" s="110">
        <v>1921.6862502374224</v>
      </c>
      <c r="K2302" s="46">
        <v>1927.6470979094859</v>
      </c>
      <c r="L2302" s="110">
        <f>$L$1*gp_need_index[[#This Row],[Normalised weighted population (base year)]]</f>
        <v>788.76925212333435</v>
      </c>
      <c r="M2302" s="4">
        <f>$M$1*gp_need_index[[#This Row],[Normalised travel time adjusted wp (base year)]]</f>
        <v>1144.5474039133096</v>
      </c>
      <c r="N2302" s="115">
        <v>1933.316656036644</v>
      </c>
      <c r="O2302" s="43">
        <f>gp_need_index[[#This Row],[Combined weighted population (base year)]]/gp_need_index[[#This Row],[Registered population (base year)]]</f>
        <v>0.75618643652019968</v>
      </c>
      <c r="P2302" s="77">
        <v>2577.8953137366889</v>
      </c>
      <c r="Q2302" s="4">
        <v>806.74498284217327</v>
      </c>
      <c r="R2302" s="46">
        <v>1957.5773430290787</v>
      </c>
      <c r="S2302" s="110">
        <v>1937.4966733646274</v>
      </c>
      <c r="T2302" s="46">
        <v>1943.481286049388</v>
      </c>
      <c r="U2302" s="110">
        <f>$L$1*gp_need_index[[#This Row],[Normalised weighted population 2025/26]]</f>
        <v>795.25874832712839</v>
      </c>
      <c r="V2302" s="4">
        <f>$M$1*gp_need_index[[#This Row],[Normalised travel time adjusted wp 2025/26]]</f>
        <v>1153.9490101244539</v>
      </c>
      <c r="W2302" s="115">
        <v>1949.2077584515823</v>
      </c>
      <c r="X2302" s="43">
        <f>gp_need_index[[#This Row],[Combined weighted population 2025/26]]/gp_need_index[[#This Row],[Registered population 2025/26]]</f>
        <v>0.75612370605778534</v>
      </c>
    </row>
    <row r="2303" spans="1:24" ht="13">
      <c r="A2303" s="8" t="s">
        <v>3294</v>
      </c>
      <c r="B2303" s="3" t="s">
        <v>10477</v>
      </c>
      <c r="C2303" s="74" t="s">
        <v>6428</v>
      </c>
      <c r="D2303" s="74" t="s">
        <v>6796</v>
      </c>
      <c r="E2303" s="74" t="s">
        <v>6546</v>
      </c>
      <c r="F2303" s="41">
        <v>1.0212547251930206</v>
      </c>
      <c r="G2303" s="110">
        <v>17486.083333333332</v>
      </c>
      <c r="H2303" s="4">
        <v>4147.8658198968178</v>
      </c>
      <c r="I2303" s="46">
        <v>10166.70593659652</v>
      </c>
      <c r="J2303" s="110">
        <v>10382.796477397131</v>
      </c>
      <c r="K2303" s="46">
        <v>10415.002706798083</v>
      </c>
      <c r="L2303" s="110">
        <f>$L$1*gp_need_index[[#This Row],[Normalised weighted population (base year)]]</f>
        <v>4130.1876866009643</v>
      </c>
      <c r="M2303" s="4">
        <f>$M$1*gp_need_index[[#This Row],[Normalised travel time adjusted wp (base year)]]</f>
        <v>6183.9453511711063</v>
      </c>
      <c r="N2303" s="115">
        <v>10314.13303777207</v>
      </c>
      <c r="O2303" s="43">
        <f>gp_need_index[[#This Row],[Combined weighted population (base year)]]/gp_need_index[[#This Row],[Registered population (base year)]]</f>
        <v>0.58984810040968216</v>
      </c>
      <c r="P2303" s="77">
        <v>17626.661276119052</v>
      </c>
      <c r="Q2303" s="4">
        <v>4225.9075788767777</v>
      </c>
      <c r="R2303" s="46">
        <v>10254.220486131539</v>
      </c>
      <c r="S2303" s="110">
        <v>10472.171124632907</v>
      </c>
      <c r="T2303" s="46">
        <v>10504.517961151922</v>
      </c>
      <c r="U2303" s="110">
        <f>$L$1*gp_need_index[[#This Row],[Normalised weighted population 2025/26]]</f>
        <v>4165.7401572971876</v>
      </c>
      <c r="V2303" s="4">
        <f>$M$1*gp_need_index[[#This Row],[Normalised travel time adjusted wp 2025/26]]</f>
        <v>6237.0953556986133</v>
      </c>
      <c r="W2303" s="115">
        <v>10402.8355129958</v>
      </c>
      <c r="X2303" s="43">
        <f>gp_need_index[[#This Row],[Combined weighted population 2025/26]]/gp_need_index[[#This Row],[Registered population 2025/26]]</f>
        <v>0.59017617403755107</v>
      </c>
    </row>
    <row r="2304" spans="1:24" ht="13">
      <c r="A2304" s="8" t="s">
        <v>345</v>
      </c>
      <c r="B2304" s="3" t="s">
        <v>10476</v>
      </c>
      <c r="C2304" s="74" t="s">
        <v>6433</v>
      </c>
      <c r="D2304" s="74" t="s">
        <v>6796</v>
      </c>
      <c r="E2304" s="74" t="s">
        <v>6515</v>
      </c>
      <c r="F2304" s="41">
        <v>0.98974208107998463</v>
      </c>
      <c r="G2304" s="110">
        <v>4530.9166666666661</v>
      </c>
      <c r="H2304" s="4">
        <v>1516.078486081896</v>
      </c>
      <c r="I2304" s="46">
        <v>3716.0132015018999</v>
      </c>
      <c r="J2304" s="110">
        <v>3677.8946393751867</v>
      </c>
      <c r="K2304" s="46">
        <v>3689.3030416034412</v>
      </c>
      <c r="L2304" s="110">
        <f>$L$1*gp_need_index[[#This Row],[Normalised weighted population (base year)]]</f>
        <v>1509.6169854626214</v>
      </c>
      <c r="M2304" s="4">
        <f>$M$1*gp_need_index[[#This Row],[Normalised travel time adjusted wp (base year)]]</f>
        <v>2190.5369624429932</v>
      </c>
      <c r="N2304" s="115">
        <v>3700.1539479056146</v>
      </c>
      <c r="O2304" s="43">
        <f>gp_need_index[[#This Row],[Combined weighted population (base year)]]/gp_need_index[[#This Row],[Registered population (base year)]]</f>
        <v>0.81664577393955196</v>
      </c>
      <c r="P2304" s="77">
        <v>4568.119387633129</v>
      </c>
      <c r="Q2304" s="4">
        <v>1541.0613111884477</v>
      </c>
      <c r="R2304" s="46">
        <v>3739.4056004825106</v>
      </c>
      <c r="S2304" s="110">
        <v>3701.0470810237098</v>
      </c>
      <c r="T2304" s="46">
        <v>3712.4790146174464</v>
      </c>
      <c r="U2304" s="110">
        <f>$L$1*gp_need_index[[#This Row],[Normalised weighted population 2025/26]]</f>
        <v>1519.1200633358583</v>
      </c>
      <c r="V2304" s="4">
        <f>$M$1*gp_need_index[[#This Row],[Normalised travel time adjusted wp 2025/26]]</f>
        <v>2204.2977798535612</v>
      </c>
      <c r="W2304" s="115">
        <v>3723.4178431894197</v>
      </c>
      <c r="X2304" s="43">
        <f>gp_need_index[[#This Row],[Combined weighted population 2025/26]]/gp_need_index[[#This Row],[Registered population 2025/26]]</f>
        <v>0.81508768209287696</v>
      </c>
    </row>
    <row r="2305" spans="1:24" ht="13">
      <c r="A2305" s="8" t="s">
        <v>3222</v>
      </c>
      <c r="B2305" s="3" t="s">
        <v>10475</v>
      </c>
      <c r="C2305" s="74" t="s">
        <v>6433</v>
      </c>
      <c r="D2305" s="74" t="s">
        <v>6796</v>
      </c>
      <c r="E2305" s="74" t="s">
        <v>6528</v>
      </c>
      <c r="F2305" s="41">
        <v>0.98974208107998463</v>
      </c>
      <c r="G2305" s="110">
        <v>7766.5</v>
      </c>
      <c r="H2305" s="4">
        <v>2400.4374329873117</v>
      </c>
      <c r="I2305" s="46">
        <v>5883.6381310395664</v>
      </c>
      <c r="J2305" s="110">
        <v>5823.2842481366515</v>
      </c>
      <c r="K2305" s="46">
        <v>5841.3473998868294</v>
      </c>
      <c r="L2305" s="110">
        <f>$L$1*gp_need_index[[#This Row],[Normalised weighted population (base year)]]</f>
        <v>2390.2068096375519</v>
      </c>
      <c r="M2305" s="4">
        <f>$M$1*gp_need_index[[#This Row],[Normalised travel time adjusted wp (base year)]]</f>
        <v>3468.3210475334445</v>
      </c>
      <c r="N2305" s="115">
        <v>5858.5278571709969</v>
      </c>
      <c r="O2305" s="43">
        <f>gp_need_index[[#This Row],[Combined weighted population (base year)]]/gp_need_index[[#This Row],[Registered population (base year)]]</f>
        <v>0.75433307888637058</v>
      </c>
      <c r="P2305" s="77">
        <v>7833.2058034854763</v>
      </c>
      <c r="Q2305" s="4">
        <v>2443.748865202343</v>
      </c>
      <c r="R2305" s="46">
        <v>5929.7888580845483</v>
      </c>
      <c r="S2305" s="110">
        <v>5868.9615647655064</v>
      </c>
      <c r="T2305" s="46">
        <v>5887.0898342535111</v>
      </c>
      <c r="U2305" s="110">
        <f>$L$1*gp_need_index[[#This Row],[Normalised weighted population 2025/26]]</f>
        <v>2408.9553763569588</v>
      </c>
      <c r="V2305" s="4">
        <f>$M$1*gp_need_index[[#This Row],[Normalised travel time adjusted wp 2025/26]]</f>
        <v>3495.4807826114256</v>
      </c>
      <c r="W2305" s="115">
        <v>5904.4361589683849</v>
      </c>
      <c r="X2305" s="43">
        <f>gp_need_index[[#This Row],[Combined weighted population 2025/26]]/gp_need_index[[#This Row],[Registered population 2025/26]]</f>
        <v>0.75377007921088157</v>
      </c>
    </row>
    <row r="2306" spans="1:24" ht="13">
      <c r="A2306" s="8" t="s">
        <v>350</v>
      </c>
      <c r="B2306" s="3" t="s">
        <v>10474</v>
      </c>
      <c r="C2306" s="74" t="s">
        <v>6433</v>
      </c>
      <c r="D2306" s="74" t="s">
        <v>6796</v>
      </c>
      <c r="E2306" s="74" t="s">
        <v>6515</v>
      </c>
      <c r="F2306" s="41">
        <v>0.98974208107998463</v>
      </c>
      <c r="G2306" s="110">
        <v>4227.9166666666661</v>
      </c>
      <c r="H2306" s="4">
        <v>2024.9304624936826</v>
      </c>
      <c r="I2306" s="46">
        <v>4963.2445812197893</v>
      </c>
      <c r="J2306" s="110">
        <v>4912.332020725431</v>
      </c>
      <c r="K2306" s="46">
        <v>4927.5695044127533</v>
      </c>
      <c r="L2306" s="110">
        <f>$L$1*gp_need_index[[#This Row],[Normalised weighted population (base year)]]</f>
        <v>2016.3002434400471</v>
      </c>
      <c r="M2306" s="4">
        <f>$M$1*gp_need_index[[#This Row],[Normalised travel time adjusted wp (base year)]]</f>
        <v>2925.7621324952879</v>
      </c>
      <c r="N2306" s="115">
        <v>4942.0623759353348</v>
      </c>
      <c r="O2306" s="43">
        <f>gp_need_index[[#This Row],[Combined weighted population (base year)]]/gp_need_index[[#This Row],[Registered population (base year)]]</f>
        <v>1.1689119643485568</v>
      </c>
      <c r="P2306" s="77">
        <v>4264.6045551991738</v>
      </c>
      <c r="Q2306" s="4">
        <v>2058.1532474384358</v>
      </c>
      <c r="R2306" s="46">
        <v>4994.1360050024768</v>
      </c>
      <c r="S2306" s="110">
        <v>4942.9065627876316</v>
      </c>
      <c r="T2306" s="46">
        <v>4958.1743987131886</v>
      </c>
      <c r="U2306" s="110">
        <f>$L$1*gp_need_index[[#This Row],[Normalised weighted population 2025/26]]</f>
        <v>2028.8497731426382</v>
      </c>
      <c r="V2306" s="4">
        <f>$M$1*gp_need_index[[#This Row],[Normalised travel time adjusted wp 2025/26]]</f>
        <v>2943.9338986637908</v>
      </c>
      <c r="W2306" s="115">
        <v>4972.7836718064291</v>
      </c>
      <c r="X2306" s="43">
        <f>gp_need_index[[#This Row],[Combined weighted population 2025/26]]/gp_need_index[[#This Row],[Registered population 2025/26]]</f>
        <v>1.1660597383510933</v>
      </c>
    </row>
    <row r="2307" spans="1:24" ht="13">
      <c r="A2307" s="8" t="s">
        <v>289</v>
      </c>
      <c r="B2307" s="3" t="s">
        <v>12664</v>
      </c>
      <c r="C2307" s="74" t="s">
        <v>6433</v>
      </c>
      <c r="D2307" s="74" t="s">
        <v>6796</v>
      </c>
      <c r="E2307" s="74" t="s">
        <v>6439</v>
      </c>
      <c r="F2307" s="41">
        <v>0.98974208107998463</v>
      </c>
      <c r="G2307" s="110">
        <v>4458.25</v>
      </c>
      <c r="H2307" s="4">
        <v>1885.8589654902432</v>
      </c>
      <c r="I2307" s="46">
        <v>4622.3707257025917</v>
      </c>
      <c r="J2307" s="110">
        <v>4574.9548215800814</v>
      </c>
      <c r="K2307" s="46">
        <v>4589.1458003595999</v>
      </c>
      <c r="L2307" s="110">
        <f>$L$1*gp_need_index[[#This Row],[Normalised weighted population (base year)]]</f>
        <v>1877.8214667820653</v>
      </c>
      <c r="M2307" s="4">
        <f>$M$1*gp_need_index[[#This Row],[Normalised travel time adjusted wp (base year)]]</f>
        <v>2724.8218398883937</v>
      </c>
      <c r="N2307" s="115">
        <v>4602.6433066704594</v>
      </c>
      <c r="O2307" s="43">
        <f>gp_need_index[[#This Row],[Combined weighted population (base year)]]/gp_need_index[[#This Row],[Registered population (base year)]]</f>
        <v>1.0323878891202736</v>
      </c>
      <c r="P2307" s="77">
        <v>4498.3786154488589</v>
      </c>
      <c r="Q2307" s="4">
        <v>1920.2229470228392</v>
      </c>
      <c r="R2307" s="46">
        <v>4659.4463115388498</v>
      </c>
      <c r="S2307" s="110">
        <v>4611.6500890629195</v>
      </c>
      <c r="T2307" s="46">
        <v>4625.8947275183518</v>
      </c>
      <c r="U2307" s="110">
        <f>$L$1*gp_need_index[[#This Row],[Normalised weighted population 2025/26]]</f>
        <v>1892.8832900559362</v>
      </c>
      <c r="V2307" s="4">
        <f>$M$1*gp_need_index[[#This Row],[Normalised travel time adjusted wp 2025/26]]</f>
        <v>2746.6416476850404</v>
      </c>
      <c r="W2307" s="115">
        <v>4639.5249377409764</v>
      </c>
      <c r="X2307" s="43">
        <f>gp_need_index[[#This Row],[Combined weighted population 2025/26]]/gp_need_index[[#This Row],[Registered population 2025/26]]</f>
        <v>1.0313771548280477</v>
      </c>
    </row>
    <row r="2308" spans="1:24" ht="13">
      <c r="A2308" s="8" t="s">
        <v>340</v>
      </c>
      <c r="B2308" s="3" t="s">
        <v>10473</v>
      </c>
      <c r="C2308" s="74" t="s">
        <v>6433</v>
      </c>
      <c r="D2308" s="74" t="s">
        <v>6796</v>
      </c>
      <c r="E2308" s="74" t="s">
        <v>6515</v>
      </c>
      <c r="F2308" s="41">
        <v>0.98974208107998463</v>
      </c>
      <c r="G2308" s="110">
        <v>3207.666666666667</v>
      </c>
      <c r="H2308" s="4">
        <v>1454.3337022951109</v>
      </c>
      <c r="I2308" s="46">
        <v>3564.6724669806003</v>
      </c>
      <c r="J2308" s="110">
        <v>3528.1063458379022</v>
      </c>
      <c r="K2308" s="46">
        <v>3539.0501221675618</v>
      </c>
      <c r="L2308" s="110">
        <f>$L$1*gp_need_index[[#This Row],[Normalised weighted population (base year)]]</f>
        <v>1448.1353568899879</v>
      </c>
      <c r="M2308" s="4">
        <f>$M$1*gp_need_index[[#This Row],[Normalised travel time adjusted wp (base year)]]</f>
        <v>2101.3237506174296</v>
      </c>
      <c r="N2308" s="115">
        <v>3549.4591075074177</v>
      </c>
      <c r="O2308" s="43">
        <f>gp_need_index[[#This Row],[Combined weighted population (base year)]]/gp_need_index[[#This Row],[Registered population (base year)]]</f>
        <v>1.1065548501010343</v>
      </c>
      <c r="P2308" s="77">
        <v>3236.6897409532717</v>
      </c>
      <c r="Q2308" s="4">
        <v>1482.768224188053</v>
      </c>
      <c r="R2308" s="46">
        <v>3597.9566559037999</v>
      </c>
      <c r="S2308" s="110">
        <v>3561.0491082498088</v>
      </c>
      <c r="T2308" s="46">
        <v>3572.0486108333548</v>
      </c>
      <c r="U2308" s="110">
        <f>$L$1*gp_need_index[[#This Row],[Normalised weighted population 2025/26]]</f>
        <v>1461.6569388169576</v>
      </c>
      <c r="V2308" s="4">
        <f>$M$1*gp_need_index[[#This Row],[Normalised travel time adjusted wp 2025/26]]</f>
        <v>2120.9167220573036</v>
      </c>
      <c r="W2308" s="115">
        <v>3582.5736608742609</v>
      </c>
      <c r="X2308" s="43">
        <f>gp_need_index[[#This Row],[Combined weighted population 2025/26]]/gp_need_index[[#This Row],[Registered population 2025/26]]</f>
        <v>1.1068634770718306</v>
      </c>
    </row>
    <row r="2309" spans="1:24" ht="13">
      <c r="A2309" s="8" t="s">
        <v>3221</v>
      </c>
      <c r="B2309" s="3" t="s">
        <v>10472</v>
      </c>
      <c r="C2309" s="74" t="s">
        <v>6433</v>
      </c>
      <c r="D2309" s="74" t="s">
        <v>6796</v>
      </c>
      <c r="E2309" s="74" t="s">
        <v>6528</v>
      </c>
      <c r="F2309" s="41">
        <v>0.98974208107998463</v>
      </c>
      <c r="G2309" s="110">
        <v>5297.0833333333321</v>
      </c>
      <c r="H2309" s="4">
        <v>3073.3308647215335</v>
      </c>
      <c r="I2309" s="46">
        <v>7532.9464607095215</v>
      </c>
      <c r="J2309" s="110">
        <v>7455.6741066867462</v>
      </c>
      <c r="K2309" s="46">
        <v>7478.8007422845276</v>
      </c>
      <c r="L2309" s="110">
        <f>$L$1*gp_need_index[[#This Row],[Normalised weighted population (base year)]]</f>
        <v>3060.2323810559847</v>
      </c>
      <c r="M2309" s="4">
        <f>$M$1*gp_need_index[[#This Row],[Normalised travel time adjusted wp (base year)]]</f>
        <v>4440.5648644141102</v>
      </c>
      <c r="N2309" s="115">
        <v>7500.7972454700948</v>
      </c>
      <c r="O2309" s="43">
        <f>gp_need_index[[#This Row],[Combined weighted population (base year)]]/gp_need_index[[#This Row],[Registered population (base year)]]</f>
        <v>1.4160240217988069</v>
      </c>
      <c r="P2309" s="77">
        <v>5344.9711999722913</v>
      </c>
      <c r="Q2309" s="4">
        <v>3129.5256165255837</v>
      </c>
      <c r="R2309" s="46">
        <v>7593.8351915825942</v>
      </c>
      <c r="S2309" s="110">
        <v>7515.9382458953805</v>
      </c>
      <c r="T2309" s="46">
        <v>7539.1537589760555</v>
      </c>
      <c r="U2309" s="110">
        <f>$L$1*gp_need_index[[#This Row],[Normalised weighted population 2025/26]]</f>
        <v>3084.9682087737392</v>
      </c>
      <c r="V2309" s="4">
        <f>$M$1*gp_need_index[[#This Row],[Normalised travel time adjusted wp 2025/26]]</f>
        <v>4476.3996853455656</v>
      </c>
      <c r="W2309" s="115">
        <v>7561.3678941193048</v>
      </c>
      <c r="X2309" s="43">
        <f>gp_need_index[[#This Row],[Combined weighted population 2025/26]]/gp_need_index[[#This Row],[Registered population 2025/26]]</f>
        <v>1.4146695297737999</v>
      </c>
    </row>
    <row r="2310" spans="1:24" ht="13">
      <c r="A2310" s="8" t="s">
        <v>286</v>
      </c>
      <c r="B2310" s="3" t="s">
        <v>10471</v>
      </c>
      <c r="C2310" s="74" t="s">
        <v>6433</v>
      </c>
      <c r="D2310" s="74" t="s">
        <v>6796</v>
      </c>
      <c r="E2310" s="74" t="s">
        <v>6439</v>
      </c>
      <c r="F2310" s="41">
        <v>0.98974208107998463</v>
      </c>
      <c r="G2310" s="110">
        <v>2718.5833333333335</v>
      </c>
      <c r="H2310" s="4">
        <v>1268.0571325997482</v>
      </c>
      <c r="I2310" s="46">
        <v>3108.0957142114403</v>
      </c>
      <c r="J2310" s="110">
        <v>3076.213120379412</v>
      </c>
      <c r="K2310" s="46">
        <v>3085.7551763810716</v>
      </c>
      <c r="L2310" s="110">
        <f>$L$1*gp_need_index[[#This Row],[Normalised weighted population (base year)]]</f>
        <v>1262.6526947538264</v>
      </c>
      <c r="M2310" s="4">
        <f>$M$1*gp_need_index[[#This Row],[Normalised travel time adjusted wp (base year)]]</f>
        <v>1832.1782446948962</v>
      </c>
      <c r="N2310" s="115">
        <v>3094.8309394487223</v>
      </c>
      <c r="O2310" s="43">
        <f>gp_need_index[[#This Row],[Combined weighted population (base year)]]/gp_need_index[[#This Row],[Registered population (base year)]]</f>
        <v>1.13839840828203</v>
      </c>
      <c r="P2310" s="77">
        <v>2742.7479313799322</v>
      </c>
      <c r="Q2310" s="4">
        <v>1291.4220333589719</v>
      </c>
      <c r="R2310" s="46">
        <v>3133.6525997170543</v>
      </c>
      <c r="S2310" s="110">
        <v>3101.5078454256613</v>
      </c>
      <c r="T2310" s="46">
        <v>3111.0878996517081</v>
      </c>
      <c r="U2310" s="110">
        <f>$L$1*gp_need_index[[#This Row],[Normalised weighted population 2025/26]]</f>
        <v>1273.0350874856942</v>
      </c>
      <c r="V2310" s="4">
        <f>$M$1*gp_need_index[[#This Row],[Normalised travel time adjusted wp 2025/26]]</f>
        <v>1847.2196403346404</v>
      </c>
      <c r="W2310" s="115">
        <v>3120.2547278203347</v>
      </c>
      <c r="X2310" s="43">
        <f>gp_need_index[[#This Row],[Combined weighted population 2025/26]]/gp_need_index[[#This Row],[Registered population 2025/26]]</f>
        <v>1.1376381664976669</v>
      </c>
    </row>
    <row r="2311" spans="1:24" ht="13">
      <c r="A2311" s="8" t="s">
        <v>3353</v>
      </c>
      <c r="B2311" s="3" t="s">
        <v>10470</v>
      </c>
      <c r="C2311" s="74" t="s">
        <v>6433</v>
      </c>
      <c r="D2311" s="74" t="s">
        <v>6796</v>
      </c>
      <c r="E2311" s="74" t="s">
        <v>6550</v>
      </c>
      <c r="F2311" s="41">
        <v>0.98974208107998463</v>
      </c>
      <c r="G2311" s="110">
        <v>4958.6666666666661</v>
      </c>
      <c r="H2311" s="4">
        <v>1181.900483908672</v>
      </c>
      <c r="I2311" s="46">
        <v>2896.9198108051396</v>
      </c>
      <c r="J2311" s="110">
        <v>2867.203442268114</v>
      </c>
      <c r="K2311" s="46">
        <v>2876.0971745108591</v>
      </c>
      <c r="L2311" s="110">
        <f>$L$1*gp_need_index[[#This Row],[Normalised weighted population (base year)]]</f>
        <v>1176.8632442282692</v>
      </c>
      <c r="M2311" s="4">
        <f>$M$1*gp_need_index[[#This Row],[Normalised travel time adjusted wp (base year)]]</f>
        <v>1707.6930513156508</v>
      </c>
      <c r="N2311" s="115">
        <v>2884.55629554392</v>
      </c>
      <c r="O2311" s="43">
        <f>gp_need_index[[#This Row],[Combined weighted population (base year)]]/gp_need_index[[#This Row],[Registered population (base year)]]</f>
        <v>0.5817201456461254</v>
      </c>
      <c r="P2311" s="77">
        <v>4998.2448668872312</v>
      </c>
      <c r="Q2311" s="4">
        <v>1203.8044077125567</v>
      </c>
      <c r="R2311" s="46">
        <v>2921.0472752796281</v>
      </c>
      <c r="S2311" s="110">
        <v>2891.0834091682777</v>
      </c>
      <c r="T2311" s="46">
        <v>2900.0134964716858</v>
      </c>
      <c r="U2311" s="110">
        <f>$L$1*gp_need_index[[#This Row],[Normalised weighted population 2025/26]]</f>
        <v>1186.6649398121579</v>
      </c>
      <c r="V2311" s="4">
        <f>$M$1*gp_need_index[[#This Row],[Normalised travel time adjusted wp 2025/26]]</f>
        <v>1721.8934535786507</v>
      </c>
      <c r="W2311" s="115">
        <v>2908.5583933908083</v>
      </c>
      <c r="X2311" s="43">
        <f>gp_need_index[[#This Row],[Combined weighted population 2025/26]]/gp_need_index[[#This Row],[Registered population 2025/26]]</f>
        <v>0.58191594666753055</v>
      </c>
    </row>
    <row r="2312" spans="1:24" ht="13">
      <c r="A2312" s="8" t="s">
        <v>362</v>
      </c>
      <c r="B2312" s="3" t="s">
        <v>10469</v>
      </c>
      <c r="C2312" s="74" t="s">
        <v>6433</v>
      </c>
      <c r="D2312" s="74" t="s">
        <v>6796</v>
      </c>
      <c r="E2312" s="74" t="s">
        <v>6515</v>
      </c>
      <c r="F2312" s="41">
        <v>0.98974208107998463</v>
      </c>
      <c r="G2312" s="110">
        <v>3496.833333333333</v>
      </c>
      <c r="H2312" s="4">
        <v>1230.4922422701584</v>
      </c>
      <c r="I2312" s="46">
        <v>3016.021570518205</v>
      </c>
      <c r="J2312" s="110">
        <v>2985.0834657868118</v>
      </c>
      <c r="K2312" s="46">
        <v>2994.3428481785795</v>
      </c>
      <c r="L2312" s="110">
        <f>$L$1*gp_need_index[[#This Row],[Normalised weighted population (base year)]]</f>
        <v>1225.2479053453669</v>
      </c>
      <c r="M2312" s="4">
        <f>$M$1*gp_need_index[[#This Row],[Normalised travel time adjusted wp (base year)]]</f>
        <v>1777.9018457402849</v>
      </c>
      <c r="N2312" s="115">
        <v>3003.1497510856516</v>
      </c>
      <c r="O2312" s="43">
        <f>gp_need_index[[#This Row],[Combined weighted population (base year)]]/gp_need_index[[#This Row],[Registered population (base year)]]</f>
        <v>0.85881981347475866</v>
      </c>
      <c r="P2312" s="77">
        <v>3526.4137974375262</v>
      </c>
      <c r="Q2312" s="4">
        <v>1251.6634647919072</v>
      </c>
      <c r="R2312" s="46">
        <v>3037.1779086145993</v>
      </c>
      <c r="S2312" s="110">
        <v>3006.0227838823689</v>
      </c>
      <c r="T2312" s="46">
        <v>3015.3079002546515</v>
      </c>
      <c r="U2312" s="110">
        <f>$L$1*gp_need_index[[#This Row],[Normalised weighted population 2025/26]]</f>
        <v>1233.84259153421</v>
      </c>
      <c r="V2312" s="4">
        <f>$M$1*gp_need_index[[#This Row],[Normalised travel time adjusted wp 2025/26]]</f>
        <v>1790.3499208846401</v>
      </c>
      <c r="W2312" s="115">
        <v>3024.1925124188501</v>
      </c>
      <c r="X2312" s="43">
        <f>gp_need_index[[#This Row],[Combined weighted population 2025/26]]/gp_need_index[[#This Row],[Registered population 2025/26]]</f>
        <v>0.85758299681574068</v>
      </c>
    </row>
    <row r="2313" spans="1:24" ht="13">
      <c r="A2313" s="8" t="s">
        <v>3226</v>
      </c>
      <c r="B2313" s="3" t="s">
        <v>10468</v>
      </c>
      <c r="C2313" s="74" t="s">
        <v>6433</v>
      </c>
      <c r="D2313" s="74" t="s">
        <v>6796</v>
      </c>
      <c r="E2313" s="74" t="s">
        <v>6528</v>
      </c>
      <c r="F2313" s="41">
        <v>0.98974208107998463</v>
      </c>
      <c r="G2313" s="110">
        <v>7273</v>
      </c>
      <c r="H2313" s="4">
        <v>1513.5861358730863</v>
      </c>
      <c r="I2313" s="46">
        <v>3709.9042788018369</v>
      </c>
      <c r="J2313" s="110">
        <v>3671.8483815088694</v>
      </c>
      <c r="K2313" s="46">
        <v>3683.2380289470934</v>
      </c>
      <c r="L2313" s="110">
        <f>$L$1*gp_need_index[[#This Row],[Normalised weighted population (base year)]]</f>
        <v>1507.1352576078425</v>
      </c>
      <c r="M2313" s="4">
        <f>$M$1*gp_need_index[[#This Row],[Normalised travel time adjusted wp (base year)]]</f>
        <v>2186.9358393442408</v>
      </c>
      <c r="N2313" s="115">
        <v>3694.0710969520833</v>
      </c>
      <c r="O2313" s="43">
        <f>gp_need_index[[#This Row],[Combined weighted population (base year)]]/gp_need_index[[#This Row],[Registered population (base year)]]</f>
        <v>0.50791572899107429</v>
      </c>
      <c r="P2313" s="77">
        <v>7325.1457582880021</v>
      </c>
      <c r="Q2313" s="4">
        <v>1536.1415554259308</v>
      </c>
      <c r="R2313" s="46">
        <v>3727.4677482258899</v>
      </c>
      <c r="S2313" s="110">
        <v>3689.2316862876164</v>
      </c>
      <c r="T2313" s="46">
        <v>3700.6271240451615</v>
      </c>
      <c r="U2313" s="110">
        <f>$L$1*gp_need_index[[#This Row],[Normalised weighted population 2025/26]]</f>
        <v>1514.2703538328742</v>
      </c>
      <c r="V2313" s="4">
        <f>$M$1*gp_need_index[[#This Row],[Normalised travel time adjusted wp 2025/26]]</f>
        <v>2197.260677159461</v>
      </c>
      <c r="W2313" s="115">
        <v>3711.5310309923352</v>
      </c>
      <c r="X2313" s="43">
        <f>gp_need_index[[#This Row],[Combined weighted population 2025/26]]/gp_need_index[[#This Row],[Registered population 2025/26]]</f>
        <v>0.50668357374226181</v>
      </c>
    </row>
    <row r="2314" spans="1:24" ht="13">
      <c r="A2314" s="8" t="s">
        <v>3341</v>
      </c>
      <c r="B2314" s="3" t="s">
        <v>12665</v>
      </c>
      <c r="C2314" s="74" t="s">
        <v>6433</v>
      </c>
      <c r="D2314" s="74" t="s">
        <v>6796</v>
      </c>
      <c r="E2314" s="74" t="s">
        <v>6550</v>
      </c>
      <c r="F2314" s="41">
        <v>0.98974208107998463</v>
      </c>
      <c r="G2314" s="110">
        <v>10806.666666666668</v>
      </c>
      <c r="H2314" s="4">
        <v>3527.0508558445504</v>
      </c>
      <c r="I2314" s="46">
        <v>8645.0455322792095</v>
      </c>
      <c r="J2314" s="110">
        <v>8556.3653561492483</v>
      </c>
      <c r="K2314" s="46">
        <v>8582.9062082307082</v>
      </c>
      <c r="L2314" s="110">
        <f>$L$1*gp_need_index[[#This Row],[Normalised weighted population (base year)]]</f>
        <v>3512.0186253245129</v>
      </c>
      <c r="M2314" s="4">
        <f>$M$1*gp_need_index[[#This Row],[Normalised travel time adjusted wp (base year)]]</f>
        <v>5096.1314595993326</v>
      </c>
      <c r="N2314" s="115">
        <v>8608.1500849238455</v>
      </c>
      <c r="O2314" s="43">
        <f>gp_need_index[[#This Row],[Combined weighted population (base year)]]/gp_need_index[[#This Row],[Registered population (base year)]]</f>
        <v>0.79655923056050382</v>
      </c>
      <c r="P2314" s="77">
        <v>10904.092313051806</v>
      </c>
      <c r="Q2314" s="4">
        <v>3591.6710283166981</v>
      </c>
      <c r="R2314" s="46">
        <v>8715.2371296769725</v>
      </c>
      <c r="S2314" s="110">
        <v>8625.836933832039</v>
      </c>
      <c r="T2314" s="46">
        <v>8652.4807437753316</v>
      </c>
      <c r="U2314" s="110">
        <f>$L$1*gp_need_index[[#This Row],[Normalised weighted population 2025/26]]</f>
        <v>3540.5337090776034</v>
      </c>
      <c r="V2314" s="4">
        <f>$M$1*gp_need_index[[#This Row],[Normalised travel time adjusted wp 2025/26]]</f>
        <v>5137.4415905472806</v>
      </c>
      <c r="W2314" s="115">
        <v>8677.9752996248844</v>
      </c>
      <c r="X2314" s="43">
        <f>gp_need_index[[#This Row],[Combined weighted population 2025/26]]/gp_need_index[[#This Row],[Registered population 2025/26]]</f>
        <v>0.79584572933573394</v>
      </c>
    </row>
    <row r="2315" spans="1:24" ht="13">
      <c r="A2315" s="8" t="s">
        <v>321</v>
      </c>
      <c r="B2315" s="3" t="s">
        <v>10467</v>
      </c>
      <c r="C2315" s="74" t="s">
        <v>6433</v>
      </c>
      <c r="D2315" s="74" t="s">
        <v>6796</v>
      </c>
      <c r="E2315" s="74" t="s">
        <v>6708</v>
      </c>
      <c r="F2315" s="41">
        <v>0.98974208107998463</v>
      </c>
      <c r="G2315" s="110">
        <v>5335.1666666666661</v>
      </c>
      <c r="H2315" s="4">
        <v>1493.2947078896486</v>
      </c>
      <c r="I2315" s="46">
        <v>3660.1685857252542</v>
      </c>
      <c r="J2315" s="110">
        <v>3622.6228731392971</v>
      </c>
      <c r="K2315" s="46">
        <v>3633.859828764831</v>
      </c>
      <c r="L2315" s="110">
        <f>$L$1*gp_need_index[[#This Row],[Normalised weighted population (base year)]]</f>
        <v>1486.930311343976</v>
      </c>
      <c r="M2315" s="4">
        <f>$M$1*gp_need_index[[#This Row],[Normalised travel time adjusted wp (base year)]]</f>
        <v>2157.6173552245018</v>
      </c>
      <c r="N2315" s="115">
        <v>3644.5476665684778</v>
      </c>
      <c r="O2315" s="43">
        <f>gp_need_index[[#This Row],[Combined weighted population (base year)]]/gp_need_index[[#This Row],[Registered population (base year)]]</f>
        <v>0.68311786571525002</v>
      </c>
      <c r="P2315" s="77">
        <v>5377.6832668468414</v>
      </c>
      <c r="Q2315" s="4">
        <v>1519.6250902556301</v>
      </c>
      <c r="R2315" s="46">
        <v>3687.3903276134893</v>
      </c>
      <c r="S2315" s="110">
        <v>3649.5653766063811</v>
      </c>
      <c r="T2315" s="46">
        <v>3660.838291572873</v>
      </c>
      <c r="U2315" s="110">
        <f>$L$1*gp_need_index[[#This Row],[Normalised weighted population 2025/26]]</f>
        <v>1497.9890459878006</v>
      </c>
      <c r="V2315" s="4">
        <f>$M$1*gp_need_index[[#This Row],[Normalised travel time adjusted wp 2025/26]]</f>
        <v>2173.6359146392429</v>
      </c>
      <c r="W2315" s="115">
        <v>3671.6249606270435</v>
      </c>
      <c r="X2315" s="43">
        <f>gp_need_index[[#This Row],[Combined weighted population 2025/26]]/gp_need_index[[#This Row],[Registered population 2025/26]]</f>
        <v>0.68275217755244799</v>
      </c>
    </row>
    <row r="2316" spans="1:24" ht="13">
      <c r="A2316" s="8" t="s">
        <v>3320</v>
      </c>
      <c r="B2316" s="3" t="s">
        <v>10466</v>
      </c>
      <c r="C2316" s="74" t="s">
        <v>6428</v>
      </c>
      <c r="D2316" s="74" t="s">
        <v>6796</v>
      </c>
      <c r="E2316" s="74" t="s">
        <v>6546</v>
      </c>
      <c r="F2316" s="41">
        <v>1.0212547251930206</v>
      </c>
      <c r="G2316" s="110">
        <v>7732.9166666666661</v>
      </c>
      <c r="H2316" s="4">
        <v>2764.658242020756</v>
      </c>
      <c r="I2316" s="46">
        <v>6776.3685187174451</v>
      </c>
      <c r="J2316" s="110">
        <v>6920.3983693894206</v>
      </c>
      <c r="K2316" s="46">
        <v>6941.8646417868167</v>
      </c>
      <c r="L2316" s="110">
        <f>$L$1*gp_need_index[[#This Row],[Normalised weighted population (base year)]]</f>
        <v>2752.8753158022946</v>
      </c>
      <c r="M2316" s="4">
        <f>$M$1*gp_need_index[[#This Row],[Normalised travel time adjusted wp (base year)]]</f>
        <v>4121.7571217736331</v>
      </c>
      <c r="N2316" s="115">
        <v>6874.6324375759277</v>
      </c>
      <c r="O2316" s="43">
        <f>gp_need_index[[#This Row],[Combined weighted population (base year)]]/gp_need_index[[#This Row],[Registered population (base year)]]</f>
        <v>0.8890089902571382</v>
      </c>
      <c r="P2316" s="77">
        <v>7798.8736297273481</v>
      </c>
      <c r="Q2316" s="4">
        <v>2818.0502921881903</v>
      </c>
      <c r="R2316" s="46">
        <v>6838.0362082565334</v>
      </c>
      <c r="S2316" s="110">
        <v>6983.3767887229506</v>
      </c>
      <c r="T2316" s="46">
        <v>7004.9473059201109</v>
      </c>
      <c r="U2316" s="110">
        <f>$L$1*gp_need_index[[#This Row],[Normalised weighted population 2025/26]]</f>
        <v>2777.9275926738669</v>
      </c>
      <c r="V2316" s="4">
        <f>$M$1*gp_need_index[[#This Row],[Normalised travel time adjusted wp 2025/26]]</f>
        <v>4159.2126807003669</v>
      </c>
      <c r="W2316" s="115">
        <v>6937.1402733742343</v>
      </c>
      <c r="X2316" s="43">
        <f>gp_need_index[[#This Row],[Combined weighted population 2025/26]]/gp_need_index[[#This Row],[Registered population 2025/26]]</f>
        <v>0.88950540843893111</v>
      </c>
    </row>
    <row r="2317" spans="1:24" ht="13">
      <c r="A2317" s="8" t="s">
        <v>3303</v>
      </c>
      <c r="B2317" s="3" t="s">
        <v>10465</v>
      </c>
      <c r="C2317" s="74" t="s">
        <v>6428</v>
      </c>
      <c r="D2317" s="74" t="s">
        <v>6796</v>
      </c>
      <c r="E2317" s="74" t="s">
        <v>6703</v>
      </c>
      <c r="F2317" s="41">
        <v>1.0212547251930206</v>
      </c>
      <c r="G2317" s="110">
        <v>15956.5</v>
      </c>
      <c r="H2317" s="4">
        <v>15824.259980604382</v>
      </c>
      <c r="I2317" s="46">
        <v>38786.355410855445</v>
      </c>
      <c r="J2317" s="110">
        <v>39610.748736352005</v>
      </c>
      <c r="K2317" s="46">
        <v>39733.616680775609</v>
      </c>
      <c r="L2317" s="110">
        <f>$L$1*gp_need_index[[#This Row],[Normalised weighted population (base year)]]</f>
        <v>15756.817254780546</v>
      </c>
      <c r="M2317" s="4">
        <f>$M$1*gp_need_index[[#This Row],[Normalised travel time adjusted wp (base year)]]</f>
        <v>23591.977945230567</v>
      </c>
      <c r="N2317" s="115">
        <v>39348.795200011111</v>
      </c>
      <c r="O2317" s="43">
        <f>gp_need_index[[#This Row],[Combined weighted population (base year)]]/gp_need_index[[#This Row],[Registered population (base year)]]</f>
        <v>2.4660041487801907</v>
      </c>
      <c r="P2317" s="77">
        <v>16133.417683246287</v>
      </c>
      <c r="Q2317" s="4">
        <v>16135.731822551639</v>
      </c>
      <c r="R2317" s="46">
        <v>39153.566121649957</v>
      </c>
      <c r="S2317" s="110">
        <v>39985.764409892392</v>
      </c>
      <c r="T2317" s="46">
        <v>40109.273944740635</v>
      </c>
      <c r="U2317" s="110">
        <f>$L$1*gp_need_index[[#This Row],[Normalised weighted population 2025/26]]</f>
        <v>15905.995284082257</v>
      </c>
      <c r="V2317" s="4">
        <f>$M$1*gp_need_index[[#This Row],[Normalised travel time adjusted wp 2025/26]]</f>
        <v>23815.025798075952</v>
      </c>
      <c r="W2317" s="115">
        <v>39721.021082158208</v>
      </c>
      <c r="X2317" s="43">
        <f>gp_need_index[[#This Row],[Combined weighted population 2025/26]]/gp_need_index[[#This Row],[Registered population 2025/26]]</f>
        <v>2.4620338890380564</v>
      </c>
    </row>
    <row r="2318" spans="1:24" ht="13">
      <c r="A2318" s="8" t="s">
        <v>3349</v>
      </c>
      <c r="B2318" s="3" t="s">
        <v>10464</v>
      </c>
      <c r="C2318" s="74" t="s">
        <v>6433</v>
      </c>
      <c r="D2318" s="74" t="s">
        <v>6796</v>
      </c>
      <c r="E2318" s="74" t="s">
        <v>6486</v>
      </c>
      <c r="F2318" s="41">
        <v>0.98974208107998463</v>
      </c>
      <c r="G2318" s="110">
        <v>9856.5833333333321</v>
      </c>
      <c r="H2318" s="4">
        <v>3091.3061723225051</v>
      </c>
      <c r="I2318" s="46">
        <v>7577.0051825761539</v>
      </c>
      <c r="J2318" s="110">
        <v>7499.2808777567516</v>
      </c>
      <c r="K2318" s="46">
        <v>7522.5427764963633</v>
      </c>
      <c r="L2318" s="110">
        <f>$L$1*gp_need_index[[#This Row],[Normalised weighted population (base year)]]</f>
        <v>3078.1310782029054</v>
      </c>
      <c r="M2318" s="4">
        <f>$M$1*gp_need_index[[#This Row],[Normalised travel time adjusted wp (base year)]]</f>
        <v>4466.5368546987111</v>
      </c>
      <c r="N2318" s="115">
        <v>7544.667932901617</v>
      </c>
      <c r="O2318" s="43">
        <f>gp_need_index[[#This Row],[Combined weighted population (base year)]]/gp_need_index[[#This Row],[Registered population (base year)]]</f>
        <v>0.7654445437890024</v>
      </c>
      <c r="P2318" s="77">
        <v>9936.3004360709892</v>
      </c>
      <c r="Q2318" s="4">
        <v>3147.8234335639963</v>
      </c>
      <c r="R2318" s="46">
        <v>7638.2350860016404</v>
      </c>
      <c r="S2318" s="110">
        <v>7559.8826897974186</v>
      </c>
      <c r="T2318" s="46">
        <v>7583.2339401312292</v>
      </c>
      <c r="U2318" s="110">
        <f>$L$1*gp_need_index[[#This Row],[Normalised weighted population 2025/26]]</f>
        <v>3103.0055060418567</v>
      </c>
      <c r="V2318" s="4">
        <f>$M$1*gp_need_index[[#This Row],[Normalised travel time adjusted wp 2025/26]]</f>
        <v>4502.5724515951015</v>
      </c>
      <c r="W2318" s="115">
        <v>7605.5779576369587</v>
      </c>
      <c r="X2318" s="43">
        <f>gp_need_index[[#This Row],[Combined weighted population 2025/26]]/gp_need_index[[#This Row],[Registered population 2025/26]]</f>
        <v>0.76543357425335212</v>
      </c>
    </row>
    <row r="2319" spans="1:24" ht="13">
      <c r="A2319" s="8" t="s">
        <v>293</v>
      </c>
      <c r="B2319" s="3" t="s">
        <v>10463</v>
      </c>
      <c r="C2319" s="74" t="s">
        <v>6433</v>
      </c>
      <c r="D2319" s="74" t="s">
        <v>6796</v>
      </c>
      <c r="E2319" s="74" t="s">
        <v>6439</v>
      </c>
      <c r="F2319" s="41">
        <v>0.98974208107998463</v>
      </c>
      <c r="G2319" s="110">
        <v>522.5</v>
      </c>
      <c r="H2319" s="4">
        <v>184.69164311459687</v>
      </c>
      <c r="I2319" s="46">
        <v>452.69198812695623</v>
      </c>
      <c r="J2319" s="110">
        <v>448.04831041700936</v>
      </c>
      <c r="K2319" s="46">
        <v>449.43810426488193</v>
      </c>
      <c r="L2319" s="110">
        <f>$L$1*gp_need_index[[#This Row],[Normalised weighted population (base year)]]</f>
        <v>183.90449048541871</v>
      </c>
      <c r="M2319" s="4">
        <f>$M$1*gp_need_index[[#This Row],[Normalised travel time adjusted wp (base year)]]</f>
        <v>266.85549238444901</v>
      </c>
      <c r="N2319" s="115">
        <v>450.75998286986771</v>
      </c>
      <c r="O2319" s="43">
        <f>gp_need_index[[#This Row],[Combined weighted population (base year)]]/gp_need_index[[#This Row],[Registered population (base year)]]</f>
        <v>0.86269853180835931</v>
      </c>
      <c r="P2319" s="77">
        <v>526.86990302228742</v>
      </c>
      <c r="Q2319" s="4">
        <v>188.14113386895988</v>
      </c>
      <c r="R2319" s="46">
        <v>456.52694319355794</v>
      </c>
      <c r="S2319" s="110">
        <v>451.84392682547593</v>
      </c>
      <c r="T2319" s="46">
        <v>453.23959936168518</v>
      </c>
      <c r="U2319" s="110">
        <f>$L$1*gp_need_index[[#This Row],[Normalised weighted population 2025/26]]</f>
        <v>185.46242717538743</v>
      </c>
      <c r="V2319" s="4">
        <f>$M$1*gp_need_index[[#This Row],[Normalised travel time adjusted wp 2025/26]]</f>
        <v>269.11264378355827</v>
      </c>
      <c r="W2319" s="115">
        <v>454.57507095894573</v>
      </c>
      <c r="X2319" s="43">
        <f>gp_need_index[[#This Row],[Combined weighted population 2025/26]]/gp_need_index[[#This Row],[Registered population 2025/26]]</f>
        <v>0.86278428194771362</v>
      </c>
    </row>
    <row r="2320" spans="1:24" ht="13">
      <c r="A2320" s="8" t="s">
        <v>309</v>
      </c>
      <c r="B2320" s="3" t="s">
        <v>10462</v>
      </c>
      <c r="C2320" s="74" t="s">
        <v>6433</v>
      </c>
      <c r="D2320" s="74" t="s">
        <v>6796</v>
      </c>
      <c r="E2320" s="74" t="s">
        <v>6708</v>
      </c>
      <c r="F2320" s="41">
        <v>0.98974208107998463</v>
      </c>
      <c r="G2320" s="110">
        <v>5359.1666666666661</v>
      </c>
      <c r="H2320" s="4">
        <v>2070.0568358299529</v>
      </c>
      <c r="I2320" s="46">
        <v>5073.8524426154463</v>
      </c>
      <c r="J2320" s="110">
        <v>5021.8052756469751</v>
      </c>
      <c r="K2320" s="46">
        <v>5037.382332663019</v>
      </c>
      <c r="L2320" s="110">
        <f>$L$1*gp_need_index[[#This Row],[Normalised weighted population (base year)]]</f>
        <v>2061.2342889437318</v>
      </c>
      <c r="M2320" s="4">
        <f>$M$1*gp_need_index[[#This Row],[Normalised travel time adjusted wp (base year)]]</f>
        <v>2990.9638945950651</v>
      </c>
      <c r="N2320" s="115">
        <v>5052.1981835387969</v>
      </c>
      <c r="O2320" s="43">
        <f>gp_need_index[[#This Row],[Combined weighted population (base year)]]/gp_need_index[[#This Row],[Registered population (base year)]]</f>
        <v>0.94272085527080651</v>
      </c>
      <c r="P2320" s="77">
        <v>5408.775292241794</v>
      </c>
      <c r="Q2320" s="4">
        <v>2109.7475218409081</v>
      </c>
      <c r="R2320" s="46">
        <v>5119.3301924450579</v>
      </c>
      <c r="S2320" s="110">
        <v>5066.81651840617</v>
      </c>
      <c r="T2320" s="46">
        <v>5082.467092068704</v>
      </c>
      <c r="U2320" s="110">
        <f>$L$1*gp_need_index[[#This Row],[Normalised weighted population 2025/26]]</f>
        <v>2079.7094610921122</v>
      </c>
      <c r="V2320" s="4">
        <f>$M$1*gp_need_index[[#This Row],[Normalised travel time adjusted wp 2025/26]]</f>
        <v>3017.7331327973243</v>
      </c>
      <c r="W2320" s="115">
        <v>5097.4425938894365</v>
      </c>
      <c r="X2320" s="43">
        <f>gp_need_index[[#This Row],[Combined weighted population 2025/26]]/gp_need_index[[#This Row],[Registered population 2025/26]]</f>
        <v>0.94243933579586403</v>
      </c>
    </row>
    <row r="2321" spans="1:24" ht="13">
      <c r="A2321" s="8" t="s">
        <v>292</v>
      </c>
      <c r="B2321" s="3" t="s">
        <v>10461</v>
      </c>
      <c r="C2321" s="74" t="s">
        <v>6433</v>
      </c>
      <c r="D2321" s="74" t="s">
        <v>6796</v>
      </c>
      <c r="E2321" s="74" t="s">
        <v>6439</v>
      </c>
      <c r="F2321" s="41">
        <v>0.98974208107998463</v>
      </c>
      <c r="G2321" s="110">
        <v>2439.75</v>
      </c>
      <c r="H2321" s="4">
        <v>1141.9862006649403</v>
      </c>
      <c r="I2321" s="46">
        <v>2799.0871426261251</v>
      </c>
      <c r="J2321" s="110">
        <v>2770.3743336670086</v>
      </c>
      <c r="K2321" s="46">
        <v>2778.9677132551401</v>
      </c>
      <c r="L2321" s="110">
        <f>$L$1*gp_need_index[[#This Row],[Normalised weighted population (base year)]]</f>
        <v>1137.1190749781499</v>
      </c>
      <c r="M2321" s="4">
        <f>$M$1*gp_need_index[[#This Row],[Normalised travel time adjusted wp (base year)]]</f>
        <v>1650.0220840290071</v>
      </c>
      <c r="N2321" s="115">
        <v>2787.1411590071571</v>
      </c>
      <c r="O2321" s="43">
        <f>gp_need_index[[#This Row],[Combined weighted population (base year)]]/gp_need_index[[#This Row],[Registered population (base year)]]</f>
        <v>1.1423880147585437</v>
      </c>
      <c r="P2321" s="77">
        <v>2463.5026593131888</v>
      </c>
      <c r="Q2321" s="4">
        <v>1165.479912276696</v>
      </c>
      <c r="R2321" s="46">
        <v>2828.0523815475908</v>
      </c>
      <c r="S2321" s="110">
        <v>2799.0424495161192</v>
      </c>
      <c r="T2321" s="46">
        <v>2807.6882372373789</v>
      </c>
      <c r="U2321" s="110">
        <f>$L$1*gp_need_index[[#This Row],[Normalised weighted population 2025/26]]</f>
        <v>1148.8860990151352</v>
      </c>
      <c r="V2321" s="4">
        <f>$M$1*gp_need_index[[#This Row],[Normalised travel time adjusted wp 2025/26]]</f>
        <v>1667.0749985373477</v>
      </c>
      <c r="W2321" s="115">
        <v>2815.9610975524829</v>
      </c>
      <c r="X2321" s="43">
        <f>gp_need_index[[#This Row],[Combined weighted population 2025/26]]/gp_need_index[[#This Row],[Registered population 2025/26]]</f>
        <v>1.1430720754072812</v>
      </c>
    </row>
    <row r="2322" spans="1:24" ht="13">
      <c r="A2322" s="8" t="s">
        <v>3218</v>
      </c>
      <c r="B2322" s="3" t="s">
        <v>10460</v>
      </c>
      <c r="C2322" s="74" t="s">
        <v>6433</v>
      </c>
      <c r="D2322" s="74" t="s">
        <v>6796</v>
      </c>
      <c r="E2322" s="74" t="s">
        <v>6528</v>
      </c>
      <c r="F2322" s="41">
        <v>0.98974208107998463</v>
      </c>
      <c r="G2322" s="110">
        <v>2996.583333333333</v>
      </c>
      <c r="H2322" s="4">
        <v>1412.769024023459</v>
      </c>
      <c r="I2322" s="46">
        <v>3462.7945664684667</v>
      </c>
      <c r="J2322" s="110">
        <v>3427.2735005689633</v>
      </c>
      <c r="K2322" s="46">
        <v>3437.9045051176336</v>
      </c>
      <c r="L2322" s="110">
        <f>$L$1*gp_need_index[[#This Row],[Normalised weighted population (base year)]]</f>
        <v>1406.7478265673753</v>
      </c>
      <c r="M2322" s="4">
        <f>$M$1*gp_need_index[[#This Row],[Normalised travel time adjusted wp (base year)]]</f>
        <v>2041.2681763698133</v>
      </c>
      <c r="N2322" s="115">
        <v>3448.0160029371887</v>
      </c>
      <c r="O2322" s="43">
        <f>gp_need_index[[#This Row],[Combined weighted population (base year)]]/gp_need_index[[#This Row],[Registered population (base year)]]</f>
        <v>1.1506491291539327</v>
      </c>
      <c r="P2322" s="77">
        <v>3024.4984219298735</v>
      </c>
      <c r="Q2322" s="4">
        <v>1441.8419072741215</v>
      </c>
      <c r="R2322" s="46">
        <v>3498.6484080333403</v>
      </c>
      <c r="S2322" s="110">
        <v>3462.7595563340933</v>
      </c>
      <c r="T2322" s="46">
        <v>3473.4554584484049</v>
      </c>
      <c r="U2322" s="110">
        <f>$L$1*gp_need_index[[#This Row],[Normalised weighted population 2025/26]]</f>
        <v>1421.3133206292755</v>
      </c>
      <c r="V2322" s="4">
        <f>$M$1*gp_need_index[[#This Row],[Normalised travel time adjusted wp 2025/26]]</f>
        <v>2062.3766828933908</v>
      </c>
      <c r="W2322" s="115">
        <v>3483.6900035226663</v>
      </c>
      <c r="X2322" s="43">
        <f>gp_need_index[[#This Row],[Combined weighted population 2025/26]]/gp_need_index[[#This Row],[Registered population 2025/26]]</f>
        <v>1.1518240440343135</v>
      </c>
    </row>
    <row r="2323" spans="1:24" ht="13">
      <c r="A2323" s="8" t="s">
        <v>320</v>
      </c>
      <c r="B2323" s="3" t="s">
        <v>10459</v>
      </c>
      <c r="C2323" s="74" t="s">
        <v>6433</v>
      </c>
      <c r="D2323" s="74" t="s">
        <v>6796</v>
      </c>
      <c r="E2323" s="74" t="s">
        <v>6706</v>
      </c>
      <c r="F2323" s="41">
        <v>0.98974208107998463</v>
      </c>
      <c r="G2323" s="110">
        <v>4032.25</v>
      </c>
      <c r="H2323" s="4">
        <v>2006.980384052413</v>
      </c>
      <c r="I2323" s="46">
        <v>4919.2476977681044</v>
      </c>
      <c r="J2323" s="110">
        <v>4868.7864537369269</v>
      </c>
      <c r="K2323" s="46">
        <v>4883.8888641303747</v>
      </c>
      <c r="L2323" s="110">
        <f>$L$1*gp_need_index[[#This Row],[Normalised weighted population (base year)]]</f>
        <v>1998.4266679265804</v>
      </c>
      <c r="M2323" s="4">
        <f>$M$1*gp_need_index[[#This Row],[Normalised travel time adjusted wp (base year)]]</f>
        <v>2899.8265950773207</v>
      </c>
      <c r="N2323" s="115">
        <v>4898.2532630039013</v>
      </c>
      <c r="O2323" s="43">
        <f>gp_need_index[[#This Row],[Combined weighted population (base year)]]/gp_need_index[[#This Row],[Registered population (base year)]]</f>
        <v>1.214769238763445</v>
      </c>
      <c r="P2323" s="77">
        <v>4068.835479421969</v>
      </c>
      <c r="Q2323" s="4">
        <v>2043.9209509865022</v>
      </c>
      <c r="R2323" s="46">
        <v>4959.6011499167671</v>
      </c>
      <c r="S2323" s="110">
        <v>4908.7259634453058</v>
      </c>
      <c r="T2323" s="46">
        <v>4923.8882210484799</v>
      </c>
      <c r="U2323" s="110">
        <f>$L$1*gp_need_index[[#This Row],[Normalised weighted population 2025/26]]</f>
        <v>2014.8201125895471</v>
      </c>
      <c r="V2323" s="4">
        <f>$M$1*gp_need_index[[#This Row],[Normalised travel time adjusted wp 2025/26]]</f>
        <v>2923.5763572451306</v>
      </c>
      <c r="W2323" s="115">
        <v>4938.3964698346772</v>
      </c>
      <c r="X2323" s="43">
        <f>gp_need_index[[#This Row],[Combined weighted population 2025/26]]/gp_need_index[[#This Row],[Registered population 2025/26]]</f>
        <v>1.2137124970548676</v>
      </c>
    </row>
    <row r="2324" spans="1:24" ht="13">
      <c r="A2324" s="8" t="s">
        <v>324</v>
      </c>
      <c r="B2324" s="3" t="s">
        <v>10458</v>
      </c>
      <c r="C2324" s="74" t="s">
        <v>6433</v>
      </c>
      <c r="D2324" s="74" t="s">
        <v>6796</v>
      </c>
      <c r="E2324" s="74" t="s">
        <v>6708</v>
      </c>
      <c r="F2324" s="41">
        <v>0.98974208107998463</v>
      </c>
      <c r="G2324" s="110">
        <v>3960.75</v>
      </c>
      <c r="H2324" s="4">
        <v>849.56392723870874</v>
      </c>
      <c r="I2324" s="46">
        <v>2082.3399303671049</v>
      </c>
      <c r="J2324" s="110">
        <v>2060.9794561974886</v>
      </c>
      <c r="K2324" s="46">
        <v>2067.3723752247897</v>
      </c>
      <c r="L2324" s="110">
        <f>$L$1*gp_need_index[[#This Row],[Normalised weighted population (base year)]]</f>
        <v>845.94310028788709</v>
      </c>
      <c r="M2324" s="4">
        <f>$M$1*gp_need_index[[#This Row],[Normalised travel time adjusted wp (base year)]]</f>
        <v>1227.5097903302697</v>
      </c>
      <c r="N2324" s="115">
        <v>2073.4528906181567</v>
      </c>
      <c r="O2324" s="43">
        <f>gp_need_index[[#This Row],[Combined weighted population (base year)]]/gp_need_index[[#This Row],[Registered population (base year)]]</f>
        <v>0.52350006706259089</v>
      </c>
      <c r="P2324" s="77">
        <v>3993.0788363253268</v>
      </c>
      <c r="Q2324" s="4">
        <v>864.52007011271132</v>
      </c>
      <c r="R2324" s="46">
        <v>2097.7693544301078</v>
      </c>
      <c r="S2324" s="110">
        <v>2076.2506064794707</v>
      </c>
      <c r="T2324" s="46">
        <v>2082.6638075378755</v>
      </c>
      <c r="U2324" s="110">
        <f>$L$1*gp_need_index[[#This Row],[Normalised weighted population 2025/26]]</f>
        <v>852.21124826755533</v>
      </c>
      <c r="V2324" s="4">
        <f>$M$1*gp_need_index[[#This Row],[Normalised travel time adjusted wp 2025/26]]</f>
        <v>1236.5891333153206</v>
      </c>
      <c r="W2324" s="115">
        <v>2088.8003815828761</v>
      </c>
      <c r="X2324" s="43">
        <f>gp_need_index[[#This Row],[Combined weighted population 2025/26]]/gp_need_index[[#This Row],[Registered population 2025/26]]</f>
        <v>0.52310521960671252</v>
      </c>
    </row>
    <row r="2325" spans="1:24" ht="13">
      <c r="A2325" s="8" t="s">
        <v>352</v>
      </c>
      <c r="B2325" s="3" t="s">
        <v>10457</v>
      </c>
      <c r="C2325" s="74" t="s">
        <v>6433</v>
      </c>
      <c r="D2325" s="74" t="s">
        <v>6796</v>
      </c>
      <c r="E2325" s="74" t="s">
        <v>6515</v>
      </c>
      <c r="F2325" s="41">
        <v>0.98974208107998463</v>
      </c>
      <c r="G2325" s="110">
        <v>5298.6666666666661</v>
      </c>
      <c r="H2325" s="4">
        <v>1295.6802979704221</v>
      </c>
      <c r="I2325" s="46">
        <v>3175.8020025909914</v>
      </c>
      <c r="J2325" s="110">
        <v>3143.2248831423904</v>
      </c>
      <c r="K2325" s="46">
        <v>3152.9748018531773</v>
      </c>
      <c r="L2325" s="110">
        <f>$L$1*gp_need_index[[#This Row],[Normalised weighted population (base year)]]</f>
        <v>1290.1581306653809</v>
      </c>
      <c r="M2325" s="4">
        <f>$M$1*gp_need_index[[#This Row],[Normalised travel time adjusted wp (base year)]]</f>
        <v>1872.0901393096105</v>
      </c>
      <c r="N2325" s="115">
        <v>3162.2482699749917</v>
      </c>
      <c r="O2325" s="43">
        <f>gp_need_index[[#This Row],[Combined weighted population (base year)]]/gp_need_index[[#This Row],[Registered population (base year)]]</f>
        <v>0.59680075553126422</v>
      </c>
      <c r="P2325" s="77">
        <v>5337.2138544221125</v>
      </c>
      <c r="Q2325" s="4">
        <v>1314.3243875086748</v>
      </c>
      <c r="R2325" s="46">
        <v>3189.2254641773184</v>
      </c>
      <c r="S2325" s="110">
        <v>3156.5106479481392</v>
      </c>
      <c r="T2325" s="46">
        <v>3166.2605969018509</v>
      </c>
      <c r="U2325" s="110">
        <f>$L$1*gp_need_index[[#This Row],[Normalised weighted population 2025/26]]</f>
        <v>1295.6113636103646</v>
      </c>
      <c r="V2325" s="4">
        <f>$M$1*gp_need_index[[#This Row],[Normalised travel time adjusted wp 2025/26]]</f>
        <v>1879.9786279486227</v>
      </c>
      <c r="W2325" s="115">
        <v>3175.5899915589871</v>
      </c>
      <c r="X2325" s="43">
        <f>gp_need_index[[#This Row],[Combined weighted population 2025/26]]/gp_need_index[[#This Row],[Registered population 2025/26]]</f>
        <v>0.59499020990659268</v>
      </c>
    </row>
    <row r="2326" spans="1:24" ht="13">
      <c r="A2326" s="8" t="s">
        <v>3201</v>
      </c>
      <c r="B2326" s="3" t="s">
        <v>10456</v>
      </c>
      <c r="C2326" s="74" t="s">
        <v>6433</v>
      </c>
      <c r="D2326" s="74" t="s">
        <v>6796</v>
      </c>
      <c r="E2326" s="74" t="s">
        <v>6528</v>
      </c>
      <c r="F2326" s="41">
        <v>0.98974208107998463</v>
      </c>
      <c r="G2326" s="110">
        <v>11544.916666666666</v>
      </c>
      <c r="H2326" s="4">
        <v>3318.0405962460018</v>
      </c>
      <c r="I2326" s="46">
        <v>8132.7469335933429</v>
      </c>
      <c r="J2326" s="110">
        <v>8049.321874951539</v>
      </c>
      <c r="K2326" s="46">
        <v>8074.2899370137347</v>
      </c>
      <c r="L2326" s="110">
        <f>$L$1*gp_need_index[[#This Row],[Normalised weighted population (base year)]]</f>
        <v>3303.8991638833345</v>
      </c>
      <c r="M2326" s="4">
        <f>$M$1*gp_need_index[[#This Row],[Normalised travel time adjusted wp (base year)]]</f>
        <v>4794.1387175456784</v>
      </c>
      <c r="N2326" s="115">
        <v>8098.0378814290125</v>
      </c>
      <c r="O2326" s="43">
        <f>gp_need_index[[#This Row],[Combined weighted population (base year)]]/gp_need_index[[#This Row],[Registered population (base year)]]</f>
        <v>0.70143753439210732</v>
      </c>
      <c r="P2326" s="77">
        <v>11638.071111218431</v>
      </c>
      <c r="Q2326" s="4">
        <v>3375.1038628351816</v>
      </c>
      <c r="R2326" s="46">
        <v>8189.73404579404</v>
      </c>
      <c r="S2326" s="110">
        <v>8105.7244179757954</v>
      </c>
      <c r="T2326" s="46">
        <v>8130.7616847942982</v>
      </c>
      <c r="U2326" s="110">
        <f>$L$1*gp_need_index[[#This Row],[Normalised weighted population 2025/26]]</f>
        <v>3327.0499730612642</v>
      </c>
      <c r="V2326" s="4">
        <f>$M$1*gp_need_index[[#This Row],[Normalised travel time adjusted wp 2025/26]]</f>
        <v>4827.66902108868</v>
      </c>
      <c r="W2326" s="115">
        <v>8154.7189941499437</v>
      </c>
      <c r="X2326" s="43">
        <f>gp_need_index[[#This Row],[Combined weighted population 2025/26]]/gp_need_index[[#This Row],[Registered population 2025/26]]</f>
        <v>0.70069334653654625</v>
      </c>
    </row>
    <row r="2327" spans="1:24" ht="13">
      <c r="A2327" s="8" t="s">
        <v>344</v>
      </c>
      <c r="B2327" s="3" t="s">
        <v>10455</v>
      </c>
      <c r="C2327" s="74" t="s">
        <v>6433</v>
      </c>
      <c r="D2327" s="74" t="s">
        <v>6796</v>
      </c>
      <c r="E2327" s="74" t="s">
        <v>6515</v>
      </c>
      <c r="F2327" s="41">
        <v>0.98974208107998463</v>
      </c>
      <c r="G2327" s="110">
        <v>3363.5</v>
      </c>
      <c r="H2327" s="4">
        <v>1082.4975532887115</v>
      </c>
      <c r="I2327" s="46">
        <v>2653.2763544519194</v>
      </c>
      <c r="J2327" s="110">
        <v>2626.0592607355575</v>
      </c>
      <c r="K2327" s="46">
        <v>2634.2049917200625</v>
      </c>
      <c r="L2327" s="110">
        <f>$L$1*gp_need_index[[#This Row],[Normalised weighted population (base year)]]</f>
        <v>1077.8839672012161</v>
      </c>
      <c r="M2327" s="4">
        <f>$M$1*gp_need_index[[#This Row],[Normalised travel time adjusted wp (base year)]]</f>
        <v>1564.0686969717572</v>
      </c>
      <c r="N2327" s="115">
        <v>2641.9526641729735</v>
      </c>
      <c r="O2327" s="43">
        <f>gp_need_index[[#This Row],[Combined weighted population (base year)]]/gp_need_index[[#This Row],[Registered population (base year)]]</f>
        <v>0.78547723031751848</v>
      </c>
      <c r="P2327" s="77">
        <v>3391.5286091321377</v>
      </c>
      <c r="Q2327" s="4">
        <v>1102.2607409741595</v>
      </c>
      <c r="R2327" s="46">
        <v>2674.6502284273765</v>
      </c>
      <c r="S2327" s="110">
        <v>2647.2138832447681</v>
      </c>
      <c r="T2327" s="46">
        <v>2655.3906971731394</v>
      </c>
      <c r="U2327" s="110">
        <f>$L$1*gp_need_index[[#This Row],[Normalised weighted population 2025/26]]</f>
        <v>1086.5670265577994</v>
      </c>
      <c r="V2327" s="4">
        <f>$M$1*gp_need_index[[#This Row],[Normalised travel time adjusted wp 2025/26]]</f>
        <v>1576.6477858530614</v>
      </c>
      <c r="W2327" s="115">
        <v>2663.2148124108608</v>
      </c>
      <c r="X2327" s="43">
        <f>gp_need_index[[#This Row],[Combined weighted population 2025/26]]/gp_need_index[[#This Row],[Registered population 2025/26]]</f>
        <v>0.78525500425967332</v>
      </c>
    </row>
    <row r="2328" spans="1:24" ht="13">
      <c r="A2328" s="8" t="s">
        <v>317</v>
      </c>
      <c r="B2328" s="3" t="s">
        <v>10454</v>
      </c>
      <c r="C2328" s="74" t="s">
        <v>6433</v>
      </c>
      <c r="D2328" s="74" t="s">
        <v>6796</v>
      </c>
      <c r="E2328" s="74" t="s">
        <v>6706</v>
      </c>
      <c r="F2328" s="41">
        <v>0.98974208107998463</v>
      </c>
      <c r="G2328" s="110">
        <v>2767.583333333333</v>
      </c>
      <c r="H2328" s="4">
        <v>911.38289764485751</v>
      </c>
      <c r="I2328" s="46">
        <v>2233.8625014222389</v>
      </c>
      <c r="J2328" s="110">
        <v>2210.9477210041869</v>
      </c>
      <c r="K2328" s="46">
        <v>2217.8058241800686</v>
      </c>
      <c r="L2328" s="110">
        <f>$L$1*gp_need_index[[#This Row],[Normalised weighted population (base year)]]</f>
        <v>907.49859929777949</v>
      </c>
      <c r="M2328" s="4">
        <f>$M$1*gp_need_index[[#This Row],[Normalised travel time adjusted wp (base year)]]</f>
        <v>1316.8301922078829</v>
      </c>
      <c r="N2328" s="115">
        <v>2224.3287915056626</v>
      </c>
      <c r="O2328" s="43">
        <f>gp_need_index[[#This Row],[Combined weighted population (base year)]]/gp_need_index[[#This Row],[Registered population (base year)]]</f>
        <v>0.80370797320369614</v>
      </c>
      <c r="P2328" s="77">
        <v>2790.8959242858809</v>
      </c>
      <c r="Q2328" s="4">
        <v>929.18021639990127</v>
      </c>
      <c r="R2328" s="46">
        <v>2254.6680523591804</v>
      </c>
      <c r="S2328" s="110">
        <v>2231.539850286531</v>
      </c>
      <c r="T2328" s="46">
        <v>2238.4327146089149</v>
      </c>
      <c r="U2328" s="110">
        <f>$L$1*gp_need_index[[#This Row],[Normalised weighted population 2025/26]]</f>
        <v>915.95077946592858</v>
      </c>
      <c r="V2328" s="4">
        <f>$M$1*gp_need_index[[#This Row],[Normalised travel time adjusted wp 2025/26]]</f>
        <v>1329.0774826568158</v>
      </c>
      <c r="W2328" s="115">
        <v>2245.0282621227443</v>
      </c>
      <c r="X2328" s="43">
        <f>gp_need_index[[#This Row],[Combined weighted population 2025/26]]/gp_need_index[[#This Row],[Registered population 2025/26]]</f>
        <v>0.80441131558755263</v>
      </c>
    </row>
    <row r="2329" spans="1:24" ht="13">
      <c r="A2329" s="8" t="s">
        <v>3300</v>
      </c>
      <c r="B2329" s="3" t="s">
        <v>10453</v>
      </c>
      <c r="C2329" s="74" t="s">
        <v>6428</v>
      </c>
      <c r="D2329" s="74" t="s">
        <v>6796</v>
      </c>
      <c r="E2329" s="74" t="s">
        <v>6546</v>
      </c>
      <c r="F2329" s="41">
        <v>1.0212547251930206</v>
      </c>
      <c r="G2329" s="110">
        <v>9893.3333333333321</v>
      </c>
      <c r="H2329" s="4">
        <v>2774.2802972876275</v>
      </c>
      <c r="I2329" s="46">
        <v>6799.952841511762</v>
      </c>
      <c r="J2329" s="110">
        <v>6944.483970483594</v>
      </c>
      <c r="K2329" s="46">
        <v>6966.0249536196425</v>
      </c>
      <c r="L2329" s="110">
        <f>$L$1*gp_need_index[[#This Row],[Normalised weighted population (base year)]]</f>
        <v>2762.4563620339241</v>
      </c>
      <c r="M2329" s="4">
        <f>$M$1*gp_need_index[[#This Row],[Normalised travel time adjusted wp (base year)]]</f>
        <v>4136.1023939014958</v>
      </c>
      <c r="N2329" s="115">
        <v>6898.5587559354199</v>
      </c>
      <c r="O2329" s="43">
        <f>gp_need_index[[#This Row],[Combined weighted population (base year)]]/gp_need_index[[#This Row],[Registered population (base year)]]</f>
        <v>0.6972936747913161</v>
      </c>
      <c r="P2329" s="77">
        <v>9972.5574735666996</v>
      </c>
      <c r="Q2329" s="4">
        <v>2826.6972640019985</v>
      </c>
      <c r="R2329" s="46">
        <v>6859.0181994291188</v>
      </c>
      <c r="S2329" s="110">
        <v>7004.8047463519115</v>
      </c>
      <c r="T2329" s="46">
        <v>7026.4414510315064</v>
      </c>
      <c r="U2329" s="110">
        <f>$L$1*gp_need_index[[#This Row],[Normalised weighted population 2025/26]]</f>
        <v>2786.4514510525614</v>
      </c>
      <c r="V2329" s="4">
        <f>$M$1*gp_need_index[[#This Row],[Normalised travel time adjusted wp 2025/26]]</f>
        <v>4171.9749067391804</v>
      </c>
      <c r="W2329" s="115">
        <v>6958.4263577917418</v>
      </c>
      <c r="X2329" s="43">
        <f>gp_need_index[[#This Row],[Combined weighted population 2025/26]]/gp_need_index[[#This Row],[Registered population 2025/26]]</f>
        <v>0.69775745852914606</v>
      </c>
    </row>
    <row r="2330" spans="1:24" ht="13">
      <c r="A2330" s="8" t="s">
        <v>3186</v>
      </c>
      <c r="B2330" s="3" t="s">
        <v>10452</v>
      </c>
      <c r="C2330" s="74" t="s">
        <v>6422</v>
      </c>
      <c r="D2330" s="74" t="s">
        <v>6796</v>
      </c>
      <c r="E2330" s="74" t="s">
        <v>6705</v>
      </c>
      <c r="F2330" s="41">
        <v>0.99564021710564476</v>
      </c>
      <c r="G2330" s="110">
        <v>9389</v>
      </c>
      <c r="H2330" s="4">
        <v>3910.1220856161226</v>
      </c>
      <c r="I2330" s="46">
        <v>9583.9796046342435</v>
      </c>
      <c r="J2330" s="110">
        <v>9542.1955342941092</v>
      </c>
      <c r="K2330" s="46">
        <v>9571.7943171495008</v>
      </c>
      <c r="L2330" s="110">
        <f>$L$1*gp_need_index[[#This Row],[Normalised weighted population (base year)]]</f>
        <v>3893.4572120560847</v>
      </c>
      <c r="M2330" s="4">
        <f>$M$1*gp_need_index[[#This Row],[Normalised travel time adjusted wp (base year)]]</f>
        <v>5683.2873342670573</v>
      </c>
      <c r="N2330" s="115">
        <v>9576.7445463231415</v>
      </c>
      <c r="O2330" s="43">
        <f>gp_need_index[[#This Row],[Combined weighted population (base year)]]/gp_need_index[[#This Row],[Registered population (base year)]]</f>
        <v>1.0199962239134244</v>
      </c>
      <c r="P2330" s="77">
        <v>9471.7678958718752</v>
      </c>
      <c r="Q2330" s="4">
        <v>3983.9813343712003</v>
      </c>
      <c r="R2330" s="46">
        <v>9667.1832624728668</v>
      </c>
      <c r="S2330" s="110">
        <v>9625.03644224854</v>
      </c>
      <c r="T2330" s="46">
        <v>9654.7666172601603</v>
      </c>
      <c r="U2330" s="110">
        <f>$L$1*gp_need_index[[#This Row],[Normalised weighted population 2025/26]]</f>
        <v>3927.2583985198571</v>
      </c>
      <c r="V2330" s="4">
        <f>$M$1*gp_need_index[[#This Row],[Normalised travel time adjusted wp 2025/26]]</f>
        <v>5732.5524361580419</v>
      </c>
      <c r="W2330" s="115">
        <v>9659.810834677899</v>
      </c>
      <c r="X2330" s="43">
        <f>gp_need_index[[#This Row],[Combined weighted population 2025/26]]/gp_need_index[[#This Row],[Registered population 2025/26]]</f>
        <v>1.0198529926908344</v>
      </c>
    </row>
    <row r="2331" spans="1:24" ht="13">
      <c r="A2331" s="8" t="s">
        <v>348</v>
      </c>
      <c r="B2331" s="3" t="s">
        <v>10451</v>
      </c>
      <c r="C2331" s="74" t="s">
        <v>6433</v>
      </c>
      <c r="D2331" s="74" t="s">
        <v>6796</v>
      </c>
      <c r="E2331" s="74" t="s">
        <v>6515</v>
      </c>
      <c r="F2331" s="41">
        <v>0.98974208107998463</v>
      </c>
      <c r="G2331" s="110">
        <v>3626.8333333333339</v>
      </c>
      <c r="H2331" s="4">
        <v>1339.9679938733725</v>
      </c>
      <c r="I2331" s="46">
        <v>3284.3542076056433</v>
      </c>
      <c r="J2331" s="110">
        <v>3250.6635684394132</v>
      </c>
      <c r="K2331" s="46">
        <v>3260.7467494801267</v>
      </c>
      <c r="L2331" s="110">
        <f>$L$1*gp_need_index[[#This Row],[Normalised weighted population (base year)]]</f>
        <v>1334.2570731646451</v>
      </c>
      <c r="M2331" s="4">
        <f>$M$1*gp_need_index[[#This Row],[Normalised travel time adjusted wp (base year)]]</f>
        <v>1936.0801211921234</v>
      </c>
      <c r="N2331" s="115">
        <v>3270.3371943567686</v>
      </c>
      <c r="O2331" s="43">
        <f>gp_need_index[[#This Row],[Combined weighted population (base year)]]/gp_need_index[[#This Row],[Registered population (base year)]]</f>
        <v>0.90170594945731397</v>
      </c>
      <c r="P2331" s="77">
        <v>3656.0398278193024</v>
      </c>
      <c r="Q2331" s="4">
        <v>1361.8489527502711</v>
      </c>
      <c r="R2331" s="46">
        <v>3304.5444486555357</v>
      </c>
      <c r="S2331" s="110">
        <v>3270.6466996336403</v>
      </c>
      <c r="T2331" s="46">
        <v>3280.7491963218054</v>
      </c>
      <c r="U2331" s="110">
        <f>$L$1*gp_need_index[[#This Row],[Normalised weighted population 2025/26]]</f>
        <v>1342.4592859062961</v>
      </c>
      <c r="V2331" s="4">
        <f>$M$1*gp_need_index[[#This Row],[Normalised travel time adjusted wp 2025/26]]</f>
        <v>1947.9566460131787</v>
      </c>
      <c r="W2331" s="115">
        <v>3290.415931919475</v>
      </c>
      <c r="X2331" s="43">
        <f>gp_need_index[[#This Row],[Combined weighted population 2025/26]]/gp_need_index[[#This Row],[Registered population 2025/26]]</f>
        <v>0.89999455336406742</v>
      </c>
    </row>
    <row r="2332" spans="1:24" ht="13">
      <c r="A2332" s="8" t="s">
        <v>3330</v>
      </c>
      <c r="B2332" s="3" t="s">
        <v>10450</v>
      </c>
      <c r="C2332" s="74" t="s">
        <v>6433</v>
      </c>
      <c r="D2332" s="74" t="s">
        <v>6796</v>
      </c>
      <c r="E2332" s="74" t="s">
        <v>6486</v>
      </c>
      <c r="F2332" s="41">
        <v>0.98974208107998463</v>
      </c>
      <c r="G2332" s="110">
        <v>6731.5</v>
      </c>
      <c r="H2332" s="4">
        <v>3160.4944315630883</v>
      </c>
      <c r="I2332" s="46">
        <v>7746.5903901279053</v>
      </c>
      <c r="J2332" s="110">
        <v>7667.1264939994026</v>
      </c>
      <c r="K2332" s="46">
        <v>7690.9090303564826</v>
      </c>
      <c r="L2332" s="110">
        <f>$L$1*gp_need_index[[#This Row],[Normalised weighted population (base year)]]</f>
        <v>3147.0244582640571</v>
      </c>
      <c r="M2332" s="4">
        <f>$M$1*gp_need_index[[#This Row],[Normalised travel time adjusted wp (base year)]]</f>
        <v>4566.5049240466706</v>
      </c>
      <c r="N2332" s="115">
        <v>7713.5293823107277</v>
      </c>
      <c r="O2332" s="43">
        <f>gp_need_index[[#This Row],[Combined weighted population (base year)]]/gp_need_index[[#This Row],[Registered population (base year)]]</f>
        <v>1.1458856692135078</v>
      </c>
      <c r="P2332" s="77">
        <v>6793.3853318044621</v>
      </c>
      <c r="Q2332" s="4">
        <v>3224.3663077244278</v>
      </c>
      <c r="R2332" s="46">
        <v>7823.9673798659333</v>
      </c>
      <c r="S2332" s="110">
        <v>7743.7097568504232</v>
      </c>
      <c r="T2332" s="46">
        <v>7767.6288191513004</v>
      </c>
      <c r="U2332" s="110">
        <f>$L$1*gp_need_index[[#This Row],[Normalised weighted population 2025/26]]</f>
        <v>3178.4585817879679</v>
      </c>
      <c r="V2332" s="4">
        <f>$M$1*gp_need_index[[#This Row],[Normalised travel time adjusted wp 2025/26]]</f>
        <v>4612.0575748348338</v>
      </c>
      <c r="W2332" s="115">
        <v>7790.5161566228016</v>
      </c>
      <c r="X2332" s="43">
        <f>gp_need_index[[#This Row],[Combined weighted population 2025/26]]/gp_need_index[[#This Row],[Registered population 2025/26]]</f>
        <v>1.1467796652355478</v>
      </c>
    </row>
    <row r="2333" spans="1:24" ht="13">
      <c r="A2333" s="8" t="s">
        <v>337</v>
      </c>
      <c r="B2333" s="3" t="s">
        <v>10449</v>
      </c>
      <c r="C2333" s="74" t="s">
        <v>6433</v>
      </c>
      <c r="D2333" s="74" t="s">
        <v>6796</v>
      </c>
      <c r="E2333" s="74" t="s">
        <v>6515</v>
      </c>
      <c r="F2333" s="41">
        <v>0.98974208107998463</v>
      </c>
      <c r="G2333" s="110">
        <v>7030.4166666666661</v>
      </c>
      <c r="H2333" s="4">
        <v>3109.1427811733279</v>
      </c>
      <c r="I2333" s="46">
        <v>7620.7239442155851</v>
      </c>
      <c r="J2333" s="110">
        <v>7542.5511758840021</v>
      </c>
      <c r="K2333" s="46">
        <v>7565.9472940654341</v>
      </c>
      <c r="L2333" s="110">
        <f>$L$1*gp_need_index[[#This Row],[Normalised weighted population (base year)]]</f>
        <v>3095.8916677313823</v>
      </c>
      <c r="M2333" s="4">
        <f>$M$1*gp_need_index[[#This Row],[Normalised travel time adjusted wp (base year)]]</f>
        <v>4492.3084432616097</v>
      </c>
      <c r="N2333" s="115">
        <v>7588.2001109929915</v>
      </c>
      <c r="O2333" s="43">
        <f>gp_need_index[[#This Row],[Combined weighted population (base year)]]/gp_need_index[[#This Row],[Registered population (base year)]]</f>
        <v>1.0793386040646702</v>
      </c>
      <c r="P2333" s="77">
        <v>7092.5937444615283</v>
      </c>
      <c r="Q2333" s="4">
        <v>3170.1979984581199</v>
      </c>
      <c r="R2333" s="46">
        <v>7692.527262870919</v>
      </c>
      <c r="S2333" s="110">
        <v>7613.6179419183809</v>
      </c>
      <c r="T2333" s="46">
        <v>7637.1351717224443</v>
      </c>
      <c r="U2333" s="110">
        <f>$L$1*gp_need_index[[#This Row],[Normalised weighted population 2025/26]]</f>
        <v>3125.0615074431644</v>
      </c>
      <c r="V2333" s="4">
        <f>$M$1*gp_need_index[[#This Row],[Normalised travel time adjusted wp 2025/26]]</f>
        <v>4534.5765018968195</v>
      </c>
      <c r="W2333" s="115">
        <v>7659.6380093399839</v>
      </c>
      <c r="X2333" s="43">
        <f>gp_need_index[[#This Row],[Combined weighted population 2025/26]]/gp_need_index[[#This Row],[Registered population 2025/26]]</f>
        <v>1.0799487867638338</v>
      </c>
    </row>
    <row r="2334" spans="1:24" ht="13">
      <c r="A2334" s="8" t="s">
        <v>351</v>
      </c>
      <c r="B2334" s="3" t="s">
        <v>10448</v>
      </c>
      <c r="C2334" s="74" t="s">
        <v>6433</v>
      </c>
      <c r="D2334" s="74" t="s">
        <v>6796</v>
      </c>
      <c r="E2334" s="74" t="s">
        <v>6707</v>
      </c>
      <c r="F2334" s="41">
        <v>0.98974208107998463</v>
      </c>
      <c r="G2334" s="110">
        <v>2823</v>
      </c>
      <c r="H2334" s="4">
        <v>763.78694939565321</v>
      </c>
      <c r="I2334" s="46">
        <v>1872.0946264623624</v>
      </c>
      <c r="J2334" s="110">
        <v>1852.890831573515</v>
      </c>
      <c r="K2334" s="46">
        <v>1858.6382838428999</v>
      </c>
      <c r="L2334" s="110">
        <f>$L$1*gp_need_index[[#This Row],[Normalised weighted population (base year)]]</f>
        <v>760.53170245967942</v>
      </c>
      <c r="M2334" s="4">
        <f>$M$1*gp_need_index[[#This Row],[Normalised travel time adjusted wp (base year)]]</f>
        <v>1103.5731721295435</v>
      </c>
      <c r="N2334" s="115">
        <v>1864.1048745892231</v>
      </c>
      <c r="O2334" s="43">
        <f>gp_need_index[[#This Row],[Combined weighted population (base year)]]/gp_need_index[[#This Row],[Registered population (base year)]]</f>
        <v>0.66032762117932098</v>
      </c>
      <c r="P2334" s="77">
        <v>2846.7271134283674</v>
      </c>
      <c r="Q2334" s="4">
        <v>778.34093242389201</v>
      </c>
      <c r="R2334" s="46">
        <v>1888.6545399975773</v>
      </c>
      <c r="S2334" s="110">
        <v>1869.2808748583632</v>
      </c>
      <c r="T2334" s="46">
        <v>1875.0547800159036</v>
      </c>
      <c r="U2334" s="110">
        <f>$L$1*gp_need_index[[#This Row],[Normalised weighted population 2025/26]]</f>
        <v>767.25910771767178</v>
      </c>
      <c r="V2334" s="4">
        <f>$M$1*gp_need_index[[#This Row],[Normalised travel time adjusted wp 2025/26]]</f>
        <v>1113.3205258316509</v>
      </c>
      <c r="W2334" s="115">
        <v>1880.5796335493228</v>
      </c>
      <c r="X2334" s="43">
        <f>gp_need_index[[#This Row],[Combined weighted population 2025/26]]/gp_need_index[[#This Row],[Registered population 2025/26]]</f>
        <v>0.6606111364445133</v>
      </c>
    </row>
    <row r="2335" spans="1:24" ht="13">
      <c r="A2335" s="8" t="s">
        <v>306</v>
      </c>
      <c r="B2335" s="3" t="s">
        <v>10447</v>
      </c>
      <c r="C2335" s="74" t="s">
        <v>6433</v>
      </c>
      <c r="D2335" s="74" t="s">
        <v>6796</v>
      </c>
      <c r="E2335" s="74" t="s">
        <v>6706</v>
      </c>
      <c r="F2335" s="41">
        <v>0.98974208107998463</v>
      </c>
      <c r="G2335" s="110">
        <v>6826.166666666667</v>
      </c>
      <c r="H2335" s="4">
        <v>4607.2381281476619</v>
      </c>
      <c r="I2335" s="46">
        <v>11292.659228286675</v>
      </c>
      <c r="J2335" s="110">
        <v>11176.820045531547</v>
      </c>
      <c r="K2335" s="46">
        <v>11211.489243867773</v>
      </c>
      <c r="L2335" s="110">
        <f>$L$1*gp_need_index[[#This Row],[Normalised weighted population (base year)]]</f>
        <v>4587.6021579182398</v>
      </c>
      <c r="M2335" s="4">
        <f>$M$1*gp_need_index[[#This Row],[Normalised travel time adjusted wp (base year)]]</f>
        <v>6656.8620999077675</v>
      </c>
      <c r="N2335" s="115">
        <v>11244.464257826006</v>
      </c>
      <c r="O2335" s="43">
        <f>gp_need_index[[#This Row],[Combined weighted population (base year)]]/gp_need_index[[#This Row],[Registered population (base year)]]</f>
        <v>1.647258967867667</v>
      </c>
      <c r="P2335" s="77">
        <v>6890.9821784199376</v>
      </c>
      <c r="Q2335" s="4">
        <v>4698.7241466584665</v>
      </c>
      <c r="R2335" s="46">
        <v>11401.516125005415</v>
      </c>
      <c r="S2335" s="110">
        <v>11284.560297029862</v>
      </c>
      <c r="T2335" s="46">
        <v>11319.416471816616</v>
      </c>
      <c r="U2335" s="110">
        <f>$L$1*gp_need_index[[#This Row],[Normalised weighted population 2025/26]]</f>
        <v>4631.8248803254</v>
      </c>
      <c r="V2335" s="4">
        <f>$M$1*gp_need_index[[#This Row],[Normalised travel time adjusted wp 2025/26]]</f>
        <v>6720.944280040414</v>
      </c>
      <c r="W2335" s="115">
        <v>11352.769160365813</v>
      </c>
      <c r="X2335" s="43">
        <f>gp_need_index[[#This Row],[Combined weighted population 2025/26]]/gp_need_index[[#This Row],[Registered population 2025/26]]</f>
        <v>1.6474820085761617</v>
      </c>
    </row>
    <row r="2336" spans="1:24" ht="13">
      <c r="A2336" s="8" t="s">
        <v>310</v>
      </c>
      <c r="B2336" s="3" t="s">
        <v>12666</v>
      </c>
      <c r="C2336" s="74" t="s">
        <v>6433</v>
      </c>
      <c r="D2336" s="74" t="s">
        <v>6796</v>
      </c>
      <c r="E2336" s="74" t="s">
        <v>6706</v>
      </c>
      <c r="F2336" s="41">
        <v>0.98974208107998463</v>
      </c>
      <c r="G2336" s="110">
        <v>6422.4999999999991</v>
      </c>
      <c r="H2336" s="4">
        <v>4909.4910653254692</v>
      </c>
      <c r="I2336" s="46">
        <v>12033.502077160651</v>
      </c>
      <c r="J2336" s="110">
        <v>11910.063388529299</v>
      </c>
      <c r="K2336" s="46">
        <v>11947.007022598009</v>
      </c>
      <c r="L2336" s="110">
        <f>$L$1*gp_need_index[[#This Row],[Normalised weighted population (base year)]]</f>
        <v>4888.5668982390362</v>
      </c>
      <c r="M2336" s="4">
        <f>$M$1*gp_need_index[[#This Row],[Normalised travel time adjusted wp (base year)]]</f>
        <v>7093.5784288928489</v>
      </c>
      <c r="N2336" s="115">
        <v>11982.145327131886</v>
      </c>
      <c r="O2336" s="43">
        <f>gp_need_index[[#This Row],[Combined weighted population (base year)]]/gp_need_index[[#This Row],[Registered population (base year)]]</f>
        <v>1.8656512770933262</v>
      </c>
      <c r="P2336" s="77">
        <v>6485.376267902082</v>
      </c>
      <c r="Q2336" s="4">
        <v>5006.4269365098826</v>
      </c>
      <c r="R2336" s="46">
        <v>12148.161003635929</v>
      </c>
      <c r="S2336" s="110">
        <v>12023.54615303334</v>
      </c>
      <c r="T2336" s="46">
        <v>12060.684935160016</v>
      </c>
      <c r="U2336" s="110">
        <f>$L$1*gp_need_index[[#This Row],[Normalised weighted population 2025/26]]</f>
        <v>4935.146674347483</v>
      </c>
      <c r="V2336" s="4">
        <f>$M$1*gp_need_index[[#This Row],[Normalised travel time adjusted wp 2025/26]]</f>
        <v>7161.0750987170259</v>
      </c>
      <c r="W2336" s="115">
        <v>12096.22177306451</v>
      </c>
      <c r="X2336" s="43">
        <f>gp_need_index[[#This Row],[Combined weighted population 2025/26]]/gp_need_index[[#This Row],[Registered population 2025/26]]</f>
        <v>1.86515342724709</v>
      </c>
    </row>
    <row r="2337" spans="1:24" ht="13">
      <c r="A2337" s="8" t="s">
        <v>3296</v>
      </c>
      <c r="B2337" s="3" t="s">
        <v>10446</v>
      </c>
      <c r="C2337" s="74" t="s">
        <v>6428</v>
      </c>
      <c r="D2337" s="74" t="s">
        <v>6796</v>
      </c>
      <c r="E2337" s="74" t="s">
        <v>6703</v>
      </c>
      <c r="F2337" s="41">
        <v>1.0212547251930206</v>
      </c>
      <c r="G2337" s="110">
        <v>10838.75</v>
      </c>
      <c r="H2337" s="4">
        <v>8916.4352065085623</v>
      </c>
      <c r="I2337" s="46">
        <v>21854.799234933747</v>
      </c>
      <c r="J2337" s="110">
        <v>22319.316986820901</v>
      </c>
      <c r="K2337" s="46">
        <v>22388.548917208343</v>
      </c>
      <c r="L2337" s="110">
        <f>$L$1*gp_need_index[[#This Row],[Normalised weighted population (base year)]]</f>
        <v>8878.433511914589</v>
      </c>
      <c r="M2337" s="4">
        <f>$M$1*gp_need_index[[#This Row],[Normalised travel time adjusted wp (base year)]]</f>
        <v>13293.281518368556</v>
      </c>
      <c r="N2337" s="115">
        <v>22171.715030283143</v>
      </c>
      <c r="O2337" s="43">
        <f>gp_need_index[[#This Row],[Combined weighted population (base year)]]/gp_need_index[[#This Row],[Registered population (base year)]]</f>
        <v>2.0455970504240013</v>
      </c>
      <c r="P2337" s="77">
        <v>10950.887154615215</v>
      </c>
      <c r="Q2337" s="4">
        <v>9095.8449636831774</v>
      </c>
      <c r="R2337" s="46">
        <v>22071.187792059394</v>
      </c>
      <c r="S2337" s="110">
        <v>22540.30482326317</v>
      </c>
      <c r="T2337" s="46">
        <v>22609.928165598725</v>
      </c>
      <c r="U2337" s="110">
        <f>$L$1*gp_need_index[[#This Row],[Normalised weighted population 2025/26]]</f>
        <v>8966.340584248077</v>
      </c>
      <c r="V2337" s="4">
        <f>$M$1*gp_need_index[[#This Row],[Normalised travel time adjusted wp 2025/26]]</f>
        <v>13424.72624406564</v>
      </c>
      <c r="W2337" s="115">
        <v>22391.066828313717</v>
      </c>
      <c r="X2337" s="43">
        <f>gp_need_index[[#This Row],[Combined weighted population 2025/26]]/gp_need_index[[#This Row],[Registered population 2025/26]]</f>
        <v>2.0446806283522951</v>
      </c>
    </row>
    <row r="2338" spans="1:24" ht="13">
      <c r="A2338" s="8" t="s">
        <v>304</v>
      </c>
      <c r="B2338" s="3" t="s">
        <v>10445</v>
      </c>
      <c r="C2338" s="74" t="s">
        <v>6433</v>
      </c>
      <c r="D2338" s="74" t="s">
        <v>6796</v>
      </c>
      <c r="E2338" s="74" t="s">
        <v>6439</v>
      </c>
      <c r="F2338" s="41">
        <v>0.98974208107998463</v>
      </c>
      <c r="G2338" s="110">
        <v>2715.7500000000005</v>
      </c>
      <c r="H2338" s="4">
        <v>1188.102725585466</v>
      </c>
      <c r="I2338" s="46">
        <v>2912.1219340206967</v>
      </c>
      <c r="J2338" s="110">
        <v>2882.249623336314</v>
      </c>
      <c r="K2338" s="46">
        <v>2891.1900270861183</v>
      </c>
      <c r="L2338" s="110">
        <f>$L$1*gp_need_index[[#This Row],[Normalised weighted population (base year)]]</f>
        <v>1183.0390520569456</v>
      </c>
      <c r="M2338" s="4">
        <f>$M$1*gp_need_index[[#This Row],[Normalised travel time adjusted wp (base year)]]</f>
        <v>1716.6544868664803</v>
      </c>
      <c r="N2338" s="115">
        <v>2899.6935389234259</v>
      </c>
      <c r="O2338" s="43">
        <f>gp_need_index[[#This Row],[Combined weighted population (base year)]]/gp_need_index[[#This Row],[Registered population (base year)]]</f>
        <v>1.0677321325318698</v>
      </c>
      <c r="P2338" s="77">
        <v>2742.4534632434538</v>
      </c>
      <c r="Q2338" s="4">
        <v>1212.6196912119899</v>
      </c>
      <c r="R2338" s="46">
        <v>2942.4376769776632</v>
      </c>
      <c r="S2338" s="110">
        <v>2912.2543898600279</v>
      </c>
      <c r="T2338" s="46">
        <v>2921.2498708858298</v>
      </c>
      <c r="U2338" s="110">
        <f>$L$1*gp_need_index[[#This Row],[Normalised weighted population 2025/26]]</f>
        <v>1195.3547134965386</v>
      </c>
      <c r="V2338" s="4">
        <f>$M$1*gp_need_index[[#This Row],[Normalised travel time adjusted wp 2025/26]]</f>
        <v>1734.5026273379965</v>
      </c>
      <c r="W2338" s="115">
        <v>2929.8573408345351</v>
      </c>
      <c r="X2338" s="43">
        <f>gp_need_index[[#This Row],[Combined weighted population 2025/26]]/gp_need_index[[#This Row],[Registered population 2025/26]]</f>
        <v>1.0683343874756006</v>
      </c>
    </row>
    <row r="2339" spans="1:24" ht="13">
      <c r="A2339" s="8" t="s">
        <v>3299</v>
      </c>
      <c r="B2339" s="3" t="s">
        <v>10444</v>
      </c>
      <c r="C2339" s="74" t="s">
        <v>6428</v>
      </c>
      <c r="D2339" s="74" t="s">
        <v>6796</v>
      </c>
      <c r="E2339" s="74" t="s">
        <v>6546</v>
      </c>
      <c r="F2339" s="41">
        <v>1.0212547251930206</v>
      </c>
      <c r="G2339" s="110">
        <v>3806.25</v>
      </c>
      <c r="H2339" s="4">
        <v>641.35436943944626</v>
      </c>
      <c r="I2339" s="46">
        <v>1572.0039071573292</v>
      </c>
      <c r="J2339" s="110">
        <v>1605.416418206313</v>
      </c>
      <c r="K2339" s="46">
        <v>1610.3962335731428</v>
      </c>
      <c r="L2339" s="110">
        <f>$L$1*gp_need_index[[#This Row],[Normalised weighted population (base year)]]</f>
        <v>638.62092806859926</v>
      </c>
      <c r="M2339" s="4">
        <f>$M$1*gp_need_index[[#This Row],[Normalised travel time adjusted wp (base year)]]</f>
        <v>956.17856111049434</v>
      </c>
      <c r="N2339" s="115">
        <v>1594.7994891790936</v>
      </c>
      <c r="O2339" s="43">
        <f>gp_need_index[[#This Row],[Combined weighted population (base year)]]/gp_need_index[[#This Row],[Registered population (base year)]]</f>
        <v>0.41899493968580453</v>
      </c>
      <c r="P2339" s="77">
        <v>3834.2455374778369</v>
      </c>
      <c r="Q2339" s="4">
        <v>651.50654507342233</v>
      </c>
      <c r="R2339" s="46">
        <v>1580.8892259580266</v>
      </c>
      <c r="S2339" s="110">
        <v>1614.4905920163715</v>
      </c>
      <c r="T2339" s="46">
        <v>1619.4774913536635</v>
      </c>
      <c r="U2339" s="110">
        <f>$L$1*gp_need_index[[#This Row],[Normalised weighted population 2025/26]]</f>
        <v>642.23055684423491</v>
      </c>
      <c r="V2339" s="4">
        <f>$M$1*gp_need_index[[#This Row],[Normalised travel time adjusted wp 2025/26]]</f>
        <v>961.57059061020652</v>
      </c>
      <c r="W2339" s="115">
        <v>1603.8011474544414</v>
      </c>
      <c r="X2339" s="43">
        <f>gp_need_index[[#This Row],[Combined weighted population 2025/26]]/gp_need_index[[#This Row],[Registered population 2025/26]]</f>
        <v>0.41828337068611948</v>
      </c>
    </row>
    <row r="2340" spans="1:24" ht="13">
      <c r="A2340" s="8" t="s">
        <v>3189</v>
      </c>
      <c r="B2340" s="3" t="s">
        <v>10443</v>
      </c>
      <c r="C2340" s="74" t="s">
        <v>6422</v>
      </c>
      <c r="D2340" s="74" t="s">
        <v>6796</v>
      </c>
      <c r="E2340" s="74" t="s">
        <v>6705</v>
      </c>
      <c r="F2340" s="41">
        <v>0.99564021710564476</v>
      </c>
      <c r="G2340" s="110">
        <v>14572.500000000004</v>
      </c>
      <c r="H2340" s="4">
        <v>6210.7257029690463</v>
      </c>
      <c r="I2340" s="46">
        <v>15222.91815035587</v>
      </c>
      <c r="J2340" s="110">
        <v>15156.54953220178</v>
      </c>
      <c r="K2340" s="46">
        <v>15203.563389424506</v>
      </c>
      <c r="L2340" s="110">
        <f>$L$1*gp_need_index[[#This Row],[Normalised weighted population (base year)]]</f>
        <v>6184.2556960767315</v>
      </c>
      <c r="M2340" s="4">
        <f>$M$1*gp_need_index[[#This Row],[Normalised travel time adjusted wp (base year)]]</f>
        <v>9027.1704952990021</v>
      </c>
      <c r="N2340" s="115">
        <v>15211.426191375733</v>
      </c>
      <c r="O2340" s="43">
        <f>gp_need_index[[#This Row],[Combined weighted population (base year)]]/gp_need_index[[#This Row],[Registered population (base year)]]</f>
        <v>1.0438446520072553</v>
      </c>
      <c r="P2340" s="77">
        <v>14703.079149630894</v>
      </c>
      <c r="Q2340" s="4">
        <v>6329.0149637399436</v>
      </c>
      <c r="R2340" s="46">
        <v>15357.438298606852</v>
      </c>
      <c r="S2340" s="110">
        <v>15290.48320181147</v>
      </c>
      <c r="T2340" s="46">
        <v>15337.713022117054</v>
      </c>
      <c r="U2340" s="110">
        <f>$L$1*gp_need_index[[#This Row],[Normalised weighted population 2025/26]]</f>
        <v>6238.904022031159</v>
      </c>
      <c r="V2340" s="4">
        <f>$M$1*gp_need_index[[#This Row],[Normalised travel time adjusted wp 2025/26]]</f>
        <v>9106.8223226488808</v>
      </c>
      <c r="W2340" s="115">
        <v>15345.726344680039</v>
      </c>
      <c r="X2340" s="43">
        <f>gp_need_index[[#This Row],[Combined weighted population 2025/26]]/gp_need_index[[#This Row],[Registered population 2025/26]]</f>
        <v>1.0437083408522139</v>
      </c>
    </row>
    <row r="2341" spans="1:24" ht="13">
      <c r="A2341" s="8" t="s">
        <v>3348</v>
      </c>
      <c r="B2341" s="3" t="s">
        <v>10442</v>
      </c>
      <c r="C2341" s="74" t="s">
        <v>6433</v>
      </c>
      <c r="D2341" s="74" t="s">
        <v>6796</v>
      </c>
      <c r="E2341" s="74" t="s">
        <v>6704</v>
      </c>
      <c r="F2341" s="41">
        <v>0.98974208107998463</v>
      </c>
      <c r="G2341" s="110">
        <v>4567.25</v>
      </c>
      <c r="H2341" s="4">
        <v>1451.7334109833187</v>
      </c>
      <c r="I2341" s="46">
        <v>3558.2989731733355</v>
      </c>
      <c r="J2341" s="110">
        <v>3521.7982308133496</v>
      </c>
      <c r="K2341" s="46">
        <v>3532.7224401024714</v>
      </c>
      <c r="L2341" s="110">
        <f>$L$1*gp_need_index[[#This Row],[Normalised weighted population (base year)]]</f>
        <v>1445.5461479753642</v>
      </c>
      <c r="M2341" s="4">
        <f>$M$1*gp_need_index[[#This Row],[Normalised travel time adjusted wp (base year)]]</f>
        <v>2097.5666666116267</v>
      </c>
      <c r="N2341" s="115">
        <v>3543.1128145869907</v>
      </c>
      <c r="O2341" s="43">
        <f>gp_need_index[[#This Row],[Combined weighted population (base year)]]/gp_need_index[[#This Row],[Registered population (base year)]]</f>
        <v>0.77576502590989993</v>
      </c>
      <c r="P2341" s="77">
        <v>4604.7816047350625</v>
      </c>
      <c r="Q2341" s="4">
        <v>1479.3400548231991</v>
      </c>
      <c r="R2341" s="46">
        <v>3589.6381577173447</v>
      </c>
      <c r="S2341" s="110">
        <v>3552.8159405432866</v>
      </c>
      <c r="T2341" s="46">
        <v>3563.7900122083856</v>
      </c>
      <c r="U2341" s="110">
        <f>$L$1*gp_need_index[[#This Row],[Normalised weighted population 2025/26]]</f>
        <v>1458.2775788753036</v>
      </c>
      <c r="V2341" s="4">
        <f>$M$1*gp_need_index[[#This Row],[Normalised travel time adjusted wp 2025/26]]</f>
        <v>2116.0131493927729</v>
      </c>
      <c r="W2341" s="115">
        <v>3574.2907282680762</v>
      </c>
      <c r="X2341" s="43">
        <f>gp_need_index[[#This Row],[Combined weighted population 2025/26]]/gp_need_index[[#This Row],[Registered population 2025/26]]</f>
        <v>0.77621286633717002</v>
      </c>
    </row>
    <row r="2342" spans="1:24" ht="13">
      <c r="A2342" s="8" t="s">
        <v>3301</v>
      </c>
      <c r="B2342" s="3" t="s">
        <v>10441</v>
      </c>
      <c r="C2342" s="74" t="s">
        <v>6428</v>
      </c>
      <c r="D2342" s="74" t="s">
        <v>6796</v>
      </c>
      <c r="E2342" s="74" t="s">
        <v>6703</v>
      </c>
      <c r="F2342" s="41">
        <v>1.0212547251930206</v>
      </c>
      <c r="G2342" s="110">
        <v>6725.166666666667</v>
      </c>
      <c r="H2342" s="4">
        <v>3119.8700034064318</v>
      </c>
      <c r="I2342" s="46">
        <v>7647.0171076629986</v>
      </c>
      <c r="J2342" s="110">
        <v>7809.5523548327028</v>
      </c>
      <c r="K2342" s="46">
        <v>7833.7766796767874</v>
      </c>
      <c r="L2342" s="110">
        <f>$L$1*gp_need_index[[#This Row],[Normalised weighted population (base year)]]</f>
        <v>3106.5731707265059</v>
      </c>
      <c r="M2342" s="4">
        <f>$M$1*gp_need_index[[#This Row],[Normalised travel time adjusted wp (base year)]]</f>
        <v>4651.333105154139</v>
      </c>
      <c r="N2342" s="115">
        <v>7757.9062758806449</v>
      </c>
      <c r="O2342" s="43">
        <f>gp_need_index[[#This Row],[Combined weighted population (base year)]]/gp_need_index[[#This Row],[Registered population (base year)]]</f>
        <v>1.153563422350967</v>
      </c>
      <c r="P2342" s="77">
        <v>6785.3982701051973</v>
      </c>
      <c r="Q2342" s="4">
        <v>3177.9424882457856</v>
      </c>
      <c r="R2342" s="46">
        <v>7711.3193695019936</v>
      </c>
      <c r="S2342" s="110">
        <v>7875.2213435763751</v>
      </c>
      <c r="T2342" s="46">
        <v>7899.5466238186473</v>
      </c>
      <c r="U2342" s="110">
        <f>$L$1*gp_need_index[[#This Row],[Normalised weighted population 2025/26]]</f>
        <v>3132.695733110455</v>
      </c>
      <c r="V2342" s="4">
        <f>$M$1*gp_need_index[[#This Row],[Normalised travel time adjusted wp 2025/26]]</f>
        <v>4690.3842462601679</v>
      </c>
      <c r="W2342" s="115">
        <v>7823.0799793706228</v>
      </c>
      <c r="X2342" s="43">
        <f>gp_need_index[[#This Row],[Combined weighted population 2025/26]]/gp_need_index[[#This Row],[Registered population 2025/26]]</f>
        <v>1.1529286370465823</v>
      </c>
    </row>
    <row r="2343" spans="1:24" ht="13">
      <c r="A2343" s="8" t="s">
        <v>3099</v>
      </c>
      <c r="B2343" s="3" t="s">
        <v>10440</v>
      </c>
      <c r="C2343" s="74" t="s">
        <v>6421</v>
      </c>
      <c r="D2343" s="74" t="s">
        <v>6805</v>
      </c>
      <c r="E2343" s="74" t="s">
        <v>6554</v>
      </c>
      <c r="F2343" s="41">
        <v>0.95546181255871276</v>
      </c>
      <c r="G2343" s="110">
        <v>5902.7500000000009</v>
      </c>
      <c r="H2343" s="4">
        <v>1725.2110015256017</v>
      </c>
      <c r="I2343" s="46">
        <v>4228.6114577178587</v>
      </c>
      <c r="J2343" s="110">
        <v>4040.2767679976459</v>
      </c>
      <c r="K2343" s="46">
        <v>4052.8092375222814</v>
      </c>
      <c r="L2343" s="110">
        <f>$L$1*gp_need_index[[#This Row],[Normalised weighted population (base year)]]</f>
        <v>1717.8581816966323</v>
      </c>
      <c r="M2343" s="4">
        <f>$M$1*gp_need_index[[#This Row],[Normalised travel time adjusted wp (base year)]]</f>
        <v>2406.3700748921096</v>
      </c>
      <c r="N2343" s="115">
        <v>4124.2282565887417</v>
      </c>
      <c r="O2343" s="43">
        <f>gp_need_index[[#This Row],[Combined weighted population (base year)]]/gp_need_index[[#This Row],[Registered population (base year)]]</f>
        <v>0.69869607498009256</v>
      </c>
      <c r="P2343" s="77">
        <v>5948.4410241258774</v>
      </c>
      <c r="Q2343" s="4">
        <v>1754.1901552400482</v>
      </c>
      <c r="R2343" s="46">
        <v>4256.5655520591945</v>
      </c>
      <c r="S2343" s="110">
        <v>4066.9858376454558</v>
      </c>
      <c r="T2343" s="46">
        <v>4079.5480966507562</v>
      </c>
      <c r="U2343" s="110">
        <f>$L$1*gp_need_index[[#This Row],[Normalised weighted population 2025/26]]</f>
        <v>1729.2144318880603</v>
      </c>
      <c r="V2343" s="4">
        <f>$M$1*gp_need_index[[#This Row],[Normalised travel time adjusted wp 2025/26]]</f>
        <v>2422.2463687595346</v>
      </c>
      <c r="W2343" s="115">
        <v>4151.4608006475946</v>
      </c>
      <c r="X2343" s="43">
        <f>gp_need_index[[#This Row],[Combined weighted population 2025/26]]/gp_need_index[[#This Row],[Registered population 2025/26]]</f>
        <v>0.69790736493981653</v>
      </c>
    </row>
    <row r="2344" spans="1:24" ht="13">
      <c r="A2344" s="8" t="s">
        <v>2525</v>
      </c>
      <c r="B2344" s="3" t="s">
        <v>10439</v>
      </c>
      <c r="C2344" s="74" t="s">
        <v>6421</v>
      </c>
      <c r="D2344" s="74" t="s">
        <v>6805</v>
      </c>
      <c r="E2344" s="74" t="s">
        <v>6519</v>
      </c>
      <c r="F2344" s="41">
        <v>0.95546181255871276</v>
      </c>
      <c r="G2344" s="110">
        <v>6676.8333333333339</v>
      </c>
      <c r="H2344" s="4">
        <v>2699.6152462145246</v>
      </c>
      <c r="I2344" s="46">
        <v>6616.9436384753726</v>
      </c>
      <c r="J2344" s="110">
        <v>6322.2369624165231</v>
      </c>
      <c r="K2344" s="46">
        <v>6341.8478075661915</v>
      </c>
      <c r="L2344" s="110">
        <f>$L$1*gp_need_index[[#This Row],[Normalised weighted population (base year)]]</f>
        <v>2688.1095321335215</v>
      </c>
      <c r="M2344" s="4">
        <f>$M$1*gp_need_index[[#This Row],[Normalised travel time adjusted wp (base year)]]</f>
        <v>3765.4949663945335</v>
      </c>
      <c r="N2344" s="115">
        <v>6453.604498528055</v>
      </c>
      <c r="O2344" s="43">
        <f>gp_need_index[[#This Row],[Combined weighted population (base year)]]/gp_need_index[[#This Row],[Registered population (base year)]]</f>
        <v>0.96656666062176</v>
      </c>
      <c r="P2344" s="77">
        <v>6742.6925085944204</v>
      </c>
      <c r="Q2344" s="4">
        <v>2753.6615863127363</v>
      </c>
      <c r="R2344" s="46">
        <v>6681.7961640672393</v>
      </c>
      <c r="S2344" s="110">
        <v>6384.2010740675387</v>
      </c>
      <c r="T2344" s="46">
        <v>6403.9208347541862</v>
      </c>
      <c r="U2344" s="110">
        <f>$L$1*gp_need_index[[#This Row],[Normalised weighted population 2025/26]]</f>
        <v>2714.4556371861254</v>
      </c>
      <c r="V2344" s="4">
        <f>$M$1*gp_need_index[[#This Row],[Normalised travel time adjusted wp 2025/26]]</f>
        <v>3802.351049750303</v>
      </c>
      <c r="W2344" s="115">
        <v>6516.8066869364284</v>
      </c>
      <c r="X2344" s="43">
        <f>gp_need_index[[#This Row],[Combined weighted population 2025/26]]/gp_need_index[[#This Row],[Registered population 2025/26]]</f>
        <v>0.96649916611649256</v>
      </c>
    </row>
    <row r="2345" spans="1:24" ht="13">
      <c r="A2345" s="8" t="s">
        <v>3109</v>
      </c>
      <c r="B2345" s="3" t="s">
        <v>10438</v>
      </c>
      <c r="C2345" s="74" t="s">
        <v>6421</v>
      </c>
      <c r="D2345" s="74" t="s">
        <v>6805</v>
      </c>
      <c r="E2345" s="74" t="s">
        <v>6554</v>
      </c>
      <c r="F2345" s="41">
        <v>0.95546181255871276</v>
      </c>
      <c r="G2345" s="110">
        <v>5813.7500000000009</v>
      </c>
      <c r="H2345" s="4">
        <v>1816.3614628818084</v>
      </c>
      <c r="I2345" s="46">
        <v>4452.027541273018</v>
      </c>
      <c r="J2345" s="110">
        <v>4253.742304146027</v>
      </c>
      <c r="K2345" s="46">
        <v>4266.9369189839563</v>
      </c>
      <c r="L2345" s="110">
        <f>$L$1*gp_need_index[[#This Row],[Normalised weighted population (base year)]]</f>
        <v>1808.6201613430151</v>
      </c>
      <c r="M2345" s="4">
        <f>$M$1*gp_need_index[[#This Row],[Normalised travel time adjusted wp (base year)]]</f>
        <v>2533.5091566196324</v>
      </c>
      <c r="N2345" s="115">
        <v>4342.1293179626473</v>
      </c>
      <c r="O2345" s="43">
        <f>gp_need_index[[#This Row],[Combined weighted population (base year)]]/gp_need_index[[#This Row],[Registered population (base year)]]</f>
        <v>0.74687238322298799</v>
      </c>
      <c r="P2345" s="77">
        <v>5861.6228514265022</v>
      </c>
      <c r="Q2345" s="4">
        <v>1850.039966935841</v>
      </c>
      <c r="R2345" s="46">
        <v>4489.1463845401759</v>
      </c>
      <c r="S2345" s="110">
        <v>4289.207941414149</v>
      </c>
      <c r="T2345" s="46">
        <v>4302.4566084217604</v>
      </c>
      <c r="U2345" s="110">
        <f>$L$1*gp_need_index[[#This Row],[Normalised weighted population 2025/26]]</f>
        <v>1823.6995577924622</v>
      </c>
      <c r="V2345" s="4">
        <f>$M$1*gp_need_index[[#This Row],[Normalised travel time adjusted wp 2025/26]]</f>
        <v>2554.5991000942104</v>
      </c>
      <c r="W2345" s="115">
        <v>4378.298657886673</v>
      </c>
      <c r="X2345" s="43">
        <f>gp_need_index[[#This Row],[Combined weighted population 2025/26]]/gp_need_index[[#This Row],[Registered population 2025/26]]</f>
        <v>0.74694308536434706</v>
      </c>
    </row>
    <row r="2346" spans="1:24" ht="13">
      <c r="A2346" s="8" t="s">
        <v>3098</v>
      </c>
      <c r="B2346" s="3" t="s">
        <v>10437</v>
      </c>
      <c r="C2346" s="74" t="s">
        <v>6421</v>
      </c>
      <c r="D2346" s="74" t="s">
        <v>6805</v>
      </c>
      <c r="E2346" s="74" t="s">
        <v>6554</v>
      </c>
      <c r="F2346" s="41">
        <v>0.95546181255871276</v>
      </c>
      <c r="G2346" s="110">
        <v>7000.25</v>
      </c>
      <c r="H2346" s="4">
        <v>2413.0256394113544</v>
      </c>
      <c r="I2346" s="46">
        <v>5914.4926954202438</v>
      </c>
      <c r="J2346" s="110">
        <v>5651.0719111314929</v>
      </c>
      <c r="K2346" s="46">
        <v>5668.6008802033011</v>
      </c>
      <c r="L2346" s="110">
        <f>$L$1*gp_need_index[[#This Row],[Normalised weighted population (base year)]]</f>
        <v>2402.7413653407707</v>
      </c>
      <c r="M2346" s="4">
        <f>$M$1*gp_need_index[[#This Row],[Normalised travel time adjusted wp (base year)]]</f>
        <v>3365.7521795838788</v>
      </c>
      <c r="N2346" s="115">
        <v>5768.4935449246495</v>
      </c>
      <c r="O2346" s="43">
        <f>gp_need_index[[#This Row],[Combined weighted population (base year)]]/gp_need_index[[#This Row],[Registered population (base year)]]</f>
        <v>0.82404107637936497</v>
      </c>
      <c r="P2346" s="77">
        <v>7051.0013451080868</v>
      </c>
      <c r="Q2346" s="4">
        <v>2452.7954698176432</v>
      </c>
      <c r="R2346" s="46">
        <v>5951.7405635217028</v>
      </c>
      <c r="S2346" s="110">
        <v>5686.6608267016609</v>
      </c>
      <c r="T2346" s="46">
        <v>5704.2259988050582</v>
      </c>
      <c r="U2346" s="110">
        <f>$L$1*gp_need_index[[#This Row],[Normalised weighted population 2025/26]]</f>
        <v>2417.8731776646632</v>
      </c>
      <c r="V2346" s="4">
        <f>$M$1*gp_need_index[[#This Row],[Normalised travel time adjusted wp 2025/26]]</f>
        <v>3386.9047220040989</v>
      </c>
      <c r="W2346" s="115">
        <v>5804.7778996687621</v>
      </c>
      <c r="X2346" s="43">
        <f>gp_need_index[[#This Row],[Combined weighted population 2025/26]]/gp_need_index[[#This Row],[Registered population 2025/26]]</f>
        <v>0.82325582077729398</v>
      </c>
    </row>
    <row r="2347" spans="1:24" ht="13">
      <c r="A2347" s="8" t="s">
        <v>2528</v>
      </c>
      <c r="B2347" s="3" t="s">
        <v>10436</v>
      </c>
      <c r="C2347" s="74" t="s">
        <v>6421</v>
      </c>
      <c r="D2347" s="74" t="s">
        <v>6805</v>
      </c>
      <c r="E2347" s="74" t="s">
        <v>6519</v>
      </c>
      <c r="F2347" s="41">
        <v>0.95546181255871276</v>
      </c>
      <c r="G2347" s="110">
        <v>12707.083333333332</v>
      </c>
      <c r="H2347" s="4">
        <v>6460.9511107310054</v>
      </c>
      <c r="I2347" s="46">
        <v>15836.237927089649</v>
      </c>
      <c r="J2347" s="110">
        <v>15130.920593928107</v>
      </c>
      <c r="K2347" s="46">
        <v>15177.854953159407</v>
      </c>
      <c r="L2347" s="110">
        <f>$L$1*gp_need_index[[#This Row],[Normalised weighted population (base year)]]</f>
        <v>6433.4146474236322</v>
      </c>
      <c r="M2347" s="4">
        <f>$M$1*gp_need_index[[#This Row],[Normalised travel time adjusted wp (base year)]]</f>
        <v>9011.9060187162286</v>
      </c>
      <c r="N2347" s="115">
        <v>15445.320666139862</v>
      </c>
      <c r="O2347" s="43">
        <f>gp_need_index[[#This Row],[Combined weighted population (base year)]]/gp_need_index[[#This Row],[Registered population (base year)]]</f>
        <v>1.2154890513406458</v>
      </c>
      <c r="P2347" s="77">
        <v>12829.528326216678</v>
      </c>
      <c r="Q2347" s="4">
        <v>6592.6790217054977</v>
      </c>
      <c r="R2347" s="46">
        <v>15997.222613380149</v>
      </c>
      <c r="S2347" s="110">
        <v>15284.735314085425</v>
      </c>
      <c r="T2347" s="46">
        <v>15331.947380098953</v>
      </c>
      <c r="U2347" s="110">
        <f>$L$1*gp_need_index[[#This Row],[Normalised weighted population 2025/26]]</f>
        <v>6498.8140966842775</v>
      </c>
      <c r="V2347" s="4">
        <f>$M$1*gp_need_index[[#This Row],[Normalised travel time adjusted wp 2025/26]]</f>
        <v>9103.3989519443221</v>
      </c>
      <c r="W2347" s="115">
        <v>15602.213048628601</v>
      </c>
      <c r="X2347" s="43">
        <f>gp_need_index[[#This Row],[Combined weighted population 2025/26]]/gp_need_index[[#This Row],[Registered population 2025/26]]</f>
        <v>1.2161174325283683</v>
      </c>
    </row>
    <row r="2348" spans="1:24" ht="13">
      <c r="A2348" s="8" t="s">
        <v>2532</v>
      </c>
      <c r="B2348" s="3" t="s">
        <v>10435</v>
      </c>
      <c r="C2348" s="74" t="s">
        <v>6421</v>
      </c>
      <c r="D2348" s="74" t="s">
        <v>6805</v>
      </c>
      <c r="E2348" s="74" t="s">
        <v>6519</v>
      </c>
      <c r="F2348" s="41">
        <v>0.95546181255871276</v>
      </c>
      <c r="G2348" s="110">
        <v>10701.833333333334</v>
      </c>
      <c r="H2348" s="4">
        <v>5270.7186744729479</v>
      </c>
      <c r="I2348" s="46">
        <v>12918.895924947557</v>
      </c>
      <c r="J2348" s="110">
        <v>12343.511716707761</v>
      </c>
      <c r="K2348" s="46">
        <v>12381.799857174257</v>
      </c>
      <c r="L2348" s="110">
        <f>$L$1*gp_need_index[[#This Row],[Normalised weighted population (base year)]]</f>
        <v>5248.2549614846157</v>
      </c>
      <c r="M2348" s="4">
        <f>$M$1*gp_need_index[[#This Row],[Normalised travel time adjusted wp (base year)]]</f>
        <v>7351.7382396767007</v>
      </c>
      <c r="N2348" s="115">
        <v>12599.993201161316</v>
      </c>
      <c r="O2348" s="43">
        <f>gp_need_index[[#This Row],[Combined weighted population (base year)]]/gp_need_index[[#This Row],[Registered population (base year)]]</f>
        <v>1.1773677283793726</v>
      </c>
      <c r="P2348" s="77">
        <v>10804.826926535879</v>
      </c>
      <c r="Q2348" s="4">
        <v>5374.9415904336529</v>
      </c>
      <c r="R2348" s="46">
        <v>13042.366672636668</v>
      </c>
      <c r="S2348" s="110">
        <v>12461.483301092778</v>
      </c>
      <c r="T2348" s="46">
        <v>12499.974799973725</v>
      </c>
      <c r="U2348" s="110">
        <f>$L$1*gp_need_index[[#This Row],[Normalised weighted population 2025/26]]</f>
        <v>5298.4145082386249</v>
      </c>
      <c r="V2348" s="4">
        <f>$M$1*gp_need_index[[#This Row],[Normalised travel time adjusted wp 2025/26]]</f>
        <v>7421.9050373936789</v>
      </c>
      <c r="W2348" s="115">
        <v>12720.319545632305</v>
      </c>
      <c r="X2348" s="43">
        <f>gp_need_index[[#This Row],[Combined weighted population 2025/26]]/gp_need_index[[#This Row],[Registered population 2025/26]]</f>
        <v>1.1772811940552341</v>
      </c>
    </row>
    <row r="2349" spans="1:24" ht="13">
      <c r="A2349" s="8" t="s">
        <v>2508</v>
      </c>
      <c r="B2349" s="3" t="s">
        <v>10434</v>
      </c>
      <c r="C2349" s="74" t="s">
        <v>6421</v>
      </c>
      <c r="D2349" s="74" t="s">
        <v>6805</v>
      </c>
      <c r="E2349" s="74" t="s">
        <v>6519</v>
      </c>
      <c r="F2349" s="41">
        <v>0.95546181255871276</v>
      </c>
      <c r="G2349" s="110">
        <v>13564.166666666666</v>
      </c>
      <c r="H2349" s="4">
        <v>6348.6224306144504</v>
      </c>
      <c r="I2349" s="46">
        <v>15560.912564944874</v>
      </c>
      <c r="J2349" s="110">
        <v>14867.857724369878</v>
      </c>
      <c r="K2349" s="46">
        <v>14913.976093117082</v>
      </c>
      <c r="L2349" s="110">
        <f>$L$1*gp_need_index[[#This Row],[Normalised weighted population (base year)]]</f>
        <v>6321.5647102236217</v>
      </c>
      <c r="M2349" s="4">
        <f>$M$1*gp_need_index[[#This Row],[Normalised travel time adjusted wp (base year)]]</f>
        <v>8855.2269956022028</v>
      </c>
      <c r="N2349" s="115">
        <v>15176.791705825824</v>
      </c>
      <c r="O2349" s="43">
        <f>gp_need_index[[#This Row],[Combined weighted population (base year)]]/gp_need_index[[#This Row],[Registered population (base year)]]</f>
        <v>1.1188886187252558</v>
      </c>
      <c r="P2349" s="77">
        <v>13700.497228604745</v>
      </c>
      <c r="Q2349" s="4">
        <v>6479.8066335719295</v>
      </c>
      <c r="R2349" s="46">
        <v>15723.336274619882</v>
      </c>
      <c r="S2349" s="110">
        <v>15023.04737641847</v>
      </c>
      <c r="T2349" s="46">
        <v>15069.451130875783</v>
      </c>
      <c r="U2349" s="110">
        <f>$L$1*gp_need_index[[#This Row],[Normalised weighted population 2025/26]]</f>
        <v>6387.5487575537381</v>
      </c>
      <c r="V2349" s="4">
        <f>$M$1*gp_need_index[[#This Row],[Normalised travel time adjusted wp 2025/26]]</f>
        <v>8947.540858981567</v>
      </c>
      <c r="W2349" s="115">
        <v>15335.089616535304</v>
      </c>
      <c r="X2349" s="43">
        <f>gp_need_index[[#This Row],[Combined weighted population 2025/26]]/gp_need_index[[#This Row],[Registered population 2025/26]]</f>
        <v>1.1193089827804028</v>
      </c>
    </row>
    <row r="2350" spans="1:24" ht="13">
      <c r="A2350" s="8" t="s">
        <v>2530</v>
      </c>
      <c r="B2350" s="3" t="s">
        <v>10433</v>
      </c>
      <c r="C2350" s="74" t="s">
        <v>6421</v>
      </c>
      <c r="D2350" s="74" t="s">
        <v>6805</v>
      </c>
      <c r="E2350" s="74" t="s">
        <v>6519</v>
      </c>
      <c r="F2350" s="41">
        <v>0.95546181255871276</v>
      </c>
      <c r="G2350" s="110">
        <v>20825.5</v>
      </c>
      <c r="H2350" s="4">
        <v>8182.7906915579451</v>
      </c>
      <c r="I2350" s="46">
        <v>20056.585799551824</v>
      </c>
      <c r="J2350" s="110">
        <v>19163.301821779125</v>
      </c>
      <c r="K2350" s="46">
        <v>19222.744159486068</v>
      </c>
      <c r="L2350" s="110">
        <f>$L$1*gp_need_index[[#This Row],[Normalised weighted population (base year)]]</f>
        <v>8147.9157773590505</v>
      </c>
      <c r="M2350" s="4">
        <f>$M$1*gp_need_index[[#This Row],[Normalised travel time adjusted wp (base year)]]</f>
        <v>11413.573546573827</v>
      </c>
      <c r="N2350" s="115">
        <v>19561.489323932878</v>
      </c>
      <c r="O2350" s="43">
        <f>gp_need_index[[#This Row],[Combined weighted population (base year)]]/gp_need_index[[#This Row],[Registered population (base year)]]</f>
        <v>0.93930466610323293</v>
      </c>
      <c r="P2350" s="77">
        <v>21012.977667780644</v>
      </c>
      <c r="Q2350" s="4">
        <v>8340.4890294675533</v>
      </c>
      <c r="R2350" s="46">
        <v>20238.30665342039</v>
      </c>
      <c r="S2350" s="110">
        <v>19336.929158196101</v>
      </c>
      <c r="T2350" s="46">
        <v>19396.657793148275</v>
      </c>
      <c r="U2350" s="110">
        <f>$L$1*gp_need_index[[#This Row],[Normalised weighted population 2025/26]]</f>
        <v>8221.7392200480808</v>
      </c>
      <c r="V2350" s="4">
        <f>$M$1*gp_need_index[[#This Row],[Normalised travel time adjusted wp 2025/26]]</f>
        <v>11516.835392649844</v>
      </c>
      <c r="W2350" s="115">
        <v>19738.574612697925</v>
      </c>
      <c r="X2350" s="43">
        <f>gp_need_index[[#This Row],[Combined weighted population 2025/26]]/gp_need_index[[#This Row],[Registered population 2025/26]]</f>
        <v>0.93935161997355709</v>
      </c>
    </row>
    <row r="2351" spans="1:24" ht="13">
      <c r="A2351" s="8" t="s">
        <v>2523</v>
      </c>
      <c r="B2351" s="3" t="s">
        <v>10432</v>
      </c>
      <c r="C2351" s="74" t="s">
        <v>6421</v>
      </c>
      <c r="D2351" s="74" t="s">
        <v>6805</v>
      </c>
      <c r="E2351" s="74" t="s">
        <v>6519</v>
      </c>
      <c r="F2351" s="41">
        <v>0.95546181255871276</v>
      </c>
      <c r="G2351" s="110">
        <v>8527.5833333333339</v>
      </c>
      <c r="H2351" s="4">
        <v>2978.9965320279939</v>
      </c>
      <c r="I2351" s="46">
        <v>7301.7264883517519</v>
      </c>
      <c r="J2351" s="110">
        <v>6976.5208253685296</v>
      </c>
      <c r="K2351" s="46">
        <v>6998.1611831094779</v>
      </c>
      <c r="L2351" s="110">
        <f>$L$1*gp_need_index[[#This Row],[Normalised weighted population (base year)]]</f>
        <v>2966.3000996775413</v>
      </c>
      <c r="M2351" s="4">
        <f>$M$1*gp_need_index[[#This Row],[Normalised travel time adjusted wp (base year)]]</f>
        <v>4155.1833958515117</v>
      </c>
      <c r="N2351" s="115">
        <v>7121.4834955290535</v>
      </c>
      <c r="O2351" s="43">
        <f>gp_need_index[[#This Row],[Combined weighted population (base year)]]/gp_need_index[[#This Row],[Registered population (base year)]]</f>
        <v>0.8351115687948778</v>
      </c>
      <c r="P2351" s="77">
        <v>8598.6742420450955</v>
      </c>
      <c r="Q2351" s="4">
        <v>3031.5013527668957</v>
      </c>
      <c r="R2351" s="46">
        <v>7355.9780224867509</v>
      </c>
      <c r="S2351" s="110">
        <v>7028.3560945072468</v>
      </c>
      <c r="T2351" s="46">
        <v>7050.0655454778944</v>
      </c>
      <c r="U2351" s="110">
        <f>$L$1*gp_need_index[[#This Row],[Normalised weighted population 2025/26]]</f>
        <v>2988.3395901143617</v>
      </c>
      <c r="V2351" s="4">
        <f>$M$1*gp_need_index[[#This Row],[Normalised travel time adjusted wp 2025/26]]</f>
        <v>4186.0017978634633</v>
      </c>
      <c r="W2351" s="115">
        <v>7174.3413879778254</v>
      </c>
      <c r="X2351" s="43">
        <f>gp_need_index[[#This Row],[Combined weighted population 2025/26]]/gp_need_index[[#This Row],[Registered population 2025/26]]</f>
        <v>0.83435436510634586</v>
      </c>
    </row>
    <row r="2352" spans="1:24" ht="13">
      <c r="A2352" s="8" t="s">
        <v>2500</v>
      </c>
      <c r="B2352" s="3" t="s">
        <v>10431</v>
      </c>
      <c r="C2352" s="74" t="s">
        <v>6421</v>
      </c>
      <c r="D2352" s="74" t="s">
        <v>6805</v>
      </c>
      <c r="E2352" s="74" t="s">
        <v>6519</v>
      </c>
      <c r="F2352" s="41">
        <v>0.95546181255871276</v>
      </c>
      <c r="G2352" s="110">
        <v>9909.7499999999982</v>
      </c>
      <c r="H2352" s="4">
        <v>4117.3739341252585</v>
      </c>
      <c r="I2352" s="46">
        <v>10091.968216151299</v>
      </c>
      <c r="J2352" s="110">
        <v>9642.49024408884</v>
      </c>
      <c r="K2352" s="46">
        <v>9672.4001294914488</v>
      </c>
      <c r="L2352" s="110">
        <f>$L$1*gp_need_index[[#This Row],[Normalised weighted population (base year)]]</f>
        <v>4099.825756725887</v>
      </c>
      <c r="M2352" s="4">
        <f>$M$1*gp_need_index[[#This Row],[Normalised travel time adjusted wp (base year)]]</f>
        <v>5743.0223975260142</v>
      </c>
      <c r="N2352" s="115">
        <v>9842.8481542519003</v>
      </c>
      <c r="O2352" s="43">
        <f>gp_need_index[[#This Row],[Combined weighted population (base year)]]/gp_need_index[[#This Row],[Registered population (base year)]]</f>
        <v>0.99324888662699884</v>
      </c>
      <c r="P2352" s="77">
        <v>9996.9982368163619</v>
      </c>
      <c r="Q2352" s="4">
        <v>4198.3498628161487</v>
      </c>
      <c r="R2352" s="46">
        <v>10187.351324583286</v>
      </c>
      <c r="S2352" s="110">
        <v>9733.6251617587495</v>
      </c>
      <c r="T2352" s="46">
        <v>9763.6907496963031</v>
      </c>
      <c r="U2352" s="110">
        <f>$L$1*gp_need_index[[#This Row],[Normalised weighted population 2025/26]]</f>
        <v>4138.5748011471915</v>
      </c>
      <c r="V2352" s="4">
        <f>$M$1*gp_need_index[[#This Row],[Normalised travel time adjusted wp 2025/26]]</f>
        <v>5797.2265319188791</v>
      </c>
      <c r="W2352" s="115">
        <v>9935.8013330660706</v>
      </c>
      <c r="X2352" s="43">
        <f>gp_need_index[[#This Row],[Combined weighted population 2025/26]]/gp_need_index[[#This Row],[Registered population 2025/26]]</f>
        <v>0.99387847208725921</v>
      </c>
    </row>
    <row r="2353" spans="1:24" ht="13">
      <c r="A2353" s="8" t="s">
        <v>3117</v>
      </c>
      <c r="B2353" s="3" t="s">
        <v>10430</v>
      </c>
      <c r="C2353" s="74" t="s">
        <v>6421</v>
      </c>
      <c r="D2353" s="74" t="s">
        <v>6805</v>
      </c>
      <c r="E2353" s="74" t="s">
        <v>6554</v>
      </c>
      <c r="F2353" s="41">
        <v>0.95546181255871276</v>
      </c>
      <c r="G2353" s="110">
        <v>3109.75</v>
      </c>
      <c r="H2353" s="4">
        <v>1255.5541639422081</v>
      </c>
      <c r="I2353" s="46">
        <v>3077.4500734903872</v>
      </c>
      <c r="J2353" s="110">
        <v>2940.3860252760692</v>
      </c>
      <c r="K2353" s="46">
        <v>2949.5067613960105</v>
      </c>
      <c r="L2353" s="110">
        <f>$L$1*gp_need_index[[#This Row],[Normalised weighted population (base year)]]</f>
        <v>1250.2030135352052</v>
      </c>
      <c r="M2353" s="4">
        <f>$M$1*gp_need_index[[#This Row],[Normalised travel time adjusted wp (base year)]]</f>
        <v>1751.2802578032222</v>
      </c>
      <c r="N2353" s="115">
        <v>3001.4832713384276</v>
      </c>
      <c r="O2353" s="43">
        <f>gp_need_index[[#This Row],[Combined weighted population (base year)]]/gp_need_index[[#This Row],[Registered population (base year)]]</f>
        <v>0.96518474840049118</v>
      </c>
      <c r="P2353" s="77">
        <v>3135.9103983042178</v>
      </c>
      <c r="Q2353" s="4">
        <v>1277.4805252963477</v>
      </c>
      <c r="R2353" s="46">
        <v>3099.8233464939331</v>
      </c>
      <c r="S2353" s="110">
        <v>2961.762833252908</v>
      </c>
      <c r="T2353" s="46">
        <v>2970.9112378229952</v>
      </c>
      <c r="U2353" s="110">
        <f>$L$1*gp_need_index[[#This Row],[Normalised weighted population 2025/26]]</f>
        <v>1259.2920751491129</v>
      </c>
      <c r="V2353" s="4">
        <f>$M$1*gp_need_index[[#This Row],[Normalised travel time adjusted wp 2025/26]]</f>
        <v>1763.9892427378595</v>
      </c>
      <c r="W2353" s="115">
        <v>3023.2813178869724</v>
      </c>
      <c r="X2353" s="43">
        <f>gp_need_index[[#This Row],[Combined weighted population 2025/26]]/gp_need_index[[#This Row],[Registered population 2025/26]]</f>
        <v>0.96408408847454607</v>
      </c>
    </row>
    <row r="2354" spans="1:24" ht="13">
      <c r="A2354" s="8" t="s">
        <v>2516</v>
      </c>
      <c r="B2354" s="3" t="s">
        <v>10429</v>
      </c>
      <c r="C2354" s="74" t="s">
        <v>6421</v>
      </c>
      <c r="D2354" s="74" t="s">
        <v>6805</v>
      </c>
      <c r="E2354" s="74" t="s">
        <v>6519</v>
      </c>
      <c r="F2354" s="41">
        <v>0.95546181255871276</v>
      </c>
      <c r="G2354" s="110">
        <v>17931.583333333332</v>
      </c>
      <c r="H2354" s="4">
        <v>7272.8475289857861</v>
      </c>
      <c r="I2354" s="46">
        <v>17826.252188345974</v>
      </c>
      <c r="J2354" s="110">
        <v>17032.303227005763</v>
      </c>
      <c r="K2354" s="46">
        <v>17085.135454445615</v>
      </c>
      <c r="L2354" s="110">
        <f>$L$1*gp_need_index[[#This Row],[Normalised weighted population (base year)]]</f>
        <v>7241.850777007674</v>
      </c>
      <c r="M2354" s="4">
        <f>$M$1*gp_need_index[[#This Row],[Normalised travel time adjusted wp (base year)]]</f>
        <v>10144.36068256472</v>
      </c>
      <c r="N2354" s="115">
        <v>17386.211459572394</v>
      </c>
      <c r="O2354" s="43">
        <f>gp_need_index[[#This Row],[Combined weighted population (base year)]]/gp_need_index[[#This Row],[Registered population (base year)]]</f>
        <v>0.96958596105971651</v>
      </c>
      <c r="P2354" s="77">
        <v>18095.883211974346</v>
      </c>
      <c r="Q2354" s="4">
        <v>7416.8131233582071</v>
      </c>
      <c r="R2354" s="46">
        <v>17996.994882591254</v>
      </c>
      <c r="S2354" s="110">
        <v>17195.441351130517</v>
      </c>
      <c r="T2354" s="46">
        <v>17248.555277902491</v>
      </c>
      <c r="U2354" s="110">
        <f>$L$1*gp_need_index[[#This Row],[Normalised weighted population 2025/26]]</f>
        <v>7311.2143818711202</v>
      </c>
      <c r="V2354" s="4">
        <f>$M$1*gp_need_index[[#This Row],[Normalised travel time adjusted wp 2025/26]]</f>
        <v>10241.391791053604</v>
      </c>
      <c r="W2354" s="115">
        <v>17552.606172924723</v>
      </c>
      <c r="X2354" s="43">
        <f>gp_need_index[[#This Row],[Combined weighted population 2025/26]]/gp_need_index[[#This Row],[Registered population 2025/26]]</f>
        <v>0.96997786553517729</v>
      </c>
    </row>
    <row r="2355" spans="1:24" ht="13">
      <c r="A2355" s="8" t="s">
        <v>2513</v>
      </c>
      <c r="B2355" s="3" t="s">
        <v>12668</v>
      </c>
      <c r="C2355" s="74" t="s">
        <v>6421</v>
      </c>
      <c r="D2355" s="74" t="s">
        <v>6805</v>
      </c>
      <c r="E2355" s="74" t="s">
        <v>6519</v>
      </c>
      <c r="F2355" s="41">
        <v>0.95546181255871276</v>
      </c>
      <c r="G2355" s="110">
        <v>7609.333333333333</v>
      </c>
      <c r="H2355" s="4">
        <v>3075.3142905711225</v>
      </c>
      <c r="I2355" s="46">
        <v>7537.8079746145968</v>
      </c>
      <c r="J2355" s="110">
        <v>7202.0876701447824</v>
      </c>
      <c r="K2355" s="46">
        <v>7224.4277100536256</v>
      </c>
      <c r="L2355" s="110">
        <f>$L$1*gp_need_index[[#This Row],[Normalised weighted population (base year)]]</f>
        <v>3062.2073535784716</v>
      </c>
      <c r="M2355" s="4">
        <f>$M$1*gp_need_index[[#This Row],[Normalised travel time adjusted wp (base year)]]</f>
        <v>4289.5299607840961</v>
      </c>
      <c r="N2355" s="115">
        <v>7351.7373143625682</v>
      </c>
      <c r="O2355" s="43">
        <f>gp_need_index[[#This Row],[Combined weighted population (base year)]]/gp_need_index[[#This Row],[Registered population (base year)]]</f>
        <v>0.96614736039459026</v>
      </c>
      <c r="P2355" s="77">
        <v>7672.9496693986457</v>
      </c>
      <c r="Q2355" s="4">
        <v>3133.6885667245911</v>
      </c>
      <c r="R2355" s="46">
        <v>7603.9366451559717</v>
      </c>
      <c r="S2355" s="110">
        <v>7265.2710895623422</v>
      </c>
      <c r="T2355" s="46">
        <v>7287.7123324911945</v>
      </c>
      <c r="U2355" s="110">
        <f>$L$1*gp_need_index[[#This Row],[Normalised weighted population 2025/26]]</f>
        <v>3089.0718879226911</v>
      </c>
      <c r="V2355" s="4">
        <f>$M$1*gp_need_index[[#This Row],[Normalised travel time adjusted wp 2025/26]]</f>
        <v>4327.1054331810437</v>
      </c>
      <c r="W2355" s="115">
        <v>7416.1773211037344</v>
      </c>
      <c r="X2355" s="43">
        <f>gp_need_index[[#This Row],[Combined weighted population 2025/26]]/gp_need_index[[#This Row],[Registered population 2025/26]]</f>
        <v>0.96653537956609126</v>
      </c>
    </row>
    <row r="2356" spans="1:24" ht="13">
      <c r="A2356" s="8" t="s">
        <v>3106</v>
      </c>
      <c r="B2356" s="3" t="s">
        <v>10428</v>
      </c>
      <c r="C2356" s="74" t="s">
        <v>6421</v>
      </c>
      <c r="D2356" s="74" t="s">
        <v>6805</v>
      </c>
      <c r="E2356" s="74" t="s">
        <v>6554</v>
      </c>
      <c r="F2356" s="41">
        <v>0.95546181255871276</v>
      </c>
      <c r="G2356" s="110">
        <v>5286.8333333333321</v>
      </c>
      <c r="H2356" s="4">
        <v>1684.8712872114297</v>
      </c>
      <c r="I2356" s="46">
        <v>4129.7360285679588</v>
      </c>
      <c r="J2356" s="110">
        <v>3945.805071244562</v>
      </c>
      <c r="K2356" s="46">
        <v>3958.04450053248</v>
      </c>
      <c r="L2356" s="110">
        <f>$L$1*gp_need_index[[#This Row],[Normalised weighted population (base year)]]</f>
        <v>1677.6903945560305</v>
      </c>
      <c r="M2356" s="4">
        <f>$M$1*gp_need_index[[#This Row],[Normalised travel time adjusted wp (base year)]]</f>
        <v>2350.1031711513619</v>
      </c>
      <c r="N2356" s="115">
        <v>4027.7935657073922</v>
      </c>
      <c r="O2356" s="43">
        <f>gp_need_index[[#This Row],[Combined weighted population (base year)]]/gp_need_index[[#This Row],[Registered population (base year)]]</f>
        <v>0.76185370556553578</v>
      </c>
      <c r="P2356" s="77">
        <v>5327.9452891080073</v>
      </c>
      <c r="Q2356" s="4">
        <v>1710.9648923389823</v>
      </c>
      <c r="R2356" s="46">
        <v>4151.6788814244474</v>
      </c>
      <c r="S2356" s="110">
        <v>3966.7706292075318</v>
      </c>
      <c r="T2356" s="46">
        <v>3979.0233397032175</v>
      </c>
      <c r="U2356" s="110">
        <f>$L$1*gp_need_index[[#This Row],[Normalised weighted population 2025/26]]</f>
        <v>1686.6045995347085</v>
      </c>
      <c r="V2356" s="4">
        <f>$M$1*gp_need_index[[#This Row],[Normalised travel time adjusted wp 2025/26]]</f>
        <v>2362.5594324328081</v>
      </c>
      <c r="W2356" s="115">
        <v>4049.1640319675166</v>
      </c>
      <c r="X2356" s="43">
        <f>gp_need_index[[#This Row],[Combined weighted population 2025/26]]/gp_need_index[[#This Row],[Registered population 2025/26]]</f>
        <v>0.75998603819098498</v>
      </c>
    </row>
    <row r="2357" spans="1:24" ht="13">
      <c r="A2357" s="8" t="s">
        <v>2512</v>
      </c>
      <c r="B2357" s="3" t="s">
        <v>7513</v>
      </c>
      <c r="C2357" s="74" t="s">
        <v>6421</v>
      </c>
      <c r="D2357" s="74" t="s">
        <v>6805</v>
      </c>
      <c r="E2357" s="74" t="s">
        <v>6519</v>
      </c>
      <c r="F2357" s="41">
        <v>0.95546181255871276</v>
      </c>
      <c r="G2357" s="110">
        <v>6600</v>
      </c>
      <c r="H2357" s="4">
        <v>2396.5764146326201</v>
      </c>
      <c r="I2357" s="46">
        <v>5874.1745080747987</v>
      </c>
      <c r="J2357" s="110">
        <v>5612.5494227713325</v>
      </c>
      <c r="K2357" s="46">
        <v>5629.9588995560753</v>
      </c>
      <c r="L2357" s="110">
        <f>$L$1*gp_need_index[[#This Row],[Normalised weighted population (base year)]]</f>
        <v>2386.3622468771578</v>
      </c>
      <c r="M2357" s="4">
        <f>$M$1*gp_need_index[[#This Row],[Normalised travel time adjusted wp (base year)]]</f>
        <v>3342.808364463458</v>
      </c>
      <c r="N2357" s="115">
        <v>5729.1706113406162</v>
      </c>
      <c r="O2357" s="43">
        <f>gp_need_index[[#This Row],[Combined weighted population (base year)]]/gp_need_index[[#This Row],[Registered population (base year)]]</f>
        <v>0.86805615323342666</v>
      </c>
      <c r="P2357" s="77">
        <v>6656.8307971243903</v>
      </c>
      <c r="Q2357" s="4">
        <v>2440.4449944676267</v>
      </c>
      <c r="R2357" s="46">
        <v>5921.771972163805</v>
      </c>
      <c r="S2357" s="110">
        <v>5658.0269820830126</v>
      </c>
      <c r="T2357" s="46">
        <v>5675.5037088888903</v>
      </c>
      <c r="U2357" s="110">
        <f>$L$1*gp_need_index[[#This Row],[Normalised weighted population 2025/26]]</f>
        <v>2405.6985453124462</v>
      </c>
      <c r="V2357" s="4">
        <f>$M$1*gp_need_index[[#This Row],[Normalised travel time adjusted wp 2025/26]]</f>
        <v>3369.8507589661303</v>
      </c>
      <c r="W2357" s="115">
        <v>5775.5493042785765</v>
      </c>
      <c r="X2357" s="43">
        <f>gp_need_index[[#This Row],[Combined weighted population 2025/26]]/gp_need_index[[#This Row],[Registered population 2025/26]]</f>
        <v>0.86761245407852206</v>
      </c>
    </row>
    <row r="2358" spans="1:24" ht="13">
      <c r="A2358" s="8" t="s">
        <v>3113</v>
      </c>
      <c r="B2358" s="3" t="s">
        <v>10427</v>
      </c>
      <c r="C2358" s="74" t="s">
        <v>6421</v>
      </c>
      <c r="D2358" s="74" t="s">
        <v>6805</v>
      </c>
      <c r="E2358" s="74" t="s">
        <v>6554</v>
      </c>
      <c r="F2358" s="41">
        <v>0.95546181255871276</v>
      </c>
      <c r="G2358" s="110">
        <v>8629.4166666666679</v>
      </c>
      <c r="H2358" s="4">
        <v>2785.9732088090977</v>
      </c>
      <c r="I2358" s="46">
        <v>6828.6129761793745</v>
      </c>
      <c r="J2358" s="110">
        <v>6524.478931482291</v>
      </c>
      <c r="K2358" s="46">
        <v>6544.7171077430348</v>
      </c>
      <c r="L2358" s="110">
        <f>$L$1*gp_need_index[[#This Row],[Normalised weighted population (base year)]]</f>
        <v>2774.0994385661566</v>
      </c>
      <c r="M2358" s="4">
        <f>$M$1*gp_need_index[[#This Row],[Normalised travel time adjusted wp (base year)]]</f>
        <v>3885.9493437040146</v>
      </c>
      <c r="N2358" s="115">
        <v>6660.0487822701707</v>
      </c>
      <c r="O2358" s="43">
        <f>gp_need_index[[#This Row],[Combined weighted population (base year)]]/gp_need_index[[#This Row],[Registered population (base year)]]</f>
        <v>0.77178435571390536</v>
      </c>
      <c r="P2358" s="77">
        <v>8696.1282764248099</v>
      </c>
      <c r="Q2358" s="4">
        <v>2829.0830450890362</v>
      </c>
      <c r="R2358" s="46">
        <v>6864.8073287088055</v>
      </c>
      <c r="S2358" s="110">
        <v>6559.0612531544502</v>
      </c>
      <c r="T2358" s="46">
        <v>6579.3211285469497</v>
      </c>
      <c r="U2358" s="110">
        <f>$L$1*gp_need_index[[#This Row],[Normalised weighted population 2025/26]]</f>
        <v>2788.8032639815688</v>
      </c>
      <c r="V2358" s="4">
        <f>$M$1*gp_need_index[[#This Row],[Normalised travel time adjusted wp 2025/26]]</f>
        <v>3906.4956056308142</v>
      </c>
      <c r="W2358" s="115">
        <v>6695.298869612383</v>
      </c>
      <c r="X2358" s="43">
        <f>gp_need_index[[#This Row],[Combined weighted population 2025/26]]/gp_need_index[[#This Row],[Registered population 2025/26]]</f>
        <v>0.76991721566059779</v>
      </c>
    </row>
    <row r="2359" spans="1:24" ht="13">
      <c r="A2359" s="8" t="s">
        <v>3123</v>
      </c>
      <c r="B2359" s="3" t="s">
        <v>10426</v>
      </c>
      <c r="C2359" s="74" t="s">
        <v>6421</v>
      </c>
      <c r="D2359" s="74" t="s">
        <v>6805</v>
      </c>
      <c r="E2359" s="74" t="s">
        <v>6554</v>
      </c>
      <c r="F2359" s="41">
        <v>0.95546181255871276</v>
      </c>
      <c r="G2359" s="110">
        <v>11509.333333333332</v>
      </c>
      <c r="H2359" s="4">
        <v>3300.5911155075078</v>
      </c>
      <c r="I2359" s="46">
        <v>8089.977049725936</v>
      </c>
      <c r="J2359" s="110">
        <v>7729.6641354895301</v>
      </c>
      <c r="K2359" s="46">
        <v>7753.6406563509217</v>
      </c>
      <c r="L2359" s="110">
        <f>$L$1*gp_need_index[[#This Row],[Normalised weighted population (base year)]]</f>
        <v>3286.5240525337827</v>
      </c>
      <c r="M2359" s="4">
        <f>$M$1*gp_need_index[[#This Row],[Normalised travel time adjusted wp (base year)]]</f>
        <v>4603.7520528147224</v>
      </c>
      <c r="N2359" s="115">
        <v>7890.2761053485046</v>
      </c>
      <c r="O2359" s="43">
        <f>gp_need_index[[#This Row],[Combined weighted population (base year)]]/gp_need_index[[#This Row],[Registered population (base year)]]</f>
        <v>0.68555457356480298</v>
      </c>
      <c r="P2359" s="77">
        <v>11603.888922269605</v>
      </c>
      <c r="Q2359" s="4">
        <v>3357.7691209563422</v>
      </c>
      <c r="R2359" s="46">
        <v>8147.6710659540868</v>
      </c>
      <c r="S2359" s="110">
        <v>7784.7885648086713</v>
      </c>
      <c r="T2359" s="46">
        <v>7808.8345128784686</v>
      </c>
      <c r="U2359" s="110">
        <f>$L$1*gp_need_index[[#This Row],[Normalised weighted population 2025/26]]</f>
        <v>3309.9620389280103</v>
      </c>
      <c r="V2359" s="4">
        <f>$M$1*gp_need_index[[#This Row],[Normalised travel time adjusted wp 2025/26]]</f>
        <v>4636.5236038258372</v>
      </c>
      <c r="W2359" s="115">
        <v>7946.4856427538471</v>
      </c>
      <c r="X2359" s="43">
        <f>gp_need_index[[#This Row],[Combined weighted population 2025/26]]/gp_need_index[[#This Row],[Registered population 2025/26]]</f>
        <v>0.68481228112269743</v>
      </c>
    </row>
    <row r="2360" spans="1:24" ht="13">
      <c r="A2360" s="8" t="s">
        <v>2526</v>
      </c>
      <c r="B2360" s="3" t="s">
        <v>10425</v>
      </c>
      <c r="C2360" s="74" t="s">
        <v>6421</v>
      </c>
      <c r="D2360" s="74" t="s">
        <v>6805</v>
      </c>
      <c r="E2360" s="74" t="s">
        <v>6554</v>
      </c>
      <c r="F2360" s="41">
        <v>0.95546181255871276</v>
      </c>
      <c r="G2360" s="110">
        <v>6624.0000000000009</v>
      </c>
      <c r="H2360" s="4">
        <v>2863.9188621313924</v>
      </c>
      <c r="I2360" s="46">
        <v>7019.6631621719825</v>
      </c>
      <c r="J2360" s="110">
        <v>6707.0200884804681</v>
      </c>
      <c r="K2360" s="46">
        <v>6727.8244862201936</v>
      </c>
      <c r="L2360" s="110">
        <f>$L$1*gp_need_index[[#This Row],[Normalised weighted population (base year)]]</f>
        <v>2851.7128888449843</v>
      </c>
      <c r="M2360" s="4">
        <f>$M$1*gp_need_index[[#This Row],[Normalised travel time adjusted wp (base year)]]</f>
        <v>3994.6700088613902</v>
      </c>
      <c r="N2360" s="115">
        <v>6846.3828977063749</v>
      </c>
      <c r="O2360" s="43">
        <f>gp_need_index[[#This Row],[Combined weighted population (base year)]]/gp_need_index[[#This Row],[Registered population (base year)]]</f>
        <v>1.033572297359054</v>
      </c>
      <c r="P2360" s="77">
        <v>6680.988046957098</v>
      </c>
      <c r="Q2360" s="4">
        <v>2918.2387133599777</v>
      </c>
      <c r="R2360" s="46">
        <v>7081.1447338637072</v>
      </c>
      <c r="S2360" s="110">
        <v>6765.7633824080012</v>
      </c>
      <c r="T2360" s="46">
        <v>6786.6617271210944</v>
      </c>
      <c r="U2360" s="110">
        <f>$L$1*gp_need_index[[#This Row],[Normalised weighted population 2025/26]]</f>
        <v>2876.6895560110893</v>
      </c>
      <c r="V2360" s="4">
        <f>$M$1*gp_need_index[[#This Row],[Normalised travel time adjusted wp 2025/26]]</f>
        <v>4029.6048324603676</v>
      </c>
      <c r="W2360" s="115">
        <v>6906.2943884714568</v>
      </c>
      <c r="X2360" s="43">
        <f>gp_need_index[[#This Row],[Combined weighted population 2025/26]]/gp_need_index[[#This Row],[Registered population 2025/26]]</f>
        <v>1.0337235061537007</v>
      </c>
    </row>
    <row r="2361" spans="1:24" ht="13">
      <c r="A2361" s="8" t="s">
        <v>2529</v>
      </c>
      <c r="B2361" s="3" t="s">
        <v>10424</v>
      </c>
      <c r="C2361" s="74" t="s">
        <v>6421</v>
      </c>
      <c r="D2361" s="74" t="s">
        <v>6805</v>
      </c>
      <c r="E2361" s="74" t="s">
        <v>6519</v>
      </c>
      <c r="F2361" s="41">
        <v>0.95546181255871276</v>
      </c>
      <c r="G2361" s="110">
        <v>9866.25</v>
      </c>
      <c r="H2361" s="4">
        <v>3432.7248573402439</v>
      </c>
      <c r="I2361" s="46">
        <v>8413.8459875955341</v>
      </c>
      <c r="J2361" s="110">
        <v>8039.1085378978814</v>
      </c>
      <c r="K2361" s="46">
        <v>8064.044919374137</v>
      </c>
      <c r="L2361" s="110">
        <f>$L$1*gp_need_index[[#This Row],[Normalised weighted population (base year)]]</f>
        <v>3418.0946426151304</v>
      </c>
      <c r="M2361" s="4">
        <f>$M$1*gp_need_index[[#This Row],[Normalised travel time adjusted wp (base year)]]</f>
        <v>4788.0557014401038</v>
      </c>
      <c r="N2361" s="115">
        <v>8206.1503440552333</v>
      </c>
      <c r="O2361" s="43">
        <f>gp_need_index[[#This Row],[Combined weighted population (base year)]]/gp_need_index[[#This Row],[Registered population (base year)]]</f>
        <v>0.8317395508987947</v>
      </c>
      <c r="P2361" s="77">
        <v>9953.6362679465674</v>
      </c>
      <c r="Q2361" s="4">
        <v>3502.4189525238257</v>
      </c>
      <c r="R2361" s="46">
        <v>8498.6657903983469</v>
      </c>
      <c r="S2361" s="110">
        <v>8120.1506204247298</v>
      </c>
      <c r="T2361" s="46">
        <v>8145.2324474406023</v>
      </c>
      <c r="U2361" s="110">
        <f>$L$1*gp_need_index[[#This Row],[Normalised weighted population 2025/26]]</f>
        <v>3452.552382152483</v>
      </c>
      <c r="V2361" s="4">
        <f>$M$1*gp_need_index[[#This Row],[Normalised travel time adjusted wp 2025/26]]</f>
        <v>4836.2610885046679</v>
      </c>
      <c r="W2361" s="115">
        <v>8288.8134706571509</v>
      </c>
      <c r="X2361" s="43">
        <f>gp_need_index[[#This Row],[Combined weighted population 2025/26]]/gp_need_index[[#This Row],[Registered population 2025/26]]</f>
        <v>0.83274225092486032</v>
      </c>
    </row>
    <row r="2362" spans="1:24" ht="13">
      <c r="A2362" s="8" t="s">
        <v>2538</v>
      </c>
      <c r="B2362" s="3" t="s">
        <v>10423</v>
      </c>
      <c r="C2362" s="74" t="s">
        <v>6421</v>
      </c>
      <c r="D2362" s="74" t="s">
        <v>6805</v>
      </c>
      <c r="E2362" s="74" t="s">
        <v>6519</v>
      </c>
      <c r="F2362" s="41">
        <v>0.95546181255871276</v>
      </c>
      <c r="G2362" s="110">
        <v>13655.25</v>
      </c>
      <c r="H2362" s="4">
        <v>5771.0687853411282</v>
      </c>
      <c r="I2362" s="46">
        <v>14145.288644340491</v>
      </c>
      <c r="J2362" s="110">
        <v>13515.283127287743</v>
      </c>
      <c r="K2362" s="46">
        <v>13557.205966646467</v>
      </c>
      <c r="L2362" s="110">
        <f>$L$1*gp_need_index[[#This Row],[Normalised weighted population (base year)]]</f>
        <v>5746.4725887242048</v>
      </c>
      <c r="M2362" s="4">
        <f>$M$1*gp_need_index[[#This Row],[Normalised travel time adjusted wp (base year)]]</f>
        <v>8049.6398486378193</v>
      </c>
      <c r="N2362" s="115">
        <v>13796.112437362024</v>
      </c>
      <c r="O2362" s="43">
        <f>gp_need_index[[#This Row],[Combined weighted population (base year)]]/gp_need_index[[#This Row],[Registered population (base year)]]</f>
        <v>1.0103156249326832</v>
      </c>
      <c r="P2362" s="77">
        <v>13784.045064834596</v>
      </c>
      <c r="Q2362" s="4">
        <v>5886.3618568829625</v>
      </c>
      <c r="R2362" s="46">
        <v>14283.334695567553</v>
      </c>
      <c r="S2362" s="110">
        <v>13647.180857609725</v>
      </c>
      <c r="T2362" s="46">
        <v>13689.334783752905</v>
      </c>
      <c r="U2362" s="110">
        <f>$L$1*gp_need_index[[#This Row],[Normalised weighted population 2025/26]]</f>
        <v>5802.5533000694149</v>
      </c>
      <c r="V2362" s="4">
        <f>$M$1*gp_need_index[[#This Row],[Normalised travel time adjusted wp 2025/26]]</f>
        <v>8128.0918094585086</v>
      </c>
      <c r="W2362" s="115">
        <v>13930.645109527923</v>
      </c>
      <c r="X2362" s="43">
        <f>gp_need_index[[#This Row],[Combined weighted population 2025/26]]/gp_need_index[[#This Row],[Registered population 2025/26]]</f>
        <v>1.010635487914018</v>
      </c>
    </row>
    <row r="2363" spans="1:24" ht="13">
      <c r="A2363" s="8" t="s">
        <v>2521</v>
      </c>
      <c r="B2363" s="3" t="s">
        <v>7897</v>
      </c>
      <c r="C2363" s="74" t="s">
        <v>6421</v>
      </c>
      <c r="D2363" s="74" t="s">
        <v>6805</v>
      </c>
      <c r="E2363" s="74" t="s">
        <v>6519</v>
      </c>
      <c r="F2363" s="41">
        <v>0.95546181255871276</v>
      </c>
      <c r="G2363" s="110">
        <v>3542</v>
      </c>
      <c r="H2363" s="4">
        <v>1570.8883286156604</v>
      </c>
      <c r="I2363" s="46">
        <v>3850.3559154824125</v>
      </c>
      <c r="J2363" s="110">
        <v>3678.8680420029877</v>
      </c>
      <c r="K2363" s="46">
        <v>3690.2794636131975</v>
      </c>
      <c r="L2363" s="110">
        <f>$L$1*gp_need_index[[#This Row],[Normalised weighted population (base year)]]</f>
        <v>1564.1932293834343</v>
      </c>
      <c r="M2363" s="4">
        <f>$M$1*gp_need_index[[#This Row],[Normalised travel time adjusted wp (base year)]]</f>
        <v>2191.1167165264051</v>
      </c>
      <c r="N2363" s="115">
        <v>3755.3099459098394</v>
      </c>
      <c r="O2363" s="43">
        <f>gp_need_index[[#This Row],[Combined weighted population (base year)]]/gp_need_index[[#This Row],[Registered population (base year)]]</f>
        <v>1.0602230225606548</v>
      </c>
      <c r="P2363" s="77">
        <v>3577.1655414119059</v>
      </c>
      <c r="Q2363" s="4">
        <v>1602.1005672039955</v>
      </c>
      <c r="R2363" s="46">
        <v>3887.518160402532</v>
      </c>
      <c r="S2363" s="110">
        <v>3714.3751478931158</v>
      </c>
      <c r="T2363" s="46">
        <v>3725.8482497216919</v>
      </c>
      <c r="U2363" s="110">
        <f>$L$1*gp_need_index[[#This Row],[Normalised weighted population 2025/26]]</f>
        <v>1579.2902575981511</v>
      </c>
      <c r="V2363" s="4">
        <f>$M$1*gp_need_index[[#This Row],[Normalised travel time adjusted wp 2025/26]]</f>
        <v>2212.2358113259534</v>
      </c>
      <c r="W2363" s="115">
        <v>3791.5260689241045</v>
      </c>
      <c r="X2363" s="43">
        <f>gp_need_index[[#This Row],[Combined weighted population 2025/26]]/gp_need_index[[#This Row],[Registered population 2025/26]]</f>
        <v>1.0599246875859121</v>
      </c>
    </row>
    <row r="2364" spans="1:24" ht="13">
      <c r="A2364" s="8" t="s">
        <v>3107</v>
      </c>
      <c r="B2364" s="3" t="s">
        <v>10422</v>
      </c>
      <c r="C2364" s="74" t="s">
        <v>6421</v>
      </c>
      <c r="D2364" s="74" t="s">
        <v>6805</v>
      </c>
      <c r="E2364" s="74" t="s">
        <v>6554</v>
      </c>
      <c r="F2364" s="41">
        <v>0.95546181255871276</v>
      </c>
      <c r="G2364" s="110">
        <v>6106</v>
      </c>
      <c r="H2364" s="4">
        <v>1728.8748274696982</v>
      </c>
      <c r="I2364" s="46">
        <v>4237.5917484490155</v>
      </c>
      <c r="J2364" s="110">
        <v>4048.8570928569411</v>
      </c>
      <c r="K2364" s="46">
        <v>4061.4161775532552</v>
      </c>
      <c r="L2364" s="110">
        <f>$L$1*gp_need_index[[#This Row],[Normalised weighted population (base year)]]</f>
        <v>1721.5063924771182</v>
      </c>
      <c r="M2364" s="4">
        <f>$M$1*gp_need_index[[#This Row],[Normalised travel time adjusted wp (base year)]]</f>
        <v>2411.4804765204844</v>
      </c>
      <c r="N2364" s="115">
        <v>4132.9868689976029</v>
      </c>
      <c r="O2364" s="43">
        <f>gp_need_index[[#This Row],[Combined weighted population (base year)]]/gp_need_index[[#This Row],[Registered population (base year)]]</f>
        <v>0.67687305420858224</v>
      </c>
      <c r="P2364" s="77">
        <v>6153.2361643555505</v>
      </c>
      <c r="Q2364" s="4">
        <v>1756.4751867796647</v>
      </c>
      <c r="R2364" s="46">
        <v>4262.1102112330282</v>
      </c>
      <c r="S2364" s="110">
        <v>4072.2835477497074</v>
      </c>
      <c r="T2364" s="46">
        <v>4084.8621705214732</v>
      </c>
      <c r="U2364" s="110">
        <f>$L$1*gp_need_index[[#This Row],[Normalised weighted population 2025/26]]</f>
        <v>1731.4669297166572</v>
      </c>
      <c r="V2364" s="4">
        <f>$M$1*gp_need_index[[#This Row],[Normalised travel time adjusted wp 2025/26]]</f>
        <v>2425.4016192509384</v>
      </c>
      <c r="W2364" s="115">
        <v>4156.8685489675954</v>
      </c>
      <c r="X2364" s="43">
        <f>gp_need_index[[#This Row],[Combined weighted population 2025/26]]/gp_need_index[[#This Row],[Registered population 2025/26]]</f>
        <v>0.67555810275046679</v>
      </c>
    </row>
    <row r="2365" spans="1:24" ht="13">
      <c r="A2365" s="8" t="s">
        <v>3093</v>
      </c>
      <c r="B2365" s="3" t="s">
        <v>10421</v>
      </c>
      <c r="C2365" s="74" t="s">
        <v>6421</v>
      </c>
      <c r="D2365" s="74" t="s">
        <v>6805</v>
      </c>
      <c r="E2365" s="74" t="s">
        <v>6554</v>
      </c>
      <c r="F2365" s="41">
        <v>0.95546181255871276</v>
      </c>
      <c r="G2365" s="110">
        <v>2128.583333333333</v>
      </c>
      <c r="H2365" s="4">
        <v>967.23151798007655</v>
      </c>
      <c r="I2365" s="46">
        <v>2370.7513316223731</v>
      </c>
      <c r="J2365" s="110">
        <v>2265.1623644378947</v>
      </c>
      <c r="K2365" s="46">
        <v>2272.1886351442795</v>
      </c>
      <c r="L2365" s="110">
        <f>$L$1*gp_need_index[[#This Row],[Normalised weighted population (base year)]]</f>
        <v>963.10919376679522</v>
      </c>
      <c r="M2365" s="4">
        <f>$M$1*gp_need_index[[#This Row],[Normalised travel time adjusted wp (base year)]]</f>
        <v>1349.1201819960024</v>
      </c>
      <c r="N2365" s="115">
        <v>2312.2293757627976</v>
      </c>
      <c r="O2365" s="43">
        <f>gp_need_index[[#This Row],[Combined weighted population (base year)]]/gp_need_index[[#This Row],[Registered population (base year)]]</f>
        <v>1.0862761816996271</v>
      </c>
      <c r="P2365" s="77">
        <v>2147.7807337970876</v>
      </c>
      <c r="Q2365" s="4">
        <v>984.12803389660326</v>
      </c>
      <c r="R2365" s="46">
        <v>2387.9996563581158</v>
      </c>
      <c r="S2365" s="110">
        <v>2281.6424800535083</v>
      </c>
      <c r="T2365" s="46">
        <v>2288.690103265425</v>
      </c>
      <c r="U2365" s="110">
        <f>$L$1*gp_need_index[[#This Row],[Normalised weighted population 2025/26]]</f>
        <v>970.11626359672164</v>
      </c>
      <c r="V2365" s="4">
        <f>$M$1*gp_need_index[[#This Row],[Normalised travel time adjusted wp 2025/26]]</f>
        <v>1358.9179880982178</v>
      </c>
      <c r="W2365" s="115">
        <v>2329.0342516949395</v>
      </c>
      <c r="X2365" s="43">
        <f>gp_need_index[[#This Row],[Combined weighted population 2025/26]]/gp_need_index[[#This Row],[Registered population 2025/26]]</f>
        <v>1.0843910716981857</v>
      </c>
    </row>
    <row r="2366" spans="1:24" ht="13">
      <c r="A2366" s="8" t="s">
        <v>2535</v>
      </c>
      <c r="B2366" s="3" t="s">
        <v>10420</v>
      </c>
      <c r="C2366" s="74" t="s">
        <v>6421</v>
      </c>
      <c r="D2366" s="74" t="s">
        <v>6805</v>
      </c>
      <c r="E2366" s="74" t="s">
        <v>6519</v>
      </c>
      <c r="F2366" s="41">
        <v>0.95546181255871276</v>
      </c>
      <c r="G2366" s="110">
        <v>10513.666666666664</v>
      </c>
      <c r="H2366" s="4">
        <v>3724.7138956054387</v>
      </c>
      <c r="I2366" s="46">
        <v>9129.5313105179885</v>
      </c>
      <c r="J2366" s="110">
        <v>8722.918533759037</v>
      </c>
      <c r="K2366" s="46">
        <v>8749.9760144633583</v>
      </c>
      <c r="L2366" s="110">
        <f>$L$1*gp_need_index[[#This Row],[Normalised weighted population (base year)]]</f>
        <v>3708.8392285852151</v>
      </c>
      <c r="M2366" s="4">
        <f>$M$1*gp_need_index[[#This Row],[Normalised travel time adjusted wp (base year)]]</f>
        <v>5195.3297585012706</v>
      </c>
      <c r="N2366" s="115">
        <v>8904.1689870864866</v>
      </c>
      <c r="O2366" s="43">
        <f>gp_need_index[[#This Row],[Combined weighted population (base year)]]/gp_need_index[[#This Row],[Registered population (base year)]]</f>
        <v>0.84691376181032518</v>
      </c>
      <c r="P2366" s="77">
        <v>10607.357683573871</v>
      </c>
      <c r="Q2366" s="4">
        <v>3797.2474796181214</v>
      </c>
      <c r="R2366" s="46">
        <v>9214.0711006180918</v>
      </c>
      <c r="S2366" s="110">
        <v>8803.6930748414161</v>
      </c>
      <c r="T2366" s="46">
        <v>8830.8862535305652</v>
      </c>
      <c r="U2366" s="110">
        <f>$L$1*gp_need_index[[#This Row],[Normalised weighted population 2025/26]]</f>
        <v>3743.1832139701378</v>
      </c>
      <c r="V2366" s="4">
        <f>$M$1*gp_need_index[[#This Row],[Normalised travel time adjusted wp 2025/26]]</f>
        <v>5243.3705042242855</v>
      </c>
      <c r="W2366" s="115">
        <v>8986.5537181944237</v>
      </c>
      <c r="X2366" s="43">
        <f>gp_need_index[[#This Row],[Combined weighted population 2025/26]]/gp_need_index[[#This Row],[Registered population 2025/26]]</f>
        <v>0.8472000272141893</v>
      </c>
    </row>
    <row r="2367" spans="1:24" ht="13">
      <c r="A2367" s="8" t="s">
        <v>2507</v>
      </c>
      <c r="B2367" s="3" t="s">
        <v>10419</v>
      </c>
      <c r="C2367" s="74" t="s">
        <v>6421</v>
      </c>
      <c r="D2367" s="74" t="s">
        <v>6805</v>
      </c>
      <c r="E2367" s="74" t="s">
        <v>6519</v>
      </c>
      <c r="F2367" s="41">
        <v>0.95546181255871276</v>
      </c>
      <c r="G2367" s="110">
        <v>14713.083333333336</v>
      </c>
      <c r="H2367" s="4">
        <v>5964.2571117277203</v>
      </c>
      <c r="I2367" s="46">
        <v>14618.806590686347</v>
      </c>
      <c r="J2367" s="110">
        <v>13967.711442582433</v>
      </c>
      <c r="K2367" s="46">
        <v>14011.037662055713</v>
      </c>
      <c r="L2367" s="110">
        <f>$L$1*gp_need_index[[#This Row],[Normalised weighted population (base year)]]</f>
        <v>5938.8375497626021</v>
      </c>
      <c r="M2367" s="4">
        <f>$M$1*gp_need_index[[#This Row],[Normalised travel time adjusted wp (base year)]]</f>
        <v>8319.1040515811619</v>
      </c>
      <c r="N2367" s="115">
        <v>14257.941601343764</v>
      </c>
      <c r="O2367" s="43">
        <f>gp_need_index[[#This Row],[Combined weighted population (base year)]]/gp_need_index[[#This Row],[Registered population (base year)]]</f>
        <v>0.96906550981340378</v>
      </c>
      <c r="P2367" s="77">
        <v>14841.87670246269</v>
      </c>
      <c r="Q2367" s="4">
        <v>6080.5407059925383</v>
      </c>
      <c r="R2367" s="46">
        <v>14754.512234438882</v>
      </c>
      <c r="S2367" s="110">
        <v>14097.373002936678</v>
      </c>
      <c r="T2367" s="46">
        <v>14140.917499531175</v>
      </c>
      <c r="U2367" s="110">
        <f>$L$1*gp_need_index[[#This Row],[Normalised weighted population 2025/26]]</f>
        <v>5993.9674789967521</v>
      </c>
      <c r="V2367" s="4">
        <f>$M$1*gp_need_index[[#This Row],[Normalised travel time adjusted wp 2025/26]]</f>
        <v>8396.2206726496333</v>
      </c>
      <c r="W2367" s="115">
        <v>14390.188151646385</v>
      </c>
      <c r="X2367" s="43">
        <f>gp_need_index[[#This Row],[Combined weighted population 2025/26]]/gp_need_index[[#This Row],[Registered population 2025/26]]</f>
        <v>0.96956661479734862</v>
      </c>
    </row>
    <row r="2368" spans="1:24" ht="13">
      <c r="A2368" s="8" t="s">
        <v>2509</v>
      </c>
      <c r="B2368" s="3" t="s">
        <v>10418</v>
      </c>
      <c r="C2368" s="74" t="s">
        <v>6421</v>
      </c>
      <c r="D2368" s="74" t="s">
        <v>6805</v>
      </c>
      <c r="E2368" s="74" t="s">
        <v>6554</v>
      </c>
      <c r="F2368" s="41">
        <v>0.95546181255871276</v>
      </c>
      <c r="G2368" s="110">
        <v>4273</v>
      </c>
      <c r="H2368" s="4">
        <v>2047.8577840494595</v>
      </c>
      <c r="I2368" s="46">
        <v>5019.4410317060238</v>
      </c>
      <c r="J2368" s="110">
        <v>4795.8842261854124</v>
      </c>
      <c r="K2368" s="46">
        <v>4810.7605023317456</v>
      </c>
      <c r="L2368" s="110">
        <f>$L$1*gp_need_index[[#This Row],[Normalised weighted population (base year)]]</f>
        <v>2039.1298491428581</v>
      </c>
      <c r="M2368" s="4">
        <f>$M$1*gp_need_index[[#This Row],[Normalised travel time adjusted wp (base year)]]</f>
        <v>2856.4063669972825</v>
      </c>
      <c r="N2368" s="115">
        <v>4895.5362161401408</v>
      </c>
      <c r="O2368" s="43">
        <f>gp_need_index[[#This Row],[Combined weighted population (base year)]]/gp_need_index[[#This Row],[Registered population (base year)]]</f>
        <v>1.1456906660753898</v>
      </c>
      <c r="P2368" s="77">
        <v>4311.161410625341</v>
      </c>
      <c r="Q2368" s="4">
        <v>2085.5735310064247</v>
      </c>
      <c r="R2368" s="46">
        <v>5060.6716847944008</v>
      </c>
      <c r="S2368" s="110">
        <v>4835.2785407182128</v>
      </c>
      <c r="T2368" s="46">
        <v>4850.2139311562669</v>
      </c>
      <c r="U2368" s="110">
        <f>$L$1*gp_need_index[[#This Row],[Normalised weighted population 2025/26]]</f>
        <v>2055.8796535296601</v>
      </c>
      <c r="V2368" s="4">
        <f>$M$1*gp_need_index[[#This Row],[Normalised travel time adjusted wp 2025/26]]</f>
        <v>2879.8319823941856</v>
      </c>
      <c r="W2368" s="115">
        <v>4935.7116359238462</v>
      </c>
      <c r="X2368" s="43">
        <f>gp_need_index[[#This Row],[Combined weighted population 2025/26]]/gp_need_index[[#This Row],[Registered population 2025/26]]</f>
        <v>1.1448682073835674</v>
      </c>
    </row>
    <row r="2369" spans="1:24" ht="13">
      <c r="A2369" s="8" t="s">
        <v>2524</v>
      </c>
      <c r="B2369" s="3" t="s">
        <v>10417</v>
      </c>
      <c r="C2369" s="74" t="s">
        <v>6421</v>
      </c>
      <c r="D2369" s="74" t="s">
        <v>6805</v>
      </c>
      <c r="E2369" s="74" t="s">
        <v>6519</v>
      </c>
      <c r="F2369" s="41">
        <v>0.95546181255871276</v>
      </c>
      <c r="G2369" s="110">
        <v>3502.1666666666661</v>
      </c>
      <c r="H2369" s="4">
        <v>1600.4812965598255</v>
      </c>
      <c r="I2369" s="46">
        <v>3922.8903261753162</v>
      </c>
      <c r="J2369" s="110">
        <v>3748.1719015165077</v>
      </c>
      <c r="K2369" s="46">
        <v>3759.7982956538899</v>
      </c>
      <c r="L2369" s="110">
        <f>$L$1*gp_need_index[[#This Row],[Normalised weighted population (base year)]]</f>
        <v>1593.6600726035481</v>
      </c>
      <c r="M2369" s="4">
        <f>$M$1*gp_need_index[[#This Row],[Normalised travel time adjusted wp (base year)]]</f>
        <v>2232.3937733183616</v>
      </c>
      <c r="N2369" s="115">
        <v>3826.0538459219097</v>
      </c>
      <c r="O2369" s="43">
        <f>gp_need_index[[#This Row],[Combined weighted population (base year)]]/gp_need_index[[#This Row],[Registered population (base year)]]</f>
        <v>1.0924819433460935</v>
      </c>
      <c r="P2369" s="77">
        <v>3537.9050791254012</v>
      </c>
      <c r="Q2369" s="4">
        <v>1632.3990499973011</v>
      </c>
      <c r="R2369" s="46">
        <v>3961.0378285824017</v>
      </c>
      <c r="S2369" s="110">
        <v>3784.6203833109694</v>
      </c>
      <c r="T2369" s="46">
        <v>3796.3104612679203</v>
      </c>
      <c r="U2369" s="110">
        <f>$L$1*gp_need_index[[#This Row],[Normalised weighted population 2025/26]]</f>
        <v>1609.1573581254179</v>
      </c>
      <c r="V2369" s="4">
        <f>$M$1*gp_need_index[[#This Row],[Normalised travel time adjusted wp 2025/26]]</f>
        <v>2254.0730030954883</v>
      </c>
      <c r="W2369" s="115">
        <v>3863.2303612209062</v>
      </c>
      <c r="X2369" s="43">
        <f>gp_need_index[[#This Row],[Combined weighted population 2025/26]]/gp_need_index[[#This Row],[Registered population 2025/26]]</f>
        <v>1.0919542143781675</v>
      </c>
    </row>
    <row r="2370" spans="1:24" ht="13">
      <c r="A2370" s="8" t="s">
        <v>3124</v>
      </c>
      <c r="B2370" s="3" t="s">
        <v>12669</v>
      </c>
      <c r="C2370" s="74" t="s">
        <v>6421</v>
      </c>
      <c r="D2370" s="74" t="s">
        <v>6805</v>
      </c>
      <c r="E2370" s="74" t="s">
        <v>6554</v>
      </c>
      <c r="F2370" s="41">
        <v>0.95546181255871276</v>
      </c>
      <c r="G2370" s="110">
        <v>7574.5833333333339</v>
      </c>
      <c r="H2370" s="4">
        <v>1604.3580216760968</v>
      </c>
      <c r="I2370" s="46">
        <v>3932.3924474987898</v>
      </c>
      <c r="J2370" s="110">
        <v>3757.2508155793867</v>
      </c>
      <c r="K2370" s="46">
        <v>3768.9053714542792</v>
      </c>
      <c r="L2370" s="110">
        <f>$L$1*gp_need_index[[#This Row],[Normalised weighted population (base year)]]</f>
        <v>1597.5202751835725</v>
      </c>
      <c r="M2370" s="4">
        <f>$M$1*gp_need_index[[#This Row],[Normalised travel time adjusted wp (base year)]]</f>
        <v>2237.8011323603155</v>
      </c>
      <c r="N2370" s="115">
        <v>3835.3214075438882</v>
      </c>
      <c r="O2370" s="43">
        <f>gp_need_index[[#This Row],[Combined weighted population (base year)]]/gp_need_index[[#This Row],[Registered population (base year)]]</f>
        <v>0.50634090863663184</v>
      </c>
      <c r="P2370" s="77">
        <v>7635.8031584851688</v>
      </c>
      <c r="Q2370" s="4">
        <v>1627.9697081647903</v>
      </c>
      <c r="R2370" s="46">
        <v>3950.2899721962276</v>
      </c>
      <c r="S2370" s="110">
        <v>3774.3512169671149</v>
      </c>
      <c r="T2370" s="46">
        <v>3786.0095751363583</v>
      </c>
      <c r="U2370" s="110">
        <f>$L$1*gp_need_index[[#This Row],[Normalised weighted population 2025/26]]</f>
        <v>1604.7910801608175</v>
      </c>
      <c r="V2370" s="4">
        <f>$M$1*gp_need_index[[#This Row],[Normalised travel time adjusted wp 2025/26]]</f>
        <v>2247.956814871683</v>
      </c>
      <c r="W2370" s="115">
        <v>3852.7478950325003</v>
      </c>
      <c r="X2370" s="43">
        <f>gp_need_index[[#This Row],[Combined weighted population 2025/26]]/gp_need_index[[#This Row],[Registered population 2025/26]]</f>
        <v>0.50456354296550898</v>
      </c>
    </row>
    <row r="2371" spans="1:24" ht="13">
      <c r="A2371" s="8" t="s">
        <v>3097</v>
      </c>
      <c r="B2371" s="3" t="s">
        <v>10416</v>
      </c>
      <c r="C2371" s="74" t="s">
        <v>6421</v>
      </c>
      <c r="D2371" s="74" t="s">
        <v>6805</v>
      </c>
      <c r="E2371" s="74" t="s">
        <v>6554</v>
      </c>
      <c r="F2371" s="41">
        <v>0.95546181255871276</v>
      </c>
      <c r="G2371" s="110">
        <v>5202.25</v>
      </c>
      <c r="H2371" s="4">
        <v>1861.9681881473632</v>
      </c>
      <c r="I2371" s="46">
        <v>4563.8127784621947</v>
      </c>
      <c r="J2371" s="110">
        <v>4360.5488294881034</v>
      </c>
      <c r="K2371" s="46">
        <v>4374.0747457691623</v>
      </c>
      <c r="L2371" s="110">
        <f>$L$1*gp_need_index[[#This Row],[Normalised weighted population (base year)]]</f>
        <v>1854.0325115242642</v>
      </c>
      <c r="M2371" s="4">
        <f>$M$1*gp_need_index[[#This Row],[Normalised travel time adjusted wp (base year)]]</f>
        <v>2597.1226269695248</v>
      </c>
      <c r="N2371" s="115">
        <v>4451.1551384937893</v>
      </c>
      <c r="O2371" s="43">
        <f>gp_need_index[[#This Row],[Combined weighted population (base year)]]/gp_need_index[[#This Row],[Registered population (base year)]]</f>
        <v>0.85562115209645617</v>
      </c>
      <c r="P2371" s="77">
        <v>5242.7226620904257</v>
      </c>
      <c r="Q2371" s="4">
        <v>1894.5273986557827</v>
      </c>
      <c r="R2371" s="46">
        <v>4597.0957244638039</v>
      </c>
      <c r="S2371" s="110">
        <v>4392.3494134020948</v>
      </c>
      <c r="T2371" s="46">
        <v>4405.916667672368</v>
      </c>
      <c r="U2371" s="110">
        <f>$L$1*gp_need_index[[#This Row],[Normalised weighted population 2025/26]]</f>
        <v>1867.5535885188124</v>
      </c>
      <c r="V2371" s="4">
        <f>$M$1*gp_need_index[[#This Row],[Normalised travel time adjusted wp 2025/26]]</f>
        <v>2616.0288827304721</v>
      </c>
      <c r="W2371" s="115">
        <v>4483.5824712492849</v>
      </c>
      <c r="X2371" s="43">
        <f>gp_need_index[[#This Row],[Combined weighted population 2025/26]]/gp_need_index[[#This Row],[Registered population 2025/26]]</f>
        <v>0.85520115410063491</v>
      </c>
    </row>
    <row r="2372" spans="1:24" ht="13">
      <c r="A2372" s="8" t="s">
        <v>2514</v>
      </c>
      <c r="B2372" s="3" t="s">
        <v>10415</v>
      </c>
      <c r="C2372" s="74" t="s">
        <v>6421</v>
      </c>
      <c r="D2372" s="74" t="s">
        <v>6805</v>
      </c>
      <c r="E2372" s="74" t="s">
        <v>6554</v>
      </c>
      <c r="F2372" s="41">
        <v>0.95546181255871276</v>
      </c>
      <c r="G2372" s="110">
        <v>4271.833333333333</v>
      </c>
      <c r="H2372" s="4">
        <v>1318.8303004131085</v>
      </c>
      <c r="I2372" s="46">
        <v>3232.5442593287316</v>
      </c>
      <c r="J2372" s="110">
        <v>3088.5725971944917</v>
      </c>
      <c r="K2372" s="46">
        <v>3098.1529908584994</v>
      </c>
      <c r="L2372" s="110">
        <f>$L$1*gp_need_index[[#This Row],[Normalised weighted population (base year)]]</f>
        <v>1313.2094681929636</v>
      </c>
      <c r="M2372" s="4">
        <f>$M$1*gp_need_index[[#This Row],[Normalised travel time adjusted wp (base year)]]</f>
        <v>1839.5394916730011</v>
      </c>
      <c r="N2372" s="115">
        <v>3152.7489598659649</v>
      </c>
      <c r="O2372" s="43">
        <f>gp_need_index[[#This Row],[Combined weighted population (base year)]]/gp_need_index[[#This Row],[Registered population (base year)]]</f>
        <v>0.73803182705301362</v>
      </c>
      <c r="P2372" s="77">
        <v>4306.4789970797356</v>
      </c>
      <c r="Q2372" s="4">
        <v>1342.2901661454146</v>
      </c>
      <c r="R2372" s="46">
        <v>3257.0847949494546</v>
      </c>
      <c r="S2372" s="110">
        <v>3112.0201418398292</v>
      </c>
      <c r="T2372" s="46">
        <v>3121.6326668429006</v>
      </c>
      <c r="U2372" s="110">
        <f>$L$1*gp_need_index[[#This Row],[Normalised weighted population 2025/26]]</f>
        <v>1323.1789724429541</v>
      </c>
      <c r="V2372" s="4">
        <f>$M$1*gp_need_index[[#This Row],[Normalised travel time adjusted wp 2025/26]]</f>
        <v>1853.4806338155729</v>
      </c>
      <c r="W2372" s="115">
        <v>3176.6596062585268</v>
      </c>
      <c r="X2372" s="43">
        <f>gp_need_index[[#This Row],[Combined weighted population 2025/26]]/gp_need_index[[#This Row],[Registered population 2025/26]]</f>
        <v>0.73764660373652113</v>
      </c>
    </row>
    <row r="2373" spans="1:24" ht="13">
      <c r="A2373" s="8" t="s">
        <v>3121</v>
      </c>
      <c r="B2373" s="3" t="s">
        <v>10414</v>
      </c>
      <c r="C2373" s="74" t="s">
        <v>6421</v>
      </c>
      <c r="D2373" s="74" t="s">
        <v>6805</v>
      </c>
      <c r="E2373" s="74" t="s">
        <v>6554</v>
      </c>
      <c r="F2373" s="41">
        <v>0.95546181255871276</v>
      </c>
      <c r="G2373" s="110">
        <v>3849.333333333333</v>
      </c>
      <c r="H2373" s="4">
        <v>1040.6739326771301</v>
      </c>
      <c r="I2373" s="46">
        <v>2550.7637683595608</v>
      </c>
      <c r="J2373" s="110">
        <v>2437.1573735259185</v>
      </c>
      <c r="K2373" s="46">
        <v>2444.7171527847022</v>
      </c>
      <c r="L2373" s="110">
        <f>$L$1*gp_need_index[[#This Row],[Normalised weighted population (base year)]]</f>
        <v>1036.2385981465054</v>
      </c>
      <c r="M2373" s="4">
        <f>$M$1*gp_need_index[[#This Row],[Normalised travel time adjusted wp (base year)]]</f>
        <v>1451.559610447667</v>
      </c>
      <c r="N2373" s="115">
        <v>2487.7982085941721</v>
      </c>
      <c r="O2373" s="43">
        <f>gp_need_index[[#This Row],[Combined weighted population (base year)]]/gp_need_index[[#This Row],[Registered population (base year)]]</f>
        <v>0.64629326513530627</v>
      </c>
      <c r="P2373" s="77">
        <v>3880.3482526875041</v>
      </c>
      <c r="Q2373" s="4">
        <v>1057.6455131527525</v>
      </c>
      <c r="R2373" s="46">
        <v>2566.3907895777234</v>
      </c>
      <c r="S2373" s="110">
        <v>2452.0883955439176</v>
      </c>
      <c r="T2373" s="46">
        <v>2459.6624985180624</v>
      </c>
      <c r="U2373" s="110">
        <f>$L$1*gp_need_index[[#This Row],[Normalised weighted population 2025/26]]</f>
        <v>1042.5870192591076</v>
      </c>
      <c r="V2373" s="4">
        <f>$M$1*gp_need_index[[#This Row],[Normalised travel time adjusted wp 2025/26]]</f>
        <v>1460.4334632800942</v>
      </c>
      <c r="W2373" s="115">
        <v>2503.020482539202</v>
      </c>
      <c r="X2373" s="43">
        <f>gp_need_index[[#This Row],[Combined weighted population 2025/26]]/gp_need_index[[#This Row],[Registered population 2025/26]]</f>
        <v>0.6450504747365462</v>
      </c>
    </row>
    <row r="2374" spans="1:24" ht="13">
      <c r="A2374" s="8" t="s">
        <v>3125</v>
      </c>
      <c r="B2374" s="3" t="s">
        <v>10413</v>
      </c>
      <c r="C2374" s="74" t="s">
        <v>6421</v>
      </c>
      <c r="D2374" s="74" t="s">
        <v>6805</v>
      </c>
      <c r="E2374" s="74" t="s">
        <v>6554</v>
      </c>
      <c r="F2374" s="41">
        <v>0.95546181255871276</v>
      </c>
      <c r="G2374" s="110">
        <v>20146.916666666668</v>
      </c>
      <c r="H2374" s="4">
        <v>4269.0104610911976</v>
      </c>
      <c r="I2374" s="46">
        <v>10463.639828939353</v>
      </c>
      <c r="J2374" s="110">
        <v>9997.6082769199329</v>
      </c>
      <c r="K2374" s="46">
        <v>10028.61969723702</v>
      </c>
      <c r="L2374" s="110">
        <f>$L$1*gp_need_index[[#This Row],[Normalised weighted population (base year)]]</f>
        <v>4250.816011403228</v>
      </c>
      <c r="M2374" s="4">
        <f>$M$1*gp_need_index[[#This Row],[Normalised travel time adjusted wp (base year)]]</f>
        <v>5954.5290482653909</v>
      </c>
      <c r="N2374" s="115">
        <v>10205.34505966862</v>
      </c>
      <c r="O2374" s="43">
        <f>gp_need_index[[#This Row],[Combined weighted population (base year)]]/gp_need_index[[#This Row],[Registered population (base year)]]</f>
        <v>0.50654624866511178</v>
      </c>
      <c r="P2374" s="77">
        <v>20298.043219232575</v>
      </c>
      <c r="Q2374" s="4">
        <v>4330.9664540525191</v>
      </c>
      <c r="R2374" s="46">
        <v>10509.147232627816</v>
      </c>
      <c r="S2374" s="110">
        <v>10041.088863332954</v>
      </c>
      <c r="T2374" s="46">
        <v>10072.104156730054</v>
      </c>
      <c r="U2374" s="110">
        <f>$L$1*gp_need_index[[#This Row],[Normalised weighted population 2025/26]]</f>
        <v>4269.3032303250129</v>
      </c>
      <c r="V2374" s="4">
        <f>$M$1*gp_need_index[[#This Row],[Normalised travel time adjusted wp 2025/26]]</f>
        <v>5980.3481026334339</v>
      </c>
      <c r="W2374" s="115">
        <v>10249.651332958447</v>
      </c>
      <c r="X2374" s="43">
        <f>gp_need_index[[#This Row],[Combined weighted population 2025/26]]/gp_need_index[[#This Row],[Registered population 2025/26]]</f>
        <v>0.50495760710800008</v>
      </c>
    </row>
    <row r="2375" spans="1:24" ht="13">
      <c r="A2375" s="8" t="s">
        <v>2501</v>
      </c>
      <c r="B2375" s="3" t="s">
        <v>10412</v>
      </c>
      <c r="C2375" s="74" t="s">
        <v>6421</v>
      </c>
      <c r="D2375" s="74" t="s">
        <v>6805</v>
      </c>
      <c r="E2375" s="74" t="s">
        <v>6519</v>
      </c>
      <c r="F2375" s="41">
        <v>0.95546181255871276</v>
      </c>
      <c r="G2375" s="110">
        <v>3517.1666666666665</v>
      </c>
      <c r="H2375" s="4">
        <v>1729.834831104399</v>
      </c>
      <c r="I2375" s="46">
        <v>4239.9447837389343</v>
      </c>
      <c r="J2375" s="110">
        <v>4051.1053282200614</v>
      </c>
      <c r="K2375" s="46">
        <v>4063.6713866814894</v>
      </c>
      <c r="L2375" s="110">
        <f>$L$1*gp_need_index[[#This Row],[Normalised weighted population (base year)]]</f>
        <v>1722.4623045927206</v>
      </c>
      <c r="M2375" s="4">
        <f>$M$1*gp_need_index[[#This Row],[Normalised travel time adjusted wp (base year)]]</f>
        <v>2412.8195150591264</v>
      </c>
      <c r="N2375" s="115">
        <v>4135.2818196518474</v>
      </c>
      <c r="O2375" s="43">
        <f>gp_need_index[[#This Row],[Combined weighted population (base year)]]/gp_need_index[[#This Row],[Registered population (base year)]]</f>
        <v>1.1757423550163999</v>
      </c>
      <c r="P2375" s="77">
        <v>3549.6648519349483</v>
      </c>
      <c r="Q2375" s="4">
        <v>1765.1346437424179</v>
      </c>
      <c r="R2375" s="46">
        <v>4283.1224977842257</v>
      </c>
      <c r="S2375" s="110">
        <v>4092.3599851439176</v>
      </c>
      <c r="T2375" s="46">
        <v>4105.0006207715223</v>
      </c>
      <c r="U2375" s="110">
        <f>$L$1*gp_need_index[[#This Row],[Normalised weighted population 2025/26]]</f>
        <v>1740.0030954838496</v>
      </c>
      <c r="V2375" s="4">
        <f>$M$1*gp_need_index[[#This Row],[Normalised travel time adjusted wp 2025/26]]</f>
        <v>2437.358896585326</v>
      </c>
      <c r="W2375" s="115">
        <v>4177.3619920691754</v>
      </c>
      <c r="X2375" s="43">
        <f>gp_need_index[[#This Row],[Combined weighted population 2025/26]]/gp_need_index[[#This Row],[Registered population 2025/26]]</f>
        <v>1.1768327902258335</v>
      </c>
    </row>
    <row r="2376" spans="1:24" ht="13">
      <c r="A2376" s="8" t="s">
        <v>3114</v>
      </c>
      <c r="B2376" s="3" t="s">
        <v>10411</v>
      </c>
      <c r="C2376" s="74" t="s">
        <v>6421</v>
      </c>
      <c r="D2376" s="74" t="s">
        <v>6805</v>
      </c>
      <c r="E2376" s="74" t="s">
        <v>6554</v>
      </c>
      <c r="F2376" s="41">
        <v>0.95546181255871276</v>
      </c>
      <c r="G2376" s="110">
        <v>11322.166666666666</v>
      </c>
      <c r="H2376" s="4">
        <v>3839.7829171929166</v>
      </c>
      <c r="I2376" s="46">
        <v>9411.5734390940925</v>
      </c>
      <c r="J2376" s="110">
        <v>8992.3990171462792</v>
      </c>
      <c r="K2376" s="46">
        <v>9020.2923950278146</v>
      </c>
      <c r="L2376" s="110">
        <f>$L$1*gp_need_index[[#This Row],[Normalised weighted population (base year)]]</f>
        <v>3823.4178279675943</v>
      </c>
      <c r="M2376" s="4">
        <f>$M$1*gp_need_index[[#This Row],[Normalised travel time adjusted wp (base year)]]</f>
        <v>5355.8310826003872</v>
      </c>
      <c r="N2376" s="115">
        <v>9179.2489105679815</v>
      </c>
      <c r="O2376" s="43">
        <f>gp_need_index[[#This Row],[Combined weighted population (base year)]]/gp_need_index[[#This Row],[Registered population (base year)]]</f>
        <v>0.81073253740314566</v>
      </c>
      <c r="P2376" s="77">
        <v>11414.162291797995</v>
      </c>
      <c r="Q2376" s="4">
        <v>3903.934776762731</v>
      </c>
      <c r="R2376" s="46">
        <v>9472.9492345031304</v>
      </c>
      <c r="S2376" s="110">
        <v>9051.0412458750307</v>
      </c>
      <c r="T2376" s="46">
        <v>9078.9984429092274</v>
      </c>
      <c r="U2376" s="110">
        <f>$L$1*gp_need_index[[#This Row],[Normalised weighted population 2025/26]]</f>
        <v>3848.3515238996524</v>
      </c>
      <c r="V2376" s="4">
        <f>$M$1*gp_need_index[[#This Row],[Normalised travel time adjusted wp 2025/26]]</f>
        <v>5390.6880098717484</v>
      </c>
      <c r="W2376" s="115">
        <v>9239.0395337713999</v>
      </c>
      <c r="X2376" s="43">
        <f>gp_need_index[[#This Row],[Combined weighted population 2025/26]]/gp_need_index[[#This Row],[Registered population 2025/26]]</f>
        <v>0.80943649630866055</v>
      </c>
    </row>
    <row r="2377" spans="1:24" ht="13">
      <c r="A2377" s="8" t="s">
        <v>2540</v>
      </c>
      <c r="B2377" s="3" t="s">
        <v>10410</v>
      </c>
      <c r="C2377" s="74" t="s">
        <v>6421</v>
      </c>
      <c r="D2377" s="74" t="s">
        <v>6805</v>
      </c>
      <c r="E2377" s="74" t="s">
        <v>6519</v>
      </c>
      <c r="F2377" s="41">
        <v>0.95546181255871276</v>
      </c>
      <c r="G2377" s="110">
        <v>2171.666666666667</v>
      </c>
      <c r="H2377" s="4">
        <v>865.78897299838832</v>
      </c>
      <c r="I2377" s="46">
        <v>2122.1086394355648</v>
      </c>
      <c r="J2377" s="110">
        <v>2027.5937670816086</v>
      </c>
      <c r="K2377" s="46">
        <v>2033.8831275768016</v>
      </c>
      <c r="L2377" s="110">
        <f>$L$1*gp_need_index[[#This Row],[Normalised weighted population (base year)]]</f>
        <v>862.09899517959627</v>
      </c>
      <c r="M2377" s="4">
        <f>$M$1*gp_need_index[[#This Row],[Normalised travel time adjusted wp (base year)]]</f>
        <v>1207.6254289779852</v>
      </c>
      <c r="N2377" s="115">
        <v>2069.7244241575813</v>
      </c>
      <c r="O2377" s="43">
        <f>gp_need_index[[#This Row],[Combined weighted population (base year)]]/gp_need_index[[#This Row],[Registered population (base year)]]</f>
        <v>0.9530580617763228</v>
      </c>
      <c r="P2377" s="77">
        <v>2191.8057963417491</v>
      </c>
      <c r="Q2377" s="4">
        <v>883.42727429273918</v>
      </c>
      <c r="R2377" s="46">
        <v>2143.6479347870036</v>
      </c>
      <c r="S2377" s="110">
        <v>2048.1737412593316</v>
      </c>
      <c r="T2377" s="46">
        <v>2054.500217439158</v>
      </c>
      <c r="U2377" s="110">
        <f>$L$1*gp_need_index[[#This Row],[Normalised weighted population 2025/26]]</f>
        <v>870.84925637465494</v>
      </c>
      <c r="V2377" s="4">
        <f>$M$1*gp_need_index[[#This Row],[Normalised travel time adjusted wp 2025/26]]</f>
        <v>1219.8669003052828</v>
      </c>
      <c r="W2377" s="115">
        <v>2090.7161566799377</v>
      </c>
      <c r="X2377" s="43">
        <f>gp_need_index[[#This Row],[Combined weighted population 2025/26]]/gp_need_index[[#This Row],[Registered population 2025/26]]</f>
        <v>0.95387837744085913</v>
      </c>
    </row>
    <row r="2378" spans="1:24" ht="13">
      <c r="A2378" s="8" t="s">
        <v>2504</v>
      </c>
      <c r="B2378" s="3" t="s">
        <v>10409</v>
      </c>
      <c r="C2378" s="74" t="s">
        <v>6421</v>
      </c>
      <c r="D2378" s="74" t="s">
        <v>6805</v>
      </c>
      <c r="E2378" s="74" t="s">
        <v>6519</v>
      </c>
      <c r="F2378" s="41">
        <v>0.95546181255871276</v>
      </c>
      <c r="G2378" s="110">
        <v>12100.416666666664</v>
      </c>
      <c r="H2378" s="4">
        <v>3458.7801735016014</v>
      </c>
      <c r="I2378" s="46">
        <v>8477.7093691511509</v>
      </c>
      <c r="J2378" s="110">
        <v>8100.1275601951402</v>
      </c>
      <c r="K2378" s="46">
        <v>8125.2532155952558</v>
      </c>
      <c r="L2378" s="110">
        <f>$L$1*gp_need_index[[#This Row],[Normalised weighted population (base year)]]</f>
        <v>3444.0389114639261</v>
      </c>
      <c r="M2378" s="4">
        <f>$M$1*gp_need_index[[#This Row],[Normalised travel time adjusted wp (base year)]]</f>
        <v>4824.3983476712592</v>
      </c>
      <c r="N2378" s="115">
        <v>8268.4372591351857</v>
      </c>
      <c r="O2378" s="43">
        <f>gp_need_index[[#This Row],[Combined weighted population (base year)]]/gp_need_index[[#This Row],[Registered population (base year)]]</f>
        <v>0.68331839199491928</v>
      </c>
      <c r="P2378" s="77">
        <v>12208.15700077148</v>
      </c>
      <c r="Q2378" s="4">
        <v>3526.1488421562535</v>
      </c>
      <c r="R2378" s="46">
        <v>8556.2466806238644</v>
      </c>
      <c r="S2378" s="110">
        <v>8175.1669621683468</v>
      </c>
      <c r="T2378" s="46">
        <v>8200.418725732341</v>
      </c>
      <c r="U2378" s="110">
        <f>$L$1*gp_need_index[[#This Row],[Normalised weighted population 2025/26]]</f>
        <v>3475.9444115153947</v>
      </c>
      <c r="V2378" s="4">
        <f>$M$1*gp_need_index[[#This Row],[Normalised travel time adjusted wp 2025/26]]</f>
        <v>4869.0281399109899</v>
      </c>
      <c r="W2378" s="115">
        <v>8344.9725514263846</v>
      </c>
      <c r="X2378" s="43">
        <f>gp_need_index[[#This Row],[Combined weighted population 2025/26]]/gp_need_index[[#This Row],[Registered population 2025/26]]</f>
        <v>0.68355711274838893</v>
      </c>
    </row>
    <row r="2379" spans="1:24" ht="13">
      <c r="A2379" s="8" t="s">
        <v>3115</v>
      </c>
      <c r="B2379" s="3" t="s">
        <v>10408</v>
      </c>
      <c r="C2379" s="74" t="s">
        <v>6421</v>
      </c>
      <c r="D2379" s="74" t="s">
        <v>6805</v>
      </c>
      <c r="E2379" s="74" t="s">
        <v>6554</v>
      </c>
      <c r="F2379" s="41">
        <v>0.95546181255871276</v>
      </c>
      <c r="G2379" s="110">
        <v>5794.8333333333339</v>
      </c>
      <c r="H2379" s="4">
        <v>1786.2467645870331</v>
      </c>
      <c r="I2379" s="46">
        <v>4378.2143334147368</v>
      </c>
      <c r="J2379" s="110">
        <v>4183.2166027749809</v>
      </c>
      <c r="K2379" s="46">
        <v>4196.1924550741305</v>
      </c>
      <c r="L2379" s="110">
        <f>$L$1*gp_need_index[[#This Row],[Normalised weighted population (base year)]]</f>
        <v>1778.6338113781364</v>
      </c>
      <c r="M2379" s="4">
        <f>$M$1*gp_need_index[[#This Row],[Normalised travel time adjusted wp (base year)]]</f>
        <v>2491.5043764931033</v>
      </c>
      <c r="N2379" s="115">
        <v>4270.13818787124</v>
      </c>
      <c r="O2379" s="43">
        <f>gp_need_index[[#This Row],[Combined weighted population (base year)]]/gp_need_index[[#This Row],[Registered population (base year)]]</f>
        <v>0.73688714450307569</v>
      </c>
      <c r="P2379" s="77">
        <v>5838.0913648740006</v>
      </c>
      <c r="Q2379" s="4">
        <v>1815.753880144566</v>
      </c>
      <c r="R2379" s="46">
        <v>4405.9507426568234</v>
      </c>
      <c r="S2379" s="110">
        <v>4209.7176826232953</v>
      </c>
      <c r="T2379" s="46">
        <v>4222.7208171261982</v>
      </c>
      <c r="U2379" s="110">
        <f>$L$1*gp_need_index[[#This Row],[Normalised weighted population 2025/26]]</f>
        <v>1789.9016277816611</v>
      </c>
      <c r="V2379" s="4">
        <f>$M$1*gp_need_index[[#This Row],[Normalised travel time adjusted wp 2025/26]]</f>
        <v>2507.2556869636219</v>
      </c>
      <c r="W2379" s="115">
        <v>4297.1573147452827</v>
      </c>
      <c r="X2379" s="43">
        <f>gp_need_index[[#This Row],[Combined weighted population 2025/26]]/gp_need_index[[#This Row],[Registered population 2025/26]]</f>
        <v>0.7360551670362605</v>
      </c>
    </row>
    <row r="2380" spans="1:24" ht="13">
      <c r="A2380" s="8" t="s">
        <v>2503</v>
      </c>
      <c r="B2380" s="3" t="s">
        <v>10407</v>
      </c>
      <c r="C2380" s="74" t="s">
        <v>6421</v>
      </c>
      <c r="D2380" s="74" t="s">
        <v>6805</v>
      </c>
      <c r="E2380" s="74" t="s">
        <v>6519</v>
      </c>
      <c r="F2380" s="41">
        <v>0.95546181255871276</v>
      </c>
      <c r="G2380" s="110">
        <v>5751.6666666666661</v>
      </c>
      <c r="H2380" s="4">
        <v>2281.0678799487914</v>
      </c>
      <c r="I2380" s="46">
        <v>5591.0551025085742</v>
      </c>
      <c r="J2380" s="110">
        <v>5342.0396423584816</v>
      </c>
      <c r="K2380" s="46">
        <v>5358.610029206121</v>
      </c>
      <c r="L2380" s="110">
        <f>$L$1*gp_need_index[[#This Row],[Normalised weighted population (base year)]]</f>
        <v>2271.3460075957391</v>
      </c>
      <c r="M2380" s="4">
        <f>$M$1*gp_need_index[[#This Row],[Normalised travel time adjusted wp (base year)]]</f>
        <v>3181.6939958372395</v>
      </c>
      <c r="N2380" s="115">
        <v>5453.0400034329787</v>
      </c>
      <c r="O2380" s="43">
        <f>gp_need_index[[#This Row],[Combined weighted population (base year)]]/gp_need_index[[#This Row],[Registered population (base year)]]</f>
        <v>0.94807997741518035</v>
      </c>
      <c r="P2380" s="77">
        <v>5802.7430711949628</v>
      </c>
      <c r="Q2380" s="4">
        <v>2327.1072057986821</v>
      </c>
      <c r="R2380" s="46">
        <v>5646.756332865124</v>
      </c>
      <c r="S2380" s="110">
        <v>5395.2600408767012</v>
      </c>
      <c r="T2380" s="46">
        <v>5411.9251232595989</v>
      </c>
      <c r="U2380" s="110">
        <f>$L$1*gp_need_index[[#This Row],[Normalised weighted population 2025/26]]</f>
        <v>2293.9744319036586</v>
      </c>
      <c r="V2380" s="4">
        <f>$M$1*gp_need_index[[#This Row],[Normalised travel time adjusted wp 2025/26]]</f>
        <v>3213.3500248658306</v>
      </c>
      <c r="W2380" s="115">
        <v>5507.3244567694892</v>
      </c>
      <c r="X2380" s="43">
        <f>gp_need_index[[#This Row],[Combined weighted population 2025/26]]/gp_need_index[[#This Row],[Registered population 2025/26]]</f>
        <v>0.94908983375604838</v>
      </c>
    </row>
    <row r="2381" spans="1:24" ht="13">
      <c r="A2381" s="8" t="s">
        <v>2510</v>
      </c>
      <c r="B2381" s="3" t="s">
        <v>12670</v>
      </c>
      <c r="C2381" s="74" t="s">
        <v>6421</v>
      </c>
      <c r="D2381" s="74" t="s">
        <v>6805</v>
      </c>
      <c r="E2381" s="74" t="s">
        <v>6519</v>
      </c>
      <c r="F2381" s="41">
        <v>0.95546181255871276</v>
      </c>
      <c r="G2381" s="110">
        <v>4994.4166666666679</v>
      </c>
      <c r="H2381" s="4">
        <v>2465.4682024244717</v>
      </c>
      <c r="I2381" s="46">
        <v>6043.0330436056292</v>
      </c>
      <c r="J2381" s="110">
        <v>5773.8873051956289</v>
      </c>
      <c r="K2381" s="46">
        <v>5791.7972333629768</v>
      </c>
      <c r="L2381" s="110">
        <f>$L$1*gp_need_index[[#This Row],[Normalised weighted population (base year)]]</f>
        <v>2454.9604190458299</v>
      </c>
      <c r="M2381" s="4">
        <f>$M$1*gp_need_index[[#This Row],[Normalised travel time adjusted wp (base year)]]</f>
        <v>3438.9004577793075</v>
      </c>
      <c r="N2381" s="115">
        <v>5893.8608768251379</v>
      </c>
      <c r="O2381" s="43">
        <f>gp_need_index[[#This Row],[Combined weighted population (base year)]]/gp_need_index[[#This Row],[Registered population (base year)]]</f>
        <v>1.1800899424674494</v>
      </c>
      <c r="P2381" s="77">
        <v>5041.7013772612754</v>
      </c>
      <c r="Q2381" s="4">
        <v>2515.3936523550155</v>
      </c>
      <c r="R2381" s="46">
        <v>6103.6358792114834</v>
      </c>
      <c r="S2381" s="110">
        <v>5831.7910003497964</v>
      </c>
      <c r="T2381" s="46">
        <v>5849.8044559987075</v>
      </c>
      <c r="U2381" s="110">
        <f>$L$1*gp_need_index[[#This Row],[Normalised weighted population 2025/26]]</f>
        <v>2479.5801028404999</v>
      </c>
      <c r="V2381" s="4">
        <f>$M$1*gp_need_index[[#This Row],[Normalised travel time adjusted wp 2025/26]]</f>
        <v>3473.3424550452742</v>
      </c>
      <c r="W2381" s="115">
        <v>5952.922557885774</v>
      </c>
      <c r="X2381" s="43">
        <f>gp_need_index[[#This Row],[Combined weighted population 2025/26]]/gp_need_index[[#This Row],[Registered population 2025/26]]</f>
        <v>1.1807368410858732</v>
      </c>
    </row>
    <row r="2382" spans="1:24" ht="13">
      <c r="A2382" s="8" t="s">
        <v>2527</v>
      </c>
      <c r="B2382" s="3" t="s">
        <v>10406</v>
      </c>
      <c r="C2382" s="74" t="s">
        <v>6421</v>
      </c>
      <c r="D2382" s="74" t="s">
        <v>6805</v>
      </c>
      <c r="E2382" s="74" t="s">
        <v>6519</v>
      </c>
      <c r="F2382" s="41">
        <v>0.95546181255871276</v>
      </c>
      <c r="G2382" s="110">
        <v>2833.583333333333</v>
      </c>
      <c r="H2382" s="4">
        <v>1220.1392629488307</v>
      </c>
      <c r="I2382" s="46">
        <v>2990.6457023252892</v>
      </c>
      <c r="J2382" s="110">
        <v>2857.4477634646455</v>
      </c>
      <c r="K2382" s="46">
        <v>2866.3112347242159</v>
      </c>
      <c r="L2382" s="110">
        <f>$L$1*gp_need_index[[#This Row],[Normalised weighted population (base year)]]</f>
        <v>1214.9390502451204</v>
      </c>
      <c r="M2382" s="4">
        <f>$M$1*gp_need_index[[#This Row],[Normalised travel time adjusted wp (base year)]]</f>
        <v>1701.8826143379481</v>
      </c>
      <c r="N2382" s="115">
        <v>2916.8216645830685</v>
      </c>
      <c r="O2382" s="43">
        <f>gp_need_index[[#This Row],[Combined weighted population (base year)]]/gp_need_index[[#This Row],[Registered population (base year)]]</f>
        <v>1.0293756425902663</v>
      </c>
      <c r="P2382" s="77">
        <v>2860.211603318121</v>
      </c>
      <c r="Q2382" s="4">
        <v>1245.1843558175001</v>
      </c>
      <c r="R2382" s="46">
        <v>3021.4562652191457</v>
      </c>
      <c r="S2382" s="110">
        <v>2886.8860797331636</v>
      </c>
      <c r="T2382" s="46">
        <v>2895.8032021673544</v>
      </c>
      <c r="U2382" s="110">
        <f>$L$1*gp_need_index[[#This Row],[Normalised weighted population 2025/26]]</f>
        <v>1227.4557305027231</v>
      </c>
      <c r="V2382" s="4">
        <f>$M$1*gp_need_index[[#This Row],[Normalised travel time adjusted wp 2025/26]]</f>
        <v>1719.3935761783944</v>
      </c>
      <c r="W2382" s="115">
        <v>2946.8493066811175</v>
      </c>
      <c r="X2382" s="43">
        <f>gp_need_index[[#This Row],[Combined weighted population 2025/26]]/gp_need_index[[#This Row],[Registered population 2025/26]]</f>
        <v>1.0302906621532786</v>
      </c>
    </row>
    <row r="2383" spans="1:24" ht="13">
      <c r="A2383" s="8" t="s">
        <v>3094</v>
      </c>
      <c r="B2383" s="3" t="s">
        <v>10405</v>
      </c>
      <c r="C2383" s="74" t="s">
        <v>6421</v>
      </c>
      <c r="D2383" s="74" t="s">
        <v>6805</v>
      </c>
      <c r="E2383" s="74" t="s">
        <v>6554</v>
      </c>
      <c r="F2383" s="41">
        <v>0.95546181255871276</v>
      </c>
      <c r="G2383" s="110">
        <v>9370.5833333333321</v>
      </c>
      <c r="H2383" s="4">
        <v>2563.1340109607431</v>
      </c>
      <c r="I2383" s="46">
        <v>6282.4186936151345</v>
      </c>
      <c r="J2383" s="110">
        <v>6002.6111522542569</v>
      </c>
      <c r="K2383" s="46">
        <v>6021.230555244103</v>
      </c>
      <c r="L2383" s="110">
        <f>$L$1*gp_need_index[[#This Row],[Normalised weighted population (base year)]]</f>
        <v>2552.2099775738516</v>
      </c>
      <c r="M2383" s="4">
        <f>$M$1*gp_need_index[[#This Row],[Normalised travel time adjusted wp (base year)]]</f>
        <v>3575.1273186061849</v>
      </c>
      <c r="N2383" s="115">
        <v>6127.337296180036</v>
      </c>
      <c r="O2383" s="43">
        <f>gp_need_index[[#This Row],[Combined weighted population (base year)]]/gp_need_index[[#This Row],[Registered population (base year)]]</f>
        <v>0.65389070010013994</v>
      </c>
      <c r="P2383" s="77">
        <v>9447.4297184842035</v>
      </c>
      <c r="Q2383" s="4">
        <v>2606.1416170608118</v>
      </c>
      <c r="R2383" s="46">
        <v>6323.8370126703112</v>
      </c>
      <c r="S2383" s="110">
        <v>6042.1847744518509</v>
      </c>
      <c r="T2383" s="46">
        <v>6060.8481023129807</v>
      </c>
      <c r="U2383" s="110">
        <f>$L$1*gp_need_index[[#This Row],[Normalised weighted population 2025/26]]</f>
        <v>2569.0360205840684</v>
      </c>
      <c r="V2383" s="4">
        <f>$M$1*gp_need_index[[#This Row],[Normalised travel time adjusted wp 2025/26]]</f>
        <v>3598.6503798015005</v>
      </c>
      <c r="W2383" s="115">
        <v>6167.686400385569</v>
      </c>
      <c r="X2383" s="43">
        <f>gp_need_index[[#This Row],[Combined weighted population 2025/26]]/gp_need_index[[#This Row],[Registered population 2025/26]]</f>
        <v>0.65284279260826783</v>
      </c>
    </row>
    <row r="2384" spans="1:24" ht="13">
      <c r="A2384" s="8" t="s">
        <v>2505</v>
      </c>
      <c r="B2384" s="3" t="s">
        <v>10404</v>
      </c>
      <c r="C2384" s="74" t="s">
        <v>6421</v>
      </c>
      <c r="D2384" s="74" t="s">
        <v>6805</v>
      </c>
      <c r="E2384" s="74" t="s">
        <v>6519</v>
      </c>
      <c r="F2384" s="41">
        <v>0.95546181255871276</v>
      </c>
      <c r="G2384" s="110">
        <v>4323.6666666666661</v>
      </c>
      <c r="H2384" s="4">
        <v>1822.6457918699059</v>
      </c>
      <c r="I2384" s="46">
        <v>4467.4308661646619</v>
      </c>
      <c r="J2384" s="110">
        <v>4268.4595928664276</v>
      </c>
      <c r="K2384" s="46">
        <v>4281.6998590255316</v>
      </c>
      <c r="L2384" s="110">
        <f>$L$1*gp_need_index[[#This Row],[Normalised weighted population (base year)]]</f>
        <v>1814.8777066282757</v>
      </c>
      <c r="M2384" s="4">
        <f>$M$1*gp_need_index[[#This Row],[Normalised travel time adjusted wp (base year)]]</f>
        <v>2542.2747054159017</v>
      </c>
      <c r="N2384" s="115">
        <v>4357.1524120441773</v>
      </c>
      <c r="O2384" s="43">
        <f>gp_need_index[[#This Row],[Combined weighted population (base year)]]/gp_need_index[[#This Row],[Registered population (base year)]]</f>
        <v>1.0077447564669288</v>
      </c>
      <c r="P2384" s="77">
        <v>4361.5121597186844</v>
      </c>
      <c r="Q2384" s="4">
        <v>1858.4655032543515</v>
      </c>
      <c r="R2384" s="46">
        <v>4509.5910595623582</v>
      </c>
      <c r="S2384" s="110">
        <v>4308.7420476680163</v>
      </c>
      <c r="T2384" s="46">
        <v>4322.0510523586181</v>
      </c>
      <c r="U2384" s="110">
        <f>$L$1*gp_need_index[[#This Row],[Normalised weighted population 2025/26]]</f>
        <v>1832.0051334193936</v>
      </c>
      <c r="V2384" s="4">
        <f>$M$1*gp_need_index[[#This Row],[Normalised travel time adjusted wp 2025/26]]</f>
        <v>2566.233371721718</v>
      </c>
      <c r="W2384" s="115">
        <v>4398.2385051411111</v>
      </c>
      <c r="X2384" s="43">
        <f>gp_need_index[[#This Row],[Combined weighted population 2025/26]]/gp_need_index[[#This Row],[Registered population 2025/26]]</f>
        <v>1.008420553257106</v>
      </c>
    </row>
    <row r="2385" spans="1:24" ht="13">
      <c r="A2385" s="8" t="s">
        <v>3111</v>
      </c>
      <c r="B2385" s="3" t="s">
        <v>10403</v>
      </c>
      <c r="C2385" s="74" t="s">
        <v>6421</v>
      </c>
      <c r="D2385" s="74" t="s">
        <v>6805</v>
      </c>
      <c r="E2385" s="74" t="s">
        <v>6554</v>
      </c>
      <c r="F2385" s="41">
        <v>0.95546181255871276</v>
      </c>
      <c r="G2385" s="110">
        <v>45.333333333333336</v>
      </c>
      <c r="H2385" s="4">
        <v>20.24191566677932</v>
      </c>
      <c r="I2385" s="46">
        <v>49.614334964830356</v>
      </c>
      <c r="J2385" s="110">
        <v>47.404602414391931</v>
      </c>
      <c r="K2385" s="46">
        <v>47.551645988186564</v>
      </c>
      <c r="L2385" s="110">
        <f>$L$1*gp_need_index[[#This Row],[Normalised weighted population (base year)]]</f>
        <v>20.15564496785646</v>
      </c>
      <c r="M2385" s="4">
        <f>$M$1*gp_need_index[[#This Row],[Normalised travel time adjusted wp (base year)]]</f>
        <v>28.23396099141133</v>
      </c>
      <c r="N2385" s="115">
        <v>48.38960595926779</v>
      </c>
      <c r="O2385" s="43">
        <f>gp_need_index[[#This Row],[Combined weighted population (base year)]]/gp_need_index[[#This Row],[Registered population (base year)]]</f>
        <v>1.0674177785132599</v>
      </c>
      <c r="P2385" s="77">
        <v>45.710846612792892</v>
      </c>
      <c r="Q2385" s="4">
        <v>20.595421605390204</v>
      </c>
      <c r="R2385" s="46">
        <v>49.975062209628689</v>
      </c>
      <c r="S2385" s="110">
        <v>47.749263521546254</v>
      </c>
      <c r="T2385" s="46">
        <v>47.896753244799697</v>
      </c>
      <c r="U2385" s="110">
        <f>$L$1*gp_need_index[[#This Row],[Normalised weighted population 2025/26]]</f>
        <v>20.302189112437702</v>
      </c>
      <c r="V2385" s="4">
        <f>$M$1*gp_need_index[[#This Row],[Normalised travel time adjusted wp 2025/26]]</f>
        <v>28.438869667411502</v>
      </c>
      <c r="W2385" s="115">
        <v>48.741058779849205</v>
      </c>
      <c r="X2385" s="43">
        <f>gp_need_index[[#This Row],[Combined weighted population 2025/26]]/gp_need_index[[#This Row],[Registered population 2025/26]]</f>
        <v>1.0662908782400076</v>
      </c>
    </row>
    <row r="2386" spans="1:24" ht="13">
      <c r="A2386" s="8" t="s">
        <v>2515</v>
      </c>
      <c r="B2386" s="3" t="s">
        <v>10402</v>
      </c>
      <c r="C2386" s="74" t="s">
        <v>6421</v>
      </c>
      <c r="D2386" s="74" t="s">
        <v>6805</v>
      </c>
      <c r="E2386" s="74" t="s">
        <v>6519</v>
      </c>
      <c r="F2386" s="41">
        <v>0.95546181255871276</v>
      </c>
      <c r="G2386" s="110">
        <v>4317.0833333333339</v>
      </c>
      <c r="H2386" s="4">
        <v>1849.9604387129784</v>
      </c>
      <c r="I2386" s="46">
        <v>4534.3809542999652</v>
      </c>
      <c r="J2386" s="110">
        <v>4332.4278454271507</v>
      </c>
      <c r="K2386" s="46">
        <v>4345.8665336800368</v>
      </c>
      <c r="L2386" s="110">
        <f>$L$1*gp_need_index[[#This Row],[Normalised weighted population (base year)]]</f>
        <v>1842.0759389129255</v>
      </c>
      <c r="M2386" s="4">
        <f>$M$1*gp_need_index[[#This Row],[Normalised travel time adjusted wp (base year)]]</f>
        <v>2580.3738994920432</v>
      </c>
      <c r="N2386" s="115">
        <v>4422.4498384049684</v>
      </c>
      <c r="O2386" s="43">
        <f>gp_need_index[[#This Row],[Combined weighted population (base year)]]/gp_need_index[[#This Row],[Registered population (base year)]]</f>
        <v>1.0244068730983422</v>
      </c>
      <c r="P2386" s="77">
        <v>4358.6342676235508</v>
      </c>
      <c r="Q2386" s="4">
        <v>1887.3630174996908</v>
      </c>
      <c r="R2386" s="46">
        <v>4579.711259079736</v>
      </c>
      <c r="S2386" s="110">
        <v>4375.7392205958695</v>
      </c>
      <c r="T2386" s="46">
        <v>4389.2551686771149</v>
      </c>
      <c r="U2386" s="110">
        <f>$L$1*gp_need_index[[#This Row],[Normalised weighted population 2025/26]]</f>
        <v>1860.4912120406102</v>
      </c>
      <c r="V2386" s="4">
        <f>$M$1*gp_need_index[[#This Row],[Normalised travel time adjusted wp 2025/26]]</f>
        <v>2606.1360577206442</v>
      </c>
      <c r="W2386" s="115">
        <v>4466.6272697612549</v>
      </c>
      <c r="X2386" s="43">
        <f>gp_need_index[[#This Row],[Combined weighted population 2025/26]]/gp_need_index[[#This Row],[Registered population 2025/26]]</f>
        <v>1.0247767983058107</v>
      </c>
    </row>
    <row r="2387" spans="1:24" ht="13">
      <c r="A2387" s="8" t="s">
        <v>3116</v>
      </c>
      <c r="B2387" s="3" t="s">
        <v>8292</v>
      </c>
      <c r="C2387" s="74" t="s">
        <v>6421</v>
      </c>
      <c r="D2387" s="74" t="s">
        <v>6805</v>
      </c>
      <c r="E2387" s="74" t="s">
        <v>6554</v>
      </c>
      <c r="F2387" s="41">
        <v>0.95546181255871276</v>
      </c>
      <c r="G2387" s="110">
        <v>7820.833333333333</v>
      </c>
      <c r="H2387" s="4">
        <v>1752.0442900731016</v>
      </c>
      <c r="I2387" s="46">
        <v>4294.3817033862833</v>
      </c>
      <c r="J2387" s="110">
        <v>4103.117726136431</v>
      </c>
      <c r="K2387" s="46">
        <v>4115.8451210184103</v>
      </c>
      <c r="L2387" s="110">
        <f>$L$1*gp_need_index[[#This Row],[Normalised weighted population (base year)]]</f>
        <v>1744.5771072265454</v>
      </c>
      <c r="M2387" s="4">
        <f>$M$1*gp_need_index[[#This Row],[Normalised travel time adjusted wp (base year)]]</f>
        <v>2443.7978576471169</v>
      </c>
      <c r="N2387" s="115">
        <v>4188.3749648736621</v>
      </c>
      <c r="O2387" s="43">
        <f>gp_need_index[[#This Row],[Combined weighted population (base year)]]/gp_need_index[[#This Row],[Registered population (base year)]]</f>
        <v>0.53554075203499141</v>
      </c>
      <c r="P2387" s="77">
        <v>7883.5164541281993</v>
      </c>
      <c r="Q2387" s="4">
        <v>1780.147324448018</v>
      </c>
      <c r="R2387" s="46">
        <v>4319.5509655558835</v>
      </c>
      <c r="S2387" s="110">
        <v>4127.1659949897621</v>
      </c>
      <c r="T2387" s="46">
        <v>4139.9141407312645</v>
      </c>
      <c r="U2387" s="110">
        <f>$L$1*gp_need_index[[#This Row],[Normalised weighted population 2025/26]]</f>
        <v>1754.8020293736017</v>
      </c>
      <c r="V2387" s="4">
        <f>$M$1*gp_need_index[[#This Row],[Normalised travel time adjusted wp 2025/26]]</f>
        <v>2458.088924750095</v>
      </c>
      <c r="W2387" s="115">
        <v>4212.8909541236972</v>
      </c>
      <c r="X2387" s="43">
        <f>gp_need_index[[#This Row],[Combined weighted population 2025/26]]/gp_need_index[[#This Row],[Registered population 2025/26]]</f>
        <v>0.5343923588714804</v>
      </c>
    </row>
    <row r="2388" spans="1:24" ht="13">
      <c r="A2388" s="8" t="s">
        <v>2518</v>
      </c>
      <c r="B2388" s="3" t="s">
        <v>12671</v>
      </c>
      <c r="C2388" s="74" t="s">
        <v>6421</v>
      </c>
      <c r="D2388" s="74" t="s">
        <v>6805</v>
      </c>
      <c r="E2388" s="74" t="s">
        <v>6519</v>
      </c>
      <c r="F2388" s="41">
        <v>0.95546181255871276</v>
      </c>
      <c r="G2388" s="110">
        <v>7326.083333333333</v>
      </c>
      <c r="H2388" s="4">
        <v>2100.7574933598162</v>
      </c>
      <c r="I2388" s="46">
        <v>5149.1018770761884</v>
      </c>
      <c r="J2388" s="110">
        <v>4919.7702125206852</v>
      </c>
      <c r="K2388" s="46">
        <v>4935.0307686155047</v>
      </c>
      <c r="L2388" s="110">
        <f>$L$1*gp_need_index[[#This Row],[Normalised weighted population (base year)]]</f>
        <v>2091.8041007954439</v>
      </c>
      <c r="M2388" s="4">
        <f>$M$1*gp_need_index[[#This Row],[Normalised travel time adjusted wp (base year)]]</f>
        <v>2930.1922849762227</v>
      </c>
      <c r="N2388" s="115">
        <v>5021.9963857716666</v>
      </c>
      <c r="O2388" s="43">
        <f>gp_need_index[[#This Row],[Combined weighted population (base year)]]/gp_need_index[[#This Row],[Registered population (base year)]]</f>
        <v>0.68549539464311304</v>
      </c>
      <c r="P2388" s="77">
        <v>7386.3043549850609</v>
      </c>
      <c r="Q2388" s="4">
        <v>2140.4541061269947</v>
      </c>
      <c r="R2388" s="46">
        <v>5193.8401242806249</v>
      </c>
      <c r="S2388" s="110">
        <v>4962.5158992853358</v>
      </c>
      <c r="T2388" s="46">
        <v>4977.844305267894</v>
      </c>
      <c r="U2388" s="110">
        <f>$L$1*gp_need_index[[#This Row],[Normalised weighted population 2025/26]]</f>
        <v>2109.9788526645566</v>
      </c>
      <c r="V2388" s="4">
        <f>$M$1*gp_need_index[[#This Row],[Normalised travel time adjusted wp 2025/26]]</f>
        <v>2955.6129764923112</v>
      </c>
      <c r="W2388" s="115">
        <v>5065.5918291568678</v>
      </c>
      <c r="X2388" s="43">
        <f>gp_need_index[[#This Row],[Combined weighted population 2025/26]]/gp_need_index[[#This Row],[Registered population 2025/26]]</f>
        <v>0.6858087056401988</v>
      </c>
    </row>
    <row r="2389" spans="1:24" ht="13">
      <c r="A2389" s="8" t="s">
        <v>2531</v>
      </c>
      <c r="B2389" s="3" t="s">
        <v>10401</v>
      </c>
      <c r="C2389" s="74" t="s">
        <v>6421</v>
      </c>
      <c r="D2389" s="74" t="s">
        <v>6805</v>
      </c>
      <c r="E2389" s="74" t="s">
        <v>6519</v>
      </c>
      <c r="F2389" s="41">
        <v>0.95546181255871276</v>
      </c>
      <c r="G2389" s="110">
        <v>7542.416666666667</v>
      </c>
      <c r="H2389" s="4">
        <v>2860.4796232789813</v>
      </c>
      <c r="I2389" s="46">
        <v>7011.2333499320457</v>
      </c>
      <c r="J2389" s="110">
        <v>6698.9657247981677</v>
      </c>
      <c r="K2389" s="46">
        <v>6719.7451388367308</v>
      </c>
      <c r="L2389" s="110">
        <f>$L$1*gp_need_index[[#This Row],[Normalised weighted population (base year)]]</f>
        <v>2848.288307969834</v>
      </c>
      <c r="M2389" s="4">
        <f>$M$1*gp_need_index[[#This Row],[Normalised travel time adjusted wp (base year)]]</f>
        <v>3989.8728672668085</v>
      </c>
      <c r="N2389" s="115">
        <v>6838.1611752366425</v>
      </c>
      <c r="O2389" s="43">
        <f>gp_need_index[[#This Row],[Combined weighted population (base year)]]/gp_need_index[[#This Row],[Registered population (base year)]]</f>
        <v>0.90662734206365891</v>
      </c>
      <c r="P2389" s="77">
        <v>7607.4621526481369</v>
      </c>
      <c r="Q2389" s="4">
        <v>2915.6134390045622</v>
      </c>
      <c r="R2389" s="46">
        <v>7074.7744710090301</v>
      </c>
      <c r="S2389" s="110">
        <v>6759.6768395143963</v>
      </c>
      <c r="T2389" s="46">
        <v>6780.5563838846001</v>
      </c>
      <c r="U2389" s="110">
        <f>$L$1*gp_need_index[[#This Row],[Normalised weighted population 2025/26]]</f>
        <v>2874.1016596593231</v>
      </c>
      <c r="V2389" s="4">
        <f>$M$1*gp_need_index[[#This Row],[Normalised travel time adjusted wp 2025/26]]</f>
        <v>4025.9797629344635</v>
      </c>
      <c r="W2389" s="115">
        <v>6900.0814225937866</v>
      </c>
      <c r="X2389" s="43">
        <f>gp_need_index[[#This Row],[Combined weighted population 2025/26]]/gp_need_index[[#This Row],[Registered population 2025/26]]</f>
        <v>0.90701488671775865</v>
      </c>
    </row>
    <row r="2390" spans="1:24" ht="13">
      <c r="A2390" s="8" t="s">
        <v>3100</v>
      </c>
      <c r="B2390" s="3" t="s">
        <v>10400</v>
      </c>
      <c r="C2390" s="74" t="s">
        <v>6421</v>
      </c>
      <c r="D2390" s="74" t="s">
        <v>6805</v>
      </c>
      <c r="E2390" s="74" t="s">
        <v>6554</v>
      </c>
      <c r="F2390" s="41">
        <v>0.95546181255871276</v>
      </c>
      <c r="G2390" s="110">
        <v>6161.25</v>
      </c>
      <c r="H2390" s="4">
        <v>1468.914617813273</v>
      </c>
      <c r="I2390" s="46">
        <v>3600.4112991406046</v>
      </c>
      <c r="J2390" s="110">
        <v>3440.0555058337518</v>
      </c>
      <c r="K2390" s="46">
        <v>3450.7261586789728</v>
      </c>
      <c r="L2390" s="110">
        <f>$L$1*gp_need_index[[#This Row],[Normalised weighted population (base year)]]</f>
        <v>1462.6541287951936</v>
      </c>
      <c r="M2390" s="4">
        <f>$M$1*gp_need_index[[#This Row],[Normalised travel time adjusted wp (base year)]]</f>
        <v>2048.8810793298112</v>
      </c>
      <c r="N2390" s="115">
        <v>3511.5352081250048</v>
      </c>
      <c r="O2390" s="43">
        <f>gp_need_index[[#This Row],[Combined weighted population (base year)]]/gp_need_index[[#This Row],[Registered population (base year)]]</f>
        <v>0.56993876374518238</v>
      </c>
      <c r="P2390" s="77">
        <v>6209.5735678774854</v>
      </c>
      <c r="Q2390" s="4">
        <v>1490.6710155896687</v>
      </c>
      <c r="R2390" s="46">
        <v>3617.132883489357</v>
      </c>
      <c r="S2390" s="110">
        <v>3456.0323411244644</v>
      </c>
      <c r="T2390" s="46">
        <v>3466.707463963111</v>
      </c>
      <c r="U2390" s="110">
        <f>$L$1*gp_need_index[[#This Row],[Normalised weighted population 2025/26]]</f>
        <v>1469.4472122391708</v>
      </c>
      <c r="V2390" s="4">
        <f>$M$1*gp_need_index[[#This Row],[Normalised travel time adjusted wp 2025/26]]</f>
        <v>2058.3700368749674</v>
      </c>
      <c r="W2390" s="115">
        <v>3527.8172491141381</v>
      </c>
      <c r="X2390" s="43">
        <f>gp_need_index[[#This Row],[Combined weighted population 2025/26]]/gp_need_index[[#This Row],[Registered population 2025/26]]</f>
        <v>0.5681255259400998</v>
      </c>
    </row>
    <row r="2391" spans="1:24" ht="13">
      <c r="A2391" s="8" t="s">
        <v>2539</v>
      </c>
      <c r="B2391" s="3" t="s">
        <v>10399</v>
      </c>
      <c r="C2391" s="74" t="s">
        <v>6421</v>
      </c>
      <c r="D2391" s="74" t="s">
        <v>6805</v>
      </c>
      <c r="E2391" s="74" t="s">
        <v>6519</v>
      </c>
      <c r="F2391" s="41">
        <v>0.95546181255871276</v>
      </c>
      <c r="G2391" s="110">
        <v>7446.0833333333339</v>
      </c>
      <c r="H2391" s="4">
        <v>2073.8740252308926</v>
      </c>
      <c r="I2391" s="46">
        <v>5083.2086377839323</v>
      </c>
      <c r="J2391" s="110">
        <v>4856.811738671141</v>
      </c>
      <c r="K2391" s="46">
        <v>4871.8770048885226</v>
      </c>
      <c r="L2391" s="110">
        <f>$L$1*gp_need_index[[#This Row],[Normalised weighted population (base year)]]</f>
        <v>2065.0352095486264</v>
      </c>
      <c r="M2391" s="4">
        <f>$M$1*gp_need_index[[#This Row],[Normalised travel time adjusted wp (base year)]]</f>
        <v>2892.6945104097776</v>
      </c>
      <c r="N2391" s="115">
        <v>4957.7297199584045</v>
      </c>
      <c r="O2391" s="43">
        <f>gp_need_index[[#This Row],[Combined weighted population (base year)]]/gp_need_index[[#This Row],[Registered population (base year)]]</f>
        <v>0.66581711458485837</v>
      </c>
      <c r="P2391" s="77">
        <v>7505.4321209330737</v>
      </c>
      <c r="Q2391" s="4">
        <v>2111.7139982195408</v>
      </c>
      <c r="R2391" s="46">
        <v>5124.1018733185501</v>
      </c>
      <c r="S2391" s="110">
        <v>4895.8836636164378</v>
      </c>
      <c r="T2391" s="46">
        <v>4911.0062534402996</v>
      </c>
      <c r="U2391" s="110">
        <f>$L$1*gp_need_index[[#This Row],[Normalised weighted population 2025/26]]</f>
        <v>2081.6479392689171</v>
      </c>
      <c r="V2391" s="4">
        <f>$M$1*gp_need_index[[#This Row],[Normalised travel time adjusted wp 2025/26]]</f>
        <v>2915.9276426026904</v>
      </c>
      <c r="W2391" s="115">
        <v>4997.5755818716079</v>
      </c>
      <c r="X2391" s="43">
        <f>gp_need_index[[#This Row],[Combined weighted population 2025/26]]/gp_need_index[[#This Row],[Registered population 2025/26]]</f>
        <v>0.66586113915188005</v>
      </c>
    </row>
    <row r="2392" spans="1:24" ht="13">
      <c r="A2392" s="8" t="s">
        <v>3110</v>
      </c>
      <c r="B2392" s="3" t="s">
        <v>10398</v>
      </c>
      <c r="C2392" s="74" t="s">
        <v>6421</v>
      </c>
      <c r="D2392" s="74" t="s">
        <v>6805</v>
      </c>
      <c r="E2392" s="74" t="s">
        <v>6554</v>
      </c>
      <c r="F2392" s="41">
        <v>0.95546181255871276</v>
      </c>
      <c r="G2392" s="110">
        <v>7250.0833333333339</v>
      </c>
      <c r="H2392" s="4">
        <v>2221.0582291279006</v>
      </c>
      <c r="I2392" s="46">
        <v>5443.9672988657339</v>
      </c>
      <c r="J2392" s="110">
        <v>5201.5028628846139</v>
      </c>
      <c r="K2392" s="46">
        <v>5217.6373209563344</v>
      </c>
      <c r="L2392" s="110">
        <f>$L$1*gp_need_index[[#This Row],[Normalised weighted population (base year)]]</f>
        <v>2211.5921168819286</v>
      </c>
      <c r="M2392" s="4">
        <f>$M$1*gp_need_index[[#This Row],[Normalised travel time adjusted wp (base year)]]</f>
        <v>3097.9909428121791</v>
      </c>
      <c r="N2392" s="115">
        <v>5309.5830596941078</v>
      </c>
      <c r="O2392" s="43">
        <f>gp_need_index[[#This Row],[Combined weighted population (base year)]]/gp_need_index[[#This Row],[Registered population (base year)]]</f>
        <v>0.73234786630417226</v>
      </c>
      <c r="P2392" s="77">
        <v>7305.867602107508</v>
      </c>
      <c r="Q2392" s="4">
        <v>2256.9440740019545</v>
      </c>
      <c r="R2392" s="46">
        <v>5476.5045680046196</v>
      </c>
      <c r="S2392" s="110">
        <v>5232.5909810317644</v>
      </c>
      <c r="T2392" s="46">
        <v>5248.7536050970039</v>
      </c>
      <c r="U2392" s="110">
        <f>$L$1*gp_need_index[[#This Row],[Normalised weighted population 2025/26]]</f>
        <v>2224.8102653354317</v>
      </c>
      <c r="V2392" s="4">
        <f>$M$1*gp_need_index[[#This Row],[Normalised travel time adjusted wp 2025/26]]</f>
        <v>3116.4663485393244</v>
      </c>
      <c r="W2392" s="115">
        <v>5341.2766138747556</v>
      </c>
      <c r="X2392" s="43">
        <f>gp_need_index[[#This Row],[Combined weighted population 2025/26]]/gp_need_index[[#This Row],[Registered population 2025/26]]</f>
        <v>0.73109408830978118</v>
      </c>
    </row>
    <row r="2393" spans="1:24" ht="13">
      <c r="A2393" s="8" t="s">
        <v>3108</v>
      </c>
      <c r="B2393" s="3" t="s">
        <v>10397</v>
      </c>
      <c r="C2393" s="74" t="s">
        <v>6421</v>
      </c>
      <c r="D2393" s="74" t="s">
        <v>6805</v>
      </c>
      <c r="E2393" s="74" t="s">
        <v>6554</v>
      </c>
      <c r="F2393" s="41">
        <v>0.95546181255871276</v>
      </c>
      <c r="G2393" s="110">
        <v>4987.75</v>
      </c>
      <c r="H2393" s="4">
        <v>1392.0029927876744</v>
      </c>
      <c r="I2393" s="46">
        <v>3411.8955880030417</v>
      </c>
      <c r="J2393" s="110">
        <v>3259.9359427744612</v>
      </c>
      <c r="K2393" s="46">
        <v>3270.0478856439918</v>
      </c>
      <c r="L2393" s="110">
        <f>$L$1*gp_need_index[[#This Row],[Normalised weighted population (base year)]]</f>
        <v>1386.0702998021188</v>
      </c>
      <c r="M2393" s="4">
        <f>$M$1*gp_need_index[[#This Row],[Normalised travel time adjusted wp (base year)]]</f>
        <v>1941.6027042735084</v>
      </c>
      <c r="N2393" s="115">
        <v>3327.6730040756274</v>
      </c>
      <c r="O2393" s="43">
        <f>gp_need_index[[#This Row],[Combined weighted population (base year)]]/gp_need_index[[#This Row],[Registered population (base year)]]</f>
        <v>0.66716916527003711</v>
      </c>
      <c r="P2393" s="77">
        <v>5032.4350678734336</v>
      </c>
      <c r="Q2393" s="4">
        <v>1415.5685223290357</v>
      </c>
      <c r="R2393" s="46">
        <v>3434.8956928791845</v>
      </c>
      <c r="S2393" s="110">
        <v>3281.9116646684611</v>
      </c>
      <c r="T2393" s="46">
        <v>3292.0489570048294</v>
      </c>
      <c r="U2393" s="110">
        <f>$L$1*gp_need_index[[#This Row],[Normalised weighted population 2025/26]]</f>
        <v>1395.4140096076744</v>
      </c>
      <c r="V2393" s="4">
        <f>$M$1*gp_need_index[[#This Row],[Normalised travel time adjusted wp 2025/26]]</f>
        <v>1954.6659195978627</v>
      </c>
      <c r="W2393" s="115">
        <v>3350.0799292055372</v>
      </c>
      <c r="X2393" s="43">
        <f>gp_need_index[[#This Row],[Combined weighted population 2025/26]]/gp_need_index[[#This Row],[Registered population 2025/26]]</f>
        <v>0.66569759649600158</v>
      </c>
    </row>
    <row r="2394" spans="1:24" ht="13">
      <c r="A2394" s="8" t="s">
        <v>2534</v>
      </c>
      <c r="B2394" s="3" t="s">
        <v>10396</v>
      </c>
      <c r="C2394" s="74" t="s">
        <v>6421</v>
      </c>
      <c r="D2394" s="74" t="s">
        <v>6805</v>
      </c>
      <c r="E2394" s="74" t="s">
        <v>6519</v>
      </c>
      <c r="F2394" s="41">
        <v>0.95546181255871276</v>
      </c>
      <c r="G2394" s="110">
        <v>3796.583333333333</v>
      </c>
      <c r="H2394" s="4">
        <v>1173.3345537334324</v>
      </c>
      <c r="I2394" s="46">
        <v>2875.9241236381795</v>
      </c>
      <c r="J2394" s="110">
        <v>2747.8356759526623</v>
      </c>
      <c r="K2394" s="46">
        <v>2756.3591432409316</v>
      </c>
      <c r="L2394" s="110">
        <f>$L$1*gp_need_index[[#This Row],[Normalised weighted population (base year)]]</f>
        <v>1168.3338219011653</v>
      </c>
      <c r="M2394" s="4">
        <f>$M$1*gp_need_index[[#This Row],[Normalised travel time adjusted wp (base year)]]</f>
        <v>1636.5981641922187</v>
      </c>
      <c r="N2394" s="115">
        <v>2804.9319860933838</v>
      </c>
      <c r="O2394" s="43">
        <f>gp_need_index[[#This Row],[Combined weighted population (base year)]]/gp_need_index[[#This Row],[Registered population (base year)]]</f>
        <v>0.73880427211134148</v>
      </c>
      <c r="P2394" s="77">
        <v>3829.0625389994029</v>
      </c>
      <c r="Q2394" s="4">
        <v>1194.228909773522</v>
      </c>
      <c r="R2394" s="46">
        <v>2897.8122032155443</v>
      </c>
      <c r="S2394" s="110">
        <v>2768.7489001390809</v>
      </c>
      <c r="T2394" s="46">
        <v>2777.3011160042643</v>
      </c>
      <c r="U2394" s="110">
        <f>$L$1*gp_need_index[[#This Row],[Normalised weighted population 2025/26]]</f>
        <v>1177.2257754323832</v>
      </c>
      <c r="V2394" s="4">
        <f>$M$1*gp_need_index[[#This Row],[Normalised travel time adjusted wp 2025/26]]</f>
        <v>1649.0325359115495</v>
      </c>
      <c r="W2394" s="115">
        <v>2826.2583113439327</v>
      </c>
      <c r="X2394" s="43">
        <f>gp_need_index[[#This Row],[Combined weighted population 2025/26]]/gp_need_index[[#This Row],[Registered population 2025/26]]</f>
        <v>0.73810711696614928</v>
      </c>
    </row>
    <row r="2395" spans="1:24" ht="13">
      <c r="A2395" s="8" t="s">
        <v>2536</v>
      </c>
      <c r="B2395" s="3" t="s">
        <v>10395</v>
      </c>
      <c r="C2395" s="74" t="s">
        <v>6421</v>
      </c>
      <c r="D2395" s="74" t="s">
        <v>6805</v>
      </c>
      <c r="E2395" s="74" t="s">
        <v>6519</v>
      </c>
      <c r="F2395" s="41">
        <v>0.95546181255871276</v>
      </c>
      <c r="G2395" s="110">
        <v>4519</v>
      </c>
      <c r="H2395" s="4">
        <v>1824.05821780063</v>
      </c>
      <c r="I2395" s="46">
        <v>4470.8928197857304</v>
      </c>
      <c r="J2395" s="110">
        <v>4271.767357348208</v>
      </c>
      <c r="K2395" s="46">
        <v>4285.0178838087577</v>
      </c>
      <c r="L2395" s="110">
        <f>$L$1*gp_need_index[[#This Row],[Normalised weighted population (base year)]]</f>
        <v>1816.2841128238017</v>
      </c>
      <c r="M2395" s="4">
        <f>$M$1*gp_need_index[[#This Row],[Normalised travel time adjusted wp (base year)]]</f>
        <v>2544.2447945758317</v>
      </c>
      <c r="N2395" s="115">
        <v>4360.5289073996337</v>
      </c>
      <c r="O2395" s="43">
        <f>gp_need_index[[#This Row],[Combined weighted population (base year)]]/gp_need_index[[#This Row],[Registered population (base year)]]</f>
        <v>0.96493226541262089</v>
      </c>
      <c r="P2395" s="77">
        <v>4560.1990597754611</v>
      </c>
      <c r="Q2395" s="4">
        <v>1860.8591465696493</v>
      </c>
      <c r="R2395" s="46">
        <v>4515.3992666426329</v>
      </c>
      <c r="S2395" s="110">
        <v>4314.2915677326528</v>
      </c>
      <c r="T2395" s="46">
        <v>4327.6177139898073</v>
      </c>
      <c r="U2395" s="110">
        <f>$L$1*gp_need_index[[#This Row],[Normalised weighted population 2025/26]]</f>
        <v>1834.3646966362098</v>
      </c>
      <c r="V2395" s="4">
        <f>$M$1*gp_need_index[[#This Row],[Normalised travel time adjusted wp 2025/26]]</f>
        <v>2569.5385971052183</v>
      </c>
      <c r="W2395" s="115">
        <v>4403.9032937414286</v>
      </c>
      <c r="X2395" s="43">
        <f>gp_need_index[[#This Row],[Combined weighted population 2025/26]]/gp_need_index[[#This Row],[Registered population 2025/26]]</f>
        <v>0.96572610888575372</v>
      </c>
    </row>
    <row r="2396" spans="1:24" ht="13">
      <c r="A2396" s="8" t="s">
        <v>3120</v>
      </c>
      <c r="B2396" s="3" t="s">
        <v>10394</v>
      </c>
      <c r="C2396" s="74" t="s">
        <v>6421</v>
      </c>
      <c r="D2396" s="74" t="s">
        <v>6805</v>
      </c>
      <c r="E2396" s="74" t="s">
        <v>6554</v>
      </c>
      <c r="F2396" s="41">
        <v>0.95546181255871276</v>
      </c>
      <c r="G2396" s="110">
        <v>9989.8333333333358</v>
      </c>
      <c r="H2396" s="4">
        <v>2153.1762165827104</v>
      </c>
      <c r="I2396" s="46">
        <v>5277.5837922872897</v>
      </c>
      <c r="J2396" s="110">
        <v>5042.5297761092988</v>
      </c>
      <c r="K2396" s="46">
        <v>5058.1711181200035</v>
      </c>
      <c r="L2396" s="110">
        <f>$L$1*gp_need_index[[#This Row],[Normalised weighted population (base year)]]</f>
        <v>2143.9994163150591</v>
      </c>
      <c r="M2396" s="4">
        <f>$M$1*gp_need_index[[#This Row],[Normalised travel time adjusted wp (base year)]]</f>
        <v>3003.307310799777</v>
      </c>
      <c r="N2396" s="115">
        <v>5147.3067271148357</v>
      </c>
      <c r="O2396" s="43">
        <f>gp_need_index[[#This Row],[Combined weighted population (base year)]]/gp_need_index[[#This Row],[Registered population (base year)]]</f>
        <v>0.51525451480153162</v>
      </c>
      <c r="P2396" s="77">
        <v>10068.201388695599</v>
      </c>
      <c r="Q2396" s="4">
        <v>2186.2290055176563</v>
      </c>
      <c r="R2396" s="46">
        <v>5304.913521490862</v>
      </c>
      <c r="S2396" s="110">
        <v>5068.6422887108829</v>
      </c>
      <c r="T2396" s="46">
        <v>5084.298501881487</v>
      </c>
      <c r="U2396" s="110">
        <f>$L$1*gp_need_index[[#This Row],[Normalised weighted population 2025/26]]</f>
        <v>2155.1020204169854</v>
      </c>
      <c r="V2396" s="4">
        <f>$M$1*gp_need_index[[#This Row],[Normalised travel time adjusted wp 2025/26]]</f>
        <v>3018.8205389667396</v>
      </c>
      <c r="W2396" s="115">
        <v>5173.9225593837255</v>
      </c>
      <c r="X2396" s="43">
        <f>gp_need_index[[#This Row],[Combined weighted population 2025/26]]/gp_need_index[[#This Row],[Registered population 2025/26]]</f>
        <v>0.51388747201589702</v>
      </c>
    </row>
    <row r="2397" spans="1:24" ht="13">
      <c r="A2397" s="8" t="s">
        <v>3103</v>
      </c>
      <c r="B2397" s="3" t="s">
        <v>10393</v>
      </c>
      <c r="C2397" s="74" t="s">
        <v>6421</v>
      </c>
      <c r="D2397" s="74" t="s">
        <v>6805</v>
      </c>
      <c r="E2397" s="74" t="s">
        <v>6554</v>
      </c>
      <c r="F2397" s="41">
        <v>0.95546181255871276</v>
      </c>
      <c r="G2397" s="110">
        <v>20556.833333333328</v>
      </c>
      <c r="H2397" s="4">
        <v>6471.0330182238195</v>
      </c>
      <c r="I2397" s="46">
        <v>15860.949379487105</v>
      </c>
      <c r="J2397" s="110">
        <v>15154.531443026739</v>
      </c>
      <c r="K2397" s="46">
        <v>15201.539040371112</v>
      </c>
      <c r="L2397" s="110">
        <f>$L$1*gp_need_index[[#This Row],[Normalised weighted population (base year)]]</f>
        <v>6443.45358599887</v>
      </c>
      <c r="M2397" s="4">
        <f>$M$1*gp_need_index[[#This Row],[Normalised travel time adjusted wp (base year)]]</f>
        <v>9025.9685307608925</v>
      </c>
      <c r="N2397" s="115">
        <v>15469.422116759763</v>
      </c>
      <c r="O2397" s="43">
        <f>gp_need_index[[#This Row],[Combined weighted population (base year)]]/gp_need_index[[#This Row],[Registered population (base year)]]</f>
        <v>0.75251970310406591</v>
      </c>
      <c r="P2397" s="77">
        <v>20719.999882285505</v>
      </c>
      <c r="Q2397" s="4">
        <v>6579.4619949122562</v>
      </c>
      <c r="R2397" s="46">
        <v>15965.151323514167</v>
      </c>
      <c r="S2397" s="110">
        <v>15254.092421338977</v>
      </c>
      <c r="T2397" s="46">
        <v>15301.209836431473</v>
      </c>
      <c r="U2397" s="110">
        <f>$L$1*gp_need_index[[#This Row],[Normalised weighted population 2025/26]]</f>
        <v>6485.7852506328654</v>
      </c>
      <c r="V2397" s="4">
        <f>$M$1*gp_need_index[[#This Row],[Normalised travel time adjusted wp 2025/26]]</f>
        <v>9085.1484247365988</v>
      </c>
      <c r="W2397" s="115">
        <v>15570.933675369464</v>
      </c>
      <c r="X2397" s="43">
        <f>gp_need_index[[#This Row],[Combined weighted population 2025/26]]/gp_need_index[[#This Row],[Registered population 2025/26]]</f>
        <v>0.75149294226983965</v>
      </c>
    </row>
    <row r="2398" spans="1:24" ht="13">
      <c r="A2398" s="8" t="s">
        <v>3122</v>
      </c>
      <c r="B2398" s="3" t="s">
        <v>7981</v>
      </c>
      <c r="C2398" s="74" t="s">
        <v>6421</v>
      </c>
      <c r="D2398" s="74" t="s">
        <v>6805</v>
      </c>
      <c r="E2398" s="74" t="s">
        <v>6554</v>
      </c>
      <c r="F2398" s="41">
        <v>0.95546181255871276</v>
      </c>
      <c r="G2398" s="110">
        <v>4182.75</v>
      </c>
      <c r="H2398" s="4">
        <v>923.95446509812552</v>
      </c>
      <c r="I2398" s="46">
        <v>2264.6762825350143</v>
      </c>
      <c r="J2398" s="110">
        <v>2163.8117057696322</v>
      </c>
      <c r="K2398" s="46">
        <v>2170.5235984979727</v>
      </c>
      <c r="L2398" s="110">
        <f>$L$1*gp_need_index[[#This Row],[Normalised weighted population (base year)]]</f>
        <v>920.01658694523246</v>
      </c>
      <c r="M2398" s="4">
        <f>$M$1*gp_need_index[[#This Row],[Normalised travel time adjusted wp (base year)]]</f>
        <v>1288.7562004931258</v>
      </c>
      <c r="N2398" s="115">
        <v>2208.7727874383581</v>
      </c>
      <c r="O2398" s="43">
        <f>gp_need_index[[#This Row],[Combined weighted population (base year)]]/gp_need_index[[#This Row],[Registered population (base year)]]</f>
        <v>0.52806712986393123</v>
      </c>
      <c r="P2398" s="77">
        <v>4217.6774393722826</v>
      </c>
      <c r="Q2398" s="4">
        <v>938.5604671969387</v>
      </c>
      <c r="R2398" s="46">
        <v>2277.4293546576082</v>
      </c>
      <c r="S2398" s="110">
        <v>2175.996779175578</v>
      </c>
      <c r="T2398" s="46">
        <v>2182.7180799683365</v>
      </c>
      <c r="U2398" s="110">
        <f>$L$1*gp_need_index[[#This Row],[Normalised weighted population 2025/26]]</f>
        <v>925.1974765839766</v>
      </c>
      <c r="V2398" s="4">
        <f>$M$1*gp_need_index[[#This Row],[Normalised travel time adjusted wp 2025/26]]</f>
        <v>1295.9967177662877</v>
      </c>
      <c r="W2398" s="115">
        <v>2221.1941943502643</v>
      </c>
      <c r="X2398" s="43">
        <f>gp_need_index[[#This Row],[Combined weighted population 2025/26]]/gp_need_index[[#This Row],[Registered population 2025/26]]</f>
        <v>0.52663918146401567</v>
      </c>
    </row>
    <row r="2399" spans="1:24" ht="13">
      <c r="A2399" s="8" t="s">
        <v>2517</v>
      </c>
      <c r="B2399" s="3" t="s">
        <v>10392</v>
      </c>
      <c r="C2399" s="74" t="s">
        <v>6421</v>
      </c>
      <c r="D2399" s="74" t="s">
        <v>6805</v>
      </c>
      <c r="E2399" s="74" t="s">
        <v>6519</v>
      </c>
      <c r="F2399" s="41">
        <v>0.95546181255871276</v>
      </c>
      <c r="G2399" s="110">
        <v>4113.0000000000009</v>
      </c>
      <c r="H2399" s="4">
        <v>1141.9418025967973</v>
      </c>
      <c r="I2399" s="46">
        <v>2798.9783198911182</v>
      </c>
      <c r="J2399" s="110">
        <v>2674.3168988357083</v>
      </c>
      <c r="K2399" s="46">
        <v>2682.6123194116817</v>
      </c>
      <c r="L2399" s="110">
        <f>$L$1*gp_need_index[[#This Row],[Normalised weighted population (base year)]]</f>
        <v>1137.0748661338152</v>
      </c>
      <c r="M2399" s="4">
        <f>$M$1*gp_need_index[[#This Row],[Normalised travel time adjusted wp (base year)]]</f>
        <v>1592.810722055036</v>
      </c>
      <c r="N2399" s="115">
        <v>2729.8855881888512</v>
      </c>
      <c r="O2399" s="43">
        <f>gp_need_index[[#This Row],[Combined weighted population (base year)]]/gp_need_index[[#This Row],[Registered population (base year)]]</f>
        <v>0.66372127113757617</v>
      </c>
      <c r="P2399" s="77">
        <v>4148.1216118137818</v>
      </c>
      <c r="Q2399" s="4">
        <v>1163.8401982180947</v>
      </c>
      <c r="R2399" s="46">
        <v>2824.0735937541349</v>
      </c>
      <c r="S2399" s="110">
        <v>2698.2944746875237</v>
      </c>
      <c r="T2399" s="46">
        <v>2706.6290682702788</v>
      </c>
      <c r="U2399" s="110">
        <f>$L$1*gp_need_index[[#This Row],[Normalised weighted population 2025/26]]</f>
        <v>1147.2697307976798</v>
      </c>
      <c r="V2399" s="4">
        <f>$M$1*gp_need_index[[#This Row],[Normalised travel time adjusted wp 2025/26]]</f>
        <v>1607.0707531501239</v>
      </c>
      <c r="W2399" s="115">
        <v>2754.3404839478035</v>
      </c>
      <c r="X2399" s="43">
        <f>gp_need_index[[#This Row],[Combined weighted population 2025/26]]/gp_need_index[[#This Row],[Registered population 2025/26]]</f>
        <v>0.6639970429274511</v>
      </c>
    </row>
    <row r="2400" spans="1:24" ht="13">
      <c r="A2400" s="8" t="s">
        <v>2502</v>
      </c>
      <c r="B2400" s="3" t="s">
        <v>10391</v>
      </c>
      <c r="C2400" s="74" t="s">
        <v>6421</v>
      </c>
      <c r="D2400" s="74" t="s">
        <v>6805</v>
      </c>
      <c r="E2400" s="74" t="s">
        <v>6519</v>
      </c>
      <c r="F2400" s="41">
        <v>0.95546181255871276</v>
      </c>
      <c r="G2400" s="110">
        <v>7</v>
      </c>
      <c r="H2400" s="4">
        <v>0.53667333205181988</v>
      </c>
      <c r="I2400" s="46">
        <v>1.3154234461518817</v>
      </c>
      <c r="J2400" s="110">
        <v>1.2568368701425052</v>
      </c>
      <c r="K2400" s="46">
        <v>1.2607354322155944</v>
      </c>
      <c r="L2400" s="110">
        <f>$L$1*gp_need_index[[#This Row],[Normalised weighted population (base year)]]</f>
        <v>0.53438603947479579</v>
      </c>
      <c r="M2400" s="4">
        <f>$M$1*gp_need_index[[#This Row],[Normalised travel time adjusted wp (base year)]]</f>
        <v>0.74856620152556508</v>
      </c>
      <c r="N2400" s="115">
        <v>1.2829522410003609</v>
      </c>
      <c r="O2400" s="43">
        <f>gp_need_index[[#This Row],[Combined weighted population (base year)]]/gp_need_index[[#This Row],[Registered population (base year)]]</f>
        <v>0.18327889157148011</v>
      </c>
      <c r="P2400" s="77">
        <v>7.0328151135036929</v>
      </c>
      <c r="Q2400" s="4">
        <v>0.54068858706760259</v>
      </c>
      <c r="R2400" s="46">
        <v>1.3119879890037207</v>
      </c>
      <c r="S2400" s="110">
        <v>1.2535544220287556</v>
      </c>
      <c r="T2400" s="46">
        <v>1.2574264481324613</v>
      </c>
      <c r="U2400" s="110">
        <f>$L$1*gp_need_index[[#This Row],[Normalised weighted population 2025/26]]</f>
        <v>0.53299039737600118</v>
      </c>
      <c r="V2400" s="4">
        <f>$M$1*gp_need_index[[#This Row],[Normalised travel time adjusted wp 2025/26]]</f>
        <v>0.7466014803138622</v>
      </c>
      <c r="W2400" s="115">
        <v>1.2795918776898634</v>
      </c>
      <c r="X2400" s="43">
        <f>gp_need_index[[#This Row],[Combined weighted population 2025/26]]/gp_need_index[[#This Row],[Registered population 2025/26]]</f>
        <v>0.18194590033128011</v>
      </c>
    </row>
    <row r="2401" spans="1:24" ht="13">
      <c r="A2401" s="8" t="s">
        <v>2533</v>
      </c>
      <c r="B2401" s="3" t="s">
        <v>10390</v>
      </c>
      <c r="C2401" s="74" t="s">
        <v>6421</v>
      </c>
      <c r="D2401" s="74" t="s">
        <v>6805</v>
      </c>
      <c r="E2401" s="74" t="s">
        <v>6519</v>
      </c>
      <c r="F2401" s="41">
        <v>0.95546181255871276</v>
      </c>
      <c r="G2401" s="110">
        <v>4317.666666666667</v>
      </c>
      <c r="H2401" s="4">
        <v>940.8208943441515</v>
      </c>
      <c r="I2401" s="46">
        <v>2306.0170668781839</v>
      </c>
      <c r="J2401" s="110">
        <v>2203.3112465107561</v>
      </c>
      <c r="K2401" s="46">
        <v>2210.1456622292285</v>
      </c>
      <c r="L2401" s="110">
        <f>$L$1*gp_need_index[[#This Row],[Normalised weighted population (base year)]]</f>
        <v>936.8111317578215</v>
      </c>
      <c r="M2401" s="4">
        <f>$M$1*gp_need_index[[#This Row],[Normalised travel time adjusted wp (base year)]]</f>
        <v>1312.2819434729884</v>
      </c>
      <c r="N2401" s="115">
        <v>2249.09307523081</v>
      </c>
      <c r="O2401" s="43">
        <f>gp_need_index[[#This Row],[Combined weighted population (base year)]]/gp_need_index[[#This Row],[Registered population (base year)]]</f>
        <v>0.52090474991835323</v>
      </c>
      <c r="P2401" s="77">
        <v>4348.7879965566772</v>
      </c>
      <c r="Q2401" s="4">
        <v>956.21711449019551</v>
      </c>
      <c r="R2401" s="46">
        <v>2320.2734422320545</v>
      </c>
      <c r="S2401" s="110">
        <v>2216.9326687468824</v>
      </c>
      <c r="T2401" s="46">
        <v>2223.7804138568658</v>
      </c>
      <c r="U2401" s="110">
        <f>$L$1*gp_need_index[[#This Row],[Normalised weighted population 2025/26]]</f>
        <v>942.60273292238014</v>
      </c>
      <c r="V2401" s="4">
        <f>$M$1*gp_need_index[[#This Row],[Normalised travel time adjusted wp 2025/26]]</f>
        <v>1320.3776263370039</v>
      </c>
      <c r="W2401" s="115">
        <v>2262.9803592593839</v>
      </c>
      <c r="X2401" s="43">
        <f>gp_need_index[[#This Row],[Combined weighted population 2025/26]]/gp_need_index[[#This Row],[Registered population 2025/26]]</f>
        <v>0.5203703563041443</v>
      </c>
    </row>
    <row r="2402" spans="1:24" ht="13">
      <c r="A2402" s="8" t="s">
        <v>2520</v>
      </c>
      <c r="B2402" s="3" t="s">
        <v>12672</v>
      </c>
      <c r="C2402" s="74" t="s">
        <v>6421</v>
      </c>
      <c r="D2402" s="74" t="s">
        <v>6805</v>
      </c>
      <c r="E2402" s="74" t="s">
        <v>6519</v>
      </c>
      <c r="F2402" s="41">
        <v>0.95546181255871276</v>
      </c>
      <c r="G2402" s="110">
        <v>3342.333333333333</v>
      </c>
      <c r="H2402" s="4">
        <v>1652.1176379488502</v>
      </c>
      <c r="I2402" s="46">
        <v>4049.4545694123312</v>
      </c>
      <c r="J2402" s="110">
        <v>3869.0992027648676</v>
      </c>
      <c r="K2402" s="46">
        <v>3881.1006993530514</v>
      </c>
      <c r="L2402" s="110">
        <f>$L$1*gp_need_index[[#This Row],[Normalised weighted population (base year)]]</f>
        <v>1645.0763407873096</v>
      </c>
      <c r="M2402" s="4">
        <f>$M$1*gp_need_index[[#This Row],[Normalised travel time adjusted wp (base year)]]</f>
        <v>2304.4175122033921</v>
      </c>
      <c r="N2402" s="115">
        <v>3949.4938529907017</v>
      </c>
      <c r="O2402" s="43">
        <f>gp_need_index[[#This Row],[Combined weighted population (base year)]]/gp_need_index[[#This Row],[Registered population (base year)]]</f>
        <v>1.1816576801607765</v>
      </c>
      <c r="P2402" s="77">
        <v>3371.6035249171046</v>
      </c>
      <c r="Q2402" s="4">
        <v>1685.0614952783044</v>
      </c>
      <c r="R2402" s="46">
        <v>4088.8239467524959</v>
      </c>
      <c r="S2402" s="110">
        <v>3906.7151393976092</v>
      </c>
      <c r="T2402" s="46">
        <v>3918.7823482348676</v>
      </c>
      <c r="U2402" s="110">
        <f>$L$1*gp_need_index[[#This Row],[Normalised weighted population 2025/26]]</f>
        <v>1661.0700086019931</v>
      </c>
      <c r="V2402" s="4">
        <f>$M$1*gp_need_index[[#This Row],[Normalised travel time adjusted wp 2025/26]]</f>
        <v>2326.7911268809062</v>
      </c>
      <c r="W2402" s="115">
        <v>3987.861135482899</v>
      </c>
      <c r="X2402" s="43">
        <f>gp_need_index[[#This Row],[Combined weighted population 2025/26]]/gp_need_index[[#This Row],[Registered population 2025/26]]</f>
        <v>1.1827787893835904</v>
      </c>
    </row>
    <row r="2403" spans="1:24" ht="13">
      <c r="A2403" s="8" t="s">
        <v>2519</v>
      </c>
      <c r="B2403" s="3" t="s">
        <v>10389</v>
      </c>
      <c r="C2403" s="74" t="s">
        <v>6421</v>
      </c>
      <c r="D2403" s="74" t="s">
        <v>6805</v>
      </c>
      <c r="E2403" s="74" t="s">
        <v>6519</v>
      </c>
      <c r="F2403" s="41">
        <v>0.95546181255871276</v>
      </c>
      <c r="G2403" s="110">
        <v>5649.333333333333</v>
      </c>
      <c r="H2403" s="4">
        <v>2369.4348921641963</v>
      </c>
      <c r="I2403" s="46">
        <v>5807.6487597527721</v>
      </c>
      <c r="J2403" s="110">
        <v>5548.9866106977433</v>
      </c>
      <c r="K2403" s="46">
        <v>5566.1989230180307</v>
      </c>
      <c r="L2403" s="110">
        <f>$L$1*gp_need_index[[#This Row],[Normalised weighted population (base year)]]</f>
        <v>2359.3364011140284</v>
      </c>
      <c r="M2403" s="4">
        <f>$M$1*gp_need_index[[#This Row],[Normalised travel time adjusted wp (base year)]]</f>
        <v>3304.9506488580787</v>
      </c>
      <c r="N2403" s="115">
        <v>5664.2870499721066</v>
      </c>
      <c r="O2403" s="43">
        <f>gp_need_index[[#This Row],[Combined weighted population (base year)]]/gp_need_index[[#This Row],[Registered population (base year)]]</f>
        <v>1.002646987840236</v>
      </c>
      <c r="P2403" s="77">
        <v>5699.529598525367</v>
      </c>
      <c r="Q2403" s="4">
        <v>2416.3000685370152</v>
      </c>
      <c r="R2403" s="46">
        <v>5863.1839908858019</v>
      </c>
      <c r="S2403" s="110">
        <v>5602.0484032969753</v>
      </c>
      <c r="T2403" s="46">
        <v>5619.3522213607203</v>
      </c>
      <c r="U2403" s="110">
        <f>$L$1*gp_need_index[[#This Row],[Normalised weighted population 2025/26]]</f>
        <v>2381.8973888349897</v>
      </c>
      <c r="V2403" s="4">
        <f>$M$1*gp_need_index[[#This Row],[Normalised travel time adjusted wp 2025/26]]</f>
        <v>3336.5106111009245</v>
      </c>
      <c r="W2403" s="115">
        <v>5718.4079999359146</v>
      </c>
      <c r="X2403" s="43">
        <f>gp_need_index[[#This Row],[Combined weighted population 2025/26]]/gp_need_index[[#This Row],[Registered population 2025/26]]</f>
        <v>1.0033122735980584</v>
      </c>
    </row>
    <row r="2404" spans="1:24" ht="13">
      <c r="A2404" s="8" t="s">
        <v>2522</v>
      </c>
      <c r="B2404" s="3" t="s">
        <v>10388</v>
      </c>
      <c r="C2404" s="74" t="s">
        <v>6421</v>
      </c>
      <c r="D2404" s="74" t="s">
        <v>6805</v>
      </c>
      <c r="E2404" s="74" t="s">
        <v>6519</v>
      </c>
      <c r="F2404" s="41">
        <v>0.95546181255871276</v>
      </c>
      <c r="G2404" s="110">
        <v>3590.4166666666665</v>
      </c>
      <c r="H2404" s="4">
        <v>1547.3097529844847</v>
      </c>
      <c r="I2404" s="46">
        <v>3792.5631962251809</v>
      </c>
      <c r="J2404" s="110">
        <v>3623.6493057087764</v>
      </c>
      <c r="K2404" s="46">
        <v>3634.8894452089889</v>
      </c>
      <c r="L2404" s="110">
        <f>$L$1*gp_need_index[[#This Row],[Normalised weighted population (base year)]]</f>
        <v>1540.7151452389733</v>
      </c>
      <c r="M2404" s="4">
        <f>$M$1*gp_need_index[[#This Row],[Normalised travel time adjusted wp (base year)]]</f>
        <v>2158.2286936948399</v>
      </c>
      <c r="N2404" s="115">
        <v>3698.9438389338129</v>
      </c>
      <c r="O2404" s="43">
        <f>gp_need_index[[#This Row],[Combined weighted population (base year)]]/gp_need_index[[#This Row],[Registered population (base year)]]</f>
        <v>1.0302269018731753</v>
      </c>
      <c r="P2404" s="77">
        <v>3624.0848770092107</v>
      </c>
      <c r="Q2404" s="4">
        <v>1578.5108386010982</v>
      </c>
      <c r="R2404" s="46">
        <v>3830.2773727641029</v>
      </c>
      <c r="S2404" s="110">
        <v>3659.6837611838141</v>
      </c>
      <c r="T2404" s="46">
        <v>3670.9879301976162</v>
      </c>
      <c r="U2404" s="110">
        <f>$L$1*gp_need_index[[#This Row],[Normalised weighted population 2025/26]]</f>
        <v>1556.0363936868748</v>
      </c>
      <c r="V2404" s="4">
        <f>$M$1*gp_need_index[[#This Row],[Normalised travel time adjusted wp 2025/26]]</f>
        <v>2179.6622991113832</v>
      </c>
      <c r="W2404" s="115">
        <v>3735.698692798258</v>
      </c>
      <c r="X2404" s="43">
        <f>gp_need_index[[#This Row],[Combined weighted population 2025/26]]/gp_need_index[[#This Row],[Registered population 2025/26]]</f>
        <v>1.030797792981371</v>
      </c>
    </row>
    <row r="2405" spans="1:24" ht="13">
      <c r="A2405" s="8" t="s">
        <v>3101</v>
      </c>
      <c r="B2405" s="3" t="s">
        <v>12673</v>
      </c>
      <c r="C2405" s="74" t="s">
        <v>6421</v>
      </c>
      <c r="D2405" s="74" t="s">
        <v>6805</v>
      </c>
      <c r="E2405" s="74" t="s">
        <v>6554</v>
      </c>
      <c r="F2405" s="41">
        <v>0.95546181255871276</v>
      </c>
      <c r="G2405" s="110">
        <v>7785</v>
      </c>
      <c r="H2405" s="4">
        <v>2062.0351110134725</v>
      </c>
      <c r="I2405" s="46">
        <v>5054.190640412914</v>
      </c>
      <c r="J2405" s="110">
        <v>4829.0861503062042</v>
      </c>
      <c r="K2405" s="46">
        <v>4844.0654149669626</v>
      </c>
      <c r="L2405" s="110">
        <f>$L$1*gp_need_index[[#This Row],[Normalised weighted population (base year)]]</f>
        <v>2053.2467525814409</v>
      </c>
      <c r="M2405" s="4">
        <f>$M$1*gp_need_index[[#This Row],[Normalised travel time adjusted wp (base year)]]</f>
        <v>2876.1812787721278</v>
      </c>
      <c r="N2405" s="115">
        <v>4929.4280313535692</v>
      </c>
      <c r="O2405" s="43">
        <f>gp_need_index[[#This Row],[Combined weighted population (base year)]]/gp_need_index[[#This Row],[Registered population (base year)]]</f>
        <v>0.63319563665427991</v>
      </c>
      <c r="P2405" s="77">
        <v>7843.7580489157535</v>
      </c>
      <c r="Q2405" s="4">
        <v>2095.6475676799396</v>
      </c>
      <c r="R2405" s="46">
        <v>5085.1164676741655</v>
      </c>
      <c r="S2405" s="110">
        <v>4858.6345972761173</v>
      </c>
      <c r="T2405" s="46">
        <v>4873.6421307811843</v>
      </c>
      <c r="U2405" s="110">
        <f>$L$1*gp_need_index[[#This Row],[Normalised weighted population 2025/26]]</f>
        <v>2065.8102585733463</v>
      </c>
      <c r="V2405" s="4">
        <f>$M$1*gp_need_index[[#This Row],[Normalised travel time adjusted wp 2025/26]]</f>
        <v>2893.7425602629987</v>
      </c>
      <c r="W2405" s="115">
        <v>4959.5528188363451</v>
      </c>
      <c r="X2405" s="43">
        <f>gp_need_index[[#This Row],[Combined weighted population 2025/26]]/gp_need_index[[#This Row],[Registered population 2025/26]]</f>
        <v>0.63229293763362659</v>
      </c>
    </row>
    <row r="2406" spans="1:24" ht="13">
      <c r="A2406" s="8" t="s">
        <v>3118</v>
      </c>
      <c r="B2406" s="3" t="s">
        <v>10387</v>
      </c>
      <c r="C2406" s="74" t="s">
        <v>6421</v>
      </c>
      <c r="D2406" s="74" t="s">
        <v>6805</v>
      </c>
      <c r="E2406" s="74" t="s">
        <v>6554</v>
      </c>
      <c r="F2406" s="41">
        <v>0.95546181255871276</v>
      </c>
      <c r="G2406" s="110">
        <v>4911</v>
      </c>
      <c r="H2406" s="4">
        <v>2623.7131257844585</v>
      </c>
      <c r="I2406" s="46">
        <v>6430.9022929055645</v>
      </c>
      <c r="J2406" s="110">
        <v>6144.4815611675331</v>
      </c>
      <c r="K2406" s="46">
        <v>6163.5410296970067</v>
      </c>
      <c r="L2406" s="110">
        <f>$L$1*gp_need_index[[#This Row],[Normalised weighted population (base year)]]</f>
        <v>2612.530905244631</v>
      </c>
      <c r="M2406" s="4">
        <f>$M$1*gp_need_index[[#This Row],[Normalised travel time adjusted wp (base year)]]</f>
        <v>3659.6246751303047</v>
      </c>
      <c r="N2406" s="115">
        <v>6272.1555803749361</v>
      </c>
      <c r="O2406" s="43">
        <f>gp_need_index[[#This Row],[Combined weighted population (base year)]]/gp_need_index[[#This Row],[Registered population (base year)]]</f>
        <v>1.2771646467878102</v>
      </c>
      <c r="P2406" s="77">
        <v>4953.9928131333727</v>
      </c>
      <c r="Q2406" s="4">
        <v>2672.1574143193334</v>
      </c>
      <c r="R2406" s="46">
        <v>6484.0252155643666</v>
      </c>
      <c r="S2406" s="110">
        <v>6195.2384851395282</v>
      </c>
      <c r="T2406" s="46">
        <v>6214.374571065754</v>
      </c>
      <c r="U2406" s="110">
        <f>$L$1*gp_need_index[[#This Row],[Normalised weighted population 2025/26]]</f>
        <v>2634.1119013322477</v>
      </c>
      <c r="V2406" s="4">
        <f>$M$1*gp_need_index[[#This Row],[Normalised travel time adjusted wp 2025/26]]</f>
        <v>3689.8072733187473</v>
      </c>
      <c r="W2406" s="115">
        <v>6323.919174650995</v>
      </c>
      <c r="X2406" s="43">
        <f>gp_need_index[[#This Row],[Combined weighted population 2025/26]]/gp_need_index[[#This Row],[Registered population 2025/26]]</f>
        <v>1.2765297434194605</v>
      </c>
    </row>
    <row r="2407" spans="1:24" ht="13">
      <c r="A2407" s="8" t="s">
        <v>3104</v>
      </c>
      <c r="B2407" s="3" t="s">
        <v>10386</v>
      </c>
      <c r="C2407" s="74" t="s">
        <v>6421</v>
      </c>
      <c r="D2407" s="74" t="s">
        <v>6805</v>
      </c>
      <c r="E2407" s="74" t="s">
        <v>6554</v>
      </c>
      <c r="F2407" s="41">
        <v>0.95546181255871276</v>
      </c>
      <c r="G2407" s="110">
        <v>5766.9999999999991</v>
      </c>
      <c r="H2407" s="4">
        <v>1669.127435243038</v>
      </c>
      <c r="I2407" s="46">
        <v>4091.1467587550005</v>
      </c>
      <c r="J2407" s="110">
        <v>3908.9344975637555</v>
      </c>
      <c r="K2407" s="46">
        <v>3921.0595586121826</v>
      </c>
      <c r="L2407" s="110">
        <f>$L$1*gp_need_index[[#This Row],[Normalised weighted population (base year)]]</f>
        <v>1662.0136426158874</v>
      </c>
      <c r="M2407" s="4">
        <f>$M$1*gp_need_index[[#This Row],[Normalised travel time adjusted wp (base year)]]</f>
        <v>2328.1432287403945</v>
      </c>
      <c r="N2407" s="115">
        <v>3990.156871356282</v>
      </c>
      <c r="O2407" s="43">
        <f>gp_need_index[[#This Row],[Combined weighted population (base year)]]/gp_need_index[[#This Row],[Registered population (base year)]]</f>
        <v>0.69189472366157145</v>
      </c>
      <c r="P2407" s="77">
        <v>5812.8683553148639</v>
      </c>
      <c r="Q2407" s="4">
        <v>1696.3994538691052</v>
      </c>
      <c r="R2407" s="46">
        <v>4116.3356528375598</v>
      </c>
      <c r="S2407" s="110">
        <v>3933.0015239602271</v>
      </c>
      <c r="T2407" s="46">
        <v>3945.1499271719858</v>
      </c>
      <c r="U2407" s="110">
        <f>$L$1*gp_need_index[[#This Row],[Normalised weighted population 2025/26]]</f>
        <v>1672.2465401569084</v>
      </c>
      <c r="V2407" s="4">
        <f>$M$1*gp_need_index[[#This Row],[Normalised travel time adjusted wp 2025/26]]</f>
        <v>2342.4469717981042</v>
      </c>
      <c r="W2407" s="115">
        <v>4014.6935119550126</v>
      </c>
      <c r="X2407" s="43">
        <f>gp_need_index[[#This Row],[Combined weighted population 2025/26]]/gp_need_index[[#This Row],[Registered population 2025/26]]</f>
        <v>0.69065619012071189</v>
      </c>
    </row>
    <row r="2408" spans="1:24" ht="13">
      <c r="A2408" s="8" t="s">
        <v>3096</v>
      </c>
      <c r="B2408" s="3" t="s">
        <v>10385</v>
      </c>
      <c r="C2408" s="74" t="s">
        <v>6421</v>
      </c>
      <c r="D2408" s="74" t="s">
        <v>6805</v>
      </c>
      <c r="E2408" s="74" t="s">
        <v>6554</v>
      </c>
      <c r="F2408" s="41">
        <v>0.95546181255871276</v>
      </c>
      <c r="G2408" s="110">
        <v>9890.4166666666679</v>
      </c>
      <c r="H2408" s="4">
        <v>2800.044348757011</v>
      </c>
      <c r="I2408" s="46">
        <v>6863.1023131673028</v>
      </c>
      <c r="J2408" s="110">
        <v>6557.4321759147251</v>
      </c>
      <c r="K2408" s="46">
        <v>6577.7725693143684</v>
      </c>
      <c r="L2408" s="110">
        <f>$L$1*gp_need_index[[#This Row],[Normalised weighted population (base year)]]</f>
        <v>2788.1106075558896</v>
      </c>
      <c r="M2408" s="4">
        <f>$M$1*gp_need_index[[#This Row],[Normalised travel time adjusted wp (base year)]]</f>
        <v>3905.5761430116559</v>
      </c>
      <c r="N2408" s="115">
        <v>6693.6867505675455</v>
      </c>
      <c r="O2408" s="43">
        <f>gp_need_index[[#This Row],[Combined weighted population (base year)]]/gp_need_index[[#This Row],[Registered population (base year)]]</f>
        <v>0.67678511190808055</v>
      </c>
      <c r="P2408" s="77">
        <v>9973.1334089866032</v>
      </c>
      <c r="Q2408" s="4">
        <v>2845.9306823556926</v>
      </c>
      <c r="R2408" s="46">
        <v>6905.6883427816647</v>
      </c>
      <c r="S2408" s="110">
        <v>6598.1215009597427</v>
      </c>
      <c r="T2408" s="46">
        <v>6618.5020271165495</v>
      </c>
      <c r="U2408" s="110">
        <f>$L$1*gp_need_index[[#This Row],[Normalised weighted population 2025/26]]</f>
        <v>2805.4110287770172</v>
      </c>
      <c r="V2408" s="4">
        <f>$M$1*gp_need_index[[#This Row],[Normalised travel time adjusted wp 2025/26]]</f>
        <v>3929.7594052077488</v>
      </c>
      <c r="W2408" s="115">
        <v>6735.1704339847656</v>
      </c>
      <c r="X2408" s="43">
        <f>gp_need_index[[#This Row],[Combined weighted population 2025/26]]/gp_need_index[[#This Row],[Registered population 2025/26]]</f>
        <v>0.67533142872788909</v>
      </c>
    </row>
    <row r="2409" spans="1:24" ht="13">
      <c r="A2409" s="8" t="s">
        <v>2537</v>
      </c>
      <c r="B2409" s="3" t="s">
        <v>12674</v>
      </c>
      <c r="C2409" s="74" t="s">
        <v>6421</v>
      </c>
      <c r="D2409" s="74" t="s">
        <v>6805</v>
      </c>
      <c r="E2409" s="74" t="s">
        <v>6554</v>
      </c>
      <c r="F2409" s="41">
        <v>0.95546181255871276</v>
      </c>
      <c r="G2409" s="110">
        <v>4551.333333333333</v>
      </c>
      <c r="H2409" s="4">
        <v>997.78591674963457</v>
      </c>
      <c r="I2409" s="46">
        <v>2445.6422757482683</v>
      </c>
      <c r="J2409" s="110">
        <v>2336.7178016566554</v>
      </c>
      <c r="K2409" s="46">
        <v>2343.9660290228835</v>
      </c>
      <c r="L2409" s="110">
        <f>$L$1*gp_need_index[[#This Row],[Normalised weighted population (base year)]]</f>
        <v>993.53337021054131</v>
      </c>
      <c r="M2409" s="4">
        <f>$M$1*gp_need_index[[#This Row],[Normalised travel time adjusted wp (base year)]]</f>
        <v>1391.7382680100416</v>
      </c>
      <c r="N2409" s="115">
        <v>2385.2716382205826</v>
      </c>
      <c r="O2409" s="43">
        <f>gp_need_index[[#This Row],[Combined weighted population (base year)]]/gp_need_index[[#This Row],[Registered population (base year)]]</f>
        <v>0.52408194775609696</v>
      </c>
      <c r="P2409" s="77">
        <v>4589.7728582501477</v>
      </c>
      <c r="Q2409" s="4">
        <v>1014.018097352282</v>
      </c>
      <c r="R2409" s="46">
        <v>2460.5282896275771</v>
      </c>
      <c r="S2409" s="110">
        <v>2350.9408194595544</v>
      </c>
      <c r="T2409" s="46">
        <v>2358.2024939917878</v>
      </c>
      <c r="U2409" s="110">
        <f>$L$1*gp_need_index[[#This Row],[Normalised weighted population 2025/26]]</f>
        <v>999.5807597593606</v>
      </c>
      <c r="V2409" s="4">
        <f>$M$1*gp_need_index[[#This Row],[Normalised travel time adjusted wp 2025/26]]</f>
        <v>1400.1912203366023</v>
      </c>
      <c r="W2409" s="115">
        <v>2399.771980095963</v>
      </c>
      <c r="X2409" s="43">
        <f>gp_need_index[[#This Row],[Combined weighted population 2025/26]]/gp_need_index[[#This Row],[Registered population 2025/26]]</f>
        <v>0.52285201342422793</v>
      </c>
    </row>
    <row r="2410" spans="1:24" ht="13">
      <c r="A2410" s="8" t="s">
        <v>2441</v>
      </c>
      <c r="B2410" s="3" t="s">
        <v>10384</v>
      </c>
      <c r="C2410" s="74" t="s">
        <v>6420</v>
      </c>
      <c r="D2410" s="74" t="s">
        <v>6805</v>
      </c>
      <c r="E2410" s="74" t="s">
        <v>6580</v>
      </c>
      <c r="F2410" s="41">
        <v>0.95213645654510104</v>
      </c>
      <c r="G2410" s="110">
        <v>10830.166666666666</v>
      </c>
      <c r="H2410" s="4">
        <v>3185.252263665152</v>
      </c>
      <c r="I2410" s="46">
        <v>7807.2735485372032</v>
      </c>
      <c r="J2410" s="110">
        <v>7433.5897717825092</v>
      </c>
      <c r="K2410" s="46">
        <v>7456.6479043370464</v>
      </c>
      <c r="L2410" s="110">
        <f>$L$1*gp_need_index[[#This Row],[Normalised weighted population (base year)]]</f>
        <v>3171.676772908464</v>
      </c>
      <c r="M2410" s="4">
        <f>$M$1*gp_need_index[[#This Row],[Normalised travel time adjusted wp (base year)]]</f>
        <v>4427.411537132577</v>
      </c>
      <c r="N2410" s="115">
        <v>7599.088310041041</v>
      </c>
      <c r="O2410" s="43">
        <f>gp_need_index[[#This Row],[Combined weighted population (base year)]]/gp_need_index[[#This Row],[Registered population (base year)]]</f>
        <v>0.70165940598399912</v>
      </c>
      <c r="P2410" s="77">
        <v>10920.57823403661</v>
      </c>
      <c r="Q2410" s="4">
        <v>3238.2551215360099</v>
      </c>
      <c r="R2410" s="46">
        <v>7857.6687697937859</v>
      </c>
      <c r="S2410" s="110">
        <v>7481.5728991765582</v>
      </c>
      <c r="T2410" s="46">
        <v>7504.6822632801968</v>
      </c>
      <c r="U2410" s="110">
        <f>$L$1*gp_need_index[[#This Row],[Normalised weighted population 2025/26]]</f>
        <v>3192.1496501211545</v>
      </c>
      <c r="V2410" s="4">
        <f>$M$1*gp_need_index[[#This Row],[Normalised travel time adjusted wp 2025/26]]</f>
        <v>4455.9321106787647</v>
      </c>
      <c r="W2410" s="115">
        <v>7648.0817607999197</v>
      </c>
      <c r="X2410" s="43">
        <f>gp_need_index[[#This Row],[Combined weighted population 2025/26]]/gp_need_index[[#This Row],[Registered population 2025/26]]</f>
        <v>0.70033670350557375</v>
      </c>
    </row>
    <row r="2411" spans="1:24" ht="13">
      <c r="A2411" s="8" t="s">
        <v>2910</v>
      </c>
      <c r="B2411" s="3" t="s">
        <v>10383</v>
      </c>
      <c r="C2411" s="74" t="s">
        <v>6420</v>
      </c>
      <c r="D2411" s="74" t="s">
        <v>6805</v>
      </c>
      <c r="E2411" s="74" t="s">
        <v>6513</v>
      </c>
      <c r="F2411" s="41">
        <v>0.95213645654510104</v>
      </c>
      <c r="G2411" s="110">
        <v>7848.0833333333339</v>
      </c>
      <c r="H2411" s="4">
        <v>2814.6772805506062</v>
      </c>
      <c r="I2411" s="46">
        <v>6898.9686408151574</v>
      </c>
      <c r="J2411" s="110">
        <v>6568.7595554815161</v>
      </c>
      <c r="K2411" s="46">
        <v>6589.1350850976542</v>
      </c>
      <c r="L2411" s="110">
        <f>$L$1*gp_need_index[[#This Row],[Normalised weighted population (base year)]]</f>
        <v>2802.6811740440507</v>
      </c>
      <c r="M2411" s="4">
        <f>$M$1*gp_need_index[[#This Row],[Normalised travel time adjusted wp (base year)]]</f>
        <v>3912.3226776630386</v>
      </c>
      <c r="N2411" s="115">
        <v>6715.0038517070898</v>
      </c>
      <c r="O2411" s="43">
        <f>gp_need_index[[#This Row],[Combined weighted population (base year)]]/gp_need_index[[#This Row],[Registered population (base year)]]</f>
        <v>0.85562341357746663</v>
      </c>
      <c r="P2411" s="77">
        <v>7921.1189204291604</v>
      </c>
      <c r="Q2411" s="4">
        <v>2871.1055703521019</v>
      </c>
      <c r="R2411" s="46">
        <v>6966.7755405990529</v>
      </c>
      <c r="S2411" s="110">
        <v>6633.3209767710632</v>
      </c>
      <c r="T2411" s="46">
        <v>6653.810228394259</v>
      </c>
      <c r="U2411" s="110">
        <f>$L$1*gp_need_index[[#This Row],[Normalised weighted population 2025/26]]</f>
        <v>2830.2274829764192</v>
      </c>
      <c r="V2411" s="4">
        <f>$M$1*gp_need_index[[#This Row],[Normalised travel time adjusted wp 2025/26]]</f>
        <v>3950.7237768259133</v>
      </c>
      <c r="W2411" s="115">
        <v>6780.9512598023321</v>
      </c>
      <c r="X2411" s="43">
        <f>gp_need_index[[#This Row],[Combined weighted population 2025/26]]/gp_need_index[[#This Row],[Registered population 2025/26]]</f>
        <v>0.85605977235283637</v>
      </c>
    </row>
    <row r="2412" spans="1:24" ht="13">
      <c r="A2412" s="8" t="s">
        <v>2447</v>
      </c>
      <c r="B2412" s="3" t="s">
        <v>10382</v>
      </c>
      <c r="C2412" s="74" t="s">
        <v>6420</v>
      </c>
      <c r="D2412" s="74" t="s">
        <v>6805</v>
      </c>
      <c r="E2412" s="74" t="s">
        <v>6580</v>
      </c>
      <c r="F2412" s="41">
        <v>0.95213645654510104</v>
      </c>
      <c r="G2412" s="110">
        <v>26358.833333333332</v>
      </c>
      <c r="H2412" s="4">
        <v>4547.1392166065507</v>
      </c>
      <c r="I2412" s="46">
        <v>11145.352640446472</v>
      </c>
      <c r="J2412" s="110">
        <v>10611.89657002029</v>
      </c>
      <c r="K2412" s="46">
        <v>10644.813441313807</v>
      </c>
      <c r="L2412" s="110">
        <f>$L$1*gp_need_index[[#This Row],[Normalised weighted population (base year)]]</f>
        <v>4527.7593869118737</v>
      </c>
      <c r="M2412" s="4">
        <f>$M$1*gp_need_index[[#This Row],[Normalised travel time adjusted wp (base year)]]</f>
        <v>6320.3963021084619</v>
      </c>
      <c r="N2412" s="115">
        <v>10848.155689020336</v>
      </c>
      <c r="O2412" s="43">
        <f>gp_need_index[[#This Row],[Combined weighted population (base year)]]/gp_need_index[[#This Row],[Registered population (base year)]]</f>
        <v>0.41155674653103019</v>
      </c>
      <c r="P2412" s="77">
        <v>26614.425638377674</v>
      </c>
      <c r="Q2412" s="4">
        <v>4610.4809478122188</v>
      </c>
      <c r="R2412" s="46">
        <v>11187.392838946358</v>
      </c>
      <c r="S2412" s="110">
        <v>10651.924575652423</v>
      </c>
      <c r="T2412" s="46">
        <v>10684.826641399901</v>
      </c>
      <c r="U2412" s="110">
        <f>$L$1*gp_need_index[[#This Row],[Normalised weighted population 2025/26]]</f>
        <v>4544.8380662077379</v>
      </c>
      <c r="V2412" s="4">
        <f>$M$1*gp_need_index[[#This Row],[Normalised travel time adjusted wp 2025/26]]</f>
        <v>6344.1542837071001</v>
      </c>
      <c r="W2412" s="115">
        <v>10888.992349914839</v>
      </c>
      <c r="X2412" s="43">
        <f>gp_need_index[[#This Row],[Combined weighted population 2025/26]]/gp_need_index[[#This Row],[Registered population 2025/26]]</f>
        <v>0.40913873167388765</v>
      </c>
    </row>
    <row r="2413" spans="1:24" ht="13">
      <c r="A2413" s="8" t="s">
        <v>2902</v>
      </c>
      <c r="B2413" s="3" t="s">
        <v>10381</v>
      </c>
      <c r="C2413" s="74" t="s">
        <v>6420</v>
      </c>
      <c r="D2413" s="74" t="s">
        <v>6805</v>
      </c>
      <c r="E2413" s="74" t="s">
        <v>6513</v>
      </c>
      <c r="F2413" s="41">
        <v>0.95213645654510104</v>
      </c>
      <c r="G2413" s="110">
        <v>15803.666666666666</v>
      </c>
      <c r="H2413" s="4">
        <v>2117.446358073099</v>
      </c>
      <c r="I2413" s="46">
        <v>5190.007438471569</v>
      </c>
      <c r="J2413" s="110">
        <v>4941.595291909036</v>
      </c>
      <c r="K2413" s="46">
        <v>4956.9235468665856</v>
      </c>
      <c r="L2413" s="110">
        <f>$L$1*gp_need_index[[#This Row],[Normalised weighted population (base year)]]</f>
        <v>2108.4218378522964</v>
      </c>
      <c r="M2413" s="4">
        <f>$M$1*gp_need_index[[#This Row],[Normalised travel time adjusted wp (base year)]]</f>
        <v>2943.191200876804</v>
      </c>
      <c r="N2413" s="115">
        <v>5051.6130387291005</v>
      </c>
      <c r="O2413" s="43">
        <f>gp_need_index[[#This Row],[Combined weighted population (base year)]]/gp_need_index[[#This Row],[Registered population (base year)]]</f>
        <v>0.31964816426962733</v>
      </c>
      <c r="P2413" s="77">
        <v>15995.9485127601</v>
      </c>
      <c r="Q2413" s="4">
        <v>2148.126215919995</v>
      </c>
      <c r="R2413" s="46">
        <v>5212.4565998998442</v>
      </c>
      <c r="S2413" s="110">
        <v>4962.9699569237628</v>
      </c>
      <c r="T2413" s="46">
        <v>4978.2997654166529</v>
      </c>
      <c r="U2413" s="110">
        <f>$L$1*gp_need_index[[#This Row],[Normalised weighted population 2025/26]]</f>
        <v>2117.5417288655522</v>
      </c>
      <c r="V2413" s="4">
        <f>$M$1*gp_need_index[[#This Row],[Normalised travel time adjusted wp 2025/26]]</f>
        <v>2955.8834075952932</v>
      </c>
      <c r="W2413" s="115">
        <v>5073.4251364608454</v>
      </c>
      <c r="X2413" s="43">
        <f>gp_need_index[[#This Row],[Combined weighted population 2025/26]]/gp_need_index[[#This Row],[Registered population 2025/26]]</f>
        <v>0.31716938401081574</v>
      </c>
    </row>
    <row r="2414" spans="1:24" ht="13">
      <c r="A2414" s="8" t="s">
        <v>2928</v>
      </c>
      <c r="B2414" s="3" t="s">
        <v>12675</v>
      </c>
      <c r="C2414" s="74" t="s">
        <v>6420</v>
      </c>
      <c r="D2414" s="74" t="s">
        <v>6805</v>
      </c>
      <c r="E2414" s="74" t="s">
        <v>6513</v>
      </c>
      <c r="F2414" s="41">
        <v>0.95213645654510104</v>
      </c>
      <c r="G2414" s="110">
        <v>12732.083333333332</v>
      </c>
      <c r="H2414" s="4">
        <v>4132.836015866169</v>
      </c>
      <c r="I2414" s="46">
        <v>10129.866847653166</v>
      </c>
      <c r="J2414" s="110">
        <v>9645.0155255981772</v>
      </c>
      <c r="K2414" s="46">
        <v>9674.9332441308852</v>
      </c>
      <c r="L2414" s="110">
        <f>$L$1*gp_need_index[[#This Row],[Normalised weighted population (base year)]]</f>
        <v>4115.2219393384466</v>
      </c>
      <c r="M2414" s="4">
        <f>$M$1*gp_need_index[[#This Row],[Normalised travel time adjusted wp (base year)]]</f>
        <v>5744.5264434623923</v>
      </c>
      <c r="N2414" s="115">
        <v>9859.748382800839</v>
      </c>
      <c r="O2414" s="43">
        <f>gp_need_index[[#This Row],[Combined weighted population (base year)]]/gp_need_index[[#This Row],[Registered population (base year)]]</f>
        <v>0.77440181034532241</v>
      </c>
      <c r="P2414" s="77">
        <v>12844.29820703402</v>
      </c>
      <c r="Q2414" s="4">
        <v>4203.9668035700815</v>
      </c>
      <c r="R2414" s="46">
        <v>10200.980905418481</v>
      </c>
      <c r="S2414" s="110">
        <v>9712.7258125693879</v>
      </c>
      <c r="T2414" s="46">
        <v>9742.7268458101626</v>
      </c>
      <c r="U2414" s="110">
        <f>$L$1*gp_need_index[[#This Row],[Normalised weighted population 2025/26]]</f>
        <v>4144.1117692949983</v>
      </c>
      <c r="V2414" s="4">
        <f>$M$1*gp_need_index[[#This Row],[Normalised travel time adjusted wp 2025/26]]</f>
        <v>5784.7791385164292</v>
      </c>
      <c r="W2414" s="115">
        <v>9928.8909078114266</v>
      </c>
      <c r="X2414" s="43">
        <f>gp_need_index[[#This Row],[Combined weighted population 2025/26]]/gp_need_index[[#This Row],[Registered population 2025/26]]</f>
        <v>0.77301933883581064</v>
      </c>
    </row>
    <row r="2415" spans="1:24" ht="13">
      <c r="A2415" s="8" t="s">
        <v>2432</v>
      </c>
      <c r="B2415" s="3" t="s">
        <v>10380</v>
      </c>
      <c r="C2415" s="74" t="s">
        <v>6420</v>
      </c>
      <c r="D2415" s="74" t="s">
        <v>6805</v>
      </c>
      <c r="E2415" s="74" t="s">
        <v>6580</v>
      </c>
      <c r="F2415" s="41">
        <v>0.95213645654510104</v>
      </c>
      <c r="G2415" s="110">
        <v>3490.3333333333335</v>
      </c>
      <c r="H2415" s="4">
        <v>1526.4098933048117</v>
      </c>
      <c r="I2415" s="46">
        <v>3741.3361949899645</v>
      </c>
      <c r="J2415" s="110">
        <v>3562.2625874416758</v>
      </c>
      <c r="K2415" s="46">
        <v>3573.3123124678123</v>
      </c>
      <c r="L2415" s="110">
        <f>$L$1*gp_need_index[[#This Row],[Normalised weighted population (base year)]]</f>
        <v>1519.9043604043711</v>
      </c>
      <c r="M2415" s="4">
        <f>$M$1*gp_need_index[[#This Row],[Normalised travel time adjusted wp (base year)]]</f>
        <v>2121.6670494520886</v>
      </c>
      <c r="N2415" s="115">
        <v>3641.5714098564595</v>
      </c>
      <c r="O2415" s="43">
        <f>gp_need_index[[#This Row],[Combined weighted population (base year)]]/gp_need_index[[#This Row],[Registered population (base year)]]</f>
        <v>1.043330553869676</v>
      </c>
      <c r="P2415" s="77">
        <v>3521.7518213623625</v>
      </c>
      <c r="Q2415" s="4">
        <v>1554.6893674936841</v>
      </c>
      <c r="R2415" s="46">
        <v>3772.474258881437</v>
      </c>
      <c r="S2415" s="110">
        <v>3591.9102732589777</v>
      </c>
      <c r="T2415" s="46">
        <v>3603.0051009711392</v>
      </c>
      <c r="U2415" s="110">
        <f>$L$1*gp_need_index[[#This Row],[Normalised weighted population 2025/26]]</f>
        <v>1532.5540867632519</v>
      </c>
      <c r="V2415" s="4">
        <f>$M$1*gp_need_index[[#This Row],[Normalised travel time adjusted wp 2025/26]]</f>
        <v>2139.2972495199774</v>
      </c>
      <c r="W2415" s="115">
        <v>3671.8513362832291</v>
      </c>
      <c r="X2415" s="43">
        <f>gp_need_index[[#This Row],[Combined weighted population 2025/26]]/gp_need_index[[#This Row],[Registered population 2025/26]]</f>
        <v>1.042620696328</v>
      </c>
    </row>
    <row r="2416" spans="1:24" ht="13">
      <c r="A2416" s="8" t="s">
        <v>2451</v>
      </c>
      <c r="B2416" s="3" t="s">
        <v>10379</v>
      </c>
      <c r="C2416" s="74" t="s">
        <v>6420</v>
      </c>
      <c r="D2416" s="74" t="s">
        <v>6805</v>
      </c>
      <c r="E2416" s="74" t="s">
        <v>6580</v>
      </c>
      <c r="F2416" s="41">
        <v>0.95213645654510104</v>
      </c>
      <c r="G2416" s="110">
        <v>12322.166666666666</v>
      </c>
      <c r="H2416" s="4">
        <v>4091.6977257514309</v>
      </c>
      <c r="I2416" s="46">
        <v>10029.034053997044</v>
      </c>
      <c r="J2416" s="110">
        <v>9549.0089467428952</v>
      </c>
      <c r="K2416" s="46">
        <v>9578.6288640127786</v>
      </c>
      <c r="L2416" s="110">
        <f>$L$1*gp_need_index[[#This Row],[Normalised weighted population (base year)]]</f>
        <v>4074.2589799137049</v>
      </c>
      <c r="M2416" s="4">
        <f>$M$1*gp_need_index[[#This Row],[Normalised travel time adjusted wp (base year)]]</f>
        <v>5687.3453710714975</v>
      </c>
      <c r="N2416" s="115">
        <v>9761.6043509852025</v>
      </c>
      <c r="O2416" s="43">
        <f>gp_need_index[[#This Row],[Combined weighted population (base year)]]/gp_need_index[[#This Row],[Registered population (base year)]]</f>
        <v>0.79219869484413208</v>
      </c>
      <c r="P2416" s="77">
        <v>12433.874049639653</v>
      </c>
      <c r="Q2416" s="4">
        <v>4163.4273655315601</v>
      </c>
      <c r="R2416" s="46">
        <v>10102.61142424271</v>
      </c>
      <c r="S2416" s="110">
        <v>9619.0646433305101</v>
      </c>
      <c r="T2416" s="46">
        <v>9648.7763724247525</v>
      </c>
      <c r="U2416" s="110">
        <f>$L$1*gp_need_index[[#This Row],[Normalised weighted population 2025/26]]</f>
        <v>4104.1495216974736</v>
      </c>
      <c r="V2416" s="4">
        <f>$M$1*gp_need_index[[#This Row],[Normalised travel time adjusted wp 2025/26]]</f>
        <v>5728.9957067221376</v>
      </c>
      <c r="W2416" s="115">
        <v>9833.1452284196112</v>
      </c>
      <c r="X2416" s="43">
        <f>gp_need_index[[#This Row],[Combined weighted population 2025/26]]/gp_need_index[[#This Row],[Registered population 2025/26]]</f>
        <v>0.79083519658980184</v>
      </c>
    </row>
    <row r="2417" spans="1:24" ht="13">
      <c r="A2417" s="8" t="s">
        <v>2454</v>
      </c>
      <c r="B2417" s="3" t="s">
        <v>10378</v>
      </c>
      <c r="C2417" s="74" t="s">
        <v>6420</v>
      </c>
      <c r="D2417" s="74" t="s">
        <v>6805</v>
      </c>
      <c r="E2417" s="74" t="s">
        <v>6580</v>
      </c>
      <c r="F2417" s="41">
        <v>0.95213645654510104</v>
      </c>
      <c r="G2417" s="110">
        <v>21077.833333333332</v>
      </c>
      <c r="H2417" s="4">
        <v>5132.9586870709736</v>
      </c>
      <c r="I2417" s="46">
        <v>12581.236670150363</v>
      </c>
      <c r="J2417" s="110">
        <v>11979.054102072254</v>
      </c>
      <c r="K2417" s="46">
        <v>12016.211737325686</v>
      </c>
      <c r="L2417" s="110">
        <f>$L$1*gp_need_index[[#This Row],[Normalised weighted population (base year)]]</f>
        <v>5111.0821047965728</v>
      </c>
      <c r="M2417" s="4">
        <f>$M$1*gp_need_index[[#This Row],[Normalised travel time adjusted wp (base year)]]</f>
        <v>7134.6689773993803</v>
      </c>
      <c r="N2417" s="115">
        <v>12245.751082195953</v>
      </c>
      <c r="O2417" s="43">
        <f>gp_need_index[[#This Row],[Combined weighted population (base year)]]/gp_need_index[[#This Row],[Registered population (base year)]]</f>
        <v>0.58097769768537033</v>
      </c>
      <c r="P2417" s="77">
        <v>21261.425950900382</v>
      </c>
      <c r="Q2417" s="4">
        <v>5224.868663152427</v>
      </c>
      <c r="R2417" s="46">
        <v>12678.212734904337</v>
      </c>
      <c r="S2417" s="110">
        <v>12071.38854873679</v>
      </c>
      <c r="T2417" s="46">
        <v>12108.675108256908</v>
      </c>
      <c r="U2417" s="110">
        <f>$L$1*gp_need_index[[#This Row],[Normalised weighted population 2025/26]]</f>
        <v>5150.4782819890415</v>
      </c>
      <c r="V2417" s="4">
        <f>$M$1*gp_need_index[[#This Row],[Normalised travel time adjusted wp 2025/26]]</f>
        <v>7189.569436757929</v>
      </c>
      <c r="W2417" s="115">
        <v>12340.04771874697</v>
      </c>
      <c r="X2417" s="43">
        <f>gp_need_index[[#This Row],[Combined weighted population 2025/26]]/gp_need_index[[#This Row],[Registered population 2025/26]]</f>
        <v>0.58039605373807923</v>
      </c>
    </row>
    <row r="2418" spans="1:24" ht="13">
      <c r="A2418" s="8" t="s">
        <v>2911</v>
      </c>
      <c r="B2418" s="3" t="s">
        <v>10377</v>
      </c>
      <c r="C2418" s="74" t="s">
        <v>6420</v>
      </c>
      <c r="D2418" s="74" t="s">
        <v>6805</v>
      </c>
      <c r="E2418" s="74" t="s">
        <v>6513</v>
      </c>
      <c r="F2418" s="41">
        <v>0.95213645654510104</v>
      </c>
      <c r="G2418" s="110">
        <v>8107.4166666666679</v>
      </c>
      <c r="H2418" s="4">
        <v>2420.4618743779911</v>
      </c>
      <c r="I2418" s="46">
        <v>5932.7194215160062</v>
      </c>
      <c r="J2418" s="110">
        <v>5648.7584476785514</v>
      </c>
      <c r="K2418" s="46">
        <v>5666.2802406552846</v>
      </c>
      <c r="L2418" s="110">
        <f>$L$1*gp_need_index[[#This Row],[Normalised weighted population (base year)]]</f>
        <v>2410.1459072009602</v>
      </c>
      <c r="M2418" s="4">
        <f>$M$1*gp_need_index[[#This Row],[Normalised travel time adjusted wp (base year)]]</f>
        <v>3364.3742914979416</v>
      </c>
      <c r="N2418" s="115">
        <v>5774.5201986989014</v>
      </c>
      <c r="O2418" s="43">
        <f>gp_need_index[[#This Row],[Combined weighted population (base year)]]/gp_need_index[[#This Row],[Registered population (base year)]]</f>
        <v>0.7122515637367719</v>
      </c>
      <c r="P2418" s="77">
        <v>8178.8607343817002</v>
      </c>
      <c r="Q2418" s="4">
        <v>2465.9112252479636</v>
      </c>
      <c r="R2418" s="46">
        <v>5983.5661170896374</v>
      </c>
      <c r="S2418" s="110">
        <v>5697.1714402290563</v>
      </c>
      <c r="T2418" s="46">
        <v>5714.7690779113136</v>
      </c>
      <c r="U2418" s="110">
        <f>$L$1*gp_need_index[[#This Row],[Normalised weighted population 2025/26]]</f>
        <v>2430.8021942296436</v>
      </c>
      <c r="V2418" s="4">
        <f>$M$1*gp_need_index[[#This Row],[Normalised travel time adjusted wp 2025/26]]</f>
        <v>3393.164713178523</v>
      </c>
      <c r="W2418" s="115">
        <v>5823.9669074081667</v>
      </c>
      <c r="X2418" s="43">
        <f>gp_need_index[[#This Row],[Combined weighted population 2025/26]]/gp_need_index[[#This Row],[Registered population 2025/26]]</f>
        <v>0.7120755685355783</v>
      </c>
    </row>
    <row r="2419" spans="1:24" ht="13">
      <c r="A2419" s="8" t="s">
        <v>2452</v>
      </c>
      <c r="B2419" s="3" t="s">
        <v>10376</v>
      </c>
      <c r="C2419" s="74" t="s">
        <v>6420</v>
      </c>
      <c r="D2419" s="74" t="s">
        <v>6805</v>
      </c>
      <c r="E2419" s="74" t="s">
        <v>6580</v>
      </c>
      <c r="F2419" s="41">
        <v>0.95213645654510104</v>
      </c>
      <c r="G2419" s="110">
        <v>7499.25</v>
      </c>
      <c r="H2419" s="4">
        <v>2922.2409345229039</v>
      </c>
      <c r="I2419" s="46">
        <v>7162.6145943936117</v>
      </c>
      <c r="J2419" s="110">
        <v>6819.7864795041596</v>
      </c>
      <c r="K2419" s="46">
        <v>6840.9406654985178</v>
      </c>
      <c r="L2419" s="110">
        <f>$L$1*gp_need_index[[#This Row],[Normalised weighted population (base year)]]</f>
        <v>2909.7863935598648</v>
      </c>
      <c r="M2419" s="4">
        <f>$M$1*gp_need_index[[#This Row],[Normalised travel time adjusted wp (base year)]]</f>
        <v>4061.8331475261407</v>
      </c>
      <c r="N2419" s="115">
        <v>6971.6195410860055</v>
      </c>
      <c r="O2419" s="43">
        <f>gp_need_index[[#This Row],[Combined weighted population (base year)]]/gp_need_index[[#This Row],[Registered population (base year)]]</f>
        <v>0.92964223636843757</v>
      </c>
      <c r="P2419" s="77">
        <v>7568.8341160173995</v>
      </c>
      <c r="Q2419" s="4">
        <v>2975.5281174635729</v>
      </c>
      <c r="R2419" s="46">
        <v>7220.1582286532685</v>
      </c>
      <c r="S2419" s="110">
        <v>6874.5758715248767</v>
      </c>
      <c r="T2419" s="46">
        <v>6895.8103203518931</v>
      </c>
      <c r="U2419" s="110">
        <f>$L$1*gp_need_index[[#This Row],[Normalised weighted population 2025/26]]</f>
        <v>2933.1632878207674</v>
      </c>
      <c r="V2419" s="4">
        <f>$M$1*gp_need_index[[#This Row],[Normalised travel time adjusted wp 2025/26]]</f>
        <v>4094.4122026260898</v>
      </c>
      <c r="W2419" s="115">
        <v>7027.5754904468577</v>
      </c>
      <c r="X2419" s="43">
        <f>gp_need_index[[#This Row],[Combined weighted population 2025/26]]/gp_need_index[[#This Row],[Registered population 2025/26]]</f>
        <v>0.92848850730852805</v>
      </c>
    </row>
    <row r="2420" spans="1:24" ht="13">
      <c r="A2420" s="8" t="s">
        <v>2446</v>
      </c>
      <c r="B2420" s="3" t="s">
        <v>10375</v>
      </c>
      <c r="C2420" s="74" t="s">
        <v>6420</v>
      </c>
      <c r="D2420" s="74" t="s">
        <v>6805</v>
      </c>
      <c r="E2420" s="74" t="s">
        <v>6580</v>
      </c>
      <c r="F2420" s="41">
        <v>0.95213645654510104</v>
      </c>
      <c r="G2420" s="110">
        <v>12791.500000000004</v>
      </c>
      <c r="H2420" s="4">
        <v>4536.7937836314068</v>
      </c>
      <c r="I2420" s="46">
        <v>11119.99526886986</v>
      </c>
      <c r="J2420" s="110">
        <v>10587.752892100036</v>
      </c>
      <c r="K2420" s="46">
        <v>10620.594872507327</v>
      </c>
      <c r="L2420" s="110">
        <f>$L$1*gp_need_index[[#This Row],[Normalised weighted population (base year)]]</f>
        <v>4517.4580459954122</v>
      </c>
      <c r="M2420" s="4">
        <f>$M$1*gp_need_index[[#This Row],[Normalised travel time adjusted wp (base year)]]</f>
        <v>6306.0164396927657</v>
      </c>
      <c r="N2420" s="115">
        <v>10823.474485688177</v>
      </c>
      <c r="O2420" s="43">
        <f>gp_need_index[[#This Row],[Combined weighted population (base year)]]/gp_need_index[[#This Row],[Registered population (base year)]]</f>
        <v>0.84614583791487896</v>
      </c>
      <c r="P2420" s="77">
        <v>12902.779597412868</v>
      </c>
      <c r="Q2420" s="4">
        <v>4622.3804319618557</v>
      </c>
      <c r="R2420" s="46">
        <v>11216.267094207293</v>
      </c>
      <c r="S2420" s="110">
        <v>10679.416806741949</v>
      </c>
      <c r="T2420" s="46">
        <v>10712.403791528088</v>
      </c>
      <c r="U2420" s="110">
        <f>$L$1*gp_need_index[[#This Row],[Normalised weighted population 2025/26]]</f>
        <v>4556.5681284601733</v>
      </c>
      <c r="V2420" s="4">
        <f>$M$1*gp_need_index[[#This Row],[Normalised travel time adjusted wp 2025/26]]</f>
        <v>6360.5283158734519</v>
      </c>
      <c r="W2420" s="115">
        <v>10917.096444333625</v>
      </c>
      <c r="X2420" s="43">
        <f>gp_need_index[[#This Row],[Combined weighted population 2025/26]]/gp_need_index[[#This Row],[Registered population 2025/26]]</f>
        <v>0.84610423373600896</v>
      </c>
    </row>
    <row r="2421" spans="1:24" ht="13">
      <c r="A2421" s="8" t="s">
        <v>2930</v>
      </c>
      <c r="B2421" s="3" t="s">
        <v>10374</v>
      </c>
      <c r="C2421" s="74" t="s">
        <v>6420</v>
      </c>
      <c r="D2421" s="74" t="s">
        <v>6805</v>
      </c>
      <c r="E2421" s="74" t="s">
        <v>6513</v>
      </c>
      <c r="F2421" s="41">
        <v>0.95213645654510104</v>
      </c>
      <c r="G2421" s="110">
        <v>18261.916666666672</v>
      </c>
      <c r="H2421" s="4">
        <v>5345.0280346823383</v>
      </c>
      <c r="I2421" s="46">
        <v>13101.03330508207</v>
      </c>
      <c r="J2421" s="110">
        <v>12473.971428180195</v>
      </c>
      <c r="K2421" s="46">
        <v>12512.664239527452</v>
      </c>
      <c r="L2421" s="110">
        <f>$L$1*gp_need_index[[#This Row],[Normalised weighted population (base year)]]</f>
        <v>5322.2476164696927</v>
      </c>
      <c r="M2421" s="4">
        <f>$M$1*gp_need_index[[#This Row],[Normalised travel time adjusted wp (base year)]]</f>
        <v>7429.4394378106872</v>
      </c>
      <c r="N2421" s="115">
        <v>12751.687054280381</v>
      </c>
      <c r="O2421" s="43">
        <f>gp_need_index[[#This Row],[Combined weighted population (base year)]]/gp_need_index[[#This Row],[Registered population (base year)]]</f>
        <v>0.6982666325247191</v>
      </c>
      <c r="P2421" s="77">
        <v>18420.472536127141</v>
      </c>
      <c r="Q2421" s="4">
        <v>5443.0260223624455</v>
      </c>
      <c r="R2421" s="46">
        <v>13207.574444846494</v>
      </c>
      <c r="S2421" s="110">
        <v>12575.413131471771</v>
      </c>
      <c r="T2421" s="46">
        <v>12614.256541103032</v>
      </c>
      <c r="U2421" s="110">
        <f>$L$1*gp_need_index[[#This Row],[Normalised weighted population 2025/26]]</f>
        <v>5365.5295709508864</v>
      </c>
      <c r="V2421" s="4">
        <f>$M$1*gp_need_index[[#This Row],[Normalised travel time adjusted wp 2025/26]]</f>
        <v>7489.760232603473</v>
      </c>
      <c r="W2421" s="115">
        <v>12855.289803554359</v>
      </c>
      <c r="X2421" s="43">
        <f>gp_need_index[[#This Row],[Combined weighted population 2025/26]]/gp_need_index[[#This Row],[Registered population 2025/26]]</f>
        <v>0.69788056622010797</v>
      </c>
    </row>
    <row r="2422" spans="1:24" ht="13">
      <c r="A2422" s="8" t="s">
        <v>2901</v>
      </c>
      <c r="B2422" s="3" t="s">
        <v>10373</v>
      </c>
      <c r="C2422" s="74" t="s">
        <v>6420</v>
      </c>
      <c r="D2422" s="74" t="s">
        <v>6805</v>
      </c>
      <c r="E2422" s="74" t="s">
        <v>6513</v>
      </c>
      <c r="F2422" s="41">
        <v>0.95213645654510104</v>
      </c>
      <c r="G2422" s="110">
        <v>8382.3333333333321</v>
      </c>
      <c r="H2422" s="4">
        <v>2828.1552109790159</v>
      </c>
      <c r="I2422" s="46">
        <v>6932.0039802521878</v>
      </c>
      <c r="J2422" s="110">
        <v>6600.213706513855</v>
      </c>
      <c r="K2422" s="46">
        <v>6620.6868032551847</v>
      </c>
      <c r="L2422" s="110">
        <f>$L$1*gp_need_index[[#This Row],[Normalised weighted population (base year)]]</f>
        <v>2816.1016617631226</v>
      </c>
      <c r="M2422" s="4">
        <f>$M$1*gp_need_index[[#This Row],[Normalised travel time adjusted wp (base year)]]</f>
        <v>3931.0566239052578</v>
      </c>
      <c r="N2422" s="115">
        <v>6747.1582856683799</v>
      </c>
      <c r="O2422" s="43">
        <f>gp_need_index[[#This Row],[Combined weighted population (base year)]]/gp_need_index[[#This Row],[Registered population (base year)]]</f>
        <v>0.804926029228343</v>
      </c>
      <c r="P2422" s="77">
        <v>8457.6054059030066</v>
      </c>
      <c r="Q2422" s="4">
        <v>2879.0050901224581</v>
      </c>
      <c r="R2422" s="46">
        <v>6985.9438295282007</v>
      </c>
      <c r="S2422" s="110">
        <v>6651.571803470094</v>
      </c>
      <c r="T2422" s="46">
        <v>6672.1174289340661</v>
      </c>
      <c r="U2422" s="110">
        <f>$L$1*gp_need_index[[#This Row],[Normalised weighted population 2025/26]]</f>
        <v>2838.0145313480452</v>
      </c>
      <c r="V2422" s="4">
        <f>$M$1*gp_need_index[[#This Row],[Normalised travel time adjusted wp 2025/26]]</f>
        <v>3961.5937430523459</v>
      </c>
      <c r="W2422" s="115">
        <v>6799.6082744003907</v>
      </c>
      <c r="X2422" s="43">
        <f>gp_need_index[[#This Row],[Combined weighted population 2025/26]]/gp_need_index[[#This Row],[Registered population 2025/26]]</f>
        <v>0.80396376374506517</v>
      </c>
    </row>
    <row r="2423" spans="1:24" ht="13">
      <c r="A2423" s="8" t="s">
        <v>2919</v>
      </c>
      <c r="B2423" s="3" t="s">
        <v>8292</v>
      </c>
      <c r="C2423" s="74" t="s">
        <v>6420</v>
      </c>
      <c r="D2423" s="74" t="s">
        <v>6805</v>
      </c>
      <c r="E2423" s="74" t="s">
        <v>6513</v>
      </c>
      <c r="F2423" s="41">
        <v>0.95213645654510104</v>
      </c>
      <c r="G2423" s="110">
        <v>13438.333333333332</v>
      </c>
      <c r="H2423" s="4">
        <v>4264.1014012218702</v>
      </c>
      <c r="I2423" s="46">
        <v>10451.607383753399</v>
      </c>
      <c r="J2423" s="110">
        <v>9951.3564195675754</v>
      </c>
      <c r="K2423" s="46">
        <v>9982.2243719922353</v>
      </c>
      <c r="L2423" s="110">
        <f>$L$1*gp_need_index[[#This Row],[Normalised weighted population (base year)]]</f>
        <v>4245.9278738632365</v>
      </c>
      <c r="M2423" s="4">
        <f>$M$1*gp_need_index[[#This Row],[Normalised travel time adjusted wp (base year)]]</f>
        <v>5926.9816568781289</v>
      </c>
      <c r="N2423" s="115">
        <v>10172.909530741366</v>
      </c>
      <c r="O2423" s="43">
        <f>gp_need_index[[#This Row],[Combined weighted population (base year)]]/gp_need_index[[#This Row],[Registered population (base year)]]</f>
        <v>0.75700678636299401</v>
      </c>
      <c r="P2423" s="77">
        <v>13554.396314930493</v>
      </c>
      <c r="Q2423" s="4">
        <v>4341.173067944701</v>
      </c>
      <c r="R2423" s="46">
        <v>10533.913715877567</v>
      </c>
      <c r="S2423" s="110">
        <v>10029.723278987505</v>
      </c>
      <c r="T2423" s="46">
        <v>10060.703465939685</v>
      </c>
      <c r="U2423" s="110">
        <f>$L$1*gp_need_index[[#This Row],[Normalised weighted population 2025/26]]</f>
        <v>4279.3645249858846</v>
      </c>
      <c r="V2423" s="4">
        <f>$M$1*gp_need_index[[#This Row],[Normalised travel time adjusted wp 2025/26]]</f>
        <v>5973.5789014341653</v>
      </c>
      <c r="W2423" s="115">
        <v>10252.94342642005</v>
      </c>
      <c r="X2423" s="43">
        <f>gp_need_index[[#This Row],[Combined weighted population 2025/26]]/gp_need_index[[#This Row],[Registered population 2025/26]]</f>
        <v>0.75642936713649034</v>
      </c>
    </row>
    <row r="2424" spans="1:24" ht="13">
      <c r="A2424" s="8" t="s">
        <v>2923</v>
      </c>
      <c r="B2424" s="3" t="s">
        <v>9347</v>
      </c>
      <c r="C2424" s="74" t="s">
        <v>6420</v>
      </c>
      <c r="D2424" s="74" t="s">
        <v>6805</v>
      </c>
      <c r="E2424" s="74" t="s">
        <v>6513</v>
      </c>
      <c r="F2424" s="41">
        <v>0.95213645654510104</v>
      </c>
      <c r="G2424" s="110">
        <v>11705.583333333334</v>
      </c>
      <c r="H2424" s="4">
        <v>4041.9289667291923</v>
      </c>
      <c r="I2424" s="46">
        <v>9907.0473842785377</v>
      </c>
      <c r="J2424" s="110">
        <v>9432.860991291378</v>
      </c>
      <c r="K2424" s="46">
        <v>9462.1206310863181</v>
      </c>
      <c r="L2424" s="110">
        <f>$L$1*gp_need_index[[#This Row],[Normalised weighted population (base year)]]</f>
        <v>4024.7023344925728</v>
      </c>
      <c r="M2424" s="4">
        <f>$M$1*gp_need_index[[#This Row],[Normalised travel time adjusted wp (base year)]]</f>
        <v>5618.1681883417732</v>
      </c>
      <c r="N2424" s="115">
        <v>9642.870522834346</v>
      </c>
      <c r="O2424" s="43">
        <f>gp_need_index[[#This Row],[Combined weighted population (base year)]]/gp_need_index[[#This Row],[Registered population (base year)]]</f>
        <v>0.82378385153817013</v>
      </c>
      <c r="P2424" s="77">
        <v>11812.588322700376</v>
      </c>
      <c r="Q2424" s="4">
        <v>4119.9244277271655</v>
      </c>
      <c r="R2424" s="46">
        <v>9997.0509717920904</v>
      </c>
      <c r="S2424" s="110">
        <v>9518.55668818288</v>
      </c>
      <c r="T2424" s="46">
        <v>9547.9579645204467</v>
      </c>
      <c r="U2424" s="110">
        <f>$L$1*gp_need_index[[#This Row],[Normalised weighted population 2025/26]]</f>
        <v>4061.2659679070384</v>
      </c>
      <c r="V2424" s="4">
        <f>$M$1*gp_need_index[[#This Row],[Normalised travel time adjusted wp 2025/26]]</f>
        <v>5669.1344140826877</v>
      </c>
      <c r="W2424" s="115">
        <v>9730.4003819897262</v>
      </c>
      <c r="X2424" s="43">
        <f>gp_need_index[[#This Row],[Combined weighted population 2025/26]]/gp_need_index[[#This Row],[Registered population 2025/26]]</f>
        <v>0.82373143939086679</v>
      </c>
    </row>
    <row r="2425" spans="1:24" ht="13">
      <c r="A2425" s="8" t="s">
        <v>2443</v>
      </c>
      <c r="B2425" s="3" t="s">
        <v>10372</v>
      </c>
      <c r="C2425" s="74" t="s">
        <v>6420</v>
      </c>
      <c r="D2425" s="74" t="s">
        <v>6805</v>
      </c>
      <c r="E2425" s="74" t="s">
        <v>6580</v>
      </c>
      <c r="F2425" s="41">
        <v>0.95213645654510104</v>
      </c>
      <c r="G2425" s="110">
        <v>17279.416666666664</v>
      </c>
      <c r="H2425" s="4">
        <v>4563.9009640772902</v>
      </c>
      <c r="I2425" s="46">
        <v>11186.436842519994</v>
      </c>
      <c r="J2425" s="110">
        <v>10651.014336602555</v>
      </c>
      <c r="K2425" s="46">
        <v>10684.052546667079</v>
      </c>
      <c r="L2425" s="110">
        <f>$L$1*gp_need_index[[#This Row],[Normalised weighted population (base year)]]</f>
        <v>4544.4496961011146</v>
      </c>
      <c r="M2425" s="4">
        <f>$M$1*gp_need_index[[#This Row],[Normalised travel time adjusted wp (base year)]]</f>
        <v>6343.6946621727457</v>
      </c>
      <c r="N2425" s="115">
        <v>10888.144358273861</v>
      </c>
      <c r="O2425" s="43">
        <f>gp_need_index[[#This Row],[Combined weighted population (base year)]]/gp_need_index[[#This Row],[Registered population (base year)]]</f>
        <v>0.63012221814628366</v>
      </c>
      <c r="P2425" s="77">
        <v>17435.728088912023</v>
      </c>
      <c r="Q2425" s="4">
        <v>4643.5361929733035</v>
      </c>
      <c r="R2425" s="46">
        <v>11267.601827377428</v>
      </c>
      <c r="S2425" s="110">
        <v>10728.294477680249</v>
      </c>
      <c r="T2425" s="46">
        <v>10761.432437656962</v>
      </c>
      <c r="U2425" s="110">
        <f>$L$1*gp_need_index[[#This Row],[Normalised weighted population 2025/26]]</f>
        <v>4577.4226790055018</v>
      </c>
      <c r="V2425" s="4">
        <f>$M$1*gp_need_index[[#This Row],[Normalised travel time adjusted wp 2025/26]]</f>
        <v>6389.6392510155965</v>
      </c>
      <c r="W2425" s="115">
        <v>10967.061930021098</v>
      </c>
      <c r="X2425" s="43">
        <f>gp_need_index[[#This Row],[Combined weighted population 2025/26]]/gp_need_index[[#This Row],[Registered population 2025/26]]</f>
        <v>0.6289993669375602</v>
      </c>
    </row>
    <row r="2426" spans="1:24" ht="13">
      <c r="A2426" s="8" t="s">
        <v>2909</v>
      </c>
      <c r="B2426" s="3" t="s">
        <v>10371</v>
      </c>
      <c r="C2426" s="74" t="s">
        <v>6420</v>
      </c>
      <c r="D2426" s="74" t="s">
        <v>6805</v>
      </c>
      <c r="E2426" s="74" t="s">
        <v>6513</v>
      </c>
      <c r="F2426" s="41">
        <v>0.95213645654510104</v>
      </c>
      <c r="G2426" s="110">
        <v>16897.416666666668</v>
      </c>
      <c r="H2426" s="4">
        <v>5353.117048346171</v>
      </c>
      <c r="I2426" s="46">
        <v>13120.860036902277</v>
      </c>
      <c r="J2426" s="110">
        <v>12492.849182360358</v>
      </c>
      <c r="K2426" s="46">
        <v>12531.600550309684</v>
      </c>
      <c r="L2426" s="110">
        <f>$L$1*gp_need_index[[#This Row],[Normalised weighted population (base year)]]</f>
        <v>5330.3021548954175</v>
      </c>
      <c r="M2426" s="4">
        <f>$M$1*gp_need_index[[#This Row],[Normalised travel time adjusted wp (base year)]]</f>
        <v>7440.6829405083563</v>
      </c>
      <c r="N2426" s="115">
        <v>12770.985095403774</v>
      </c>
      <c r="O2426" s="43">
        <f>gp_need_index[[#This Row],[Combined weighted population (base year)]]/gp_need_index[[#This Row],[Registered population (base year)]]</f>
        <v>0.75579512225658396</v>
      </c>
      <c r="P2426" s="77">
        <v>17048.169408826667</v>
      </c>
      <c r="Q2426" s="4">
        <v>5451.9538818577657</v>
      </c>
      <c r="R2426" s="46">
        <v>13229.238013683593</v>
      </c>
      <c r="S2426" s="110">
        <v>12596.039805140446</v>
      </c>
      <c r="T2426" s="46">
        <v>12634.946927218072</v>
      </c>
      <c r="U2426" s="110">
        <f>$L$1*gp_need_index[[#This Row],[Normalised weighted population 2025/26]]</f>
        <v>5374.3303178021106</v>
      </c>
      <c r="V2426" s="4">
        <f>$M$1*gp_need_index[[#This Row],[Normalised travel time adjusted wp 2025/26]]</f>
        <v>7502.0452238446687</v>
      </c>
      <c r="W2426" s="115">
        <v>12876.375541646779</v>
      </c>
      <c r="X2426" s="43">
        <f>gp_need_index[[#This Row],[Combined weighted population 2025/26]]/gp_need_index[[#This Row],[Registered population 2025/26]]</f>
        <v>0.75529373464461547</v>
      </c>
    </row>
    <row r="2427" spans="1:24" ht="13">
      <c r="A2427" s="8" t="s">
        <v>2903</v>
      </c>
      <c r="B2427" s="3" t="s">
        <v>10370</v>
      </c>
      <c r="C2427" s="74" t="s">
        <v>6420</v>
      </c>
      <c r="D2427" s="74" t="s">
        <v>6805</v>
      </c>
      <c r="E2427" s="74" t="s">
        <v>6513</v>
      </c>
      <c r="F2427" s="41">
        <v>0.95213645654510104</v>
      </c>
      <c r="G2427" s="110">
        <v>22365.25</v>
      </c>
      <c r="H2427" s="4">
        <v>6760.9010626669688</v>
      </c>
      <c r="I2427" s="46">
        <v>16571.435999891593</v>
      </c>
      <c r="J2427" s="110">
        <v>15778.268352800706</v>
      </c>
      <c r="K2427" s="46">
        <v>15827.2107096336</v>
      </c>
      <c r="L2427" s="110">
        <f>$L$1*gp_need_index[[#This Row],[Normalised weighted population (base year)]]</f>
        <v>6732.0862177863601</v>
      </c>
      <c r="M2427" s="4">
        <f>$M$1*gp_need_index[[#This Row],[Normalised travel time adjusted wp (base year)]]</f>
        <v>9397.4633368035047</v>
      </c>
      <c r="N2427" s="115">
        <v>16129.549554589865</v>
      </c>
      <c r="O2427" s="43">
        <f>gp_need_index[[#This Row],[Combined weighted population (base year)]]/gp_need_index[[#This Row],[Registered population (base year)]]</f>
        <v>0.72118798379583793</v>
      </c>
      <c r="P2427" s="77">
        <v>22558.99095973932</v>
      </c>
      <c r="Q2427" s="4">
        <v>6878.6816572578073</v>
      </c>
      <c r="R2427" s="46">
        <v>16691.211781346668</v>
      </c>
      <c r="S2427" s="110">
        <v>15892.31124093526</v>
      </c>
      <c r="T2427" s="46">
        <v>15941.400010351053</v>
      </c>
      <c r="U2427" s="110">
        <f>$L$1*gp_need_index[[#This Row],[Normalised weighted population 2025/26]]</f>
        <v>6780.7446978096714</v>
      </c>
      <c r="V2427" s="4">
        <f>$M$1*gp_need_index[[#This Row],[Normalised travel time adjusted wp 2025/26]]</f>
        <v>9465.2636451859744</v>
      </c>
      <c r="W2427" s="115">
        <v>16246.008342995647</v>
      </c>
      <c r="X2427" s="43">
        <f>gp_need_index[[#This Row],[Combined weighted population 2025/26]]/gp_need_index[[#This Row],[Registered population 2025/26]]</f>
        <v>0.7201566937098226</v>
      </c>
    </row>
    <row r="2428" spans="1:24" ht="13">
      <c r="A2428" s="8" t="s">
        <v>2915</v>
      </c>
      <c r="B2428" s="3" t="s">
        <v>10369</v>
      </c>
      <c r="C2428" s="74" t="s">
        <v>6420</v>
      </c>
      <c r="D2428" s="74" t="s">
        <v>6805</v>
      </c>
      <c r="E2428" s="74" t="s">
        <v>6513</v>
      </c>
      <c r="F2428" s="41">
        <v>0.95213645654510104</v>
      </c>
      <c r="G2428" s="110">
        <v>2319.1666666666665</v>
      </c>
      <c r="H2428" s="4">
        <v>595.69918675454721</v>
      </c>
      <c r="I2428" s="46">
        <v>1460.0998974826603</v>
      </c>
      <c r="J2428" s="110">
        <v>1390.2143425910053</v>
      </c>
      <c r="K2428" s="46">
        <v>1394.5266261006984</v>
      </c>
      <c r="L2428" s="110">
        <f>$L$1*gp_need_index[[#This Row],[Normalised weighted population (base year)]]</f>
        <v>593.16032699269977</v>
      </c>
      <c r="M2428" s="4">
        <f>$M$1*gp_need_index[[#This Row],[Normalised travel time adjusted wp (base year)]]</f>
        <v>828.00520454314369</v>
      </c>
      <c r="N2428" s="115">
        <v>1421.1655315358435</v>
      </c>
      <c r="O2428" s="43">
        <f>gp_need_index[[#This Row],[Combined weighted population (base year)]]/gp_need_index[[#This Row],[Registered population (base year)]]</f>
        <v>0.61279146167553444</v>
      </c>
      <c r="P2428" s="77">
        <v>2339.1247624834759</v>
      </c>
      <c r="Q2428" s="4">
        <v>606.49666198044531</v>
      </c>
      <c r="R2428" s="46">
        <v>1471.6721508858204</v>
      </c>
      <c r="S2428" s="110">
        <v>1401.2327069405324</v>
      </c>
      <c r="T2428" s="46">
        <v>1405.5608872917765</v>
      </c>
      <c r="U2428" s="110">
        <f>$L$1*gp_need_index[[#This Row],[Normalised weighted population 2025/26]]</f>
        <v>597.86151327762138</v>
      </c>
      <c r="V2428" s="4">
        <f>$M$1*gp_need_index[[#This Row],[Normalised travel time adjusted wp 2025/26]]</f>
        <v>834.55683684868654</v>
      </c>
      <c r="W2428" s="115">
        <v>1432.4183501263078</v>
      </c>
      <c r="X2428" s="43">
        <f>gp_need_index[[#This Row],[Combined weighted population 2025/26]]/gp_need_index[[#This Row],[Registered population 2025/26]]</f>
        <v>0.6123736420991468</v>
      </c>
    </row>
    <row r="2429" spans="1:24" ht="13">
      <c r="A2429" s="8" t="s">
        <v>2442</v>
      </c>
      <c r="B2429" s="3" t="s">
        <v>10368</v>
      </c>
      <c r="C2429" s="74" t="s">
        <v>6420</v>
      </c>
      <c r="D2429" s="74" t="s">
        <v>6805</v>
      </c>
      <c r="E2429" s="74" t="s">
        <v>6580</v>
      </c>
      <c r="F2429" s="41">
        <v>0.95213645654510104</v>
      </c>
      <c r="G2429" s="110">
        <v>11754.583333333332</v>
      </c>
      <c r="H2429" s="4">
        <v>3175.750580835444</v>
      </c>
      <c r="I2429" s="46">
        <v>7783.9842669097534</v>
      </c>
      <c r="J2429" s="110">
        <v>7411.4151976982685</v>
      </c>
      <c r="K2429" s="46">
        <v>7434.4045472980988</v>
      </c>
      <c r="L2429" s="110">
        <f>$L$1*gp_need_index[[#This Row],[Normalised weighted population (base year)]]</f>
        <v>3162.2155860887265</v>
      </c>
      <c r="M2429" s="4">
        <f>$M$1*gp_need_index[[#This Row],[Normalised travel time adjusted wp (base year)]]</f>
        <v>4414.2044638146162</v>
      </c>
      <c r="N2429" s="115">
        <v>7576.4200499033432</v>
      </c>
      <c r="O2429" s="43">
        <f>gp_need_index[[#This Row],[Combined weighted population (base year)]]/gp_need_index[[#This Row],[Registered population (base year)]]</f>
        <v>0.64455028605040676</v>
      </c>
      <c r="P2429" s="77">
        <v>11859.166113683217</v>
      </c>
      <c r="Q2429" s="4">
        <v>3231.5388675655754</v>
      </c>
      <c r="R2429" s="46">
        <v>7841.3716909371778</v>
      </c>
      <c r="S2429" s="110">
        <v>7466.0558562619917</v>
      </c>
      <c r="T2429" s="46">
        <v>7489.1172907391528</v>
      </c>
      <c r="U2429" s="110">
        <f>$L$1*gp_need_index[[#This Row],[Normalised weighted population 2025/26]]</f>
        <v>3185.529020505141</v>
      </c>
      <c r="V2429" s="4">
        <f>$M$1*gp_need_index[[#This Row],[Normalised travel time adjusted wp 2025/26]]</f>
        <v>4446.6903521986187</v>
      </c>
      <c r="W2429" s="115">
        <v>7632.2193727037593</v>
      </c>
      <c r="X2429" s="43">
        <f>gp_need_index[[#This Row],[Combined weighted population 2025/26]]/gp_need_index[[#This Row],[Registered population 2025/26]]</f>
        <v>0.64357133541604017</v>
      </c>
    </row>
    <row r="2430" spans="1:24" ht="13">
      <c r="A2430" s="8" t="s">
        <v>2426</v>
      </c>
      <c r="B2430" s="3" t="s">
        <v>10367</v>
      </c>
      <c r="C2430" s="74" t="s">
        <v>6420</v>
      </c>
      <c r="D2430" s="74" t="s">
        <v>6805</v>
      </c>
      <c r="E2430" s="74" t="s">
        <v>6580</v>
      </c>
      <c r="F2430" s="41">
        <v>0.95213645654510104</v>
      </c>
      <c r="G2430" s="110">
        <v>5075.583333333333</v>
      </c>
      <c r="H2430" s="4">
        <v>1516.9455015069996</v>
      </c>
      <c r="I2430" s="46">
        <v>3718.1383162602506</v>
      </c>
      <c r="J2430" s="110">
        <v>3540.1750413886034</v>
      </c>
      <c r="K2430" s="46">
        <v>3551.1562534108843</v>
      </c>
      <c r="L2430" s="110">
        <f>$L$1*gp_need_index[[#This Row],[Normalised weighted population (base year)]]</f>
        <v>1510.4803056827882</v>
      </c>
      <c r="M2430" s="4">
        <f>$M$1*gp_need_index[[#This Row],[Normalised travel time adjusted wp (base year)]]</f>
        <v>2108.5118096252249</v>
      </c>
      <c r="N2430" s="115">
        <v>3618.9921153080131</v>
      </c>
      <c r="O2430" s="43">
        <f>gp_need_index[[#This Row],[Combined weighted population (base year)]]/gp_need_index[[#This Row],[Registered population (base year)]]</f>
        <v>0.71301993832722277</v>
      </c>
      <c r="P2430" s="77">
        <v>5120.4730823319751</v>
      </c>
      <c r="Q2430" s="4">
        <v>1543.1388374582955</v>
      </c>
      <c r="R2430" s="46">
        <v>3744.4467453819484</v>
      </c>
      <c r="S2430" s="110">
        <v>3565.2242558698044</v>
      </c>
      <c r="T2430" s="46">
        <v>3576.2366548065424</v>
      </c>
      <c r="U2430" s="110">
        <f>$L$1*gp_need_index[[#This Row],[Normalised weighted population 2025/26]]</f>
        <v>1521.1680103031331</v>
      </c>
      <c r="V2430" s="4">
        <f>$M$1*gp_need_index[[#This Row],[Normalised travel time adjusted wp 2025/26]]</f>
        <v>2123.4033882433419</v>
      </c>
      <c r="W2430" s="115">
        <v>3644.5713985464749</v>
      </c>
      <c r="X2430" s="43">
        <f>gp_need_index[[#This Row],[Combined weighted population 2025/26]]/gp_need_index[[#This Row],[Registered population 2025/26]]</f>
        <v>0.71176458501890172</v>
      </c>
    </row>
    <row r="2431" spans="1:24" ht="13">
      <c r="A2431" s="8" t="s">
        <v>2428</v>
      </c>
      <c r="B2431" s="3" t="s">
        <v>10366</v>
      </c>
      <c r="C2431" s="74" t="s">
        <v>6420</v>
      </c>
      <c r="D2431" s="74" t="s">
        <v>6805</v>
      </c>
      <c r="E2431" s="74" t="s">
        <v>6580</v>
      </c>
      <c r="F2431" s="41">
        <v>0.95213645654510104</v>
      </c>
      <c r="G2431" s="110">
        <v>1428.3333333333333</v>
      </c>
      <c r="H2431" s="4">
        <v>751.27183341204636</v>
      </c>
      <c r="I2431" s="46">
        <v>1841.4192118051701</v>
      </c>
      <c r="J2431" s="110">
        <v>1753.2823633422477</v>
      </c>
      <c r="K2431" s="46">
        <v>1758.7208417060842</v>
      </c>
      <c r="L2431" s="110">
        <f>$L$1*gp_need_index[[#This Row],[Normalised weighted population (base year)]]</f>
        <v>748.06992568668784</v>
      </c>
      <c r="M2431" s="4">
        <f>$M$1*gp_need_index[[#This Row],[Normalised travel time adjusted wp (base year)]]</f>
        <v>1044.2468311580176</v>
      </c>
      <c r="N2431" s="115">
        <v>1792.3167568447054</v>
      </c>
      <c r="O2431" s="43">
        <f>gp_need_index[[#This Row],[Combined weighted population (base year)]]/gp_need_index[[#This Row],[Registered population (base year)]]</f>
        <v>1.2548308682693388</v>
      </c>
      <c r="P2431" s="77">
        <v>1443.8659871387024</v>
      </c>
      <c r="Q2431" s="4">
        <v>767.0168570203881</v>
      </c>
      <c r="R2431" s="46">
        <v>1861.1765216496294</v>
      </c>
      <c r="S2431" s="110">
        <v>1772.0940183284147</v>
      </c>
      <c r="T2431" s="46">
        <v>1777.567729063752</v>
      </c>
      <c r="U2431" s="110">
        <f>$L$1*gp_need_index[[#This Row],[Normalised weighted population 2025/26]]</f>
        <v>756.09626168468401</v>
      </c>
      <c r="V2431" s="4">
        <f>$M$1*gp_need_index[[#This Row],[Normalised travel time adjusted wp 2025/26]]</f>
        <v>1055.4372383754273</v>
      </c>
      <c r="W2431" s="115">
        <v>1811.5335000601112</v>
      </c>
      <c r="X2431" s="43">
        <f>gp_need_index[[#This Row],[Combined weighted population 2025/26]]/gp_need_index[[#This Row],[Registered population 2025/26]]</f>
        <v>1.254641023610517</v>
      </c>
    </row>
    <row r="2432" spans="1:24" ht="13">
      <c r="A2432" s="8" t="s">
        <v>2431</v>
      </c>
      <c r="B2432" s="3" t="s">
        <v>10365</v>
      </c>
      <c r="C2432" s="74" t="s">
        <v>6420</v>
      </c>
      <c r="D2432" s="74" t="s">
        <v>6805</v>
      </c>
      <c r="E2432" s="74" t="s">
        <v>6580</v>
      </c>
      <c r="F2432" s="41">
        <v>0.95213645654510104</v>
      </c>
      <c r="G2432" s="110">
        <v>4914.1666666666679</v>
      </c>
      <c r="H2432" s="4">
        <v>1982.57748865643</v>
      </c>
      <c r="I2432" s="46">
        <v>4859.4345137681803</v>
      </c>
      <c r="J2432" s="110">
        <v>4626.8447587522014</v>
      </c>
      <c r="K2432" s="46">
        <v>4641.1966940932589</v>
      </c>
      <c r="L2432" s="110">
        <f>$L$1*gp_need_index[[#This Row],[Normalised weighted population (base year)]]</f>
        <v>1974.1277772540736</v>
      </c>
      <c r="M2432" s="4">
        <f>$M$1*gp_need_index[[#This Row],[Normalised travel time adjusted wp (base year)]]</f>
        <v>2755.727245425971</v>
      </c>
      <c r="N2432" s="115">
        <v>4729.8550226800444</v>
      </c>
      <c r="O2432" s="43">
        <f>gp_need_index[[#This Row],[Combined weighted population (base year)]]/gp_need_index[[#This Row],[Registered population (base year)]]</f>
        <v>0.9624938150273108</v>
      </c>
      <c r="P2432" s="77">
        <v>4958.5659699682583</v>
      </c>
      <c r="Q2432" s="4">
        <v>2019.7095492926646</v>
      </c>
      <c r="R2432" s="46">
        <v>4900.8518643223815</v>
      </c>
      <c r="S2432" s="110">
        <v>4666.2797281483645</v>
      </c>
      <c r="T2432" s="46">
        <v>4680.6931086901859</v>
      </c>
      <c r="U2432" s="110">
        <f>$L$1*gp_need_index[[#This Row],[Normalised weighted population 2025/26]]</f>
        <v>1990.9534268142559</v>
      </c>
      <c r="V2432" s="4">
        <f>$M$1*gp_need_index[[#This Row],[Normalised travel time adjusted wp 2025/26]]</f>
        <v>2779.178383779989</v>
      </c>
      <c r="W2432" s="115">
        <v>4770.1318105942446</v>
      </c>
      <c r="X2432" s="43">
        <f>gp_need_index[[#This Row],[Combined weighted population 2025/26]]/gp_need_index[[#This Row],[Registered population 2025/26]]</f>
        <v>0.96199825503678438</v>
      </c>
    </row>
    <row r="2433" spans="1:24" ht="13">
      <c r="A2433" s="8" t="s">
        <v>2918</v>
      </c>
      <c r="B2433" s="3" t="s">
        <v>10364</v>
      </c>
      <c r="C2433" s="74" t="s">
        <v>6420</v>
      </c>
      <c r="D2433" s="74" t="s">
        <v>6805</v>
      </c>
      <c r="E2433" s="74" t="s">
        <v>6513</v>
      </c>
      <c r="F2433" s="41">
        <v>0.95213645654510104</v>
      </c>
      <c r="G2433" s="110">
        <v>8531.0833333333339</v>
      </c>
      <c r="H2433" s="4">
        <v>1700.2686911729729</v>
      </c>
      <c r="I2433" s="46">
        <v>4167.4761303603282</v>
      </c>
      <c r="J2433" s="110">
        <v>3968.0059554975724</v>
      </c>
      <c r="K2433" s="46">
        <v>3980.3142493512851</v>
      </c>
      <c r="L2433" s="110">
        <f>$L$1*gp_need_index[[#This Row],[Normalised weighted population (base year)]]</f>
        <v>1693.022175044814</v>
      </c>
      <c r="M2433" s="4">
        <f>$M$1*gp_need_index[[#This Row],[Normalised travel time adjusted wp (base year)]]</f>
        <v>2363.3259146836231</v>
      </c>
      <c r="N2433" s="115">
        <v>4056.3480897284371</v>
      </c>
      <c r="O2433" s="43">
        <f>gp_need_index[[#This Row],[Combined weighted population (base year)]]/gp_need_index[[#This Row],[Registered population (base year)]]</f>
        <v>0.47547866211541367</v>
      </c>
      <c r="P2433" s="77">
        <v>8608.4793646495382</v>
      </c>
      <c r="Q2433" s="4">
        <v>1725.0223608422832</v>
      </c>
      <c r="R2433" s="46">
        <v>4185.7895141865602</v>
      </c>
      <c r="S2433" s="110">
        <v>3985.4427958812312</v>
      </c>
      <c r="T2433" s="46">
        <v>3997.7531816684736</v>
      </c>
      <c r="U2433" s="110">
        <f>$L$1*gp_need_index[[#This Row],[Normalised weighted population 2025/26]]</f>
        <v>1700.461921296039</v>
      </c>
      <c r="V2433" s="4">
        <f>$M$1*gp_need_index[[#This Row],[Normalised travel time adjusted wp 2025/26]]</f>
        <v>2373.6803435271104</v>
      </c>
      <c r="W2433" s="115">
        <v>4074.1422648231492</v>
      </c>
      <c r="X2433" s="43">
        <f>gp_need_index[[#This Row],[Combined weighted population 2025/26]]/gp_need_index[[#This Row],[Registered population 2025/26]]</f>
        <v>0.47327084055675289</v>
      </c>
    </row>
    <row r="2434" spans="1:24" ht="13">
      <c r="A2434" s="8" t="s">
        <v>2905</v>
      </c>
      <c r="B2434" s="3" t="s">
        <v>10363</v>
      </c>
      <c r="C2434" s="74" t="s">
        <v>6420</v>
      </c>
      <c r="D2434" s="74" t="s">
        <v>6805</v>
      </c>
      <c r="E2434" s="74" t="s">
        <v>6513</v>
      </c>
      <c r="F2434" s="41">
        <v>0.95213645654510104</v>
      </c>
      <c r="G2434" s="110">
        <v>17677.25</v>
      </c>
      <c r="H2434" s="4">
        <v>2419.2434986644157</v>
      </c>
      <c r="I2434" s="46">
        <v>5929.7330983951388</v>
      </c>
      <c r="J2434" s="110">
        <v>5645.9150605641507</v>
      </c>
      <c r="K2434" s="46">
        <v>5663.4280336841248</v>
      </c>
      <c r="L2434" s="110">
        <f>$L$1*gp_need_index[[#This Row],[Normalised weighted population (base year)]]</f>
        <v>2408.932724183871</v>
      </c>
      <c r="M2434" s="4">
        <f>$M$1*gp_need_index[[#This Row],[Normalised travel time adjusted wp (base year)]]</f>
        <v>3362.6807833408702</v>
      </c>
      <c r="N2434" s="115">
        <v>5771.6135075247412</v>
      </c>
      <c r="O2434" s="43">
        <f>gp_need_index[[#This Row],[Combined weighted population (base year)]]/gp_need_index[[#This Row],[Registered population (base year)]]</f>
        <v>0.32649951251041542</v>
      </c>
      <c r="P2434" s="77">
        <v>17912.754346234498</v>
      </c>
      <c r="Q2434" s="4">
        <v>2455.8166904517316</v>
      </c>
      <c r="R2434" s="46">
        <v>5959.0715952446981</v>
      </c>
      <c r="S2434" s="110">
        <v>5673.8493129948492</v>
      </c>
      <c r="T2434" s="46">
        <v>5691.3749124122669</v>
      </c>
      <c r="U2434" s="110">
        <f>$L$1*gp_need_index[[#This Row],[Normalised weighted population 2025/26]]</f>
        <v>2420.8513829104159</v>
      </c>
      <c r="V2434" s="4">
        <f>$M$1*gp_need_index[[#This Row],[Normalised travel time adjusted wp 2025/26]]</f>
        <v>3379.2743431944682</v>
      </c>
      <c r="W2434" s="115">
        <v>5800.1257261048841</v>
      </c>
      <c r="X2434" s="43">
        <f>gp_need_index[[#This Row],[Combined weighted population 2025/26]]/gp_need_index[[#This Row],[Registered population 2025/26]]</f>
        <v>0.32379865284783232</v>
      </c>
    </row>
    <row r="2435" spans="1:24" ht="13">
      <c r="A2435" s="8" t="s">
        <v>2925</v>
      </c>
      <c r="B2435" s="3" t="s">
        <v>10362</v>
      </c>
      <c r="C2435" s="74" t="s">
        <v>6420</v>
      </c>
      <c r="D2435" s="74" t="s">
        <v>6805</v>
      </c>
      <c r="E2435" s="74" t="s">
        <v>6513</v>
      </c>
      <c r="F2435" s="41">
        <v>0.95213645654510104</v>
      </c>
      <c r="G2435" s="110">
        <v>8298.8333333333321</v>
      </c>
      <c r="H2435" s="4">
        <v>1771.4806079516763</v>
      </c>
      <c r="I2435" s="46">
        <v>4342.021462467641</v>
      </c>
      <c r="J2435" s="110">
        <v>4134.1969295167173</v>
      </c>
      <c r="K2435" s="46">
        <v>4147.020728479798</v>
      </c>
      <c r="L2435" s="110">
        <f>$L$1*gp_need_index[[#This Row],[Normalised weighted population (base year)]]</f>
        <v>1763.9305878502144</v>
      </c>
      <c r="M2435" s="4">
        <f>$M$1*gp_need_index[[#This Row],[Normalised travel time adjusted wp (base year)]]</f>
        <v>2462.3084868095025</v>
      </c>
      <c r="N2435" s="115">
        <v>4226.2390746597166</v>
      </c>
      <c r="O2435" s="43">
        <f>gp_need_index[[#This Row],[Combined weighted population (base year)]]/gp_need_index[[#This Row],[Registered population (base year)]]</f>
        <v>0.50925701299295689</v>
      </c>
      <c r="P2435" s="77">
        <v>8381.5128802331074</v>
      </c>
      <c r="Q2435" s="4">
        <v>1797.7764537329463</v>
      </c>
      <c r="R2435" s="46">
        <v>4362.3282803201173</v>
      </c>
      <c r="S2435" s="110">
        <v>4153.5317911104803</v>
      </c>
      <c r="T2435" s="46">
        <v>4166.3613765158934</v>
      </c>
      <c r="U2435" s="110">
        <f>$L$1*gp_need_index[[#This Row],[Normalised weighted population 2025/26]]</f>
        <v>1772.1801594982385</v>
      </c>
      <c r="V2435" s="4">
        <f>$M$1*gp_need_index[[#This Row],[Normalised travel time adjusted wp 2025/26]]</f>
        <v>2473.792066207267</v>
      </c>
      <c r="W2435" s="115">
        <v>4245.9722257055055</v>
      </c>
      <c r="X2435" s="43">
        <f>gp_need_index[[#This Row],[Combined weighted population 2025/26]]/gp_need_index[[#This Row],[Registered population 2025/26]]</f>
        <v>0.50658780656642222</v>
      </c>
    </row>
    <row r="2436" spans="1:24" ht="13">
      <c r="A2436" s="8" t="s">
        <v>2438</v>
      </c>
      <c r="B2436" s="3" t="s">
        <v>10361</v>
      </c>
      <c r="C2436" s="74" t="s">
        <v>6420</v>
      </c>
      <c r="D2436" s="74" t="s">
        <v>6805</v>
      </c>
      <c r="E2436" s="74" t="s">
        <v>6580</v>
      </c>
      <c r="F2436" s="41">
        <v>0.95213645654510104</v>
      </c>
      <c r="G2436" s="110">
        <v>9317.1666666666679</v>
      </c>
      <c r="H2436" s="4">
        <v>3031.9654882342152</v>
      </c>
      <c r="I2436" s="46">
        <v>7431.5570626518884</v>
      </c>
      <c r="J2436" s="110">
        <v>7075.856408246088</v>
      </c>
      <c r="K2436" s="46">
        <v>7097.8048934338949</v>
      </c>
      <c r="L2436" s="110">
        <f>$L$1*gp_need_index[[#This Row],[Normalised weighted population (base year)]]</f>
        <v>3019.0433030969043</v>
      </c>
      <c r="M2436" s="4">
        <f>$M$1*gp_need_index[[#This Row],[Normalised travel time adjusted wp (base year)]]</f>
        <v>4214.347207573991</v>
      </c>
      <c r="N2436" s="115">
        <v>7233.3905106708953</v>
      </c>
      <c r="O2436" s="43">
        <f>gp_need_index[[#This Row],[Combined weighted population (base year)]]/gp_need_index[[#This Row],[Registered population (base year)]]</f>
        <v>0.77635087676914238</v>
      </c>
      <c r="P2436" s="77">
        <v>9404.0455562871448</v>
      </c>
      <c r="Q2436" s="4">
        <v>3087.661329971671</v>
      </c>
      <c r="R2436" s="46">
        <v>7492.2509480075096</v>
      </c>
      <c r="S2436" s="110">
        <v>7133.6452691825443</v>
      </c>
      <c r="T2436" s="46">
        <v>7155.6799413207891</v>
      </c>
      <c r="U2436" s="110">
        <f>$L$1*gp_need_index[[#This Row],[Normalised weighted population 2025/26]]</f>
        <v>3043.6999755246379</v>
      </c>
      <c r="V2436" s="4">
        <f>$M$1*gp_need_index[[#This Row],[Normalised travel time adjusted wp 2025/26]]</f>
        <v>4248.7107256070076</v>
      </c>
      <c r="W2436" s="115">
        <v>7292.4107011316455</v>
      </c>
      <c r="X2436" s="43">
        <f>gp_need_index[[#This Row],[Combined weighted population 2025/26]]/gp_need_index[[#This Row],[Registered population 2025/26]]</f>
        <v>0.77545463359184286</v>
      </c>
    </row>
    <row r="2437" spans="1:24" ht="13">
      <c r="A2437" s="8" t="s">
        <v>2929</v>
      </c>
      <c r="B2437" s="3" t="s">
        <v>10360</v>
      </c>
      <c r="C2437" s="74" t="s">
        <v>6420</v>
      </c>
      <c r="D2437" s="74" t="s">
        <v>6805</v>
      </c>
      <c r="E2437" s="74" t="s">
        <v>6513</v>
      </c>
      <c r="F2437" s="41">
        <v>0.95213645654510104</v>
      </c>
      <c r="G2437" s="110">
        <v>9085.9166666666679</v>
      </c>
      <c r="H2437" s="4">
        <v>2000.220991435313</v>
      </c>
      <c r="I2437" s="46">
        <v>4902.6799590726014</v>
      </c>
      <c r="J2437" s="110">
        <v>4668.0203238060676</v>
      </c>
      <c r="K2437" s="46">
        <v>4682.4999809701167</v>
      </c>
      <c r="L2437" s="110">
        <f>$L$1*gp_need_index[[#This Row],[Normalised weighted population (base year)]]</f>
        <v>1991.6960837253916</v>
      </c>
      <c r="M2437" s="4">
        <f>$M$1*gp_need_index[[#This Row],[Normalised travel time adjusted wp (base year)]]</f>
        <v>2780.2512207009381</v>
      </c>
      <c r="N2437" s="115">
        <v>4771.9473044263295</v>
      </c>
      <c r="O2437" s="43">
        <f>gp_need_index[[#This Row],[Combined weighted population (base year)]]/gp_need_index[[#This Row],[Registered population (base year)]]</f>
        <v>0.52520262726303479</v>
      </c>
      <c r="P2437" s="77">
        <v>9173.0944241463312</v>
      </c>
      <c r="Q2437" s="4">
        <v>2031.5601937763645</v>
      </c>
      <c r="R2437" s="46">
        <v>4929.6076094896516</v>
      </c>
      <c r="S2437" s="110">
        <v>4693.6591214572427</v>
      </c>
      <c r="T2437" s="46">
        <v>4708.1570725001393</v>
      </c>
      <c r="U2437" s="110">
        <f>$L$1*gp_need_index[[#This Row],[Normalised weighted population 2025/26]]</f>
        <v>2002.6353447677768</v>
      </c>
      <c r="V2437" s="4">
        <f>$M$1*gp_need_index[[#This Row],[Normalised travel time adjusted wp 2025/26]]</f>
        <v>2795.4852111624186</v>
      </c>
      <c r="W2437" s="115">
        <v>4798.1205559301952</v>
      </c>
      <c r="X2437" s="43">
        <f>gp_need_index[[#This Row],[Combined weighted population 2025/26]]/gp_need_index[[#This Row],[Registered population 2025/26]]</f>
        <v>0.52306455532607465</v>
      </c>
    </row>
    <row r="2438" spans="1:24" ht="13">
      <c r="A2438" s="8" t="s">
        <v>2906</v>
      </c>
      <c r="B2438" s="3" t="s">
        <v>10359</v>
      </c>
      <c r="C2438" s="74" t="s">
        <v>6420</v>
      </c>
      <c r="D2438" s="74" t="s">
        <v>6805</v>
      </c>
      <c r="E2438" s="74" t="s">
        <v>6513</v>
      </c>
      <c r="F2438" s="41">
        <v>0.95213645654510104</v>
      </c>
      <c r="G2438" s="110">
        <v>3247.333333333333</v>
      </c>
      <c r="H2438" s="4">
        <v>951.0437070057136</v>
      </c>
      <c r="I2438" s="46">
        <v>2331.0738875873944</v>
      </c>
      <c r="J2438" s="110">
        <v>2219.5004312722749</v>
      </c>
      <c r="K2438" s="46">
        <v>2226.3850639625794</v>
      </c>
      <c r="L2438" s="110">
        <f>$L$1*gp_need_index[[#This Row],[Normalised weighted population (base year)]]</f>
        <v>946.99037496638368</v>
      </c>
      <c r="M2438" s="4">
        <f>$M$1*gp_need_index[[#This Row],[Normalised travel time adjusted wp (base year)]]</f>
        <v>1321.9241467140118</v>
      </c>
      <c r="N2438" s="115">
        <v>2268.9145216803954</v>
      </c>
      <c r="O2438" s="43">
        <f>gp_need_index[[#This Row],[Combined weighted population (base year)]]/gp_need_index[[#This Row],[Registered population (base year)]]</f>
        <v>0.69870083812781636</v>
      </c>
      <c r="P2438" s="77">
        <v>3275.950164953244</v>
      </c>
      <c r="Q2438" s="4">
        <v>969.15151370319347</v>
      </c>
      <c r="R2438" s="46">
        <v>2351.6589325462987</v>
      </c>
      <c r="S2438" s="110">
        <v>2239.1002030372679</v>
      </c>
      <c r="T2438" s="46">
        <v>2246.0164200619279</v>
      </c>
      <c r="U2438" s="110">
        <f>$L$1*gp_need_index[[#This Row],[Normalised weighted population 2025/26]]</f>
        <v>955.35297537477675</v>
      </c>
      <c r="V2438" s="4">
        <f>$M$1*gp_need_index[[#This Row],[Normalised travel time adjusted wp 2025/26]]</f>
        <v>1333.5803350708818</v>
      </c>
      <c r="W2438" s="115">
        <v>2288.9333104456587</v>
      </c>
      <c r="X2438" s="43">
        <f>gp_need_index[[#This Row],[Combined weighted population 2025/26]]/gp_need_index[[#This Row],[Registered population 2025/26]]</f>
        <v>0.69870822057463366</v>
      </c>
    </row>
    <row r="2439" spans="1:24" ht="13">
      <c r="A2439" s="8" t="s">
        <v>2908</v>
      </c>
      <c r="B2439" s="3" t="s">
        <v>10358</v>
      </c>
      <c r="C2439" s="74" t="s">
        <v>6420</v>
      </c>
      <c r="D2439" s="74" t="s">
        <v>6805</v>
      </c>
      <c r="E2439" s="74" t="s">
        <v>6513</v>
      </c>
      <c r="F2439" s="41">
        <v>0.95213645654510104</v>
      </c>
      <c r="G2439" s="110">
        <v>3706.7499999999995</v>
      </c>
      <c r="H2439" s="4">
        <v>1374.9507677408542</v>
      </c>
      <c r="I2439" s="46">
        <v>3370.0994053049235</v>
      </c>
      <c r="J2439" s="110">
        <v>3208.7945059717822</v>
      </c>
      <c r="K2439" s="46">
        <v>3218.7478140410308</v>
      </c>
      <c r="L2439" s="110">
        <f>$L$1*gp_need_index[[#This Row],[Normalised weighted population (base year)]]</f>
        <v>1369.0907510472662</v>
      </c>
      <c r="M2439" s="4">
        <f>$M$1*gp_need_index[[#This Row],[Normalised travel time adjusted wp (base year)]]</f>
        <v>1911.1431020789926</v>
      </c>
      <c r="N2439" s="115">
        <v>3280.2338531262585</v>
      </c>
      <c r="O2439" s="43">
        <f>gp_need_index[[#This Row],[Combined weighted population (base year)]]/gp_need_index[[#This Row],[Registered population (base year)]]</f>
        <v>0.88493528107540542</v>
      </c>
      <c r="P2439" s="77">
        <v>3739.7544431393417</v>
      </c>
      <c r="Q2439" s="4">
        <v>1400.8791830452203</v>
      </c>
      <c r="R2439" s="46">
        <v>3399.2518173328403</v>
      </c>
      <c r="S2439" s="110">
        <v>3236.5515802597856</v>
      </c>
      <c r="T2439" s="46">
        <v>3246.5487626593135</v>
      </c>
      <c r="U2439" s="110">
        <f>$L$1*gp_need_index[[#This Row],[Normalised weighted population 2025/26]]</f>
        <v>1380.933813484924</v>
      </c>
      <c r="V2439" s="4">
        <f>$M$1*gp_need_index[[#This Row],[Normalised travel time adjusted wp 2025/26]]</f>
        <v>1927.6500154045129</v>
      </c>
      <c r="W2439" s="115">
        <v>3308.583828889437</v>
      </c>
      <c r="X2439" s="43">
        <f>gp_need_index[[#This Row],[Combined weighted population 2025/26]]/gp_need_index[[#This Row],[Registered population 2025/26]]</f>
        <v>0.88470616966819937</v>
      </c>
    </row>
    <row r="2440" spans="1:24" ht="13">
      <c r="A2440" s="8" t="s">
        <v>2445</v>
      </c>
      <c r="B2440" s="3" t="s">
        <v>10357</v>
      </c>
      <c r="C2440" s="74" t="s">
        <v>6420</v>
      </c>
      <c r="D2440" s="74" t="s">
        <v>6805</v>
      </c>
      <c r="E2440" s="74" t="s">
        <v>6516</v>
      </c>
      <c r="F2440" s="41">
        <v>0.95213645654510104</v>
      </c>
      <c r="G2440" s="110">
        <v>7640.6666666666661</v>
      </c>
      <c r="H2440" s="4">
        <v>2192.1145806979794</v>
      </c>
      <c r="I2440" s="46">
        <v>5373.024415200668</v>
      </c>
      <c r="J2440" s="110">
        <v>5115.8524276194776</v>
      </c>
      <c r="K2440" s="46">
        <v>5131.7212079836127</v>
      </c>
      <c r="L2440" s="110">
        <f>$L$1*gp_need_index[[#This Row],[Normalised weighted population (base year)]]</f>
        <v>2182.7718257873767</v>
      </c>
      <c r="M2440" s="4">
        <f>$M$1*gp_need_index[[#This Row],[Normalised travel time adjusted wp (base year)]]</f>
        <v>3046.9779414366185</v>
      </c>
      <c r="N2440" s="115">
        <v>5229.7497672239951</v>
      </c>
      <c r="O2440" s="43">
        <f>gp_need_index[[#This Row],[Combined weighted population (base year)]]/gp_need_index[[#This Row],[Registered population (base year)]]</f>
        <v>0.68446249461966613</v>
      </c>
      <c r="P2440" s="77">
        <v>7704.9171568242691</v>
      </c>
      <c r="Q2440" s="4">
        <v>2228.3319710184214</v>
      </c>
      <c r="R2440" s="46">
        <v>5407.0769226790126</v>
      </c>
      <c r="S2440" s="110">
        <v>5148.2750614263841</v>
      </c>
      <c r="T2440" s="46">
        <v>5164.1772473040728</v>
      </c>
      <c r="U2440" s="110">
        <f>$L$1*gp_need_index[[#This Row],[Normalised weighted population 2025/26]]</f>
        <v>2196.6055343614271</v>
      </c>
      <c r="V2440" s="4">
        <f>$M$1*gp_need_index[[#This Row],[Normalised travel time adjusted wp 2025/26]]</f>
        <v>3066.2488316248837</v>
      </c>
      <c r="W2440" s="115">
        <v>5262.8543659863108</v>
      </c>
      <c r="X2440" s="43">
        <f>gp_need_index[[#This Row],[Combined weighted population 2025/26]]/gp_need_index[[#This Row],[Registered population 2025/26]]</f>
        <v>0.68305138898540707</v>
      </c>
    </row>
    <row r="2441" spans="1:24" ht="13">
      <c r="A2441" s="8" t="s">
        <v>2913</v>
      </c>
      <c r="B2441" s="3" t="s">
        <v>10356</v>
      </c>
      <c r="C2441" s="74" t="s">
        <v>6420</v>
      </c>
      <c r="D2441" s="74" t="s">
        <v>6805</v>
      </c>
      <c r="E2441" s="74" t="s">
        <v>6513</v>
      </c>
      <c r="F2441" s="41">
        <v>0.95213645654510104</v>
      </c>
      <c r="G2441" s="110">
        <v>23042.416666666668</v>
      </c>
      <c r="H2441" s="4">
        <v>4114.3442868824568</v>
      </c>
      <c r="I2441" s="46">
        <v>10084.542341268501</v>
      </c>
      <c r="J2441" s="110">
        <v>9601.8604106944276</v>
      </c>
      <c r="K2441" s="46">
        <v>9631.6442670703036</v>
      </c>
      <c r="L2441" s="110">
        <f>$L$1*gp_need_index[[#This Row],[Normalised weighted population (base year)]]</f>
        <v>4096.8090217878998</v>
      </c>
      <c r="M2441" s="4">
        <f>$M$1*gp_need_index[[#This Row],[Normalised travel time adjusted wp (base year)]]</f>
        <v>5718.8234574923545</v>
      </c>
      <c r="N2441" s="115">
        <v>9815.6324792802552</v>
      </c>
      <c r="O2441" s="43">
        <f>gp_need_index[[#This Row],[Combined weighted population (base year)]]/gp_need_index[[#This Row],[Registered population (base year)]]</f>
        <v>0.42598103407615323</v>
      </c>
      <c r="P2441" s="77">
        <v>23239.00773557401</v>
      </c>
      <c r="Q2441" s="4">
        <v>4181.5052725578716</v>
      </c>
      <c r="R2441" s="46">
        <v>10146.477704116454</v>
      </c>
      <c r="S2441" s="110">
        <v>9660.8313276113131</v>
      </c>
      <c r="T2441" s="46">
        <v>9690.6720672127649</v>
      </c>
      <c r="U2441" s="110">
        <f>$L$1*gp_need_index[[#This Row],[Normalised weighted population 2025/26]]</f>
        <v>4121.9700399775747</v>
      </c>
      <c r="V2441" s="4">
        <f>$M$1*gp_need_index[[#This Row],[Normalised travel time adjusted wp 2025/26]]</f>
        <v>5753.8714263270213</v>
      </c>
      <c r="W2441" s="115">
        <v>9875.8414663045951</v>
      </c>
      <c r="X2441" s="43">
        <f>gp_need_index[[#This Row],[Combined weighted population 2025/26]]/gp_need_index[[#This Row],[Registered population 2025/26]]</f>
        <v>0.424968293770425</v>
      </c>
    </row>
    <row r="2442" spans="1:24" ht="13">
      <c r="A2442" s="8" t="s">
        <v>2437</v>
      </c>
      <c r="B2442" s="3" t="s">
        <v>10355</v>
      </c>
      <c r="C2442" s="74" t="s">
        <v>6420</v>
      </c>
      <c r="D2442" s="74" t="s">
        <v>6805</v>
      </c>
      <c r="E2442" s="74" t="s">
        <v>6580</v>
      </c>
      <c r="F2442" s="41">
        <v>0.95213645654510104</v>
      </c>
      <c r="G2442" s="110">
        <v>10067.5</v>
      </c>
      <c r="H2442" s="4">
        <v>2024.6949749367736</v>
      </c>
      <c r="I2442" s="46">
        <v>4962.6673849345725</v>
      </c>
      <c r="J2442" s="110">
        <v>4725.1365389035473</v>
      </c>
      <c r="K2442" s="46">
        <v>4739.7933639365756</v>
      </c>
      <c r="L2442" s="110">
        <f>$L$1*gp_need_index[[#This Row],[Normalised weighted population (base year)]]</f>
        <v>2016.0657595270843</v>
      </c>
      <c r="M2442" s="4">
        <f>$M$1*gp_need_index[[#This Row],[Normalised travel time adjusted wp (base year)]]</f>
        <v>2814.269373093452</v>
      </c>
      <c r="N2442" s="115">
        <v>4830.3351326205366</v>
      </c>
      <c r="O2442" s="43">
        <f>gp_need_index[[#This Row],[Combined weighted population (base year)]]/gp_need_index[[#This Row],[Registered population (base year)]]</f>
        <v>0.47979489770256134</v>
      </c>
      <c r="P2442" s="77">
        <v>10151.252418009171</v>
      </c>
      <c r="Q2442" s="4">
        <v>2054.3138873385533</v>
      </c>
      <c r="R2442" s="46">
        <v>4984.8197470732594</v>
      </c>
      <c r="S2442" s="110">
        <v>4746.2286104943796</v>
      </c>
      <c r="T2442" s="46">
        <v>4760.8889401546157</v>
      </c>
      <c r="U2442" s="110">
        <f>$L$1*gp_need_index[[#This Row],[Normalised weighted population 2025/26]]</f>
        <v>2025.0650768974222</v>
      </c>
      <c r="V2442" s="4">
        <f>$M$1*gp_need_index[[#This Row],[Normalised travel time adjusted wp 2025/26]]</f>
        <v>2826.7949474169877</v>
      </c>
      <c r="W2442" s="115">
        <v>4851.8600243144101</v>
      </c>
      <c r="X2442" s="43">
        <f>gp_need_index[[#This Row],[Combined weighted population 2025/26]]/gp_need_index[[#This Row],[Registered population 2025/26]]</f>
        <v>0.47795679040615763</v>
      </c>
    </row>
    <row r="2443" spans="1:24" ht="13">
      <c r="A2443" s="8" t="s">
        <v>2916</v>
      </c>
      <c r="B2443" s="3" t="s">
        <v>10354</v>
      </c>
      <c r="C2443" s="74" t="s">
        <v>6420</v>
      </c>
      <c r="D2443" s="74" t="s">
        <v>6805</v>
      </c>
      <c r="E2443" s="74" t="s">
        <v>6513</v>
      </c>
      <c r="F2443" s="41">
        <v>0.95213645654510104</v>
      </c>
      <c r="G2443" s="110">
        <v>8124.5000000000018</v>
      </c>
      <c r="H2443" s="4">
        <v>2240.7619618645126</v>
      </c>
      <c r="I2443" s="46">
        <v>5492.2625102550473</v>
      </c>
      <c r="J2443" s="110">
        <v>5229.3833649297421</v>
      </c>
      <c r="K2443" s="46">
        <v>5245.6043050823391</v>
      </c>
      <c r="L2443" s="110">
        <f>$L$1*gp_need_index[[#This Row],[Normalised weighted population (base year)]]</f>
        <v>2231.2118726460762</v>
      </c>
      <c r="M2443" s="4">
        <f>$M$1*gp_need_index[[#This Row],[Normalised travel time adjusted wp (base year)]]</f>
        <v>3114.596440318137</v>
      </c>
      <c r="N2443" s="115">
        <v>5345.8083129642127</v>
      </c>
      <c r="O2443" s="43">
        <f>gp_need_index[[#This Row],[Combined weighted population (base year)]]/gp_need_index[[#This Row],[Registered population (base year)]]</f>
        <v>0.65798612997282435</v>
      </c>
      <c r="P2443" s="77">
        <v>8195.3869398191764</v>
      </c>
      <c r="Q2443" s="4">
        <v>2280.8512006659143</v>
      </c>
      <c r="R2443" s="46">
        <v>5534.5155262251683</v>
      </c>
      <c r="S2443" s="110">
        <v>5269.6140018338774</v>
      </c>
      <c r="T2443" s="46">
        <v>5285.8909839999424</v>
      </c>
      <c r="U2443" s="110">
        <f>$L$1*gp_need_index[[#This Row],[Normalised weighted population 2025/26]]</f>
        <v>2248.3770082730803</v>
      </c>
      <c r="V2443" s="4">
        <f>$M$1*gp_need_index[[#This Row],[Normalised travel time adjusted wp 2025/26]]</f>
        <v>3138.5168009575082</v>
      </c>
      <c r="W2443" s="115">
        <v>5386.8938092305889</v>
      </c>
      <c r="X2443" s="43">
        <f>gp_need_index[[#This Row],[Combined weighted population 2025/26]]/gp_need_index[[#This Row],[Registered population 2025/26]]</f>
        <v>0.65730805010037097</v>
      </c>
    </row>
    <row r="2444" spans="1:24" ht="13">
      <c r="A2444" s="8" t="s">
        <v>2899</v>
      </c>
      <c r="B2444" s="3" t="s">
        <v>10353</v>
      </c>
      <c r="C2444" s="74" t="s">
        <v>6420</v>
      </c>
      <c r="D2444" s="74" t="s">
        <v>6805</v>
      </c>
      <c r="E2444" s="74" t="s">
        <v>6513</v>
      </c>
      <c r="F2444" s="41">
        <v>0.95213645654510104</v>
      </c>
      <c r="G2444" s="110">
        <v>11665.083333333334</v>
      </c>
      <c r="H2444" s="4">
        <v>2354.1759543325693</v>
      </c>
      <c r="I2444" s="46">
        <v>5770.2480480193299</v>
      </c>
      <c r="J2444" s="110">
        <v>5494.063529827411</v>
      </c>
      <c r="K2444" s="46">
        <v>5511.1054771265053</v>
      </c>
      <c r="L2444" s="110">
        <f>$L$1*gp_need_index[[#This Row],[Normalised weighted population (base year)]]</f>
        <v>2344.1424966148797</v>
      </c>
      <c r="M2444" s="4">
        <f>$M$1*gp_need_index[[#This Row],[Normalised travel time adjusted wp (base year)]]</f>
        <v>3272.2387170235802</v>
      </c>
      <c r="N2444" s="115">
        <v>5616.3812136384604</v>
      </c>
      <c r="O2444" s="43">
        <f>gp_need_index[[#This Row],[Combined weighted population (base year)]]/gp_need_index[[#This Row],[Registered population (base year)]]</f>
        <v>0.48146944630815269</v>
      </c>
      <c r="P2444" s="77">
        <v>11776.153516769213</v>
      </c>
      <c r="Q2444" s="4">
        <v>2391.1422106676437</v>
      </c>
      <c r="R2444" s="46">
        <v>5802.1381168963226</v>
      </c>
      <c r="S2444" s="110">
        <v>5524.4272270069296</v>
      </c>
      <c r="T2444" s="46">
        <v>5541.4912858583784</v>
      </c>
      <c r="U2444" s="110">
        <f>$L$1*gp_need_index[[#This Row],[Normalised weighted population 2025/26]]</f>
        <v>2357.0977222919105</v>
      </c>
      <c r="V2444" s="4">
        <f>$M$1*gp_need_index[[#This Row],[Normalised travel time adjusted wp 2025/26]]</f>
        <v>3290.2804003470415</v>
      </c>
      <c r="W2444" s="115">
        <v>5647.3781226389519</v>
      </c>
      <c r="X2444" s="43">
        <f>gp_need_index[[#This Row],[Combined weighted population 2025/26]]/gp_need_index[[#This Row],[Registered population 2025/26]]</f>
        <v>0.4795605045906628</v>
      </c>
    </row>
    <row r="2445" spans="1:24" ht="13">
      <c r="A2445" s="8" t="s">
        <v>2921</v>
      </c>
      <c r="B2445" s="3" t="s">
        <v>10352</v>
      </c>
      <c r="C2445" s="74" t="s">
        <v>6420</v>
      </c>
      <c r="D2445" s="74" t="s">
        <v>6805</v>
      </c>
      <c r="E2445" s="74" t="s">
        <v>6538</v>
      </c>
      <c r="F2445" s="41">
        <v>0.95213645654510104</v>
      </c>
      <c r="G2445" s="110">
        <v>22688.333333333336</v>
      </c>
      <c r="H2445" s="4">
        <v>5588.5308175037153</v>
      </c>
      <c r="I2445" s="46">
        <v>13697.875463237864</v>
      </c>
      <c r="J2445" s="110">
        <v>13042.246605763385</v>
      </c>
      <c r="K2445" s="46">
        <v>13082.702140744101</v>
      </c>
      <c r="L2445" s="110">
        <f>$L$1*gp_need_index[[#This Row],[Normalised weighted population (base year)]]</f>
        <v>5564.7125945887146</v>
      </c>
      <c r="M2445" s="4">
        <f>$M$1*gp_need_index[[#This Row],[Normalised travel time adjusted wp (base year)]]</f>
        <v>7767.9014937945167</v>
      </c>
      <c r="N2445" s="115">
        <v>13332.61408838323</v>
      </c>
      <c r="O2445" s="43">
        <f>gp_need_index[[#This Row],[Combined weighted population (base year)]]/gp_need_index[[#This Row],[Registered population (base year)]]</f>
        <v>0.58764184625210736</v>
      </c>
      <c r="P2445" s="77">
        <v>22890.658544049475</v>
      </c>
      <c r="Q2445" s="4">
        <v>5682.5690802863792</v>
      </c>
      <c r="R2445" s="46">
        <v>13788.828834827042</v>
      </c>
      <c r="S2445" s="110">
        <v>13128.846626699135</v>
      </c>
      <c r="T2445" s="46">
        <v>13169.39950255103</v>
      </c>
      <c r="U2445" s="110">
        <f>$L$1*gp_need_index[[#This Row],[Normalised weighted population 2025/26]]</f>
        <v>5601.6620743646808</v>
      </c>
      <c r="V2445" s="4">
        <f>$M$1*gp_need_index[[#This Row],[Normalised travel time adjusted wp 2025/26]]</f>
        <v>7819.3783644778832</v>
      </c>
      <c r="W2445" s="115">
        <v>13421.040438842563</v>
      </c>
      <c r="X2445" s="43">
        <f>gp_need_index[[#This Row],[Combined weighted population 2025/26]]/gp_need_index[[#This Row],[Registered population 2025/26]]</f>
        <v>0.58631080503935173</v>
      </c>
    </row>
    <row r="2446" spans="1:24" ht="13">
      <c r="A2446" s="8" t="s">
        <v>2427</v>
      </c>
      <c r="B2446" s="3" t="s">
        <v>10351</v>
      </c>
      <c r="C2446" s="74" t="s">
        <v>6420</v>
      </c>
      <c r="D2446" s="74" t="s">
        <v>6805</v>
      </c>
      <c r="E2446" s="74" t="s">
        <v>6580</v>
      </c>
      <c r="F2446" s="41">
        <v>0.95213645654510104</v>
      </c>
      <c r="G2446" s="110">
        <v>7891.0000000000009</v>
      </c>
      <c r="H2446" s="4">
        <v>2480.3153781509263</v>
      </c>
      <c r="I2446" s="46">
        <v>6079.4244979472251</v>
      </c>
      <c r="J2446" s="110">
        <v>5788.4416993089508</v>
      </c>
      <c r="K2446" s="46">
        <v>5806.3967735173128</v>
      </c>
      <c r="L2446" s="110">
        <f>$L$1*gp_need_index[[#This Row],[Normalised weighted population (base year)]]</f>
        <v>2469.7443163628677</v>
      </c>
      <c r="M2446" s="4">
        <f>$M$1*gp_need_index[[#This Row],[Normalised travel time adjusted wp (base year)]]</f>
        <v>3447.5689873042893</v>
      </c>
      <c r="N2446" s="115">
        <v>5917.313303667157</v>
      </c>
      <c r="O2446" s="43">
        <f>gp_need_index[[#This Row],[Combined weighted population (base year)]]/gp_need_index[[#This Row],[Registered population (base year)]]</f>
        <v>0.74988129561109573</v>
      </c>
      <c r="P2446" s="77">
        <v>7959.6451838097273</v>
      </c>
      <c r="Q2446" s="4">
        <v>2523.2637397586591</v>
      </c>
      <c r="R2446" s="46">
        <v>6122.7327501145473</v>
      </c>
      <c r="S2446" s="110">
        <v>5829.6770650667067</v>
      </c>
      <c r="T2446" s="46">
        <v>5847.6839911127108</v>
      </c>
      <c r="U2446" s="110">
        <f>$L$1*gp_need_index[[#This Row],[Normalised weighted population 2025/26]]</f>
        <v>2487.3381378961344</v>
      </c>
      <c r="V2446" s="4">
        <f>$M$1*gp_need_index[[#This Row],[Normalised travel time adjusted wp 2025/26]]</f>
        <v>3472.0834213855401</v>
      </c>
      <c r="W2446" s="115">
        <v>5959.4215592816745</v>
      </c>
      <c r="X2446" s="43">
        <f>gp_need_index[[#This Row],[Combined weighted population 2025/26]]/gp_need_index[[#This Row],[Registered population 2025/26]]</f>
        <v>0.74870442358453404</v>
      </c>
    </row>
    <row r="2447" spans="1:24" ht="13">
      <c r="A2447" s="8" t="s">
        <v>2900</v>
      </c>
      <c r="B2447" s="3" t="s">
        <v>10350</v>
      </c>
      <c r="C2447" s="74" t="s">
        <v>6420</v>
      </c>
      <c r="D2447" s="74" t="s">
        <v>6805</v>
      </c>
      <c r="E2447" s="74" t="s">
        <v>6513</v>
      </c>
      <c r="F2447" s="41">
        <v>0.95213645654510104</v>
      </c>
      <c r="G2447" s="110">
        <v>5437.8333333333339</v>
      </c>
      <c r="H2447" s="4">
        <v>1601.9524929859676</v>
      </c>
      <c r="I2447" s="46">
        <v>3926.4963303444511</v>
      </c>
      <c r="J2447" s="110">
        <v>3738.5603026115082</v>
      </c>
      <c r="K2447" s="46">
        <v>3750.1568826848356</v>
      </c>
      <c r="L2447" s="110">
        <f>$L$1*gp_need_index[[#This Row],[Normalised weighted population (base year)]]</f>
        <v>1595.1249988156439</v>
      </c>
      <c r="M2447" s="4">
        <f>$M$1*gp_need_index[[#This Row],[Normalised travel time adjusted wp (base year)]]</f>
        <v>2226.6691496588987</v>
      </c>
      <c r="N2447" s="115">
        <v>3821.7941484745425</v>
      </c>
      <c r="O2447" s="43">
        <f>gp_need_index[[#This Row],[Combined weighted population (base year)]]/gp_need_index[[#This Row],[Registered population (base year)]]</f>
        <v>0.70281560949052169</v>
      </c>
      <c r="P2447" s="77">
        <v>5486.3323426797178</v>
      </c>
      <c r="Q2447" s="4">
        <v>1629.3732439557848</v>
      </c>
      <c r="R2447" s="46">
        <v>3953.695670307794</v>
      </c>
      <c r="S2447" s="110">
        <v>3764.4577857845711</v>
      </c>
      <c r="T2447" s="46">
        <v>3776.0855847510225</v>
      </c>
      <c r="U2447" s="110">
        <f>$L$1*gp_need_index[[#This Row],[Normalised weighted population 2025/26]]</f>
        <v>1606.1746327581282</v>
      </c>
      <c r="V2447" s="4">
        <f>$M$1*gp_need_index[[#This Row],[Normalised travel time adjusted wp 2025/26]]</f>
        <v>2242.0644098540247</v>
      </c>
      <c r="W2447" s="115">
        <v>3848.2390426121528</v>
      </c>
      <c r="X2447" s="43">
        <f>gp_need_index[[#This Row],[Combined weighted population 2025/26]]/gp_need_index[[#This Row],[Registered population 2025/26]]</f>
        <v>0.70142288185417101</v>
      </c>
    </row>
    <row r="2448" spans="1:24" ht="13">
      <c r="A2448" s="8" t="s">
        <v>2449</v>
      </c>
      <c r="B2448" s="3" t="s">
        <v>10349</v>
      </c>
      <c r="C2448" s="74" t="s">
        <v>6420</v>
      </c>
      <c r="D2448" s="74" t="s">
        <v>6805</v>
      </c>
      <c r="E2448" s="74" t="s">
        <v>6580</v>
      </c>
      <c r="F2448" s="41">
        <v>0.95213645654510104</v>
      </c>
      <c r="G2448" s="110">
        <v>12745.750000000002</v>
      </c>
      <c r="H2448" s="4">
        <v>3270.8773968246855</v>
      </c>
      <c r="I2448" s="46">
        <v>8017.1466706230458</v>
      </c>
      <c r="J2448" s="110">
        <v>7633.4176225693809</v>
      </c>
      <c r="K2448" s="46">
        <v>7657.0955979203309</v>
      </c>
      <c r="L2448" s="110">
        <f>$L$1*gp_need_index[[#This Row],[Normalised weighted population (base year)]]</f>
        <v>3256.9369732125983</v>
      </c>
      <c r="M2448" s="4">
        <f>$M$1*gp_need_index[[#This Row],[Normalised travel time adjusted wp (base year)]]</f>
        <v>4546.4280768093486</v>
      </c>
      <c r="N2448" s="115">
        <v>7803.3650500219464</v>
      </c>
      <c r="O2448" s="43">
        <f>gp_need_index[[#This Row],[Combined weighted population (base year)]]/gp_need_index[[#This Row],[Registered population (base year)]]</f>
        <v>0.61223270894391824</v>
      </c>
      <c r="P2448" s="77">
        <v>12858.033358199562</v>
      </c>
      <c r="Q2448" s="4">
        <v>3324.2355934988045</v>
      </c>
      <c r="R2448" s="46">
        <v>8066.3015192214216</v>
      </c>
      <c r="S2448" s="110">
        <v>7680.2197459358495</v>
      </c>
      <c r="T2448" s="46">
        <v>7703.9426979001782</v>
      </c>
      <c r="U2448" s="110">
        <f>$L$1*gp_need_index[[#This Row],[Normalised weighted population 2025/26]]</f>
        <v>3276.9059534982334</v>
      </c>
      <c r="V2448" s="4">
        <f>$M$1*gp_need_index[[#This Row],[Normalised travel time adjusted wp 2025/26]]</f>
        <v>4574.2437110719429</v>
      </c>
      <c r="W2448" s="115">
        <v>7851.1496645701764</v>
      </c>
      <c r="X2448" s="43">
        <f>gp_need_index[[#This Row],[Combined weighted population 2025/26]]/gp_need_index[[#This Row],[Registered population 2025/26]]</f>
        <v>0.6106026828405684</v>
      </c>
    </row>
    <row r="2449" spans="1:24" ht="13">
      <c r="A2449" s="8" t="s">
        <v>2436</v>
      </c>
      <c r="B2449" s="3" t="s">
        <v>8156</v>
      </c>
      <c r="C2449" s="74" t="s">
        <v>6420</v>
      </c>
      <c r="D2449" s="74" t="s">
        <v>6805</v>
      </c>
      <c r="E2449" s="74" t="s">
        <v>6580</v>
      </c>
      <c r="F2449" s="41">
        <v>0.95213645654510104</v>
      </c>
      <c r="G2449" s="110">
        <v>9178</v>
      </c>
      <c r="H2449" s="4">
        <v>2365.6779390469283</v>
      </c>
      <c r="I2449" s="46">
        <v>5798.440207880717</v>
      </c>
      <c r="J2449" s="110">
        <v>5520.9063130201848</v>
      </c>
      <c r="K2449" s="46">
        <v>5538.0315235167373</v>
      </c>
      <c r="L2449" s="110">
        <f>$L$1*gp_need_index[[#This Row],[Normalised weighted population (base year)]]</f>
        <v>2355.5954600667928</v>
      </c>
      <c r="M2449" s="4">
        <f>$M$1*gp_need_index[[#This Row],[Normalised travel time adjusted wp (base year)]]</f>
        <v>3288.2261540015475</v>
      </c>
      <c r="N2449" s="115">
        <v>5643.8216140683398</v>
      </c>
      <c r="O2449" s="43">
        <f>gp_need_index[[#This Row],[Combined weighted population (base year)]]/gp_need_index[[#This Row],[Registered population (base year)]]</f>
        <v>0.61492935433300722</v>
      </c>
      <c r="P2449" s="77">
        <v>9261.1306293896414</v>
      </c>
      <c r="Q2449" s="4">
        <v>2407.2166531836201</v>
      </c>
      <c r="R2449" s="46">
        <v>5841.1429637070714</v>
      </c>
      <c r="S2449" s="110">
        <v>5561.5651636374005</v>
      </c>
      <c r="T2449" s="46">
        <v>5578.7439355460128</v>
      </c>
      <c r="U2449" s="110">
        <f>$L$1*gp_need_index[[#This Row],[Normalised weighted population 2025/26]]</f>
        <v>2372.9433008913284</v>
      </c>
      <c r="V2449" s="4">
        <f>$M$1*gp_need_index[[#This Row],[Normalised travel time adjusted wp 2025/26]]</f>
        <v>3312.3992952086132</v>
      </c>
      <c r="W2449" s="115">
        <v>5685.3425960999411</v>
      </c>
      <c r="X2449" s="43">
        <f>gp_need_index[[#This Row],[Combined weighted population 2025/26]]/gp_need_index[[#This Row],[Registered population 2025/26]]</f>
        <v>0.61389292772286874</v>
      </c>
    </row>
    <row r="2450" spans="1:24" ht="13">
      <c r="A2450" s="8" t="s">
        <v>2924</v>
      </c>
      <c r="B2450" s="3" t="s">
        <v>10348</v>
      </c>
      <c r="C2450" s="74" t="s">
        <v>6420</v>
      </c>
      <c r="D2450" s="74" t="s">
        <v>6805</v>
      </c>
      <c r="E2450" s="74" t="s">
        <v>6513</v>
      </c>
      <c r="F2450" s="41">
        <v>0.95213645654510104</v>
      </c>
      <c r="G2450" s="110">
        <v>8180.2500000000018</v>
      </c>
      <c r="H2450" s="4">
        <v>2101.226363026959</v>
      </c>
      <c r="I2450" s="46">
        <v>5150.2511090512353</v>
      </c>
      <c r="J2450" s="110">
        <v>4903.7418412895204</v>
      </c>
      <c r="K2450" s="46">
        <v>4918.9526792374108</v>
      </c>
      <c r="L2450" s="110">
        <f>$L$1*gp_need_index[[#This Row],[Normalised weighted population (base year)]]</f>
        <v>2092.2709721480719</v>
      </c>
      <c r="M2450" s="4">
        <f>$M$1*gp_need_index[[#This Row],[Normalised travel time adjusted wp (base year)]]</f>
        <v>2920.645861526858</v>
      </c>
      <c r="N2450" s="115">
        <v>5012.9168336749299</v>
      </c>
      <c r="O2450" s="43">
        <f>gp_need_index[[#This Row],[Combined weighted population (base year)]]/gp_need_index[[#This Row],[Registered population (base year)]]</f>
        <v>0.61280728995751088</v>
      </c>
      <c r="P2450" s="77">
        <v>8248.2632180310939</v>
      </c>
      <c r="Q2450" s="4">
        <v>2140.1700337771927</v>
      </c>
      <c r="R2450" s="46">
        <v>5193.1508189764945</v>
      </c>
      <c r="S2450" s="110">
        <v>4944.5882190845687</v>
      </c>
      <c r="T2450" s="46">
        <v>4959.8612493734217</v>
      </c>
      <c r="U2450" s="110">
        <f>$L$1*gp_need_index[[#This Row],[Normalised weighted population 2025/26]]</f>
        <v>2109.6988248662528</v>
      </c>
      <c r="V2450" s="4">
        <f>$M$1*gp_need_index[[#This Row],[Normalised travel time adjusted wp 2025/26]]</f>
        <v>2944.9354723159668</v>
      </c>
      <c r="W2450" s="115">
        <v>5054.6342971822196</v>
      </c>
      <c r="X2450" s="43">
        <f>gp_need_index[[#This Row],[Combined weighted population 2025/26]]/gp_need_index[[#This Row],[Registered population 2025/26]]</f>
        <v>0.61281195368893537</v>
      </c>
    </row>
    <row r="2451" spans="1:24" ht="13">
      <c r="A2451" s="8" t="s">
        <v>2927</v>
      </c>
      <c r="B2451" s="3" t="s">
        <v>10347</v>
      </c>
      <c r="C2451" s="74" t="s">
        <v>6420</v>
      </c>
      <c r="D2451" s="74" t="s">
        <v>6805</v>
      </c>
      <c r="E2451" s="74" t="s">
        <v>6513</v>
      </c>
      <c r="F2451" s="41">
        <v>0.95213645654510104</v>
      </c>
      <c r="G2451" s="110">
        <v>13327.333333333336</v>
      </c>
      <c r="H2451" s="4">
        <v>3464.1348653868386</v>
      </c>
      <c r="I2451" s="46">
        <v>8490.8340892221677</v>
      </c>
      <c r="J2451" s="110">
        <v>8084.4326828243447</v>
      </c>
      <c r="K2451" s="46">
        <v>8109.5096545367742</v>
      </c>
      <c r="L2451" s="110">
        <f>$L$1*gp_need_index[[#This Row],[Normalised weighted population (base year)]]</f>
        <v>3449.3707817437844</v>
      </c>
      <c r="M2451" s="4">
        <f>$M$1*gp_need_index[[#This Row],[Normalised travel time adjusted wp (base year)]]</f>
        <v>4815.0505516159656</v>
      </c>
      <c r="N2451" s="115">
        <v>8264.4213333597509</v>
      </c>
      <c r="O2451" s="43">
        <f>gp_need_index[[#This Row],[Combined weighted population (base year)]]/gp_need_index[[#This Row],[Registered population (base year)]]</f>
        <v>0.62011064979438868</v>
      </c>
      <c r="P2451" s="77">
        <v>13434.948529309619</v>
      </c>
      <c r="Q2451" s="4">
        <v>3533.4091850685022</v>
      </c>
      <c r="R2451" s="46">
        <v>8573.8639984751244</v>
      </c>
      <c r="S2451" s="110">
        <v>8163.4884864077167</v>
      </c>
      <c r="T2451" s="46">
        <v>8188.7041770560063</v>
      </c>
      <c r="U2451" s="110">
        <f>$L$1*gp_need_index[[#This Row],[Normalised weighted population 2025/26]]</f>
        <v>3483.1013834701248</v>
      </c>
      <c r="V2451" s="4">
        <f>$M$1*gp_need_index[[#This Row],[Normalised travel time adjusted wp 2025/26]]</f>
        <v>4862.072584462041</v>
      </c>
      <c r="W2451" s="115">
        <v>8345.1739679321654</v>
      </c>
      <c r="X2451" s="43">
        <f>gp_need_index[[#This Row],[Combined weighted population 2025/26]]/gp_need_index[[#This Row],[Registered population 2025/26]]</f>
        <v>0.62115414508111988</v>
      </c>
    </row>
    <row r="2452" spans="1:24" ht="13">
      <c r="A2452" s="8" t="s">
        <v>2425</v>
      </c>
      <c r="B2452" s="3" t="s">
        <v>10346</v>
      </c>
      <c r="C2452" s="74" t="s">
        <v>6420</v>
      </c>
      <c r="D2452" s="74" t="s">
        <v>6805</v>
      </c>
      <c r="E2452" s="74" t="s">
        <v>6580</v>
      </c>
      <c r="F2452" s="41">
        <v>0.95213645654510104</v>
      </c>
      <c r="G2452" s="110">
        <v>16877.833333333332</v>
      </c>
      <c r="H2452" s="4">
        <v>2808.8055064297196</v>
      </c>
      <c r="I2452" s="46">
        <v>6884.5765164299337</v>
      </c>
      <c r="J2452" s="110">
        <v>6555.0562891672125</v>
      </c>
      <c r="K2452" s="46">
        <v>6575.3893128419668</v>
      </c>
      <c r="L2452" s="110">
        <f>$L$1*gp_need_index[[#This Row],[Normalised weighted population (base year)]]</f>
        <v>2796.8344253242017</v>
      </c>
      <c r="M2452" s="4">
        <f>$M$1*gp_need_index[[#This Row],[Normalised travel time adjusted wp (base year)]]</f>
        <v>3904.1610759014438</v>
      </c>
      <c r="N2452" s="115">
        <v>6700.9955012256451</v>
      </c>
      <c r="O2452" s="43">
        <f>gp_need_index[[#This Row],[Combined weighted population (base year)]]/gp_need_index[[#This Row],[Registered population (base year)]]</f>
        <v>0.39702936798121674</v>
      </c>
      <c r="P2452" s="77">
        <v>17035.66492645369</v>
      </c>
      <c r="Q2452" s="4">
        <v>2849.1788038376567</v>
      </c>
      <c r="R2452" s="46">
        <v>6913.5699524051888</v>
      </c>
      <c r="S2452" s="110">
        <v>6582.6619965597592</v>
      </c>
      <c r="T2452" s="46">
        <v>6602.9947708172194</v>
      </c>
      <c r="U2452" s="110">
        <f>$L$1*gp_need_index[[#This Row],[Normalised weighted population 2025/26]]</f>
        <v>2808.6129043127794</v>
      </c>
      <c r="V2452" s="4">
        <f>$M$1*gp_need_index[[#This Row],[Normalised travel time adjusted wp 2025/26]]</f>
        <v>3920.551915953899</v>
      </c>
      <c r="W2452" s="115">
        <v>6729.1648202666784</v>
      </c>
      <c r="X2452" s="43">
        <f>gp_need_index[[#This Row],[Combined weighted population 2025/26]]/gp_need_index[[#This Row],[Registered population 2025/26]]</f>
        <v>0.39500453016174031</v>
      </c>
    </row>
    <row r="2453" spans="1:24" ht="13">
      <c r="A2453" s="8" t="s">
        <v>2917</v>
      </c>
      <c r="B2453" s="3" t="s">
        <v>10345</v>
      </c>
      <c r="C2453" s="74" t="s">
        <v>6420</v>
      </c>
      <c r="D2453" s="74" t="s">
        <v>6805</v>
      </c>
      <c r="E2453" s="74" t="s">
        <v>6513</v>
      </c>
      <c r="F2453" s="41">
        <v>0.95213645654510104</v>
      </c>
      <c r="G2453" s="110">
        <v>6592.9166666666679</v>
      </c>
      <c r="H2453" s="4">
        <v>1971.3416973610492</v>
      </c>
      <c r="I2453" s="46">
        <v>4831.894812383156</v>
      </c>
      <c r="J2453" s="110">
        <v>4600.6232050611543</v>
      </c>
      <c r="K2453" s="46">
        <v>4614.8938041865531</v>
      </c>
      <c r="L2453" s="110">
        <f>$L$1*gp_need_index[[#This Row],[Normalised weighted population (base year)]]</f>
        <v>1962.9398727093326</v>
      </c>
      <c r="M2453" s="4">
        <f>$M$1*gp_need_index[[#This Row],[Normalised travel time adjusted wp (base year)]]</f>
        <v>2740.1098098534608</v>
      </c>
      <c r="N2453" s="115">
        <v>4703.0496825627934</v>
      </c>
      <c r="O2453" s="43">
        <f>gp_need_index[[#This Row],[Combined weighted population (base year)]]/gp_need_index[[#This Row],[Registered population (base year)]]</f>
        <v>0.71334887430643379</v>
      </c>
      <c r="P2453" s="77">
        <v>6652.3183976552755</v>
      </c>
      <c r="Q2453" s="4">
        <v>2005.3279573803634</v>
      </c>
      <c r="R2453" s="46">
        <v>4865.9547418326601</v>
      </c>
      <c r="S2453" s="110">
        <v>4633.0529055973811</v>
      </c>
      <c r="T2453" s="46">
        <v>4647.3636538784885</v>
      </c>
      <c r="U2453" s="110">
        <f>$L$1*gp_need_index[[#This Row],[Normalised weighted population 2025/26]]</f>
        <v>1976.7765964324476</v>
      </c>
      <c r="V2453" s="4">
        <f>$M$1*gp_need_index[[#This Row],[Normalised travel time adjusted wp 2025/26]]</f>
        <v>2759.3888999995065</v>
      </c>
      <c r="W2453" s="115">
        <v>4736.1654964319541</v>
      </c>
      <c r="X2453" s="43">
        <f>gp_need_index[[#This Row],[Combined weighted population 2025/26]]/gp_need_index[[#This Row],[Registered population 2025/26]]</f>
        <v>0.71195712732290406</v>
      </c>
    </row>
    <row r="2454" spans="1:24" ht="13">
      <c r="A2454" s="8" t="s">
        <v>2920</v>
      </c>
      <c r="B2454" s="3" t="s">
        <v>10344</v>
      </c>
      <c r="C2454" s="74" t="s">
        <v>6420</v>
      </c>
      <c r="D2454" s="74" t="s">
        <v>6805</v>
      </c>
      <c r="E2454" s="74" t="s">
        <v>6513</v>
      </c>
      <c r="F2454" s="41">
        <v>0.95213645654510104</v>
      </c>
      <c r="G2454" s="110">
        <v>5252.5</v>
      </c>
      <c r="H2454" s="4">
        <v>966.64309903820742</v>
      </c>
      <c r="I2454" s="46">
        <v>2369.3090761085109</v>
      </c>
      <c r="J2454" s="110">
        <v>2255.9055481861046</v>
      </c>
      <c r="K2454" s="46">
        <v>2262.9031053230406</v>
      </c>
      <c r="L2454" s="110">
        <f>$L$1*gp_need_index[[#This Row],[Normalised weighted population (base year)]]</f>
        <v>962.52328265640858</v>
      </c>
      <c r="M2454" s="4">
        <f>$M$1*gp_need_index[[#This Row],[Normalised travel time adjusted wp (base year)]]</f>
        <v>1343.6068652367344</v>
      </c>
      <c r="N2454" s="115">
        <v>2306.1301478931427</v>
      </c>
      <c r="O2454" s="43">
        <f>gp_need_index[[#This Row],[Combined weighted population (base year)]]/gp_need_index[[#This Row],[Registered population (base year)]]</f>
        <v>0.43905381206913713</v>
      </c>
      <c r="P2454" s="77">
        <v>5296.5318840724904</v>
      </c>
      <c r="Q2454" s="4">
        <v>984.23288252790576</v>
      </c>
      <c r="R2454" s="46">
        <v>2388.2540729450802</v>
      </c>
      <c r="S2454" s="110">
        <v>2273.9437703433341</v>
      </c>
      <c r="T2454" s="46">
        <v>2280.9676134907891</v>
      </c>
      <c r="U2454" s="110">
        <f>$L$1*gp_need_index[[#This Row],[Normalised weighted population 2025/26]]</f>
        <v>970.21961941927623</v>
      </c>
      <c r="V2454" s="4">
        <f>$M$1*gp_need_index[[#This Row],[Normalised travel time adjusted wp 2025/26]]</f>
        <v>1354.3327319935645</v>
      </c>
      <c r="W2454" s="115">
        <v>2324.5523514128408</v>
      </c>
      <c r="X2454" s="43">
        <f>gp_need_index[[#This Row],[Combined weighted population 2025/26]]/gp_need_index[[#This Row],[Registered population 2025/26]]</f>
        <v>0.43888197074828111</v>
      </c>
    </row>
    <row r="2455" spans="1:24" ht="13">
      <c r="A2455" s="8" t="s">
        <v>2904</v>
      </c>
      <c r="B2455" s="3" t="s">
        <v>10343</v>
      </c>
      <c r="C2455" s="74" t="s">
        <v>6420</v>
      </c>
      <c r="D2455" s="74" t="s">
        <v>6805</v>
      </c>
      <c r="E2455" s="74" t="s">
        <v>6513</v>
      </c>
      <c r="F2455" s="41">
        <v>0.95213645654510104</v>
      </c>
      <c r="G2455" s="110">
        <v>9112.0833333333321</v>
      </c>
      <c r="H2455" s="4">
        <v>1517.0162549177674</v>
      </c>
      <c r="I2455" s="46">
        <v>3718.3117377624208</v>
      </c>
      <c r="J2455" s="110">
        <v>3540.3401623231684</v>
      </c>
      <c r="K2455" s="46">
        <v>3551.3218865314202</v>
      </c>
      <c r="L2455" s="110">
        <f>$L$1*gp_need_index[[#This Row],[Normalised weighted population (base year)]]</f>
        <v>1510.5507575437275</v>
      </c>
      <c r="M2455" s="4">
        <f>$M$1*gp_need_index[[#This Row],[Normalised travel time adjusted wp (base year)]]</f>
        <v>2108.6101548868223</v>
      </c>
      <c r="N2455" s="115">
        <v>3619.1609124305496</v>
      </c>
      <c r="O2455" s="43">
        <f>gp_need_index[[#This Row],[Combined weighted population (base year)]]/gp_need_index[[#This Row],[Registered population (base year)]]</f>
        <v>0.39718259590439986</v>
      </c>
      <c r="P2455" s="77">
        <v>9196.1335385529219</v>
      </c>
      <c r="Q2455" s="4">
        <v>1538.0334041405144</v>
      </c>
      <c r="R2455" s="46">
        <v>3732.0583440881169</v>
      </c>
      <c r="S2455" s="110">
        <v>3553.4288073596372</v>
      </c>
      <c r="T2455" s="46">
        <v>3564.4047720708372</v>
      </c>
      <c r="U2455" s="110">
        <f>$L$1*gp_need_index[[#This Row],[Normalised weighted population 2025/26]]</f>
        <v>1516.1352668757588</v>
      </c>
      <c r="V2455" s="4">
        <f>$M$1*gp_need_index[[#This Row],[Normalised travel time adjusted wp 2025/26]]</f>
        <v>2116.3781652742391</v>
      </c>
      <c r="W2455" s="115">
        <v>3632.5134321499982</v>
      </c>
      <c r="X2455" s="43">
        <f>gp_need_index[[#This Row],[Combined weighted population 2025/26]]/gp_need_index[[#This Row],[Registered population 2025/26]]</f>
        <v>0.39500442407903535</v>
      </c>
    </row>
    <row r="2456" spans="1:24" ht="13">
      <c r="A2456" s="8" t="s">
        <v>2435</v>
      </c>
      <c r="B2456" s="3" t="s">
        <v>10342</v>
      </c>
      <c r="C2456" s="74" t="s">
        <v>6420</v>
      </c>
      <c r="D2456" s="74" t="s">
        <v>6805</v>
      </c>
      <c r="E2456" s="74" t="s">
        <v>6580</v>
      </c>
      <c r="F2456" s="41">
        <v>0.95213645654510104</v>
      </c>
      <c r="G2456" s="110">
        <v>11757.833333333336</v>
      </c>
      <c r="H2456" s="4">
        <v>2624.9875205859084</v>
      </c>
      <c r="I2456" s="46">
        <v>6434.0259226843582</v>
      </c>
      <c r="J2456" s="110">
        <v>6126.0706433440091</v>
      </c>
      <c r="K2456" s="46">
        <v>6145.0730033435984</v>
      </c>
      <c r="L2456" s="110">
        <f>$L$1*gp_need_index[[#This Row],[Normalised weighted population (base year)]]</f>
        <v>2613.7998685971988</v>
      </c>
      <c r="M2456" s="4">
        <f>$M$1*gp_need_index[[#This Row],[Normalised travel time adjusted wp (base year)]]</f>
        <v>3648.6592179980735</v>
      </c>
      <c r="N2456" s="115">
        <v>6262.4590865952723</v>
      </c>
      <c r="O2456" s="43">
        <f>gp_need_index[[#This Row],[Combined weighted population (base year)]]/gp_need_index[[#This Row],[Registered population (base year)]]</f>
        <v>0.53262016130482692</v>
      </c>
      <c r="P2456" s="77">
        <v>11866.740535022409</v>
      </c>
      <c r="Q2456" s="4">
        <v>2665.8903965162144</v>
      </c>
      <c r="R2456" s="46">
        <v>6468.8182141938405</v>
      </c>
      <c r="S2456" s="110">
        <v>6159.1976524969314</v>
      </c>
      <c r="T2456" s="46">
        <v>6178.2224141421057</v>
      </c>
      <c r="U2456" s="110">
        <f>$L$1*gp_need_index[[#This Row],[Normalised weighted population 2025/26]]</f>
        <v>2627.9341117706767</v>
      </c>
      <c r="V2456" s="4">
        <f>$M$1*gp_need_index[[#This Row],[Normalised travel time adjusted wp 2025/26]]</f>
        <v>3668.3417999975659</v>
      </c>
      <c r="W2456" s="115">
        <v>6296.2759117682426</v>
      </c>
      <c r="X2456" s="43">
        <f>gp_need_index[[#This Row],[Combined weighted population 2025/26]]/gp_need_index[[#This Row],[Registered population 2025/26]]</f>
        <v>0.5305817459466643</v>
      </c>
    </row>
    <row r="2457" spans="1:24" ht="13">
      <c r="A2457" s="8" t="s">
        <v>2907</v>
      </c>
      <c r="B2457" s="3" t="s">
        <v>10341</v>
      </c>
      <c r="C2457" s="74" t="s">
        <v>6420</v>
      </c>
      <c r="D2457" s="74" t="s">
        <v>6805</v>
      </c>
      <c r="E2457" s="74" t="s">
        <v>6513</v>
      </c>
      <c r="F2457" s="41">
        <v>0.95213645654510104</v>
      </c>
      <c r="G2457" s="110">
        <v>5503.1666666666661</v>
      </c>
      <c r="H2457" s="4">
        <v>1632.6723210482419</v>
      </c>
      <c r="I2457" s="46">
        <v>4001.7927531057148</v>
      </c>
      <c r="J2457" s="110">
        <v>3810.2527717699395</v>
      </c>
      <c r="K2457" s="46">
        <v>3822.0717335602799</v>
      </c>
      <c r="L2457" s="110">
        <f>$L$1*gp_need_index[[#This Row],[Normalised weighted population (base year)]]</f>
        <v>1625.7138994952854</v>
      </c>
      <c r="M2457" s="4">
        <f>$M$1*gp_need_index[[#This Row],[Normalised travel time adjusted wp (base year)]]</f>
        <v>2269.3688512596568</v>
      </c>
      <c r="N2457" s="115">
        <v>3895.082750754942</v>
      </c>
      <c r="O2457" s="43">
        <f>gp_need_index[[#This Row],[Combined weighted population (base year)]]/gp_need_index[[#This Row],[Registered population (base year)]]</f>
        <v>0.70778934869407473</v>
      </c>
      <c r="P2457" s="77">
        <v>5549.139759836622</v>
      </c>
      <c r="Q2457" s="4">
        <v>1660.8630334271836</v>
      </c>
      <c r="R2457" s="46">
        <v>4030.1060598571585</v>
      </c>
      <c r="S2457" s="110">
        <v>3837.2109033333336</v>
      </c>
      <c r="T2457" s="46">
        <v>3849.0634248689244</v>
      </c>
      <c r="U2457" s="110">
        <f>$L$1*gp_need_index[[#This Row],[Normalised weighted population 2025/26]]</f>
        <v>1637.2160784351552</v>
      </c>
      <c r="V2457" s="4">
        <f>$M$1*gp_need_index[[#This Row],[Normalised travel time adjusted wp 2025/26]]</f>
        <v>2285.3952651442532</v>
      </c>
      <c r="W2457" s="115">
        <v>3922.6113435794086</v>
      </c>
      <c r="X2457" s="43">
        <f>gp_need_index[[#This Row],[Combined weighted population 2025/26]]/gp_need_index[[#This Row],[Registered population 2025/26]]</f>
        <v>0.70688638479974031</v>
      </c>
    </row>
    <row r="2458" spans="1:24" ht="13">
      <c r="A2458" s="8" t="s">
        <v>2440</v>
      </c>
      <c r="B2458" s="3" t="s">
        <v>10340</v>
      </c>
      <c r="C2458" s="74" t="s">
        <v>6420</v>
      </c>
      <c r="D2458" s="74" t="s">
        <v>6805</v>
      </c>
      <c r="E2458" s="74" t="s">
        <v>6580</v>
      </c>
      <c r="F2458" s="41">
        <v>0.95213645654510104</v>
      </c>
      <c r="G2458" s="110">
        <v>9141.1666666666661</v>
      </c>
      <c r="H2458" s="4">
        <v>2259.0364093018889</v>
      </c>
      <c r="I2458" s="46">
        <v>5537.0544445452979</v>
      </c>
      <c r="J2458" s="110">
        <v>5272.031398526663</v>
      </c>
      <c r="K2458" s="46">
        <v>5288.3846279287418</v>
      </c>
      <c r="L2458" s="110">
        <f>$L$1*gp_need_index[[#This Row],[Normalised weighted population (base year)]]</f>
        <v>2249.4084347005269</v>
      </c>
      <c r="M2458" s="4">
        <f>$M$1*gp_need_index[[#This Row],[Normalised travel time adjusted wp (base year)]]</f>
        <v>3139.9974110173512</v>
      </c>
      <c r="N2458" s="115">
        <v>5389.405845717878</v>
      </c>
      <c r="O2458" s="43">
        <f>gp_need_index[[#This Row],[Combined weighted population (base year)]]/gp_need_index[[#This Row],[Registered population (base year)]]</f>
        <v>0.58957527438706347</v>
      </c>
      <c r="P2458" s="77">
        <v>9213.4856223263996</v>
      </c>
      <c r="Q2458" s="4">
        <v>2299.3978480983451</v>
      </c>
      <c r="R2458" s="46">
        <v>5579.519210877741</v>
      </c>
      <c r="S2458" s="110">
        <v>5312.463650670451</v>
      </c>
      <c r="T2458" s="46">
        <v>5328.872988445426</v>
      </c>
      <c r="U2458" s="110">
        <f>$L$1*gp_need_index[[#This Row],[Normalised weighted population 2025/26]]</f>
        <v>2266.6595931499232</v>
      </c>
      <c r="V2458" s="4">
        <f>$M$1*gp_need_index[[#This Row],[Normalised travel time adjusted wp 2025/26]]</f>
        <v>3164.0375208322303</v>
      </c>
      <c r="W2458" s="115">
        <v>5430.6971139821535</v>
      </c>
      <c r="X2458" s="43">
        <f>gp_need_index[[#This Row],[Combined weighted population 2025/26]]/gp_need_index[[#This Row],[Registered population 2025/26]]</f>
        <v>0.58942916249007027</v>
      </c>
    </row>
    <row r="2459" spans="1:24" ht="13">
      <c r="A2459" s="8" t="s">
        <v>2450</v>
      </c>
      <c r="B2459" s="3" t="s">
        <v>7504</v>
      </c>
      <c r="C2459" s="74" t="s">
        <v>6420</v>
      </c>
      <c r="D2459" s="74" t="s">
        <v>6805</v>
      </c>
      <c r="E2459" s="74" t="s">
        <v>6580</v>
      </c>
      <c r="F2459" s="41">
        <v>0.95213645654510104</v>
      </c>
      <c r="G2459" s="110">
        <v>11277.749999999998</v>
      </c>
      <c r="H2459" s="4">
        <v>2341.2911915511218</v>
      </c>
      <c r="I2459" s="46">
        <v>5738.6666035007029</v>
      </c>
      <c r="J2459" s="110">
        <v>5463.9936851508692</v>
      </c>
      <c r="K2459" s="46">
        <v>5480.9423592823923</v>
      </c>
      <c r="L2459" s="110">
        <f>$L$1*gp_need_index[[#This Row],[Normalised weighted population (base year)]]</f>
        <v>2331.312648472388</v>
      </c>
      <c r="M2459" s="4">
        <f>$M$1*gp_need_index[[#This Row],[Normalised travel time adjusted wp (base year)]]</f>
        <v>3254.3292572164137</v>
      </c>
      <c r="N2459" s="115">
        <v>5585.6419056888017</v>
      </c>
      <c r="O2459" s="43">
        <f>gp_need_index[[#This Row],[Combined weighted population (base year)]]/gp_need_index[[#This Row],[Registered population (base year)]]</f>
        <v>0.49527981252366854</v>
      </c>
      <c r="P2459" s="77">
        <v>11372.415894466543</v>
      </c>
      <c r="Q2459" s="4">
        <v>2376.3137464180709</v>
      </c>
      <c r="R2459" s="46">
        <v>5766.1566527853038</v>
      </c>
      <c r="S2459" s="110">
        <v>5490.1679632669593</v>
      </c>
      <c r="T2459" s="46">
        <v>5507.1262008144722</v>
      </c>
      <c r="U2459" s="110">
        <f>$L$1*gp_need_index[[#This Row],[Normalised weighted population 2025/26]]</f>
        <v>2342.4803820300795</v>
      </c>
      <c r="V2459" s="4">
        <f>$M$1*gp_need_index[[#This Row],[Normalised travel time adjusted wp 2025/26]]</f>
        <v>3269.8760073879157</v>
      </c>
      <c r="W2459" s="115">
        <v>5612.3563894179952</v>
      </c>
      <c r="X2459" s="43">
        <f>gp_need_index[[#This Row],[Combined weighted population 2025/26]]/gp_need_index[[#This Row],[Registered population 2025/26]]</f>
        <v>0.49350608010640817</v>
      </c>
    </row>
    <row r="2460" spans="1:24" ht="13">
      <c r="A2460" s="8" t="s">
        <v>2912</v>
      </c>
      <c r="B2460" s="3" t="s">
        <v>10339</v>
      </c>
      <c r="C2460" s="74" t="s">
        <v>6420</v>
      </c>
      <c r="D2460" s="74" t="s">
        <v>6805</v>
      </c>
      <c r="E2460" s="74" t="s">
        <v>6513</v>
      </c>
      <c r="F2460" s="41">
        <v>0.95213645654510104</v>
      </c>
      <c r="G2460" s="110">
        <v>16855.083333333328</v>
      </c>
      <c r="H2460" s="4">
        <v>3042.9859447991548</v>
      </c>
      <c r="I2460" s="46">
        <v>7458.5689637228743</v>
      </c>
      <c r="J2460" s="110">
        <v>7101.5754240163642</v>
      </c>
      <c r="K2460" s="46">
        <v>7123.6036866055365</v>
      </c>
      <c r="L2460" s="110">
        <f>$L$1*gp_need_index[[#This Row],[Normalised weighted population (base year)]]</f>
        <v>3030.0167906641482</v>
      </c>
      <c r="M2460" s="4">
        <f>$M$1*gp_need_index[[#This Row],[Normalised travel time adjusted wp (base year)]]</f>
        <v>4229.6653338953092</v>
      </c>
      <c r="N2460" s="115">
        <v>7259.6821245594574</v>
      </c>
      <c r="O2460" s="43">
        <f>gp_need_index[[#This Row],[Combined weighted population (base year)]]/gp_need_index[[#This Row],[Registered population (base year)]]</f>
        <v>0.4307117313506485</v>
      </c>
      <c r="P2460" s="77">
        <v>16997.395071300944</v>
      </c>
      <c r="Q2460" s="4">
        <v>3094.7511046752543</v>
      </c>
      <c r="R2460" s="46">
        <v>7509.4543798503955</v>
      </c>
      <c r="S2460" s="110">
        <v>7150.0252838178449</v>
      </c>
      <c r="T2460" s="46">
        <v>7172.1105511621163</v>
      </c>
      <c r="U2460" s="110">
        <f>$L$1*gp_need_index[[#This Row],[Normalised weighted population 2025/26]]</f>
        <v>3050.6888077784556</v>
      </c>
      <c r="V2460" s="4">
        <f>$M$1*gp_need_index[[#This Row],[Normalised travel time adjusted wp 2025/26]]</f>
        <v>4258.4664593504904</v>
      </c>
      <c r="W2460" s="115">
        <v>7309.1552671289464</v>
      </c>
      <c r="X2460" s="43">
        <f>gp_need_index[[#This Row],[Combined weighted population 2025/26]]/gp_need_index[[#This Row],[Registered population 2025/26]]</f>
        <v>0.43001620168669291</v>
      </c>
    </row>
    <row r="2461" spans="1:24" ht="13">
      <c r="A2461" s="8" t="s">
        <v>2434</v>
      </c>
      <c r="B2461" s="3" t="s">
        <v>10338</v>
      </c>
      <c r="C2461" s="74" t="s">
        <v>6420</v>
      </c>
      <c r="D2461" s="74" t="s">
        <v>6805</v>
      </c>
      <c r="E2461" s="74" t="s">
        <v>6580</v>
      </c>
      <c r="F2461" s="41">
        <v>0.95213645654510104</v>
      </c>
      <c r="G2461" s="110">
        <v>6774</v>
      </c>
      <c r="H2461" s="4">
        <v>2321.7839889919856</v>
      </c>
      <c r="I2461" s="46">
        <v>5690.8531011658333</v>
      </c>
      <c r="J2461" s="110">
        <v>5418.468706462736</v>
      </c>
      <c r="K2461" s="46">
        <v>5435.2761673950699</v>
      </c>
      <c r="L2461" s="110">
        <f>$L$1*gp_need_index[[#This Row],[Normalised weighted population (base year)]]</f>
        <v>2311.8885852774556</v>
      </c>
      <c r="M2461" s="4">
        <f>$M$1*gp_need_index[[#This Row],[Normalised travel time adjusted wp (base year)]]</f>
        <v>3227.2147913850254</v>
      </c>
      <c r="N2461" s="115">
        <v>5539.1033766624805</v>
      </c>
      <c r="O2461" s="43">
        <f>gp_need_index[[#This Row],[Combined weighted population (base year)]]/gp_need_index[[#This Row],[Registered population (base year)]]</f>
        <v>0.81770052799859472</v>
      </c>
      <c r="P2461" s="77">
        <v>6832.0117884223437</v>
      </c>
      <c r="Q2461" s="4">
        <v>2362.8217376042003</v>
      </c>
      <c r="R2461" s="46">
        <v>5733.4181154188445</v>
      </c>
      <c r="S2461" s="110">
        <v>5458.9964083063896</v>
      </c>
      <c r="T2461" s="46">
        <v>5475.8583619811161</v>
      </c>
      <c r="U2461" s="110">
        <f>$L$1*gp_need_index[[#This Row],[Normalised weighted population 2025/26]]</f>
        <v>2329.1804690836902</v>
      </c>
      <c r="V2461" s="4">
        <f>$M$1*gp_need_index[[#This Row],[Normalised travel time adjusted wp 2025/26]]</f>
        <v>3251.310615516391</v>
      </c>
      <c r="W2461" s="115">
        <v>5580.4910846000812</v>
      </c>
      <c r="X2461" s="43">
        <f>gp_need_index[[#This Row],[Combined weighted population 2025/26]]/gp_need_index[[#This Row],[Registered population 2025/26]]</f>
        <v>0.81681520135209473</v>
      </c>
    </row>
    <row r="2462" spans="1:24" ht="13">
      <c r="A2462" s="8" t="s">
        <v>2444</v>
      </c>
      <c r="B2462" s="3" t="s">
        <v>10337</v>
      </c>
      <c r="C2462" s="74" t="s">
        <v>6420</v>
      </c>
      <c r="D2462" s="74" t="s">
        <v>6805</v>
      </c>
      <c r="E2462" s="74" t="s">
        <v>6580</v>
      </c>
      <c r="F2462" s="41">
        <v>0.95213645654510104</v>
      </c>
      <c r="G2462" s="110">
        <v>3251.666666666667</v>
      </c>
      <c r="H2462" s="4">
        <v>874.19618064798203</v>
      </c>
      <c r="I2462" s="46">
        <v>2142.7152867169971</v>
      </c>
      <c r="J2462" s="110">
        <v>2040.1573404797418</v>
      </c>
      <c r="K2462" s="46">
        <v>2046.4856717211915</v>
      </c>
      <c r="L2462" s="110">
        <f>$L$1*gp_need_index[[#This Row],[Normalised weighted population (base year)]]</f>
        <v>870.47037145374793</v>
      </c>
      <c r="M2462" s="4">
        <f>$M$1*gp_need_index[[#This Row],[Normalised travel time adjusted wp (base year)]]</f>
        <v>1215.1082349328756</v>
      </c>
      <c r="N2462" s="115">
        <v>2085.5786063866235</v>
      </c>
      <c r="O2462" s="43">
        <f>gp_need_index[[#This Row],[Combined weighted population (base year)]]/gp_need_index[[#This Row],[Registered population (base year)]]</f>
        <v>0.64138757756636289</v>
      </c>
      <c r="P2462" s="77">
        <v>3278.7607060065802</v>
      </c>
      <c r="Q2462" s="4">
        <v>890.13136759716849</v>
      </c>
      <c r="R2462" s="46">
        <v>2159.9155056271329</v>
      </c>
      <c r="S2462" s="110">
        <v>2056.5342959646387</v>
      </c>
      <c r="T2462" s="46">
        <v>2062.8865965406708</v>
      </c>
      <c r="U2462" s="110">
        <f>$L$1*gp_need_index[[#This Row],[Normalised weighted population 2025/26]]</f>
        <v>877.45789846520256</v>
      </c>
      <c r="V2462" s="4">
        <f>$M$1*gp_need_index[[#This Row],[Normalised travel time adjusted wp 2025/26]]</f>
        <v>1224.8463430877707</v>
      </c>
      <c r="W2462" s="115">
        <v>2102.3042415529735</v>
      </c>
      <c r="X2462" s="43">
        <f>gp_need_index[[#This Row],[Combined weighted population 2025/26]]/gp_need_index[[#This Row],[Registered population 2025/26]]</f>
        <v>0.64118867769203847</v>
      </c>
    </row>
    <row r="2463" spans="1:24" ht="13">
      <c r="A2463" s="8" t="s">
        <v>2922</v>
      </c>
      <c r="B2463" s="3" t="s">
        <v>10336</v>
      </c>
      <c r="C2463" s="74" t="s">
        <v>6420</v>
      </c>
      <c r="D2463" s="74" t="s">
        <v>6805</v>
      </c>
      <c r="E2463" s="74" t="s">
        <v>6527</v>
      </c>
      <c r="F2463" s="41">
        <v>0.95213645654510104</v>
      </c>
      <c r="G2463" s="110">
        <v>16364</v>
      </c>
      <c r="H2463" s="4">
        <v>1982.7737043890895</v>
      </c>
      <c r="I2463" s="46">
        <v>4859.9154520966367</v>
      </c>
      <c r="J2463" s="110">
        <v>4627.3026776680745</v>
      </c>
      <c r="K2463" s="46">
        <v>4641.6560334204523</v>
      </c>
      <c r="L2463" s="110">
        <f>$L$1*gp_need_index[[#This Row],[Normalised weighted population (base year)]]</f>
        <v>1974.3231567186313</v>
      </c>
      <c r="M2463" s="4">
        <f>$M$1*gp_need_index[[#This Row],[Normalised travel time adjusted wp (base year)]]</f>
        <v>2755.999979805114</v>
      </c>
      <c r="N2463" s="115">
        <v>4730.3231365237452</v>
      </c>
      <c r="O2463" s="43">
        <f>gp_need_index[[#This Row],[Combined weighted population (base year)]]/gp_need_index[[#This Row],[Registered population (base year)]]</f>
        <v>0.28906887903469475</v>
      </c>
      <c r="P2463" s="77">
        <v>16531.837151774958</v>
      </c>
      <c r="Q2463" s="4">
        <v>2005.7030461457098</v>
      </c>
      <c r="R2463" s="46">
        <v>4866.8648996697502</v>
      </c>
      <c r="S2463" s="110">
        <v>4633.9195000552845</v>
      </c>
      <c r="T2463" s="46">
        <v>4648.2329251059864</v>
      </c>
      <c r="U2463" s="110">
        <f>$L$1*gp_need_index[[#This Row],[Normalised weighted population 2025/26]]</f>
        <v>1977.1463447771973</v>
      </c>
      <c r="V2463" s="4">
        <f>$M$1*gp_need_index[[#This Row],[Normalised travel time adjusted wp 2025/26]]</f>
        <v>2759.9050329202096</v>
      </c>
      <c r="W2463" s="115">
        <v>4737.0513776974067</v>
      </c>
      <c r="X2463" s="43">
        <f>gp_need_index[[#This Row],[Combined weighted population 2025/26]]/gp_need_index[[#This Row],[Registered population 2025/26]]</f>
        <v>0.28654113479389121</v>
      </c>
    </row>
    <row r="2464" spans="1:24" ht="13">
      <c r="A2464" s="8" t="s">
        <v>2433</v>
      </c>
      <c r="B2464" s="3" t="s">
        <v>10335</v>
      </c>
      <c r="C2464" s="74" t="s">
        <v>6420</v>
      </c>
      <c r="D2464" s="74" t="s">
        <v>6805</v>
      </c>
      <c r="E2464" s="74" t="s">
        <v>6580</v>
      </c>
      <c r="F2464" s="41">
        <v>0.95213645654510104</v>
      </c>
      <c r="G2464" s="110">
        <v>5995.6666666666661</v>
      </c>
      <c r="H2464" s="4">
        <v>1605.7715164668193</v>
      </c>
      <c r="I2464" s="46">
        <v>3935.8570209696222</v>
      </c>
      <c r="J2464" s="110">
        <v>3747.4729574141734</v>
      </c>
      <c r="K2464" s="46">
        <v>3759.0971835080859</v>
      </c>
      <c r="L2464" s="110">
        <f>$L$1*gp_need_index[[#This Row],[Normalised weighted population (base year)]]</f>
        <v>1598.9277456836335</v>
      </c>
      <c r="M2464" s="4">
        <f>$M$1*gp_need_index[[#This Row],[Normalised travel time adjusted wp (base year)]]</f>
        <v>2231.9774854577868</v>
      </c>
      <c r="N2464" s="115">
        <v>3830.9052311414202</v>
      </c>
      <c r="O2464" s="43">
        <f>gp_need_index[[#This Row],[Combined weighted population (base year)]]/gp_need_index[[#This Row],[Registered population (base year)]]</f>
        <v>0.63894566594897773</v>
      </c>
      <c r="P2464" s="77">
        <v>6048.2305595151392</v>
      </c>
      <c r="Q2464" s="4">
        <v>1633.0821534843244</v>
      </c>
      <c r="R2464" s="46">
        <v>3962.6953882048115</v>
      </c>
      <c r="S2464" s="110">
        <v>3773.0267452929429</v>
      </c>
      <c r="T2464" s="46">
        <v>3784.6810123842033</v>
      </c>
      <c r="U2464" s="110">
        <f>$L$1*gp_need_index[[#This Row],[Normalised weighted population 2025/26]]</f>
        <v>1609.8307357548072</v>
      </c>
      <c r="V2464" s="4">
        <f>$M$1*gp_need_index[[#This Row],[Normalised travel time adjusted wp 2025/26]]</f>
        <v>2247.1679759547651</v>
      </c>
      <c r="W2464" s="115">
        <v>3856.9987117095725</v>
      </c>
      <c r="X2464" s="43">
        <f>gp_need_index[[#This Row],[Combined weighted population 2025/26]]/gp_need_index[[#This Row],[Registered population 2025/26]]</f>
        <v>0.63770695805266586</v>
      </c>
    </row>
    <row r="2465" spans="1:24" ht="13">
      <c r="A2465" s="8" t="s">
        <v>2430</v>
      </c>
      <c r="B2465" s="3" t="s">
        <v>10334</v>
      </c>
      <c r="C2465" s="74" t="s">
        <v>6420</v>
      </c>
      <c r="D2465" s="74" t="s">
        <v>6805</v>
      </c>
      <c r="E2465" s="74" t="s">
        <v>6580</v>
      </c>
      <c r="F2465" s="41">
        <v>0.95213645654510104</v>
      </c>
      <c r="G2465" s="110">
        <v>9190.6666666666697</v>
      </c>
      <c r="H2465" s="4">
        <v>3161.0282285263743</v>
      </c>
      <c r="I2465" s="46">
        <v>7747.8987633953202</v>
      </c>
      <c r="J2465" s="110">
        <v>7377.0568742493906</v>
      </c>
      <c r="K2465" s="46">
        <v>7399.9396483183191</v>
      </c>
      <c r="L2465" s="110">
        <f>$L$1*gp_need_index[[#This Row],[Normalised weighted population (base year)]]</f>
        <v>3147.5559801938007</v>
      </c>
      <c r="M2465" s="4">
        <f>$M$1*gp_need_index[[#This Row],[Normalised travel time adjusted wp (base year)]]</f>
        <v>4393.7408059717354</v>
      </c>
      <c r="N2465" s="115">
        <v>7541.2967861655361</v>
      </c>
      <c r="O2465" s="43">
        <f>gp_need_index[[#This Row],[Combined weighted population (base year)]]/gp_need_index[[#This Row],[Registered population (base year)]]</f>
        <v>0.8205386028759829</v>
      </c>
      <c r="P2465" s="77">
        <v>9275.0761174762047</v>
      </c>
      <c r="Q2465" s="4">
        <v>3220.9783941730111</v>
      </c>
      <c r="R2465" s="46">
        <v>7815.7465629418175</v>
      </c>
      <c r="S2465" s="110">
        <v>7441.6572376939748</v>
      </c>
      <c r="T2465" s="46">
        <v>7464.6433087993264</v>
      </c>
      <c r="U2465" s="110">
        <f>$L$1*gp_need_index[[#This Row],[Normalised weighted population 2025/26]]</f>
        <v>3175.1189045074866</v>
      </c>
      <c r="V2465" s="4">
        <f>$M$1*gp_need_index[[#This Row],[Normalised travel time adjusted wp 2025/26]]</f>
        <v>4432.1588373155118</v>
      </c>
      <c r="W2465" s="115">
        <v>7607.277741822998</v>
      </c>
      <c r="X2465" s="43">
        <f>gp_need_index[[#This Row],[Combined weighted population 2025/26]]/gp_need_index[[#This Row],[Registered population 2025/26]]</f>
        <v>0.82018493923616198</v>
      </c>
    </row>
    <row r="2466" spans="1:24" ht="13">
      <c r="A2466" s="8" t="s">
        <v>2439</v>
      </c>
      <c r="B2466" s="3" t="s">
        <v>10333</v>
      </c>
      <c r="C2466" s="74" t="s">
        <v>6420</v>
      </c>
      <c r="D2466" s="74" t="s">
        <v>6805</v>
      </c>
      <c r="E2466" s="74" t="s">
        <v>6580</v>
      </c>
      <c r="F2466" s="41">
        <v>0.95213645654510104</v>
      </c>
      <c r="G2466" s="110">
        <v>2199.916666666667</v>
      </c>
      <c r="H2466" s="4">
        <v>958.33352919539675</v>
      </c>
      <c r="I2466" s="46">
        <v>2348.9417458428547</v>
      </c>
      <c r="J2466" s="110">
        <v>2236.5130705176789</v>
      </c>
      <c r="K2466" s="46">
        <v>2243.4504744400351</v>
      </c>
      <c r="L2466" s="110">
        <f>$L$1*gp_need_index[[#This Row],[Normalised weighted population (base year)]]</f>
        <v>954.24912805837471</v>
      </c>
      <c r="M2466" s="4">
        <f>$M$1*gp_need_index[[#This Row],[Normalised travel time adjusted wp (base year)]]</f>
        <v>1332.0567956204789</v>
      </c>
      <c r="N2466" s="115">
        <v>2286.3059236788536</v>
      </c>
      <c r="O2466" s="43">
        <f>gp_need_index[[#This Row],[Combined weighted population (base year)]]/gp_need_index[[#This Row],[Registered population (base year)]]</f>
        <v>1.0392693315711292</v>
      </c>
      <c r="P2466" s="77">
        <v>2219.9218001984109</v>
      </c>
      <c r="Q2466" s="4">
        <v>975.11367725529999</v>
      </c>
      <c r="R2466" s="46">
        <v>2366.1262010552628</v>
      </c>
      <c r="S2466" s="110">
        <v>2252.8750168112792</v>
      </c>
      <c r="T2466" s="46">
        <v>2259.8337819994408</v>
      </c>
      <c r="U2466" s="110">
        <f>$L$1*gp_need_index[[#This Row],[Normalised weighted population 2025/26]]</f>
        <v>961.23025112437676</v>
      </c>
      <c r="V2466" s="4">
        <f>$M$1*gp_need_index[[#This Row],[Normalised travel time adjusted wp 2025/26]]</f>
        <v>1341.7844434637832</v>
      </c>
      <c r="W2466" s="115">
        <v>2303.0146945881597</v>
      </c>
      <c r="X2466" s="43">
        <f>gp_need_index[[#This Row],[Combined weighted population 2025/26]]/gp_need_index[[#This Row],[Registered population 2025/26]]</f>
        <v>1.0374305502033099</v>
      </c>
    </row>
    <row r="2467" spans="1:24" ht="13">
      <c r="A2467" s="8" t="s">
        <v>2453</v>
      </c>
      <c r="B2467" s="3" t="s">
        <v>10332</v>
      </c>
      <c r="C2467" s="74" t="s">
        <v>6420</v>
      </c>
      <c r="D2467" s="74" t="s">
        <v>6805</v>
      </c>
      <c r="E2467" s="74" t="s">
        <v>6580</v>
      </c>
      <c r="F2467" s="41">
        <v>0.95213645654510104</v>
      </c>
      <c r="G2467" s="110">
        <v>4625.5000000000009</v>
      </c>
      <c r="H2467" s="4">
        <v>1242.7877926903147</v>
      </c>
      <c r="I2467" s="46">
        <v>3046.1588147971038</v>
      </c>
      <c r="J2467" s="110">
        <v>2900.3588599945392</v>
      </c>
      <c r="K2467" s="46">
        <v>2909.3554364942729</v>
      </c>
      <c r="L2467" s="110">
        <f>$L$1*gp_need_index[[#This Row],[Normalised weighted population (base year)]]</f>
        <v>1237.4910523395902</v>
      </c>
      <c r="M2467" s="4">
        <f>$M$1*gp_need_index[[#This Row],[Normalised travel time adjusted wp (base year)]]</f>
        <v>1727.4402640980459</v>
      </c>
      <c r="N2467" s="115">
        <v>2964.9313164376363</v>
      </c>
      <c r="O2467" s="43">
        <f>gp_need_index[[#This Row],[Combined weighted population (base year)]]/gp_need_index[[#This Row],[Registered population (base year)]]</f>
        <v>0.64099693361531418</v>
      </c>
      <c r="P2467" s="77">
        <v>4668.6474709803688</v>
      </c>
      <c r="Q2467" s="4">
        <v>1264.0733378818686</v>
      </c>
      <c r="R2467" s="46">
        <v>3067.2906293720175</v>
      </c>
      <c r="S2467" s="110">
        <v>2920.4792310442654</v>
      </c>
      <c r="T2467" s="46">
        <v>2929.5001172692387</v>
      </c>
      <c r="U2467" s="110">
        <f>$L$1*gp_need_index[[#This Row],[Normalised weighted population 2025/26]]</f>
        <v>1246.0757759361163</v>
      </c>
      <c r="V2467" s="4">
        <f>$M$1*gp_need_index[[#This Row],[Normalised travel time adjusted wp 2025/26]]</f>
        <v>1739.4012408290325</v>
      </c>
      <c r="W2467" s="115">
        <v>2985.4770167651486</v>
      </c>
      <c r="X2467" s="43">
        <f>gp_need_index[[#This Row],[Combined weighted population 2025/26]]/gp_need_index[[#This Row],[Registered population 2025/26]]</f>
        <v>0.63947364527359107</v>
      </c>
    </row>
    <row r="2468" spans="1:24" ht="13">
      <c r="A2468" s="8" t="s">
        <v>2429</v>
      </c>
      <c r="B2468" s="3" t="s">
        <v>10331</v>
      </c>
      <c r="C2468" s="74" t="s">
        <v>6420</v>
      </c>
      <c r="D2468" s="74" t="s">
        <v>6805</v>
      </c>
      <c r="E2468" s="74" t="s">
        <v>6580</v>
      </c>
      <c r="F2468" s="41">
        <v>0.95213645654510104</v>
      </c>
      <c r="G2468" s="110">
        <v>8954.75</v>
      </c>
      <c r="H2468" s="4">
        <v>3039.8306691334551</v>
      </c>
      <c r="I2468" s="46">
        <v>7450.8351648887383</v>
      </c>
      <c r="J2468" s="110">
        <v>7094.2117921987965</v>
      </c>
      <c r="K2468" s="46">
        <v>7116.217213656867</v>
      </c>
      <c r="L2468" s="110">
        <f>$L$1*gp_need_index[[#This Row],[Normalised weighted population (base year)]]</f>
        <v>3026.8749627294565</v>
      </c>
      <c r="M2468" s="4">
        <f>$M$1*gp_need_index[[#This Row],[Normalised travel time adjusted wp (base year)]]</f>
        <v>4225.2795889907338</v>
      </c>
      <c r="N2468" s="115">
        <v>7252.1545517201903</v>
      </c>
      <c r="O2468" s="43">
        <f>gp_need_index[[#This Row],[Combined weighted population (base year)]]/gp_need_index[[#This Row],[Registered population (base year)]]</f>
        <v>0.80986678039255033</v>
      </c>
      <c r="P2468" s="77">
        <v>9032.8288705179111</v>
      </c>
      <c r="Q2468" s="4">
        <v>3095.9210155201122</v>
      </c>
      <c r="R2468" s="46">
        <v>7512.2931839483026</v>
      </c>
      <c r="S2468" s="110">
        <v>7152.728212692452</v>
      </c>
      <c r="T2468" s="46">
        <v>7174.8218289452143</v>
      </c>
      <c r="U2468" s="110">
        <f>$L$1*gp_need_index[[#This Row],[Normalised weighted population 2025/26]]</f>
        <v>3051.8420617235356</v>
      </c>
      <c r="V2468" s="4">
        <f>$M$1*gp_need_index[[#This Row],[Normalised travel time adjusted wp 2025/26]]</f>
        <v>4260.0762902948054</v>
      </c>
      <c r="W2468" s="115">
        <v>7311.9183520183415</v>
      </c>
      <c r="X2468" s="43">
        <f>gp_need_index[[#This Row],[Combined weighted population 2025/26]]/gp_need_index[[#This Row],[Registered population 2025/26]]</f>
        <v>0.80948266117202561</v>
      </c>
    </row>
    <row r="2469" spans="1:24" ht="13">
      <c r="A2469" s="8" t="s">
        <v>2926</v>
      </c>
      <c r="B2469" s="3" t="s">
        <v>10330</v>
      </c>
      <c r="C2469" s="74" t="s">
        <v>6420</v>
      </c>
      <c r="D2469" s="74" t="s">
        <v>6805</v>
      </c>
      <c r="E2469" s="74" t="s">
        <v>6513</v>
      </c>
      <c r="F2469" s="41">
        <v>0.95213645654510104</v>
      </c>
      <c r="G2469" s="110">
        <v>6643.5833333333339</v>
      </c>
      <c r="H2469" s="4">
        <v>1422.3395831255573</v>
      </c>
      <c r="I2469" s="46">
        <v>3486.2526686021251</v>
      </c>
      <c r="J2469" s="110">
        <v>3319.3882625037299</v>
      </c>
      <c r="K2469" s="46">
        <v>3329.6846195676239</v>
      </c>
      <c r="L2469" s="110">
        <f>$L$1*gp_need_index[[#This Row],[Normalised weighted population (base year)]]</f>
        <v>1416.2775961100065</v>
      </c>
      <c r="M2469" s="4">
        <f>$M$1*gp_need_index[[#This Row],[Normalised travel time adjusted wp (base year)]]</f>
        <v>1977.0122297329071</v>
      </c>
      <c r="N2469" s="115">
        <v>3393.2898258429136</v>
      </c>
      <c r="O2469" s="43">
        <f>gp_need_index[[#This Row],[Combined weighted population (base year)]]/gp_need_index[[#This Row],[Registered population (base year)]]</f>
        <v>0.51076198725731548</v>
      </c>
      <c r="P2469" s="77">
        <v>6701.2254437348902</v>
      </c>
      <c r="Q2469" s="4">
        <v>1443.9025472583962</v>
      </c>
      <c r="R2469" s="46">
        <v>3503.6485781380798</v>
      </c>
      <c r="S2469" s="110">
        <v>3335.9515421676729</v>
      </c>
      <c r="T2469" s="46">
        <v>3346.2557549126336</v>
      </c>
      <c r="U2469" s="110">
        <f>$L$1*gp_need_index[[#This Row],[Normalised weighted population 2025/26]]</f>
        <v>1423.3446217337137</v>
      </c>
      <c r="V2469" s="4">
        <f>$M$1*gp_need_index[[#This Row],[Normalised travel time adjusted wp 2025/26]]</f>
        <v>1986.8514010000938</v>
      </c>
      <c r="W2469" s="115">
        <v>3410.1960227338077</v>
      </c>
      <c r="X2469" s="43">
        <f>gp_need_index[[#This Row],[Combined weighted population 2025/26]]/gp_need_index[[#This Row],[Registered population 2025/26]]</f>
        <v>0.5088914037240857</v>
      </c>
    </row>
    <row r="2470" spans="1:24" ht="13">
      <c r="A2470" s="8" t="s">
        <v>2455</v>
      </c>
      <c r="B2470" s="3" t="s">
        <v>10329</v>
      </c>
      <c r="C2470" s="74" t="s">
        <v>6420</v>
      </c>
      <c r="D2470" s="74" t="s">
        <v>6805</v>
      </c>
      <c r="E2470" s="74" t="s">
        <v>6580</v>
      </c>
      <c r="F2470" s="41">
        <v>0.95213645654510104</v>
      </c>
      <c r="G2470" s="110">
        <v>8244.9166666666679</v>
      </c>
      <c r="H2470" s="4">
        <v>1883.4600325728481</v>
      </c>
      <c r="I2470" s="46">
        <v>4616.490775243301</v>
      </c>
      <c r="J2470" s="110">
        <v>4395.5291684133026</v>
      </c>
      <c r="K2470" s="46">
        <v>4409.1635896450653</v>
      </c>
      <c r="L2470" s="110">
        <f>$L$1*gp_need_index[[#This Row],[Normalised weighted population (base year)]]</f>
        <v>1875.4327580758002</v>
      </c>
      <c r="M2470" s="4">
        <f>$M$1*gp_need_index[[#This Row],[Normalised travel time adjusted wp (base year)]]</f>
        <v>2617.9567543406802</v>
      </c>
      <c r="N2470" s="115">
        <v>4493.3895124164801</v>
      </c>
      <c r="O2470" s="43">
        <f>gp_need_index[[#This Row],[Combined weighted population (base year)]]/gp_need_index[[#This Row],[Registered population (base year)]]</f>
        <v>0.54498907558190146</v>
      </c>
      <c r="P2470" s="77">
        <v>8316.3963848348503</v>
      </c>
      <c r="Q2470" s="4">
        <v>1912.8081056161216</v>
      </c>
      <c r="R2470" s="46">
        <v>4641.4541010526964</v>
      </c>
      <c r="S2470" s="110">
        <v>4419.297660993042</v>
      </c>
      <c r="T2470" s="46">
        <v>4432.9481540252609</v>
      </c>
      <c r="U2470" s="110">
        <f>$L$1*gp_need_index[[#This Row],[Normalised weighted population 2025/26]]</f>
        <v>1885.5740193178942</v>
      </c>
      <c r="V2470" s="4">
        <f>$M$1*gp_need_index[[#This Row],[Normalised travel time adjusted wp 2025/26]]</f>
        <v>2632.0789250658531</v>
      </c>
      <c r="W2470" s="115">
        <v>4517.6529443837471</v>
      </c>
      <c r="X2470" s="43">
        <f>gp_need_index[[#This Row],[Combined weighted population 2025/26]]/gp_need_index[[#This Row],[Registered population 2025/26]]</f>
        <v>0.54322241693791751</v>
      </c>
    </row>
    <row r="2471" spans="1:24" ht="13">
      <c r="A2471" s="8" t="s">
        <v>2877</v>
      </c>
      <c r="B2471" s="3" t="s">
        <v>12676</v>
      </c>
      <c r="C2471" s="74" t="s">
        <v>6421</v>
      </c>
      <c r="D2471" s="74" t="s">
        <v>6805</v>
      </c>
      <c r="E2471" s="74" t="s">
        <v>6516</v>
      </c>
      <c r="F2471" s="41">
        <v>0.95546181255871276</v>
      </c>
      <c r="G2471" s="110">
        <v>14971.166666666668</v>
      </c>
      <c r="H2471" s="4">
        <v>4952.3425728783977</v>
      </c>
      <c r="I2471" s="46">
        <v>12138.534085221438</v>
      </c>
      <c r="J2471" s="110">
        <v>11597.905778871391</v>
      </c>
      <c r="K2471" s="46">
        <v>11633.881136271308</v>
      </c>
      <c r="L2471" s="110">
        <f>$L$1*gp_need_index[[#This Row],[Normalised weighted population (base year)]]</f>
        <v>4931.2357733985027</v>
      </c>
      <c r="M2471" s="4">
        <f>$M$1*gp_need_index[[#This Row],[Normalised travel time adjusted wp (base year)]]</f>
        <v>6907.6588066331797</v>
      </c>
      <c r="N2471" s="115">
        <v>11838.894580031683</v>
      </c>
      <c r="O2471" s="43">
        <f>gp_need_index[[#This Row],[Combined weighted population (base year)]]/gp_need_index[[#This Row],[Registered population (base year)]]</f>
        <v>0.79077969296748296</v>
      </c>
      <c r="P2471" s="77">
        <v>15099.993240611668</v>
      </c>
      <c r="Q2471" s="4">
        <v>5036.7796588723677</v>
      </c>
      <c r="R2471" s="46">
        <v>12221.812284845913</v>
      </c>
      <c r="S2471" s="110">
        <v>11677.474918431219</v>
      </c>
      <c r="T2471" s="46">
        <v>11713.544742696493</v>
      </c>
      <c r="U2471" s="110">
        <f>$L$1*gp_need_index[[#This Row],[Normalised weighted population 2025/26]]</f>
        <v>4965.0672421944273</v>
      </c>
      <c r="V2471" s="4">
        <f>$M$1*gp_need_index[[#This Row],[Normalised travel time adjusted wp 2025/26]]</f>
        <v>6954.9593597371158</v>
      </c>
      <c r="W2471" s="115">
        <v>11920.026601931542</v>
      </c>
      <c r="X2471" s="43">
        <f>gp_need_index[[#This Row],[Combined weighted population 2025/26]]/gp_need_index[[#This Row],[Registered population 2025/26]]</f>
        <v>0.789406088598268</v>
      </c>
    </row>
    <row r="2472" spans="1:24" ht="13">
      <c r="A2472" s="8" t="s">
        <v>2319</v>
      </c>
      <c r="B2472" s="3" t="s">
        <v>10328</v>
      </c>
      <c r="C2472" s="74" t="s">
        <v>6421</v>
      </c>
      <c r="D2472" s="74" t="s">
        <v>6805</v>
      </c>
      <c r="E2472" s="74" t="s">
        <v>6499</v>
      </c>
      <c r="F2472" s="41">
        <v>0.95546181255871276</v>
      </c>
      <c r="G2472" s="110">
        <v>13158.5</v>
      </c>
      <c r="H2472" s="4">
        <v>4188.5506679408827</v>
      </c>
      <c r="I2472" s="46">
        <v>10266.427312383312</v>
      </c>
      <c r="J2472" s="110">
        <v>9809.1792483920326</v>
      </c>
      <c r="K2472" s="46">
        <v>9839.6061837361376</v>
      </c>
      <c r="L2472" s="110">
        <f>$L$1*gp_need_index[[#This Row],[Normalised weighted population (base year)]]</f>
        <v>4170.6991365173963</v>
      </c>
      <c r="M2472" s="4">
        <f>$M$1*gp_need_index[[#This Row],[Normalised travel time adjusted wp (base year)]]</f>
        <v>5842.301594175593</v>
      </c>
      <c r="N2472" s="115">
        <v>10013.000730692989</v>
      </c>
      <c r="O2472" s="43">
        <f>gp_need_index[[#This Row],[Combined weighted population (base year)]]/gp_need_index[[#This Row],[Registered population (base year)]]</f>
        <v>0.76095305169228933</v>
      </c>
      <c r="P2472" s="77">
        <v>13270.752140361077</v>
      </c>
      <c r="Q2472" s="4">
        <v>4259.9723269583947</v>
      </c>
      <c r="R2472" s="46">
        <v>10336.87904671612</v>
      </c>
      <c r="S2472" s="110">
        <v>9876.4931901755626</v>
      </c>
      <c r="T2472" s="46">
        <v>9907.0000742592547</v>
      </c>
      <c r="U2472" s="110">
        <f>$L$1*gp_need_index[[#This Row],[Normalised weighted population 2025/26]]</f>
        <v>4199.3198999638553</v>
      </c>
      <c r="V2472" s="4">
        <f>$M$1*gp_need_index[[#This Row],[Normalised travel time adjusted wp 2025/26]]</f>
        <v>5882.3169592916993</v>
      </c>
      <c r="W2472" s="115">
        <v>10081.636859255555</v>
      </c>
      <c r="X2472" s="43">
        <f>gp_need_index[[#This Row],[Combined weighted population 2025/26]]/gp_need_index[[#This Row],[Registered population 2025/26]]</f>
        <v>0.7596884300622051</v>
      </c>
    </row>
    <row r="2473" spans="1:24" ht="13">
      <c r="A2473" s="8" t="s">
        <v>2331</v>
      </c>
      <c r="B2473" s="3" t="s">
        <v>10327</v>
      </c>
      <c r="C2473" s="74" t="s">
        <v>6421</v>
      </c>
      <c r="D2473" s="74" t="s">
        <v>6805</v>
      </c>
      <c r="E2473" s="74" t="s">
        <v>6499</v>
      </c>
      <c r="F2473" s="41">
        <v>0.95546181255871276</v>
      </c>
      <c r="G2473" s="110">
        <v>17259.666666666664</v>
      </c>
      <c r="H2473" s="4">
        <v>4275.9873009469893</v>
      </c>
      <c r="I2473" s="46">
        <v>10480.74054585269</v>
      </c>
      <c r="J2473" s="110">
        <v>10013.947358898004</v>
      </c>
      <c r="K2473" s="46">
        <v>10045.009461150688</v>
      </c>
      <c r="L2473" s="110">
        <f>$L$1*gp_need_index[[#This Row],[Normalised weighted population (base year)]]</f>
        <v>4257.7631160866904</v>
      </c>
      <c r="M2473" s="4">
        <f>$M$1*gp_need_index[[#This Row],[Normalised travel time adjusted wp (base year)]]</f>
        <v>5964.2605295922813</v>
      </c>
      <c r="N2473" s="115">
        <v>10222.023645678972</v>
      </c>
      <c r="O2473" s="43">
        <f>gp_need_index[[#This Row],[Combined weighted population (base year)]]/gp_need_index[[#This Row],[Registered population (base year)]]</f>
        <v>0.59224919247256458</v>
      </c>
      <c r="P2473" s="77">
        <v>17411.287164379457</v>
      </c>
      <c r="Q2473" s="4">
        <v>4345.6233891894326</v>
      </c>
      <c r="R2473" s="46">
        <v>10544.712479084244</v>
      </c>
      <c r="S2473" s="110">
        <v>10075.070098176309</v>
      </c>
      <c r="T2473" s="46">
        <v>10106.190354091221</v>
      </c>
      <c r="U2473" s="110">
        <f>$L$1*gp_need_index[[#This Row],[Normalised weighted population 2025/26]]</f>
        <v>4283.7514836630498</v>
      </c>
      <c r="V2473" s="4">
        <f>$M$1*gp_need_index[[#This Row],[Normalised travel time adjusted wp 2025/26]]</f>
        <v>6000.5869050269366</v>
      </c>
      <c r="W2473" s="115">
        <v>10284.338388689986</v>
      </c>
      <c r="X2473" s="43">
        <f>gp_need_index[[#This Row],[Combined weighted population 2025/26]]/gp_need_index[[#This Row],[Registered population 2025/26]]</f>
        <v>0.59067076957584164</v>
      </c>
    </row>
    <row r="2474" spans="1:24" ht="13">
      <c r="A2474" s="8" t="s">
        <v>2874</v>
      </c>
      <c r="B2474" s="3" t="s">
        <v>10326</v>
      </c>
      <c r="C2474" s="74" t="s">
        <v>6421</v>
      </c>
      <c r="D2474" s="74" t="s">
        <v>6805</v>
      </c>
      <c r="E2474" s="74" t="s">
        <v>6516</v>
      </c>
      <c r="F2474" s="41">
        <v>0.95546181255871276</v>
      </c>
      <c r="G2474" s="110">
        <v>12073.083333333334</v>
      </c>
      <c r="H2474" s="4">
        <v>4102.6948681982421</v>
      </c>
      <c r="I2474" s="46">
        <v>10055.988810552397</v>
      </c>
      <c r="J2474" s="110">
        <v>9608.113296000527</v>
      </c>
      <c r="K2474" s="46">
        <v>9637.9165481007658</v>
      </c>
      <c r="L2474" s="110">
        <f>$L$1*gp_need_index[[#This Row],[Normalised weighted population (base year)]]</f>
        <v>4085.2092527271934</v>
      </c>
      <c r="M2474" s="4">
        <f>$M$1*gp_need_index[[#This Row],[Normalised travel time adjusted wp (base year)]]</f>
        <v>5722.547646934403</v>
      </c>
      <c r="N2474" s="115">
        <v>9807.7568996615955</v>
      </c>
      <c r="O2474" s="43">
        <f>gp_need_index[[#This Row],[Combined weighted population (base year)]]/gp_need_index[[#This Row],[Registered population (base year)]]</f>
        <v>0.81236554315687892</v>
      </c>
      <c r="P2474" s="77">
        <v>12174.757050995293</v>
      </c>
      <c r="Q2474" s="4">
        <v>4175.3194772920369</v>
      </c>
      <c r="R2474" s="46">
        <v>10131.467790304094</v>
      </c>
      <c r="S2474" s="110">
        <v>9680.2305788041667</v>
      </c>
      <c r="T2474" s="46">
        <v>9710.1312395432196</v>
      </c>
      <c r="U2474" s="110">
        <f>$L$1*gp_need_index[[#This Row],[Normalised weighted population 2025/26]]</f>
        <v>4115.872316526993</v>
      </c>
      <c r="V2474" s="4">
        <f>$M$1*gp_need_index[[#This Row],[Normalised travel time adjusted wp 2025/26]]</f>
        <v>5765.4253799512489</v>
      </c>
      <c r="W2474" s="115">
        <v>9881.2976964782429</v>
      </c>
      <c r="X2474" s="43">
        <f>gp_need_index[[#This Row],[Combined weighted population 2025/26]]/gp_need_index[[#This Row],[Registered population 2025/26]]</f>
        <v>0.81162175598982</v>
      </c>
    </row>
    <row r="2475" spans="1:24" ht="13">
      <c r="A2475" s="8" t="s">
        <v>2307</v>
      </c>
      <c r="B2475" s="3" t="s">
        <v>10325</v>
      </c>
      <c r="C2475" s="74" t="s">
        <v>6421</v>
      </c>
      <c r="D2475" s="74" t="s">
        <v>6805</v>
      </c>
      <c r="E2475" s="74" t="s">
        <v>6499</v>
      </c>
      <c r="F2475" s="41">
        <v>0.95546181255871276</v>
      </c>
      <c r="G2475" s="110">
        <v>12672.916666666668</v>
      </c>
      <c r="H2475" s="4">
        <v>2837.332518768389</v>
      </c>
      <c r="I2475" s="46">
        <v>6954.4981962262509</v>
      </c>
      <c r="J2475" s="110">
        <v>6644.7574520026319</v>
      </c>
      <c r="K2475" s="46">
        <v>6665.3687182716722</v>
      </c>
      <c r="L2475" s="110">
        <f>$L$1*gp_need_index[[#This Row],[Normalised weighted population (base year)]]</f>
        <v>2825.2398560234083</v>
      </c>
      <c r="M2475" s="4">
        <f>$M$1*gp_need_index[[#This Row],[Normalised travel time adjusted wp (base year)]]</f>
        <v>3957.5866718011912</v>
      </c>
      <c r="N2475" s="115">
        <v>6782.8265278245999</v>
      </c>
      <c r="O2475" s="43">
        <f>gp_need_index[[#This Row],[Combined weighted population (base year)]]/gp_need_index[[#This Row],[Registered population (base year)]]</f>
        <v>0.53522221491958044</v>
      </c>
      <c r="P2475" s="77">
        <v>12784.337978349475</v>
      </c>
      <c r="Q2475" s="4">
        <v>2878.1068732846234</v>
      </c>
      <c r="R2475" s="46">
        <v>6983.7642945223834</v>
      </c>
      <c r="S2475" s="110">
        <v>6672.7200913271763</v>
      </c>
      <c r="T2475" s="46">
        <v>6693.3310404190597</v>
      </c>
      <c r="U2475" s="110">
        <f>$L$1*gp_need_index[[#This Row],[Normalised weighted population 2025/26]]</f>
        <v>2837.1291030982579</v>
      </c>
      <c r="V2475" s="4">
        <f>$M$1*gp_need_index[[#This Row],[Normalised travel time adjusted wp 2025/26]]</f>
        <v>3974.1894012405623</v>
      </c>
      <c r="W2475" s="115">
        <v>6811.3185043388203</v>
      </c>
      <c r="X2475" s="43">
        <f>gp_need_index[[#This Row],[Combined weighted population 2025/26]]/gp_need_index[[#This Row],[Registered population 2025/26]]</f>
        <v>0.5327861728838772</v>
      </c>
    </row>
    <row r="2476" spans="1:24" ht="13">
      <c r="A2476" s="8" t="s">
        <v>2299</v>
      </c>
      <c r="B2476" s="3" t="s">
        <v>10324</v>
      </c>
      <c r="C2476" s="74" t="s">
        <v>6421</v>
      </c>
      <c r="D2476" s="74" t="s">
        <v>6805</v>
      </c>
      <c r="E2476" s="74" t="s">
        <v>6499</v>
      </c>
      <c r="F2476" s="41">
        <v>0.95546181255871276</v>
      </c>
      <c r="G2476" s="110">
        <v>10385.833333333332</v>
      </c>
      <c r="H2476" s="4">
        <v>2968.1865129122725</v>
      </c>
      <c r="I2476" s="46">
        <v>7275.2303840198956</v>
      </c>
      <c r="J2476" s="110">
        <v>6951.2048094978691</v>
      </c>
      <c r="K2476" s="46">
        <v>6972.7666398963602</v>
      </c>
      <c r="L2476" s="110">
        <f>$L$1*gp_need_index[[#This Row],[Normalised weighted population (base year)]]</f>
        <v>2955.5361526787001</v>
      </c>
      <c r="M2476" s="4">
        <f>$M$1*gp_need_index[[#This Row],[Normalised travel time adjusted wp (base year)]]</f>
        <v>4140.1052943983677</v>
      </c>
      <c r="N2476" s="115">
        <v>7095.6414470770678</v>
      </c>
      <c r="O2476" s="43">
        <f>gp_need_index[[#This Row],[Combined weighted population (base year)]]/gp_need_index[[#This Row],[Registered population (base year)]]</f>
        <v>0.6832038623519604</v>
      </c>
      <c r="P2476" s="77">
        <v>10476.532442787189</v>
      </c>
      <c r="Q2476" s="4">
        <v>3018.7366401173172</v>
      </c>
      <c r="R2476" s="46">
        <v>7325.0042788570618</v>
      </c>
      <c r="S2476" s="110">
        <v>6998.7618652770952</v>
      </c>
      <c r="T2476" s="46">
        <v>7020.3799044780699</v>
      </c>
      <c r="U2476" s="110">
        <f>$L$1*gp_need_index[[#This Row],[Normalised weighted population 2025/26]]</f>
        <v>2975.7566182702776</v>
      </c>
      <c r="V2476" s="4">
        <f>$M$1*gp_need_index[[#This Row],[Normalised travel time adjusted wp 2025/26]]</f>
        <v>4168.3758416515102</v>
      </c>
      <c r="W2476" s="115">
        <v>7144.1324599217878</v>
      </c>
      <c r="X2476" s="43">
        <f>gp_need_index[[#This Row],[Combined weighted population 2025/26]]/gp_need_index[[#This Row],[Registered population 2025/26]]</f>
        <v>0.68191765729130449</v>
      </c>
    </row>
    <row r="2477" spans="1:24" ht="13">
      <c r="A2477" s="8" t="s">
        <v>2137</v>
      </c>
      <c r="B2477" s="3" t="s">
        <v>10323</v>
      </c>
      <c r="C2477" s="74" t="s">
        <v>6421</v>
      </c>
      <c r="D2477" s="74" t="s">
        <v>6805</v>
      </c>
      <c r="E2477" s="74" t="s">
        <v>6517</v>
      </c>
      <c r="F2477" s="41">
        <v>0.95546181255871276</v>
      </c>
      <c r="G2477" s="110">
        <v>9788.0833333333321</v>
      </c>
      <c r="H2477" s="4">
        <v>2451.1409110699033</v>
      </c>
      <c r="I2477" s="46">
        <v>6007.9158618079164</v>
      </c>
      <c r="J2477" s="110">
        <v>5740.3341790232325</v>
      </c>
      <c r="K2477" s="46">
        <v>5758.1400292881599</v>
      </c>
      <c r="L2477" s="110">
        <f>$L$1*gp_need_index[[#This Row],[Normalised weighted population (base year)]]</f>
        <v>2440.6941903623638</v>
      </c>
      <c r="M2477" s="4">
        <f>$M$1*gp_need_index[[#This Row],[Normalised travel time adjusted wp (base year)]]</f>
        <v>3418.9163716939502</v>
      </c>
      <c r="N2477" s="115">
        <v>5859.6105620563139</v>
      </c>
      <c r="O2477" s="43">
        <f>gp_need_index[[#This Row],[Combined weighted population (base year)]]/gp_need_index[[#This Row],[Registered population (base year)]]</f>
        <v>0.59864739219183005</v>
      </c>
      <c r="P2477" s="77">
        <v>9874.6746554960064</v>
      </c>
      <c r="Q2477" s="4">
        <v>2493.3629797251888</v>
      </c>
      <c r="R2477" s="46">
        <v>6050.1781614579704</v>
      </c>
      <c r="S2477" s="110">
        <v>5780.7141924497728</v>
      </c>
      <c r="T2477" s="46">
        <v>5798.5698801310482</v>
      </c>
      <c r="U2477" s="110">
        <f>$L$1*gp_need_index[[#This Row],[Normalised weighted population 2025/26]]</f>
        <v>2457.8630974509192</v>
      </c>
      <c r="V2477" s="4">
        <f>$M$1*gp_need_index[[#This Row],[Normalised travel time adjusted wp 2025/26]]</f>
        <v>3442.9217411793784</v>
      </c>
      <c r="W2477" s="115">
        <v>5900.7848386302976</v>
      </c>
      <c r="X2477" s="43">
        <f>gp_need_index[[#This Row],[Combined weighted population 2025/26]]/gp_need_index[[#This Row],[Registered population 2025/26]]</f>
        <v>0.59756751938617669</v>
      </c>
    </row>
    <row r="2478" spans="1:24" ht="13">
      <c r="A2478" s="8" t="s">
        <v>2878</v>
      </c>
      <c r="B2478" s="3" t="s">
        <v>10322</v>
      </c>
      <c r="C2478" s="74" t="s">
        <v>6421</v>
      </c>
      <c r="D2478" s="74" t="s">
        <v>6805</v>
      </c>
      <c r="E2478" s="74" t="s">
        <v>6516</v>
      </c>
      <c r="F2478" s="41">
        <v>0.95546181255871276</v>
      </c>
      <c r="G2478" s="110">
        <v>17540.416666666664</v>
      </c>
      <c r="H2478" s="4">
        <v>3641.2187743549957</v>
      </c>
      <c r="I2478" s="46">
        <v>8924.8789949050297</v>
      </c>
      <c r="J2478" s="110">
        <v>8527.3810613391415</v>
      </c>
      <c r="K2478" s="46">
        <v>8553.8320075027004</v>
      </c>
      <c r="L2478" s="110">
        <f>$L$1*gp_need_index[[#This Row],[Normalised weighted population (base year)]]</f>
        <v>3625.6999621157865</v>
      </c>
      <c r="M2478" s="4">
        <f>$M$1*gp_need_index[[#This Row],[Normalised travel time adjusted wp (base year)]]</f>
        <v>5078.868548249955</v>
      </c>
      <c r="N2478" s="115">
        <v>8704.5685103657415</v>
      </c>
      <c r="O2478" s="43">
        <f>gp_need_index[[#This Row],[Combined weighted population (base year)]]/gp_need_index[[#This Row],[Registered population (base year)]]</f>
        <v>0.49625779568325018</v>
      </c>
      <c r="P2478" s="77">
        <v>17666.611704105781</v>
      </c>
      <c r="Q2478" s="4">
        <v>3704.7526948172035</v>
      </c>
      <c r="R2478" s="46">
        <v>8989.6312851553048</v>
      </c>
      <c r="S2478" s="110">
        <v>8589.2494019489986</v>
      </c>
      <c r="T2478" s="46">
        <v>8615.7801989460368</v>
      </c>
      <c r="U2478" s="110">
        <f>$L$1*gp_need_index[[#This Row],[Normalised weighted population 2025/26]]</f>
        <v>3652.005346921716</v>
      </c>
      <c r="V2478" s="4">
        <f>$M$1*gp_need_index[[#This Row],[Normalised travel time adjusted wp 2025/26]]</f>
        <v>5115.6505099329252</v>
      </c>
      <c r="W2478" s="115">
        <v>8767.6558568546407</v>
      </c>
      <c r="X2478" s="43">
        <f>gp_need_index[[#This Row],[Combined weighted population 2025/26]]/gp_need_index[[#This Row],[Registered population 2025/26]]</f>
        <v>0.49628395097499128</v>
      </c>
    </row>
    <row r="2479" spans="1:24" ht="13">
      <c r="A2479" s="8" t="s">
        <v>2309</v>
      </c>
      <c r="B2479" s="3" t="s">
        <v>10321</v>
      </c>
      <c r="C2479" s="74" t="s">
        <v>6421</v>
      </c>
      <c r="D2479" s="74" t="s">
        <v>6805</v>
      </c>
      <c r="E2479" s="74" t="s">
        <v>6499</v>
      </c>
      <c r="F2479" s="41">
        <v>0.95546181255871276</v>
      </c>
      <c r="G2479" s="110">
        <v>8032.4999999999982</v>
      </c>
      <c r="H2479" s="4">
        <v>2469.0328929586367</v>
      </c>
      <c r="I2479" s="46">
        <v>6051.7703465921386</v>
      </c>
      <c r="J2479" s="110">
        <v>5782.2354645439937</v>
      </c>
      <c r="K2479" s="46">
        <v>5800.1712877325563</v>
      </c>
      <c r="L2479" s="110">
        <f>$L$1*gp_need_index[[#This Row],[Normalised weighted population (base year)]]</f>
        <v>2458.5099169298087</v>
      </c>
      <c r="M2479" s="4">
        <f>$M$1*gp_need_index[[#This Row],[Normalised travel time adjusted wp (base year)]]</f>
        <v>3443.872582707841</v>
      </c>
      <c r="N2479" s="115">
        <v>5902.3824996376497</v>
      </c>
      <c r="O2479" s="43">
        <f>gp_need_index[[#This Row],[Combined weighted population (base year)]]/gp_need_index[[#This Row],[Registered population (base year)]]</f>
        <v>0.73481263612046699</v>
      </c>
      <c r="P2479" s="77">
        <v>8106.5937852953457</v>
      </c>
      <c r="Q2479" s="4">
        <v>2512.6918927521874</v>
      </c>
      <c r="R2479" s="46">
        <v>6097.080023895006</v>
      </c>
      <c r="S2479" s="110">
        <v>5825.5271309462423</v>
      </c>
      <c r="T2479" s="46">
        <v>5843.5212385194609</v>
      </c>
      <c r="U2479" s="110">
        <f>$L$1*gp_need_index[[#This Row],[Normalised weighted population 2025/26]]</f>
        <v>2476.9168102192602</v>
      </c>
      <c r="V2479" s="4">
        <f>$M$1*gp_need_index[[#This Row],[Normalised travel time adjusted wp 2025/26]]</f>
        <v>3469.6117720473885</v>
      </c>
      <c r="W2479" s="115">
        <v>5946.5285822666483</v>
      </c>
      <c r="X2479" s="43">
        <f>gp_need_index[[#This Row],[Combined weighted population 2025/26]]/gp_need_index[[#This Row],[Registered population 2025/26]]</f>
        <v>0.7335421929063638</v>
      </c>
    </row>
    <row r="2480" spans="1:24" ht="13">
      <c r="A2480" s="8" t="s">
        <v>2867</v>
      </c>
      <c r="B2480" s="3" t="s">
        <v>10320</v>
      </c>
      <c r="C2480" s="74" t="s">
        <v>6421</v>
      </c>
      <c r="D2480" s="74" t="s">
        <v>6805</v>
      </c>
      <c r="E2480" s="74" t="s">
        <v>6516</v>
      </c>
      <c r="F2480" s="41">
        <v>0.95546181255871276</v>
      </c>
      <c r="G2480" s="110">
        <v>5333.9166666666661</v>
      </c>
      <c r="H2480" s="4">
        <v>1872.4880317575437</v>
      </c>
      <c r="I2480" s="46">
        <v>4589.5976425652352</v>
      </c>
      <c r="J2480" s="110">
        <v>4385.1852824805746</v>
      </c>
      <c r="K2480" s="46">
        <v>4398.7876181789297</v>
      </c>
      <c r="L2480" s="110">
        <f>$L$1*gp_need_index[[#This Row],[Normalised weighted population (base year)]]</f>
        <v>1864.5075197406136</v>
      </c>
      <c r="M2480" s="4">
        <f>$M$1*gp_need_index[[#This Row],[Normalised travel time adjusted wp (base year)]]</f>
        <v>2611.7959839291648</v>
      </c>
      <c r="N2480" s="115">
        <v>4476.3035036697784</v>
      </c>
      <c r="O2480" s="43">
        <f>gp_need_index[[#This Row],[Combined weighted population (base year)]]/gp_need_index[[#This Row],[Registered population (base year)]]</f>
        <v>0.8392151177845758</v>
      </c>
      <c r="P2480" s="77">
        <v>5380.7835218308883</v>
      </c>
      <c r="Q2480" s="4">
        <v>1905.6189150763253</v>
      </c>
      <c r="R2480" s="46">
        <v>4624.0094353717977</v>
      </c>
      <c r="S2480" s="110">
        <v>4418.0644364089276</v>
      </c>
      <c r="T2480" s="46">
        <v>4431.7111202106116</v>
      </c>
      <c r="U2480" s="110">
        <f>$L$1*gp_need_index[[#This Row],[Normalised weighted population 2025/26]]</f>
        <v>1878.4871866858255</v>
      </c>
      <c r="V2480" s="4">
        <f>$M$1*gp_need_index[[#This Row],[Normalised travel time adjusted wp 2025/26]]</f>
        <v>2631.3444317850835</v>
      </c>
      <c r="W2480" s="115">
        <v>4509.8316184709092</v>
      </c>
      <c r="X2480" s="43">
        <f>gp_need_index[[#This Row],[Combined weighted population 2025/26]]/gp_need_index[[#This Row],[Registered population 2025/26]]</f>
        <v>0.8381366022575788</v>
      </c>
    </row>
    <row r="2481" spans="1:24" ht="13">
      <c r="A2481" s="8" t="s">
        <v>2133</v>
      </c>
      <c r="B2481" s="3" t="s">
        <v>10319</v>
      </c>
      <c r="C2481" s="74" t="s">
        <v>6421</v>
      </c>
      <c r="D2481" s="74" t="s">
        <v>6805</v>
      </c>
      <c r="E2481" s="74" t="s">
        <v>6517</v>
      </c>
      <c r="F2481" s="41">
        <v>0.95546181255871276</v>
      </c>
      <c r="G2481" s="110">
        <v>12270.416666666668</v>
      </c>
      <c r="H2481" s="4">
        <v>3319.4137920904477</v>
      </c>
      <c r="I2481" s="46">
        <v>8136.1127315603044</v>
      </c>
      <c r="J2481" s="110">
        <v>7773.7450176786278</v>
      </c>
      <c r="K2481" s="46">
        <v>7797.8582723195041</v>
      </c>
      <c r="L2481" s="110">
        <f>$L$1*gp_need_index[[#This Row],[Normalised weighted population (base year)]]</f>
        <v>3305.2665071905403</v>
      </c>
      <c r="M2481" s="4">
        <f>$M$1*gp_need_index[[#This Row],[Normalised travel time adjusted wp (base year)]]</f>
        <v>4630.0064214794857</v>
      </c>
      <c r="N2481" s="115">
        <v>7935.272928670026</v>
      </c>
      <c r="O2481" s="43">
        <f>gp_need_index[[#This Row],[Combined weighted population (base year)]]/gp_need_index[[#This Row],[Registered population (base year)]]</f>
        <v>0.64669954934999696</v>
      </c>
      <c r="P2481" s="77">
        <v>12379.968239915395</v>
      </c>
      <c r="Q2481" s="4">
        <v>3373.7857080100207</v>
      </c>
      <c r="R2481" s="46">
        <v>8186.53552572237</v>
      </c>
      <c r="S2481" s="110">
        <v>7821.92207198299</v>
      </c>
      <c r="T2481" s="46">
        <v>7846.0827194280791</v>
      </c>
      <c r="U2481" s="110">
        <f>$L$1*gp_need_index[[#This Row],[Normalised weighted population 2025/26]]</f>
        <v>3325.7505857968204</v>
      </c>
      <c r="V2481" s="4">
        <f>$M$1*gp_need_index[[#This Row],[Normalised travel time adjusted wp 2025/26]]</f>
        <v>4658.6398605582117</v>
      </c>
      <c r="W2481" s="115">
        <v>7984.3904463550316</v>
      </c>
      <c r="X2481" s="43">
        <f>gp_need_index[[#This Row],[Combined weighted population 2025/26]]/gp_need_index[[#This Row],[Registered population 2025/26]]</f>
        <v>0.64494434005184464</v>
      </c>
    </row>
    <row r="2482" spans="1:24" ht="13">
      <c r="A2482" s="8" t="s">
        <v>2326</v>
      </c>
      <c r="B2482" s="3" t="s">
        <v>10318</v>
      </c>
      <c r="C2482" s="74" t="s">
        <v>6421</v>
      </c>
      <c r="D2482" s="74" t="s">
        <v>6805</v>
      </c>
      <c r="E2482" s="74" t="s">
        <v>6499</v>
      </c>
      <c r="F2482" s="41">
        <v>0.95546181255871276</v>
      </c>
      <c r="G2482" s="110">
        <v>20658.249999999996</v>
      </c>
      <c r="H2482" s="4">
        <v>5589.6245756921307</v>
      </c>
      <c r="I2482" s="46">
        <v>13700.55634018765</v>
      </c>
      <c r="J2482" s="110">
        <v>13090.358393858456</v>
      </c>
      <c r="K2482" s="46">
        <v>13130.963166020856</v>
      </c>
      <c r="L2482" s="110">
        <f>$L$1*gp_need_index[[#This Row],[Normalised weighted population (base year)]]</f>
        <v>5565.8016911984078</v>
      </c>
      <c r="M2482" s="4">
        <f>$M$1*gp_need_index[[#This Row],[Normalised travel time adjusted wp (base year)]]</f>
        <v>7796.5566512922805</v>
      </c>
      <c r="N2482" s="115">
        <v>13362.358342490688</v>
      </c>
      <c r="O2482" s="43">
        <f>gp_need_index[[#This Row],[Combined weighted population (base year)]]/gp_need_index[[#This Row],[Registered population (base year)]]</f>
        <v>0.64682915263832563</v>
      </c>
      <c r="P2482" s="77">
        <v>20833.735773378085</v>
      </c>
      <c r="Q2482" s="4">
        <v>5676.6690374138889</v>
      </c>
      <c r="R2482" s="46">
        <v>13774.51230296663</v>
      </c>
      <c r="S2482" s="110">
        <v>13161.020492104786</v>
      </c>
      <c r="T2482" s="46">
        <v>13201.672747803716</v>
      </c>
      <c r="U2482" s="110">
        <f>$L$1*gp_need_index[[#This Row],[Normalised weighted population 2025/26]]</f>
        <v>5595.8460348359031</v>
      </c>
      <c r="V2482" s="4">
        <f>$M$1*gp_need_index[[#This Row],[Normalised travel time adjusted wp 2025/26]]</f>
        <v>7838.540720030348</v>
      </c>
      <c r="W2482" s="115">
        <v>13434.386754866251</v>
      </c>
      <c r="X2482" s="43">
        <f>gp_need_index[[#This Row],[Combined weighted population 2025/26]]/gp_need_index[[#This Row],[Registered population 2025/26]]</f>
        <v>0.64483810781708562</v>
      </c>
    </row>
    <row r="2483" spans="1:24" ht="13">
      <c r="A2483" s="8" t="s">
        <v>2863</v>
      </c>
      <c r="B2483" s="3" t="s">
        <v>10317</v>
      </c>
      <c r="C2483" s="74" t="s">
        <v>6421</v>
      </c>
      <c r="D2483" s="74" t="s">
        <v>6805</v>
      </c>
      <c r="E2483" s="74" t="s">
        <v>6516</v>
      </c>
      <c r="F2483" s="41">
        <v>0.95546181255871276</v>
      </c>
      <c r="G2483" s="110">
        <v>12350.083333333332</v>
      </c>
      <c r="H2483" s="4">
        <v>3398.9963834811419</v>
      </c>
      <c r="I2483" s="46">
        <v>8331.1751659477395</v>
      </c>
      <c r="J2483" s="110">
        <v>7960.1197248005619</v>
      </c>
      <c r="K2483" s="46">
        <v>7984.8110921478919</v>
      </c>
      <c r="L2483" s="110">
        <f>$L$1*gp_need_index[[#This Row],[Normalised weighted population (base year)]]</f>
        <v>3384.509918935672</v>
      </c>
      <c r="M2483" s="4">
        <f>$M$1*gp_need_index[[#This Row],[Normalised travel time adjusted wp (base year)]]</f>
        <v>4741.0103312827423</v>
      </c>
      <c r="N2483" s="115">
        <v>8125.5202502184147</v>
      </c>
      <c r="O2483" s="43">
        <f>gp_need_index[[#This Row],[Combined weighted population (base year)]]/gp_need_index[[#This Row],[Registered population (base year)]]</f>
        <v>0.65793242287583076</v>
      </c>
      <c r="P2483" s="77">
        <v>12453.849082360917</v>
      </c>
      <c r="Q2483" s="4">
        <v>3457.6064801775592</v>
      </c>
      <c r="R2483" s="46">
        <v>8389.9277351071742</v>
      </c>
      <c r="S2483" s="110">
        <v>8016.2555610221161</v>
      </c>
      <c r="T2483" s="46">
        <v>8041.0164730661427</v>
      </c>
      <c r="U2483" s="110">
        <f>$L$1*gp_need_index[[#This Row],[Normalised weighted population 2025/26]]</f>
        <v>3408.377938647443</v>
      </c>
      <c r="V2483" s="4">
        <f>$M$1*gp_need_index[[#This Row],[Normalised travel time adjusted wp 2025/26]]</f>
        <v>4774.3824785423249</v>
      </c>
      <c r="W2483" s="115">
        <v>8182.7604171897674</v>
      </c>
      <c r="X2483" s="43">
        <f>gp_need_index[[#This Row],[Combined weighted population 2025/26]]/gp_need_index[[#This Row],[Registered population 2025/26]]</f>
        <v>0.65704669801880522</v>
      </c>
    </row>
    <row r="2484" spans="1:24" ht="13">
      <c r="A2484" s="8" t="s">
        <v>2865</v>
      </c>
      <c r="B2484" s="3" t="s">
        <v>10316</v>
      </c>
      <c r="C2484" s="74" t="s">
        <v>6421</v>
      </c>
      <c r="D2484" s="74" t="s">
        <v>6805</v>
      </c>
      <c r="E2484" s="74" t="s">
        <v>6516</v>
      </c>
      <c r="F2484" s="41">
        <v>0.95546181255871276</v>
      </c>
      <c r="G2484" s="110">
        <v>11095.333333333332</v>
      </c>
      <c r="H2484" s="4">
        <v>2916.1210676428796</v>
      </c>
      <c r="I2484" s="46">
        <v>7147.6143775008977</v>
      </c>
      <c r="J2484" s="110">
        <v>6829.2725885977234</v>
      </c>
      <c r="K2484" s="46">
        <v>6850.4561994013084</v>
      </c>
      <c r="L2484" s="110">
        <f>$L$1*gp_need_index[[#This Row],[Normalised weighted population (base year)]]</f>
        <v>2903.6926094479809</v>
      </c>
      <c r="M2484" s="4">
        <f>$M$1*gp_need_index[[#This Row],[Normalised travel time adjusted wp (base year)]]</f>
        <v>4067.4830300368444</v>
      </c>
      <c r="N2484" s="115">
        <v>6971.1756394848253</v>
      </c>
      <c r="O2484" s="43">
        <f>gp_need_index[[#This Row],[Combined weighted population (base year)]]/gp_need_index[[#This Row],[Registered population (base year)]]</f>
        <v>0.62829799070042891</v>
      </c>
      <c r="P2484" s="77">
        <v>11188.978048966877</v>
      </c>
      <c r="Q2484" s="4">
        <v>2961.9596648090651</v>
      </c>
      <c r="R2484" s="46">
        <v>7187.234199299096</v>
      </c>
      <c r="S2484" s="110">
        <v>6867.1278153462827</v>
      </c>
      <c r="T2484" s="46">
        <v>6888.3392583369041</v>
      </c>
      <c r="U2484" s="110">
        <f>$L$1*gp_need_index[[#This Row],[Normalised weighted population 2025/26]]</f>
        <v>2919.7880194221402</v>
      </c>
      <c r="V2484" s="4">
        <f>$M$1*gp_need_index[[#This Row],[Normalised travel time adjusted wp 2025/26]]</f>
        <v>4089.9762326588666</v>
      </c>
      <c r="W2484" s="115">
        <v>7009.7642520810068</v>
      </c>
      <c r="X2484" s="43">
        <f>gp_need_index[[#This Row],[Combined weighted population 2025/26]]/gp_need_index[[#This Row],[Registered population 2025/26]]</f>
        <v>0.6264883371299711</v>
      </c>
    </row>
    <row r="2485" spans="1:24" ht="13">
      <c r="A2485" s="8" t="s">
        <v>2335</v>
      </c>
      <c r="B2485" s="3" t="s">
        <v>10315</v>
      </c>
      <c r="C2485" s="74" t="s">
        <v>6421</v>
      </c>
      <c r="D2485" s="74" t="s">
        <v>6805</v>
      </c>
      <c r="E2485" s="74" t="s">
        <v>6499</v>
      </c>
      <c r="F2485" s="41">
        <v>0.95546181255871276</v>
      </c>
      <c r="G2485" s="110">
        <v>9172.75</v>
      </c>
      <c r="H2485" s="4">
        <v>2117.7196204951229</v>
      </c>
      <c r="I2485" s="46">
        <v>5190.6772235631961</v>
      </c>
      <c r="J2485" s="110">
        <v>4959.4938684329181</v>
      </c>
      <c r="K2485" s="46">
        <v>4974.8776426971144</v>
      </c>
      <c r="L2485" s="110">
        <f>$L$1*gp_need_index[[#This Row],[Normalised weighted population (base year)]]</f>
        <v>2108.6939356345438</v>
      </c>
      <c r="M2485" s="4">
        <f>$M$1*gp_need_index[[#This Row],[Normalised travel time adjusted wp (base year)]]</f>
        <v>2953.8515099109254</v>
      </c>
      <c r="N2485" s="115">
        <v>5062.5454455454692</v>
      </c>
      <c r="O2485" s="43">
        <f>gp_need_index[[#This Row],[Combined weighted population (base year)]]/gp_need_index[[#This Row],[Registered population (base year)]]</f>
        <v>0.55191141648311237</v>
      </c>
      <c r="P2485" s="77">
        <v>9255.4150749844412</v>
      </c>
      <c r="Q2485" s="4">
        <v>2149.0687504374232</v>
      </c>
      <c r="R2485" s="46">
        <v>5214.7436723398114</v>
      </c>
      <c r="S2485" s="110">
        <v>4982.4884412028741</v>
      </c>
      <c r="T2485" s="46">
        <v>4997.8785391250103</v>
      </c>
      <c r="U2485" s="110">
        <f>$L$1*gp_need_index[[#This Row],[Normalised weighted population 2025/26]]</f>
        <v>2118.4708438108278</v>
      </c>
      <c r="V2485" s="4">
        <f>$M$1*gp_need_index[[#This Row],[Normalised travel time adjusted wp 2025/26]]</f>
        <v>2967.5083749682158</v>
      </c>
      <c r="W2485" s="115">
        <v>5085.9792187790435</v>
      </c>
      <c r="X2485" s="43">
        <f>gp_need_index[[#This Row],[Combined weighted population 2025/26]]/gp_need_index[[#This Row],[Registered population 2025/26]]</f>
        <v>0.54951389835831788</v>
      </c>
    </row>
    <row r="2486" spans="1:24" ht="13">
      <c r="A2486" s="8" t="s">
        <v>2151</v>
      </c>
      <c r="B2486" s="3" t="s">
        <v>10314</v>
      </c>
      <c r="C2486" s="74" t="s">
        <v>6421</v>
      </c>
      <c r="D2486" s="74" t="s">
        <v>6805</v>
      </c>
      <c r="E2486" s="74" t="s">
        <v>6517</v>
      </c>
      <c r="F2486" s="41">
        <v>0.95546181255871276</v>
      </c>
      <c r="G2486" s="110">
        <v>12227.333333333332</v>
      </c>
      <c r="H2486" s="4">
        <v>3043.5364758191586</v>
      </c>
      <c r="I2486" s="46">
        <v>7459.9183533204123</v>
      </c>
      <c r="J2486" s="110">
        <v>7127.6671114035289</v>
      </c>
      <c r="K2486" s="46">
        <v>7149.7763073781598</v>
      </c>
      <c r="L2486" s="110">
        <f>$L$1*gp_need_index[[#This Row],[Normalised weighted population (base year)]]</f>
        <v>3030.5649753303455</v>
      </c>
      <c r="M2486" s="4">
        <f>$M$1*gp_need_index[[#This Row],[Normalised travel time adjusted wp (base year)]]</f>
        <v>4245.2054217004888</v>
      </c>
      <c r="N2486" s="115">
        <v>7275.7703970308339</v>
      </c>
      <c r="O2486" s="43">
        <f>gp_need_index[[#This Row],[Combined weighted population (base year)]]/gp_need_index[[#This Row],[Registered population (base year)]]</f>
        <v>0.59504146968792604</v>
      </c>
      <c r="P2486" s="77">
        <v>12333.020442781954</v>
      </c>
      <c r="Q2486" s="4">
        <v>3094.4743778417578</v>
      </c>
      <c r="R2486" s="46">
        <v>7508.7828985384795</v>
      </c>
      <c r="S2486" s="110">
        <v>7174.3553183474405</v>
      </c>
      <c r="T2486" s="46">
        <v>7196.5157372185595</v>
      </c>
      <c r="U2486" s="110">
        <f>$L$1*gp_need_index[[#This Row],[Normalised weighted population 2025/26]]</f>
        <v>3050.4160209128227</v>
      </c>
      <c r="V2486" s="4">
        <f>$M$1*gp_need_index[[#This Row],[Normalised travel time adjusted wp 2025/26]]</f>
        <v>4272.957126430174</v>
      </c>
      <c r="W2486" s="115">
        <v>7323.3731473429962</v>
      </c>
      <c r="X2486" s="43">
        <f>gp_need_index[[#This Row],[Combined weighted population 2025/26]]/gp_need_index[[#This Row],[Registered population 2025/26]]</f>
        <v>0.59380207641098071</v>
      </c>
    </row>
    <row r="2487" spans="1:24" ht="13">
      <c r="A2487" s="8" t="s">
        <v>2126</v>
      </c>
      <c r="B2487" s="3" t="s">
        <v>10313</v>
      </c>
      <c r="C2487" s="74" t="s">
        <v>6421</v>
      </c>
      <c r="D2487" s="74" t="s">
        <v>6805</v>
      </c>
      <c r="E2487" s="74" t="s">
        <v>6517</v>
      </c>
      <c r="F2487" s="41">
        <v>0.95546181255871276</v>
      </c>
      <c r="G2487" s="110">
        <v>3867.0833333333335</v>
      </c>
      <c r="H2487" s="4">
        <v>1136.8446744071493</v>
      </c>
      <c r="I2487" s="46">
        <v>2786.4849062477192</v>
      </c>
      <c r="J2487" s="110">
        <v>2662.3799191909407</v>
      </c>
      <c r="K2487" s="46">
        <v>2670.6383126417431</v>
      </c>
      <c r="L2487" s="110">
        <f>$L$1*gp_need_index[[#This Row],[Normalised weighted population (base year)]]</f>
        <v>1131.9994618174735</v>
      </c>
      <c r="M2487" s="4">
        <f>$M$1*gp_need_index[[#This Row],[Normalised travel time adjusted wp (base year)]]</f>
        <v>1585.7011124289604</v>
      </c>
      <c r="N2487" s="115">
        <v>2717.7005742464339</v>
      </c>
      <c r="O2487" s="43">
        <f>gp_need_index[[#This Row],[Combined weighted population (base year)]]/gp_need_index[[#This Row],[Registered population (base year)]]</f>
        <v>0.70277786641433482</v>
      </c>
      <c r="P2487" s="77">
        <v>3901.5779015491439</v>
      </c>
      <c r="Q2487" s="4">
        <v>1156.3184075543259</v>
      </c>
      <c r="R2487" s="46">
        <v>2805.8218694849279</v>
      </c>
      <c r="S2487" s="110">
        <v>2680.855649134945</v>
      </c>
      <c r="T2487" s="46">
        <v>2689.1363770166417</v>
      </c>
      <c r="U2487" s="110">
        <f>$L$1*gp_need_index[[#This Row],[Normalised weighted population 2025/26]]</f>
        <v>1139.8550335195218</v>
      </c>
      <c r="V2487" s="4">
        <f>$M$1*gp_need_index[[#This Row],[Normalised travel time adjusted wp 2025/26]]</f>
        <v>1596.6844047445882</v>
      </c>
      <c r="W2487" s="115">
        <v>2736.5394382641098</v>
      </c>
      <c r="X2487" s="43">
        <f>gp_need_index[[#This Row],[Combined weighted population 2025/26]]/gp_need_index[[#This Row],[Registered population 2025/26]]</f>
        <v>0.70139300234849877</v>
      </c>
    </row>
    <row r="2488" spans="1:24" ht="13">
      <c r="A2488" s="8" t="s">
        <v>2143</v>
      </c>
      <c r="B2488" s="3" t="s">
        <v>12677</v>
      </c>
      <c r="C2488" s="74" t="s">
        <v>6421</v>
      </c>
      <c r="D2488" s="74" t="s">
        <v>6805</v>
      </c>
      <c r="E2488" s="74" t="s">
        <v>6517</v>
      </c>
      <c r="F2488" s="41">
        <v>0.95546181255871276</v>
      </c>
      <c r="G2488" s="110">
        <v>15344.249999999998</v>
      </c>
      <c r="H2488" s="4">
        <v>4562.1301743283093</v>
      </c>
      <c r="I2488" s="46">
        <v>11182.096514400635</v>
      </c>
      <c r="J2488" s="110">
        <v>10684.066203855695</v>
      </c>
      <c r="K2488" s="46">
        <v>10717.206936975661</v>
      </c>
      <c r="L2488" s="110">
        <f>$L$1*gp_need_index[[#This Row],[Normalised weighted population (base year)]]</f>
        <v>4542.6864534278066</v>
      </c>
      <c r="M2488" s="4">
        <f>$M$1*gp_need_index[[#This Row],[Normalised travel time adjusted wp (base year)]]</f>
        <v>6363.3802007742715</v>
      </c>
      <c r="N2488" s="115">
        <v>10906.066654202077</v>
      </c>
      <c r="O2488" s="43">
        <f>gp_need_index[[#This Row],[Combined weighted population (base year)]]/gp_need_index[[#This Row],[Registered population (base year)]]</f>
        <v>0.71075918693986861</v>
      </c>
      <c r="P2488" s="77">
        <v>15477.996128760429</v>
      </c>
      <c r="Q2488" s="4">
        <v>4642.3343633247932</v>
      </c>
      <c r="R2488" s="46">
        <v>11264.685571881402</v>
      </c>
      <c r="S2488" s="110">
        <v>10762.976894413785</v>
      </c>
      <c r="T2488" s="46">
        <v>10796.221982745335</v>
      </c>
      <c r="U2488" s="110">
        <f>$L$1*gp_need_index[[#This Row],[Normalised weighted population 2025/26]]</f>
        <v>4576.2379607087605</v>
      </c>
      <c r="V2488" s="4">
        <f>$M$1*gp_need_index[[#This Row],[Normalised travel time adjusted wp 2025/26]]</f>
        <v>6410.2956686541811</v>
      </c>
      <c r="W2488" s="115">
        <v>10986.533629362941</v>
      </c>
      <c r="X2488" s="43">
        <f>gp_need_index[[#This Row],[Combined weighted population 2025/26]]/gp_need_index[[#This Row],[Registered population 2025/26]]</f>
        <v>0.7098162797022749</v>
      </c>
    </row>
    <row r="2489" spans="1:24" ht="13">
      <c r="A2489" s="8" t="s">
        <v>2876</v>
      </c>
      <c r="B2489" s="3" t="s">
        <v>10312</v>
      </c>
      <c r="C2489" s="74" t="s">
        <v>6421</v>
      </c>
      <c r="D2489" s="74" t="s">
        <v>6805</v>
      </c>
      <c r="E2489" s="74" t="s">
        <v>6516</v>
      </c>
      <c r="F2489" s="41">
        <v>0.95546181255871276</v>
      </c>
      <c r="G2489" s="110">
        <v>11841.000000000002</v>
      </c>
      <c r="H2489" s="4">
        <v>3200.5465709024129</v>
      </c>
      <c r="I2489" s="46">
        <v>7844.7609531295384</v>
      </c>
      <c r="J2489" s="110">
        <v>7495.3695193669637</v>
      </c>
      <c r="K2489" s="46">
        <v>7518.6192855268946</v>
      </c>
      <c r="L2489" s="110">
        <f>$L$1*gp_need_index[[#This Row],[Normalised weighted population (base year)]]</f>
        <v>3186.9058960694438</v>
      </c>
      <c r="M2489" s="4">
        <f>$M$1*gp_need_index[[#This Row],[Normalised travel time adjusted wp (base year)]]</f>
        <v>4464.2072678110217</v>
      </c>
      <c r="N2489" s="115">
        <v>7651.1131638804654</v>
      </c>
      <c r="O2489" s="43">
        <f>gp_need_index[[#This Row],[Combined weighted population (base year)]]/gp_need_index[[#This Row],[Registered population (base year)]]</f>
        <v>0.64615430824089726</v>
      </c>
      <c r="P2489" s="77">
        <v>11942.936241486424</v>
      </c>
      <c r="Q2489" s="4">
        <v>3251.7058578141928</v>
      </c>
      <c r="R2489" s="46">
        <v>7890.3071588079529</v>
      </c>
      <c r="S2489" s="110">
        <v>7538.8871795996338</v>
      </c>
      <c r="T2489" s="46">
        <v>7562.1735782109199</v>
      </c>
      <c r="U2489" s="110">
        <f>$L$1*gp_need_index[[#This Row],[Normalised weighted population 2025/26]]</f>
        <v>3205.4088781599594</v>
      </c>
      <c r="V2489" s="4">
        <f>$M$1*gp_need_index[[#This Row],[Normalised travel time adjusted wp 2025/26]]</f>
        <v>4490.0677858876152</v>
      </c>
      <c r="W2489" s="115">
        <v>7695.4766640475746</v>
      </c>
      <c r="X2489" s="43">
        <f>gp_need_index[[#This Row],[Combined weighted population 2025/26]]/gp_need_index[[#This Row],[Registered population 2025/26]]</f>
        <v>0.64435382626557436</v>
      </c>
    </row>
    <row r="2490" spans="1:24" ht="13">
      <c r="A2490" s="8" t="s">
        <v>2134</v>
      </c>
      <c r="B2490" s="3" t="s">
        <v>10311</v>
      </c>
      <c r="C2490" s="74" t="s">
        <v>6421</v>
      </c>
      <c r="D2490" s="74" t="s">
        <v>6805</v>
      </c>
      <c r="E2490" s="74" t="s">
        <v>6517</v>
      </c>
      <c r="F2490" s="41">
        <v>0.95546181255871276</v>
      </c>
      <c r="G2490" s="110">
        <v>13447.333333333336</v>
      </c>
      <c r="H2490" s="4">
        <v>3772.6837037133819</v>
      </c>
      <c r="I2490" s="46">
        <v>9247.1086271536915</v>
      </c>
      <c r="J2490" s="110">
        <v>8835.2591698275755</v>
      </c>
      <c r="K2490" s="46">
        <v>8862.6651181440811</v>
      </c>
      <c r="L2490" s="110">
        <f>$L$1*gp_need_index[[#This Row],[Normalised weighted population (base year)]]</f>
        <v>3756.6045901901293</v>
      </c>
      <c r="M2490" s="4">
        <f>$M$1*gp_need_index[[#This Row],[Normalised travel time adjusted wp (base year)]]</f>
        <v>5262.2393194924734</v>
      </c>
      <c r="N2490" s="115">
        <v>9018.8439096826023</v>
      </c>
      <c r="O2490" s="43">
        <f>gp_need_index[[#This Row],[Combined weighted population (base year)]]/gp_need_index[[#This Row],[Registered population (base year)]]</f>
        <v>0.67067898787982261</v>
      </c>
      <c r="P2490" s="77">
        <v>13561.403140529095</v>
      </c>
      <c r="Q2490" s="4">
        <v>3833.8001966770871</v>
      </c>
      <c r="R2490" s="46">
        <v>9302.7667507462102</v>
      </c>
      <c r="S2490" s="110">
        <v>8888.4383814789016</v>
      </c>
      <c r="T2490" s="46">
        <v>8915.8933246624347</v>
      </c>
      <c r="U2490" s="110">
        <f>$L$1*gp_need_index[[#This Row],[Normalised weighted population 2025/26]]</f>
        <v>3779.2155025303455</v>
      </c>
      <c r="V2490" s="4">
        <f>$M$1*gp_need_index[[#This Row],[Normalised travel time adjusted wp 2025/26]]</f>
        <v>5293.8437587342896</v>
      </c>
      <c r="W2490" s="115">
        <v>9073.059261264636</v>
      </c>
      <c r="X2490" s="43">
        <f>gp_need_index[[#This Row],[Combined weighted population 2025/26]]/gp_need_index[[#This Row],[Registered population 2025/26]]</f>
        <v>0.66903543587973102</v>
      </c>
    </row>
    <row r="2491" spans="1:24" ht="13">
      <c r="A2491" s="8" t="s">
        <v>2868</v>
      </c>
      <c r="B2491" s="3" t="s">
        <v>10310</v>
      </c>
      <c r="C2491" s="74" t="s">
        <v>6421</v>
      </c>
      <c r="D2491" s="74" t="s">
        <v>6805</v>
      </c>
      <c r="E2491" s="74" t="s">
        <v>6516</v>
      </c>
      <c r="F2491" s="41">
        <v>0.95546181255871276</v>
      </c>
      <c r="G2491" s="110">
        <v>21059.166666666664</v>
      </c>
      <c r="H2491" s="4">
        <v>3694.1052968646036</v>
      </c>
      <c r="I2491" s="46">
        <v>9054.5075185147325</v>
      </c>
      <c r="J2491" s="110">
        <v>8651.2361654665783</v>
      </c>
      <c r="K2491" s="46">
        <v>8678.0712957855994</v>
      </c>
      <c r="L2491" s="110">
        <f>$L$1*gp_need_index[[#This Row],[Normalised weighted population (base year)]]</f>
        <v>3678.3610831695437</v>
      </c>
      <c r="M2491" s="4">
        <f>$M$1*gp_need_index[[#This Row],[Normalised travel time adjusted wp (base year)]]</f>
        <v>5152.6360729293647</v>
      </c>
      <c r="N2491" s="115">
        <v>8830.9971560989088</v>
      </c>
      <c r="O2491" s="43">
        <f>gp_need_index[[#This Row],[Combined weighted population (base year)]]/gp_need_index[[#This Row],[Registered population (base year)]]</f>
        <v>0.41934219410861034</v>
      </c>
      <c r="P2491" s="77">
        <v>21237.297628232554</v>
      </c>
      <c r="Q2491" s="4">
        <v>3743.0281704941972</v>
      </c>
      <c r="R2491" s="46">
        <v>9082.5072317958075</v>
      </c>
      <c r="S2491" s="110">
        <v>8677.9888222692389</v>
      </c>
      <c r="T2491" s="46">
        <v>8704.7937209294123</v>
      </c>
      <c r="U2491" s="110">
        <f>$L$1*gp_need_index[[#This Row],[Normalised weighted population 2025/26]]</f>
        <v>3689.7358658910125</v>
      </c>
      <c r="V2491" s="4">
        <f>$M$1*gp_need_index[[#This Row],[Normalised travel time adjusted wp 2025/26]]</f>
        <v>5168.5026090592337</v>
      </c>
      <c r="W2491" s="115">
        <v>8858.2384749502453</v>
      </c>
      <c r="X2491" s="43">
        <f>gp_need_index[[#This Row],[Combined weighted population 2025/26]]/gp_need_index[[#This Row],[Registered population 2025/26]]</f>
        <v>0.4171076108654348</v>
      </c>
    </row>
    <row r="2492" spans="1:24" ht="13">
      <c r="A2492" s="8" t="s">
        <v>2890</v>
      </c>
      <c r="B2492" s="3" t="s">
        <v>10309</v>
      </c>
      <c r="C2492" s="74" t="s">
        <v>6421</v>
      </c>
      <c r="D2492" s="74" t="s">
        <v>6805</v>
      </c>
      <c r="E2492" s="74" t="s">
        <v>6516</v>
      </c>
      <c r="F2492" s="41">
        <v>0.95546181255871276</v>
      </c>
      <c r="G2492" s="110">
        <v>8401.8333333333321</v>
      </c>
      <c r="H2492" s="4">
        <v>2300.8805156316671</v>
      </c>
      <c r="I2492" s="46">
        <v>5639.6172425494806</v>
      </c>
      <c r="J2492" s="110">
        <v>5388.4389127036966</v>
      </c>
      <c r="K2492" s="46">
        <v>5405.153224701754</v>
      </c>
      <c r="L2492" s="110">
        <f>$L$1*gp_need_index[[#This Row],[Normalised weighted population (base year)]]</f>
        <v>2291.0742021636534</v>
      </c>
      <c r="M2492" s="4">
        <f>$M$1*gp_need_index[[#This Row],[Normalised travel time adjusted wp (base year)]]</f>
        <v>3209.3291857182753</v>
      </c>
      <c r="N2492" s="115">
        <v>5500.4033878819282</v>
      </c>
      <c r="O2492" s="43">
        <f>gp_need_index[[#This Row],[Combined weighted population (base year)]]/gp_need_index[[#This Row],[Registered population (base year)]]</f>
        <v>0.65466704344868332</v>
      </c>
      <c r="P2492" s="77">
        <v>8475.3603890466766</v>
      </c>
      <c r="Q2492" s="4">
        <v>2336.6809695856946</v>
      </c>
      <c r="R2492" s="46">
        <v>5669.9871969864498</v>
      </c>
      <c r="S2492" s="110">
        <v>5417.4562444173689</v>
      </c>
      <c r="T2492" s="46">
        <v>5434.1898872696029</v>
      </c>
      <c r="U2492" s="110">
        <f>$L$1*gp_need_index[[#This Row],[Normalised weighted population 2025/26]]</f>
        <v>2303.4118868218361</v>
      </c>
      <c r="V2492" s="4">
        <f>$M$1*gp_need_index[[#This Row],[Normalised travel time adjusted wp 2025/26]]</f>
        <v>3226.569808649921</v>
      </c>
      <c r="W2492" s="115">
        <v>5529.9816954717571</v>
      </c>
      <c r="X2492" s="43">
        <f>gp_need_index[[#This Row],[Combined weighted population 2025/26]]/gp_need_index[[#This Row],[Registered population 2025/26]]</f>
        <v>0.65247746899572012</v>
      </c>
    </row>
    <row r="2493" spans="1:24" ht="13">
      <c r="A2493" s="8" t="s">
        <v>2880</v>
      </c>
      <c r="B2493" s="3" t="s">
        <v>10308</v>
      </c>
      <c r="C2493" s="74" t="s">
        <v>6421</v>
      </c>
      <c r="D2493" s="74" t="s">
        <v>6805</v>
      </c>
      <c r="E2493" s="74" t="s">
        <v>6516</v>
      </c>
      <c r="F2493" s="41">
        <v>0.95546181255871276</v>
      </c>
      <c r="G2493" s="110">
        <v>3779.5833333333335</v>
      </c>
      <c r="H2493" s="4">
        <v>1143.1521397851593</v>
      </c>
      <c r="I2493" s="46">
        <v>2801.9449400308481</v>
      </c>
      <c r="J2493" s="110">
        <v>2677.1513910915878</v>
      </c>
      <c r="K2493" s="46">
        <v>2685.4556039335012</v>
      </c>
      <c r="L2493" s="110">
        <f>$L$1*gp_need_index[[#This Row],[Normalised weighted population (base year)]]</f>
        <v>1138.2800448857479</v>
      </c>
      <c r="M2493" s="4">
        <f>$M$1*gp_need_index[[#This Row],[Normalised travel time adjusted wp (base year)]]</f>
        <v>1594.4989324756905</v>
      </c>
      <c r="N2493" s="115">
        <v>2732.7789773614386</v>
      </c>
      <c r="O2493" s="43">
        <f>gp_need_index[[#This Row],[Combined weighted population (base year)]]/gp_need_index[[#This Row],[Registered population (base year)]]</f>
        <v>0.72303710127521248</v>
      </c>
      <c r="P2493" s="77">
        <v>3814.1625890535261</v>
      </c>
      <c r="Q2493" s="4">
        <v>1162.2667361980982</v>
      </c>
      <c r="R2493" s="46">
        <v>2820.255567406316</v>
      </c>
      <c r="S2493" s="110">
        <v>2694.6464963128396</v>
      </c>
      <c r="T2493" s="46">
        <v>2702.9698218826193</v>
      </c>
      <c r="U2493" s="110">
        <f>$L$1*gp_need_index[[#This Row],[Normalised weighted population 2025/26]]</f>
        <v>1145.7186713387732</v>
      </c>
      <c r="V2493" s="4">
        <f>$M$1*gp_need_index[[#This Row],[Normalised travel time adjusted wp 2025/26]]</f>
        <v>1604.8980624341639</v>
      </c>
      <c r="W2493" s="115">
        <v>2750.6167337729371</v>
      </c>
      <c r="X2493" s="43">
        <f>gp_need_index[[#This Row],[Combined weighted population 2025/26]]/gp_need_index[[#This Row],[Registered population 2025/26]]</f>
        <v>0.72115875229521742</v>
      </c>
    </row>
    <row r="2494" spans="1:24" ht="13">
      <c r="A2494" s="8" t="s">
        <v>2130</v>
      </c>
      <c r="B2494" s="3" t="s">
        <v>10307</v>
      </c>
      <c r="C2494" s="74" t="s">
        <v>6421</v>
      </c>
      <c r="D2494" s="74" t="s">
        <v>6805</v>
      </c>
      <c r="E2494" s="74" t="s">
        <v>6517</v>
      </c>
      <c r="F2494" s="41">
        <v>0.95546181255871276</v>
      </c>
      <c r="G2494" s="110">
        <v>34676.75</v>
      </c>
      <c r="H2494" s="4">
        <v>5698.1820504884872</v>
      </c>
      <c r="I2494" s="46">
        <v>13966.638217325493</v>
      </c>
      <c r="J2494" s="110">
        <v>13344.589466477604</v>
      </c>
      <c r="K2494" s="46">
        <v>13385.982833915223</v>
      </c>
      <c r="L2494" s="110">
        <f>$L$1*gp_need_index[[#This Row],[Normalised weighted population (base year)]]</f>
        <v>5673.8964958908991</v>
      </c>
      <c r="M2494" s="4">
        <f>$M$1*gp_need_index[[#This Row],[Normalised travel time adjusted wp (base year)]]</f>
        <v>7947.9754971753655</v>
      </c>
      <c r="N2494" s="115">
        <v>13621.871993066265</v>
      </c>
      <c r="O2494" s="43">
        <f>gp_need_index[[#This Row],[Combined weighted population (base year)]]/gp_need_index[[#This Row],[Registered population (base year)]]</f>
        <v>0.39282435617715805</v>
      </c>
      <c r="P2494" s="77">
        <v>34985.715979735294</v>
      </c>
      <c r="Q2494" s="4">
        <v>5780.3971511800846</v>
      </c>
      <c r="R2494" s="46">
        <v>14026.209939347929</v>
      </c>
      <c r="S2494" s="110">
        <v>13401.507971978404</v>
      </c>
      <c r="T2494" s="46">
        <v>13442.903054461174</v>
      </c>
      <c r="U2494" s="110">
        <f>$L$1*gp_need_index[[#This Row],[Normalised weighted population 2025/26]]</f>
        <v>5698.0972935043146</v>
      </c>
      <c r="V2494" s="4">
        <f>$M$1*gp_need_index[[#This Row],[Normalised travel time adjusted wp 2025/26]]</f>
        <v>7981.7720830373182</v>
      </c>
      <c r="W2494" s="115">
        <v>13679.869376541632</v>
      </c>
      <c r="X2494" s="43">
        <f>gp_need_index[[#This Row],[Combined weighted population 2025/26]]/gp_need_index[[#This Row],[Registered population 2025/26]]</f>
        <v>0.39101298897142467</v>
      </c>
    </row>
    <row r="2495" spans="1:24" ht="13">
      <c r="A2495" s="8" t="s">
        <v>2132</v>
      </c>
      <c r="B2495" s="3" t="s">
        <v>10306</v>
      </c>
      <c r="C2495" s="74" t="s">
        <v>6421</v>
      </c>
      <c r="D2495" s="74" t="s">
        <v>6805</v>
      </c>
      <c r="E2495" s="74" t="s">
        <v>6517</v>
      </c>
      <c r="F2495" s="41">
        <v>0.95546181255871276</v>
      </c>
      <c r="G2495" s="110">
        <v>8242.25</v>
      </c>
      <c r="H2495" s="4">
        <v>1761.03480123136</v>
      </c>
      <c r="I2495" s="46">
        <v>4316.4180679010769</v>
      </c>
      <c r="J2495" s="110">
        <v>4124.1726309179403</v>
      </c>
      <c r="K2495" s="46">
        <v>4136.9653356704239</v>
      </c>
      <c r="L2495" s="110">
        <f>$L$1*gp_need_index[[#This Row],[Normalised weighted population (base year)]]</f>
        <v>1753.5293009797681</v>
      </c>
      <c r="M2495" s="4">
        <f>$M$1*gp_need_index[[#This Row],[Normalised travel time adjusted wp (base year)]]</f>
        <v>2456.3380611295224</v>
      </c>
      <c r="N2495" s="115">
        <v>4209.8673621092903</v>
      </c>
      <c r="O2495" s="43">
        <f>gp_need_index[[#This Row],[Combined weighted population (base year)]]/gp_need_index[[#This Row],[Registered population (base year)]]</f>
        <v>0.51076676418566413</v>
      </c>
      <c r="P2495" s="77">
        <v>8313.290585120707</v>
      </c>
      <c r="Q2495" s="4">
        <v>1789.3084962471382</v>
      </c>
      <c r="R2495" s="46">
        <v>4341.7806697758888</v>
      </c>
      <c r="S2495" s="110">
        <v>4148.4056284764529</v>
      </c>
      <c r="T2495" s="46">
        <v>4161.2193799976867</v>
      </c>
      <c r="U2495" s="110">
        <f>$L$1*gp_need_index[[#This Row],[Normalised weighted population 2025/26]]</f>
        <v>1763.8327666860437</v>
      </c>
      <c r="V2495" s="4">
        <f>$M$1*gp_need_index[[#This Row],[Normalised travel time adjusted wp 2025/26]]</f>
        <v>2470.7389872633944</v>
      </c>
      <c r="W2495" s="115">
        <v>4234.5717539494381</v>
      </c>
      <c r="X2495" s="43">
        <f>gp_need_index[[#This Row],[Combined weighted population 2025/26]]/gp_need_index[[#This Row],[Registered population 2025/26]]</f>
        <v>0.5093737203807791</v>
      </c>
    </row>
    <row r="2496" spans="1:24" ht="13">
      <c r="A2496" s="8" t="s">
        <v>2302</v>
      </c>
      <c r="B2496" s="3" t="s">
        <v>10305</v>
      </c>
      <c r="C2496" s="74" t="s">
        <v>6421</v>
      </c>
      <c r="D2496" s="74" t="s">
        <v>6805</v>
      </c>
      <c r="E2496" s="74" t="s">
        <v>6499</v>
      </c>
      <c r="F2496" s="41">
        <v>0.95546181255871276</v>
      </c>
      <c r="G2496" s="110">
        <v>10151.416666666668</v>
      </c>
      <c r="H2496" s="4">
        <v>2865.8164992848106</v>
      </c>
      <c r="I2496" s="46">
        <v>7024.3144020507216</v>
      </c>
      <c r="J2496" s="110">
        <v>6711.4641705656531</v>
      </c>
      <c r="K2496" s="46">
        <v>6732.2823533321225</v>
      </c>
      <c r="L2496" s="110">
        <f>$L$1*gp_need_index[[#This Row],[Normalised weighted population (base year)]]</f>
        <v>2853.6024383012582</v>
      </c>
      <c r="M2496" s="4">
        <f>$M$1*gp_need_index[[#This Row],[Normalised travel time adjusted wp (base year)]]</f>
        <v>3997.3168835074198</v>
      </c>
      <c r="N2496" s="115">
        <v>6850.9193218086784</v>
      </c>
      <c r="O2496" s="43">
        <f>gp_need_index[[#This Row],[Combined weighted population (base year)]]/gp_need_index[[#This Row],[Registered population (base year)]]</f>
        <v>0.67487322673932315</v>
      </c>
      <c r="P2496" s="77">
        <v>10237.599333014237</v>
      </c>
      <c r="Q2496" s="4">
        <v>2911.6619985939569</v>
      </c>
      <c r="R2496" s="46">
        <v>7065.1862487273384</v>
      </c>
      <c r="S2496" s="110">
        <v>6750.5156592739149</v>
      </c>
      <c r="T2496" s="46">
        <v>6771.3669062456111</v>
      </c>
      <c r="U2496" s="110">
        <f>$L$1*gp_need_index[[#This Row],[Normalised weighted population 2025/26]]</f>
        <v>2870.2064788749858</v>
      </c>
      <c r="V2496" s="4">
        <f>$M$1*gp_need_index[[#This Row],[Normalised travel time adjusted wp 2025/26]]</f>
        <v>4020.523477504194</v>
      </c>
      <c r="W2496" s="115">
        <v>6890.7299563791803</v>
      </c>
      <c r="X2496" s="43">
        <f>gp_need_index[[#This Row],[Combined weighted population 2025/26]]/gp_need_index[[#This Row],[Registered population 2025/26]]</f>
        <v>0.67308064442001903</v>
      </c>
    </row>
    <row r="2497" spans="1:24" ht="13">
      <c r="A2497" s="8" t="s">
        <v>2320</v>
      </c>
      <c r="B2497" s="3" t="s">
        <v>10304</v>
      </c>
      <c r="C2497" s="74" t="s">
        <v>6421</v>
      </c>
      <c r="D2497" s="74" t="s">
        <v>6805</v>
      </c>
      <c r="E2497" s="74" t="s">
        <v>6499</v>
      </c>
      <c r="F2497" s="41">
        <v>0.95546181255871276</v>
      </c>
      <c r="G2497" s="110">
        <v>13499.5</v>
      </c>
      <c r="H2497" s="4">
        <v>2670.6207626193932</v>
      </c>
      <c r="I2497" s="46">
        <v>6545.8761543052824</v>
      </c>
      <c r="J2497" s="110">
        <v>6254.334695177381</v>
      </c>
      <c r="K2497" s="46">
        <v>6273.7349153764108</v>
      </c>
      <c r="L2497" s="110">
        <f>$L$1*gp_need_index[[#This Row],[Normalised weighted population (base year)]]</f>
        <v>2659.2386225323653</v>
      </c>
      <c r="M2497" s="4">
        <f>$M$1*gp_need_index[[#This Row],[Normalised travel time adjusted wp (base year)]]</f>
        <v>3725.0526914504394</v>
      </c>
      <c r="N2497" s="115">
        <v>6384.2913139828051</v>
      </c>
      <c r="O2497" s="43">
        <f>gp_need_index[[#This Row],[Combined weighted population (base year)]]/gp_need_index[[#This Row],[Registered population (base year)]]</f>
        <v>0.47292798355367272</v>
      </c>
      <c r="P2497" s="77">
        <v>13612.397898137897</v>
      </c>
      <c r="Q2497" s="4">
        <v>2711.6946282402291</v>
      </c>
      <c r="R2497" s="46">
        <v>6579.9627866978963</v>
      </c>
      <c r="S2497" s="110">
        <v>6286.9031707472504</v>
      </c>
      <c r="T2497" s="46">
        <v>6306.3223940061871</v>
      </c>
      <c r="U2497" s="110">
        <f>$L$1*gp_need_index[[#This Row],[Normalised weighted population 2025/26]]</f>
        <v>2673.0861942299885</v>
      </c>
      <c r="V2497" s="4">
        <f>$M$1*gp_need_index[[#This Row],[Normalised travel time adjusted wp 2025/26]]</f>
        <v>3744.4016242017919</v>
      </c>
      <c r="W2497" s="115">
        <v>6417.4878184317804</v>
      </c>
      <c r="X2497" s="43">
        <f>gp_need_index[[#This Row],[Combined weighted population 2025/26]]/gp_need_index[[#This Row],[Registered population 2025/26]]</f>
        <v>0.47144433085589266</v>
      </c>
    </row>
    <row r="2498" spans="1:24" ht="13">
      <c r="A2498" s="8" t="s">
        <v>2141</v>
      </c>
      <c r="B2498" s="3" t="s">
        <v>10303</v>
      </c>
      <c r="C2498" s="74" t="s">
        <v>6421</v>
      </c>
      <c r="D2498" s="74" t="s">
        <v>6805</v>
      </c>
      <c r="E2498" s="74" t="s">
        <v>6517</v>
      </c>
      <c r="F2498" s="41">
        <v>0.95546181255871276</v>
      </c>
      <c r="G2498" s="110">
        <v>9554</v>
      </c>
      <c r="H2498" s="4">
        <v>1884.5630180024127</v>
      </c>
      <c r="I2498" s="46">
        <v>4619.1942687991777</v>
      </c>
      <c r="J2498" s="110">
        <v>4413.4637286276802</v>
      </c>
      <c r="K2498" s="46">
        <v>4427.1537807833201</v>
      </c>
      <c r="L2498" s="110">
        <f>$L$1*gp_need_index[[#This Row],[Normalised weighted population (base year)]]</f>
        <v>1876.5310426002984</v>
      </c>
      <c r="M2498" s="4">
        <f>$M$1*gp_need_index[[#This Row],[Normalised travel time adjusted wp (base year)]]</f>
        <v>2628.6384950937072</v>
      </c>
      <c r="N2498" s="115">
        <v>4505.1695376940061</v>
      </c>
      <c r="O2498" s="43">
        <f>gp_need_index[[#This Row],[Combined weighted population (base year)]]/gp_need_index[[#This Row],[Registered population (base year)]]</f>
        <v>0.47154799431588929</v>
      </c>
      <c r="P2498" s="77">
        <v>9637.9772301061967</v>
      </c>
      <c r="Q2498" s="4">
        <v>1911.505687038778</v>
      </c>
      <c r="R2498" s="46">
        <v>4638.2937651939401</v>
      </c>
      <c r="S2498" s="110">
        <v>4431.7125680719782</v>
      </c>
      <c r="T2498" s="46">
        <v>4445.4014087366886</v>
      </c>
      <c r="U2498" s="110">
        <f>$L$1*gp_need_index[[#This Row],[Normalised weighted population 2025/26]]</f>
        <v>1884.2901442524835</v>
      </c>
      <c r="V2498" s="4">
        <f>$M$1*gp_need_index[[#This Row],[Normalised travel time adjusted wp 2025/26]]</f>
        <v>2639.4730898824801</v>
      </c>
      <c r="W2498" s="115">
        <v>4523.7632341349636</v>
      </c>
      <c r="X2498" s="43">
        <f>gp_need_index[[#This Row],[Combined weighted population 2025/26]]/gp_need_index[[#This Row],[Registered population 2025/26]]</f>
        <v>0.46936853305733722</v>
      </c>
    </row>
    <row r="2499" spans="1:24" ht="13">
      <c r="A2499" s="8" t="s">
        <v>2327</v>
      </c>
      <c r="B2499" s="3" t="s">
        <v>10302</v>
      </c>
      <c r="C2499" s="74" t="s">
        <v>6421</v>
      </c>
      <c r="D2499" s="74" t="s">
        <v>6805</v>
      </c>
      <c r="E2499" s="74" t="s">
        <v>6499</v>
      </c>
      <c r="F2499" s="41">
        <v>0.95546181255871276</v>
      </c>
      <c r="G2499" s="110">
        <v>16733.666666666668</v>
      </c>
      <c r="H2499" s="4">
        <v>4156.0209199383289</v>
      </c>
      <c r="I2499" s="46">
        <v>10186.694650698084</v>
      </c>
      <c r="J2499" s="110">
        <v>9732.9977349381352</v>
      </c>
      <c r="K2499" s="46">
        <v>9763.1883640709275</v>
      </c>
      <c r="L2499" s="110">
        <f>$L$1*gp_need_index[[#This Row],[Normalised weighted population (base year)]]</f>
        <v>4138.3080297453544</v>
      </c>
      <c r="M2499" s="4">
        <f>$M$1*gp_need_index[[#This Row],[Normalised travel time adjusted wp (base year)]]</f>
        <v>5796.9282386452242</v>
      </c>
      <c r="N2499" s="115">
        <v>9935.2362683905776</v>
      </c>
      <c r="O2499" s="43">
        <f>gp_need_index[[#This Row],[Combined weighted population (base year)]]/gp_need_index[[#This Row],[Registered population (base year)]]</f>
        <v>0.59372739198764424</v>
      </c>
      <c r="P2499" s="77">
        <v>16877.849607139156</v>
      </c>
      <c r="Q2499" s="4">
        <v>4222.2464022194754</v>
      </c>
      <c r="R2499" s="46">
        <v>10245.336592676245</v>
      </c>
      <c r="S2499" s="110">
        <v>9789.027871112552</v>
      </c>
      <c r="T2499" s="46">
        <v>9819.2645890250533</v>
      </c>
      <c r="U2499" s="110">
        <f>$L$1*gp_need_index[[#This Row],[Normalised weighted population 2025/26]]</f>
        <v>4162.131107562991</v>
      </c>
      <c r="V2499" s="4">
        <f>$M$1*gp_need_index[[#This Row],[Normalised travel time adjusted wp 2025/26]]</f>
        <v>5830.2236990861456</v>
      </c>
      <c r="W2499" s="115">
        <v>9992.3548066491367</v>
      </c>
      <c r="X2499" s="43">
        <f>gp_need_index[[#This Row],[Combined weighted population 2025/26]]/gp_need_index[[#This Row],[Registered population 2025/26]]</f>
        <v>0.59203956897580567</v>
      </c>
    </row>
    <row r="2500" spans="1:24" ht="13">
      <c r="A2500" s="8" t="s">
        <v>2317</v>
      </c>
      <c r="B2500" s="3" t="s">
        <v>10301</v>
      </c>
      <c r="C2500" s="74" t="s">
        <v>6421</v>
      </c>
      <c r="D2500" s="74" t="s">
        <v>6805</v>
      </c>
      <c r="E2500" s="74" t="s">
        <v>6499</v>
      </c>
      <c r="F2500" s="41">
        <v>0.95546181255871276</v>
      </c>
      <c r="G2500" s="110">
        <v>7719.5833333333339</v>
      </c>
      <c r="H2500" s="4">
        <v>2119.9002758842475</v>
      </c>
      <c r="I2500" s="46">
        <v>5196.0221607074836</v>
      </c>
      <c r="J2500" s="110">
        <v>4964.6007517648113</v>
      </c>
      <c r="K2500" s="46">
        <v>4980.0003669882772</v>
      </c>
      <c r="L2500" s="110">
        <f>$L$1*gp_need_index[[#This Row],[Normalised weighted population (base year)]]</f>
        <v>2110.8652971076367</v>
      </c>
      <c r="M2500" s="4">
        <f>$M$1*gp_need_index[[#This Row],[Normalised travel time adjusted wp (base year)]]</f>
        <v>2956.8931459006108</v>
      </c>
      <c r="N2500" s="115">
        <v>5067.7584430082479</v>
      </c>
      <c r="O2500" s="43">
        <f>gp_need_index[[#This Row],[Combined weighted population (base year)]]/gp_need_index[[#This Row],[Registered population (base year)]]</f>
        <v>0.6564808259955629</v>
      </c>
      <c r="P2500" s="77">
        <v>7785.4180879788673</v>
      </c>
      <c r="Q2500" s="4">
        <v>2155.6642239996117</v>
      </c>
      <c r="R2500" s="46">
        <v>5230.7476759425381</v>
      </c>
      <c r="S2500" s="110">
        <v>4997.779655493332</v>
      </c>
      <c r="T2500" s="46">
        <v>5013.2169854939875</v>
      </c>
      <c r="U2500" s="110">
        <f>$L$1*gp_need_index[[#This Row],[Normalised weighted population 2025/26]]</f>
        <v>2124.9724126600227</v>
      </c>
      <c r="V2500" s="4">
        <f>$M$1*gp_need_index[[#This Row],[Normalised travel time adjusted wp 2025/26]]</f>
        <v>2976.615632718203</v>
      </c>
      <c r="W2500" s="115">
        <v>5101.5880453782256</v>
      </c>
      <c r="X2500" s="43">
        <f>gp_need_index[[#This Row],[Combined weighted population 2025/26]]/gp_need_index[[#This Row],[Registered population 2025/26]]</f>
        <v>0.6552747697975746</v>
      </c>
    </row>
    <row r="2501" spans="1:24" ht="13">
      <c r="A2501" s="8" t="s">
        <v>2128</v>
      </c>
      <c r="B2501" s="3" t="s">
        <v>10300</v>
      </c>
      <c r="C2501" s="74" t="s">
        <v>6421</v>
      </c>
      <c r="D2501" s="74" t="s">
        <v>6805</v>
      </c>
      <c r="E2501" s="74" t="s">
        <v>6517</v>
      </c>
      <c r="F2501" s="41">
        <v>0.95546181255871276</v>
      </c>
      <c r="G2501" s="110">
        <v>12310.083333333328</v>
      </c>
      <c r="H2501" s="4">
        <v>2711.9398016114383</v>
      </c>
      <c r="I2501" s="46">
        <v>6647.1519759579078</v>
      </c>
      <c r="J2501" s="110">
        <v>6351.0998753019712</v>
      </c>
      <c r="K2501" s="46">
        <v>6370.8002498569012</v>
      </c>
      <c r="L2501" s="110">
        <f>$L$1*gp_need_index[[#This Row],[Normalised weighted population (base year)]]</f>
        <v>2700.3815604857868</v>
      </c>
      <c r="M2501" s="4">
        <f>$M$1*gp_need_index[[#This Row],[Normalised travel time adjusted wp (base year)]]</f>
        <v>3782.6855832334345</v>
      </c>
      <c r="N2501" s="115">
        <v>6483.0671437192213</v>
      </c>
      <c r="O2501" s="43">
        <f>gp_need_index[[#This Row],[Combined weighted population (base year)]]/gp_need_index[[#This Row],[Registered population (base year)]]</f>
        <v>0.52664689329635384</v>
      </c>
      <c r="P2501" s="77">
        <v>12415.914676394445</v>
      </c>
      <c r="Q2501" s="4">
        <v>2754.1235163181714</v>
      </c>
      <c r="R2501" s="46">
        <v>6682.9170433189693</v>
      </c>
      <c r="S2501" s="110">
        <v>6385.2720313890559</v>
      </c>
      <c r="T2501" s="46">
        <v>6404.9951000890069</v>
      </c>
      <c r="U2501" s="110">
        <f>$L$1*gp_need_index[[#This Row],[Normalised weighted population 2025/26]]</f>
        <v>2714.9109903469753</v>
      </c>
      <c r="V2501" s="4">
        <f>$M$1*gp_need_index[[#This Row],[Normalised travel time adjusted wp 2025/26]]</f>
        <v>3802.9888986602082</v>
      </c>
      <c r="W2501" s="115">
        <v>6517.8998890071834</v>
      </c>
      <c r="X2501" s="43">
        <f>gp_need_index[[#This Row],[Combined weighted population 2025/26]]/gp_need_index[[#This Row],[Registered population 2025/26]]</f>
        <v>0.52496332802602408</v>
      </c>
    </row>
    <row r="2502" spans="1:24" ht="13">
      <c r="A2502" s="8" t="s">
        <v>2140</v>
      </c>
      <c r="B2502" s="3" t="s">
        <v>10299</v>
      </c>
      <c r="C2502" s="74" t="s">
        <v>6421</v>
      </c>
      <c r="D2502" s="74" t="s">
        <v>6805</v>
      </c>
      <c r="E2502" s="74" t="s">
        <v>6517</v>
      </c>
      <c r="F2502" s="41">
        <v>0.95546181255871276</v>
      </c>
      <c r="G2502" s="110">
        <v>3961.2499999999995</v>
      </c>
      <c r="H2502" s="4">
        <v>1119.5762827100434</v>
      </c>
      <c r="I2502" s="46">
        <v>2744.1588841424987</v>
      </c>
      <c r="J2502" s="110">
        <v>2621.9390213918864</v>
      </c>
      <c r="K2502" s="46">
        <v>2630.0719718722394</v>
      </c>
      <c r="L2502" s="110">
        <f>$L$1*gp_need_index[[#This Row],[Normalised weighted population (base year)]]</f>
        <v>1114.8046677109071</v>
      </c>
      <c r="M2502" s="4">
        <f>$M$1*gp_need_index[[#This Row],[Normalised travel time adjusted wp (base year)]]</f>
        <v>1561.6147015582408</v>
      </c>
      <c r="N2502" s="115">
        <v>2676.4193692691479</v>
      </c>
      <c r="O2502" s="43">
        <f>gp_need_index[[#This Row],[Combined weighted population (base year)]]/gp_need_index[[#This Row],[Registered population (base year)]]</f>
        <v>0.6756502036652946</v>
      </c>
      <c r="P2502" s="77">
        <v>3997.333042915142</v>
      </c>
      <c r="Q2502" s="4">
        <v>1140.0023395178894</v>
      </c>
      <c r="R2502" s="46">
        <v>2766.2307151613841</v>
      </c>
      <c r="S2502" s="110">
        <v>2643.0278130636802</v>
      </c>
      <c r="T2502" s="46">
        <v>2651.1916969008416</v>
      </c>
      <c r="U2502" s="110">
        <f>$L$1*gp_need_index[[#This Row],[Normalised weighted population 2025/26]]</f>
        <v>1123.7712696037377</v>
      </c>
      <c r="V2502" s="4">
        <f>$M$1*gp_need_index[[#This Row],[Normalised travel time adjusted wp 2025/26]]</f>
        <v>1574.1546143249836</v>
      </c>
      <c r="W2502" s="115">
        <v>2697.9258839287213</v>
      </c>
      <c r="X2502" s="43">
        <f>gp_need_index[[#This Row],[Combined weighted population 2025/26]]/gp_need_index[[#This Row],[Registered population 2025/26]]</f>
        <v>0.67493147430147582</v>
      </c>
    </row>
    <row r="2503" spans="1:24" ht="13">
      <c r="A2503" s="8" t="s">
        <v>2895</v>
      </c>
      <c r="B2503" s="3" t="s">
        <v>10298</v>
      </c>
      <c r="C2503" s="74" t="s">
        <v>6421</v>
      </c>
      <c r="D2503" s="74" t="s">
        <v>6805</v>
      </c>
      <c r="E2503" s="74" t="s">
        <v>6516</v>
      </c>
      <c r="F2503" s="41">
        <v>0.95546181255871276</v>
      </c>
      <c r="G2503" s="110">
        <v>5036.166666666667</v>
      </c>
      <c r="H2503" s="4">
        <v>1827.4948804834096</v>
      </c>
      <c r="I2503" s="46">
        <v>4479.3163176557655</v>
      </c>
      <c r="J2503" s="110">
        <v>4279.8156878911968</v>
      </c>
      <c r="K2503" s="46">
        <v>4293.0911793388123</v>
      </c>
      <c r="L2503" s="110">
        <f>$L$1*gp_need_index[[#This Row],[Normalised weighted population (base year)]]</f>
        <v>1819.7061285089112</v>
      </c>
      <c r="M2503" s="4">
        <f>$M$1*gp_need_index[[#This Row],[Normalised travel time adjusted wp (base year)]]</f>
        <v>2549.0383428606656</v>
      </c>
      <c r="N2503" s="115">
        <v>4368.7444713695768</v>
      </c>
      <c r="O2503" s="43">
        <f>gp_need_index[[#This Row],[Combined weighted population (base year)]]/gp_need_index[[#This Row],[Registered population (base year)]]</f>
        <v>0.8674741644841466</v>
      </c>
      <c r="P2503" s="77">
        <v>5081.5937755988652</v>
      </c>
      <c r="Q2503" s="4">
        <v>1862.3770694622308</v>
      </c>
      <c r="R2503" s="46">
        <v>4519.0825265651356</v>
      </c>
      <c r="S2503" s="110">
        <v>4317.8107819343313</v>
      </c>
      <c r="T2503" s="46">
        <v>4331.1477984728353</v>
      </c>
      <c r="U2503" s="110">
        <f>$L$1*gp_need_index[[#This Row],[Normalised weighted population 2025/26]]</f>
        <v>1835.8610077199908</v>
      </c>
      <c r="V2503" s="4">
        <f>$M$1*gp_need_index[[#This Row],[Normalised travel time adjusted wp 2025/26]]</f>
        <v>2571.6345974753203</v>
      </c>
      <c r="W2503" s="115">
        <v>4407.4956051953113</v>
      </c>
      <c r="X2503" s="43">
        <f>gp_need_index[[#This Row],[Combined weighted population 2025/26]]/gp_need_index[[#This Row],[Registered population 2025/26]]</f>
        <v>0.86734512828623112</v>
      </c>
    </row>
    <row r="2504" spans="1:24" ht="13">
      <c r="A2504" s="8" t="s">
        <v>2139</v>
      </c>
      <c r="B2504" s="3" t="s">
        <v>10297</v>
      </c>
      <c r="C2504" s="74" t="s">
        <v>6421</v>
      </c>
      <c r="D2504" s="74" t="s">
        <v>6805</v>
      </c>
      <c r="E2504" s="74" t="s">
        <v>6517</v>
      </c>
      <c r="F2504" s="41">
        <v>0.95546181255871276</v>
      </c>
      <c r="G2504" s="110">
        <v>14795.083333333332</v>
      </c>
      <c r="H2504" s="4">
        <v>3923.2082866462297</v>
      </c>
      <c r="I2504" s="46">
        <v>9616.0547882291648</v>
      </c>
      <c r="J2504" s="110">
        <v>9187.7731376253269</v>
      </c>
      <c r="K2504" s="46">
        <v>9216.2725433488667</v>
      </c>
      <c r="L2504" s="110">
        <f>$L$1*gp_need_index[[#This Row],[Normalised weighted population (base year)]]</f>
        <v>3906.4876399208606</v>
      </c>
      <c r="M2504" s="4">
        <f>$M$1*gp_need_index[[#This Row],[Normalised travel time adjusted wp (base year)]]</f>
        <v>5472.1950011945455</v>
      </c>
      <c r="N2504" s="115">
        <v>9378.682641115407</v>
      </c>
      <c r="O2504" s="43">
        <f>gp_need_index[[#This Row],[Combined weighted population (base year)]]/gp_need_index[[#This Row],[Registered population (base year)]]</f>
        <v>0.63390536097794248</v>
      </c>
      <c r="P2504" s="77">
        <v>14921.130350144864</v>
      </c>
      <c r="Q2504" s="4">
        <v>3986.7710289067268</v>
      </c>
      <c r="R2504" s="46">
        <v>9673.9524930635289</v>
      </c>
      <c r="S2504" s="110">
        <v>9243.0921836293583</v>
      </c>
      <c r="T2504" s="46">
        <v>9271.6425948321285</v>
      </c>
      <c r="U2504" s="110">
        <f>$L$1*gp_need_index[[#This Row],[Normalised weighted population 2025/26]]</f>
        <v>3930.0083740780838</v>
      </c>
      <c r="V2504" s="4">
        <f>$M$1*gp_need_index[[#This Row],[Normalised travel time adjusted wp 2025/26]]</f>
        <v>5505.0711685949173</v>
      </c>
      <c r="W2504" s="115">
        <v>9435.0795426730001</v>
      </c>
      <c r="X2504" s="43">
        <f>gp_need_index[[#This Row],[Combined weighted population 2025/26]]/gp_need_index[[#This Row],[Registered population 2025/26]]</f>
        <v>0.63233007964315513</v>
      </c>
    </row>
    <row r="2505" spans="1:24" ht="13">
      <c r="A2505" s="8" t="s">
        <v>2866</v>
      </c>
      <c r="B2505" s="3" t="s">
        <v>10296</v>
      </c>
      <c r="C2505" s="74" t="s">
        <v>6421</v>
      </c>
      <c r="D2505" s="74" t="s">
        <v>6805</v>
      </c>
      <c r="E2505" s="74" t="s">
        <v>6516</v>
      </c>
      <c r="F2505" s="41">
        <v>0.95546181255871276</v>
      </c>
      <c r="G2505" s="110">
        <v>6351.3333333333339</v>
      </c>
      <c r="H2505" s="4">
        <v>1797.3275928803855</v>
      </c>
      <c r="I2505" s="46">
        <v>4405.374209766579</v>
      </c>
      <c r="J2505" s="110">
        <v>4209.1668274629828</v>
      </c>
      <c r="K2505" s="46">
        <v>4222.223174346721</v>
      </c>
      <c r="L2505" s="110">
        <f>$L$1*gp_need_index[[#This Row],[Normalised weighted population (base year)]]</f>
        <v>1789.6674133705176</v>
      </c>
      <c r="M2505" s="4">
        <f>$M$1*gp_need_index[[#This Row],[Normalised travel time adjusted wp (base year)]]</f>
        <v>2506.960209771793</v>
      </c>
      <c r="N2505" s="115">
        <v>4296.6276231423108</v>
      </c>
      <c r="O2505" s="43">
        <f>gp_need_index[[#This Row],[Combined weighted population (base year)]]/gp_need_index[[#This Row],[Registered population (base year)]]</f>
        <v>0.67649222574928791</v>
      </c>
      <c r="P2505" s="77">
        <v>6407.5628880265249</v>
      </c>
      <c r="Q2505" s="4">
        <v>1825.34778785358</v>
      </c>
      <c r="R2505" s="46">
        <v>4429.2304862706142</v>
      </c>
      <c r="S2505" s="110">
        <v>4231.9605886524296</v>
      </c>
      <c r="T2505" s="46">
        <v>4245.032427881074</v>
      </c>
      <c r="U2505" s="110">
        <f>$L$1*gp_need_index[[#This Row],[Normalised weighted population 2025/26]]</f>
        <v>1799.3589398176864</v>
      </c>
      <c r="V2505" s="4">
        <f>$M$1*gp_need_index[[#This Row],[Normalised travel time adjusted wp 2025/26]]</f>
        <v>2520.5032861711279</v>
      </c>
      <c r="W2505" s="115">
        <v>4319.8622259888143</v>
      </c>
      <c r="X2505" s="43">
        <f>gp_need_index[[#This Row],[Combined weighted population 2025/26]]/gp_need_index[[#This Row],[Registered population 2025/26]]</f>
        <v>0.67418179134240153</v>
      </c>
    </row>
    <row r="2506" spans="1:24" ht="13">
      <c r="A2506" s="8" t="s">
        <v>2896</v>
      </c>
      <c r="B2506" s="3" t="s">
        <v>10295</v>
      </c>
      <c r="C2506" s="74" t="s">
        <v>6421</v>
      </c>
      <c r="D2506" s="74" t="s">
        <v>6805</v>
      </c>
      <c r="E2506" s="74" t="s">
        <v>6516</v>
      </c>
      <c r="F2506" s="41">
        <v>0.95546181255871276</v>
      </c>
      <c r="G2506" s="110">
        <v>14005.249999999996</v>
      </c>
      <c r="H2506" s="4">
        <v>4108.4702243096526</v>
      </c>
      <c r="I2506" s="46">
        <v>10070.144607729389</v>
      </c>
      <c r="J2506" s="110">
        <v>9621.6386196294698</v>
      </c>
      <c r="K2506" s="46">
        <v>9651.4838257135361</v>
      </c>
      <c r="L2506" s="110">
        <f>$L$1*gp_need_index[[#This Row],[Normalised weighted population (base year)]]</f>
        <v>4090.9599943694766</v>
      </c>
      <c r="M2506" s="4">
        <f>$M$1*gp_need_index[[#This Row],[Normalised travel time adjusted wp (base year)]]</f>
        <v>5730.6032668591843</v>
      </c>
      <c r="N2506" s="115">
        <v>9821.5632612286608</v>
      </c>
      <c r="O2506" s="43">
        <f>gp_need_index[[#This Row],[Combined weighted population (base year)]]/gp_need_index[[#This Row],[Registered population (base year)]]</f>
        <v>0.70127725397466401</v>
      </c>
      <c r="P2506" s="77">
        <v>14127.532515710223</v>
      </c>
      <c r="Q2506" s="4">
        <v>4176.5241269540093</v>
      </c>
      <c r="R2506" s="46">
        <v>10134.390888599984</v>
      </c>
      <c r="S2506" s="110">
        <v>9683.0234876002451</v>
      </c>
      <c r="T2506" s="46">
        <v>9712.9327751811597</v>
      </c>
      <c r="U2506" s="110">
        <f>$L$1*gp_need_index[[#This Row],[Normalised weighted population 2025/26]]</f>
        <v>4117.059814686545</v>
      </c>
      <c r="V2506" s="4">
        <f>$M$1*gp_need_index[[#This Row],[Normalised travel time adjusted wp 2025/26]]</f>
        <v>5767.0888018218038</v>
      </c>
      <c r="W2506" s="115">
        <v>9884.1486165083479</v>
      </c>
      <c r="X2506" s="43">
        <f>gp_need_index[[#This Row],[Combined weighted population 2025/26]]/gp_need_index[[#This Row],[Registered population 2025/26]]</f>
        <v>0.69963729373950401</v>
      </c>
    </row>
    <row r="2507" spans="1:24" ht="13">
      <c r="A2507" s="8" t="s">
        <v>2304</v>
      </c>
      <c r="B2507" s="3" t="s">
        <v>10294</v>
      </c>
      <c r="C2507" s="74" t="s">
        <v>6421</v>
      </c>
      <c r="D2507" s="74" t="s">
        <v>6805</v>
      </c>
      <c r="E2507" s="74" t="s">
        <v>6499</v>
      </c>
      <c r="F2507" s="41">
        <v>0.95546181255871276</v>
      </c>
      <c r="G2507" s="110">
        <v>9088.6666666666679</v>
      </c>
      <c r="H2507" s="4">
        <v>2063.4216717845984</v>
      </c>
      <c r="I2507" s="46">
        <v>5057.5891967393118</v>
      </c>
      <c r="J2507" s="110">
        <v>4832.3333410939067</v>
      </c>
      <c r="K2507" s="46">
        <v>4847.3226781635431</v>
      </c>
      <c r="L2507" s="110">
        <f>$L$1*gp_need_index[[#This Row],[Normalised weighted population (base year)]]</f>
        <v>2054.6274038542374</v>
      </c>
      <c r="M2507" s="4">
        <f>$M$1*gp_need_index[[#This Row],[Normalised travel time adjusted wp (base year)]]</f>
        <v>2878.1152905212452</v>
      </c>
      <c r="N2507" s="115">
        <v>4932.7426943754826</v>
      </c>
      <c r="O2507" s="43">
        <f>gp_need_index[[#This Row],[Combined weighted population (base year)]]/gp_need_index[[#This Row],[Registered population (base year)]]</f>
        <v>0.5427355711555214</v>
      </c>
      <c r="P2507" s="77">
        <v>9167.153733702291</v>
      </c>
      <c r="Q2507" s="4">
        <v>2096.6946758219683</v>
      </c>
      <c r="R2507" s="46">
        <v>5087.6572893937073</v>
      </c>
      <c r="S2507" s="110">
        <v>4861.0622554016591</v>
      </c>
      <c r="T2507" s="46">
        <v>4876.0772875485618</v>
      </c>
      <c r="U2507" s="110">
        <f>$L$1*gp_need_index[[#This Row],[Normalised weighted population 2025/26]]</f>
        <v>2066.842458249952</v>
      </c>
      <c r="V2507" s="4">
        <f>$M$1*gp_need_index[[#This Row],[Normalised travel time adjusted wp 2025/26]]</f>
        <v>2895.1884433601936</v>
      </c>
      <c r="W2507" s="115">
        <v>4962.0309016101455</v>
      </c>
      <c r="X2507" s="43">
        <f>gp_need_index[[#This Row],[Combined weighted population 2025/26]]/gp_need_index[[#This Row],[Registered population 2025/26]]</f>
        <v>0.54128370110862711</v>
      </c>
    </row>
    <row r="2508" spans="1:24" ht="13">
      <c r="A2508" s="8" t="s">
        <v>2898</v>
      </c>
      <c r="B2508" s="3" t="s">
        <v>10293</v>
      </c>
      <c r="C2508" s="74" t="s">
        <v>6421</v>
      </c>
      <c r="D2508" s="74" t="s">
        <v>6805</v>
      </c>
      <c r="E2508" s="74" t="s">
        <v>6516</v>
      </c>
      <c r="F2508" s="41">
        <v>0.95546181255871276</v>
      </c>
      <c r="G2508" s="110">
        <v>13085.833333333332</v>
      </c>
      <c r="H2508" s="4">
        <v>2648.4757074570111</v>
      </c>
      <c r="I2508" s="46">
        <v>6491.5970928405495</v>
      </c>
      <c r="J2508" s="110">
        <v>6202.4731247263016</v>
      </c>
      <c r="K2508" s="46">
        <v>6221.7124763540678</v>
      </c>
      <c r="L2508" s="110">
        <f>$L$1*gp_need_index[[#This Row],[Normalised weighted population (base year)]]</f>
        <v>2637.1879492169392</v>
      </c>
      <c r="M2508" s="4">
        <f>$M$1*gp_need_index[[#This Row],[Normalised travel time adjusted wp (base year)]]</f>
        <v>3694.1641810001424</v>
      </c>
      <c r="N2508" s="115">
        <v>6331.3521302170811</v>
      </c>
      <c r="O2508" s="43">
        <f>gp_need_index[[#This Row],[Combined weighted population (base year)]]/gp_need_index[[#This Row],[Registered population (base year)]]</f>
        <v>0.48383255150356608</v>
      </c>
      <c r="P2508" s="77">
        <v>13202.167885008577</v>
      </c>
      <c r="Q2508" s="4">
        <v>2687.9548680240237</v>
      </c>
      <c r="R2508" s="46">
        <v>6522.3579453706361</v>
      </c>
      <c r="S2508" s="110">
        <v>6231.8639446405496</v>
      </c>
      <c r="T2508" s="46">
        <v>6251.1131606652825</v>
      </c>
      <c r="U2508" s="110">
        <f>$L$1*gp_need_index[[#This Row],[Normalised weighted population 2025/26]]</f>
        <v>2649.6844348182176</v>
      </c>
      <c r="V2508" s="4">
        <f>$M$1*gp_need_index[[#This Row],[Normalised travel time adjusted wp 2025/26]]</f>
        <v>3711.6209431523898</v>
      </c>
      <c r="W2508" s="115">
        <v>6361.3053779706079</v>
      </c>
      <c r="X2508" s="43">
        <f>gp_need_index[[#This Row],[Combined weighted population 2025/26]]/gp_need_index[[#This Row],[Registered population 2025/26]]</f>
        <v>0.48183794005483327</v>
      </c>
    </row>
    <row r="2509" spans="1:24" ht="13">
      <c r="A2509" s="8" t="s">
        <v>2337</v>
      </c>
      <c r="B2509" s="3" t="s">
        <v>10292</v>
      </c>
      <c r="C2509" s="74" t="s">
        <v>6421</v>
      </c>
      <c r="D2509" s="74" t="s">
        <v>6805</v>
      </c>
      <c r="E2509" s="74" t="s">
        <v>6499</v>
      </c>
      <c r="F2509" s="41">
        <v>0.95546181255871276</v>
      </c>
      <c r="G2509" s="110">
        <v>11371.333333333332</v>
      </c>
      <c r="H2509" s="4">
        <v>3398.4772304076801</v>
      </c>
      <c r="I2509" s="46">
        <v>8329.9026858668622</v>
      </c>
      <c r="J2509" s="110">
        <v>7958.9039186760419</v>
      </c>
      <c r="K2509" s="46">
        <v>7983.5915147339074</v>
      </c>
      <c r="L2509" s="110">
        <f>$L$1*gp_need_index[[#This Row],[Normalised weighted population (base year)]]</f>
        <v>3383.9929784837436</v>
      </c>
      <c r="M2509" s="4">
        <f>$M$1*gp_need_index[[#This Row],[Normalised travel time adjusted wp (base year)]]</f>
        <v>4740.2862028027102</v>
      </c>
      <c r="N2509" s="115">
        <v>8124.2791812864543</v>
      </c>
      <c r="O2509" s="43">
        <f>gp_need_index[[#This Row],[Combined weighted population (base year)]]/gp_need_index[[#This Row],[Registered population (base year)]]</f>
        <v>0.71445264536141662</v>
      </c>
      <c r="P2509" s="77">
        <v>11475.479264594182</v>
      </c>
      <c r="Q2509" s="4">
        <v>3456.8375300952575</v>
      </c>
      <c r="R2509" s="46">
        <v>8388.0618675888782</v>
      </c>
      <c r="S2509" s="110">
        <v>8014.4727958610911</v>
      </c>
      <c r="T2509" s="46">
        <v>8039.2282012329533</v>
      </c>
      <c r="U2509" s="110">
        <f>$L$1*gp_need_index[[#This Row],[Normalised weighted population 2025/26]]</f>
        <v>3407.6199366852584</v>
      </c>
      <c r="V2509" s="4">
        <f>$M$1*gp_need_index[[#This Row],[Normalised travel time adjusted wp 2025/26]]</f>
        <v>4773.3206857035902</v>
      </c>
      <c r="W2509" s="115">
        <v>8180.9406223888491</v>
      </c>
      <c r="X2509" s="43">
        <f>gp_need_index[[#This Row],[Combined weighted population 2025/26]]/gp_need_index[[#This Row],[Registered population 2025/26]]</f>
        <v>0.71290622672552573</v>
      </c>
    </row>
    <row r="2510" spans="1:24" ht="13">
      <c r="A2510" s="8" t="s">
        <v>2316</v>
      </c>
      <c r="B2510" s="3" t="s">
        <v>12678</v>
      </c>
      <c r="C2510" s="74" t="s">
        <v>6421</v>
      </c>
      <c r="D2510" s="74" t="s">
        <v>6805</v>
      </c>
      <c r="E2510" s="74" t="s">
        <v>6499</v>
      </c>
      <c r="F2510" s="41">
        <v>0.95546181255871276</v>
      </c>
      <c r="G2510" s="110">
        <v>9811.9166666666661</v>
      </c>
      <c r="H2510" s="4">
        <v>2508.4460408922687</v>
      </c>
      <c r="I2510" s="46">
        <v>6148.3746974741498</v>
      </c>
      <c r="J2510" s="110">
        <v>5874.5372327387786</v>
      </c>
      <c r="K2510" s="46">
        <v>5892.7593652975638</v>
      </c>
      <c r="L2510" s="110">
        <f>$L$1*gp_need_index[[#This Row],[Normalised weighted population (base year)]]</f>
        <v>2497.7550866999627</v>
      </c>
      <c r="M2510" s="4">
        <f>$M$1*gp_need_index[[#This Row],[Normalised travel time adjusted wp (base year)]]</f>
        <v>3498.8470870791434</v>
      </c>
      <c r="N2510" s="115">
        <v>5996.6021737791061</v>
      </c>
      <c r="O2510" s="43">
        <f>gp_need_index[[#This Row],[Combined weighted population (base year)]]/gp_need_index[[#This Row],[Registered population (base year)]]</f>
        <v>0.6111550248027422</v>
      </c>
      <c r="P2510" s="77">
        <v>9898.3066309862079</v>
      </c>
      <c r="Q2510" s="4">
        <v>2548.8662644231144</v>
      </c>
      <c r="R2510" s="46">
        <v>6184.8576139481111</v>
      </c>
      <c r="S2510" s="110">
        <v>5909.3952662404172</v>
      </c>
      <c r="T2510" s="46">
        <v>5927.648428868144</v>
      </c>
      <c r="U2510" s="110">
        <f>$L$1*gp_need_index[[#This Row],[Normalised weighted population 2025/26]]</f>
        <v>2512.5761401790101</v>
      </c>
      <c r="V2510" s="4">
        <f>$M$1*gp_need_index[[#This Row],[Normalised travel time adjusted wp 2025/26]]</f>
        <v>3519.5625941748044</v>
      </c>
      <c r="W2510" s="115">
        <v>6032.1387343538145</v>
      </c>
      <c r="X2510" s="43">
        <f>gp_need_index[[#This Row],[Combined weighted population 2025/26]]/gp_need_index[[#This Row],[Registered population 2025/26]]</f>
        <v>0.60941118104691494</v>
      </c>
    </row>
    <row r="2511" spans="1:24" ht="13">
      <c r="A2511" s="8" t="s">
        <v>2131</v>
      </c>
      <c r="B2511" s="3" t="s">
        <v>10291</v>
      </c>
      <c r="C2511" s="74" t="s">
        <v>6421</v>
      </c>
      <c r="D2511" s="74" t="s">
        <v>6805</v>
      </c>
      <c r="E2511" s="74" t="s">
        <v>6517</v>
      </c>
      <c r="F2511" s="41">
        <v>0.95546181255871276</v>
      </c>
      <c r="G2511" s="110">
        <v>11885.333333333336</v>
      </c>
      <c r="H2511" s="4">
        <v>2066.7077967744622</v>
      </c>
      <c r="I2511" s="46">
        <v>5065.6437163147966</v>
      </c>
      <c r="J2511" s="110">
        <v>4840.0291269667896</v>
      </c>
      <c r="K2511" s="46">
        <v>4855.0423354708491</v>
      </c>
      <c r="L2511" s="110">
        <f>$L$1*gp_need_index[[#This Row],[Normalised weighted population (base year)]]</f>
        <v>2057.8995234355075</v>
      </c>
      <c r="M2511" s="4">
        <f>$M$1*gp_need_index[[#This Row],[Normalised travel time adjusted wp (base year)]]</f>
        <v>2882.6988648382244</v>
      </c>
      <c r="N2511" s="115">
        <v>4940.5983882737319</v>
      </c>
      <c r="O2511" s="43">
        <f>gp_need_index[[#This Row],[Combined weighted population (base year)]]/gp_need_index[[#This Row],[Registered population (base year)]]</f>
        <v>0.41568866852202135</v>
      </c>
      <c r="P2511" s="77">
        <v>11992.6747290937</v>
      </c>
      <c r="Q2511" s="4">
        <v>2099.8244926146367</v>
      </c>
      <c r="R2511" s="46">
        <v>5095.2518311280419</v>
      </c>
      <c r="S2511" s="110">
        <v>4868.3185500126992</v>
      </c>
      <c r="T2511" s="46">
        <v>4883.3559956756453</v>
      </c>
      <c r="U2511" s="110">
        <f>$L$1*gp_need_index[[#This Row],[Normalised weighted population 2025/26]]</f>
        <v>2069.9277134891749</v>
      </c>
      <c r="V2511" s="4">
        <f>$M$1*gp_need_index[[#This Row],[Normalised travel time adjusted wp 2025/26]]</f>
        <v>2899.5102025139986</v>
      </c>
      <c r="W2511" s="115">
        <v>4969.4379160031731</v>
      </c>
      <c r="X2511" s="43">
        <f>gp_need_index[[#This Row],[Combined weighted population 2025/26]]/gp_need_index[[#This Row],[Registered population 2025/26]]</f>
        <v>0.41437277573680337</v>
      </c>
    </row>
    <row r="2512" spans="1:24" ht="13">
      <c r="A2512" s="8" t="s">
        <v>2861</v>
      </c>
      <c r="B2512" s="3" t="s">
        <v>12679</v>
      </c>
      <c r="C2512" s="74" t="s">
        <v>6421</v>
      </c>
      <c r="D2512" s="74" t="s">
        <v>6805</v>
      </c>
      <c r="E2512" s="74" t="s">
        <v>6516</v>
      </c>
      <c r="F2512" s="41">
        <v>0.95546181255871276</v>
      </c>
      <c r="G2512" s="110">
        <v>6199.833333333333</v>
      </c>
      <c r="H2512" s="4">
        <v>2149.589077042448</v>
      </c>
      <c r="I2512" s="46">
        <v>5268.7914652345571</v>
      </c>
      <c r="J2512" s="110">
        <v>5034.1290433668864</v>
      </c>
      <c r="K2512" s="46">
        <v>5049.7443272798109</v>
      </c>
      <c r="L2512" s="110">
        <f>$L$1*gp_need_index[[#This Row],[Normalised weighted population (base year)]]</f>
        <v>2140.427565102264</v>
      </c>
      <c r="M2512" s="4">
        <f>$M$1*gp_need_index[[#This Row],[Normalised travel time adjusted wp (base year)]]</f>
        <v>2998.303873401966</v>
      </c>
      <c r="N2512" s="115">
        <v>5138.73143850423</v>
      </c>
      <c r="O2512" s="43">
        <f>gp_need_index[[#This Row],[Combined weighted population (base year)]]/gp_need_index[[#This Row],[Registered population (base year)]]</f>
        <v>0.82884993228380821</v>
      </c>
      <c r="P2512" s="77">
        <v>6252.4299297810594</v>
      </c>
      <c r="Q2512" s="4">
        <v>2189.249026374604</v>
      </c>
      <c r="R2512" s="46">
        <v>5312.2416419387991</v>
      </c>
      <c r="S2512" s="110">
        <v>5075.6440279567178</v>
      </c>
      <c r="T2512" s="46">
        <v>5091.3218683631676</v>
      </c>
      <c r="U2512" s="110">
        <f>$L$1*gp_need_index[[#This Row],[Normalised weighted population 2025/26]]</f>
        <v>2158.0790429677263</v>
      </c>
      <c r="V2512" s="4">
        <f>$M$1*gp_need_index[[#This Row],[Normalised travel time adjusted wp 2025/26]]</f>
        <v>3022.9906880993567</v>
      </c>
      <c r="W2512" s="115">
        <v>5181.069731067083</v>
      </c>
      <c r="X2512" s="43">
        <f>gp_need_index[[#This Row],[Combined weighted population 2025/26]]/gp_need_index[[#This Row],[Registered population 2025/26]]</f>
        <v>0.82864898755426886</v>
      </c>
    </row>
    <row r="2513" spans="1:24" ht="13">
      <c r="A2513" s="8" t="s">
        <v>2150</v>
      </c>
      <c r="B2513" s="3" t="s">
        <v>10290</v>
      </c>
      <c r="C2513" s="74" t="s">
        <v>6421</v>
      </c>
      <c r="D2513" s="74" t="s">
        <v>6805</v>
      </c>
      <c r="E2513" s="74" t="s">
        <v>6517</v>
      </c>
      <c r="F2513" s="41">
        <v>0.95546181255871276</v>
      </c>
      <c r="G2513" s="110">
        <v>13737.333333333332</v>
      </c>
      <c r="H2513" s="4">
        <v>3197.9236488264251</v>
      </c>
      <c r="I2513" s="46">
        <v>7838.3319897543834</v>
      </c>
      <c r="J2513" s="110">
        <v>7489.226890367665</v>
      </c>
      <c r="K2513" s="46">
        <v>7512.4576028054989</v>
      </c>
      <c r="L2513" s="110">
        <f>$L$1*gp_need_index[[#This Row],[Normalised weighted population (base year)]]</f>
        <v>3184.2941528425554</v>
      </c>
      <c r="M2513" s="4">
        <f>$M$1*gp_need_index[[#This Row],[Normalised travel time adjusted wp (base year)]]</f>
        <v>4460.5487465131355</v>
      </c>
      <c r="N2513" s="115">
        <v>7644.8428993556909</v>
      </c>
      <c r="O2513" s="43">
        <f>gp_need_index[[#This Row],[Combined weighted population (base year)]]/gp_need_index[[#This Row],[Registered population (base year)]]</f>
        <v>0.55650123017730457</v>
      </c>
      <c r="P2513" s="77">
        <v>13871.541326156133</v>
      </c>
      <c r="Q2513" s="4">
        <v>3253.3136526816793</v>
      </c>
      <c r="R2513" s="46">
        <v>7894.2084942631072</v>
      </c>
      <c r="S2513" s="110">
        <v>7542.6147566450154</v>
      </c>
      <c r="T2513" s="46">
        <v>7565.9126691366482</v>
      </c>
      <c r="U2513" s="110">
        <f>$L$1*gp_need_index[[#This Row],[Normalised weighted population 2025/26]]</f>
        <v>3206.9937816438082</v>
      </c>
      <c r="V2513" s="4">
        <f>$M$1*gp_need_index[[#This Row],[Normalised travel time adjusted wp 2025/26]]</f>
        <v>4492.2878845854939</v>
      </c>
      <c r="W2513" s="115">
        <v>7699.2816662293026</v>
      </c>
      <c r="X2513" s="43">
        <f>gp_need_index[[#This Row],[Combined weighted population 2025/26]]/gp_need_index[[#This Row],[Registered population 2025/26]]</f>
        <v>0.55504154046036414</v>
      </c>
    </row>
    <row r="2514" spans="1:24" ht="13">
      <c r="A2514" s="8" t="s">
        <v>2138</v>
      </c>
      <c r="B2514" s="3" t="s">
        <v>10289</v>
      </c>
      <c r="C2514" s="74" t="s">
        <v>6421</v>
      </c>
      <c r="D2514" s="74" t="s">
        <v>6805</v>
      </c>
      <c r="E2514" s="74" t="s">
        <v>6517</v>
      </c>
      <c r="F2514" s="41">
        <v>0.95546181255871276</v>
      </c>
      <c r="G2514" s="110">
        <v>9320.5</v>
      </c>
      <c r="H2514" s="4">
        <v>2972.6759328780818</v>
      </c>
      <c r="I2514" s="46">
        <v>7286.2342627855305</v>
      </c>
      <c r="J2514" s="110">
        <v>6961.7185954484594</v>
      </c>
      <c r="K2514" s="46">
        <v>6983.3130383904918</v>
      </c>
      <c r="L2514" s="110">
        <f>$L$1*gp_need_index[[#This Row],[Normalised weighted population (base year)]]</f>
        <v>2960.006438813276</v>
      </c>
      <c r="M2514" s="4">
        <f>$M$1*gp_need_index[[#This Row],[Normalised travel time adjusted wp (base year)]]</f>
        <v>4146.3672564712924</v>
      </c>
      <c r="N2514" s="115">
        <v>7106.3736952845684</v>
      </c>
      <c r="O2514" s="43">
        <f>gp_need_index[[#This Row],[Combined weighted population (base year)]]/gp_need_index[[#This Row],[Registered population (base year)]]</f>
        <v>0.7624455442609912</v>
      </c>
      <c r="P2514" s="77">
        <v>9400.5166387215359</v>
      </c>
      <c r="Q2514" s="4">
        <v>3026.227543566717</v>
      </c>
      <c r="R2514" s="46">
        <v>7343.1810548931544</v>
      </c>
      <c r="S2514" s="110">
        <v>7016.1290806550141</v>
      </c>
      <c r="T2514" s="46">
        <v>7037.8007643648434</v>
      </c>
      <c r="U2514" s="110">
        <f>$L$1*gp_need_index[[#This Row],[Normalised weighted population 2025/26]]</f>
        <v>2983.1408680985464</v>
      </c>
      <c r="V2514" s="4">
        <f>$M$1*gp_need_index[[#This Row],[Normalised travel time adjusted wp 2025/26]]</f>
        <v>4178.7195399243774</v>
      </c>
      <c r="W2514" s="115">
        <v>7161.8604080229234</v>
      </c>
      <c r="X2514" s="43">
        <f>gp_need_index[[#This Row],[Combined weighted population 2025/26]]/gp_need_index[[#This Row],[Registered population 2025/26]]</f>
        <v>0.76185817048848192</v>
      </c>
    </row>
    <row r="2515" spans="1:24" ht="13">
      <c r="A2515" s="8" t="s">
        <v>2334</v>
      </c>
      <c r="B2515" s="3" t="s">
        <v>10288</v>
      </c>
      <c r="C2515" s="74" t="s">
        <v>6421</v>
      </c>
      <c r="D2515" s="74" t="s">
        <v>6805</v>
      </c>
      <c r="E2515" s="74" t="s">
        <v>6499</v>
      </c>
      <c r="F2515" s="41">
        <v>0.95546181255871276</v>
      </c>
      <c r="G2515" s="110">
        <v>6849.583333333333</v>
      </c>
      <c r="H2515" s="4">
        <v>2338.0102419621926</v>
      </c>
      <c r="I2515" s="46">
        <v>5730.6247691907711</v>
      </c>
      <c r="J2515" s="110">
        <v>5475.3931290648688</v>
      </c>
      <c r="K2515" s="46">
        <v>5492.3771629481244</v>
      </c>
      <c r="L2515" s="110">
        <f>$L$1*gp_need_index[[#This Row],[Normalised weighted population (base year)]]</f>
        <v>2328.0456822345818</v>
      </c>
      <c r="M2515" s="4">
        <f>$M$1*gp_need_index[[#This Row],[Normalised travel time adjusted wp (base year)]]</f>
        <v>3261.1187130582352</v>
      </c>
      <c r="N2515" s="115">
        <v>5589.1643952928171</v>
      </c>
      <c r="O2515" s="43">
        <f>gp_need_index[[#This Row],[Combined weighted population (base year)]]/gp_need_index[[#This Row],[Registered population (base year)]]</f>
        <v>0.8159860422594295</v>
      </c>
      <c r="P2515" s="77">
        <v>6912.4851231538833</v>
      </c>
      <c r="Q2515" s="4">
        <v>2379.5877426088819</v>
      </c>
      <c r="R2515" s="46">
        <v>5774.1010477311711</v>
      </c>
      <c r="S2515" s="110">
        <v>5516.9330529623876</v>
      </c>
      <c r="T2515" s="46">
        <v>5533.9739635268406</v>
      </c>
      <c r="U2515" s="110">
        <f>$L$1*gp_need_index[[#This Row],[Normalised weighted population 2025/26]]</f>
        <v>2345.7077638770165</v>
      </c>
      <c r="V2515" s="4">
        <f>$M$1*gp_need_index[[#This Row],[Normalised travel time adjusted wp 2025/26]]</f>
        <v>3285.8169631503301</v>
      </c>
      <c r="W2515" s="115">
        <v>5631.5247270273467</v>
      </c>
      <c r="X2515" s="43">
        <f>gp_need_index[[#This Row],[Combined weighted population 2025/26]]/gp_need_index[[#This Row],[Registered population 2025/26]]</f>
        <v>0.8146888747961476</v>
      </c>
    </row>
    <row r="2516" spans="1:24" ht="13">
      <c r="A2516" s="8" t="s">
        <v>2135</v>
      </c>
      <c r="B2516" s="3" t="s">
        <v>10287</v>
      </c>
      <c r="C2516" s="74" t="s">
        <v>6421</v>
      </c>
      <c r="D2516" s="74" t="s">
        <v>6805</v>
      </c>
      <c r="E2516" s="74" t="s">
        <v>6517</v>
      </c>
      <c r="F2516" s="41">
        <v>0.95546181255871276</v>
      </c>
      <c r="G2516" s="110">
        <v>9915</v>
      </c>
      <c r="H2516" s="4">
        <v>2654.1928046077705</v>
      </c>
      <c r="I2516" s="46">
        <v>6505.6100932765594</v>
      </c>
      <c r="J2516" s="110">
        <v>6215.8620115222775</v>
      </c>
      <c r="K2516" s="46">
        <v>6235.1428939226553</v>
      </c>
      <c r="L2516" s="110">
        <f>$L$1*gp_need_index[[#This Row],[Normalised weighted population (base year)]]</f>
        <v>2642.8806801972664</v>
      </c>
      <c r="M2516" s="4">
        <f>$M$1*gp_need_index[[#This Row],[Normalised travel time adjusted wp (base year)]]</f>
        <v>3702.1385397809945</v>
      </c>
      <c r="N2516" s="115">
        <v>6345.0192199782614</v>
      </c>
      <c r="O2516" s="43">
        <f>gp_need_index[[#This Row],[Combined weighted population (base year)]]/gp_need_index[[#This Row],[Registered population (base year)]]</f>
        <v>0.63994142410269905</v>
      </c>
      <c r="P2516" s="77">
        <v>9999.8663944092732</v>
      </c>
      <c r="Q2516" s="4">
        <v>2698.4310171613206</v>
      </c>
      <c r="R2516" s="46">
        <v>6547.7784594482273</v>
      </c>
      <c r="S2516" s="110">
        <v>6256.152275097299</v>
      </c>
      <c r="T2516" s="46">
        <v>6275.4765138317689</v>
      </c>
      <c r="U2516" s="110">
        <f>$L$1*gp_need_index[[#This Row],[Normalised weighted population 2025/26]]</f>
        <v>2660.0114271483885</v>
      </c>
      <c r="V2516" s="4">
        <f>$M$1*gp_need_index[[#This Row],[Normalised travel time adjusted wp 2025/26]]</f>
        <v>3726.0867718030627</v>
      </c>
      <c r="W2516" s="115">
        <v>6386.0981989514512</v>
      </c>
      <c r="X2516" s="43">
        <f>gp_need_index[[#This Row],[Combined weighted population 2025/26]]/gp_need_index[[#This Row],[Registered population 2025/26]]</f>
        <v>0.63861835219336449</v>
      </c>
    </row>
    <row r="2517" spans="1:24" ht="13">
      <c r="A2517" s="8" t="s">
        <v>2325</v>
      </c>
      <c r="B2517" s="3" t="s">
        <v>10286</v>
      </c>
      <c r="C2517" s="74" t="s">
        <v>6421</v>
      </c>
      <c r="D2517" s="74" t="s">
        <v>6805</v>
      </c>
      <c r="E2517" s="74" t="s">
        <v>6499</v>
      </c>
      <c r="F2517" s="41">
        <v>0.95546181255871276</v>
      </c>
      <c r="G2517" s="110">
        <v>7211.1666666666661</v>
      </c>
      <c r="H2517" s="4">
        <v>1906.7538528780683</v>
      </c>
      <c r="I2517" s="46">
        <v>4673.5855395066701</v>
      </c>
      <c r="J2517" s="110">
        <v>4465.4325107252325</v>
      </c>
      <c r="K2517" s="46">
        <v>4479.2837640102189</v>
      </c>
      <c r="L2517" s="110">
        <f>$L$1*gp_need_index[[#This Row],[Normalised weighted population (base year)]]</f>
        <v>1898.6273005166424</v>
      </c>
      <c r="M2517" s="4">
        <f>$M$1*gp_need_index[[#This Row],[Normalised travel time adjusted wp (base year)]]</f>
        <v>2659.5908603026178</v>
      </c>
      <c r="N2517" s="115">
        <v>4558.2181608192604</v>
      </c>
      <c r="O2517" s="43">
        <f>gp_need_index[[#This Row],[Combined weighted population (base year)]]/gp_need_index[[#This Row],[Registered population (base year)]]</f>
        <v>0.63210550685084621</v>
      </c>
      <c r="P2517" s="77">
        <v>7277.8678226180973</v>
      </c>
      <c r="Q2517" s="4">
        <v>1939.8172898367466</v>
      </c>
      <c r="R2517" s="46">
        <v>4706.9922428552318</v>
      </c>
      <c r="S2517" s="110">
        <v>4497.3513400582606</v>
      </c>
      <c r="T2517" s="46">
        <v>4511.2429282336334</v>
      </c>
      <c r="U2517" s="110">
        <f>$L$1*gp_need_index[[#This Row],[Normalised weighted population 2025/26]]</f>
        <v>1912.1986534878636</v>
      </c>
      <c r="V2517" s="4">
        <f>$M$1*gp_need_index[[#This Row],[Normalised travel time adjusted wp 2025/26]]</f>
        <v>2678.5667291132613</v>
      </c>
      <c r="W2517" s="115">
        <v>4590.7653826011247</v>
      </c>
      <c r="X2517" s="43">
        <f>gp_need_index[[#This Row],[Combined weighted population 2025/26]]/gp_need_index[[#This Row],[Registered population 2025/26]]</f>
        <v>0.63078438554956739</v>
      </c>
    </row>
    <row r="2518" spans="1:24" ht="13">
      <c r="A2518" s="8" t="s">
        <v>2330</v>
      </c>
      <c r="B2518" s="3" t="s">
        <v>10285</v>
      </c>
      <c r="C2518" s="74" t="s">
        <v>6421</v>
      </c>
      <c r="D2518" s="74" t="s">
        <v>6805</v>
      </c>
      <c r="E2518" s="74" t="s">
        <v>6499</v>
      </c>
      <c r="F2518" s="41">
        <v>0.95546181255871276</v>
      </c>
      <c r="G2518" s="110">
        <v>14113.75</v>
      </c>
      <c r="H2518" s="4">
        <v>3628.6110781775374</v>
      </c>
      <c r="I2518" s="46">
        <v>8893.9766597910748</v>
      </c>
      <c r="J2518" s="110">
        <v>8497.8550602188661</v>
      </c>
      <c r="K2518" s="46">
        <v>8524.2144201544343</v>
      </c>
      <c r="L2518" s="110">
        <f>$L$1*gp_need_index[[#This Row],[Normalised weighted population (base year)]]</f>
        <v>3613.1459997241491</v>
      </c>
      <c r="M2518" s="4">
        <f>$M$1*gp_need_index[[#This Row],[Normalised travel time adjusted wp (base year)]]</f>
        <v>5061.2829991386079</v>
      </c>
      <c r="N2518" s="115">
        <v>8674.428998862757</v>
      </c>
      <c r="O2518" s="43">
        <f>gp_need_index[[#This Row],[Combined weighted population (base year)]]/gp_need_index[[#This Row],[Registered population (base year)]]</f>
        <v>0.61460837827386461</v>
      </c>
      <c r="P2518" s="77">
        <v>14232.700482189255</v>
      </c>
      <c r="Q2518" s="4">
        <v>3686.7556439830178</v>
      </c>
      <c r="R2518" s="46">
        <v>8945.9612038983669</v>
      </c>
      <c r="S2518" s="110">
        <v>8547.5243069566586</v>
      </c>
      <c r="T2518" s="46">
        <v>8573.9262219090488</v>
      </c>
      <c r="U2518" s="110">
        <f>$L$1*gp_need_index[[#This Row],[Normalised weighted population 2025/26]]</f>
        <v>3634.2645336233777</v>
      </c>
      <c r="V2518" s="4">
        <f>$M$1*gp_need_index[[#This Row],[Normalised travel time adjusted wp 2025/26]]</f>
        <v>5090.7995603928966</v>
      </c>
      <c r="W2518" s="115">
        <v>8725.0640940162739</v>
      </c>
      <c r="X2518" s="43">
        <f>gp_need_index[[#This Row],[Combined weighted population 2025/26]]/gp_need_index[[#This Row],[Registered population 2025/26]]</f>
        <v>0.61302941805982525</v>
      </c>
    </row>
    <row r="2519" spans="1:24" ht="13">
      <c r="A2519" s="8" t="s">
        <v>2318</v>
      </c>
      <c r="B2519" s="3" t="s">
        <v>10284</v>
      </c>
      <c r="C2519" s="74" t="s">
        <v>6421</v>
      </c>
      <c r="D2519" s="74" t="s">
        <v>6805</v>
      </c>
      <c r="E2519" s="74" t="s">
        <v>6499</v>
      </c>
      <c r="F2519" s="41">
        <v>0.95546181255871276</v>
      </c>
      <c r="G2519" s="110">
        <v>18349.166666666664</v>
      </c>
      <c r="H2519" s="4">
        <v>4209.0683168698333</v>
      </c>
      <c r="I2519" s="46">
        <v>10316.717488639822</v>
      </c>
      <c r="J2519" s="110">
        <v>9857.2295913519756</v>
      </c>
      <c r="K2519" s="46">
        <v>9887.8055732820885</v>
      </c>
      <c r="L2519" s="110">
        <f>$L$1*gp_need_index[[#This Row],[Normalised weighted population (base year)]]</f>
        <v>4191.129339576969</v>
      </c>
      <c r="M2519" s="4">
        <f>$M$1*gp_need_index[[#This Row],[Normalised travel time adjusted wp (base year)]]</f>
        <v>5870.9201552363038</v>
      </c>
      <c r="N2519" s="115">
        <v>10062.049494813273</v>
      </c>
      <c r="O2519" s="43">
        <f>gp_need_index[[#This Row],[Combined weighted population (base year)]]/gp_need_index[[#This Row],[Registered population (base year)]]</f>
        <v>0.54836547498868837</v>
      </c>
      <c r="P2519" s="77">
        <v>18505.439909624845</v>
      </c>
      <c r="Q2519" s="4">
        <v>4271.2150575057922</v>
      </c>
      <c r="R2519" s="46">
        <v>10364.159680697665</v>
      </c>
      <c r="S2519" s="110">
        <v>9902.5587941673202</v>
      </c>
      <c r="T2519" s="46">
        <v>9933.1461906701716</v>
      </c>
      <c r="U2519" s="110">
        <f>$L$1*gp_need_index[[#This Row],[Normalised weighted population 2025/26]]</f>
        <v>4210.4025593085762</v>
      </c>
      <c r="V2519" s="4">
        <f>$M$1*gp_need_index[[#This Row],[Normalised travel time adjusted wp 2025/26]]</f>
        <v>5897.8413100367006</v>
      </c>
      <c r="W2519" s="115">
        <v>10108.243869345277</v>
      </c>
      <c r="X2519" s="43">
        <f>gp_need_index[[#This Row],[Combined weighted population 2025/26]]/gp_need_index[[#This Row],[Registered population 2025/26]]</f>
        <v>0.54623094175069509</v>
      </c>
    </row>
    <row r="2520" spans="1:24" ht="13">
      <c r="A2520" s="8" t="s">
        <v>2875</v>
      </c>
      <c r="B2520" s="3" t="s">
        <v>10283</v>
      </c>
      <c r="C2520" s="74" t="s">
        <v>6421</v>
      </c>
      <c r="D2520" s="74" t="s">
        <v>6805</v>
      </c>
      <c r="E2520" s="74" t="s">
        <v>6516</v>
      </c>
      <c r="F2520" s="41">
        <v>0.95546181255871276</v>
      </c>
      <c r="G2520" s="110">
        <v>16434.416666666664</v>
      </c>
      <c r="H2520" s="4">
        <v>4728.0504821471141</v>
      </c>
      <c r="I2520" s="46">
        <v>11588.778661738113</v>
      </c>
      <c r="J2520" s="110">
        <v>11072.635465486032</v>
      </c>
      <c r="K2520" s="46">
        <v>11106.981495349073</v>
      </c>
      <c r="L2520" s="110">
        <f>$L$1*gp_need_index[[#This Row],[Normalised weighted population (base year)]]</f>
        <v>4707.8996117279266</v>
      </c>
      <c r="M2520" s="4">
        <f>$M$1*gp_need_index[[#This Row],[Normalised travel time adjusted wp (base year)]]</f>
        <v>6594.8102479968957</v>
      </c>
      <c r="N2520" s="115">
        <v>11302.709859724822</v>
      </c>
      <c r="O2520" s="43">
        <f>gp_need_index[[#This Row],[Combined weighted population (base year)]]/gp_need_index[[#This Row],[Registered population (base year)]]</f>
        <v>0.6877463367866109</v>
      </c>
      <c r="P2520" s="77">
        <v>16584.324541821457</v>
      </c>
      <c r="Q2520" s="4">
        <v>4808.7140234372564</v>
      </c>
      <c r="R2520" s="46">
        <v>11668.408011938714</v>
      </c>
      <c r="S2520" s="110">
        <v>11148.71826876157</v>
      </c>
      <c r="T2520" s="46">
        <v>11183.15484957602</v>
      </c>
      <c r="U2520" s="110">
        <f>$L$1*gp_need_index[[#This Row],[Normalised weighted population 2025/26]]</f>
        <v>4740.2487485812599</v>
      </c>
      <c r="V2520" s="4">
        <f>$M$1*gp_need_index[[#This Row],[Normalised travel time adjusted wp 2025/26]]</f>
        <v>6640.0384512932205</v>
      </c>
      <c r="W2520" s="115">
        <v>11380.287199874481</v>
      </c>
      <c r="X2520" s="43">
        <f>gp_need_index[[#This Row],[Combined weighted population 2025/26]]/gp_need_index[[#This Row],[Registered population 2025/26]]</f>
        <v>0.68620745880703704</v>
      </c>
    </row>
    <row r="2521" spans="1:24" ht="13">
      <c r="A2521" s="8" t="s">
        <v>2332</v>
      </c>
      <c r="B2521" s="3" t="s">
        <v>10282</v>
      </c>
      <c r="C2521" s="74" t="s">
        <v>6421</v>
      </c>
      <c r="D2521" s="74" t="s">
        <v>6805</v>
      </c>
      <c r="E2521" s="74" t="s">
        <v>6499</v>
      </c>
      <c r="F2521" s="41">
        <v>0.95546181255871276</v>
      </c>
      <c r="G2521" s="110">
        <v>12051.916666666666</v>
      </c>
      <c r="H2521" s="4">
        <v>3332.9207907471095</v>
      </c>
      <c r="I2521" s="46">
        <v>8169.2193192347586</v>
      </c>
      <c r="J2521" s="110">
        <v>7805.3770979456958</v>
      </c>
      <c r="K2521" s="46">
        <v>7829.5884716275968</v>
      </c>
      <c r="L2521" s="110">
        <f>$L$1*gp_need_index[[#This Row],[Normalised weighted population (base year)]]</f>
        <v>3318.7159392495714</v>
      </c>
      <c r="M2521" s="4">
        <f>$M$1*gp_need_index[[#This Row],[Normalised travel time adjusted wp (base year)]]</f>
        <v>4648.8463415473834</v>
      </c>
      <c r="N2521" s="115">
        <v>7967.5622807969548</v>
      </c>
      <c r="O2521" s="43">
        <f>gp_need_index[[#This Row],[Combined weighted population (base year)]]/gp_need_index[[#This Row],[Registered population (base year)]]</f>
        <v>0.661103333284218</v>
      </c>
      <c r="P2521" s="77">
        <v>12159.948179354129</v>
      </c>
      <c r="Q2521" s="4">
        <v>3390.0670752014275</v>
      </c>
      <c r="R2521" s="46">
        <v>8226.0424779876939</v>
      </c>
      <c r="S2521" s="110">
        <v>7859.6694562030871</v>
      </c>
      <c r="T2521" s="46">
        <v>7883.9466991900044</v>
      </c>
      <c r="U2521" s="110">
        <f>$L$1*gp_need_index[[#This Row],[Normalised weighted population 2025/26]]</f>
        <v>3341.80014292958</v>
      </c>
      <c r="V2521" s="4">
        <f>$M$1*gp_need_index[[#This Row],[Normalised travel time adjusted wp 2025/26]]</f>
        <v>4681.1217348521823</v>
      </c>
      <c r="W2521" s="115">
        <v>8022.9218777817623</v>
      </c>
      <c r="X2521" s="43">
        <f>gp_need_index[[#This Row],[Combined weighted population 2025/26]]/gp_need_index[[#This Row],[Registered population 2025/26]]</f>
        <v>0.65978257139315344</v>
      </c>
    </row>
    <row r="2522" spans="1:24" ht="13">
      <c r="A2522" s="8" t="s">
        <v>2872</v>
      </c>
      <c r="B2522" s="3" t="s">
        <v>10281</v>
      </c>
      <c r="C2522" s="74" t="s">
        <v>6421</v>
      </c>
      <c r="D2522" s="74" t="s">
        <v>6805</v>
      </c>
      <c r="E2522" s="74" t="s">
        <v>6516</v>
      </c>
      <c r="F2522" s="41">
        <v>0.95546181255871276</v>
      </c>
      <c r="G2522" s="110">
        <v>11571</v>
      </c>
      <c r="H2522" s="4">
        <v>3121.9471654907898</v>
      </c>
      <c r="I2522" s="46">
        <v>7652.1083755610616</v>
      </c>
      <c r="J2522" s="110">
        <v>7311.2973384092793</v>
      </c>
      <c r="K2522" s="46">
        <v>7333.9761340316327</v>
      </c>
      <c r="L2522" s="110">
        <f>$L$1*gp_need_index[[#This Row],[Normalised weighted population (base year)]]</f>
        <v>3108.6414799815293</v>
      </c>
      <c r="M2522" s="4">
        <f>$M$1*gp_need_index[[#This Row],[Normalised travel time adjusted wp (base year)]]</f>
        <v>4354.5747318953645</v>
      </c>
      <c r="N2522" s="115">
        <v>7463.2162118768938</v>
      </c>
      <c r="O2522" s="43">
        <f>gp_need_index[[#This Row],[Combined weighted population (base year)]]/gp_need_index[[#This Row],[Registered population (base year)]]</f>
        <v>0.64499319089766605</v>
      </c>
      <c r="P2522" s="77">
        <v>11667.508999520731</v>
      </c>
      <c r="Q2522" s="4">
        <v>3174.083571173891</v>
      </c>
      <c r="R2522" s="46">
        <v>7701.9556563222031</v>
      </c>
      <c r="S2522" s="110">
        <v>7358.9245116364427</v>
      </c>
      <c r="T2522" s="46">
        <v>7381.655034782093</v>
      </c>
      <c r="U2522" s="110">
        <f>$L$1*gp_need_index[[#This Row],[Normalised weighted population 2025/26]]</f>
        <v>3128.8917583405323</v>
      </c>
      <c r="V2522" s="4">
        <f>$M$1*gp_need_index[[#This Row],[Normalised travel time adjusted wp 2025/26]]</f>
        <v>4382.8842508599928</v>
      </c>
      <c r="W2522" s="115">
        <v>7511.7760092005246</v>
      </c>
      <c r="X2522" s="43">
        <f>gp_need_index[[#This Row],[Combined weighted population 2025/26]]/gp_need_index[[#This Row],[Registered population 2025/26]]</f>
        <v>0.64382003129451948</v>
      </c>
    </row>
    <row r="2523" spans="1:24" ht="13">
      <c r="A2523" s="8" t="s">
        <v>2308</v>
      </c>
      <c r="B2523" s="3" t="s">
        <v>10280</v>
      </c>
      <c r="C2523" s="74" t="s">
        <v>6421</v>
      </c>
      <c r="D2523" s="74" t="s">
        <v>6805</v>
      </c>
      <c r="E2523" s="74" t="s">
        <v>6499</v>
      </c>
      <c r="F2523" s="41">
        <v>0.95546181255871276</v>
      </c>
      <c r="G2523" s="110">
        <v>10568.916666666668</v>
      </c>
      <c r="H2523" s="4">
        <v>2465.2329277698759</v>
      </c>
      <c r="I2523" s="46">
        <v>6042.4563691587045</v>
      </c>
      <c r="J2523" s="110">
        <v>5773.3363147833143</v>
      </c>
      <c r="K2523" s="46">
        <v>5791.244533842364</v>
      </c>
      <c r="L2523" s="110">
        <f>$L$1*gp_need_index[[#This Row],[Normalised weighted population (base year)]]</f>
        <v>2454.7261471277948</v>
      </c>
      <c r="M2523" s="4">
        <f>$M$1*gp_need_index[[#This Row],[Normalised travel time adjusted wp (base year)]]</f>
        <v>3438.5722904492254</v>
      </c>
      <c r="N2523" s="115">
        <v>5893.2984375770202</v>
      </c>
      <c r="O2523" s="43">
        <f>gp_need_index[[#This Row],[Combined weighted population (base year)]]/gp_need_index[[#This Row],[Registered population (base year)]]</f>
        <v>0.55760667090543992</v>
      </c>
      <c r="P2523" s="77">
        <v>10662.434181413384</v>
      </c>
      <c r="Q2523" s="4">
        <v>2502.1219370845597</v>
      </c>
      <c r="R2523" s="46">
        <v>6071.4318870341185</v>
      </c>
      <c r="S2523" s="110">
        <v>5801.0213156123846</v>
      </c>
      <c r="T2523" s="46">
        <v>5818.9397287003885</v>
      </c>
      <c r="U2523" s="110">
        <f>$L$1*gp_need_index[[#This Row],[Normalised weighted population 2025/26]]</f>
        <v>2466.4973469528172</v>
      </c>
      <c r="V2523" s="4">
        <f>$M$1*gp_need_index[[#This Row],[Normalised travel time adjusted wp 2025/26]]</f>
        <v>3455.0164120988788</v>
      </c>
      <c r="W2523" s="115">
        <v>5921.5137590516961</v>
      </c>
      <c r="X2523" s="43">
        <f>gp_need_index[[#This Row],[Combined weighted population 2025/26]]/gp_need_index[[#This Row],[Registered population 2025/26]]</f>
        <v>0.5553622801605661</v>
      </c>
    </row>
    <row r="2524" spans="1:24" ht="13">
      <c r="A2524" s="8" t="s">
        <v>2136</v>
      </c>
      <c r="B2524" s="3" t="s">
        <v>10279</v>
      </c>
      <c r="C2524" s="74" t="s">
        <v>6421</v>
      </c>
      <c r="D2524" s="74" t="s">
        <v>6805</v>
      </c>
      <c r="E2524" s="74" t="s">
        <v>6517</v>
      </c>
      <c r="F2524" s="41">
        <v>0.95546181255871276</v>
      </c>
      <c r="G2524" s="110">
        <v>11472.833333333332</v>
      </c>
      <c r="H2524" s="4">
        <v>3095.5636396870887</v>
      </c>
      <c r="I2524" s="46">
        <v>7587.4405294773842</v>
      </c>
      <c r="J2524" s="110">
        <v>7249.5096809759007</v>
      </c>
      <c r="K2524" s="46">
        <v>7271.9968184574263</v>
      </c>
      <c r="L2524" s="110">
        <f>$L$1*gp_need_index[[#This Row],[Normalised weighted population (base year)]]</f>
        <v>3082.3704003142811</v>
      </c>
      <c r="M2524" s="4">
        <f>$M$1*gp_need_index[[#This Row],[Normalised travel time adjusted wp (base year)]]</f>
        <v>4317.7742901476431</v>
      </c>
      <c r="N2524" s="115">
        <v>7400.1446904619243</v>
      </c>
      <c r="O2524" s="43">
        <f>gp_need_index[[#This Row],[Combined weighted population (base year)]]/gp_need_index[[#This Row],[Registered population (base year)]]</f>
        <v>0.64501457272646323</v>
      </c>
      <c r="P2524" s="77">
        <v>11576.08840115284</v>
      </c>
      <c r="Q2524" s="4">
        <v>3151.5276519955205</v>
      </c>
      <c r="R2524" s="46">
        <v>7647.2234208898681</v>
      </c>
      <c r="S2524" s="110">
        <v>7306.6299507648737</v>
      </c>
      <c r="T2524" s="46">
        <v>7329.1989445016534</v>
      </c>
      <c r="U2524" s="110">
        <f>$L$1*gp_need_index[[#This Row],[Normalised weighted population 2025/26]]</f>
        <v>3106.6569847321939</v>
      </c>
      <c r="V2524" s="4">
        <f>$M$1*gp_need_index[[#This Row],[Normalised travel time adjusted wp 2025/26]]</f>
        <v>4351.7382584140569</v>
      </c>
      <c r="W2524" s="115">
        <v>7458.3952431462512</v>
      </c>
      <c r="X2524" s="43">
        <f>gp_need_index[[#This Row],[Combined weighted population 2025/26]]/gp_need_index[[#This Row],[Registered population 2025/26]]</f>
        <v>0.64429321759528757</v>
      </c>
    </row>
    <row r="2525" spans="1:24" ht="13">
      <c r="A2525" s="8" t="s">
        <v>2888</v>
      </c>
      <c r="B2525" s="3" t="s">
        <v>10278</v>
      </c>
      <c r="C2525" s="74" t="s">
        <v>6421</v>
      </c>
      <c r="D2525" s="74" t="s">
        <v>6805</v>
      </c>
      <c r="E2525" s="74" t="s">
        <v>6516</v>
      </c>
      <c r="F2525" s="41">
        <v>0.95546181255871276</v>
      </c>
      <c r="G2525" s="110">
        <v>8702.75</v>
      </c>
      <c r="H2525" s="4">
        <v>2095.5566205483642</v>
      </c>
      <c r="I2525" s="46">
        <v>5136.3541781911299</v>
      </c>
      <c r="J2525" s="110">
        <v>4907.5902730380149</v>
      </c>
      <c r="K2525" s="46">
        <v>4922.813048374449</v>
      </c>
      <c r="L2525" s="110">
        <f>$L$1*gp_need_index[[#This Row],[Normalised weighted population (base year)]]</f>
        <v>2086.625394015105</v>
      </c>
      <c r="M2525" s="4">
        <f>$M$1*gp_need_index[[#This Row],[Normalised travel time adjusted wp (base year)]]</f>
        <v>2922.937969599303</v>
      </c>
      <c r="N2525" s="115">
        <v>5009.5633636144084</v>
      </c>
      <c r="O2525" s="43">
        <f>gp_need_index[[#This Row],[Combined weighted population (base year)]]/gp_need_index[[#This Row],[Registered population (base year)]]</f>
        <v>0.57562992888620357</v>
      </c>
      <c r="P2525" s="77">
        <v>8780.938668943123</v>
      </c>
      <c r="Q2525" s="4">
        <v>2128.5703851585604</v>
      </c>
      <c r="R2525" s="46">
        <v>5165.0041185868185</v>
      </c>
      <c r="S2525" s="110">
        <v>4934.9641970181783</v>
      </c>
      <c r="T2525" s="46">
        <v>4950.2075002652628</v>
      </c>
      <c r="U2525" s="110">
        <f>$L$1*gp_need_index[[#This Row],[Normalised weighted population 2025/26]]</f>
        <v>2098.264329161068</v>
      </c>
      <c r="V2525" s="4">
        <f>$M$1*gp_need_index[[#This Row],[Normalised travel time adjusted wp 2025/26]]</f>
        <v>2939.2035240295008</v>
      </c>
      <c r="W2525" s="115">
        <v>5037.4678531905683</v>
      </c>
      <c r="X2525" s="43">
        <f>gp_need_index[[#This Row],[Combined weighted population 2025/26]]/gp_need_index[[#This Row],[Registered population 2025/26]]</f>
        <v>0.573682158948148</v>
      </c>
    </row>
    <row r="2526" spans="1:24" ht="13">
      <c r="A2526" s="8" t="s">
        <v>2893</v>
      </c>
      <c r="B2526" s="3" t="s">
        <v>10277</v>
      </c>
      <c r="C2526" s="74" t="s">
        <v>6421</v>
      </c>
      <c r="D2526" s="74" t="s">
        <v>6805</v>
      </c>
      <c r="E2526" s="74" t="s">
        <v>6516</v>
      </c>
      <c r="F2526" s="41">
        <v>0.95546181255871276</v>
      </c>
      <c r="G2526" s="110">
        <v>10105.75</v>
      </c>
      <c r="H2526" s="4">
        <v>3108.5188145343436</v>
      </c>
      <c r="I2526" s="46">
        <v>7619.1945588380804</v>
      </c>
      <c r="J2526" s="110">
        <v>7279.8494434249142</v>
      </c>
      <c r="K2526" s="46">
        <v>7302.4306913276096</v>
      </c>
      <c r="L2526" s="110">
        <f>$L$1*gp_need_index[[#This Row],[Normalised weighted population (base year)]]</f>
        <v>3095.2703604275584</v>
      </c>
      <c r="M2526" s="4">
        <f>$M$1*gp_need_index[[#This Row],[Normalised travel time adjusted wp (base year)]]</f>
        <v>4335.8445117262572</v>
      </c>
      <c r="N2526" s="115">
        <v>7431.1148721538157</v>
      </c>
      <c r="O2526" s="43">
        <f>gp_need_index[[#This Row],[Combined weighted population (base year)]]/gp_need_index[[#This Row],[Registered population (base year)]]</f>
        <v>0.73533531624607928</v>
      </c>
      <c r="P2526" s="77">
        <v>10194.461934280434</v>
      </c>
      <c r="Q2526" s="4">
        <v>3162.0548511598054</v>
      </c>
      <c r="R2526" s="46">
        <v>7672.7678085313719</v>
      </c>
      <c r="S2526" s="110">
        <v>7331.0366376815273</v>
      </c>
      <c r="T2526" s="46">
        <v>7353.6810197119348</v>
      </c>
      <c r="U2526" s="110">
        <f>$L$1*gp_need_index[[#This Row],[Normalised weighted population 2025/26]]</f>
        <v>3117.0343002517593</v>
      </c>
      <c r="V2526" s="4">
        <f>$M$1*gp_need_index[[#This Row],[Normalised travel time adjusted wp 2025/26]]</f>
        <v>4366.2745787056319</v>
      </c>
      <c r="W2526" s="115">
        <v>7483.3088789573912</v>
      </c>
      <c r="X2526" s="43">
        <f>gp_need_index[[#This Row],[Combined weighted population 2025/26]]/gp_need_index[[#This Row],[Registered population 2025/26]]</f>
        <v>0.73405628734495765</v>
      </c>
    </row>
    <row r="2527" spans="1:24" ht="13">
      <c r="A2527" s="8" t="s">
        <v>2145</v>
      </c>
      <c r="B2527" s="3" t="s">
        <v>12680</v>
      </c>
      <c r="C2527" s="74" t="s">
        <v>6421</v>
      </c>
      <c r="D2527" s="74" t="s">
        <v>6805</v>
      </c>
      <c r="E2527" s="74" t="s">
        <v>6517</v>
      </c>
      <c r="F2527" s="41">
        <v>0.95546181255871276</v>
      </c>
      <c r="G2527" s="110">
        <v>11214.583333333332</v>
      </c>
      <c r="H2527" s="4">
        <v>2354.0798175940208</v>
      </c>
      <c r="I2527" s="46">
        <v>5770.0124102255913</v>
      </c>
      <c r="J2527" s="110">
        <v>5513.0265159604105</v>
      </c>
      <c r="K2527" s="46">
        <v>5530.1272842411981</v>
      </c>
      <c r="L2527" s="110">
        <f>$L$1*gp_need_index[[#This Row],[Normalised weighted population (base year)]]</f>
        <v>2344.0467696094697</v>
      </c>
      <c r="M2527" s="4">
        <f>$M$1*gp_need_index[[#This Row],[Normalised travel time adjusted wp (base year)]]</f>
        <v>3283.5329834764348</v>
      </c>
      <c r="N2527" s="115">
        <v>5627.5797530859045</v>
      </c>
      <c r="O2527" s="43">
        <f>gp_need_index[[#This Row],[Combined weighted population (base year)]]/gp_need_index[[#This Row],[Registered population (base year)]]</f>
        <v>0.50180908071358621</v>
      </c>
      <c r="P2527" s="77">
        <v>11314.059251364781</v>
      </c>
      <c r="Q2527" s="4">
        <v>2391.1572328457778</v>
      </c>
      <c r="R2527" s="46">
        <v>5802.1745684097305</v>
      </c>
      <c r="S2527" s="110">
        <v>5543.7562299148276</v>
      </c>
      <c r="T2527" s="46">
        <v>5560.8799929183288</v>
      </c>
      <c r="U2527" s="110">
        <f>$L$1*gp_need_index[[#This Row],[Normalised weighted population 2025/26]]</f>
        <v>2357.1125305880068</v>
      </c>
      <c r="V2527" s="4">
        <f>$M$1*gp_need_index[[#This Row],[Normalised travel time adjusted wp 2025/26]]</f>
        <v>3301.792514963232</v>
      </c>
      <c r="W2527" s="115">
        <v>5658.9050455512388</v>
      </c>
      <c r="X2527" s="43">
        <f>gp_need_index[[#This Row],[Combined weighted population 2025/26]]/gp_need_index[[#This Row],[Registered population 2025/26]]</f>
        <v>0.50016576012438885</v>
      </c>
    </row>
    <row r="2528" spans="1:24" ht="13">
      <c r="A2528" s="8" t="s">
        <v>2871</v>
      </c>
      <c r="B2528" s="3" t="s">
        <v>10276</v>
      </c>
      <c r="C2528" s="74" t="s">
        <v>6421</v>
      </c>
      <c r="D2528" s="74" t="s">
        <v>6805</v>
      </c>
      <c r="E2528" s="74" t="s">
        <v>6516</v>
      </c>
      <c r="F2528" s="41">
        <v>0.95546181255871276</v>
      </c>
      <c r="G2528" s="110">
        <v>12655</v>
      </c>
      <c r="H2528" s="4">
        <v>3350.8189806410983</v>
      </c>
      <c r="I2528" s="46">
        <v>8213.0890202691262</v>
      </c>
      <c r="J2528" s="110">
        <v>7847.2929220124015</v>
      </c>
      <c r="K2528" s="46">
        <v>7871.6343137148178</v>
      </c>
      <c r="L2528" s="110">
        <f>$L$1*gp_need_index[[#This Row],[Normalised weighted population (base year)]]</f>
        <v>3336.5378473638598</v>
      </c>
      <c r="M2528" s="4">
        <f>$M$1*gp_need_index[[#This Row],[Normalised travel time adjusted wp (base year)]]</f>
        <v>4673.8112116517023</v>
      </c>
      <c r="N2528" s="115">
        <v>8010.3490590155616</v>
      </c>
      <c r="O2528" s="43">
        <f>gp_need_index[[#This Row],[Combined weighted population (base year)]]/gp_need_index[[#This Row],[Registered population (base year)]]</f>
        <v>0.63297898530348173</v>
      </c>
      <c r="P2528" s="77">
        <v>12766.10257202395</v>
      </c>
      <c r="Q2528" s="4">
        <v>3404.8395844030056</v>
      </c>
      <c r="R2528" s="46">
        <v>8261.8881664366236</v>
      </c>
      <c r="S2528" s="110">
        <v>7893.9186426609167</v>
      </c>
      <c r="T2528" s="46">
        <v>7918.3016758246822</v>
      </c>
      <c r="U2528" s="110">
        <f>$L$1*gp_need_index[[#This Row],[Normalised weighted population 2025/26]]</f>
        <v>3356.362324817479</v>
      </c>
      <c r="V2528" s="4">
        <f>$M$1*gp_need_index[[#This Row],[Normalised travel time adjusted wp 2025/26]]</f>
        <v>4701.5201259069381</v>
      </c>
      <c r="W2528" s="115">
        <v>8057.8824507244171</v>
      </c>
      <c r="X2528" s="43">
        <f>gp_need_index[[#This Row],[Combined weighted population 2025/26]]/gp_need_index[[#This Row],[Registered population 2025/26]]</f>
        <v>0.6311936164748293</v>
      </c>
    </row>
    <row r="2529" spans="1:24" ht="13">
      <c r="A2529" s="8" t="s">
        <v>2312</v>
      </c>
      <c r="B2529" s="3" t="s">
        <v>10275</v>
      </c>
      <c r="C2529" s="74" t="s">
        <v>6421</v>
      </c>
      <c r="D2529" s="74" t="s">
        <v>6805</v>
      </c>
      <c r="E2529" s="74" t="s">
        <v>6499</v>
      </c>
      <c r="F2529" s="41">
        <v>0.95546181255871276</v>
      </c>
      <c r="G2529" s="110">
        <v>15226.500000000004</v>
      </c>
      <c r="H2529" s="4">
        <v>4075.6528245872487</v>
      </c>
      <c r="I2529" s="46">
        <v>9989.7068917885863</v>
      </c>
      <c r="J2529" s="110">
        <v>9544.7834537585877</v>
      </c>
      <c r="K2529" s="46">
        <v>9574.3902640397446</v>
      </c>
      <c r="L2529" s="110">
        <f>$L$1*gp_need_index[[#This Row],[Normalised weighted population (base year)]]</f>
        <v>4058.2824618443028</v>
      </c>
      <c r="M2529" s="4">
        <f>$M$1*gp_need_index[[#This Row],[Normalised travel time adjusted wp (base year)]]</f>
        <v>5684.8286870785487</v>
      </c>
      <c r="N2529" s="115">
        <v>9743.1111489228515</v>
      </c>
      <c r="O2529" s="43">
        <f>gp_need_index[[#This Row],[Combined weighted population (base year)]]/gp_need_index[[#This Row],[Registered population (base year)]]</f>
        <v>0.63987857675255966</v>
      </c>
      <c r="P2529" s="77">
        <v>15355.005500836547</v>
      </c>
      <c r="Q2529" s="4">
        <v>4145.3976780350231</v>
      </c>
      <c r="R2529" s="46">
        <v>10058.86214969405</v>
      </c>
      <c r="S2529" s="110">
        <v>9610.8586618249083</v>
      </c>
      <c r="T2529" s="46">
        <v>9640.5450439744636</v>
      </c>
      <c r="U2529" s="110">
        <f>$L$1*gp_need_index[[#This Row],[Normalised weighted population 2025/26]]</f>
        <v>4086.3765364094693</v>
      </c>
      <c r="V2529" s="4">
        <f>$M$1*gp_need_index[[#This Row],[Normalised travel time adjusted wp 2025/26]]</f>
        <v>5724.108325821996</v>
      </c>
      <c r="W2529" s="115">
        <v>9810.4848622314657</v>
      </c>
      <c r="X2529" s="43">
        <f>gp_need_index[[#This Row],[Combined weighted population 2025/26]]/gp_need_index[[#This Row],[Registered population 2025/26]]</f>
        <v>0.63891119164346677</v>
      </c>
    </row>
    <row r="2530" spans="1:24" ht="13">
      <c r="A2530" s="8" t="s">
        <v>2125</v>
      </c>
      <c r="B2530" s="3" t="s">
        <v>10274</v>
      </c>
      <c r="C2530" s="74" t="s">
        <v>6421</v>
      </c>
      <c r="D2530" s="74" t="s">
        <v>6805</v>
      </c>
      <c r="E2530" s="74" t="s">
        <v>6517</v>
      </c>
      <c r="F2530" s="41">
        <v>0.95546181255871276</v>
      </c>
      <c r="G2530" s="110">
        <v>17525.000000000004</v>
      </c>
      <c r="H2530" s="4">
        <v>4661.7511835956784</v>
      </c>
      <c r="I2530" s="46">
        <v>11426.274496598115</v>
      </c>
      <c r="J2530" s="110">
        <v>10917.368941313029</v>
      </c>
      <c r="K2530" s="46">
        <v>10951.233352441976</v>
      </c>
      <c r="L2530" s="110">
        <f>$L$1*gp_need_index[[#This Row],[Normalised weighted population (base year)]]</f>
        <v>4641.8828796547969</v>
      </c>
      <c r="M2530" s="4">
        <f>$M$1*gp_need_index[[#This Row],[Normalised travel time adjusted wp (base year)]]</f>
        <v>6502.3342274524921</v>
      </c>
      <c r="N2530" s="115">
        <v>11144.217107107288</v>
      </c>
      <c r="O2530" s="43">
        <f>gp_need_index[[#This Row],[Combined weighted population (base year)]]/gp_need_index[[#This Row],[Registered population (base year)]]</f>
        <v>0.63590397187488079</v>
      </c>
      <c r="P2530" s="77">
        <v>17684.114384705543</v>
      </c>
      <c r="Q2530" s="4">
        <v>4741.8683728485503</v>
      </c>
      <c r="R2530" s="46">
        <v>11506.20615899197</v>
      </c>
      <c r="S2530" s="110">
        <v>10993.740592344693</v>
      </c>
      <c r="T2530" s="46">
        <v>11027.698472276252</v>
      </c>
      <c r="U2530" s="110">
        <f>$L$1*gp_need_index[[#This Row],[Normalised weighted population 2025/26]]</f>
        <v>4674.3548297483158</v>
      </c>
      <c r="V2530" s="4">
        <f>$M$1*gp_need_index[[#This Row],[Normalised travel time adjusted wp 2025/26]]</f>
        <v>6547.7356676285244</v>
      </c>
      <c r="W2530" s="115">
        <v>11222.090497376841</v>
      </c>
      <c r="X2530" s="43">
        <f>gp_need_index[[#This Row],[Combined weighted population 2025/26]]/gp_need_index[[#This Row],[Registered population 2025/26]]</f>
        <v>0.63458594834030757</v>
      </c>
    </row>
    <row r="2531" spans="1:24" ht="13">
      <c r="A2531" s="8" t="s">
        <v>2153</v>
      </c>
      <c r="B2531" s="3" t="s">
        <v>12681</v>
      </c>
      <c r="C2531" s="74" t="s">
        <v>6421</v>
      </c>
      <c r="D2531" s="74" t="s">
        <v>6805</v>
      </c>
      <c r="E2531" s="74" t="s">
        <v>6517</v>
      </c>
      <c r="F2531" s="41">
        <v>0.95546181255871276</v>
      </c>
      <c r="G2531" s="110">
        <v>19144.5</v>
      </c>
      <c r="H2531" s="4">
        <v>3240.1418958461818</v>
      </c>
      <c r="I2531" s="46">
        <v>7941.8118324603693</v>
      </c>
      <c r="J2531" s="110">
        <v>7588.0979284428167</v>
      </c>
      <c r="K2531" s="46">
        <v>7611.6353273634577</v>
      </c>
      <c r="L2531" s="110">
        <f>$L$1*gp_need_index[[#This Row],[Normalised weighted population (base year)]]</f>
        <v>3226.3324664144284</v>
      </c>
      <c r="M2531" s="4">
        <f>$M$1*gp_need_index[[#This Row],[Normalised travel time adjusted wp (base year)]]</f>
        <v>4519.4358775092314</v>
      </c>
      <c r="N2531" s="115">
        <v>7745.7683439236598</v>
      </c>
      <c r="O2531" s="43">
        <f>gp_need_index[[#This Row],[Combined weighted population (base year)]]/gp_need_index[[#This Row],[Registered population (base year)]]</f>
        <v>0.40459496690556868</v>
      </c>
      <c r="P2531" s="77">
        <v>19329.706563911492</v>
      </c>
      <c r="Q2531" s="4">
        <v>3284.7753678022359</v>
      </c>
      <c r="R2531" s="46">
        <v>7970.5507610298109</v>
      </c>
      <c r="S2531" s="110">
        <v>7615.5568772247707</v>
      </c>
      <c r="T2531" s="46">
        <v>7639.080096085223</v>
      </c>
      <c r="U2531" s="110">
        <f>$L$1*gp_need_index[[#This Row],[Normalised weighted population 2025/26]]</f>
        <v>3238.0075526856212</v>
      </c>
      <c r="V2531" s="4">
        <f>$M$1*gp_need_index[[#This Row],[Normalised travel time adjusted wp 2025/26]]</f>
        <v>4535.7313077389472</v>
      </c>
      <c r="W2531" s="115">
        <v>7773.738860424568</v>
      </c>
      <c r="X2531" s="43">
        <f>gp_need_index[[#This Row],[Combined weighted population 2025/26]]/gp_need_index[[#This Row],[Registered population 2025/26]]</f>
        <v>0.40216538387282696</v>
      </c>
    </row>
    <row r="2532" spans="1:24" ht="13">
      <c r="A2532" s="8" t="s">
        <v>2333</v>
      </c>
      <c r="B2532" s="3" t="s">
        <v>10273</v>
      </c>
      <c r="C2532" s="74" t="s">
        <v>6421</v>
      </c>
      <c r="D2532" s="74" t="s">
        <v>6805</v>
      </c>
      <c r="E2532" s="74" t="s">
        <v>6499</v>
      </c>
      <c r="F2532" s="41">
        <v>0.95546181255871276</v>
      </c>
      <c r="G2532" s="110">
        <v>5142.916666666667</v>
      </c>
      <c r="H2532" s="4">
        <v>912.44688693563796</v>
      </c>
      <c r="I2532" s="46">
        <v>2236.4704127454943</v>
      </c>
      <c r="J2532" s="110">
        <v>2136.8620742957423</v>
      </c>
      <c r="K2532" s="46">
        <v>2143.49037239566</v>
      </c>
      <c r="L2532" s="110">
        <f>$L$1*gp_need_index[[#This Row],[Normalised weighted population (base year)]]</f>
        <v>908.55805388437113</v>
      </c>
      <c r="M2532" s="4">
        <f>$M$1*gp_need_index[[#This Row],[Normalised travel time adjusted wp (base year)]]</f>
        <v>1272.7051251752637</v>
      </c>
      <c r="N2532" s="115">
        <v>2181.2631790596347</v>
      </c>
      <c r="O2532" s="43">
        <f>gp_need_index[[#This Row],[Combined weighted population (base year)]]/gp_need_index[[#This Row],[Registered population (base year)]]</f>
        <v>0.42412959813198758</v>
      </c>
      <c r="P2532" s="77">
        <v>5184.9054019667201</v>
      </c>
      <c r="Q2532" s="4">
        <v>925.4656661956692</v>
      </c>
      <c r="R2532" s="46">
        <v>2245.654647288186</v>
      </c>
      <c r="S2532" s="110">
        <v>2145.6372596788669</v>
      </c>
      <c r="T2532" s="46">
        <v>2152.264784844559</v>
      </c>
      <c r="U2532" s="110">
        <f>$L$1*gp_need_index[[#This Row],[Normalised weighted population 2025/26]]</f>
        <v>912.28911610409534</v>
      </c>
      <c r="V2532" s="4">
        <f>$M$1*gp_need_index[[#This Row],[Normalised travel time adjusted wp 2025/26]]</f>
        <v>1277.9149641546824</v>
      </c>
      <c r="W2532" s="115">
        <v>2190.2040802587776</v>
      </c>
      <c r="X2532" s="43">
        <f>gp_need_index[[#This Row],[Combined weighted population 2025/26]]/gp_need_index[[#This Row],[Registered population 2025/26]]</f>
        <v>0.42241929417419982</v>
      </c>
    </row>
    <row r="2533" spans="1:24" ht="13">
      <c r="A2533" s="8" t="s">
        <v>2882</v>
      </c>
      <c r="B2533" s="3" t="s">
        <v>10272</v>
      </c>
      <c r="C2533" s="74" t="s">
        <v>6421</v>
      </c>
      <c r="D2533" s="74" t="s">
        <v>6805</v>
      </c>
      <c r="E2533" s="74" t="s">
        <v>6516</v>
      </c>
      <c r="F2533" s="41">
        <v>0.95546181255871276</v>
      </c>
      <c r="G2533" s="110">
        <v>7583.5</v>
      </c>
      <c r="H2533" s="4">
        <v>2009.573439087075</v>
      </c>
      <c r="I2533" s="46">
        <v>4925.6034549597571</v>
      </c>
      <c r="J2533" s="110">
        <v>4706.2260050213072</v>
      </c>
      <c r="K2533" s="46">
        <v>4720.8241717734345</v>
      </c>
      <c r="L2533" s="110">
        <f>$L$1*gp_need_index[[#This Row],[Normalised weighted population (base year)]]</f>
        <v>2001.0086714049635</v>
      </c>
      <c r="M2533" s="4">
        <f>$M$1*gp_need_index[[#This Row],[Normalised travel time adjusted wp (base year)]]</f>
        <v>2803.0063469574952</v>
      </c>
      <c r="N2533" s="115">
        <v>4804.0150183624592</v>
      </c>
      <c r="O2533" s="43">
        <f>gp_need_index[[#This Row],[Combined weighted population (base year)]]/gp_need_index[[#This Row],[Registered population (base year)]]</f>
        <v>0.63348256324420904</v>
      </c>
      <c r="P2533" s="77">
        <v>7645.6139831510263</v>
      </c>
      <c r="Q2533" s="4">
        <v>2042.2782585688192</v>
      </c>
      <c r="R2533" s="46">
        <v>4955.6151350957098</v>
      </c>
      <c r="S2533" s="110">
        <v>4734.9010193219374</v>
      </c>
      <c r="T2533" s="46">
        <v>4749.5263598919992</v>
      </c>
      <c r="U2533" s="110">
        <f>$L$1*gp_need_index[[#This Row],[Normalised weighted population 2025/26]]</f>
        <v>2013.2008084181457</v>
      </c>
      <c r="V2533" s="4">
        <f>$M$1*gp_need_index[[#This Row],[Normalised travel time adjusted wp 2025/26]]</f>
        <v>2820.0483744807702</v>
      </c>
      <c r="W2533" s="115">
        <v>4833.2491828989159</v>
      </c>
      <c r="X2533" s="43">
        <f>gp_need_index[[#This Row],[Combined weighted population 2025/26]]/gp_need_index[[#This Row],[Registered population 2025/26]]</f>
        <v>0.632159718441208</v>
      </c>
    </row>
    <row r="2534" spans="1:24" ht="13">
      <c r="A2534" s="8" t="s">
        <v>2897</v>
      </c>
      <c r="B2534" s="3" t="s">
        <v>10271</v>
      </c>
      <c r="C2534" s="74" t="s">
        <v>6421</v>
      </c>
      <c r="D2534" s="74" t="s">
        <v>6805</v>
      </c>
      <c r="E2534" s="74" t="s">
        <v>6516</v>
      </c>
      <c r="F2534" s="41">
        <v>0.95546181255871276</v>
      </c>
      <c r="G2534" s="110">
        <v>5198.666666666667</v>
      </c>
      <c r="H2534" s="4">
        <v>1372.5328561357037</v>
      </c>
      <c r="I2534" s="46">
        <v>3364.1729367696275</v>
      </c>
      <c r="J2534" s="110">
        <v>3214.3387719268762</v>
      </c>
      <c r="K2534" s="46">
        <v>3224.3092776655194</v>
      </c>
      <c r="L2534" s="110">
        <f>$L$1*gp_need_index[[#This Row],[Normalised weighted population (base year)]]</f>
        <v>1366.6831445400887</v>
      </c>
      <c r="M2534" s="4">
        <f>$M$1*gp_need_index[[#This Row],[Normalised travel time adjusted wp (base year)]]</f>
        <v>1914.4452411273016</v>
      </c>
      <c r="N2534" s="115">
        <v>3281.1283856673904</v>
      </c>
      <c r="O2534" s="43">
        <f>gp_need_index[[#This Row],[Combined weighted population (base year)]]/gp_need_index[[#This Row],[Registered population (base year)]]</f>
        <v>0.63114806084907482</v>
      </c>
      <c r="P2534" s="77">
        <v>5244.3515304186294</v>
      </c>
      <c r="Q2534" s="4">
        <v>1395.989862569018</v>
      </c>
      <c r="R2534" s="46">
        <v>3387.3878166999489</v>
      </c>
      <c r="S2534" s="110">
        <v>3236.5197031834336</v>
      </c>
      <c r="T2534" s="46">
        <v>3246.5167871198473</v>
      </c>
      <c r="U2534" s="110">
        <f>$L$1*gp_need_index[[#This Row],[Normalised weighted population 2025/26]]</f>
        <v>1376.1141059382142</v>
      </c>
      <c r="V2534" s="4">
        <f>$M$1*gp_need_index[[#This Row],[Normalised travel time adjusted wp 2025/26]]</f>
        <v>1927.6310298128431</v>
      </c>
      <c r="W2534" s="115">
        <v>3303.7451357510572</v>
      </c>
      <c r="X2534" s="43">
        <f>gp_need_index[[#This Row],[Combined weighted population 2025/26]]/gp_need_index[[#This Row],[Registered population 2025/26]]</f>
        <v>0.62996256383433857</v>
      </c>
    </row>
    <row r="2535" spans="1:24" ht="13">
      <c r="A2535" s="8" t="s">
        <v>2887</v>
      </c>
      <c r="B2535" s="3" t="s">
        <v>10270</v>
      </c>
      <c r="C2535" s="74" t="s">
        <v>6421</v>
      </c>
      <c r="D2535" s="74" t="s">
        <v>6805</v>
      </c>
      <c r="E2535" s="74" t="s">
        <v>6516</v>
      </c>
      <c r="F2535" s="41">
        <v>0.95546181255871276</v>
      </c>
      <c r="G2535" s="110">
        <v>8158.3333333333321</v>
      </c>
      <c r="H2535" s="4">
        <v>2767.5733129479163</v>
      </c>
      <c r="I2535" s="46">
        <v>6783.5135591280086</v>
      </c>
      <c r="J2535" s="110">
        <v>6481.3881607210515</v>
      </c>
      <c r="K2535" s="46">
        <v>6501.4926744130244</v>
      </c>
      <c r="L2535" s="110">
        <f>$L$1*gp_need_index[[#This Row],[Normalised weighted population (base year)]]</f>
        <v>2755.7779627469408</v>
      </c>
      <c r="M2535" s="4">
        <f>$M$1*gp_need_index[[#This Row],[Normalised travel time adjusted wp (base year)]]</f>
        <v>3860.2846808063609</v>
      </c>
      <c r="N2535" s="115">
        <v>6616.0626435533013</v>
      </c>
      <c r="O2535" s="43">
        <f>gp_need_index[[#This Row],[Combined weighted population (base year)]]/gp_need_index[[#This Row],[Registered population (base year)]]</f>
        <v>0.81095762740183486</v>
      </c>
      <c r="P2535" s="77">
        <v>8227.8742075084192</v>
      </c>
      <c r="Q2535" s="4">
        <v>2814.4114405926452</v>
      </c>
      <c r="R2535" s="46">
        <v>6829.2064868580946</v>
      </c>
      <c r="S2535" s="110">
        <v>6525.0460082711543</v>
      </c>
      <c r="T2535" s="46">
        <v>6545.2008160943496</v>
      </c>
      <c r="U2535" s="110">
        <f>$L$1*gp_need_index[[#This Row],[Normalised weighted population 2025/26]]</f>
        <v>2774.3405501427483</v>
      </c>
      <c r="V2535" s="4">
        <f>$M$1*gp_need_index[[#This Row],[Normalised travel time adjusted wp 2025/26]]</f>
        <v>3886.2365472789579</v>
      </c>
      <c r="W2535" s="115">
        <v>6660.5770974217066</v>
      </c>
      <c r="X2535" s="43">
        <f>gp_need_index[[#This Row],[Combined weighted population 2025/26]]/gp_need_index[[#This Row],[Registered population 2025/26]]</f>
        <v>0.80951372486267936</v>
      </c>
    </row>
    <row r="2536" spans="1:24" ht="13">
      <c r="A2536" s="8" t="s">
        <v>2864</v>
      </c>
      <c r="B2536" s="3" t="s">
        <v>10269</v>
      </c>
      <c r="C2536" s="74" t="s">
        <v>6421</v>
      </c>
      <c r="D2536" s="74" t="s">
        <v>6805</v>
      </c>
      <c r="E2536" s="74" t="s">
        <v>6516</v>
      </c>
      <c r="F2536" s="41">
        <v>0.95546181255871276</v>
      </c>
      <c r="G2536" s="110">
        <v>4535.0833333333321</v>
      </c>
      <c r="H2536" s="4">
        <v>1556.2078419551838</v>
      </c>
      <c r="I2536" s="46">
        <v>3814.3730275675603</v>
      </c>
      <c r="J2536" s="110">
        <v>3644.4877666947659</v>
      </c>
      <c r="K2536" s="46">
        <v>3655.792544681954</v>
      </c>
      <c r="L2536" s="110">
        <f>$L$1*gp_need_index[[#This Row],[Normalised weighted population (base year)]]</f>
        <v>1549.5753107064222</v>
      </c>
      <c r="M2536" s="4">
        <f>$M$1*gp_need_index[[#This Row],[Normalised travel time adjusted wp (base year)]]</f>
        <v>2170.6399842580709</v>
      </c>
      <c r="N2536" s="115">
        <v>3720.2152949644933</v>
      </c>
      <c r="O2536" s="43">
        <f>gp_need_index[[#This Row],[Combined weighted population (base year)]]/gp_need_index[[#This Row],[Registered population (base year)]]</f>
        <v>0.82031905954638706</v>
      </c>
      <c r="P2536" s="77">
        <v>4575.5799440591563</v>
      </c>
      <c r="Q2536" s="4">
        <v>1583.8612650540711</v>
      </c>
      <c r="R2536" s="46">
        <v>3843.2602531323</v>
      </c>
      <c r="S2536" s="110">
        <v>3672.0884075926447</v>
      </c>
      <c r="T2536" s="46">
        <v>3683.4308925453943</v>
      </c>
      <c r="U2536" s="110">
        <f>$L$1*gp_need_index[[#This Row],[Normalised weighted population 2025/26]]</f>
        <v>1561.3106420980857</v>
      </c>
      <c r="V2536" s="4">
        <f>$M$1*gp_need_index[[#This Row],[Normalised travel time adjusted wp 2025/26]]</f>
        <v>2187.0503528000409</v>
      </c>
      <c r="W2536" s="115">
        <v>3748.3609948981266</v>
      </c>
      <c r="X2536" s="43">
        <f>gp_need_index[[#This Row],[Combined weighted population 2025/26]]/gp_need_index[[#This Row],[Registered population 2025/26]]</f>
        <v>0.81921003254787961</v>
      </c>
    </row>
    <row r="2537" spans="1:24" ht="13">
      <c r="A2537" s="8" t="s">
        <v>2873</v>
      </c>
      <c r="B2537" s="3" t="s">
        <v>10268</v>
      </c>
      <c r="C2537" s="74" t="s">
        <v>6421</v>
      </c>
      <c r="D2537" s="74" t="s">
        <v>6805</v>
      </c>
      <c r="E2537" s="74" t="s">
        <v>6516</v>
      </c>
      <c r="F2537" s="41">
        <v>0.95546181255871276</v>
      </c>
      <c r="G2537" s="110">
        <v>1298.4166666666667</v>
      </c>
      <c r="H2537" s="4">
        <v>245.92294756006069</v>
      </c>
      <c r="I2537" s="46">
        <v>602.77414927717678</v>
      </c>
      <c r="J2537" s="110">
        <v>575.9276812319074</v>
      </c>
      <c r="K2537" s="46">
        <v>577.71414204335576</v>
      </c>
      <c r="L2537" s="110">
        <f>$L$1*gp_need_index[[#This Row],[Normalised weighted population (base year)]]</f>
        <v>244.87482815691567</v>
      </c>
      <c r="M2537" s="4">
        <f>$M$1*gp_need_index[[#This Row],[Normalised travel time adjusted wp (base year)]]</f>
        <v>343.01985160915382</v>
      </c>
      <c r="N2537" s="115">
        <v>587.89467976606943</v>
      </c>
      <c r="O2537" s="43">
        <f>gp_need_index[[#This Row],[Combined weighted population (base year)]]/gp_need_index[[#This Row],[Registered population (base year)]]</f>
        <v>0.45277813729496391</v>
      </c>
      <c r="P2537" s="77">
        <v>1310.7864258569386</v>
      </c>
      <c r="Q2537" s="4">
        <v>249.2033121794494</v>
      </c>
      <c r="R2537" s="46">
        <v>604.69512436463413</v>
      </c>
      <c r="S2537" s="110">
        <v>577.76309957084959</v>
      </c>
      <c r="T2537" s="46">
        <v>579.54771598955733</v>
      </c>
      <c r="U2537" s="110">
        <f>$L$1*gp_need_index[[#This Row],[Normalised weighted population 2025/26]]</f>
        <v>245.65521737068491</v>
      </c>
      <c r="V2537" s="4">
        <f>$M$1*gp_need_index[[#This Row],[Normalised travel time adjusted wp 2025/26]]</f>
        <v>344.10854274057721</v>
      </c>
      <c r="W2537" s="115">
        <v>589.76376011126217</v>
      </c>
      <c r="X2537" s="43">
        <f>gp_need_index[[#This Row],[Combined weighted population 2025/26]]/gp_need_index[[#This Row],[Registered population 2025/26]]</f>
        <v>0.44993123858884843</v>
      </c>
    </row>
    <row r="2538" spans="1:24" ht="13">
      <c r="A2538" s="8" t="s">
        <v>2879</v>
      </c>
      <c r="B2538" s="3" t="s">
        <v>10267</v>
      </c>
      <c r="C2538" s="74" t="s">
        <v>6421</v>
      </c>
      <c r="D2538" s="74" t="s">
        <v>6805</v>
      </c>
      <c r="E2538" s="74" t="s">
        <v>6516</v>
      </c>
      <c r="F2538" s="41">
        <v>0.95546181255871276</v>
      </c>
      <c r="G2538" s="110">
        <v>9151.1666666666642</v>
      </c>
      <c r="H2538" s="4">
        <v>2169.7693755537375</v>
      </c>
      <c r="I2538" s="46">
        <v>5318.2547722906465</v>
      </c>
      <c r="J2538" s="110">
        <v>5081.3893443818451</v>
      </c>
      <c r="K2538" s="46">
        <v>5097.1512242623739</v>
      </c>
      <c r="L2538" s="110">
        <f>$L$1*gp_need_index[[#This Row],[Normalised weighted population (base year)]]</f>
        <v>2160.5218555258948</v>
      </c>
      <c r="M2538" s="4">
        <f>$M$1*gp_need_index[[#This Row],[Normalised travel time adjusted wp (base year)]]</f>
        <v>3026.4518891501916</v>
      </c>
      <c r="N2538" s="115">
        <v>5186.9737446760864</v>
      </c>
      <c r="O2538" s="43">
        <f>gp_need_index[[#This Row],[Combined weighted population (base year)]]/gp_need_index[[#This Row],[Registered population (base year)]]</f>
        <v>0.56681010559776579</v>
      </c>
      <c r="P2538" s="77">
        <v>9228.345096884932</v>
      </c>
      <c r="Q2538" s="4">
        <v>2202.8396284227861</v>
      </c>
      <c r="R2538" s="46">
        <v>5345.2194170889052</v>
      </c>
      <c r="S2538" s="110">
        <v>5107.1530327757919</v>
      </c>
      <c r="T2538" s="46">
        <v>5122.9281993828572</v>
      </c>
      <c r="U2538" s="110">
        <f>$L$1*gp_need_index[[#This Row],[Normalised weighted population 2025/26]]</f>
        <v>2171.476145402466</v>
      </c>
      <c r="V2538" s="4">
        <f>$M$1*gp_need_index[[#This Row],[Normalised travel time adjusted wp 2025/26]]</f>
        <v>3041.7570609250893</v>
      </c>
      <c r="W2538" s="115">
        <v>5213.2332063275553</v>
      </c>
      <c r="X2538" s="43">
        <f>gp_need_index[[#This Row],[Combined weighted population 2025/26]]/gp_need_index[[#This Row],[Registered population 2025/26]]</f>
        <v>0.56491528563309845</v>
      </c>
    </row>
    <row r="2539" spans="1:24" ht="13">
      <c r="A2539" s="8" t="s">
        <v>2881</v>
      </c>
      <c r="B2539" s="3" t="s">
        <v>10266</v>
      </c>
      <c r="C2539" s="74" t="s">
        <v>6421</v>
      </c>
      <c r="D2539" s="74" t="s">
        <v>6805</v>
      </c>
      <c r="E2539" s="74" t="s">
        <v>6516</v>
      </c>
      <c r="F2539" s="41">
        <v>0.95546181255871276</v>
      </c>
      <c r="G2539" s="110">
        <v>6807.5833333333339</v>
      </c>
      <c r="H2539" s="4">
        <v>1422.1371203486269</v>
      </c>
      <c r="I2539" s="46">
        <v>3485.7564183361969</v>
      </c>
      <c r="J2539" s="110">
        <v>3330.5071456016694</v>
      </c>
      <c r="K2539" s="46">
        <v>3340.8379921502142</v>
      </c>
      <c r="L2539" s="110">
        <f>$L$1*gp_need_index[[#This Row],[Normalised weighted population (base year)]]</f>
        <v>1416.075996225974</v>
      </c>
      <c r="M2539" s="4">
        <f>$M$1*gp_need_index[[#This Row],[Normalised travel time adjusted wp (base year)]]</f>
        <v>1983.6345848559613</v>
      </c>
      <c r="N2539" s="115">
        <v>3399.7105810819353</v>
      </c>
      <c r="O2539" s="43">
        <f>gp_need_index[[#This Row],[Combined weighted population (base year)]]/gp_need_index[[#This Row],[Registered population (base year)]]</f>
        <v>0.49940050890530435</v>
      </c>
      <c r="P2539" s="77">
        <v>6866.9667196140199</v>
      </c>
      <c r="Q2539" s="4">
        <v>1444.1727245727018</v>
      </c>
      <c r="R2539" s="46">
        <v>3504.3041669552817</v>
      </c>
      <c r="S2539" s="110">
        <v>3348.2288111161433</v>
      </c>
      <c r="T2539" s="46">
        <v>3358.570946351756</v>
      </c>
      <c r="U2539" s="110">
        <f>$L$1*gp_need_index[[#This Row],[Normalised weighted population 2025/26]]</f>
        <v>1423.6109523305822</v>
      </c>
      <c r="V2539" s="4">
        <f>$M$1*gp_need_index[[#This Row],[Normalised travel time adjusted wp 2025/26]]</f>
        <v>1994.1635902517619</v>
      </c>
      <c r="W2539" s="115">
        <v>3417.7745425823441</v>
      </c>
      <c r="X2539" s="43">
        <f>gp_need_index[[#This Row],[Combined weighted population 2025/26]]/gp_need_index[[#This Row],[Registered population 2025/26]]</f>
        <v>0.4977124081321383</v>
      </c>
    </row>
    <row r="2540" spans="1:24" ht="13">
      <c r="A2540" s="8" t="s">
        <v>2862</v>
      </c>
      <c r="B2540" s="3" t="s">
        <v>10265</v>
      </c>
      <c r="C2540" s="74" t="s">
        <v>6421</v>
      </c>
      <c r="D2540" s="74" t="s">
        <v>6805</v>
      </c>
      <c r="E2540" s="74" t="s">
        <v>6702</v>
      </c>
      <c r="F2540" s="41">
        <v>0.95546181255871276</v>
      </c>
      <c r="G2540" s="110">
        <v>9461.6666666666661</v>
      </c>
      <c r="H2540" s="4">
        <v>2953.9436034151945</v>
      </c>
      <c r="I2540" s="46">
        <v>7240.3200279896337</v>
      </c>
      <c r="J2540" s="110">
        <v>6917.8492974481251</v>
      </c>
      <c r="K2540" s="46">
        <v>6939.3076629202642</v>
      </c>
      <c r="L2540" s="110">
        <f>$L$1*gp_need_index[[#This Row],[Normalised weighted population (base year)]]</f>
        <v>2941.3539462186882</v>
      </c>
      <c r="M2540" s="4">
        <f>$M$1*gp_need_index[[#This Row],[Normalised travel time adjusted wp (base year)]]</f>
        <v>4120.2389063664932</v>
      </c>
      <c r="N2540" s="115">
        <v>7061.5928525851814</v>
      </c>
      <c r="O2540" s="43">
        <f>gp_need_index[[#This Row],[Combined weighted population (base year)]]/gp_need_index[[#This Row],[Registered population (base year)]]</f>
        <v>0.74633709909302604</v>
      </c>
      <c r="P2540" s="77">
        <v>9565.3657077871794</v>
      </c>
      <c r="Q2540" s="4">
        <v>3036.9984150929863</v>
      </c>
      <c r="R2540" s="46">
        <v>7369.3167167354131</v>
      </c>
      <c r="S2540" s="110">
        <v>7041.1007074912395</v>
      </c>
      <c r="T2540" s="46">
        <v>7062.8495245023933</v>
      </c>
      <c r="U2540" s="110">
        <f>$L$1*gp_need_index[[#This Row],[Normalised weighted population 2025/26]]</f>
        <v>2993.7583866335813</v>
      </c>
      <c r="V2540" s="4">
        <f>$M$1*gp_need_index[[#This Row],[Normalised travel time adjusted wp 2025/26]]</f>
        <v>4193.5923314315842</v>
      </c>
      <c r="W2540" s="115">
        <v>7187.350718065165</v>
      </c>
      <c r="X2540" s="43">
        <f>gp_need_index[[#This Row],[Combined weighted population 2025/26]]/gp_need_index[[#This Row],[Registered population 2025/26]]</f>
        <v>0.75139319683448502</v>
      </c>
    </row>
    <row r="2541" spans="1:24" ht="13">
      <c r="A2541" s="8" t="s">
        <v>2322</v>
      </c>
      <c r="B2541" s="3" t="s">
        <v>10264</v>
      </c>
      <c r="C2541" s="74" t="s">
        <v>6421</v>
      </c>
      <c r="D2541" s="74" t="s">
        <v>6805</v>
      </c>
      <c r="E2541" s="74" t="s">
        <v>6499</v>
      </c>
      <c r="F2541" s="41">
        <v>0.95546181255871276</v>
      </c>
      <c r="G2541" s="110">
        <v>3381.25</v>
      </c>
      <c r="H2541" s="4">
        <v>1025.198837456596</v>
      </c>
      <c r="I2541" s="46">
        <v>2512.8332399192955</v>
      </c>
      <c r="J2541" s="110">
        <v>2400.9162020710728</v>
      </c>
      <c r="K2541" s="46">
        <v>2408.3635654230075</v>
      </c>
      <c r="L2541" s="110">
        <f>$L$1*gp_need_index[[#This Row],[Normalised weighted population (base year)]]</f>
        <v>1020.8294575175501</v>
      </c>
      <c r="M2541" s="4">
        <f>$M$1*gp_need_index[[#This Row],[Normalised travel time adjusted wp (base year)]]</f>
        <v>1429.9745370787462</v>
      </c>
      <c r="N2541" s="115">
        <v>2450.8039945962964</v>
      </c>
      <c r="O2541" s="43">
        <f>gp_need_index[[#This Row],[Combined weighted population (base year)]]/gp_need_index[[#This Row],[Registered population (base year)]]</f>
        <v>0.72482188379927437</v>
      </c>
      <c r="P2541" s="77">
        <v>3412.4465837750922</v>
      </c>
      <c r="Q2541" s="4">
        <v>1042.9843042792083</v>
      </c>
      <c r="R2541" s="46">
        <v>2530.8151728429839</v>
      </c>
      <c r="S2541" s="110">
        <v>2418.0972522956495</v>
      </c>
      <c r="T2541" s="46">
        <v>2425.5663621465283</v>
      </c>
      <c r="U2541" s="110">
        <f>$L$1*gp_need_index[[#This Row],[Normalised weighted population 2025/26]]</f>
        <v>1028.1345530328399</v>
      </c>
      <c r="V2541" s="4">
        <f>$M$1*gp_need_index[[#This Row],[Normalised travel time adjusted wp 2025/26]]</f>
        <v>1440.1887595634048</v>
      </c>
      <c r="W2541" s="115">
        <v>2468.3233125962447</v>
      </c>
      <c r="X2541" s="43">
        <f>gp_need_index[[#This Row],[Combined weighted population 2025/26]]/gp_need_index[[#This Row],[Registered population 2025/26]]</f>
        <v>0.72332950919501549</v>
      </c>
    </row>
    <row r="2542" spans="1:24" ht="13">
      <c r="A2542" s="8" t="s">
        <v>2297</v>
      </c>
      <c r="B2542" s="3" t="s">
        <v>10263</v>
      </c>
      <c r="C2542" s="74" t="s">
        <v>6421</v>
      </c>
      <c r="D2542" s="74" t="s">
        <v>6805</v>
      </c>
      <c r="E2542" s="74" t="s">
        <v>6499</v>
      </c>
      <c r="F2542" s="41">
        <v>0.95546181255871276</v>
      </c>
      <c r="G2542" s="110">
        <v>14561.166666666666</v>
      </c>
      <c r="H2542" s="4">
        <v>2466.6233970229769</v>
      </c>
      <c r="I2542" s="46">
        <v>6045.8645054446815</v>
      </c>
      <c r="J2542" s="110">
        <v>5776.5926588565608</v>
      </c>
      <c r="K2542" s="46">
        <v>5794.5109787169176</v>
      </c>
      <c r="L2542" s="110">
        <f>$L$1*gp_need_index[[#This Row],[Normalised weighted population (base year)]]</f>
        <v>2456.1106902246825</v>
      </c>
      <c r="M2542" s="4">
        <f>$M$1*gp_need_index[[#This Row],[Normalised travel time adjusted wp (base year)]]</f>
        <v>3440.5117538526933</v>
      </c>
      <c r="N2542" s="115">
        <v>5896.6224440773758</v>
      </c>
      <c r="O2542" s="43">
        <f>gp_need_index[[#This Row],[Combined weighted population (base year)]]/gp_need_index[[#This Row],[Registered population (base year)]]</f>
        <v>0.40495535687919071</v>
      </c>
      <c r="P2542" s="77">
        <v>14696.118204710303</v>
      </c>
      <c r="Q2542" s="4">
        <v>2500.7582735606306</v>
      </c>
      <c r="R2542" s="46">
        <v>6068.1229395045611</v>
      </c>
      <c r="S2542" s="110">
        <v>5797.8597426081324</v>
      </c>
      <c r="T2542" s="46">
        <v>5815.7683901103856</v>
      </c>
      <c r="U2542" s="110">
        <f>$L$1*gp_need_index[[#This Row],[Normalised weighted population 2025/26]]</f>
        <v>2465.1530989311459</v>
      </c>
      <c r="V2542" s="4">
        <f>$M$1*gp_need_index[[#This Row],[Normalised travel time adjusted wp 2025/26]]</f>
        <v>3453.1334183942458</v>
      </c>
      <c r="W2542" s="115">
        <v>5918.2865173253922</v>
      </c>
      <c r="X2542" s="43">
        <f>gp_need_index[[#This Row],[Combined weighted population 2025/26]]/gp_need_index[[#This Row],[Registered population 2025/26]]</f>
        <v>0.40271086792351074</v>
      </c>
    </row>
    <row r="2543" spans="1:24" ht="13">
      <c r="A2543" s="8" t="s">
        <v>2124</v>
      </c>
      <c r="B2543" s="3" t="s">
        <v>10262</v>
      </c>
      <c r="C2543" s="74" t="s">
        <v>6421</v>
      </c>
      <c r="D2543" s="74" t="s">
        <v>6805</v>
      </c>
      <c r="E2543" s="74" t="s">
        <v>6517</v>
      </c>
      <c r="F2543" s="41">
        <v>0.95546181255871276</v>
      </c>
      <c r="G2543" s="110">
        <v>12406.416666666664</v>
      </c>
      <c r="H2543" s="4">
        <v>1846.5069664428477</v>
      </c>
      <c r="I2543" s="46">
        <v>4525.9162549690009</v>
      </c>
      <c r="J2543" s="110">
        <v>4324.3401484616224</v>
      </c>
      <c r="K2543" s="46">
        <v>4337.7537496173691</v>
      </c>
      <c r="L2543" s="110">
        <f>$L$1*gp_need_index[[#This Row],[Normalised weighted population (base year)]]</f>
        <v>1838.6371852826387</v>
      </c>
      <c r="M2543" s="4">
        <f>$M$1*gp_need_index[[#This Row],[Normalised travel time adjusted wp (base year)]]</f>
        <v>2575.5569047488116</v>
      </c>
      <c r="N2543" s="115">
        <v>4414.1940900314503</v>
      </c>
      <c r="O2543" s="43">
        <f>gp_need_index[[#This Row],[Combined weighted population (base year)]]/gp_need_index[[#This Row],[Registered population (base year)]]</f>
        <v>0.3557992777956126</v>
      </c>
      <c r="P2543" s="77">
        <v>12516.099300250142</v>
      </c>
      <c r="Q2543" s="4">
        <v>1873.489379677781</v>
      </c>
      <c r="R2543" s="46">
        <v>4546.0466938910176</v>
      </c>
      <c r="S2543" s="110">
        <v>4343.5740141216556</v>
      </c>
      <c r="T2543" s="46">
        <v>4356.990609101902</v>
      </c>
      <c r="U2543" s="110">
        <f>$L$1*gp_need_index[[#This Row],[Normalised weighted population 2025/26]]</f>
        <v>1846.8151036251279</v>
      </c>
      <c r="V2543" s="4">
        <f>$M$1*gp_need_index[[#This Row],[Normalised travel time adjusted wp 2025/26]]</f>
        <v>2586.9788593204471</v>
      </c>
      <c r="W2543" s="115">
        <v>4433.793962945575</v>
      </c>
      <c r="X2543" s="43">
        <f>gp_need_index[[#This Row],[Combined weighted population 2025/26]]/gp_need_index[[#This Row],[Registered population 2025/26]]</f>
        <v>0.35424726638729709</v>
      </c>
    </row>
    <row r="2544" spans="1:24" ht="13">
      <c r="A2544" s="8" t="s">
        <v>2142</v>
      </c>
      <c r="B2544" s="3" t="s">
        <v>10261</v>
      </c>
      <c r="C2544" s="74" t="s">
        <v>6421</v>
      </c>
      <c r="D2544" s="74" t="s">
        <v>6805</v>
      </c>
      <c r="E2544" s="74" t="s">
        <v>6517</v>
      </c>
      <c r="F2544" s="41">
        <v>0.95546181255871276</v>
      </c>
      <c r="G2544" s="110">
        <v>10109.083333333332</v>
      </c>
      <c r="H2544" s="4">
        <v>1546.9193153117506</v>
      </c>
      <c r="I2544" s="46">
        <v>3791.6062064917578</v>
      </c>
      <c r="J2544" s="110">
        <v>3622.7349385634798</v>
      </c>
      <c r="K2544" s="46">
        <v>3633.9722418029501</v>
      </c>
      <c r="L2544" s="110">
        <f>$L$1*gp_need_index[[#This Row],[Normalised weighted population (base year)]]</f>
        <v>1540.3263716049332</v>
      </c>
      <c r="M2544" s="4">
        <f>$M$1*gp_need_index[[#This Row],[Normalised travel time adjusted wp (base year)]]</f>
        <v>2157.6841008705719</v>
      </c>
      <c r="N2544" s="115">
        <v>3698.0104724755051</v>
      </c>
      <c r="O2544" s="43">
        <f>gp_need_index[[#This Row],[Combined weighted population (base year)]]/gp_need_index[[#This Row],[Registered population (base year)]]</f>
        <v>0.36581066260298961</v>
      </c>
      <c r="P2544" s="77">
        <v>10200.606274927957</v>
      </c>
      <c r="Q2544" s="4">
        <v>1570.879200882523</v>
      </c>
      <c r="R2544" s="46">
        <v>3811.7591031673628</v>
      </c>
      <c r="S2544" s="110">
        <v>3641.9902617494618</v>
      </c>
      <c r="T2544" s="46">
        <v>3653.2397784159289</v>
      </c>
      <c r="U2544" s="110">
        <f>$L$1*gp_need_index[[#This Row],[Normalised weighted population 2025/26]]</f>
        <v>1548.5134133289698</v>
      </c>
      <c r="V2544" s="4">
        <f>$M$1*gp_need_index[[#This Row],[Normalised travel time adjusted wp 2025/26]]</f>
        <v>2169.12427009766</v>
      </c>
      <c r="W2544" s="115">
        <v>3717.6376834266298</v>
      </c>
      <c r="X2544" s="43">
        <f>gp_need_index[[#This Row],[Combined weighted population 2025/26]]/gp_need_index[[#This Row],[Registered population 2025/26]]</f>
        <v>0.36445262009221957</v>
      </c>
    </row>
    <row r="2545" spans="1:24" ht="13">
      <c r="A2545" s="8" t="s">
        <v>2303</v>
      </c>
      <c r="B2545" s="3" t="s">
        <v>10260</v>
      </c>
      <c r="C2545" s="74" t="s">
        <v>6421</v>
      </c>
      <c r="D2545" s="74" t="s">
        <v>6805</v>
      </c>
      <c r="E2545" s="74" t="s">
        <v>6499</v>
      </c>
      <c r="F2545" s="41">
        <v>0.95546181255871276</v>
      </c>
      <c r="G2545" s="110">
        <v>9998.0833333333358</v>
      </c>
      <c r="H2545" s="4">
        <v>2895.4579122189589</v>
      </c>
      <c r="I2545" s="46">
        <v>7096.9675547638944</v>
      </c>
      <c r="J2545" s="110">
        <v>6780.8814835450858</v>
      </c>
      <c r="K2545" s="46">
        <v>6801.9149907582087</v>
      </c>
      <c r="L2545" s="110">
        <f>$L$1*gp_need_index[[#This Row],[Normalised weighted population (base year)]]</f>
        <v>2883.1175200396351</v>
      </c>
      <c r="M2545" s="4">
        <f>$M$1*gp_need_index[[#This Row],[Normalised travel time adjusted wp (base year)]]</f>
        <v>4038.661512656653</v>
      </c>
      <c r="N2545" s="115">
        <v>6921.7790326962877</v>
      </c>
      <c r="O2545" s="43">
        <f>gp_need_index[[#This Row],[Combined weighted population (base year)]]/gp_need_index[[#This Row],[Registered population (base year)]]</f>
        <v>0.69231059613388757</v>
      </c>
      <c r="P2545" s="77">
        <v>10086.260445677108</v>
      </c>
      <c r="Q2545" s="4">
        <v>2944.8682824716925</v>
      </c>
      <c r="R2545" s="46">
        <v>7145.7617345967856</v>
      </c>
      <c r="S2545" s="110">
        <v>6827.5024590505363</v>
      </c>
      <c r="T2545" s="46">
        <v>6848.5915057484644</v>
      </c>
      <c r="U2545" s="110">
        <f>$L$1*gp_need_index[[#This Row],[Normalised weighted population 2025/26]]</f>
        <v>2902.9399799376997</v>
      </c>
      <c r="V2545" s="4">
        <f>$M$1*gp_need_index[[#This Row],[Normalised travel time adjusted wp 2025/26]]</f>
        <v>4066.3758614675712</v>
      </c>
      <c r="W2545" s="115">
        <v>6969.3158414052705</v>
      </c>
      <c r="X2545" s="43">
        <f>gp_need_index[[#This Row],[Combined weighted population 2025/26]]/gp_need_index[[#This Row],[Registered population 2025/26]]</f>
        <v>0.69097123546837069</v>
      </c>
    </row>
    <row r="2546" spans="1:24" ht="13">
      <c r="A2546" s="8" t="s">
        <v>2300</v>
      </c>
      <c r="B2546" s="3" t="s">
        <v>10259</v>
      </c>
      <c r="C2546" s="74" t="s">
        <v>6421</v>
      </c>
      <c r="D2546" s="74" t="s">
        <v>6805</v>
      </c>
      <c r="E2546" s="74" t="s">
        <v>6499</v>
      </c>
      <c r="F2546" s="41">
        <v>0.95546181255871276</v>
      </c>
      <c r="G2546" s="110">
        <v>3036.5</v>
      </c>
      <c r="H2546" s="4">
        <v>495.65474023955505</v>
      </c>
      <c r="I2546" s="46">
        <v>1214.8840413118871</v>
      </c>
      <c r="J2546" s="110">
        <v>1160.7753081605097</v>
      </c>
      <c r="K2546" s="46">
        <v>1164.3758984194985</v>
      </c>
      <c r="L2546" s="110">
        <f>$L$1*gp_need_index[[#This Row],[Normalised weighted population (base year)]]</f>
        <v>493.54226820040543</v>
      </c>
      <c r="M2546" s="4">
        <f>$M$1*gp_need_index[[#This Row],[Normalised travel time adjusted wp (base year)]]</f>
        <v>691.35238143981155</v>
      </c>
      <c r="N2546" s="115">
        <v>1184.894649640217</v>
      </c>
      <c r="O2546" s="43">
        <f>gp_need_index[[#This Row],[Combined weighted population (base year)]]/gp_need_index[[#This Row],[Registered population (base year)]]</f>
        <v>0.39021724012521558</v>
      </c>
      <c r="P2546" s="77">
        <v>3066.6988372762789</v>
      </c>
      <c r="Q2546" s="4">
        <v>502.42572546732015</v>
      </c>
      <c r="R2546" s="46">
        <v>1219.1426505867557</v>
      </c>
      <c r="S2546" s="110">
        <v>1164.8442466972551</v>
      </c>
      <c r="T2546" s="46">
        <v>1168.4422614708487</v>
      </c>
      <c r="U2546" s="110">
        <f>$L$1*gp_need_index[[#This Row],[Normalised weighted population 2025/26]]</f>
        <v>495.27231288732742</v>
      </c>
      <c r="V2546" s="4">
        <f>$M$1*gp_need_index[[#This Row],[Normalised travel time adjusted wp 2025/26]]</f>
        <v>693.76679914045769</v>
      </c>
      <c r="W2546" s="115">
        <v>1189.039112027785</v>
      </c>
      <c r="X2546" s="43">
        <f>gp_need_index[[#This Row],[Combined weighted population 2025/26]]/gp_need_index[[#This Row],[Registered population 2025/26]]</f>
        <v>0.3877260778185323</v>
      </c>
    </row>
    <row r="2547" spans="1:24" ht="13">
      <c r="A2547" s="8" t="s">
        <v>2301</v>
      </c>
      <c r="B2547" s="3" t="s">
        <v>10258</v>
      </c>
      <c r="C2547" s="74" t="s">
        <v>6421</v>
      </c>
      <c r="D2547" s="74" t="s">
        <v>6805</v>
      </c>
      <c r="E2547" s="74" t="s">
        <v>6499</v>
      </c>
      <c r="F2547" s="41">
        <v>0.95546181255871276</v>
      </c>
      <c r="G2547" s="110">
        <v>6077.25</v>
      </c>
      <c r="H2547" s="4">
        <v>1145.0781302349803</v>
      </c>
      <c r="I2547" s="46">
        <v>2806.6656757996129</v>
      </c>
      <c r="J2547" s="110">
        <v>2681.6618738458228</v>
      </c>
      <c r="K2547" s="46">
        <v>2689.9800776816469</v>
      </c>
      <c r="L2547" s="110">
        <f>$L$1*gp_need_index[[#This Row],[Normalised weighted population (base year)]]</f>
        <v>1140.1978267971599</v>
      </c>
      <c r="M2547" s="4">
        <f>$M$1*gp_need_index[[#This Row],[Normalised travel time adjusted wp (base year)]]</f>
        <v>1597.1853550517574</v>
      </c>
      <c r="N2547" s="115">
        <v>2737.383181848917</v>
      </c>
      <c r="O2547" s="43">
        <f>gp_need_index[[#This Row],[Combined weighted population (base year)]]/gp_need_index[[#This Row],[Registered population (base year)]]</f>
        <v>0.45043122824450482</v>
      </c>
      <c r="P2547" s="77">
        <v>6129.0825483641647</v>
      </c>
      <c r="Q2547" s="4">
        <v>1161.0050012753802</v>
      </c>
      <c r="R2547" s="46">
        <v>2817.1939509721865</v>
      </c>
      <c r="S2547" s="110">
        <v>2691.7212387253267</v>
      </c>
      <c r="T2547" s="46">
        <v>2700.0355286493141</v>
      </c>
      <c r="U2547" s="110">
        <f>$L$1*gp_need_index[[#This Row],[Normalised weighted population 2025/26]]</f>
        <v>1144.4749006842274</v>
      </c>
      <c r="V2547" s="4">
        <f>$M$1*gp_need_index[[#This Row],[Normalised travel time adjusted wp 2025/26]]</f>
        <v>1603.1558152634334</v>
      </c>
      <c r="W2547" s="115">
        <v>2747.630715947661</v>
      </c>
      <c r="X2547" s="43">
        <f>gp_need_index[[#This Row],[Combined weighted population 2025/26]]/gp_need_index[[#This Row],[Registered population 2025/26]]</f>
        <v>0.44829396476002692</v>
      </c>
    </row>
    <row r="2548" spans="1:24" ht="13">
      <c r="A2548" s="8" t="s">
        <v>2886</v>
      </c>
      <c r="B2548" s="3" t="s">
        <v>10257</v>
      </c>
      <c r="C2548" s="74" t="s">
        <v>6421</v>
      </c>
      <c r="D2548" s="74" t="s">
        <v>6805</v>
      </c>
      <c r="E2548" s="74" t="s">
        <v>6516</v>
      </c>
      <c r="F2548" s="41">
        <v>0.95546181255871276</v>
      </c>
      <c r="G2548" s="110">
        <v>5986.9166666666661</v>
      </c>
      <c r="H2548" s="4">
        <v>1235.5949656358216</v>
      </c>
      <c r="I2548" s="46">
        <v>3028.5286983249066</v>
      </c>
      <c r="J2548" s="110">
        <v>2893.6435194875944</v>
      </c>
      <c r="K2548" s="46">
        <v>2902.6192657806159</v>
      </c>
      <c r="L2548" s="110">
        <f>$L$1*gp_need_index[[#This Row],[Normalised weighted population (base year)]]</f>
        <v>1230.3288809911794</v>
      </c>
      <c r="M2548" s="4">
        <f>$M$1*gp_need_index[[#This Row],[Normalised travel time adjusted wp (base year)]]</f>
        <v>1723.4406384865974</v>
      </c>
      <c r="N2548" s="115">
        <v>2953.7695194777771</v>
      </c>
      <c r="O2548" s="43">
        <f>gp_need_index[[#This Row],[Combined weighted population (base year)]]/gp_need_index[[#This Row],[Registered population (base year)]]</f>
        <v>0.49337074222587207</v>
      </c>
      <c r="P2548" s="77">
        <v>6034.2157575371002</v>
      </c>
      <c r="Q2548" s="4">
        <v>1255.543378987295</v>
      </c>
      <c r="R2548" s="46">
        <v>3046.5925715915291</v>
      </c>
      <c r="S2548" s="110">
        <v>2910.9028605807521</v>
      </c>
      <c r="T2548" s="46">
        <v>2919.8941669520218</v>
      </c>
      <c r="U2548" s="110">
        <f>$L$1*gp_need_index[[#This Row],[Normalised weighted population 2025/26]]</f>
        <v>1237.6672644758009</v>
      </c>
      <c r="V2548" s="4">
        <f>$M$1*gp_need_index[[#This Row],[Normalised travel time adjusted wp 2025/26]]</f>
        <v>1733.697673246764</v>
      </c>
      <c r="W2548" s="115">
        <v>2971.3649377225647</v>
      </c>
      <c r="X2548" s="43">
        <f>gp_need_index[[#This Row],[Combined weighted population 2025/26]]/gp_need_index[[#This Row],[Registered population 2025/26]]</f>
        <v>0.49241940578792703</v>
      </c>
    </row>
    <row r="2549" spans="1:24" ht="13">
      <c r="A2549" s="8" t="s">
        <v>2295</v>
      </c>
      <c r="B2549" s="3" t="s">
        <v>10256</v>
      </c>
      <c r="C2549" s="74" t="s">
        <v>6421</v>
      </c>
      <c r="D2549" s="74" t="s">
        <v>6805</v>
      </c>
      <c r="E2549" s="74" t="s">
        <v>6499</v>
      </c>
      <c r="F2549" s="41">
        <v>0.95546181255871276</v>
      </c>
      <c r="G2549" s="110">
        <v>10633.583333333332</v>
      </c>
      <c r="H2549" s="4">
        <v>2346.8619733809833</v>
      </c>
      <c r="I2549" s="46">
        <v>5752.3209749679427</v>
      </c>
      <c r="J2549" s="110">
        <v>5496.123025162372</v>
      </c>
      <c r="K2549" s="46">
        <v>5513.1713607769225</v>
      </c>
      <c r="L2549" s="110">
        <f>$L$1*gp_need_index[[#This Row],[Normalised weighted population (base year)]]</f>
        <v>2336.8596877252166</v>
      </c>
      <c r="M2549" s="4">
        <f>$M$1*gp_need_index[[#This Row],[Normalised travel time adjusted wp (base year)]]</f>
        <v>3273.4653428781967</v>
      </c>
      <c r="N2549" s="115">
        <v>5610.3250306034133</v>
      </c>
      <c r="O2549" s="43">
        <f>gp_need_index[[#This Row],[Combined weighted population (base year)]]/gp_need_index[[#This Row],[Registered population (base year)]]</f>
        <v>0.52760436954649159</v>
      </c>
      <c r="P2549" s="77">
        <v>10722.198730537253</v>
      </c>
      <c r="Q2549" s="4">
        <v>2384.0002234574467</v>
      </c>
      <c r="R2549" s="46">
        <v>5784.8079907173787</v>
      </c>
      <c r="S2549" s="110">
        <v>5527.1631281149521</v>
      </c>
      <c r="T2549" s="46">
        <v>5544.2356377207698</v>
      </c>
      <c r="U2549" s="110">
        <f>$L$1*gp_need_index[[#This Row],[Normalised weighted population 2025/26]]</f>
        <v>2350.0574209201686</v>
      </c>
      <c r="V2549" s="4">
        <f>$M$1*gp_need_index[[#This Row],[Normalised travel time adjusted wp 2025/26]]</f>
        <v>3291.9098691450026</v>
      </c>
      <c r="W2549" s="115">
        <v>5641.9672900651713</v>
      </c>
      <c r="X2549" s="43">
        <f>gp_need_index[[#This Row],[Combined weighted population 2025/26]]/gp_need_index[[#This Row],[Registered population 2025/26]]</f>
        <v>0.52619499338289832</v>
      </c>
    </row>
    <row r="2550" spans="1:24" ht="13">
      <c r="A2550" s="8" t="s">
        <v>2329</v>
      </c>
      <c r="B2550" s="3" t="s">
        <v>10255</v>
      </c>
      <c r="C2550" s="74" t="s">
        <v>6421</v>
      </c>
      <c r="D2550" s="74" t="s">
        <v>6805</v>
      </c>
      <c r="E2550" s="74" t="s">
        <v>6499</v>
      </c>
      <c r="F2550" s="41">
        <v>0.95546181255871276</v>
      </c>
      <c r="G2550" s="110">
        <v>6305.833333333333</v>
      </c>
      <c r="H2550" s="4">
        <v>1396.2012220739737</v>
      </c>
      <c r="I2550" s="46">
        <v>3422.1857382782678</v>
      </c>
      <c r="J2550" s="110">
        <v>3269.7677884079303</v>
      </c>
      <c r="K2550" s="46">
        <v>3279.9102285213003</v>
      </c>
      <c r="L2550" s="110">
        <f>$L$1*gp_need_index[[#This Row],[Normalised weighted population (base year)]]</f>
        <v>1390.2506363068885</v>
      </c>
      <c r="M2550" s="4">
        <f>$M$1*gp_need_index[[#This Row],[Normalised travel time adjusted wp (base year)]]</f>
        <v>1947.4585058613447</v>
      </c>
      <c r="N2550" s="115">
        <v>3337.7091421682335</v>
      </c>
      <c r="O2550" s="43">
        <f>gp_need_index[[#This Row],[Combined weighted population (base year)]]/gp_need_index[[#This Row],[Registered population (base year)]]</f>
        <v>0.52930500470488706</v>
      </c>
      <c r="P2550" s="77">
        <v>6361.6248780739916</v>
      </c>
      <c r="Q2550" s="4">
        <v>1418.8816449205119</v>
      </c>
      <c r="R2550" s="46">
        <v>3442.9350285524015</v>
      </c>
      <c r="S2550" s="110">
        <v>3289.5929429025609</v>
      </c>
      <c r="T2550" s="46">
        <v>3299.7539614603916</v>
      </c>
      <c r="U2550" s="110">
        <f>$L$1*gp_need_index[[#This Row],[Normalised weighted population 2025/26]]</f>
        <v>1398.6799607833104</v>
      </c>
      <c r="V2550" s="4">
        <f>$M$1*gp_need_index[[#This Row],[Normalised travel time adjusted wp 2025/26]]</f>
        <v>1959.2407937313687</v>
      </c>
      <c r="W2550" s="115">
        <v>3357.9207545146792</v>
      </c>
      <c r="X2550" s="43">
        <f>gp_need_index[[#This Row],[Combined weighted population 2025/26]]/gp_need_index[[#This Row],[Registered population 2025/26]]</f>
        <v>0.52784010671363313</v>
      </c>
    </row>
    <row r="2551" spans="1:24" ht="13">
      <c r="A2551" s="8" t="s">
        <v>2305</v>
      </c>
      <c r="B2551" s="3" t="s">
        <v>10254</v>
      </c>
      <c r="C2551" s="74" t="s">
        <v>6421</v>
      </c>
      <c r="D2551" s="74" t="s">
        <v>6805</v>
      </c>
      <c r="E2551" s="74" t="s">
        <v>6499</v>
      </c>
      <c r="F2551" s="41">
        <v>0.95546181255871276</v>
      </c>
      <c r="G2551" s="110">
        <v>7662.75</v>
      </c>
      <c r="H2551" s="4">
        <v>1957.8076716052406</v>
      </c>
      <c r="I2551" s="46">
        <v>4798.7219794198527</v>
      </c>
      <c r="J2551" s="110">
        <v>4584.9956004218266</v>
      </c>
      <c r="K2551" s="46">
        <v>4599.2177245317425</v>
      </c>
      <c r="L2551" s="110">
        <f>$L$1*gp_need_index[[#This Row],[Normalised weighted population (base year)]]</f>
        <v>1949.4635287401893</v>
      </c>
      <c r="M2551" s="4">
        <f>$M$1*gp_need_index[[#This Row],[Normalised travel time adjusted wp (base year)]]</f>
        <v>2730.8020811245306</v>
      </c>
      <c r="N2551" s="115">
        <v>4680.2656098647203</v>
      </c>
      <c r="O2551" s="43">
        <f>gp_need_index[[#This Row],[Combined weighted population (base year)]]/gp_need_index[[#This Row],[Registered population (base year)]]</f>
        <v>0.61078145703105546</v>
      </c>
      <c r="P2551" s="77">
        <v>7730.8107388624539</v>
      </c>
      <c r="Q2551" s="4">
        <v>1990.2445125603144</v>
      </c>
      <c r="R2551" s="46">
        <v>4829.3545640038092</v>
      </c>
      <c r="S2551" s="110">
        <v>4614.2638652117712</v>
      </c>
      <c r="T2551" s="46">
        <v>4628.5165771973989</v>
      </c>
      <c r="U2551" s="110">
        <f>$L$1*gp_need_index[[#This Row],[Normalised weighted population 2025/26]]</f>
        <v>1961.9079059501171</v>
      </c>
      <c r="V2551" s="4">
        <f>$M$1*gp_need_index[[#This Row],[Normalised travel time adjusted wp 2025/26]]</f>
        <v>2748.1983803706335</v>
      </c>
      <c r="W2551" s="115">
        <v>4710.1062863207508</v>
      </c>
      <c r="X2551" s="43">
        <f>gp_need_index[[#This Row],[Combined weighted population 2025/26]]/gp_need_index[[#This Row],[Registered population 2025/26]]</f>
        <v>0.60926420855748653</v>
      </c>
    </row>
    <row r="2552" spans="1:24" ht="13">
      <c r="A2552" s="8" t="s">
        <v>2324</v>
      </c>
      <c r="B2552" s="3" t="s">
        <v>10253</v>
      </c>
      <c r="C2552" s="74" t="s">
        <v>6421</v>
      </c>
      <c r="D2552" s="74" t="s">
        <v>6805</v>
      </c>
      <c r="E2552" s="74" t="s">
        <v>6499</v>
      </c>
      <c r="F2552" s="41">
        <v>0.95546181255871276</v>
      </c>
      <c r="G2552" s="110">
        <v>7199.75</v>
      </c>
      <c r="H2552" s="4">
        <v>2132.4904298409647</v>
      </c>
      <c r="I2552" s="46">
        <v>5226.881498625412</v>
      </c>
      <c r="J2552" s="110">
        <v>4994.0856707062367</v>
      </c>
      <c r="K2552" s="46">
        <v>5009.5767447255457</v>
      </c>
      <c r="L2552" s="110">
        <f>$L$1*gp_need_index[[#This Row],[Normalised weighted population (base year)]]</f>
        <v>2123.4017920431784</v>
      </c>
      <c r="M2552" s="4">
        <f>$M$1*gp_need_index[[#This Row],[Normalised travel time adjusted wp (base year)]]</f>
        <v>2974.4542266570738</v>
      </c>
      <c r="N2552" s="115">
        <v>5097.8560187002522</v>
      </c>
      <c r="O2552" s="43">
        <f>gp_need_index[[#This Row],[Combined weighted population (base year)]]/gp_need_index[[#This Row],[Registered population (base year)]]</f>
        <v>0.70806014357446467</v>
      </c>
      <c r="P2552" s="77">
        <v>7263.9634347730225</v>
      </c>
      <c r="Q2552" s="4">
        <v>2169.0947717674767</v>
      </c>
      <c r="R2552" s="46">
        <v>5263.3370772701019</v>
      </c>
      <c r="S2552" s="110">
        <v>5028.9175839559693</v>
      </c>
      <c r="T2552" s="46">
        <v>5044.451093962618</v>
      </c>
      <c r="U2552" s="110">
        <f>$L$1*gp_need_index[[#This Row],[Normalised weighted population 2025/26]]</f>
        <v>2138.2117396275007</v>
      </c>
      <c r="V2552" s="4">
        <f>$M$1*gp_need_index[[#This Row],[Normalised travel time adjusted wp 2025/26]]</f>
        <v>2995.1609970642426</v>
      </c>
      <c r="W2552" s="115">
        <v>5133.3727366917428</v>
      </c>
      <c r="X2552" s="43">
        <f>gp_need_index[[#This Row],[Combined weighted population 2025/26]]/gp_need_index[[#This Row],[Registered population 2025/26]]</f>
        <v>0.7066903327346038</v>
      </c>
    </row>
    <row r="2553" spans="1:24" ht="13">
      <c r="A2553" s="8" t="s">
        <v>2336</v>
      </c>
      <c r="B2553" s="3" t="s">
        <v>10252</v>
      </c>
      <c r="C2553" s="74" t="s">
        <v>6421</v>
      </c>
      <c r="D2553" s="74" t="s">
        <v>6805</v>
      </c>
      <c r="E2553" s="74" t="s">
        <v>6499</v>
      </c>
      <c r="F2553" s="41">
        <v>0.95546181255871276</v>
      </c>
      <c r="G2553" s="110">
        <v>7956.0000000000009</v>
      </c>
      <c r="H2553" s="4">
        <v>1888.1801715117799</v>
      </c>
      <c r="I2553" s="46">
        <v>4628.0601621655596</v>
      </c>
      <c r="J2553" s="110">
        <v>4421.9347511734759</v>
      </c>
      <c r="K2553" s="46">
        <v>4435.6510794577071</v>
      </c>
      <c r="L2553" s="110">
        <f>$L$1*gp_need_index[[#This Row],[Normalised weighted population (base year)]]</f>
        <v>1880.1327798631748</v>
      </c>
      <c r="M2553" s="4">
        <f>$M$1*gp_need_index[[#This Row],[Normalised travel time adjusted wp (base year)]]</f>
        <v>2633.6837967718998</v>
      </c>
      <c r="N2553" s="115">
        <v>4513.8165766350749</v>
      </c>
      <c r="O2553" s="43">
        <f>gp_need_index[[#This Row],[Combined weighted population (base year)]]/gp_need_index[[#This Row],[Registered population (base year)]]</f>
        <v>0.56734748323718887</v>
      </c>
      <c r="P2553" s="77">
        <v>8022.8536387907589</v>
      </c>
      <c r="Q2553" s="4">
        <v>1917.1300045031455</v>
      </c>
      <c r="R2553" s="46">
        <v>4651.9412457143153</v>
      </c>
      <c r="S2553" s="110">
        <v>4444.7522145468356</v>
      </c>
      <c r="T2553" s="46">
        <v>4458.481332562611</v>
      </c>
      <c r="U2553" s="110">
        <f>$L$1*gp_need_index[[#This Row],[Normalised weighted population 2025/26]]</f>
        <v>1889.8343840829561</v>
      </c>
      <c r="V2553" s="4">
        <f>$M$1*gp_need_index[[#This Row],[Normalised travel time adjusted wp 2025/26]]</f>
        <v>2647.2393417418475</v>
      </c>
      <c r="W2553" s="115">
        <v>4537.0737258248037</v>
      </c>
      <c r="X2553" s="43">
        <f>gp_need_index[[#This Row],[Combined weighted population 2025/26]]/gp_need_index[[#This Row],[Registered population 2025/26]]</f>
        <v>0.56551869572790214</v>
      </c>
    </row>
    <row r="2554" spans="1:24" ht="13">
      <c r="A2554" s="8" t="s">
        <v>2892</v>
      </c>
      <c r="B2554" s="3" t="s">
        <v>10251</v>
      </c>
      <c r="C2554" s="74" t="s">
        <v>6421</v>
      </c>
      <c r="D2554" s="74" t="s">
        <v>6805</v>
      </c>
      <c r="E2554" s="74" t="s">
        <v>6516</v>
      </c>
      <c r="F2554" s="41">
        <v>0.95546181255871276</v>
      </c>
      <c r="G2554" s="110">
        <v>2296.5</v>
      </c>
      <c r="H2554" s="4">
        <v>685.25888573430814</v>
      </c>
      <c r="I2554" s="46">
        <v>1679.6169124568773</v>
      </c>
      <c r="J2554" s="110">
        <v>1604.8098195803168</v>
      </c>
      <c r="K2554" s="46">
        <v>1609.7877533486248</v>
      </c>
      <c r="L2554" s="110">
        <f>$L$1*gp_need_index[[#This Row],[Normalised weighted population (base year)]]</f>
        <v>682.33832406472163</v>
      </c>
      <c r="M2554" s="4">
        <f>$M$1*gp_need_index[[#This Row],[Normalised travel time adjusted wp (base year)]]</f>
        <v>955.81727378665801</v>
      </c>
      <c r="N2554" s="115">
        <v>1638.1555978513798</v>
      </c>
      <c r="O2554" s="43">
        <f>gp_need_index[[#This Row],[Combined weighted population (base year)]]/gp_need_index[[#This Row],[Registered population (base year)]]</f>
        <v>0.71332706198623108</v>
      </c>
      <c r="P2554" s="77">
        <v>2316.2171880297901</v>
      </c>
      <c r="Q2554" s="4">
        <v>696.88890565325335</v>
      </c>
      <c r="R2554" s="46">
        <v>1691.0101225656144</v>
      </c>
      <c r="S2554" s="110">
        <v>1615.695596761673</v>
      </c>
      <c r="T2554" s="46">
        <v>1620.686218162999</v>
      </c>
      <c r="U2554" s="110">
        <f>$L$1*gp_need_index[[#This Row],[Normalised weighted population 2025/26]]</f>
        <v>686.96677465583969</v>
      </c>
      <c r="V2554" s="4">
        <f>$M$1*gp_need_index[[#This Row],[Normalised travel time adjusted wp 2025/26]]</f>
        <v>962.28827650466599</v>
      </c>
      <c r="W2554" s="115">
        <v>1649.2550511605057</v>
      </c>
      <c r="X2554" s="43">
        <f>gp_need_index[[#This Row],[Combined weighted population 2025/26]]/gp_need_index[[#This Row],[Registered population 2025/26]]</f>
        <v>0.71204680618201754</v>
      </c>
    </row>
    <row r="2555" spans="1:24" ht="13">
      <c r="A2555" s="8" t="s">
        <v>2889</v>
      </c>
      <c r="B2555" s="3" t="s">
        <v>10250</v>
      </c>
      <c r="C2555" s="74" t="s">
        <v>6421</v>
      </c>
      <c r="D2555" s="74" t="s">
        <v>6805</v>
      </c>
      <c r="E2555" s="74" t="s">
        <v>6516</v>
      </c>
      <c r="F2555" s="41">
        <v>0.95546181255871276</v>
      </c>
      <c r="G2555" s="110">
        <v>8687.1666666666679</v>
      </c>
      <c r="H2555" s="4">
        <v>1290.364803864431</v>
      </c>
      <c r="I2555" s="46">
        <v>3162.773358987311</v>
      </c>
      <c r="J2555" s="110">
        <v>3021.9091662904243</v>
      </c>
      <c r="K2555" s="46">
        <v>3031.2827777302959</v>
      </c>
      <c r="L2555" s="110">
        <f>$L$1*gp_need_index[[#This Row],[Normalised weighted population (base year)]]</f>
        <v>1284.8652911045028</v>
      </c>
      <c r="M2555" s="4">
        <f>$M$1*gp_need_index[[#This Row],[Normalised travel time adjusted wp (base year)]]</f>
        <v>1799.835061895363</v>
      </c>
      <c r="N2555" s="115">
        <v>3084.7003529998656</v>
      </c>
      <c r="O2555" s="43">
        <f>gp_need_index[[#This Row],[Combined weighted population (base year)]]/gp_need_index[[#This Row],[Registered population (base year)]]</f>
        <v>0.35508704637106825</v>
      </c>
      <c r="P2555" s="77">
        <v>8743.2596958817994</v>
      </c>
      <c r="Q2555" s="4">
        <v>1309.8291548632492</v>
      </c>
      <c r="R2555" s="46">
        <v>3178.317722864409</v>
      </c>
      <c r="S2555" s="110">
        <v>3036.7612123755089</v>
      </c>
      <c r="T2555" s="46">
        <v>3046.1412747632344</v>
      </c>
      <c r="U2555" s="110">
        <f>$L$1*gp_need_index[[#This Row],[Normalised weighted population 2025/26]]</f>
        <v>1291.180132969864</v>
      </c>
      <c r="V2555" s="4">
        <f>$M$1*gp_need_index[[#This Row],[Normalised travel time adjusted wp 2025/26]]</f>
        <v>1808.6573479992596</v>
      </c>
      <c r="W2555" s="115">
        <v>3099.8374809691236</v>
      </c>
      <c r="X2555" s="43">
        <f>gp_need_index[[#This Row],[Combined weighted population 2025/26]]/gp_need_index[[#This Row],[Registered population 2025/26]]</f>
        <v>0.35454025029465741</v>
      </c>
    </row>
    <row r="2556" spans="1:24" ht="13">
      <c r="A2556" s="8" t="s">
        <v>2869</v>
      </c>
      <c r="B2556" s="3" t="s">
        <v>10249</v>
      </c>
      <c r="C2556" s="74" t="s">
        <v>6421</v>
      </c>
      <c r="D2556" s="74" t="s">
        <v>6805</v>
      </c>
      <c r="E2556" s="74" t="s">
        <v>6516</v>
      </c>
      <c r="F2556" s="41">
        <v>0.95546181255871276</v>
      </c>
      <c r="G2556" s="110">
        <v>9219.0833333333339</v>
      </c>
      <c r="H2556" s="4">
        <v>1917.6382050648153</v>
      </c>
      <c r="I2556" s="46">
        <v>4700.263839335511</v>
      </c>
      <c r="J2556" s="110">
        <v>4490.922607435682</v>
      </c>
      <c r="K2556" s="46">
        <v>4504.8529280416824</v>
      </c>
      <c r="L2556" s="110">
        <f>$L$1*gp_need_index[[#This Row],[Normalised weighted population (base year)]]</f>
        <v>1909.4652637802299</v>
      </c>
      <c r="M2556" s="4">
        <f>$M$1*gp_need_index[[#This Row],[Normalised travel time adjusted wp (base year)]]</f>
        <v>2674.7726434952897</v>
      </c>
      <c r="N2556" s="115">
        <v>4584.2379072755193</v>
      </c>
      <c r="O2556" s="43">
        <f>gp_need_index[[#This Row],[Combined weighted population (base year)]]/gp_need_index[[#This Row],[Registered population (base year)]]</f>
        <v>0.4972552846659215</v>
      </c>
      <c r="P2556" s="77">
        <v>9300.3728433616525</v>
      </c>
      <c r="Q2556" s="4">
        <v>1945.197411815672</v>
      </c>
      <c r="R2556" s="46">
        <v>4720.0471798088811</v>
      </c>
      <c r="S2556" s="110">
        <v>4509.8248337828336</v>
      </c>
      <c r="T2556" s="46">
        <v>4523.7549505553361</v>
      </c>
      <c r="U2556" s="110">
        <f>$L$1*gp_need_index[[#This Row],[Normalised weighted population 2025/26]]</f>
        <v>1917.5021746275106</v>
      </c>
      <c r="V2556" s="4">
        <f>$M$1*gp_need_index[[#This Row],[Normalised travel time adjusted wp 2025/26]]</f>
        <v>2685.9957874100528</v>
      </c>
      <c r="W2556" s="115">
        <v>4603.4979620375634</v>
      </c>
      <c r="X2556" s="43">
        <f>gp_need_index[[#This Row],[Combined weighted population 2025/26]]/gp_need_index[[#This Row],[Registered population 2025/26]]</f>
        <v>0.49497993677999824</v>
      </c>
    </row>
    <row r="2557" spans="1:24" ht="13">
      <c r="A2557" s="8" t="s">
        <v>2870</v>
      </c>
      <c r="B2557" s="3" t="s">
        <v>10248</v>
      </c>
      <c r="C2557" s="74" t="s">
        <v>6421</v>
      </c>
      <c r="D2557" s="74" t="s">
        <v>6805</v>
      </c>
      <c r="E2557" s="74" t="s">
        <v>6516</v>
      </c>
      <c r="F2557" s="41">
        <v>0.95546181255871276</v>
      </c>
      <c r="G2557" s="110">
        <v>4679.9166666666679</v>
      </c>
      <c r="H2557" s="4">
        <v>973.06107042993756</v>
      </c>
      <c r="I2557" s="46">
        <v>2385.0399677724158</v>
      </c>
      <c r="J2557" s="110">
        <v>2278.8146106328063</v>
      </c>
      <c r="K2557" s="46">
        <v>2285.8832290220867</v>
      </c>
      <c r="L2557" s="110">
        <f>$L$1*gp_need_index[[#This Row],[Normalised weighted population (base year)]]</f>
        <v>968.91390076365997</v>
      </c>
      <c r="M2557" s="4">
        <f>$M$1*gp_need_index[[#This Row],[Normalised travel time adjusted wp (base year)]]</f>
        <v>1357.2513964114885</v>
      </c>
      <c r="N2557" s="115">
        <v>2326.1652971751482</v>
      </c>
      <c r="O2557" s="43">
        <f>gp_need_index[[#This Row],[Combined weighted population (base year)]]/gp_need_index[[#This Row],[Registered population (base year)]]</f>
        <v>0.49705271757156949</v>
      </c>
      <c r="P2557" s="77">
        <v>4720.374618517355</v>
      </c>
      <c r="Q2557" s="4">
        <v>988.10643178227622</v>
      </c>
      <c r="R2557" s="46">
        <v>2397.6532913086685</v>
      </c>
      <c r="S2557" s="110">
        <v>2290.8661596011439</v>
      </c>
      <c r="T2557" s="46">
        <v>2297.9422732617822</v>
      </c>
      <c r="U2557" s="110">
        <f>$L$1*gp_need_index[[#This Row],[Normalised weighted population 2025/26]]</f>
        <v>974.03801804229784</v>
      </c>
      <c r="V2557" s="4">
        <f>$M$1*gp_need_index[[#This Row],[Normalised travel time adjusted wp 2025/26]]</f>
        <v>1364.4114973413668</v>
      </c>
      <c r="W2557" s="115">
        <v>2338.4495153836647</v>
      </c>
      <c r="X2557" s="43">
        <f>gp_need_index[[#This Row],[Combined weighted population 2025/26]]/gp_need_index[[#This Row],[Registered population 2025/26]]</f>
        <v>0.49539490069501296</v>
      </c>
    </row>
    <row r="2558" spans="1:24" ht="13">
      <c r="A2558" s="8" t="s">
        <v>2152</v>
      </c>
      <c r="B2558" s="3" t="s">
        <v>10247</v>
      </c>
      <c r="C2558" s="74" t="s">
        <v>6421</v>
      </c>
      <c r="D2558" s="74" t="s">
        <v>6805</v>
      </c>
      <c r="E2558" s="74" t="s">
        <v>6517</v>
      </c>
      <c r="F2558" s="41">
        <v>0.95546181255871276</v>
      </c>
      <c r="G2558" s="110">
        <v>6133.9166666666661</v>
      </c>
      <c r="H2558" s="4">
        <v>1445.9723330294235</v>
      </c>
      <c r="I2558" s="46">
        <v>3544.1781727477037</v>
      </c>
      <c r="J2558" s="110">
        <v>3386.3269009645473</v>
      </c>
      <c r="K2558" s="46">
        <v>3396.8308939144717</v>
      </c>
      <c r="L2558" s="110">
        <f>$L$1*gp_need_index[[#This Row],[Normalised weighted population (base year)]]</f>
        <v>1439.8096236373328</v>
      </c>
      <c r="M2558" s="4">
        <f>$M$1*gp_need_index[[#This Row],[Normalised travel time adjusted wp (base year)]]</f>
        <v>2016.8805718529356</v>
      </c>
      <c r="N2558" s="115">
        <v>3456.6901954902687</v>
      </c>
      <c r="O2558" s="43">
        <f>gp_need_index[[#This Row],[Combined weighted population (base year)]]/gp_need_index[[#This Row],[Registered population (base year)]]</f>
        <v>0.5635371954553674</v>
      </c>
      <c r="P2558" s="77">
        <v>6188.5789243646759</v>
      </c>
      <c r="Q2558" s="4">
        <v>1469.0434169381952</v>
      </c>
      <c r="R2558" s="46">
        <v>3564.6532300614613</v>
      </c>
      <c r="S2558" s="110">
        <v>3405.8900363377938</v>
      </c>
      <c r="T2558" s="46">
        <v>3416.4102777372123</v>
      </c>
      <c r="U2558" s="110">
        <f>$L$1*gp_need_index[[#This Row],[Normalised weighted population 2025/26]]</f>
        <v>1448.1275419608405</v>
      </c>
      <c r="V2558" s="4">
        <f>$M$1*gp_need_index[[#This Row],[Normalised travel time adjusted wp 2025/26]]</f>
        <v>2028.5059014834696</v>
      </c>
      <c r="W2558" s="115">
        <v>3476.6334434443102</v>
      </c>
      <c r="X2558" s="43">
        <f>gp_need_index[[#This Row],[Combined weighted population 2025/26]]/gp_need_index[[#This Row],[Registered population 2025/26]]</f>
        <v>0.56178219360775528</v>
      </c>
    </row>
    <row r="2559" spans="1:24" ht="13">
      <c r="A2559" s="8" t="s">
        <v>2127</v>
      </c>
      <c r="B2559" s="3" t="s">
        <v>10246</v>
      </c>
      <c r="C2559" s="74" t="s">
        <v>6421</v>
      </c>
      <c r="D2559" s="74" t="s">
        <v>6805</v>
      </c>
      <c r="E2559" s="74" t="s">
        <v>6517</v>
      </c>
      <c r="F2559" s="41">
        <v>0.95546181255871276</v>
      </c>
      <c r="G2559" s="110">
        <v>12598.5</v>
      </c>
      <c r="H2559" s="4">
        <v>1877.3704732921356</v>
      </c>
      <c r="I2559" s="46">
        <v>4601.5648443721775</v>
      </c>
      <c r="J2559" s="110">
        <v>4396.6194868102921</v>
      </c>
      <c r="K2559" s="46">
        <v>4410.2572900831537</v>
      </c>
      <c r="L2559" s="110">
        <f>$L$1*gp_need_index[[#This Row],[Normalised weighted population (base year)]]</f>
        <v>1869.3691523927573</v>
      </c>
      <c r="M2559" s="4">
        <f>$M$1*gp_need_index[[#This Row],[Normalised travel time adjusted wp (base year)]]</f>
        <v>2618.6061429131169</v>
      </c>
      <c r="N2559" s="115">
        <v>4487.9752953058742</v>
      </c>
      <c r="O2559" s="43">
        <f>gp_need_index[[#This Row],[Combined weighted population (base year)]]/gp_need_index[[#This Row],[Registered population (base year)]]</f>
        <v>0.35623092394379285</v>
      </c>
      <c r="P2559" s="77">
        <v>12703.635510706803</v>
      </c>
      <c r="Q2559" s="4">
        <v>1902.6128951200458</v>
      </c>
      <c r="R2559" s="46">
        <v>4616.7152882940254</v>
      </c>
      <c r="S2559" s="110">
        <v>4411.0951574209294</v>
      </c>
      <c r="T2559" s="46">
        <v>4424.7203142512344</v>
      </c>
      <c r="U2559" s="110">
        <f>$L$1*gp_need_index[[#This Row],[Normalised weighted population 2025/26]]</f>
        <v>1875.52396569441</v>
      </c>
      <c r="V2559" s="4">
        <f>$M$1*gp_need_index[[#This Row],[Normalised travel time adjusted wp 2025/26]]</f>
        <v>2627.1936155798016</v>
      </c>
      <c r="W2559" s="115">
        <v>4502.7175812742116</v>
      </c>
      <c r="X2559" s="43">
        <f>gp_need_index[[#This Row],[Combined weighted population 2025/26]]/gp_need_index[[#This Row],[Registered population 2025/26]]</f>
        <v>0.35444322827739017</v>
      </c>
    </row>
    <row r="2560" spans="1:24" ht="13">
      <c r="A2560" s="8" t="s">
        <v>2148</v>
      </c>
      <c r="B2560" s="3" t="s">
        <v>10245</v>
      </c>
      <c r="C2560" s="74" t="s">
        <v>6421</v>
      </c>
      <c r="D2560" s="74" t="s">
        <v>6805</v>
      </c>
      <c r="E2560" s="74" t="s">
        <v>6517</v>
      </c>
      <c r="F2560" s="41">
        <v>0.95546181255871276</v>
      </c>
      <c r="G2560" s="110">
        <v>14556.833333333334</v>
      </c>
      <c r="H2560" s="4">
        <v>2709.3749664777474</v>
      </c>
      <c r="I2560" s="46">
        <v>6640.8653876948538</v>
      </c>
      <c r="J2560" s="110">
        <v>6345.093280285344</v>
      </c>
      <c r="K2560" s="46">
        <v>6364.7750230797992</v>
      </c>
      <c r="L2560" s="110">
        <f>$L$1*gp_need_index[[#This Row],[Normalised weighted population (base year)]]</f>
        <v>2697.8276566356385</v>
      </c>
      <c r="M2560" s="4">
        <f>$M$1*gp_need_index[[#This Row],[Normalised travel time adjusted wp (base year)]]</f>
        <v>3779.1080831437139</v>
      </c>
      <c r="N2560" s="115">
        <v>6476.9357397793519</v>
      </c>
      <c r="O2560" s="43">
        <f>gp_need_index[[#This Row],[Combined weighted population (base year)]]/gp_need_index[[#This Row],[Registered population (base year)]]</f>
        <v>0.44494125827132858</v>
      </c>
      <c r="P2560" s="77">
        <v>14685.480569033934</v>
      </c>
      <c r="Q2560" s="4">
        <v>2752.8135765684165</v>
      </c>
      <c r="R2560" s="46">
        <v>6679.7384572361416</v>
      </c>
      <c r="S2560" s="110">
        <v>6382.2350137689837</v>
      </c>
      <c r="T2560" s="46">
        <v>6401.9487016145458</v>
      </c>
      <c r="U2560" s="110">
        <f>$L$1*gp_need_index[[#This Row],[Normalised weighted population 2025/26]]</f>
        <v>2713.6197011937365</v>
      </c>
      <c r="V2560" s="4">
        <f>$M$1*gp_need_index[[#This Row],[Normalised travel time adjusted wp 2025/26]]</f>
        <v>3801.1800885989624</v>
      </c>
      <c r="W2560" s="115">
        <v>6514.7997897926989</v>
      </c>
      <c r="X2560" s="43">
        <f>gp_need_index[[#This Row],[Combined weighted population 2025/26]]/gp_need_index[[#This Row],[Registered population 2025/26]]</f>
        <v>0.44362183172472552</v>
      </c>
    </row>
    <row r="2561" spans="1:24" ht="13">
      <c r="A2561" s="8" t="s">
        <v>2885</v>
      </c>
      <c r="B2561" s="3" t="s">
        <v>10244</v>
      </c>
      <c r="C2561" s="74" t="s">
        <v>6421</v>
      </c>
      <c r="D2561" s="74" t="s">
        <v>6805</v>
      </c>
      <c r="E2561" s="74" t="s">
        <v>6516</v>
      </c>
      <c r="F2561" s="41">
        <v>0.95546181255871276</v>
      </c>
      <c r="G2561" s="110">
        <v>1543.0833333333335</v>
      </c>
      <c r="H2561" s="4">
        <v>473.92920950175903</v>
      </c>
      <c r="I2561" s="46">
        <v>1161.633263220624</v>
      </c>
      <c r="J2561" s="110">
        <v>1109.8962232052697</v>
      </c>
      <c r="K2561" s="46">
        <v>1113.3389924489522</v>
      </c>
      <c r="L2561" s="110">
        <f>$L$1*gp_need_index[[#This Row],[Normalised weighted population (base year)]]</f>
        <v>471.90933130363095</v>
      </c>
      <c r="M2561" s="4">
        <f>$M$1*gp_need_index[[#This Row],[Normalised travel time adjusted wp (base year)]]</f>
        <v>661.04903478693825</v>
      </c>
      <c r="N2561" s="115">
        <v>1132.9583660905691</v>
      </c>
      <c r="O2561" s="43">
        <f>gp_need_index[[#This Row],[Combined weighted population (base year)]]/gp_need_index[[#This Row],[Registered population (base year)]]</f>
        <v>0.73421722703930592</v>
      </c>
      <c r="P2561" s="77">
        <v>1557.2114400122796</v>
      </c>
      <c r="Q2561" s="4">
        <v>482.15818682714814</v>
      </c>
      <c r="R2561" s="46">
        <v>1169.9632007174914</v>
      </c>
      <c r="S2561" s="110">
        <v>1117.8551603845274</v>
      </c>
      <c r="T2561" s="46">
        <v>1121.308033498856</v>
      </c>
      <c r="U2561" s="110">
        <f>$L$1*gp_need_index[[#This Row],[Normalised weighted population 2025/26]]</f>
        <v>475.29333842395829</v>
      </c>
      <c r="V2561" s="4">
        <f>$M$1*gp_need_index[[#This Row],[Normalised travel time adjusted wp 2025/26]]</f>
        <v>665.78068159886641</v>
      </c>
      <c r="W2561" s="115">
        <v>1141.0740200228247</v>
      </c>
      <c r="X2561" s="43">
        <f>gp_need_index[[#This Row],[Combined weighted population 2025/26]]/gp_need_index[[#This Row],[Registered population 2025/26]]</f>
        <v>0.73276755532558036</v>
      </c>
    </row>
    <row r="2562" spans="1:24" ht="13">
      <c r="A2562" s="8" t="s">
        <v>2144</v>
      </c>
      <c r="B2562" s="3" t="s">
        <v>10243</v>
      </c>
      <c r="C2562" s="74" t="s">
        <v>6421</v>
      </c>
      <c r="D2562" s="74" t="s">
        <v>6805</v>
      </c>
      <c r="E2562" s="74" t="s">
        <v>6517</v>
      </c>
      <c r="F2562" s="41">
        <v>0.95546181255871276</v>
      </c>
      <c r="G2562" s="110">
        <v>1414.666666666667</v>
      </c>
      <c r="H2562" s="4">
        <v>253.71660987667187</v>
      </c>
      <c r="I2562" s="46">
        <v>621.87695452271635</v>
      </c>
      <c r="J2562" s="110">
        <v>594.17968215676672</v>
      </c>
      <c r="K2562" s="46">
        <v>596.02275855632672</v>
      </c>
      <c r="L2562" s="110">
        <f>$L$1*gp_need_index[[#This Row],[Normalised weighted population (base year)]]</f>
        <v>252.63527401781724</v>
      </c>
      <c r="M2562" s="4">
        <f>$M$1*gp_need_index[[#This Row],[Normalised travel time adjusted wp (base year)]]</f>
        <v>353.89065857474981</v>
      </c>
      <c r="N2562" s="115">
        <v>606.52593259256707</v>
      </c>
      <c r="O2562" s="43">
        <f>gp_need_index[[#This Row],[Combined weighted population (base year)]]/gp_need_index[[#This Row],[Registered population (base year)]]</f>
        <v>0.42874123416062698</v>
      </c>
      <c r="P2562" s="77">
        <v>1426.440703953027</v>
      </c>
      <c r="Q2562" s="4">
        <v>257.66817960783845</v>
      </c>
      <c r="R2562" s="46">
        <v>625.23523684377301</v>
      </c>
      <c r="S2562" s="110">
        <v>597.38839267032745</v>
      </c>
      <c r="T2562" s="46">
        <v>599.23362843338805</v>
      </c>
      <c r="U2562" s="110">
        <f>$L$1*gp_need_index[[#This Row],[Normalised weighted population 2025/26]]</f>
        <v>253.99956412093016</v>
      </c>
      <c r="V2562" s="4">
        <f>$M$1*gp_need_index[[#This Row],[Normalised travel time adjusted wp 2025/26]]</f>
        <v>355.79712412338648</v>
      </c>
      <c r="W2562" s="115">
        <v>609.79668824431667</v>
      </c>
      <c r="X2562" s="43">
        <f>gp_need_index[[#This Row],[Combined weighted population 2025/26]]/gp_need_index[[#This Row],[Registered population 2025/26]]</f>
        <v>0.4274952940941858</v>
      </c>
    </row>
    <row r="2563" spans="1:24" ht="13">
      <c r="A2563" s="8" t="s">
        <v>2891</v>
      </c>
      <c r="B2563" s="3" t="s">
        <v>10242</v>
      </c>
      <c r="C2563" s="74" t="s">
        <v>6421</v>
      </c>
      <c r="D2563" s="74" t="s">
        <v>6805</v>
      </c>
      <c r="E2563" s="74" t="s">
        <v>6516</v>
      </c>
      <c r="F2563" s="41">
        <v>0.95546181255871276</v>
      </c>
      <c r="G2563" s="110">
        <v>5841.4166666666661</v>
      </c>
      <c r="H2563" s="4">
        <v>1538.5942306686029</v>
      </c>
      <c r="I2563" s="46">
        <v>3771.2008483776754</v>
      </c>
      <c r="J2563" s="110">
        <v>3603.2383981138892</v>
      </c>
      <c r="K2563" s="46">
        <v>3614.4152253481129</v>
      </c>
      <c r="L2563" s="110">
        <f>$L$1*gp_need_index[[#This Row],[Normalised weighted population (base year)]]</f>
        <v>1532.0367683303764</v>
      </c>
      <c r="M2563" s="4">
        <f>$M$1*gp_need_index[[#This Row],[Normalised travel time adjusted wp (base year)]]</f>
        <v>2146.0720519452534</v>
      </c>
      <c r="N2563" s="115">
        <v>3678.10882027563</v>
      </c>
      <c r="O2563" s="43">
        <f>gp_need_index[[#This Row],[Combined weighted population (base year)]]/gp_need_index[[#This Row],[Registered population (base year)]]</f>
        <v>0.62966041119174232</v>
      </c>
      <c r="P2563" s="77">
        <v>5890.4280762822145</v>
      </c>
      <c r="Q2563" s="4">
        <v>1564.8998259678101</v>
      </c>
      <c r="R2563" s="46">
        <v>3797.2500710599907</v>
      </c>
      <c r="S2563" s="110">
        <v>3628.1274356336794</v>
      </c>
      <c r="T2563" s="46">
        <v>3639.3341322808092</v>
      </c>
      <c r="U2563" s="110">
        <f>$L$1*gp_need_index[[#This Row],[Normalised weighted population 2025/26]]</f>
        <v>1542.6191712678653</v>
      </c>
      <c r="V2563" s="4">
        <f>$M$1*gp_need_index[[#This Row],[Normalised travel time adjusted wp 2025/26]]</f>
        <v>2160.8677426446066</v>
      </c>
      <c r="W2563" s="115">
        <v>3703.4869139124721</v>
      </c>
      <c r="X2563" s="43">
        <f>gp_need_index[[#This Row],[Combined weighted population 2025/26]]/gp_need_index[[#This Row],[Registered population 2025/26]]</f>
        <v>0.6287296722668676</v>
      </c>
    </row>
    <row r="2564" spans="1:24" ht="13">
      <c r="A2564" s="8" t="s">
        <v>2296</v>
      </c>
      <c r="B2564" s="3" t="s">
        <v>10241</v>
      </c>
      <c r="C2564" s="74" t="s">
        <v>6421</v>
      </c>
      <c r="D2564" s="74" t="s">
        <v>6805</v>
      </c>
      <c r="E2564" s="74" t="s">
        <v>6499</v>
      </c>
      <c r="F2564" s="41">
        <v>0.95546181255871276</v>
      </c>
      <c r="G2564" s="110">
        <v>12231.583333333332</v>
      </c>
      <c r="H2564" s="4">
        <v>2430.3137760219374</v>
      </c>
      <c r="I2564" s="46">
        <v>5956.8671136736966</v>
      </c>
      <c r="J2564" s="110">
        <v>5691.5590496020577</v>
      </c>
      <c r="K2564" s="46">
        <v>5709.2136050775116</v>
      </c>
      <c r="L2564" s="110">
        <f>$L$1*gp_need_index[[#This Row],[Normalised weighted population (base year)]]</f>
        <v>2419.9558202083299</v>
      </c>
      <c r="M2564" s="4">
        <f>$M$1*gp_need_index[[#This Row],[Normalised travel time adjusted wp (base year)]]</f>
        <v>3389.8661311837509</v>
      </c>
      <c r="N2564" s="115">
        <v>5809.8219513920812</v>
      </c>
      <c r="O2564" s="43">
        <f>gp_need_index[[#This Row],[Combined weighted population (base year)]]/gp_need_index[[#This Row],[Registered population (base year)]]</f>
        <v>0.47498527321146067</v>
      </c>
      <c r="P2564" s="77">
        <v>12339.492849661312</v>
      </c>
      <c r="Q2564" s="4">
        <v>2465.1470472225751</v>
      </c>
      <c r="R2564" s="46">
        <v>5981.7118290303906</v>
      </c>
      <c r="S2564" s="110">
        <v>5715.29722636927</v>
      </c>
      <c r="T2564" s="46">
        <v>5732.9508516623182</v>
      </c>
      <c r="U2564" s="110">
        <f>$L$1*gp_need_index[[#This Row],[Normalised weighted population 2025/26]]</f>
        <v>2430.0488963810117</v>
      </c>
      <c r="V2564" s="4">
        <f>$M$1*gp_need_index[[#This Row],[Normalised travel time adjusted wp 2025/26]]</f>
        <v>3403.9602067975675</v>
      </c>
      <c r="W2564" s="115">
        <v>5834.0091031785796</v>
      </c>
      <c r="X2564" s="43">
        <f>gp_need_index[[#This Row],[Combined weighted population 2025/26]]/gp_need_index[[#This Row],[Registered population 2025/26]]</f>
        <v>0.47279164340523999</v>
      </c>
    </row>
    <row r="2565" spans="1:24" ht="13">
      <c r="A2565" s="8" t="s">
        <v>2123</v>
      </c>
      <c r="B2565" s="3" t="s">
        <v>10240</v>
      </c>
      <c r="C2565" s="74" t="s">
        <v>6421</v>
      </c>
      <c r="D2565" s="74" t="s">
        <v>6805</v>
      </c>
      <c r="E2565" s="74" t="s">
        <v>6517</v>
      </c>
      <c r="F2565" s="41">
        <v>0.95546181255871276</v>
      </c>
      <c r="G2565" s="110">
        <v>14298.083333333332</v>
      </c>
      <c r="H2565" s="4">
        <v>2909.3765329718385</v>
      </c>
      <c r="I2565" s="46">
        <v>7131.0830566585664</v>
      </c>
      <c r="J2565" s="110">
        <v>6813.4775428217199</v>
      </c>
      <c r="K2565" s="46">
        <v>6834.6121592268528</v>
      </c>
      <c r="L2565" s="110">
        <f>$L$1*gp_need_index[[#This Row],[Normalised weighted population (base year)]]</f>
        <v>2896.9768198685388</v>
      </c>
      <c r="M2565" s="4">
        <f>$M$1*gp_need_index[[#This Row],[Normalised travel time adjusted wp (base year)]]</f>
        <v>4058.0755741447169</v>
      </c>
      <c r="N2565" s="115">
        <v>6955.0523940132553</v>
      </c>
      <c r="O2565" s="43">
        <f>gp_need_index[[#This Row],[Combined weighted population (base year)]]/gp_need_index[[#This Row],[Registered population (base year)]]</f>
        <v>0.48643249810964795</v>
      </c>
      <c r="P2565" s="77">
        <v>14424.978338332221</v>
      </c>
      <c r="Q2565" s="4">
        <v>2952.7127366251484</v>
      </c>
      <c r="R2565" s="46">
        <v>7164.7964060801287</v>
      </c>
      <c r="S2565" s="110">
        <v>6845.689360767471</v>
      </c>
      <c r="T2565" s="46">
        <v>6866.8345838522837</v>
      </c>
      <c r="U2565" s="110">
        <f>$L$1*gp_need_index[[#This Row],[Normalised weighted population 2025/26]]</f>
        <v>2910.6727467029905</v>
      </c>
      <c r="V2565" s="4">
        <f>$M$1*gp_need_index[[#This Row],[Normalised travel time adjusted wp 2025/26]]</f>
        <v>4077.2077547667955</v>
      </c>
      <c r="W2565" s="115">
        <v>6987.8805014697864</v>
      </c>
      <c r="X2565" s="43">
        <f>gp_need_index[[#This Row],[Combined weighted population 2025/26]]/gp_need_index[[#This Row],[Registered population 2025/26]]</f>
        <v>0.48442918509628119</v>
      </c>
    </row>
    <row r="2566" spans="1:24" ht="13">
      <c r="A2566" s="8" t="s">
        <v>2894</v>
      </c>
      <c r="B2566" s="3" t="s">
        <v>10239</v>
      </c>
      <c r="C2566" s="74" t="s">
        <v>6421</v>
      </c>
      <c r="D2566" s="74" t="s">
        <v>6805</v>
      </c>
      <c r="E2566" s="74" t="s">
        <v>6516</v>
      </c>
      <c r="F2566" s="41">
        <v>0.95546181255871276</v>
      </c>
      <c r="G2566" s="110">
        <v>5220</v>
      </c>
      <c r="H2566" s="4">
        <v>1865.8762324202619</v>
      </c>
      <c r="I2566" s="46">
        <v>4573.3916652041835</v>
      </c>
      <c r="J2566" s="110">
        <v>4369.7010899768984</v>
      </c>
      <c r="K2566" s="46">
        <v>4383.2553955075664</v>
      </c>
      <c r="L2566" s="110">
        <f>$L$1*gp_need_index[[#This Row],[Normalised weighted population (base year)]]</f>
        <v>1857.9238997792049</v>
      </c>
      <c r="M2566" s="4">
        <f>$M$1*gp_need_index[[#This Row],[Normalised travel time adjusted wp (base year)]]</f>
        <v>2602.5736708020413</v>
      </c>
      <c r="N2566" s="115">
        <v>4460.4975705812467</v>
      </c>
      <c r="O2566" s="43">
        <f>gp_need_index[[#This Row],[Combined weighted population (base year)]]/gp_need_index[[#This Row],[Registered population (base year)]]</f>
        <v>0.8545014503029208</v>
      </c>
      <c r="P2566" s="77">
        <v>5266.6987083357235</v>
      </c>
      <c r="Q2566" s="4">
        <v>1899.9719146832524</v>
      </c>
      <c r="R2566" s="46">
        <v>4610.3069144256979</v>
      </c>
      <c r="S2566" s="110">
        <v>4404.9722009091438</v>
      </c>
      <c r="T2566" s="46">
        <v>4418.5784449208031</v>
      </c>
      <c r="U2566" s="110">
        <f>$L$1*gp_need_index[[#This Row],[Normalised weighted population 2025/26]]</f>
        <v>1872.9205868805479</v>
      </c>
      <c r="V2566" s="4">
        <f>$M$1*gp_need_index[[#This Row],[Normalised travel time adjusted wp 2025/26]]</f>
        <v>2623.5468585541284</v>
      </c>
      <c r="W2566" s="115">
        <v>4496.4674454346768</v>
      </c>
      <c r="X2566" s="43">
        <f>gp_need_index[[#This Row],[Combined weighted population 2025/26]]/gp_need_index[[#This Row],[Registered population 2025/26]]</f>
        <v>0.85375444741466144</v>
      </c>
    </row>
    <row r="2567" spans="1:24" ht="13">
      <c r="A2567" s="8" t="s">
        <v>2860</v>
      </c>
      <c r="B2567" s="3" t="s">
        <v>10238</v>
      </c>
      <c r="C2567" s="74" t="s">
        <v>6421</v>
      </c>
      <c r="D2567" s="74" t="s">
        <v>6805</v>
      </c>
      <c r="E2567" s="74" t="s">
        <v>6516</v>
      </c>
      <c r="F2567" s="41">
        <v>0.95546181255871276</v>
      </c>
      <c r="G2567" s="110">
        <v>5588.5833333333339</v>
      </c>
      <c r="H2567" s="4">
        <v>2001.3353382261373</v>
      </c>
      <c r="I2567" s="46">
        <v>4905.4113001105288</v>
      </c>
      <c r="J2567" s="110">
        <v>4686.9331721495973</v>
      </c>
      <c r="K2567" s="46">
        <v>4701.4714947737375</v>
      </c>
      <c r="L2567" s="110">
        <f>$L$1*gp_need_index[[#This Row],[Normalised weighted population (base year)]]</f>
        <v>1992.805681189222</v>
      </c>
      <c r="M2567" s="4">
        <f>$M$1*gp_need_index[[#This Row],[Normalised travel time adjusted wp (base year)]]</f>
        <v>2791.5156253192877</v>
      </c>
      <c r="N2567" s="115">
        <v>4784.3213065085092</v>
      </c>
      <c r="O2567" s="43">
        <f>gp_need_index[[#This Row],[Combined weighted population (base year)]]/gp_need_index[[#This Row],[Registered population (base year)]]</f>
        <v>0.85608838969479606</v>
      </c>
      <c r="P2567" s="77">
        <v>5636.5308294847682</v>
      </c>
      <c r="Q2567" s="4">
        <v>2038.2192307224007</v>
      </c>
      <c r="R2567" s="46">
        <v>4945.76585048178</v>
      </c>
      <c r="S2567" s="110">
        <v>4725.4904039923049</v>
      </c>
      <c r="T2567" s="46">
        <v>4740.0866766993622</v>
      </c>
      <c r="U2567" s="110">
        <f>$L$1*gp_need_index[[#This Row],[Normalised weighted population 2025/26]]</f>
        <v>2009.1995720011614</v>
      </c>
      <c r="V2567" s="4">
        <f>$M$1*gp_need_index[[#This Row],[Normalised travel time adjusted wp 2025/26]]</f>
        <v>2814.4435286022822</v>
      </c>
      <c r="W2567" s="115">
        <v>4823.6431006034436</v>
      </c>
      <c r="X2567" s="43">
        <f>gp_need_index[[#This Row],[Combined weighted population 2025/26]]/gp_need_index[[#This Row],[Registered population 2025/26]]</f>
        <v>0.85578226155898984</v>
      </c>
    </row>
    <row r="2568" spans="1:24" ht="13">
      <c r="A2568" s="8" t="s">
        <v>2321</v>
      </c>
      <c r="B2568" s="3" t="s">
        <v>10237</v>
      </c>
      <c r="C2568" s="74" t="s">
        <v>6421</v>
      </c>
      <c r="D2568" s="74" t="s">
        <v>6805</v>
      </c>
      <c r="E2568" s="74" t="s">
        <v>6499</v>
      </c>
      <c r="F2568" s="41">
        <v>0.95546181255871276</v>
      </c>
      <c r="G2568" s="110">
        <v>17658.083333333328</v>
      </c>
      <c r="H2568" s="4">
        <v>3533.1730413591272</v>
      </c>
      <c r="I2568" s="46">
        <v>8660.0514323055377</v>
      </c>
      <c r="J2568" s="110">
        <v>8274.3484383623254</v>
      </c>
      <c r="K2568" s="46">
        <v>8300.0145067023368</v>
      </c>
      <c r="L2568" s="110">
        <f>$L$1*gp_need_index[[#This Row],[Normalised weighted population (base year)]]</f>
        <v>3518.1147181889683</v>
      </c>
      <c r="M2568" s="4">
        <f>$M$1*gp_need_index[[#This Row],[Normalised travel time adjusted wp (base year)]]</f>
        <v>4928.163493406737</v>
      </c>
      <c r="N2568" s="115">
        <v>8446.2782115957052</v>
      </c>
      <c r="O2568" s="43">
        <f>gp_need_index[[#This Row],[Combined weighted population (base year)]]/gp_need_index[[#This Row],[Registered population (base year)]]</f>
        <v>0.47832361260021844</v>
      </c>
      <c r="P2568" s="77">
        <v>17810.628148619231</v>
      </c>
      <c r="Q2568" s="4">
        <v>3586.2702991514579</v>
      </c>
      <c r="R2568" s="46">
        <v>8702.1321891138923</v>
      </c>
      <c r="S2568" s="110">
        <v>8314.5549945362782</v>
      </c>
      <c r="T2568" s="46">
        <v>8340.2373051035665</v>
      </c>
      <c r="U2568" s="110">
        <f>$L$1*gp_need_index[[#This Row],[Normalised weighted population 2025/26]]</f>
        <v>3535.2098741516379</v>
      </c>
      <c r="V2568" s="4">
        <f>$M$1*gp_need_index[[#This Row],[Normalised travel time adjusted wp 2025/26]]</f>
        <v>4952.0459247595409</v>
      </c>
      <c r="W2568" s="115">
        <v>8487.2557989111792</v>
      </c>
      <c r="X2568" s="43">
        <f>gp_need_index[[#This Row],[Combined weighted population 2025/26]]/gp_need_index[[#This Row],[Registered population 2025/26]]</f>
        <v>0.47652759510164461</v>
      </c>
    </row>
    <row r="2569" spans="1:24" ht="13">
      <c r="A2569" s="8" t="s">
        <v>2298</v>
      </c>
      <c r="B2569" s="3" t="s">
        <v>10236</v>
      </c>
      <c r="C2569" s="74" t="s">
        <v>6421</v>
      </c>
      <c r="D2569" s="74" t="s">
        <v>6805</v>
      </c>
      <c r="E2569" s="74" t="s">
        <v>6499</v>
      </c>
      <c r="F2569" s="41">
        <v>0.95546181255871276</v>
      </c>
      <c r="G2569" s="110">
        <v>4865.9166666666661</v>
      </c>
      <c r="H2569" s="4">
        <v>1017.8515204603635</v>
      </c>
      <c r="I2569" s="46">
        <v>2494.8244579173956</v>
      </c>
      <c r="J2569" s="110">
        <v>2383.709498577563</v>
      </c>
      <c r="K2569" s="46">
        <v>2391.1034887326759</v>
      </c>
      <c r="L2569" s="110">
        <f>$L$1*gp_need_index[[#This Row],[Normalised weighted population (base year)]]</f>
        <v>1013.5134546608934</v>
      </c>
      <c r="M2569" s="4">
        <f>$M$1*gp_need_index[[#This Row],[Normalised travel time adjusted wp (base year)]]</f>
        <v>1419.7263044075858</v>
      </c>
      <c r="N2569" s="115">
        <v>2433.2397590684791</v>
      </c>
      <c r="O2569" s="43">
        <f>gp_need_index[[#This Row],[Combined weighted population (base year)]]/gp_need_index[[#This Row],[Registered population (base year)]]</f>
        <v>0.50005783611895249</v>
      </c>
      <c r="P2569" s="77">
        <v>4905.8899221980919</v>
      </c>
      <c r="Q2569" s="4">
        <v>1033.3806135146583</v>
      </c>
      <c r="R2569" s="46">
        <v>2507.511690515882</v>
      </c>
      <c r="S2569" s="110">
        <v>2395.8316648324667</v>
      </c>
      <c r="T2569" s="46">
        <v>2403.2319998983367</v>
      </c>
      <c r="U2569" s="110">
        <f>$L$1*gp_need_index[[#This Row],[Normalised weighted population 2025/26]]</f>
        <v>1018.6675972299912</v>
      </c>
      <c r="V2569" s="4">
        <f>$M$1*gp_need_index[[#This Row],[Normalised travel time adjusted wp 2025/26]]</f>
        <v>1426.927651574837</v>
      </c>
      <c r="W2569" s="115">
        <v>2445.5952488048283</v>
      </c>
      <c r="X2569" s="43">
        <f>gp_need_index[[#This Row],[Combined weighted population 2025/26]]/gp_need_index[[#This Row],[Registered population 2025/26]]</f>
        <v>0.49850185951768672</v>
      </c>
    </row>
    <row r="2570" spans="1:24" ht="13">
      <c r="A2570" s="8" t="s">
        <v>2311</v>
      </c>
      <c r="B2570" s="3" t="s">
        <v>12682</v>
      </c>
      <c r="C2570" s="74" t="s">
        <v>6421</v>
      </c>
      <c r="D2570" s="74" t="s">
        <v>6805</v>
      </c>
      <c r="E2570" s="74" t="s">
        <v>6499</v>
      </c>
      <c r="F2570" s="41">
        <v>0.95546181255871276</v>
      </c>
      <c r="G2570" s="110">
        <v>9801.4166666666679</v>
      </c>
      <c r="H2570" s="4">
        <v>1986.3514123202913</v>
      </c>
      <c r="I2570" s="46">
        <v>4868.6846616233961</v>
      </c>
      <c r="J2570" s="110">
        <v>4651.8422715714933</v>
      </c>
      <c r="K2570" s="46">
        <v>4666.271746295517</v>
      </c>
      <c r="L2570" s="110">
        <f>$L$1*gp_need_index[[#This Row],[Normalised weighted population (base year)]]</f>
        <v>1977.8856165197228</v>
      </c>
      <c r="M2570" s="4">
        <f>$M$1*gp_need_index[[#This Row],[Normalised travel time adjusted wp (base year)]]</f>
        <v>2770.6156479412498</v>
      </c>
      <c r="N2570" s="115">
        <v>4748.5012644609724</v>
      </c>
      <c r="O2570" s="43">
        <f>gp_need_index[[#This Row],[Combined weighted population (base year)]]/gp_need_index[[#This Row],[Registered population (base year)]]</f>
        <v>0.48447091129285447</v>
      </c>
      <c r="P2570" s="77">
        <v>9884.0595001821403</v>
      </c>
      <c r="Q2570" s="4">
        <v>2015.7066772552798</v>
      </c>
      <c r="R2570" s="46">
        <v>4891.1388425198493</v>
      </c>
      <c r="S2570" s="110">
        <v>4673.29638395034</v>
      </c>
      <c r="T2570" s="46">
        <v>4687.7314378028277</v>
      </c>
      <c r="U2570" s="110">
        <f>$L$1*gp_need_index[[#This Row],[Normalised weighted population 2025/26]]</f>
        <v>1987.0075466738558</v>
      </c>
      <c r="V2570" s="4">
        <f>$M$1*gp_need_index[[#This Row],[Normalised travel time adjusted wp 2025/26]]</f>
        <v>2783.3574170286051</v>
      </c>
      <c r="W2570" s="115">
        <v>4770.364963702461</v>
      </c>
      <c r="X2570" s="43">
        <f>gp_need_index[[#This Row],[Combined weighted population 2025/26]]/gp_need_index[[#This Row],[Registered population 2025/26]]</f>
        <v>0.48263215772978241</v>
      </c>
    </row>
    <row r="2571" spans="1:24" ht="13">
      <c r="A2571" s="8" t="s">
        <v>2149</v>
      </c>
      <c r="B2571" s="3" t="s">
        <v>10235</v>
      </c>
      <c r="C2571" s="74" t="s">
        <v>6421</v>
      </c>
      <c r="D2571" s="74" t="s">
        <v>6805</v>
      </c>
      <c r="E2571" s="74" t="s">
        <v>6517</v>
      </c>
      <c r="F2571" s="41">
        <v>0.95546181255871276</v>
      </c>
      <c r="G2571" s="110">
        <v>2137.75</v>
      </c>
      <c r="H2571" s="4">
        <v>483.42373259051402</v>
      </c>
      <c r="I2571" s="46">
        <v>1184.904995827924</v>
      </c>
      <c r="J2571" s="110">
        <v>1132.1314750236222</v>
      </c>
      <c r="K2571" s="46">
        <v>1135.6432154372983</v>
      </c>
      <c r="L2571" s="110">
        <f>$L$1*gp_need_index[[#This Row],[Normalised weighted population (base year)]]</f>
        <v>481.36338889710919</v>
      </c>
      <c r="M2571" s="4">
        <f>$M$1*gp_need_index[[#This Row],[Normalised travel time adjusted wp (base year)]]</f>
        <v>674.29224748147146</v>
      </c>
      <c r="N2571" s="115">
        <v>1155.6556363785808</v>
      </c>
      <c r="O2571" s="43">
        <f>gp_need_index[[#This Row],[Combined weighted population (base year)]]/gp_need_index[[#This Row],[Registered population (base year)]]</f>
        <v>0.54059438024959927</v>
      </c>
      <c r="P2571" s="77">
        <v>2158.2621865523433</v>
      </c>
      <c r="Q2571" s="4">
        <v>491.63572210107782</v>
      </c>
      <c r="R2571" s="46">
        <v>1192.9605650824251</v>
      </c>
      <c r="S2571" s="110">
        <v>1139.8282638247201</v>
      </c>
      <c r="T2571" s="46">
        <v>1143.3490082883934</v>
      </c>
      <c r="U2571" s="110">
        <f>$L$1*gp_need_index[[#This Row],[Normalised weighted population 2025/26]]</f>
        <v>484.63593490670092</v>
      </c>
      <c r="V2571" s="4">
        <f>$M$1*gp_need_index[[#This Row],[Normalised travel time adjusted wp 2025/26]]</f>
        <v>678.86758972766347</v>
      </c>
      <c r="W2571" s="115">
        <v>1163.5035246343643</v>
      </c>
      <c r="X2571" s="43">
        <f>gp_need_index[[#This Row],[Combined weighted population 2025/26]]/gp_need_index[[#This Row],[Registered population 2025/26]]</f>
        <v>0.53909276263277872</v>
      </c>
    </row>
    <row r="2572" spans="1:24" ht="13">
      <c r="A2572" s="8" t="s">
        <v>2147</v>
      </c>
      <c r="B2572" s="3" t="s">
        <v>10234</v>
      </c>
      <c r="C2572" s="74" t="s">
        <v>6421</v>
      </c>
      <c r="D2572" s="74" t="s">
        <v>6805</v>
      </c>
      <c r="E2572" s="74" t="s">
        <v>6517</v>
      </c>
      <c r="F2572" s="41">
        <v>0.95546181255871276</v>
      </c>
      <c r="G2572" s="110">
        <v>1054.0833333333335</v>
      </c>
      <c r="H2572" s="4">
        <v>166.86414780003724</v>
      </c>
      <c r="I2572" s="46">
        <v>408.99556439507938</v>
      </c>
      <c r="J2572" s="110">
        <v>390.77964328539628</v>
      </c>
      <c r="K2572" s="46">
        <v>391.99179637577708</v>
      </c>
      <c r="L2572" s="110">
        <f>$L$1*gp_need_index[[#This Row],[Normalised weighted population (base year)]]</f>
        <v>166.15297565146918</v>
      </c>
      <c r="M2572" s="4">
        <f>$M$1*gp_need_index[[#This Row],[Normalised travel time adjusted wp (base year)]]</f>
        <v>232.7465402685846</v>
      </c>
      <c r="N2572" s="115">
        <v>398.89951592005377</v>
      </c>
      <c r="O2572" s="43">
        <f>gp_need_index[[#This Row],[Combined weighted population (base year)]]/gp_need_index[[#This Row],[Registered population (base year)]]</f>
        <v>0.37843261847107634</v>
      </c>
      <c r="P2572" s="77">
        <v>1064.7091364571529</v>
      </c>
      <c r="Q2572" s="4">
        <v>168.88971572219168</v>
      </c>
      <c r="R2572" s="46">
        <v>409.81312310567398</v>
      </c>
      <c r="S2572" s="110">
        <v>391.56078941289417</v>
      </c>
      <c r="T2572" s="46">
        <v>392.77025712418873</v>
      </c>
      <c r="U2572" s="110">
        <f>$L$1*gp_need_index[[#This Row],[Normalised weighted population 2025/26]]</f>
        <v>166.48510593443689</v>
      </c>
      <c r="V2572" s="4">
        <f>$M$1*gp_need_index[[#This Row],[Normalised travel time adjusted wp 2025/26]]</f>
        <v>233.20875414041271</v>
      </c>
      <c r="W2572" s="115">
        <v>399.69386007484957</v>
      </c>
      <c r="X2572" s="43">
        <f>gp_need_index[[#This Row],[Combined weighted population 2025/26]]/gp_need_index[[#This Row],[Registered population 2025/26]]</f>
        <v>0.37540192564219105</v>
      </c>
    </row>
    <row r="2573" spans="1:24" ht="13">
      <c r="A2573" s="8" t="s">
        <v>2314</v>
      </c>
      <c r="B2573" s="3" t="s">
        <v>10233</v>
      </c>
      <c r="C2573" s="74" t="s">
        <v>6421</v>
      </c>
      <c r="D2573" s="74" t="s">
        <v>6805</v>
      </c>
      <c r="E2573" s="74" t="s">
        <v>6499</v>
      </c>
      <c r="F2573" s="41">
        <v>0.95546181255871276</v>
      </c>
      <c r="G2573" s="110">
        <v>8553</v>
      </c>
      <c r="H2573" s="4">
        <v>2062.8388620876785</v>
      </c>
      <c r="I2573" s="46">
        <v>5056.1606898726823</v>
      </c>
      <c r="J2573" s="110">
        <v>4830.9684573338645</v>
      </c>
      <c r="K2573" s="46">
        <v>4845.9535606925183</v>
      </c>
      <c r="L2573" s="110">
        <f>$L$1*gp_need_index[[#This Row],[Normalised weighted population (base year)]]</f>
        <v>2054.0470780822939</v>
      </c>
      <c r="M2573" s="4">
        <f>$M$1*gp_need_index[[#This Row],[Normalised travel time adjusted wp (base year)]]</f>
        <v>2877.3023720940014</v>
      </c>
      <c r="N2573" s="115">
        <v>4931.3494501762952</v>
      </c>
      <c r="O2573" s="43">
        <f>gp_need_index[[#This Row],[Combined weighted population (base year)]]/gp_need_index[[#This Row],[Registered population (base year)]]</f>
        <v>0.57656371450675725</v>
      </c>
      <c r="P2573" s="77">
        <v>8620.954018767301</v>
      </c>
      <c r="Q2573" s="4">
        <v>2096.8468806346841</v>
      </c>
      <c r="R2573" s="46">
        <v>5088.0266163795695</v>
      </c>
      <c r="S2573" s="110">
        <v>4861.4151332329975</v>
      </c>
      <c r="T2573" s="46">
        <v>4876.431255362234</v>
      </c>
      <c r="U2573" s="110">
        <f>$L$1*gp_need_index[[#This Row],[Normalised weighted population 2025/26]]</f>
        <v>2066.9924960083813</v>
      </c>
      <c r="V2573" s="4">
        <f>$M$1*gp_need_index[[#This Row],[Normalised travel time adjusted wp 2025/26]]</f>
        <v>2895.3986130238459</v>
      </c>
      <c r="W2573" s="115">
        <v>4962.3911090322272</v>
      </c>
      <c r="X2573" s="43">
        <f>gp_need_index[[#This Row],[Combined weighted population 2025/26]]/gp_need_index[[#This Row],[Registered population 2025/26]]</f>
        <v>0.5756197165916207</v>
      </c>
    </row>
    <row r="2574" spans="1:24" ht="13">
      <c r="A2574" s="8" t="s">
        <v>2323</v>
      </c>
      <c r="B2574" s="3" t="s">
        <v>10232</v>
      </c>
      <c r="C2574" s="74" t="s">
        <v>6421</v>
      </c>
      <c r="D2574" s="74" t="s">
        <v>6805</v>
      </c>
      <c r="E2574" s="74" t="s">
        <v>6499</v>
      </c>
      <c r="F2574" s="41">
        <v>0.95546181255871276</v>
      </c>
      <c r="G2574" s="110">
        <v>5350.0833333333339</v>
      </c>
      <c r="H2574" s="4">
        <v>825.21434739606525</v>
      </c>
      <c r="I2574" s="46">
        <v>2022.6574264750209</v>
      </c>
      <c r="J2574" s="110">
        <v>1932.5719308851646</v>
      </c>
      <c r="K2574" s="46">
        <v>1938.5665446749488</v>
      </c>
      <c r="L2574" s="110">
        <f>$L$1*gp_need_index[[#This Row],[Normalised weighted population (base year)]]</f>
        <v>821.69729793874194</v>
      </c>
      <c r="M2574" s="4">
        <f>$M$1*gp_need_index[[#This Row],[Normalised travel time adjusted wp (base year)]]</f>
        <v>1151.0308647403117</v>
      </c>
      <c r="N2574" s="115">
        <v>1972.7281626790536</v>
      </c>
      <c r="O2574" s="43">
        <f>gp_need_index[[#This Row],[Combined weighted population (base year)]]/gp_need_index[[#This Row],[Registered population (base year)]]</f>
        <v>0.36872849258031248</v>
      </c>
      <c r="P2574" s="77">
        <v>5395.3819518902583</v>
      </c>
      <c r="Q2574" s="4">
        <v>835.7697550230555</v>
      </c>
      <c r="R2574" s="46">
        <v>2028.0063356057717</v>
      </c>
      <c r="S2574" s="110">
        <v>1937.6826092984438</v>
      </c>
      <c r="T2574" s="46">
        <v>1943.6677963091183</v>
      </c>
      <c r="U2574" s="110">
        <f>$L$1*gp_need_index[[#This Row],[Normalised weighted population 2025/26]]</f>
        <v>823.87027301703654</v>
      </c>
      <c r="V2574" s="4">
        <f>$M$1*gp_need_index[[#This Row],[Normalised travel time adjusted wp 2025/26]]</f>
        <v>1154.0597512626057</v>
      </c>
      <c r="W2574" s="115">
        <v>1977.9300242796421</v>
      </c>
      <c r="X2574" s="43">
        <f>gp_need_index[[#This Row],[Combined weighted population 2025/26]]/gp_need_index[[#This Row],[Registered population 2025/26]]</f>
        <v>0.36659684929010067</v>
      </c>
    </row>
    <row r="2575" spans="1:24" ht="13">
      <c r="A2575" s="8" t="s">
        <v>2313</v>
      </c>
      <c r="B2575" s="3" t="s">
        <v>10231</v>
      </c>
      <c r="C2575" s="74" t="s">
        <v>6421</v>
      </c>
      <c r="D2575" s="74" t="s">
        <v>6805</v>
      </c>
      <c r="E2575" s="74" t="s">
        <v>6499</v>
      </c>
      <c r="F2575" s="41">
        <v>0.95546181255871276</v>
      </c>
      <c r="G2575" s="110">
        <v>4233.75</v>
      </c>
      <c r="H2575" s="4">
        <v>751.19426078532422</v>
      </c>
      <c r="I2575" s="46">
        <v>1841.2290759331679</v>
      </c>
      <c r="J2575" s="110">
        <v>1759.2240702269085</v>
      </c>
      <c r="K2575" s="46">
        <v>1764.6809790757668</v>
      </c>
      <c r="L2575" s="110">
        <f>$L$1*gp_need_index[[#This Row],[Normalised weighted population (base year)]]</f>
        <v>747.99268367317609</v>
      </c>
      <c r="M2575" s="4">
        <f>$M$1*gp_need_index[[#This Row],[Normalised travel time adjusted wp (base year)]]</f>
        <v>1047.7856841777611</v>
      </c>
      <c r="N2575" s="115">
        <v>1795.7783678509372</v>
      </c>
      <c r="O2575" s="43">
        <f>gp_need_index[[#This Row],[Combined weighted population (base year)]]/gp_need_index[[#This Row],[Registered population (base year)]]</f>
        <v>0.42415786663145844</v>
      </c>
      <c r="P2575" s="77">
        <v>4268.6954703729753</v>
      </c>
      <c r="Q2575" s="4">
        <v>761.22968548081099</v>
      </c>
      <c r="R2575" s="46">
        <v>1847.1338735674719</v>
      </c>
      <c r="S2575" s="110">
        <v>1764.865878877373</v>
      </c>
      <c r="T2575" s="46">
        <v>1770.3172630633849</v>
      </c>
      <c r="U2575" s="110">
        <f>$L$1*gp_need_index[[#This Row],[Normalised weighted population 2025/26]]</f>
        <v>750.39148645484067</v>
      </c>
      <c r="V2575" s="4">
        <f>$M$1*gp_need_index[[#This Row],[Normalised travel time adjusted wp 2025/26]]</f>
        <v>1051.1322480860317</v>
      </c>
      <c r="W2575" s="115">
        <v>1801.5237345408723</v>
      </c>
      <c r="X2575" s="43">
        <f>gp_need_index[[#This Row],[Combined weighted population 2025/26]]/gp_need_index[[#This Row],[Registered population 2025/26]]</f>
        <v>0.42203144896243089</v>
      </c>
    </row>
    <row r="2576" spans="1:24" ht="13">
      <c r="A2576" s="8" t="s">
        <v>2310</v>
      </c>
      <c r="B2576" s="3" t="s">
        <v>10230</v>
      </c>
      <c r="C2576" s="74" t="s">
        <v>6421</v>
      </c>
      <c r="D2576" s="74" t="s">
        <v>6805</v>
      </c>
      <c r="E2576" s="74" t="s">
        <v>6499</v>
      </c>
      <c r="F2576" s="41">
        <v>0.95546181255871276</v>
      </c>
      <c r="G2576" s="110">
        <v>2435.916666666667</v>
      </c>
      <c r="H2576" s="4">
        <v>864.45628662253603</v>
      </c>
      <c r="I2576" s="46">
        <v>2118.84213297723</v>
      </c>
      <c r="J2576" s="110">
        <v>2024.4727449001932</v>
      </c>
      <c r="K2576" s="46">
        <v>2030.7524243468788</v>
      </c>
      <c r="L2576" s="110">
        <f>$L$1*gp_need_index[[#This Row],[Normalised weighted population (base year)]]</f>
        <v>860.771988690321</v>
      </c>
      <c r="M2576" s="4">
        <f>$M$1*gp_need_index[[#This Row],[Normalised travel time adjusted wp (base year)]]</f>
        <v>1205.7665626646869</v>
      </c>
      <c r="N2576" s="115">
        <v>2066.5385513550082</v>
      </c>
      <c r="O2576" s="43">
        <f>gp_need_index[[#This Row],[Combined weighted population (base year)]]/gp_need_index[[#This Row],[Registered population (base year)]]</f>
        <v>0.84836176033184274</v>
      </c>
      <c r="P2576" s="77">
        <v>2459.2958155440492</v>
      </c>
      <c r="Q2576" s="4">
        <v>881.60380642300959</v>
      </c>
      <c r="R2576" s="46">
        <v>2139.22326594686</v>
      </c>
      <c r="S2576" s="110">
        <v>2043.9461391493562</v>
      </c>
      <c r="T2576" s="46">
        <v>2050.259556952587</v>
      </c>
      <c r="U2576" s="110">
        <f>$L$1*gp_need_index[[#This Row],[Normalised weighted population 2025/26]]</f>
        <v>869.05175058715452</v>
      </c>
      <c r="V2576" s="4">
        <f>$M$1*gp_need_index[[#This Row],[Normalised travel time adjusted wp 2025/26]]</f>
        <v>1217.3489928750034</v>
      </c>
      <c r="W2576" s="115">
        <v>2086.4007434621581</v>
      </c>
      <c r="X2576" s="43">
        <f>gp_need_index[[#This Row],[Combined weighted population 2025/26]]/gp_need_index[[#This Row],[Registered population 2025/26]]</f>
        <v>0.84837323362037331</v>
      </c>
    </row>
    <row r="2577" spans="1:24" ht="13">
      <c r="A2577" s="8" t="s">
        <v>2129</v>
      </c>
      <c r="B2577" s="3" t="s">
        <v>10229</v>
      </c>
      <c r="C2577" s="74" t="s">
        <v>6421</v>
      </c>
      <c r="D2577" s="74" t="s">
        <v>6805</v>
      </c>
      <c r="E2577" s="74" t="s">
        <v>6517</v>
      </c>
      <c r="F2577" s="41">
        <v>0.95546181255871276</v>
      </c>
      <c r="G2577" s="110">
        <v>27759.666666666672</v>
      </c>
      <c r="H2577" s="4">
        <v>3748.9614780387519</v>
      </c>
      <c r="I2577" s="46">
        <v>9188.9638117070008</v>
      </c>
      <c r="J2577" s="110">
        <v>8779.70401906999</v>
      </c>
      <c r="K2577" s="46">
        <v>8806.9376417578842</v>
      </c>
      <c r="L2577" s="110">
        <f>$L$1*gp_need_index[[#This Row],[Normalised weighted population (base year)]]</f>
        <v>3732.9834682362471</v>
      </c>
      <c r="M2577" s="4">
        <f>$M$1*gp_need_index[[#This Row],[Normalised travel time adjusted wp (base year)]]</f>
        <v>5229.1509297692537</v>
      </c>
      <c r="N2577" s="115">
        <v>8962.1343980055008</v>
      </c>
      <c r="O2577" s="43">
        <f>gp_need_index[[#This Row],[Combined weighted population (base year)]]/gp_need_index[[#This Row],[Registered population (base year)]]</f>
        <v>0.32284733479048139</v>
      </c>
      <c r="P2577" s="77">
        <v>28001.923172595947</v>
      </c>
      <c r="Q2577" s="4">
        <v>3804.3306823853964</v>
      </c>
      <c r="R2577" s="46">
        <v>9231.258585570833</v>
      </c>
      <c r="S2577" s="110">
        <v>8820.115060367687</v>
      </c>
      <c r="T2577" s="46">
        <v>8847.3589639041293</v>
      </c>
      <c r="U2577" s="110">
        <f>$L$1*gp_need_index[[#This Row],[Normalised weighted population 2025/26]]</f>
        <v>3750.1655678572429</v>
      </c>
      <c r="V2577" s="4">
        <f>$M$1*gp_need_index[[#This Row],[Normalised travel time adjusted wp 2025/26]]</f>
        <v>5253.1512353103471</v>
      </c>
      <c r="W2577" s="115">
        <v>9003.3168031675905</v>
      </c>
      <c r="X2577" s="43">
        <f>gp_need_index[[#This Row],[Combined weighted population 2025/26]]/gp_need_index[[#This Row],[Registered population 2025/26]]</f>
        <v>0.32152494482874222</v>
      </c>
    </row>
    <row r="2578" spans="1:24" ht="13">
      <c r="A2578" s="8" t="s">
        <v>2315</v>
      </c>
      <c r="B2578" s="3" t="s">
        <v>10228</v>
      </c>
      <c r="C2578" s="74" t="s">
        <v>6421</v>
      </c>
      <c r="D2578" s="74" t="s">
        <v>6805</v>
      </c>
      <c r="E2578" s="74" t="s">
        <v>6499</v>
      </c>
      <c r="F2578" s="41">
        <v>0.95546181255871276</v>
      </c>
      <c r="G2578" s="110">
        <v>24858.166666666668</v>
      </c>
      <c r="H2578" s="4">
        <v>4046.4477775125447</v>
      </c>
      <c r="I2578" s="46">
        <v>9918.123301970254</v>
      </c>
      <c r="J2578" s="110">
        <v>9476.3880672813048</v>
      </c>
      <c r="K2578" s="46">
        <v>9505.7827230131898</v>
      </c>
      <c r="L2578" s="110">
        <f>$L$1*gp_need_index[[#This Row],[Normalised weighted population (base year)]]</f>
        <v>4029.2018861815286</v>
      </c>
      <c r="M2578" s="4">
        <f>$M$1*gp_need_index[[#This Row],[Normalised travel time adjusted wp (base year)]]</f>
        <v>5644.0927126068846</v>
      </c>
      <c r="N2578" s="115">
        <v>9673.2945987884123</v>
      </c>
      <c r="O2578" s="43">
        <f>gp_need_index[[#This Row],[Combined weighted population (base year)]]/gp_need_index[[#This Row],[Registered population (base year)]]</f>
        <v>0.38913950205988956</v>
      </c>
      <c r="P2578" s="77">
        <v>25077.244249537398</v>
      </c>
      <c r="Q2578" s="4">
        <v>4101.0433935897745</v>
      </c>
      <c r="R2578" s="46">
        <v>9951.2358933888754</v>
      </c>
      <c r="S2578" s="110">
        <v>9508.0258838966565</v>
      </c>
      <c r="T2578" s="46">
        <v>9537.394632289388</v>
      </c>
      <c r="U2578" s="110">
        <f>$L$1*gp_need_index[[#This Row],[Normalised weighted population 2025/26]]</f>
        <v>4042.6537572400143</v>
      </c>
      <c r="V2578" s="4">
        <f>$M$1*gp_need_index[[#This Row],[Normalised travel time adjusted wp 2025/26]]</f>
        <v>5662.8623975425007</v>
      </c>
      <c r="W2578" s="115">
        <v>9705.5161547825155</v>
      </c>
      <c r="X2578" s="43">
        <f>gp_need_index[[#This Row],[Combined weighted population 2025/26]]/gp_need_index[[#This Row],[Registered population 2025/26]]</f>
        <v>0.38702482849412584</v>
      </c>
    </row>
    <row r="2579" spans="1:24" ht="13">
      <c r="A2579" s="8" t="s">
        <v>2711</v>
      </c>
      <c r="B2579" s="3" t="s">
        <v>10227</v>
      </c>
      <c r="C2579" s="74" t="s">
        <v>6420</v>
      </c>
      <c r="D2579" s="74" t="s">
        <v>6805</v>
      </c>
      <c r="E2579" s="74" t="s">
        <v>6509</v>
      </c>
      <c r="F2579" s="41">
        <v>0.95213645654510104</v>
      </c>
      <c r="G2579" s="110">
        <v>93581.416666666657</v>
      </c>
      <c r="H2579" s="4">
        <v>34236.699947985398</v>
      </c>
      <c r="I2579" s="46">
        <v>83916.51893390216</v>
      </c>
      <c r="J2579" s="110">
        <v>79899.976983325483</v>
      </c>
      <c r="K2579" s="46">
        <v>80147.817436854326</v>
      </c>
      <c r="L2579" s="110">
        <f>$L$1*gp_need_index[[#This Row],[Normalised weighted population (base year)]]</f>
        <v>34090.783717429593</v>
      </c>
      <c r="M2579" s="4">
        <f>$M$1*gp_need_index[[#This Row],[Normalised travel time adjusted wp (base year)]]</f>
        <v>47588.055135275026</v>
      </c>
      <c r="N2579" s="115">
        <v>81678.838852704619</v>
      </c>
      <c r="O2579" s="43">
        <f>gp_need_index[[#This Row],[Combined weighted population (base year)]]/gp_need_index[[#This Row],[Registered population (base year)]]</f>
        <v>0.87281045491800413</v>
      </c>
      <c r="P2579" s="77">
        <v>94384.217575050803</v>
      </c>
      <c r="Q2579" s="4">
        <v>34879.975646601204</v>
      </c>
      <c r="R2579" s="46">
        <v>84636.721025075763</v>
      </c>
      <c r="S2579" s="110">
        <v>80585.707650411889</v>
      </c>
      <c r="T2579" s="46">
        <v>80834.623818808468</v>
      </c>
      <c r="U2579" s="110">
        <f>$L$1*gp_need_index[[#This Row],[Normalised weighted population 2025/26]]</f>
        <v>34383.363224241337</v>
      </c>
      <c r="V2579" s="4">
        <f>$M$1*gp_need_index[[#This Row],[Normalised travel time adjusted wp 2025/26]]</f>
        <v>47995.848897063275</v>
      </c>
      <c r="W2579" s="115">
        <v>82379.212121304619</v>
      </c>
      <c r="X2579" s="43">
        <f>gp_need_index[[#This Row],[Combined weighted population 2025/26]]/gp_need_index[[#This Row],[Registered population 2025/26]]</f>
        <v>0.87280706709042477</v>
      </c>
    </row>
    <row r="2580" spans="1:24" ht="13">
      <c r="A2580" s="8" t="s">
        <v>2741</v>
      </c>
      <c r="B2580" s="3" t="s">
        <v>10226</v>
      </c>
      <c r="C2580" s="74" t="s">
        <v>6420</v>
      </c>
      <c r="D2580" s="74" t="s">
        <v>6805</v>
      </c>
      <c r="E2580" s="74" t="s">
        <v>6509</v>
      </c>
      <c r="F2580" s="41">
        <v>0.95213645654510104</v>
      </c>
      <c r="G2580" s="110">
        <v>12804.833333333336</v>
      </c>
      <c r="H2580" s="4">
        <v>5443.1968245029175</v>
      </c>
      <c r="I2580" s="46">
        <v>13341.651796999007</v>
      </c>
      <c r="J2580" s="110">
        <v>12703.073066453215</v>
      </c>
      <c r="K2580" s="46">
        <v>12742.476524487462</v>
      </c>
      <c r="L2580" s="110">
        <f>$L$1*gp_need_index[[#This Row],[Normalised weighted population (base year)]]</f>
        <v>5419.9980125843776</v>
      </c>
      <c r="M2580" s="4">
        <f>$M$1*gp_need_index[[#This Row],[Normalised travel time adjusted wp (base year)]]</f>
        <v>7565.8913093299179</v>
      </c>
      <c r="N2580" s="115">
        <v>12985.889321914296</v>
      </c>
      <c r="O2580" s="43">
        <f>gp_need_index[[#This Row],[Combined weighted population (base year)]]/gp_need_index[[#This Row],[Registered population (base year)]]</f>
        <v>1.0141396599133889</v>
      </c>
      <c r="P2580" s="77">
        <v>12918.356954857958</v>
      </c>
      <c r="Q2580" s="4">
        <v>5548.7198331536938</v>
      </c>
      <c r="R2580" s="46">
        <v>13464.041870989542</v>
      </c>
      <c r="S2580" s="110">
        <v>12819.605117818855</v>
      </c>
      <c r="T2580" s="46">
        <v>12859.202796853053</v>
      </c>
      <c r="U2580" s="110">
        <f>$L$1*gp_need_index[[#This Row],[Normalised weighted population 2025/26]]</f>
        <v>5469.718539538766</v>
      </c>
      <c r="V2580" s="4">
        <f>$M$1*gp_need_index[[#This Row],[Normalised travel time adjusted wp 2025/26]]</f>
        <v>7635.1979537615689</v>
      </c>
      <c r="W2580" s="115">
        <v>13104.916493300334</v>
      </c>
      <c r="X2580" s="43">
        <f>gp_need_index[[#This Row],[Combined weighted population 2025/26]]/gp_need_index[[#This Row],[Registered population 2025/26]]</f>
        <v>1.0144414292850314</v>
      </c>
    </row>
    <row r="2581" spans="1:24" ht="13">
      <c r="A2581" s="8" t="s">
        <v>2600</v>
      </c>
      <c r="B2581" s="3" t="s">
        <v>10225</v>
      </c>
      <c r="C2581" s="74" t="s">
        <v>6420</v>
      </c>
      <c r="D2581" s="74" t="s">
        <v>6805</v>
      </c>
      <c r="E2581" s="74" t="s">
        <v>6480</v>
      </c>
      <c r="F2581" s="41">
        <v>0.95213645654510104</v>
      </c>
      <c r="G2581" s="110">
        <v>16823.499999999996</v>
      </c>
      <c r="H2581" s="4">
        <v>5829.7032969841321</v>
      </c>
      <c r="I2581" s="46">
        <v>14289.005886771731</v>
      </c>
      <c r="J2581" s="110">
        <v>13605.083432582926</v>
      </c>
      <c r="K2581" s="46">
        <v>13647.284822064337</v>
      </c>
      <c r="L2581" s="110">
        <f>$L$1*gp_need_index[[#This Row],[Normalised weighted population (base year)]]</f>
        <v>5804.8572010798234</v>
      </c>
      <c r="M2581" s="4">
        <f>$M$1*gp_need_index[[#This Row],[Normalised travel time adjusted wp (base year)]]</f>
        <v>8103.1244933260596</v>
      </c>
      <c r="N2581" s="115">
        <v>13907.981694405884</v>
      </c>
      <c r="O2581" s="43">
        <f>gp_need_index[[#This Row],[Combined weighted population (base year)]]/gp_need_index[[#This Row],[Registered population (base year)]]</f>
        <v>0.82669965788366795</v>
      </c>
      <c r="P2581" s="77">
        <v>16971.533749117516</v>
      </c>
      <c r="Q2581" s="4">
        <v>5934.4233873052481</v>
      </c>
      <c r="R2581" s="46">
        <v>14399.95663314008</v>
      </c>
      <c r="S2581" s="110">
        <v>13710.72368308112</v>
      </c>
      <c r="T2581" s="46">
        <v>13753.073882696441</v>
      </c>
      <c r="U2581" s="110">
        <f>$L$1*gp_need_index[[#This Row],[Normalised weighted population 2025/26]]</f>
        <v>5849.9305423692786</v>
      </c>
      <c r="V2581" s="4">
        <f>$M$1*gp_need_index[[#This Row],[Normalised travel time adjusted wp 2025/26]]</f>
        <v>8165.9371289169894</v>
      </c>
      <c r="W2581" s="115">
        <v>14015.867671286269</v>
      </c>
      <c r="X2581" s="43">
        <f>gp_need_index[[#This Row],[Combined weighted population 2025/26]]/gp_need_index[[#This Row],[Registered population 2025/26]]</f>
        <v>0.82584567066692272</v>
      </c>
    </row>
    <row r="2582" spans="1:24" ht="13">
      <c r="A2582" s="8" t="s">
        <v>2596</v>
      </c>
      <c r="B2582" s="3" t="s">
        <v>10224</v>
      </c>
      <c r="C2582" s="74" t="s">
        <v>6420</v>
      </c>
      <c r="D2582" s="74" t="s">
        <v>6805</v>
      </c>
      <c r="E2582" s="74" t="s">
        <v>6480</v>
      </c>
      <c r="F2582" s="41">
        <v>0.95213645654510104</v>
      </c>
      <c r="G2582" s="110">
        <v>12341.583333333332</v>
      </c>
      <c r="H2582" s="4">
        <v>4241.3082573007187</v>
      </c>
      <c r="I2582" s="46">
        <v>10395.739811927599</v>
      </c>
      <c r="J2582" s="110">
        <v>9898.1628676935779</v>
      </c>
      <c r="K2582" s="46">
        <v>9928.8658198952235</v>
      </c>
      <c r="L2582" s="110">
        <f>$L$1*gp_need_index[[#This Row],[Normalised weighted population (base year)]]</f>
        <v>4223.2318739322636</v>
      </c>
      <c r="M2582" s="4">
        <f>$M$1*gp_need_index[[#This Row],[Normalised travel time adjusted wp (base year)]]</f>
        <v>5895.2998244797409</v>
      </c>
      <c r="N2582" s="115">
        <v>10118.531698412004</v>
      </c>
      <c r="O2582" s="43">
        <f>gp_need_index[[#This Row],[Combined weighted population (base year)]]/gp_need_index[[#This Row],[Registered population (base year)]]</f>
        <v>0.81987306045917974</v>
      </c>
      <c r="P2582" s="77">
        <v>12455.138211028639</v>
      </c>
      <c r="Q2582" s="4">
        <v>4319.7606717460749</v>
      </c>
      <c r="R2582" s="46">
        <v>10481.956254040346</v>
      </c>
      <c r="S2582" s="110">
        <v>9980.2526853827367</v>
      </c>
      <c r="T2582" s="46">
        <v>10011.080065702485</v>
      </c>
      <c r="U2582" s="110">
        <f>$L$1*gp_need_index[[#This Row],[Normalised weighted population 2025/26]]</f>
        <v>4258.2569931613762</v>
      </c>
      <c r="V2582" s="4">
        <f>$M$1*gp_need_index[[#This Row],[Normalised travel time adjusted wp 2025/26]]</f>
        <v>5944.1148288990871</v>
      </c>
      <c r="W2582" s="115">
        <v>10202.371822060464</v>
      </c>
      <c r="X2582" s="43">
        <f>gp_need_index[[#This Row],[Combined weighted population 2025/26]]/gp_need_index[[#This Row],[Registered population 2025/26]]</f>
        <v>0.81912955514428409</v>
      </c>
    </row>
    <row r="2583" spans="1:24" ht="13">
      <c r="A2583" s="8" t="s">
        <v>2717</v>
      </c>
      <c r="B2583" s="3" t="s">
        <v>10223</v>
      </c>
      <c r="C2583" s="74" t="s">
        <v>6420</v>
      </c>
      <c r="D2583" s="74" t="s">
        <v>6805</v>
      </c>
      <c r="E2583" s="74" t="s">
        <v>6509</v>
      </c>
      <c r="F2583" s="41">
        <v>0.95213645654510104</v>
      </c>
      <c r="G2583" s="110">
        <v>4707.416666666667</v>
      </c>
      <c r="H2583" s="4">
        <v>2171.8022052302417</v>
      </c>
      <c r="I2583" s="46">
        <v>5323.2373783916128</v>
      </c>
      <c r="J2583" s="110">
        <v>5068.448374810223</v>
      </c>
      <c r="K2583" s="46">
        <v>5084.1701133053748</v>
      </c>
      <c r="L2583" s="110">
        <f>$L$1*gp_need_index[[#This Row],[Normalised weighted population (base year)]]</f>
        <v>2162.5460213170304</v>
      </c>
      <c r="M2583" s="4">
        <f>$M$1*gp_need_index[[#This Row],[Normalised travel time adjusted wp (base year)]]</f>
        <v>3018.7443077874741</v>
      </c>
      <c r="N2583" s="115">
        <v>5181.2903291045041</v>
      </c>
      <c r="O2583" s="43">
        <f>gp_need_index[[#This Row],[Combined weighted population (base year)]]/gp_need_index[[#This Row],[Registered population (base year)]]</f>
        <v>1.1006653321753623</v>
      </c>
      <c r="P2583" s="77">
        <v>4750.7025494346599</v>
      </c>
      <c r="Q2583" s="4">
        <v>2212.0466150612938</v>
      </c>
      <c r="R2583" s="46">
        <v>5367.5602916210501</v>
      </c>
      <c r="S2583" s="110">
        <v>5110.6498363562559</v>
      </c>
      <c r="T2583" s="46">
        <v>5126.4358040218995</v>
      </c>
      <c r="U2583" s="110">
        <f>$L$1*gp_need_index[[#This Row],[Normalised weighted population 2025/26]]</f>
        <v>2180.5520452540018</v>
      </c>
      <c r="V2583" s="4">
        <f>$M$1*gp_need_index[[#This Row],[Normalised travel time adjusted wp 2025/26]]</f>
        <v>3043.8397138068972</v>
      </c>
      <c r="W2583" s="115">
        <v>5224.3917590608989</v>
      </c>
      <c r="X2583" s="43">
        <f>gp_need_index[[#This Row],[Combined weighted population 2025/26]]/gp_need_index[[#This Row],[Registered population 2025/26]]</f>
        <v>1.0997092966139521</v>
      </c>
    </row>
    <row r="2584" spans="1:24" ht="13">
      <c r="A2584" s="8" t="s">
        <v>2591</v>
      </c>
      <c r="B2584" s="3" t="s">
        <v>10222</v>
      </c>
      <c r="C2584" s="74" t="s">
        <v>6420</v>
      </c>
      <c r="D2584" s="74" t="s">
        <v>6805</v>
      </c>
      <c r="E2584" s="74" t="s">
        <v>6480</v>
      </c>
      <c r="F2584" s="41">
        <v>0.95213645654510104</v>
      </c>
      <c r="G2584" s="110">
        <v>9435.25</v>
      </c>
      <c r="H2584" s="4">
        <v>3038.8869027450146</v>
      </c>
      <c r="I2584" s="46">
        <v>7448.5219282121589</v>
      </c>
      <c r="J2584" s="110">
        <v>7092.0092752264081</v>
      </c>
      <c r="K2584" s="46">
        <v>7114.0078647325063</v>
      </c>
      <c r="L2584" s="110">
        <f>$L$1*gp_need_index[[#This Row],[Normalised weighted population (base year)]]</f>
        <v>3025.9352186572482</v>
      </c>
      <c r="M2584" s="4">
        <f>$M$1*gp_need_index[[#This Row],[Normalised travel time adjusted wp (base year)]]</f>
        <v>4223.9677801132384</v>
      </c>
      <c r="N2584" s="115">
        <v>7249.9029987704871</v>
      </c>
      <c r="O2584" s="43">
        <f>gp_need_index[[#This Row],[Combined weighted population (base year)]]/gp_need_index[[#This Row],[Registered population (base year)]]</f>
        <v>0.76838483333992069</v>
      </c>
      <c r="P2584" s="77">
        <v>9516.6129513678825</v>
      </c>
      <c r="Q2584" s="4">
        <v>3092.7079545628394</v>
      </c>
      <c r="R2584" s="46">
        <v>7504.496649150442</v>
      </c>
      <c r="S2584" s="110">
        <v>7145.3048476766862</v>
      </c>
      <c r="T2584" s="46">
        <v>7167.3755343600478</v>
      </c>
      <c r="U2584" s="110">
        <f>$L$1*gp_need_index[[#This Row],[Normalised weighted population 2025/26]]</f>
        <v>3048.6747475294301</v>
      </c>
      <c r="V2584" s="4">
        <f>$M$1*gp_need_index[[#This Row],[Normalised travel time adjusted wp 2025/26]]</f>
        <v>4255.6550260782024</v>
      </c>
      <c r="W2584" s="115">
        <v>7304.3297736076329</v>
      </c>
      <c r="X2584" s="43">
        <f>gp_need_index[[#This Row],[Combined weighted population 2025/26]]/gp_need_index[[#This Row],[Registered population 2025/26]]</f>
        <v>0.76753460616024483</v>
      </c>
    </row>
    <row r="2585" spans="1:24" ht="13">
      <c r="A2585" s="8" t="s">
        <v>2577</v>
      </c>
      <c r="B2585" s="3" t="s">
        <v>10221</v>
      </c>
      <c r="C2585" s="74" t="s">
        <v>6420</v>
      </c>
      <c r="D2585" s="74" t="s">
        <v>6805</v>
      </c>
      <c r="E2585" s="74" t="s">
        <v>6480</v>
      </c>
      <c r="F2585" s="41">
        <v>0.95213645654510104</v>
      </c>
      <c r="G2585" s="110">
        <v>16849.25</v>
      </c>
      <c r="H2585" s="4">
        <v>6029.5265600109233</v>
      </c>
      <c r="I2585" s="46">
        <v>14778.786521607961</v>
      </c>
      <c r="J2585" s="110">
        <v>14071.421430720304</v>
      </c>
      <c r="K2585" s="46">
        <v>14115.069346537764</v>
      </c>
      <c r="L2585" s="110">
        <f>$L$1*gp_need_index[[#This Row],[Normalised weighted population (base year)]]</f>
        <v>6003.828820771756</v>
      </c>
      <c r="M2585" s="4">
        <f>$M$1*gp_need_index[[#This Row],[Normalised travel time adjusted wp (base year)]]</f>
        <v>8380.8732387564451</v>
      </c>
      <c r="N2585" s="115">
        <v>14384.702059528201</v>
      </c>
      <c r="O2585" s="43">
        <f>gp_need_index[[#This Row],[Combined weighted population (base year)]]/gp_need_index[[#This Row],[Registered population (base year)]]</f>
        <v>0.85372951671606756</v>
      </c>
      <c r="P2585" s="77">
        <v>17001.922789500975</v>
      </c>
      <c r="Q2585" s="4">
        <v>6151.7440560533223</v>
      </c>
      <c r="R2585" s="46">
        <v>14927.288102639141</v>
      </c>
      <c r="S2585" s="110">
        <v>14212.815199874676</v>
      </c>
      <c r="T2585" s="46">
        <v>14256.716278674268</v>
      </c>
      <c r="U2585" s="110">
        <f>$L$1*gp_need_index[[#This Row],[Normalised weighted population 2025/26]]</f>
        <v>6064.1570534599814</v>
      </c>
      <c r="V2585" s="4">
        <f>$M$1*gp_need_index[[#This Row],[Normalised travel time adjusted wp 2025/26]]</f>
        <v>8464.9766146414495</v>
      </c>
      <c r="W2585" s="115">
        <v>14529.133668101431</v>
      </c>
      <c r="X2585" s="43">
        <f>gp_need_index[[#This Row],[Combined weighted population 2025/26]]/gp_need_index[[#This Row],[Registered population 2025/26]]</f>
        <v>0.85455826661402434</v>
      </c>
    </row>
    <row r="2586" spans="1:24" ht="13">
      <c r="A2586" s="8" t="s">
        <v>2736</v>
      </c>
      <c r="B2586" s="3" t="s">
        <v>10220</v>
      </c>
      <c r="C2586" s="74" t="s">
        <v>6420</v>
      </c>
      <c r="D2586" s="74" t="s">
        <v>6805</v>
      </c>
      <c r="E2586" s="74" t="s">
        <v>6509</v>
      </c>
      <c r="F2586" s="41">
        <v>0.95213645654510104</v>
      </c>
      <c r="G2586" s="110">
        <v>7036.4166666666679</v>
      </c>
      <c r="H2586" s="4">
        <v>3254.335578335033</v>
      </c>
      <c r="I2586" s="46">
        <v>7976.6015296895721</v>
      </c>
      <c r="J2586" s="110">
        <v>7594.8131157508615</v>
      </c>
      <c r="K2586" s="46">
        <v>7618.3713444030091</v>
      </c>
      <c r="L2586" s="110">
        <f>$L$1*gp_need_index[[#This Row],[Normalised weighted population (base year)]]</f>
        <v>3240.4656556708819</v>
      </c>
      <c r="M2586" s="4">
        <f>$M$1*gp_need_index[[#This Row],[Normalised travel time adjusted wp (base year)]]</f>
        <v>4523.4354118761266</v>
      </c>
      <c r="N2586" s="115">
        <v>7763.901067547009</v>
      </c>
      <c r="O2586" s="43">
        <f>gp_need_index[[#This Row],[Combined weighted population (base year)]]/gp_need_index[[#This Row],[Registered population (base year)]]</f>
        <v>1.1033884767408138</v>
      </c>
      <c r="P2586" s="77">
        <v>7106.9830566320434</v>
      </c>
      <c r="Q2586" s="4">
        <v>3321.0589628666689</v>
      </c>
      <c r="R2586" s="46">
        <v>8058.5933830880767</v>
      </c>
      <c r="S2586" s="110">
        <v>7672.8805485112789</v>
      </c>
      <c r="T2586" s="46">
        <v>7696.5808308862306</v>
      </c>
      <c r="U2586" s="110">
        <f>$L$1*gp_need_index[[#This Row],[Normalised weighted population 2025/26]]</f>
        <v>3273.7745509433521</v>
      </c>
      <c r="V2586" s="4">
        <f>$M$1*gp_need_index[[#This Row],[Normalised travel time adjusted wp 2025/26]]</f>
        <v>4569.8725760296902</v>
      </c>
      <c r="W2586" s="115">
        <v>7843.6471269730428</v>
      </c>
      <c r="X2586" s="43">
        <f>gp_need_index[[#This Row],[Combined weighted population 2025/26]]/gp_need_index[[#This Row],[Registered population 2025/26]]</f>
        <v>1.1036535565753973</v>
      </c>
    </row>
    <row r="2587" spans="1:24" ht="13">
      <c r="A2587" s="8" t="s">
        <v>2590</v>
      </c>
      <c r="B2587" s="3" t="s">
        <v>10219</v>
      </c>
      <c r="C2587" s="74" t="s">
        <v>6420</v>
      </c>
      <c r="D2587" s="74" t="s">
        <v>6805</v>
      </c>
      <c r="E2587" s="74" t="s">
        <v>6480</v>
      </c>
      <c r="F2587" s="41">
        <v>0.95213645654510104</v>
      </c>
      <c r="G2587" s="110">
        <v>6443.75</v>
      </c>
      <c r="H2587" s="4">
        <v>2535.363224519866</v>
      </c>
      <c r="I2587" s="46">
        <v>6214.3505757849771</v>
      </c>
      <c r="J2587" s="110">
        <v>5916.9097369569163</v>
      </c>
      <c r="K2587" s="46">
        <v>5935.2633041050358</v>
      </c>
      <c r="L2587" s="110">
        <f>$L$1*gp_need_index[[#This Row],[Normalised weighted population (base year)]]</f>
        <v>2524.5575497505743</v>
      </c>
      <c r="M2587" s="4">
        <f>$M$1*gp_need_index[[#This Row],[Normalised travel time adjusted wp (base year)]]</f>
        <v>3524.0839537602596</v>
      </c>
      <c r="N2587" s="115">
        <v>6048.6415035108339</v>
      </c>
      <c r="O2587" s="43">
        <f>gp_need_index[[#This Row],[Combined weighted population (base year)]]/gp_need_index[[#This Row],[Registered population (base year)]]</f>
        <v>0.9386834535031362</v>
      </c>
      <c r="P2587" s="77">
        <v>6501.9193315050434</v>
      </c>
      <c r="Q2587" s="4">
        <v>2581.6059161436483</v>
      </c>
      <c r="R2587" s="46">
        <v>6264.3008107325377</v>
      </c>
      <c r="S2587" s="110">
        <v>5964.4691766634824</v>
      </c>
      <c r="T2587" s="46">
        <v>5982.892453659636</v>
      </c>
      <c r="U2587" s="110">
        <f>$L$1*gp_need_index[[#This Row],[Normalised weighted population 2025/26]]</f>
        <v>2544.8496528771748</v>
      </c>
      <c r="V2587" s="4">
        <f>$M$1*gp_need_index[[#This Row],[Normalised travel time adjusted wp 2025/26]]</f>
        <v>3552.3639327732421</v>
      </c>
      <c r="W2587" s="115">
        <v>6097.2135856504174</v>
      </c>
      <c r="X2587" s="43">
        <f>gp_need_index[[#This Row],[Combined weighted population 2025/26]]/gp_need_index[[#This Row],[Registered population 2025/26]]</f>
        <v>0.937755957091989</v>
      </c>
    </row>
    <row r="2588" spans="1:24" ht="13">
      <c r="A2588" s="8" t="s">
        <v>2574</v>
      </c>
      <c r="B2588" s="3" t="s">
        <v>10218</v>
      </c>
      <c r="C2588" s="74" t="s">
        <v>6420</v>
      </c>
      <c r="D2588" s="74" t="s">
        <v>6805</v>
      </c>
      <c r="E2588" s="74" t="s">
        <v>6480</v>
      </c>
      <c r="F2588" s="41">
        <v>0.95213645654510104</v>
      </c>
      <c r="G2588" s="110">
        <v>14782.166666666664</v>
      </c>
      <c r="H2588" s="4">
        <v>5130.8653125325363</v>
      </c>
      <c r="I2588" s="46">
        <v>12576.10566440631</v>
      </c>
      <c r="J2588" s="110">
        <v>11974.168684444598</v>
      </c>
      <c r="K2588" s="46">
        <v>12011.311165699666</v>
      </c>
      <c r="L2588" s="110">
        <f>$L$1*gp_need_index[[#This Row],[Normalised weighted population (base year)]]</f>
        <v>5108.997652184672</v>
      </c>
      <c r="M2588" s="4">
        <f>$M$1*gp_need_index[[#This Row],[Normalised travel time adjusted wp (base year)]]</f>
        <v>7131.759245354373</v>
      </c>
      <c r="N2588" s="115">
        <v>12240.756897539046</v>
      </c>
      <c r="O2588" s="43">
        <f>gp_need_index[[#This Row],[Combined weighted population (base year)]]/gp_need_index[[#This Row],[Registered population (base year)]]</f>
        <v>0.828075962987319</v>
      </c>
      <c r="P2588" s="77">
        <v>14909.406004836652</v>
      </c>
      <c r="Q2588" s="4">
        <v>5225.0054523267336</v>
      </c>
      <c r="R2588" s="46">
        <v>12678.544655640244</v>
      </c>
      <c r="S2588" s="110">
        <v>12071.70458257013</v>
      </c>
      <c r="T2588" s="46">
        <v>12108.992118267453</v>
      </c>
      <c r="U2588" s="110">
        <f>$L$1*gp_need_index[[#This Row],[Normalised weighted population 2025/26]]</f>
        <v>5150.6131235930889</v>
      </c>
      <c r="V2588" s="4">
        <f>$M$1*gp_need_index[[#This Row],[Normalised travel time adjusted wp 2025/26]]</f>
        <v>7189.757662592926</v>
      </c>
      <c r="W2588" s="115">
        <v>12340.370786186015</v>
      </c>
      <c r="X2588" s="43">
        <f>gp_need_index[[#This Row],[Combined weighted population 2025/26]]/gp_need_index[[#This Row],[Registered population 2025/26]]</f>
        <v>0.82769030383791042</v>
      </c>
    </row>
    <row r="2589" spans="1:24" ht="13">
      <c r="A2589" s="8" t="s">
        <v>2735</v>
      </c>
      <c r="B2589" s="3" t="s">
        <v>10217</v>
      </c>
      <c r="C2589" s="74" t="s">
        <v>6420</v>
      </c>
      <c r="D2589" s="74" t="s">
        <v>6805</v>
      </c>
      <c r="E2589" s="74" t="s">
        <v>6509</v>
      </c>
      <c r="F2589" s="41">
        <v>0.95213645654510104</v>
      </c>
      <c r="G2589" s="110">
        <v>9810.0833333333321</v>
      </c>
      <c r="H2589" s="4">
        <v>3452.7876116418802</v>
      </c>
      <c r="I2589" s="46">
        <v>8463.021185665948</v>
      </c>
      <c r="J2589" s="110">
        <v>8057.9510033860952</v>
      </c>
      <c r="K2589" s="46">
        <v>8082.9458320029935</v>
      </c>
      <c r="L2589" s="110">
        <f>$L$1*gp_need_index[[#This Row],[Normalised weighted population (base year)]]</f>
        <v>3438.071889800523</v>
      </c>
      <c r="M2589" s="4">
        <f>$M$1*gp_need_index[[#This Row],[Normalised travel time adjusted wp (base year)]]</f>
        <v>4799.2781863567725</v>
      </c>
      <c r="N2589" s="115">
        <v>8237.3500761572959</v>
      </c>
      <c r="O2589" s="43">
        <f>gp_need_index[[#This Row],[Combined weighted population (base year)]]/gp_need_index[[#This Row],[Registered population (base year)]]</f>
        <v>0.83968196765137537</v>
      </c>
      <c r="P2589" s="77">
        <v>9899.051927793058</v>
      </c>
      <c r="Q2589" s="4">
        <v>3522.8733837937812</v>
      </c>
      <c r="R2589" s="46">
        <v>8548.2987376991714</v>
      </c>
      <c r="S2589" s="110">
        <v>8139.1468696018492</v>
      </c>
      <c r="T2589" s="46">
        <v>8164.2873729475195</v>
      </c>
      <c r="U2589" s="110">
        <f>$L$1*gp_need_index[[#This Row],[Normalised weighted population 2025/26]]</f>
        <v>3472.7155883148325</v>
      </c>
      <c r="V2589" s="4">
        <f>$M$1*gp_need_index[[#This Row],[Normalised travel time adjusted wp 2025/26]]</f>
        <v>4847.5750191221323</v>
      </c>
      <c r="W2589" s="115">
        <v>8320.2906074369639</v>
      </c>
      <c r="X2589" s="43">
        <f>gp_need_index[[#This Row],[Combined weighted population 2025/26]]/gp_need_index[[#This Row],[Registered population 2025/26]]</f>
        <v>0.84051388639315172</v>
      </c>
    </row>
    <row r="2590" spans="1:24" ht="13">
      <c r="A2590" s="8" t="s">
        <v>2715</v>
      </c>
      <c r="B2590" s="3" t="s">
        <v>10216</v>
      </c>
      <c r="C2590" s="74" t="s">
        <v>6420</v>
      </c>
      <c r="D2590" s="74" t="s">
        <v>6805</v>
      </c>
      <c r="E2590" s="74" t="s">
        <v>6509</v>
      </c>
      <c r="F2590" s="41">
        <v>0.95213645654510104</v>
      </c>
      <c r="G2590" s="110">
        <v>13018.166666666666</v>
      </c>
      <c r="H2590" s="4">
        <v>2987.7041521827105</v>
      </c>
      <c r="I2590" s="46">
        <v>7323.0694674558317</v>
      </c>
      <c r="J2590" s="110">
        <v>6972.5614137770153</v>
      </c>
      <c r="K2590" s="46">
        <v>6994.1894898828295</v>
      </c>
      <c r="L2590" s="110">
        <f>$L$1*gp_need_index[[#This Row],[Normalised weighted population (base year)]]</f>
        <v>2974.9706081038489</v>
      </c>
      <c r="M2590" s="4">
        <f>$M$1*gp_need_index[[#This Row],[Normalised travel time adjusted wp (base year)]]</f>
        <v>4152.8251887000933</v>
      </c>
      <c r="N2590" s="115">
        <v>7127.7957968039427</v>
      </c>
      <c r="O2590" s="43">
        <f>gp_need_index[[#This Row],[Combined weighted population (base year)]]/gp_need_index[[#This Row],[Registered population (base year)]]</f>
        <v>0.54752685069356488</v>
      </c>
      <c r="P2590" s="77">
        <v>13116.026079683605</v>
      </c>
      <c r="Q2590" s="4">
        <v>3037.4615777438339</v>
      </c>
      <c r="R2590" s="46">
        <v>7370.4405870174969</v>
      </c>
      <c r="S2590" s="110">
        <v>7017.6651836990341</v>
      </c>
      <c r="T2590" s="46">
        <v>7039.3416121817909</v>
      </c>
      <c r="U2590" s="110">
        <f>$L$1*gp_need_index[[#This Row],[Normalised weighted population 2025/26]]</f>
        <v>2994.2149548897451</v>
      </c>
      <c r="V2590" s="4">
        <f>$M$1*gp_need_index[[#This Row],[Normalised travel time adjusted wp 2025/26]]</f>
        <v>4179.6344238627426</v>
      </c>
      <c r="W2590" s="115">
        <v>7173.8493787524876</v>
      </c>
      <c r="X2590" s="43">
        <f>gp_need_index[[#This Row],[Combined weighted population 2025/26]]/gp_need_index[[#This Row],[Registered population 2025/26]]</f>
        <v>0.54695296694054307</v>
      </c>
    </row>
    <row r="2591" spans="1:24" ht="13">
      <c r="A2591" s="8" t="s">
        <v>2721</v>
      </c>
      <c r="B2591" s="3" t="s">
        <v>10215</v>
      </c>
      <c r="C2591" s="74" t="s">
        <v>6420</v>
      </c>
      <c r="D2591" s="74" t="s">
        <v>6805</v>
      </c>
      <c r="E2591" s="74" t="s">
        <v>6509</v>
      </c>
      <c r="F2591" s="41">
        <v>0.95213645654510104</v>
      </c>
      <c r="G2591" s="110">
        <v>14390</v>
      </c>
      <c r="H2591" s="4">
        <v>5072.6134981197292</v>
      </c>
      <c r="I2591" s="46">
        <v>12433.326439348606</v>
      </c>
      <c r="J2591" s="110">
        <v>11838.2233790299</v>
      </c>
      <c r="K2591" s="46">
        <v>11874.944173728587</v>
      </c>
      <c r="L2591" s="110">
        <f>$L$1*gp_need_index[[#This Row],[Normalised weighted population (base year)]]</f>
        <v>5050.9941060101901</v>
      </c>
      <c r="M2591" s="4">
        <f>$M$1*gp_need_index[[#This Row],[Normalised travel time adjusted wp (base year)]]</f>
        <v>7050.7908529503738</v>
      </c>
      <c r="N2591" s="115">
        <v>12101.784958960565</v>
      </c>
      <c r="O2591" s="43">
        <f>gp_need_index[[#This Row],[Combined weighted population (base year)]]/gp_need_index[[#This Row],[Registered population (base year)]]</f>
        <v>0.84098575114388918</v>
      </c>
      <c r="P2591" s="77">
        <v>14517.059215190813</v>
      </c>
      <c r="Q2591" s="4">
        <v>5169.6252130973571</v>
      </c>
      <c r="R2591" s="46">
        <v>12544.16377460269</v>
      </c>
      <c r="S2591" s="110">
        <v>11943.755646671625</v>
      </c>
      <c r="T2591" s="46">
        <v>11980.647968877589</v>
      </c>
      <c r="U2591" s="110">
        <f>$L$1*gp_need_index[[#This Row],[Normalised weighted population 2025/26]]</f>
        <v>5096.0213744427547</v>
      </c>
      <c r="V2591" s="4">
        <f>$M$1*gp_need_index[[#This Row],[Normalised travel time adjusted wp 2025/26]]</f>
        <v>7113.5528618537564</v>
      </c>
      <c r="W2591" s="115">
        <v>12209.57423629651</v>
      </c>
      <c r="X2591" s="43">
        <f>gp_need_index[[#This Row],[Combined weighted population 2025/26]]/gp_need_index[[#This Row],[Registered population 2025/26]]</f>
        <v>0.84105010906894118</v>
      </c>
    </row>
    <row r="2592" spans="1:24" ht="13">
      <c r="A2592" s="8" t="s">
        <v>2605</v>
      </c>
      <c r="B2592" s="3" t="s">
        <v>10214</v>
      </c>
      <c r="C2592" s="74" t="s">
        <v>6420</v>
      </c>
      <c r="D2592" s="74" t="s">
        <v>6805</v>
      </c>
      <c r="E2592" s="74" t="s">
        <v>6480</v>
      </c>
      <c r="F2592" s="41">
        <v>0.95213645654510104</v>
      </c>
      <c r="G2592" s="110">
        <v>7309.5</v>
      </c>
      <c r="H2592" s="4">
        <v>2935.2056952461903</v>
      </c>
      <c r="I2592" s="46">
        <v>7194.3921193992946</v>
      </c>
      <c r="J2592" s="110">
        <v>6850.0430195608442</v>
      </c>
      <c r="K2592" s="46">
        <v>6871.2910578301717</v>
      </c>
      <c r="L2592" s="110">
        <f>$L$1*gp_need_index[[#This Row],[Normalised weighted population (base year)]]</f>
        <v>2922.6958986943337</v>
      </c>
      <c r="M2592" s="4">
        <f>$M$1*gp_need_index[[#This Row],[Normalised travel time adjusted wp (base year)]]</f>
        <v>4079.8538022344724</v>
      </c>
      <c r="N2592" s="115">
        <v>7002.5497009288065</v>
      </c>
      <c r="O2592" s="43">
        <f>gp_need_index[[#This Row],[Combined weighted population (base year)]]/gp_need_index[[#This Row],[Registered population (base year)]]</f>
        <v>0.9580066626894872</v>
      </c>
      <c r="P2592" s="77">
        <v>7377.2279261128424</v>
      </c>
      <c r="Q2592" s="4">
        <v>2991.2875752508467</v>
      </c>
      <c r="R2592" s="46">
        <v>7258.3987608647049</v>
      </c>
      <c r="S2592" s="110">
        <v>6910.9860763610723</v>
      </c>
      <c r="T2592" s="46">
        <v>6932.3329903998811</v>
      </c>
      <c r="U2592" s="110">
        <f>$L$1*gp_need_index[[#This Row],[Normalised weighted population 2025/26]]</f>
        <v>2948.6983663657475</v>
      </c>
      <c r="V2592" s="4">
        <f>$M$1*gp_need_index[[#This Row],[Normalised travel time adjusted wp 2025/26]]</f>
        <v>4116.0976694486944</v>
      </c>
      <c r="W2592" s="115">
        <v>7064.7960358144419</v>
      </c>
      <c r="X2592" s="43">
        <f>gp_need_index[[#This Row],[Combined weighted population 2025/26]]/gp_need_index[[#This Row],[Registered population 2025/26]]</f>
        <v>0.9576491476978094</v>
      </c>
    </row>
    <row r="2593" spans="1:24" ht="13">
      <c r="A2593" s="8" t="s">
        <v>2732</v>
      </c>
      <c r="B2593" s="3" t="s">
        <v>10213</v>
      </c>
      <c r="C2593" s="74" t="s">
        <v>6420</v>
      </c>
      <c r="D2593" s="74" t="s">
        <v>6805</v>
      </c>
      <c r="E2593" s="74" t="s">
        <v>6509</v>
      </c>
      <c r="F2593" s="41">
        <v>0.95213645654510104</v>
      </c>
      <c r="G2593" s="110">
        <v>12312.25</v>
      </c>
      <c r="H2593" s="4">
        <v>6356.352938402676</v>
      </c>
      <c r="I2593" s="46">
        <v>15579.860574074401</v>
      </c>
      <c r="J2593" s="110">
        <v>14834.153240465923</v>
      </c>
      <c r="K2593" s="46">
        <v>14880.167061816594</v>
      </c>
      <c r="L2593" s="110">
        <f>$L$1*gp_need_index[[#This Row],[Normalised weighted population (base year)]]</f>
        <v>6329.2622707196588</v>
      </c>
      <c r="M2593" s="4">
        <f>$M$1*gp_need_index[[#This Row],[Normalised travel time adjusted wp (base year)]]</f>
        <v>8835.152761555024</v>
      </c>
      <c r="N2593" s="115">
        <v>15164.415032274683</v>
      </c>
      <c r="O2593" s="43">
        <f>gp_need_index[[#This Row],[Combined weighted population (base year)]]/gp_need_index[[#This Row],[Registered population (base year)]]</f>
        <v>1.2316526250096191</v>
      </c>
      <c r="P2593" s="77">
        <v>12427.671908572294</v>
      </c>
      <c r="Q2593" s="4">
        <v>6482.2898617580286</v>
      </c>
      <c r="R2593" s="46">
        <v>15729.361860570913</v>
      </c>
      <c r="S2593" s="110">
        <v>14976.498865639647</v>
      </c>
      <c r="T2593" s="46">
        <v>15022.758839303993</v>
      </c>
      <c r="U2593" s="110">
        <f>$L$1*gp_need_index[[#This Row],[Normalised weighted population 2025/26]]</f>
        <v>6389.9966301542354</v>
      </c>
      <c r="V2593" s="4">
        <f>$M$1*gp_need_index[[#This Row],[Normalised travel time adjusted wp 2025/26]]</f>
        <v>8919.8171427685666</v>
      </c>
      <c r="W2593" s="115">
        <v>15309.813772922802</v>
      </c>
      <c r="X2593" s="43">
        <f>gp_need_index[[#This Row],[Combined weighted population 2025/26]]/gp_need_index[[#This Row],[Registered population 2025/26]]</f>
        <v>1.2319132566062094</v>
      </c>
    </row>
    <row r="2594" spans="1:24" ht="13">
      <c r="A2594" s="8" t="s">
        <v>2604</v>
      </c>
      <c r="B2594" s="3" t="s">
        <v>10212</v>
      </c>
      <c r="C2594" s="74" t="s">
        <v>6420</v>
      </c>
      <c r="D2594" s="74" t="s">
        <v>6805</v>
      </c>
      <c r="E2594" s="74" t="s">
        <v>6480</v>
      </c>
      <c r="F2594" s="41">
        <v>0.95213645654510104</v>
      </c>
      <c r="G2594" s="110">
        <v>13580.833333333332</v>
      </c>
      <c r="H2594" s="4">
        <v>5737.9514063030074</v>
      </c>
      <c r="I2594" s="46">
        <v>14064.115658354229</v>
      </c>
      <c r="J2594" s="110">
        <v>13390.957247385866</v>
      </c>
      <c r="K2594" s="46">
        <v>13432.494442297326</v>
      </c>
      <c r="L2594" s="110">
        <f>$L$1*gp_need_index[[#This Row],[Normalised weighted population (base year)]]</f>
        <v>5713.4963553900352</v>
      </c>
      <c r="M2594" s="4">
        <f>$M$1*gp_need_index[[#This Row],[Normalised travel time adjusted wp (base year)]]</f>
        <v>7975.5919320940293</v>
      </c>
      <c r="N2594" s="115">
        <v>13689.088287484064</v>
      </c>
      <c r="O2594" s="43">
        <f>gp_need_index[[#This Row],[Combined weighted population (base year)]]/gp_need_index[[#This Row],[Registered population (base year)]]</f>
        <v>1.0079711569602305</v>
      </c>
      <c r="P2594" s="77">
        <v>13697.966110930018</v>
      </c>
      <c r="Q2594" s="4">
        <v>5845.5277675849447</v>
      </c>
      <c r="R2594" s="46">
        <v>14184.250239223727</v>
      </c>
      <c r="S2594" s="110">
        <v>13505.341761523481</v>
      </c>
      <c r="T2594" s="46">
        <v>13547.057569725454</v>
      </c>
      <c r="U2594" s="110">
        <f>$L$1*gp_need_index[[#This Row],[Normalised weighted population 2025/26]]</f>
        <v>5762.3005963837786</v>
      </c>
      <c r="V2594" s="4">
        <f>$M$1*gp_need_index[[#This Row],[Normalised travel time adjusted wp 2025/26]]</f>
        <v>8043.6142014317393</v>
      </c>
      <c r="W2594" s="115">
        <v>13805.914797815518</v>
      </c>
      <c r="X2594" s="43">
        <f>gp_need_index[[#This Row],[Combined weighted population 2025/26]]/gp_need_index[[#This Row],[Registered population 2025/26]]</f>
        <v>1.0078806361478267</v>
      </c>
    </row>
    <row r="2595" spans="1:24" ht="13">
      <c r="A2595" s="8" t="s">
        <v>2598</v>
      </c>
      <c r="B2595" s="3" t="s">
        <v>8485</v>
      </c>
      <c r="C2595" s="74" t="s">
        <v>6420</v>
      </c>
      <c r="D2595" s="74" t="s">
        <v>6805</v>
      </c>
      <c r="E2595" s="74" t="s">
        <v>6480</v>
      </c>
      <c r="F2595" s="41">
        <v>0.95213645654510104</v>
      </c>
      <c r="G2595" s="110">
        <v>12187.999999999998</v>
      </c>
      <c r="H2595" s="4">
        <v>3893.3905680352632</v>
      </c>
      <c r="I2595" s="46">
        <v>9542.9694981111206</v>
      </c>
      <c r="J2595" s="110">
        <v>9086.2091628495036</v>
      </c>
      <c r="K2595" s="46">
        <v>9114.393528913195</v>
      </c>
      <c r="L2595" s="110">
        <f>$L$1*gp_need_index[[#This Row],[Normalised weighted population (base year)]]</f>
        <v>3876.7970039174497</v>
      </c>
      <c r="M2595" s="4">
        <f>$M$1*gp_need_index[[#This Row],[Normalised travel time adjusted wp (base year)]]</f>
        <v>5411.7039696089132</v>
      </c>
      <c r="N2595" s="115">
        <v>9288.5009735263629</v>
      </c>
      <c r="O2595" s="43">
        <f>gp_need_index[[#This Row],[Combined weighted population (base year)]]/gp_need_index[[#This Row],[Registered population (base year)]]</f>
        <v>0.76210214748329208</v>
      </c>
      <c r="P2595" s="77">
        <v>12297.172051408372</v>
      </c>
      <c r="Q2595" s="4">
        <v>3963.7748470283454</v>
      </c>
      <c r="R2595" s="46">
        <v>9618.1519543818995</v>
      </c>
      <c r="S2595" s="110">
        <v>9157.7931203575208</v>
      </c>
      <c r="T2595" s="46">
        <v>9186.0800566015605</v>
      </c>
      <c r="U2595" s="110">
        <f>$L$1*gp_need_index[[#This Row],[Normalised weighted population 2025/26]]</f>
        <v>3907.3396061206108</v>
      </c>
      <c r="V2595" s="4">
        <f>$M$1*gp_need_index[[#This Row],[Normalised travel time adjusted wp 2025/26]]</f>
        <v>5454.2681034953803</v>
      </c>
      <c r="W2595" s="115">
        <v>9361.6077096159916</v>
      </c>
      <c r="X2595" s="43">
        <f>gp_need_index[[#This Row],[Combined weighted population 2025/26]]/gp_need_index[[#This Row],[Registered population 2025/26]]</f>
        <v>0.76128134749028131</v>
      </c>
    </row>
    <row r="2596" spans="1:24" ht="13">
      <c r="A2596" s="8" t="s">
        <v>2718</v>
      </c>
      <c r="B2596" s="3" t="s">
        <v>10211</v>
      </c>
      <c r="C2596" s="74" t="s">
        <v>6420</v>
      </c>
      <c r="D2596" s="74" t="s">
        <v>6805</v>
      </c>
      <c r="E2596" s="74" t="s">
        <v>6509</v>
      </c>
      <c r="F2596" s="41">
        <v>0.95213645654510104</v>
      </c>
      <c r="G2596" s="110">
        <v>9775.9166666666679</v>
      </c>
      <c r="H2596" s="4">
        <v>3891.235248819492</v>
      </c>
      <c r="I2596" s="46">
        <v>9537.6866616796415</v>
      </c>
      <c r="J2596" s="110">
        <v>9081.1791816891273</v>
      </c>
      <c r="K2596" s="46">
        <v>9109.3479453351574</v>
      </c>
      <c r="L2596" s="110">
        <f>$L$1*gp_need_index[[#This Row],[Normalised weighted population (base year)]]</f>
        <v>3874.6508706353725</v>
      </c>
      <c r="M2596" s="4">
        <f>$M$1*gp_need_index[[#This Row],[Normalised travel time adjusted wp (base year)]]</f>
        <v>5408.7081361953533</v>
      </c>
      <c r="N2596" s="115">
        <v>9283.3590068307258</v>
      </c>
      <c r="O2596" s="43">
        <f>gp_need_index[[#This Row],[Combined weighted population (base year)]]/gp_need_index[[#This Row],[Registered population (base year)]]</f>
        <v>0.94961519449982268</v>
      </c>
      <c r="P2596" s="77">
        <v>9866.8482471143834</v>
      </c>
      <c r="Q2596" s="4">
        <v>3971.4059279168164</v>
      </c>
      <c r="R2596" s="46">
        <v>9636.6688728230474</v>
      </c>
      <c r="S2596" s="110">
        <v>9175.4237534682088</v>
      </c>
      <c r="T2596" s="46">
        <v>9203.7651478757143</v>
      </c>
      <c r="U2596" s="110">
        <f>$L$1*gp_need_index[[#This Row],[Normalised weighted population 2025/26]]</f>
        <v>3914.8620375764208</v>
      </c>
      <c r="V2596" s="4">
        <f>$M$1*gp_need_index[[#This Row],[Normalised travel time adjusted wp 2025/26]]</f>
        <v>5464.7686901057377</v>
      </c>
      <c r="W2596" s="115">
        <v>9379.630727682159</v>
      </c>
      <c r="X2596" s="43">
        <f>gp_need_index[[#This Row],[Combined weighted population 2025/26]]/gp_need_index[[#This Row],[Registered population 2025/26]]</f>
        <v>0.95062075475066576</v>
      </c>
    </row>
    <row r="2597" spans="1:24" ht="13">
      <c r="A2597" s="8" t="s">
        <v>2738</v>
      </c>
      <c r="B2597" s="3" t="s">
        <v>10210</v>
      </c>
      <c r="C2597" s="74" t="s">
        <v>6420</v>
      </c>
      <c r="D2597" s="74" t="s">
        <v>6805</v>
      </c>
      <c r="E2597" s="74" t="s">
        <v>6509</v>
      </c>
      <c r="F2597" s="41">
        <v>0.95213645654510104</v>
      </c>
      <c r="G2597" s="110">
        <v>21255.416666666672</v>
      </c>
      <c r="H2597" s="4">
        <v>8635.3359866338924</v>
      </c>
      <c r="I2597" s="46">
        <v>21165.805609883566</v>
      </c>
      <c r="J2597" s="110">
        <v>20152.73515331696</v>
      </c>
      <c r="K2597" s="46">
        <v>20215.246598361395</v>
      </c>
      <c r="L2597" s="110">
        <f>$L$1*gp_need_index[[#This Row],[Normalised weighted population (base year)]]</f>
        <v>8598.5323321150026</v>
      </c>
      <c r="M2597" s="4">
        <f>$M$1*gp_need_index[[#This Row],[Normalised travel time adjusted wp (base year)]]</f>
        <v>12002.875442664832</v>
      </c>
      <c r="N2597" s="115">
        <v>20601.407774779836</v>
      </c>
      <c r="O2597" s="43">
        <f>gp_need_index[[#This Row],[Combined weighted population (base year)]]/gp_need_index[[#This Row],[Registered population (base year)]]</f>
        <v>0.96923095406017279</v>
      </c>
      <c r="P2597" s="77">
        <v>21455.415250042221</v>
      </c>
      <c r="Q2597" s="4">
        <v>8805.2009685487083</v>
      </c>
      <c r="R2597" s="46">
        <v>21365.93630384035</v>
      </c>
      <c r="S2597" s="110">
        <v>20343.286883106884</v>
      </c>
      <c r="T2597" s="46">
        <v>20406.123993696056</v>
      </c>
      <c r="U2597" s="110">
        <f>$L$1*gp_need_index[[#This Row],[Normalised weighted population 2025/26]]</f>
        <v>8679.8347060644483</v>
      </c>
      <c r="V2597" s="4">
        <f>$M$1*gp_need_index[[#This Row],[Normalised travel time adjusted wp 2025/26]]</f>
        <v>12116.209583303411</v>
      </c>
      <c r="W2597" s="115">
        <v>20796.044289367859</v>
      </c>
      <c r="X2597" s="43">
        <f>gp_need_index[[#This Row],[Combined weighted population 2025/26]]/gp_need_index[[#This Row],[Registered population 2025/26]]</f>
        <v>0.96926785368681856</v>
      </c>
    </row>
    <row r="2598" spans="1:24" ht="13">
      <c r="A2598" s="8" t="s">
        <v>2589</v>
      </c>
      <c r="B2598" s="3" t="s">
        <v>10209</v>
      </c>
      <c r="C2598" s="74" t="s">
        <v>6420</v>
      </c>
      <c r="D2598" s="74" t="s">
        <v>6805</v>
      </c>
      <c r="E2598" s="74" t="s">
        <v>6480</v>
      </c>
      <c r="F2598" s="41">
        <v>0.95213645654510104</v>
      </c>
      <c r="G2598" s="110">
        <v>7686.166666666667</v>
      </c>
      <c r="H2598" s="4">
        <v>2275.6013498772827</v>
      </c>
      <c r="I2598" s="46">
        <v>5577.6562593097433</v>
      </c>
      <c r="J2598" s="110">
        <v>5310.6898665657818</v>
      </c>
      <c r="K2598" s="46">
        <v>5327.1630100481061</v>
      </c>
      <c r="L2598" s="110">
        <f>$L$1*gp_need_index[[#This Row],[Normalised weighted population (base year)]]</f>
        <v>2265.90277578205</v>
      </c>
      <c r="M2598" s="4">
        <f>$M$1*gp_need_index[[#This Row],[Normalised travel time adjusted wp (base year)]]</f>
        <v>3163.022215002899</v>
      </c>
      <c r="N2598" s="115">
        <v>5428.9249907849489</v>
      </c>
      <c r="O2598" s="43">
        <f>gp_need_index[[#This Row],[Combined weighted population (base year)]]/gp_need_index[[#This Row],[Registered population (base year)]]</f>
        <v>0.70632413089987844</v>
      </c>
      <c r="P2598" s="77">
        <v>7756.6187151265531</v>
      </c>
      <c r="Q2598" s="4">
        <v>2316.3531841580952</v>
      </c>
      <c r="R2598" s="46">
        <v>5620.6615574927482</v>
      </c>
      <c r="S2598" s="110">
        <v>5351.6367787904137</v>
      </c>
      <c r="T2598" s="46">
        <v>5368.1671159986636</v>
      </c>
      <c r="U2598" s="110">
        <f>$L$1*gp_need_index[[#This Row],[Normalised weighted population 2025/26]]</f>
        <v>2283.3735233498219</v>
      </c>
      <c r="V2598" s="4">
        <f>$M$1*gp_need_index[[#This Row],[Normalised travel time adjusted wp 2025/26]]</f>
        <v>3187.368550525824</v>
      </c>
      <c r="W2598" s="115">
        <v>5470.7420738756464</v>
      </c>
      <c r="X2598" s="43">
        <f>gp_need_index[[#This Row],[Combined weighted population 2025/26]]/gp_need_index[[#This Row],[Registered population 2025/26]]</f>
        <v>0.70529985742458767</v>
      </c>
    </row>
    <row r="2599" spans="1:24" ht="13">
      <c r="A2599" s="8" t="s">
        <v>2729</v>
      </c>
      <c r="B2599" s="3" t="s">
        <v>10208</v>
      </c>
      <c r="C2599" s="74" t="s">
        <v>6420</v>
      </c>
      <c r="D2599" s="74" t="s">
        <v>6805</v>
      </c>
      <c r="E2599" s="74" t="s">
        <v>6509</v>
      </c>
      <c r="F2599" s="41">
        <v>0.95213645654510104</v>
      </c>
      <c r="G2599" s="110">
        <v>11523</v>
      </c>
      <c r="H2599" s="4">
        <v>4716.1737605749522</v>
      </c>
      <c r="I2599" s="46">
        <v>11559.667995926362</v>
      </c>
      <c r="J2599" s="110">
        <v>11006.381324479136</v>
      </c>
      <c r="K2599" s="46">
        <v>11040.521841687791</v>
      </c>
      <c r="L2599" s="110">
        <f>$L$1*gp_need_index[[#This Row],[Normalised weighted population (base year)]]</f>
        <v>4696.0735085402994</v>
      </c>
      <c r="M2599" s="4">
        <f>$M$1*gp_need_index[[#This Row],[Normalised travel time adjusted wp (base year)]]</f>
        <v>6555.3495893807558</v>
      </c>
      <c r="N2599" s="115">
        <v>11251.423097921055</v>
      </c>
      <c r="O2599" s="43">
        <f>gp_need_index[[#This Row],[Combined weighted population (base year)]]/gp_need_index[[#This Row],[Registered population (base year)]]</f>
        <v>0.9764317537031203</v>
      </c>
      <c r="P2599" s="77">
        <v>11629.314525982969</v>
      </c>
      <c r="Q2599" s="4">
        <v>4813.7831969555918</v>
      </c>
      <c r="R2599" s="46">
        <v>11680.70842835087</v>
      </c>
      <c r="S2599" s="110">
        <v>11121.628332906494</v>
      </c>
      <c r="T2599" s="46">
        <v>11155.981237306953</v>
      </c>
      <c r="U2599" s="110">
        <f>$L$1*gp_need_index[[#This Row],[Normalised weighted population 2025/26]]</f>
        <v>4745.2457484671986</v>
      </c>
      <c r="V2599" s="4">
        <f>$M$1*gp_need_index[[#This Row],[Normalised travel time adjusted wp 2025/26]]</f>
        <v>6623.9040211834572</v>
      </c>
      <c r="W2599" s="115">
        <v>11369.149769650656</v>
      </c>
      <c r="X2599" s="43">
        <f>gp_need_index[[#This Row],[Combined weighted population 2025/26]]/gp_need_index[[#This Row],[Registered population 2025/26]]</f>
        <v>0.9776285390036501</v>
      </c>
    </row>
    <row r="2600" spans="1:24" ht="13">
      <c r="A2600" s="8" t="s">
        <v>2739</v>
      </c>
      <c r="B2600" s="3" t="s">
        <v>10207</v>
      </c>
      <c r="C2600" s="74" t="s">
        <v>6420</v>
      </c>
      <c r="D2600" s="74" t="s">
        <v>6805</v>
      </c>
      <c r="E2600" s="74" t="s">
        <v>6509</v>
      </c>
      <c r="F2600" s="41">
        <v>0.95213645654510104</v>
      </c>
      <c r="G2600" s="110">
        <v>7147.1666666666661</v>
      </c>
      <c r="H2600" s="4">
        <v>2107.2048546662318</v>
      </c>
      <c r="I2600" s="46">
        <v>5164.9048054532086</v>
      </c>
      <c r="J2600" s="110">
        <v>4917.6941598569829</v>
      </c>
      <c r="K2600" s="46">
        <v>4932.9482762774351</v>
      </c>
      <c r="L2600" s="110">
        <f>$L$1*gp_need_index[[#This Row],[Normalised weighted population (base year)]]</f>
        <v>2098.2239835580663</v>
      </c>
      <c r="M2600" s="4">
        <f>$M$1*gp_need_index[[#This Row],[Normalised travel time adjusted wp (base year)]]</f>
        <v>2928.9557976535216</v>
      </c>
      <c r="N2600" s="115">
        <v>5027.1797812115874</v>
      </c>
      <c r="O2600" s="43">
        <f>gp_need_index[[#This Row],[Combined weighted population (base year)]]/gp_need_index[[#This Row],[Registered population (base year)]]</f>
        <v>0.70338079628919448</v>
      </c>
      <c r="P2600" s="77">
        <v>7204.0283362095588</v>
      </c>
      <c r="Q2600" s="4">
        <v>2145.2285896721987</v>
      </c>
      <c r="R2600" s="46">
        <v>5205.4254715855805</v>
      </c>
      <c r="S2600" s="110">
        <v>4956.2753633251059</v>
      </c>
      <c r="T2600" s="46">
        <v>4971.5844933051912</v>
      </c>
      <c r="U2600" s="110">
        <f>$L$1*gp_need_index[[#This Row],[Normalised weighted population 2025/26]]</f>
        <v>2114.6853582999443</v>
      </c>
      <c r="V2600" s="4">
        <f>$M$1*gp_need_index[[#This Row],[Normalised travel time adjusted wp 2025/26]]</f>
        <v>2951.8961906041332</v>
      </c>
      <c r="W2600" s="115">
        <v>5066.5815489040779</v>
      </c>
      <c r="X2600" s="43">
        <f>gp_need_index[[#This Row],[Combined weighted population 2025/26]]/gp_need_index[[#This Row],[Registered population 2025/26]]</f>
        <v>0.70329839257266014</v>
      </c>
    </row>
    <row r="2601" spans="1:24" ht="13">
      <c r="A2601" s="8" t="s">
        <v>2722</v>
      </c>
      <c r="B2601" s="3" t="s">
        <v>10206</v>
      </c>
      <c r="C2601" s="74" t="s">
        <v>6420</v>
      </c>
      <c r="D2601" s="74" t="s">
        <v>6805</v>
      </c>
      <c r="E2601" s="74" t="s">
        <v>6509</v>
      </c>
      <c r="F2601" s="41">
        <v>0.95213645654510104</v>
      </c>
      <c r="G2601" s="110">
        <v>8.3333333333333329E-2</v>
      </c>
      <c r="H2601" s="4">
        <v>9.6178774722637805E-3</v>
      </c>
      <c r="I2601" s="46">
        <v>2.3574082730852305E-2</v>
      </c>
      <c r="J2601" s="110">
        <v>2.2445743597654774E-2</v>
      </c>
      <c r="K2601" s="46">
        <v>2.251536768871297E-2</v>
      </c>
      <c r="L2601" s="110">
        <f>$L$1*gp_need_index[[#This Row],[Normalised weighted population (base year)]]</f>
        <v>9.5768862427109188E-3</v>
      </c>
      <c r="M2601" s="4">
        <f>$M$1*gp_need_index[[#This Row],[Normalised travel time adjusted wp (base year)]]</f>
        <v>1.3368580620497006E-2</v>
      </c>
      <c r="N2601" s="115">
        <v>2.2945466863207926E-2</v>
      </c>
      <c r="O2601" s="43">
        <f>gp_need_index[[#This Row],[Combined weighted population (base year)]]/gp_need_index[[#This Row],[Registered population (base year)]]</f>
        <v>0.27534560235849515</v>
      </c>
      <c r="P2601" s="77">
        <v>8.3878052154665553E-2</v>
      </c>
      <c r="Q2601" s="4">
        <v>9.6811975694465289E-3</v>
      </c>
      <c r="R2601" s="46">
        <v>2.3491553611612984E-2</v>
      </c>
      <c r="S2601" s="110">
        <v>2.2367164614500459E-2</v>
      </c>
      <c r="T2601" s="46">
        <v>2.243625315483927E-2</v>
      </c>
      <c r="U2601" s="110">
        <f>$L$1*gp_need_index[[#This Row],[Normalised weighted population 2025/26]]</f>
        <v>9.5433590851247731E-3</v>
      </c>
      <c r="V2601" s="4">
        <f>$M$1*gp_need_index[[#This Row],[Normalised travel time adjusted wp 2025/26]]</f>
        <v>1.3321606081197174E-2</v>
      </c>
      <c r="W2601" s="115">
        <v>2.2864965166321947E-2</v>
      </c>
      <c r="X2601" s="43">
        <f>gp_need_index[[#This Row],[Combined weighted population 2025/26]]/gp_need_index[[#This Row],[Registered population 2025/26]]</f>
        <v>0.27259771273849409</v>
      </c>
    </row>
    <row r="2602" spans="1:24" ht="13">
      <c r="A2602" s="8" t="s">
        <v>2723</v>
      </c>
      <c r="B2602" s="3" t="s">
        <v>12683</v>
      </c>
      <c r="C2602" s="74" t="s">
        <v>6420</v>
      </c>
      <c r="D2602" s="74" t="s">
        <v>6805</v>
      </c>
      <c r="E2602" s="74" t="s">
        <v>6509</v>
      </c>
      <c r="F2602" s="41">
        <v>0.95213645654510104</v>
      </c>
      <c r="G2602" s="110">
        <v>6772.5</v>
      </c>
      <c r="H2602" s="4">
        <v>2156.2755431671389</v>
      </c>
      <c r="I2602" s="46">
        <v>5285.1804560545243</v>
      </c>
      <c r="J2602" s="110">
        <v>5032.212991629176</v>
      </c>
      <c r="K2602" s="46">
        <v>5047.8223321720316</v>
      </c>
      <c r="L2602" s="110">
        <f>$L$1*gp_need_index[[#This Row],[Normalised weighted population (base year)]]</f>
        <v>2147.0855336225086</v>
      </c>
      <c r="M2602" s="4">
        <f>$M$1*gp_need_index[[#This Row],[Normalised travel time adjusted wp (base year)]]</f>
        <v>2997.1626818875397</v>
      </c>
      <c r="N2602" s="115">
        <v>5144.2482155100479</v>
      </c>
      <c r="O2602" s="43">
        <f>gp_need_index[[#This Row],[Combined weighted population (base year)]]/gp_need_index[[#This Row],[Registered population (base year)]]</f>
        <v>0.75957891701883318</v>
      </c>
      <c r="P2602" s="77">
        <v>6829.4675504753413</v>
      </c>
      <c r="Q2602" s="4">
        <v>2193.7091479924047</v>
      </c>
      <c r="R2602" s="46">
        <v>5323.06418588001</v>
      </c>
      <c r="S2602" s="110">
        <v>5068.2834719059256</v>
      </c>
      <c r="T2602" s="46">
        <v>5083.9385767496706</v>
      </c>
      <c r="U2602" s="110">
        <f>$L$1*gp_need_index[[#This Row],[Normalised weighted population 2025/26]]</f>
        <v>2162.475662482685</v>
      </c>
      <c r="V2602" s="4">
        <f>$M$1*gp_need_index[[#This Row],[Normalised travel time adjusted wp 2025/26]]</f>
        <v>3018.6068321239932</v>
      </c>
      <c r="W2602" s="115">
        <v>5181.0824946066787</v>
      </c>
      <c r="X2602" s="43">
        <f>gp_need_index[[#This Row],[Combined weighted population 2025/26]]/gp_need_index[[#This Row],[Registered population 2025/26]]</f>
        <v>0.75863637337965939</v>
      </c>
    </row>
    <row r="2603" spans="1:24" ht="13">
      <c r="A2603" s="8" t="s">
        <v>2578</v>
      </c>
      <c r="B2603" s="3" t="s">
        <v>10205</v>
      </c>
      <c r="C2603" s="74" t="s">
        <v>6420</v>
      </c>
      <c r="D2603" s="74" t="s">
        <v>6805</v>
      </c>
      <c r="E2603" s="74" t="s">
        <v>6480</v>
      </c>
      <c r="F2603" s="41">
        <v>0.95213645654510104</v>
      </c>
      <c r="G2603" s="110">
        <v>10499.583333333332</v>
      </c>
      <c r="H2603" s="4">
        <v>1975.9020234767586</v>
      </c>
      <c r="I2603" s="46">
        <v>4843.0724870251361</v>
      </c>
      <c r="J2603" s="110">
        <v>4611.2658765871829</v>
      </c>
      <c r="K2603" s="46">
        <v>4625.569488044217</v>
      </c>
      <c r="L2603" s="110">
        <f>$L$1*gp_need_index[[#This Row],[Normalised weighted population (base year)]]</f>
        <v>1967.4807627930084</v>
      </c>
      <c r="M2603" s="4">
        <f>$M$1*gp_need_index[[#This Row],[Normalised travel time adjusted wp (base year)]]</f>
        <v>2746.4485355764109</v>
      </c>
      <c r="N2603" s="115">
        <v>4713.9292983694195</v>
      </c>
      <c r="O2603" s="43">
        <f>gp_need_index[[#This Row],[Combined weighted population (base year)]]/gp_need_index[[#This Row],[Registered population (base year)]]</f>
        <v>0.44896346347420962</v>
      </c>
      <c r="P2603" s="77">
        <v>10591.227035498301</v>
      </c>
      <c r="Q2603" s="4">
        <v>2004.6482705287888</v>
      </c>
      <c r="R2603" s="46">
        <v>4864.3054727212375</v>
      </c>
      <c r="S2603" s="110">
        <v>4631.482576349742</v>
      </c>
      <c r="T2603" s="46">
        <v>4645.7884741387361</v>
      </c>
      <c r="U2603" s="110">
        <f>$L$1*gp_need_index[[#This Row],[Normalised weighted population 2025/26]]</f>
        <v>1976.1065867933009</v>
      </c>
      <c r="V2603" s="4">
        <f>$M$1*gp_need_index[[#This Row],[Normalised travel time adjusted wp 2025/26]]</f>
        <v>2758.4536313583812</v>
      </c>
      <c r="W2603" s="115">
        <v>4734.5602181516824</v>
      </c>
      <c r="X2603" s="43">
        <f>gp_need_index[[#This Row],[Combined weighted population 2025/26]]/gp_need_index[[#This Row],[Registered population 2025/26]]</f>
        <v>0.44702660062738697</v>
      </c>
    </row>
    <row r="2604" spans="1:24" ht="13">
      <c r="A2604" s="8" t="s">
        <v>2720</v>
      </c>
      <c r="B2604" s="3" t="s">
        <v>10204</v>
      </c>
      <c r="C2604" s="74" t="s">
        <v>6420</v>
      </c>
      <c r="D2604" s="74" t="s">
        <v>6805</v>
      </c>
      <c r="E2604" s="74" t="s">
        <v>6509</v>
      </c>
      <c r="F2604" s="41">
        <v>0.95213645654510104</v>
      </c>
      <c r="G2604" s="110">
        <v>6543.25</v>
      </c>
      <c r="H2604" s="4">
        <v>2665.9296960334673</v>
      </c>
      <c r="I2604" s="46">
        <v>6534.3780257305043</v>
      </c>
      <c r="J2604" s="110">
        <v>6221.6195391452156</v>
      </c>
      <c r="K2604" s="46">
        <v>6240.9182807279258</v>
      </c>
      <c r="L2604" s="110">
        <f>$L$1*gp_need_index[[#This Row],[Normalised weighted population (base year)]]</f>
        <v>2654.5675491921247</v>
      </c>
      <c r="M2604" s="4">
        <f>$M$1*gp_need_index[[#This Row],[Normalised travel time adjusted wp (base year)]]</f>
        <v>3705.5676964880163</v>
      </c>
      <c r="N2604" s="115">
        <v>6360.1352456801415</v>
      </c>
      <c r="O2604" s="43">
        <f>gp_need_index[[#This Row],[Combined weighted population (base year)]]/gp_need_index[[#This Row],[Registered population (base year)]]</f>
        <v>0.97201470915525789</v>
      </c>
      <c r="P2604" s="77">
        <v>6602.6703693455365</v>
      </c>
      <c r="Q2604" s="4">
        <v>2716.3565888442167</v>
      </c>
      <c r="R2604" s="46">
        <v>6591.2750956016453</v>
      </c>
      <c r="S2604" s="110">
        <v>6275.7933136401225</v>
      </c>
      <c r="T2604" s="46">
        <v>6295.1782203540643</v>
      </c>
      <c r="U2604" s="110">
        <f>$L$1*gp_need_index[[#This Row],[Normalised weighted population 2025/26]]</f>
        <v>2677.6817789978245</v>
      </c>
      <c r="V2604" s="4">
        <f>$M$1*gp_need_index[[#This Row],[Normalised travel time adjusted wp 2025/26]]</f>
        <v>3737.784730976819</v>
      </c>
      <c r="W2604" s="115">
        <v>6415.4665099746435</v>
      </c>
      <c r="X2604" s="43">
        <f>gp_need_index[[#This Row],[Combined weighted population 2025/26]]/gp_need_index[[#This Row],[Registered population 2025/26]]</f>
        <v>0.9716472504458149</v>
      </c>
    </row>
    <row r="2605" spans="1:24" ht="13">
      <c r="A2605" s="8" t="s">
        <v>2581</v>
      </c>
      <c r="B2605" s="3" t="s">
        <v>10203</v>
      </c>
      <c r="C2605" s="74" t="s">
        <v>6420</v>
      </c>
      <c r="D2605" s="74" t="s">
        <v>6805</v>
      </c>
      <c r="E2605" s="74" t="s">
        <v>6480</v>
      </c>
      <c r="F2605" s="41">
        <v>0.95213645654510104</v>
      </c>
      <c r="G2605" s="110">
        <v>5554.5833333333339</v>
      </c>
      <c r="H2605" s="4">
        <v>2026.2716376233047</v>
      </c>
      <c r="I2605" s="46">
        <v>4966.5318942005852</v>
      </c>
      <c r="J2605" s="110">
        <v>4728.8160790623742</v>
      </c>
      <c r="K2605" s="46">
        <v>4743.4843176018403</v>
      </c>
      <c r="L2605" s="110">
        <f>$L$1*gp_need_index[[#This Row],[Normalised weighted population (base year)]]</f>
        <v>2017.6357025041686</v>
      </c>
      <c r="M2605" s="4">
        <f>$M$1*gp_need_index[[#This Row],[Normalised travel time adjusted wp (base year)]]</f>
        <v>2816.4608901196361</v>
      </c>
      <c r="N2605" s="115">
        <v>4834.096592623805</v>
      </c>
      <c r="O2605" s="43">
        <f>gp_need_index[[#This Row],[Combined weighted population (base year)]]/gp_need_index[[#This Row],[Registered population (base year)]]</f>
        <v>0.87028968736757417</v>
      </c>
      <c r="P2605" s="77">
        <v>5605.7557631855698</v>
      </c>
      <c r="Q2605" s="4">
        <v>2064.6636208890377</v>
      </c>
      <c r="R2605" s="46">
        <v>5009.9335120618416</v>
      </c>
      <c r="S2605" s="110">
        <v>4770.1403417011152</v>
      </c>
      <c r="T2605" s="46">
        <v>4784.8745308171447</v>
      </c>
      <c r="U2605" s="110">
        <f>$L$1*gp_need_index[[#This Row],[Normalised weighted population 2025/26]]</f>
        <v>2035.2674535144797</v>
      </c>
      <c r="V2605" s="4">
        <f>$M$1*gp_need_index[[#This Row],[Normalised travel time adjusted wp 2025/26]]</f>
        <v>2841.0364782209904</v>
      </c>
      <c r="W2605" s="115">
        <v>4876.3039317354705</v>
      </c>
      <c r="X2605" s="43">
        <f>gp_need_index[[#This Row],[Combined weighted population 2025/26]]/gp_need_index[[#This Row],[Registered population 2025/26]]</f>
        <v>0.86987448931674904</v>
      </c>
    </row>
    <row r="2606" spans="1:24" ht="13">
      <c r="A2606" s="8" t="s">
        <v>2586</v>
      </c>
      <c r="B2606" s="3" t="s">
        <v>10202</v>
      </c>
      <c r="C2606" s="74" t="s">
        <v>6420</v>
      </c>
      <c r="D2606" s="74" t="s">
        <v>6805</v>
      </c>
      <c r="E2606" s="74" t="s">
        <v>6480</v>
      </c>
      <c r="F2606" s="41">
        <v>0.95213645654510104</v>
      </c>
      <c r="G2606" s="110">
        <v>2938.4999999999995</v>
      </c>
      <c r="H2606" s="4">
        <v>1059.24488670345</v>
      </c>
      <c r="I2606" s="46">
        <v>2596.2824608018209</v>
      </c>
      <c r="J2606" s="110">
        <v>2472.0151824180411</v>
      </c>
      <c r="K2606" s="46">
        <v>2479.6830865535899</v>
      </c>
      <c r="L2606" s="110">
        <f>$L$1*gp_need_index[[#This Row],[Normalised weighted population (base year)]]</f>
        <v>1054.7304030838809</v>
      </c>
      <c r="M2606" s="4">
        <f>$M$1*gp_need_index[[#This Row],[Normalised travel time adjusted wp (base year)]]</f>
        <v>1472.3207595003055</v>
      </c>
      <c r="N2606" s="115">
        <v>2527.0511625841864</v>
      </c>
      <c r="O2606" s="43">
        <f>gp_need_index[[#This Row],[Combined weighted population (base year)]]/gp_need_index[[#This Row],[Registered population (base year)]]</f>
        <v>0.85997997705774609</v>
      </c>
      <c r="P2606" s="77">
        <v>2965.2532322365523</v>
      </c>
      <c r="Q2606" s="4">
        <v>1078.5809370775155</v>
      </c>
      <c r="R2606" s="46">
        <v>2617.1908719004446</v>
      </c>
      <c r="S2606" s="110">
        <v>2491.9228428734727</v>
      </c>
      <c r="T2606" s="46">
        <v>2499.6199879885698</v>
      </c>
      <c r="U2606" s="110">
        <f>$L$1*gp_need_index[[#This Row],[Normalised weighted population 2025/26]]</f>
        <v>1063.2243698224167</v>
      </c>
      <c r="V2606" s="4">
        <f>$M$1*gp_need_index[[#This Row],[Normalised travel time adjusted wp 2025/26]]</f>
        <v>1484.1583665001701</v>
      </c>
      <c r="W2606" s="115">
        <v>2547.3827363225869</v>
      </c>
      <c r="X2606" s="43">
        <f>gp_need_index[[#This Row],[Combined weighted population 2025/26]]/gp_need_index[[#This Row],[Registered population 2025/26]]</f>
        <v>0.8590776358082628</v>
      </c>
    </row>
    <row r="2607" spans="1:24" ht="13">
      <c r="A2607" s="8" t="s">
        <v>2584</v>
      </c>
      <c r="B2607" s="3" t="s">
        <v>10201</v>
      </c>
      <c r="C2607" s="74" t="s">
        <v>6420</v>
      </c>
      <c r="D2607" s="74" t="s">
        <v>6805</v>
      </c>
      <c r="E2607" s="74" t="s">
        <v>6480</v>
      </c>
      <c r="F2607" s="41">
        <v>0.95213645654510104</v>
      </c>
      <c r="G2607" s="110">
        <v>16417.833333333332</v>
      </c>
      <c r="H2607" s="4">
        <v>4320.1863473581861</v>
      </c>
      <c r="I2607" s="46">
        <v>10589.075464833217</v>
      </c>
      <c r="J2607" s="110">
        <v>10082.244791174968</v>
      </c>
      <c r="K2607" s="46">
        <v>10113.518744134366</v>
      </c>
      <c r="L2607" s="110">
        <f>$L$1*gp_need_index[[#This Row],[Normalised weighted population (base year)]]</f>
        <v>4301.7737869168213</v>
      </c>
      <c r="M2607" s="4">
        <f>$M$1*gp_need_index[[#This Row],[Normalised travel time adjusted wp (base year)]]</f>
        <v>6004.9381629972586</v>
      </c>
      <c r="N2607" s="115">
        <v>10306.711949914079</v>
      </c>
      <c r="O2607" s="43">
        <f>gp_need_index[[#This Row],[Combined weighted population (base year)]]/gp_need_index[[#This Row],[Registered population (base year)]]</f>
        <v>0.62777540377317831</v>
      </c>
      <c r="P2607" s="77">
        <v>16558.144935437926</v>
      </c>
      <c r="Q2607" s="4">
        <v>4403.5920687984171</v>
      </c>
      <c r="R2607" s="46">
        <v>10685.374244848284</v>
      </c>
      <c r="S2607" s="110">
        <v>10173.93437034813</v>
      </c>
      <c r="T2607" s="46">
        <v>10205.360001949844</v>
      </c>
      <c r="U2607" s="110">
        <f>$L$1*gp_need_index[[#This Row],[Normalised weighted population 2025/26]]</f>
        <v>4340.8948196223346</v>
      </c>
      <c r="V2607" s="4">
        <f>$M$1*gp_need_index[[#This Row],[Normalised travel time adjusted wp 2025/26]]</f>
        <v>6059.4692404537273</v>
      </c>
      <c r="W2607" s="115">
        <v>10400.364060076063</v>
      </c>
      <c r="X2607" s="43">
        <f>gp_need_index[[#This Row],[Combined weighted population 2025/26]]/gp_need_index[[#This Row],[Registered population 2025/26]]</f>
        <v>0.62811166955164699</v>
      </c>
    </row>
    <row r="2608" spans="1:24" ht="13">
      <c r="A2608" s="8" t="s">
        <v>2575</v>
      </c>
      <c r="B2608" s="3" t="s">
        <v>10200</v>
      </c>
      <c r="C2608" s="74" t="s">
        <v>6420</v>
      </c>
      <c r="D2608" s="74" t="s">
        <v>6805</v>
      </c>
      <c r="E2608" s="74" t="s">
        <v>6480</v>
      </c>
      <c r="F2608" s="41">
        <v>0.95213645654510104</v>
      </c>
      <c r="G2608" s="110">
        <v>7058.4166666666679</v>
      </c>
      <c r="H2608" s="4">
        <v>2247.3246196870764</v>
      </c>
      <c r="I2608" s="46">
        <v>5508.3480383655415</v>
      </c>
      <c r="J2608" s="110">
        <v>5244.6989826665249</v>
      </c>
      <c r="K2608" s="46">
        <v>5260.9674300874494</v>
      </c>
      <c r="L2608" s="110">
        <f>$L$1*gp_need_index[[#This Row],[Normalised weighted population (base year)]]</f>
        <v>2237.7465605330631</v>
      </c>
      <c r="M2608" s="4">
        <f>$M$1*gp_need_index[[#This Row],[Normalised travel time adjusted wp (base year)]]</f>
        <v>3123.7183510971713</v>
      </c>
      <c r="N2608" s="115">
        <v>5361.4649116302344</v>
      </c>
      <c r="O2608" s="43">
        <f>gp_need_index[[#This Row],[Combined weighted population (base year)]]/gp_need_index[[#This Row],[Registered population (base year)]]</f>
        <v>0.75958464409585247</v>
      </c>
      <c r="P2608" s="77">
        <v>7124.7338008756151</v>
      </c>
      <c r="Q2608" s="4">
        <v>2288.154469631681</v>
      </c>
      <c r="R2608" s="46">
        <v>5552.2370047115473</v>
      </c>
      <c r="S2608" s="110">
        <v>5286.4872675646384</v>
      </c>
      <c r="T2608" s="46">
        <v>5302.8163685092868</v>
      </c>
      <c r="U2608" s="110">
        <f>$L$1*gp_need_index[[#This Row],[Normalised weighted population 2025/26]]</f>
        <v>2255.5762951108491</v>
      </c>
      <c r="V2608" s="4">
        <f>$M$1*gp_need_index[[#This Row],[Normalised travel time adjusted wp 2025/26]]</f>
        <v>3148.5663089413156</v>
      </c>
      <c r="W2608" s="115">
        <v>5404.1426040521646</v>
      </c>
      <c r="X2608" s="43">
        <f>gp_need_index[[#This Row],[Combined weighted population 2025/26]]/gp_need_index[[#This Row],[Registered population 2025/26]]</f>
        <v>0.75850449365392525</v>
      </c>
    </row>
    <row r="2609" spans="1:24" ht="13">
      <c r="A2609" s="8" t="s">
        <v>2594</v>
      </c>
      <c r="B2609" s="3" t="s">
        <v>10199</v>
      </c>
      <c r="C2609" s="74" t="s">
        <v>6420</v>
      </c>
      <c r="D2609" s="74" t="s">
        <v>6805</v>
      </c>
      <c r="E2609" s="74" t="s">
        <v>6480</v>
      </c>
      <c r="F2609" s="41">
        <v>0.95213645654510104</v>
      </c>
      <c r="G2609" s="110">
        <v>3141.75</v>
      </c>
      <c r="H2609" s="4">
        <v>1204.4349249973206</v>
      </c>
      <c r="I2609" s="46">
        <v>2952.1532840999794</v>
      </c>
      <c r="J2609" s="110">
        <v>2810.8527671009374</v>
      </c>
      <c r="K2609" s="46">
        <v>2819.5717060907004</v>
      </c>
      <c r="L2609" s="110">
        <f>$L$1*gp_need_index[[#This Row],[Normalised weighted population (base year)]]</f>
        <v>1199.3016439137939</v>
      </c>
      <c r="M2609" s="4">
        <f>$M$1*gp_need_index[[#This Row],[Normalised travel time adjusted wp (base year)]]</f>
        <v>1674.1308509494952</v>
      </c>
      <c r="N2609" s="115">
        <v>2873.4324948632893</v>
      </c>
      <c r="O2609" s="43">
        <f>gp_need_index[[#This Row],[Combined weighted population (base year)]]/gp_need_index[[#This Row],[Registered population (base year)]]</f>
        <v>0.9145961629229854</v>
      </c>
      <c r="P2609" s="77">
        <v>3171.033236273498</v>
      </c>
      <c r="Q2609" s="4">
        <v>1228.2893873805294</v>
      </c>
      <c r="R2609" s="46">
        <v>2980.4604014371516</v>
      </c>
      <c r="S2609" s="110">
        <v>2837.8050054973587</v>
      </c>
      <c r="T2609" s="46">
        <v>2846.57052446121</v>
      </c>
      <c r="U2609" s="110">
        <f>$L$1*gp_need_index[[#This Row],[Normalised weighted population 2025/26]]</f>
        <v>1210.8013084263978</v>
      </c>
      <c r="V2609" s="4">
        <f>$M$1*gp_need_index[[#This Row],[Normalised travel time adjusted wp 2025/26]]</f>
        <v>1690.1614965527315</v>
      </c>
      <c r="W2609" s="115">
        <v>2900.962804979129</v>
      </c>
      <c r="X2609" s="43">
        <f>gp_need_index[[#This Row],[Combined weighted population 2025/26]]/gp_need_index[[#This Row],[Registered population 2025/26]]</f>
        <v>0.91483204016752984</v>
      </c>
    </row>
    <row r="2610" spans="1:24" ht="13">
      <c r="A2610" s="8" t="s">
        <v>2588</v>
      </c>
      <c r="B2610" s="3" t="s">
        <v>10198</v>
      </c>
      <c r="C2610" s="74" t="s">
        <v>6420</v>
      </c>
      <c r="D2610" s="74" t="s">
        <v>6805</v>
      </c>
      <c r="E2610" s="74" t="s">
        <v>6480</v>
      </c>
      <c r="F2610" s="41">
        <v>0.95213645654510104</v>
      </c>
      <c r="G2610" s="110">
        <v>18962.083333333332</v>
      </c>
      <c r="H2610" s="4">
        <v>5339.2220061370726</v>
      </c>
      <c r="I2610" s="46">
        <v>13086.802327648797</v>
      </c>
      <c r="J2610" s="110">
        <v>12460.421595753705</v>
      </c>
      <c r="K2610" s="46">
        <v>12499.072377093687</v>
      </c>
      <c r="L2610" s="110">
        <f>$L$1*gp_need_index[[#This Row],[Normalised weighted population (base year)]]</f>
        <v>5316.466333118944</v>
      </c>
      <c r="M2610" s="4">
        <f>$M$1*gp_need_index[[#This Row],[Normalised travel time adjusted wp (base year)]]</f>
        <v>7421.3692205599345</v>
      </c>
      <c r="N2610" s="115">
        <v>12737.835553678879</v>
      </c>
      <c r="O2610" s="43">
        <f>gp_need_index[[#This Row],[Combined weighted population (base year)]]/gp_need_index[[#This Row],[Registered population (base year)]]</f>
        <v>0.67175295719152939</v>
      </c>
      <c r="P2610" s="77">
        <v>19127.600551473621</v>
      </c>
      <c r="Q2610" s="4">
        <v>5438.1295657770888</v>
      </c>
      <c r="R2610" s="46">
        <v>13195.693128350604</v>
      </c>
      <c r="S2610" s="110">
        <v>12564.100496884283</v>
      </c>
      <c r="T2610" s="46">
        <v>12602.908963623831</v>
      </c>
      <c r="U2610" s="110">
        <f>$L$1*gp_need_index[[#This Row],[Normalised weighted population 2025/26]]</f>
        <v>5360.7028288971705</v>
      </c>
      <c r="V2610" s="4">
        <f>$M$1*gp_need_index[[#This Row],[Normalised travel time adjusted wp 2025/26]]</f>
        <v>7483.0225676239188</v>
      </c>
      <c r="W2610" s="115">
        <v>12843.725396521089</v>
      </c>
      <c r="X2610" s="43">
        <f>gp_need_index[[#This Row],[Combined weighted population 2025/26]]/gp_need_index[[#This Row],[Registered population 2025/26]]</f>
        <v>0.67147603600136807</v>
      </c>
    </row>
    <row r="2611" spans="1:24" ht="13">
      <c r="A2611" s="8" t="s">
        <v>2606</v>
      </c>
      <c r="B2611" s="3" t="s">
        <v>10197</v>
      </c>
      <c r="C2611" s="74" t="s">
        <v>6420</v>
      </c>
      <c r="D2611" s="74" t="s">
        <v>6805</v>
      </c>
      <c r="E2611" s="74" t="s">
        <v>6580</v>
      </c>
      <c r="F2611" s="41">
        <v>0.95213645654510104</v>
      </c>
      <c r="G2611" s="110">
        <v>4773.3333333333339</v>
      </c>
      <c r="H2611" s="4">
        <v>1890.7782945872343</v>
      </c>
      <c r="I2611" s="46">
        <v>4634.4283414756337</v>
      </c>
      <c r="J2611" s="110">
        <v>4412.6081791647994</v>
      </c>
      <c r="K2611" s="46">
        <v>4426.2955775053215</v>
      </c>
      <c r="L2611" s="110">
        <f>$L$1*gp_need_index[[#This Row],[Normalised weighted population (base year)]]</f>
        <v>1882.7198297824468</v>
      </c>
      <c r="M2611" s="4">
        <f>$M$1*gp_need_index[[#This Row],[Normalised travel time adjusted wp (base year)]]</f>
        <v>2628.1289338078636</v>
      </c>
      <c r="N2611" s="115">
        <v>4510.8487635903102</v>
      </c>
      <c r="O2611" s="43">
        <f>gp_need_index[[#This Row],[Combined weighted population (base year)]]/gp_need_index[[#This Row],[Registered population (base year)]]</f>
        <v>0.94501021583595868</v>
      </c>
      <c r="P2611" s="77">
        <v>4817.0817509387889</v>
      </c>
      <c r="Q2611" s="4">
        <v>1926.8676836872021</v>
      </c>
      <c r="R2611" s="46">
        <v>4675.5698527088553</v>
      </c>
      <c r="S2611" s="110">
        <v>4451.7805118873093</v>
      </c>
      <c r="T2611" s="46">
        <v>4465.5313391725731</v>
      </c>
      <c r="U2611" s="110">
        <f>$L$1*gp_need_index[[#This Row],[Normalised weighted population 2025/26]]</f>
        <v>1899.4334206115027</v>
      </c>
      <c r="V2611" s="4">
        <f>$M$1*gp_need_index[[#This Row],[Normalised travel time adjusted wp 2025/26]]</f>
        <v>2651.4253085465361</v>
      </c>
      <c r="W2611" s="115">
        <v>4550.8587291580388</v>
      </c>
      <c r="X2611" s="43">
        <f>gp_need_index[[#This Row],[Combined weighted population 2025/26]]/gp_need_index[[#This Row],[Registered population 2025/26]]</f>
        <v>0.94473354708400648</v>
      </c>
    </row>
    <row r="2612" spans="1:24" ht="13">
      <c r="A2612" s="8" t="s">
        <v>2592</v>
      </c>
      <c r="B2612" s="3" t="s">
        <v>10196</v>
      </c>
      <c r="C2612" s="74" t="s">
        <v>6420</v>
      </c>
      <c r="D2612" s="74" t="s">
        <v>6805</v>
      </c>
      <c r="E2612" s="74" t="s">
        <v>6480</v>
      </c>
      <c r="F2612" s="41">
        <v>0.95213645654510104</v>
      </c>
      <c r="G2612" s="110">
        <v>8263.25</v>
      </c>
      <c r="H2612" s="4">
        <v>2490.8979388263806</v>
      </c>
      <c r="I2612" s="46">
        <v>6105.3630859139421</v>
      </c>
      <c r="J2612" s="110">
        <v>5813.138774543364</v>
      </c>
      <c r="K2612" s="46">
        <v>5831.1704562121777</v>
      </c>
      <c r="L2612" s="110">
        <f>$L$1*gp_need_index[[#This Row],[Normalised weighted population (base year)]]</f>
        <v>2480.2817743454298</v>
      </c>
      <c r="M2612" s="4">
        <f>$M$1*gp_need_index[[#This Row],[Normalised travel time adjusted wp (base year)]]</f>
        <v>3462.2784505896229</v>
      </c>
      <c r="N2612" s="115">
        <v>5942.5602249350522</v>
      </c>
      <c r="O2612" s="43">
        <f>gp_need_index[[#This Row],[Combined weighted population (base year)]]/gp_need_index[[#This Row],[Registered population (base year)]]</f>
        <v>0.71915532326082987</v>
      </c>
      <c r="P2612" s="77">
        <v>8335.5581752662019</v>
      </c>
      <c r="Q2612" s="4">
        <v>2537.9657896105282</v>
      </c>
      <c r="R2612" s="46">
        <v>6158.4074680219446</v>
      </c>
      <c r="S2612" s="110">
        <v>5863.6442645633024</v>
      </c>
      <c r="T2612" s="46">
        <v>5881.75610977421</v>
      </c>
      <c r="U2612" s="110">
        <f>$L$1*gp_need_index[[#This Row],[Normalised weighted population 2025/26]]</f>
        <v>2501.83086361703</v>
      </c>
      <c r="V2612" s="4">
        <f>$M$1*gp_need_index[[#This Row],[Normalised travel time adjusted wp 2025/26]]</f>
        <v>3492.3138645004324</v>
      </c>
      <c r="W2612" s="115">
        <v>5994.1447281174624</v>
      </c>
      <c r="X2612" s="43">
        <f>gp_need_index[[#This Row],[Combined weighted population 2025/26]]/gp_need_index[[#This Row],[Registered population 2025/26]]</f>
        <v>0.71910537987769907</v>
      </c>
    </row>
    <row r="2613" spans="1:24" ht="13">
      <c r="A2613" s="8" t="s">
        <v>2597</v>
      </c>
      <c r="B2613" s="3" t="s">
        <v>10195</v>
      </c>
      <c r="C2613" s="74" t="s">
        <v>6420</v>
      </c>
      <c r="D2613" s="74" t="s">
        <v>6805</v>
      </c>
      <c r="E2613" s="74" t="s">
        <v>6480</v>
      </c>
      <c r="F2613" s="41">
        <v>0.95213645654510104</v>
      </c>
      <c r="G2613" s="110">
        <v>12334</v>
      </c>
      <c r="H2613" s="4">
        <v>3177.2830571230566</v>
      </c>
      <c r="I2613" s="46">
        <v>7787.7404722566644</v>
      </c>
      <c r="J2613" s="110">
        <v>7414.9916177473324</v>
      </c>
      <c r="K2613" s="46">
        <v>7437.9920609869923</v>
      </c>
      <c r="L2613" s="110">
        <f>$L$1*gp_need_index[[#This Row],[Normalised weighted population (base year)]]</f>
        <v>3163.74153098857</v>
      </c>
      <c r="M2613" s="4">
        <f>$M$1*gp_need_index[[#This Row],[Normalised travel time adjusted wp (base year)]]</f>
        <v>4416.3345629824462</v>
      </c>
      <c r="N2613" s="115">
        <v>7580.0760939710162</v>
      </c>
      <c r="O2613" s="43">
        <f>gp_need_index[[#This Row],[Combined weighted population (base year)]]/gp_need_index[[#This Row],[Registered population (base year)]]</f>
        <v>0.61456754450875761</v>
      </c>
      <c r="P2613" s="77">
        <v>12436.064043286508</v>
      </c>
      <c r="Q2613" s="4">
        <v>3231.1765935598914</v>
      </c>
      <c r="R2613" s="46">
        <v>7840.4926282834549</v>
      </c>
      <c r="S2613" s="110">
        <v>7465.2188686617947</v>
      </c>
      <c r="T2613" s="46">
        <v>7488.2777178201377</v>
      </c>
      <c r="U2613" s="110">
        <f>$L$1*gp_need_index[[#This Row],[Normalised weighted population 2025/26]]</f>
        <v>3185.171904466692</v>
      </c>
      <c r="V2613" s="4">
        <f>$M$1*gp_need_index[[#This Row],[Normalised travel time adjusted wp 2025/26]]</f>
        <v>4446.1918527554908</v>
      </c>
      <c r="W2613" s="115">
        <v>7631.3637572221833</v>
      </c>
      <c r="X2613" s="43">
        <f>gp_need_index[[#This Row],[Combined weighted population 2025/26]]/gp_need_index[[#This Row],[Registered population 2025/26]]</f>
        <v>0.61364783348328789</v>
      </c>
    </row>
    <row r="2614" spans="1:24" ht="13">
      <c r="A2614" s="8" t="s">
        <v>2716</v>
      </c>
      <c r="B2614" s="3" t="s">
        <v>9143</v>
      </c>
      <c r="C2614" s="74" t="s">
        <v>6420</v>
      </c>
      <c r="D2614" s="74" t="s">
        <v>6805</v>
      </c>
      <c r="E2614" s="74" t="s">
        <v>6509</v>
      </c>
      <c r="F2614" s="41">
        <v>0.95213645654510104</v>
      </c>
      <c r="G2614" s="110">
        <v>10022.833333333332</v>
      </c>
      <c r="H2614" s="4">
        <v>3916.8024255875289</v>
      </c>
      <c r="I2614" s="46">
        <v>9600.3535798289067</v>
      </c>
      <c r="J2614" s="110">
        <v>9140.8466390783706</v>
      </c>
      <c r="K2614" s="46">
        <v>9169.2004842508104</v>
      </c>
      <c r="L2614" s="110">
        <f>$L$1*gp_need_index[[#This Row],[Normalised weighted population (base year)]]</f>
        <v>3900.1090805326062</v>
      </c>
      <c r="M2614" s="4">
        <f>$M$1*gp_need_index[[#This Row],[Normalised travel time adjusted wp (base year)]]</f>
        <v>5444.2457966456623</v>
      </c>
      <c r="N2614" s="115">
        <v>9344.354877178268</v>
      </c>
      <c r="O2614" s="43">
        <f>gp_need_index[[#This Row],[Combined weighted population (base year)]]/gp_need_index[[#This Row],[Registered population (base year)]]</f>
        <v>0.93230672070554921</v>
      </c>
      <c r="P2614" s="77">
        <v>10113.471194044041</v>
      </c>
      <c r="Q2614" s="4">
        <v>3995.4483459021226</v>
      </c>
      <c r="R2614" s="46">
        <v>9695.0081172195351</v>
      </c>
      <c r="S2614" s="110">
        <v>9230.9706749054003</v>
      </c>
      <c r="T2614" s="46">
        <v>9259.4836447355647</v>
      </c>
      <c r="U2614" s="110">
        <f>$L$1*gp_need_index[[#This Row],[Normalised weighted population 2025/26]]</f>
        <v>3938.5621455912142</v>
      </c>
      <c r="V2614" s="4">
        <f>$M$1*gp_need_index[[#This Row],[Normalised travel time adjusted wp 2025/26]]</f>
        <v>5497.8517482028628</v>
      </c>
      <c r="W2614" s="115">
        <v>9436.413893794077</v>
      </c>
      <c r="X2614" s="43">
        <f>gp_need_index[[#This Row],[Combined weighted population 2025/26]]/gp_need_index[[#This Row],[Registered population 2025/26]]</f>
        <v>0.93305391519296632</v>
      </c>
    </row>
    <row r="2615" spans="1:24" ht="13">
      <c r="A2615" s="8" t="s">
        <v>2599</v>
      </c>
      <c r="B2615" s="3" t="s">
        <v>10194</v>
      </c>
      <c r="C2615" s="74" t="s">
        <v>6420</v>
      </c>
      <c r="D2615" s="74" t="s">
        <v>6805</v>
      </c>
      <c r="E2615" s="74" t="s">
        <v>6480</v>
      </c>
      <c r="F2615" s="41">
        <v>0.95213645654510104</v>
      </c>
      <c r="G2615" s="110">
        <v>5756.9166666666661</v>
      </c>
      <c r="H2615" s="4">
        <v>1766.1038390894134</v>
      </c>
      <c r="I2615" s="46">
        <v>4328.8426301993786</v>
      </c>
      <c r="J2615" s="110">
        <v>4121.648882859412</v>
      </c>
      <c r="K2615" s="46">
        <v>4134.4337592383845</v>
      </c>
      <c r="L2615" s="110">
        <f>$L$1*gp_need_index[[#This Row],[Normalised weighted population (base year)]]</f>
        <v>1758.5767346850289</v>
      </c>
      <c r="M2615" s="4">
        <f>$M$1*gp_need_index[[#This Row],[Normalised travel time adjusted wp (base year)]]</f>
        <v>2454.8349285093241</v>
      </c>
      <c r="N2615" s="115">
        <v>4213.4116631943525</v>
      </c>
      <c r="O2615" s="43">
        <f>gp_need_index[[#This Row],[Combined weighted population (base year)]]/gp_need_index[[#This Row],[Registered population (base year)]]</f>
        <v>0.7318868601295867</v>
      </c>
      <c r="P2615" s="77">
        <v>5804.4884173100136</v>
      </c>
      <c r="Q2615" s="4">
        <v>1796.8900469942566</v>
      </c>
      <c r="R2615" s="46">
        <v>4360.1774026756675</v>
      </c>
      <c r="S2615" s="110">
        <v>4151.4838620916325</v>
      </c>
      <c r="T2615" s="46">
        <v>4164.3071217767738</v>
      </c>
      <c r="U2615" s="110">
        <f>$L$1*gp_need_index[[#This Row],[Normalised weighted population 2025/26]]</f>
        <v>1771.3063731983402</v>
      </c>
      <c r="V2615" s="4">
        <f>$M$1*gp_need_index[[#This Row],[Normalised travel time adjusted wp 2025/26]]</f>
        <v>2472.5723450605979</v>
      </c>
      <c r="W2615" s="115">
        <v>4243.8787182589385</v>
      </c>
      <c r="X2615" s="43">
        <f>gp_need_index[[#This Row],[Combined weighted population 2025/26]]/gp_need_index[[#This Row],[Registered population 2025/26]]</f>
        <v>0.73113742558309525</v>
      </c>
    </row>
    <row r="2616" spans="1:24" ht="13">
      <c r="A2616" s="8" t="s">
        <v>2603</v>
      </c>
      <c r="B2616" s="3" t="s">
        <v>10110</v>
      </c>
      <c r="C2616" s="74" t="s">
        <v>6420</v>
      </c>
      <c r="D2616" s="74" t="s">
        <v>6805</v>
      </c>
      <c r="E2616" s="74" t="s">
        <v>6480</v>
      </c>
      <c r="F2616" s="41">
        <v>0.95213645654510104</v>
      </c>
      <c r="G2616" s="110">
        <v>4505.3333333333339</v>
      </c>
      <c r="H2616" s="4">
        <v>1473.2143221199437</v>
      </c>
      <c r="I2616" s="46">
        <v>3610.9501717074436</v>
      </c>
      <c r="J2616" s="110">
        <v>3438.1173012504496</v>
      </c>
      <c r="K2616" s="46">
        <v>3448.7819420100473</v>
      </c>
      <c r="L2616" s="110">
        <f>$L$1*gp_need_index[[#This Row],[Normalised weighted population (base year)]]</f>
        <v>1466.9355078355309</v>
      </c>
      <c r="M2616" s="4">
        <f>$M$1*gp_need_index[[#This Row],[Normalised travel time adjusted wp (base year)]]</f>
        <v>2047.7266936834567</v>
      </c>
      <c r="N2616" s="115">
        <v>3514.6622015189878</v>
      </c>
      <c r="O2616" s="43">
        <f>gp_need_index[[#This Row],[Combined weighted population (base year)]]/gp_need_index[[#This Row],[Registered population (base year)]]</f>
        <v>0.78011146822706146</v>
      </c>
      <c r="P2616" s="77">
        <v>4543.5257623339758</v>
      </c>
      <c r="Q2616" s="4">
        <v>1498.6837219502786</v>
      </c>
      <c r="R2616" s="46">
        <v>3636.5758211728548</v>
      </c>
      <c r="S2616" s="110">
        <v>3462.5164163291129</v>
      </c>
      <c r="T2616" s="46">
        <v>3473.211567423421</v>
      </c>
      <c r="U2616" s="110">
        <f>$L$1*gp_need_index[[#This Row],[Normalised weighted population 2025/26]]</f>
        <v>1477.3458356785161</v>
      </c>
      <c r="V2616" s="4">
        <f>$M$1*gp_need_index[[#This Row],[Normalised travel time adjusted wp 2025/26]]</f>
        <v>2062.2318717192989</v>
      </c>
      <c r="W2616" s="115">
        <v>3539.5777073978152</v>
      </c>
      <c r="X2616" s="43">
        <f>gp_need_index[[#This Row],[Combined weighted population 2025/26]]/gp_need_index[[#This Row],[Registered population 2025/26]]</f>
        <v>0.77903766646181849</v>
      </c>
    </row>
    <row r="2617" spans="1:24" ht="13">
      <c r="A2617" s="8" t="s">
        <v>2733</v>
      </c>
      <c r="B2617" s="3" t="s">
        <v>10193</v>
      </c>
      <c r="C2617" s="74" t="s">
        <v>6420</v>
      </c>
      <c r="D2617" s="74" t="s">
        <v>6805</v>
      </c>
      <c r="E2617" s="74" t="s">
        <v>6509</v>
      </c>
      <c r="F2617" s="41">
        <v>0.95213645654510104</v>
      </c>
      <c r="G2617" s="110">
        <v>6773.3333333333339</v>
      </c>
      <c r="H2617" s="4">
        <v>2658.1446084416571</v>
      </c>
      <c r="I2617" s="46">
        <v>6515.2962377283675</v>
      </c>
      <c r="J2617" s="110">
        <v>6203.4510731323162</v>
      </c>
      <c r="K2617" s="46">
        <v>6222.6934582425138</v>
      </c>
      <c r="L2617" s="110">
        <f>$L$1*gp_need_index[[#This Row],[Normalised weighted population (base year)]]</f>
        <v>2646.8156415106937</v>
      </c>
      <c r="M2617" s="4">
        <f>$M$1*gp_need_index[[#This Row],[Normalised travel time adjusted wp (base year)]]</f>
        <v>3694.7466425279422</v>
      </c>
      <c r="N2617" s="115">
        <v>6341.5622840386359</v>
      </c>
      <c r="O2617" s="43">
        <f>gp_need_index[[#This Row],[Combined weighted population (base year)]]/gp_need_index[[#This Row],[Registered population (base year)]]</f>
        <v>0.93625427421830243</v>
      </c>
      <c r="P2617" s="77">
        <v>6834.5419598622639</v>
      </c>
      <c r="Q2617" s="4">
        <v>2712.8148711531971</v>
      </c>
      <c r="R2617" s="46">
        <v>6582.6810709038782</v>
      </c>
      <c r="S2617" s="110">
        <v>6267.6106294169294</v>
      </c>
      <c r="T2617" s="46">
        <v>6286.9702611477078</v>
      </c>
      <c r="U2617" s="110">
        <f>$L$1*gp_need_index[[#This Row],[Normalised weighted population 2025/26]]</f>
        <v>2674.1904874028455</v>
      </c>
      <c r="V2617" s="4">
        <f>$M$1*gp_need_index[[#This Row],[Normalised travel time adjusted wp 2025/26]]</f>
        <v>3732.9112256493918</v>
      </c>
      <c r="W2617" s="115">
        <v>6407.1017130522378</v>
      </c>
      <c r="X2617" s="43">
        <f>gp_need_index[[#This Row],[Combined weighted population 2025/26]]/gp_need_index[[#This Row],[Registered population 2025/26]]</f>
        <v>0.93745883055217349</v>
      </c>
    </row>
    <row r="2618" spans="1:24" ht="13">
      <c r="A2618" s="8" t="s">
        <v>2593</v>
      </c>
      <c r="B2618" s="3" t="s">
        <v>12684</v>
      </c>
      <c r="C2618" s="74" t="s">
        <v>6420</v>
      </c>
      <c r="D2618" s="74" t="s">
        <v>6805</v>
      </c>
      <c r="E2618" s="74" t="s">
        <v>6480</v>
      </c>
      <c r="F2618" s="41">
        <v>0.95213645654510104</v>
      </c>
      <c r="G2618" s="110">
        <v>4917.5833333333348</v>
      </c>
      <c r="H2618" s="4">
        <v>1805.1305201282225</v>
      </c>
      <c r="I2618" s="46">
        <v>4424.4997239991944</v>
      </c>
      <c r="J2618" s="110">
        <v>4212.7274891933703</v>
      </c>
      <c r="K2618" s="46">
        <v>4225.7948808364617</v>
      </c>
      <c r="L2618" s="110">
        <f>$L$1*gp_need_index[[#This Row],[Normalised weighted population (base year)]]</f>
        <v>1797.4370846756665</v>
      </c>
      <c r="M2618" s="4">
        <f>$M$1*gp_need_index[[#This Row],[Normalised travel time adjusted wp (base year)]]</f>
        <v>2509.0809233582199</v>
      </c>
      <c r="N2618" s="115">
        <v>4306.5180080338869</v>
      </c>
      <c r="O2618" s="43">
        <f>gp_need_index[[#This Row],[Combined weighted population (base year)]]/gp_need_index[[#This Row],[Registered population (base year)]]</f>
        <v>0.87573869441979679</v>
      </c>
      <c r="P2618" s="77">
        <v>4960.5395510306762</v>
      </c>
      <c r="Q2618" s="4">
        <v>1838.7177942131477</v>
      </c>
      <c r="R2618" s="46">
        <v>4461.6729830723143</v>
      </c>
      <c r="S2618" s="110">
        <v>4248.1215043654838</v>
      </c>
      <c r="T2618" s="46">
        <v>4261.2432620391519</v>
      </c>
      <c r="U2618" s="110">
        <f>$L$1*gp_need_index[[#This Row],[Normalised weighted population 2025/26]]</f>
        <v>1812.5385873503888</v>
      </c>
      <c r="V2618" s="4">
        <f>$M$1*gp_need_index[[#This Row],[Normalised travel time adjusted wp 2025/26]]</f>
        <v>2530.12852731149</v>
      </c>
      <c r="W2618" s="115">
        <v>4342.6671146618792</v>
      </c>
      <c r="X2618" s="43">
        <f>gp_need_index[[#This Row],[Combined weighted population 2025/26]]/gp_need_index[[#This Row],[Registered population 2025/26]]</f>
        <v>0.87544249370203719</v>
      </c>
    </row>
    <row r="2619" spans="1:24" ht="13">
      <c r="A2619" s="8" t="s">
        <v>2737</v>
      </c>
      <c r="B2619" s="3" t="s">
        <v>12685</v>
      </c>
      <c r="C2619" s="74" t="s">
        <v>6420</v>
      </c>
      <c r="D2619" s="74" t="s">
        <v>6805</v>
      </c>
      <c r="E2619" s="74" t="s">
        <v>6509</v>
      </c>
      <c r="F2619" s="41">
        <v>0.95213645654510104</v>
      </c>
      <c r="G2619" s="110">
        <v>8905.5833333333321</v>
      </c>
      <c r="H2619" s="4">
        <v>2812.5275146563999</v>
      </c>
      <c r="I2619" s="46">
        <v>6893.6994159588276</v>
      </c>
      <c r="J2619" s="110">
        <v>6563.7425343980703</v>
      </c>
      <c r="K2619" s="46">
        <v>6584.1025017972015</v>
      </c>
      <c r="L2619" s="110">
        <f>$L$1*gp_need_index[[#This Row],[Normalised weighted population (base year)]]</f>
        <v>2800.5405704153764</v>
      </c>
      <c r="M2619" s="4">
        <f>$M$1*gp_need_index[[#This Row],[Normalised travel time adjusted wp (base year)]]</f>
        <v>3909.334563211095</v>
      </c>
      <c r="N2619" s="115">
        <v>6709.8751336264713</v>
      </c>
      <c r="O2619" s="43">
        <f>gp_need_index[[#This Row],[Combined weighted population (base year)]]/gp_need_index[[#This Row],[Registered population (base year)]]</f>
        <v>0.75344588697650039</v>
      </c>
      <c r="P2619" s="77">
        <v>8980.6495937368381</v>
      </c>
      <c r="Q2619" s="4">
        <v>2862.4059014321742</v>
      </c>
      <c r="R2619" s="46">
        <v>6945.6656792033154</v>
      </c>
      <c r="S2619" s="110">
        <v>6613.221508143567</v>
      </c>
      <c r="T2619" s="46">
        <v>6633.6486757711828</v>
      </c>
      <c r="U2619" s="110">
        <f>$L$1*gp_need_index[[#This Row],[Normalised weighted population 2025/26]]</f>
        <v>2821.651677779902</v>
      </c>
      <c r="V2619" s="4">
        <f>$M$1*gp_need_index[[#This Row],[Normalised travel time adjusted wp 2025/26]]</f>
        <v>3938.7527823743726</v>
      </c>
      <c r="W2619" s="115">
        <v>6760.4044601542746</v>
      </c>
      <c r="X2619" s="43">
        <f>gp_need_index[[#This Row],[Combined weighted population 2025/26]]/gp_need_index[[#This Row],[Registered population 2025/26]]</f>
        <v>0.75277455039210339</v>
      </c>
    </row>
    <row r="2620" spans="1:24" ht="13">
      <c r="A2620" s="8" t="s">
        <v>2579</v>
      </c>
      <c r="B2620" s="3" t="s">
        <v>10192</v>
      </c>
      <c r="C2620" s="74" t="s">
        <v>6420</v>
      </c>
      <c r="D2620" s="74" t="s">
        <v>6805</v>
      </c>
      <c r="E2620" s="74" t="s">
        <v>6480</v>
      </c>
      <c r="F2620" s="41">
        <v>0.95213645654510104</v>
      </c>
      <c r="G2620" s="110">
        <v>6768.25</v>
      </c>
      <c r="H2620" s="4">
        <v>1964.4524440434664</v>
      </c>
      <c r="I2620" s="46">
        <v>4815.0087761313061</v>
      </c>
      <c r="J2620" s="110">
        <v>4584.5453943392258</v>
      </c>
      <c r="K2620" s="46">
        <v>4598.766121962135</v>
      </c>
      <c r="L2620" s="110">
        <f>$L$1*gp_need_index[[#This Row],[Normalised weighted population (base year)]]</f>
        <v>1956.0799812717491</v>
      </c>
      <c r="M2620" s="4">
        <f>$M$1*gp_need_index[[#This Row],[Normalised travel time adjusted wp (base year)]]</f>
        <v>2730.5339404730566</v>
      </c>
      <c r="N2620" s="115">
        <v>4686.6139217448053</v>
      </c>
      <c r="O2620" s="43">
        <f>gp_need_index[[#This Row],[Combined weighted population (base year)]]/gp_need_index[[#This Row],[Registered population (base year)]]</f>
        <v>0.69244101824619442</v>
      </c>
      <c r="P2620" s="77">
        <v>6826.5250619845692</v>
      </c>
      <c r="Q2620" s="4">
        <v>2000.5230799132376</v>
      </c>
      <c r="R2620" s="46">
        <v>4854.2956432752217</v>
      </c>
      <c r="S2620" s="110">
        <v>4621.9518528103918</v>
      </c>
      <c r="T2620" s="46">
        <v>4636.22831174162</v>
      </c>
      <c r="U2620" s="110">
        <f>$L$1*gp_need_index[[#This Row],[Normalised weighted population 2025/26]]</f>
        <v>1972.0401296162431</v>
      </c>
      <c r="V2620" s="4">
        <f>$M$1*gp_need_index[[#This Row],[Normalised travel time adjusted wp 2025/26]]</f>
        <v>2752.7772505185089</v>
      </c>
      <c r="W2620" s="115">
        <v>4724.8173801347521</v>
      </c>
      <c r="X2620" s="43">
        <f>gp_need_index[[#This Row],[Combined weighted population 2025/26]]/gp_need_index[[#This Row],[Registered population 2025/26]]</f>
        <v>0.69212627760589795</v>
      </c>
    </row>
    <row r="2621" spans="1:24" ht="13">
      <c r="A2621" s="8" t="s">
        <v>2734</v>
      </c>
      <c r="B2621" s="3" t="s">
        <v>10191</v>
      </c>
      <c r="C2621" s="74" t="s">
        <v>6420</v>
      </c>
      <c r="D2621" s="74" t="s">
        <v>6805</v>
      </c>
      <c r="E2621" s="74" t="s">
        <v>6509</v>
      </c>
      <c r="F2621" s="41">
        <v>0.95213645654510104</v>
      </c>
      <c r="G2621" s="110">
        <v>8794.6666666666679</v>
      </c>
      <c r="H2621" s="4">
        <v>3502.9689292196058</v>
      </c>
      <c r="I2621" s="46">
        <v>8586.0190649310935</v>
      </c>
      <c r="J2621" s="110">
        <v>8175.0617683121727</v>
      </c>
      <c r="K2621" s="46">
        <v>8200.4198609272389</v>
      </c>
      <c r="L2621" s="110">
        <f>$L$1*gp_need_index[[#This Row],[Normalised weighted population (base year)]]</f>
        <v>3488.0393354596231</v>
      </c>
      <c r="M2621" s="4">
        <f>$M$1*gp_need_index[[#This Row],[Normalised travel time adjusted wp (base year)]]</f>
        <v>4869.0288139370477</v>
      </c>
      <c r="N2621" s="115">
        <v>8357.0681493966713</v>
      </c>
      <c r="O2621" s="43">
        <f>gp_need_index[[#This Row],[Combined weighted population (base year)]]/gp_need_index[[#This Row],[Registered population (base year)]]</f>
        <v>0.95024273984953045</v>
      </c>
      <c r="P2621" s="77">
        <v>8874.3165071689782</v>
      </c>
      <c r="Q2621" s="4">
        <v>3570.6085856099326</v>
      </c>
      <c r="R2621" s="46">
        <v>8664.1288346041565</v>
      </c>
      <c r="S2621" s="110">
        <v>8249.4329276302378</v>
      </c>
      <c r="T2621" s="46">
        <v>8274.9140867049737</v>
      </c>
      <c r="U2621" s="110">
        <f>$L$1*gp_need_index[[#This Row],[Normalised weighted population 2025/26]]</f>
        <v>3519.7711481941342</v>
      </c>
      <c r="V2621" s="4">
        <f>$M$1*gp_need_index[[#This Row],[Normalised travel time adjusted wp 2025/26]]</f>
        <v>4913.2600286717898</v>
      </c>
      <c r="W2621" s="115">
        <v>8433.031176865923</v>
      </c>
      <c r="X2621" s="43">
        <f>gp_need_index[[#This Row],[Combined weighted population 2025/26]]/gp_need_index[[#This Row],[Registered population 2025/26]]</f>
        <v>0.95027387969016319</v>
      </c>
    </row>
    <row r="2622" spans="1:24" ht="13">
      <c r="A2622" s="8" t="s">
        <v>2713</v>
      </c>
      <c r="B2622" s="3" t="s">
        <v>10190</v>
      </c>
      <c r="C2622" s="74" t="s">
        <v>6420</v>
      </c>
      <c r="D2622" s="74" t="s">
        <v>6805</v>
      </c>
      <c r="E2622" s="74" t="s">
        <v>6509</v>
      </c>
      <c r="F2622" s="41">
        <v>0.95213645654510104</v>
      </c>
      <c r="G2622" s="110">
        <v>5799.5833333333339</v>
      </c>
      <c r="H2622" s="4">
        <v>2224.1510078711485</v>
      </c>
      <c r="I2622" s="46">
        <v>5451.547913421472</v>
      </c>
      <c r="J2622" s="110">
        <v>5190.61751297096</v>
      </c>
      <c r="K2622" s="46">
        <v>5206.7182059508586</v>
      </c>
      <c r="L2622" s="110">
        <f>$L$1*gp_need_index[[#This Row],[Normalised weighted population (base year)]]</f>
        <v>2214.6717142549846</v>
      </c>
      <c r="M2622" s="4">
        <f>$M$1*gp_need_index[[#This Row],[Normalised travel time adjusted wp (base year)]]</f>
        <v>3091.5076789688637</v>
      </c>
      <c r="N2622" s="115">
        <v>5306.1793932238488</v>
      </c>
      <c r="O2622" s="43">
        <f>gp_need_index[[#This Row],[Combined weighted population (base year)]]/gp_need_index[[#This Row],[Registered population (base year)]]</f>
        <v>0.91492424338941269</v>
      </c>
      <c r="P2622" s="77">
        <v>5850.2842893723155</v>
      </c>
      <c r="Q2622" s="4">
        <v>2265.6310666626928</v>
      </c>
      <c r="R2622" s="46">
        <v>5497.5836702902152</v>
      </c>
      <c r="S2622" s="110">
        <v>5234.4498353903364</v>
      </c>
      <c r="T2622" s="46">
        <v>5250.6182011549181</v>
      </c>
      <c r="U2622" s="110">
        <f>$L$1*gp_need_index[[#This Row],[Normalised weighted population 2025/26]]</f>
        <v>2233.3735747541868</v>
      </c>
      <c r="V2622" s="4">
        <f>$M$1*gp_need_index[[#This Row],[Normalised travel time adjusted wp 2025/26]]</f>
        <v>3117.5734591612568</v>
      </c>
      <c r="W2622" s="115">
        <v>5350.9470339154432</v>
      </c>
      <c r="X2622" s="43">
        <f>gp_need_index[[#This Row],[Combined weighted population 2025/26]]/gp_need_index[[#This Row],[Registered population 2025/26]]</f>
        <v>0.91464735203313563</v>
      </c>
    </row>
    <row r="2623" spans="1:24" ht="13">
      <c r="A2623" s="8" t="s">
        <v>2731</v>
      </c>
      <c r="B2623" s="3" t="s">
        <v>10189</v>
      </c>
      <c r="C2623" s="74" t="s">
        <v>6420</v>
      </c>
      <c r="D2623" s="74" t="s">
        <v>6805</v>
      </c>
      <c r="E2623" s="74" t="s">
        <v>6509</v>
      </c>
      <c r="F2623" s="41">
        <v>0.95213645654510104</v>
      </c>
      <c r="G2623" s="110">
        <v>4610.6666666666661</v>
      </c>
      <c r="H2623" s="4">
        <v>2043.8465376082681</v>
      </c>
      <c r="I2623" s="46">
        <v>5009.6091893134399</v>
      </c>
      <c r="J2623" s="110">
        <v>4769.8315421886746</v>
      </c>
      <c r="K2623" s="46">
        <v>4784.6270059335384</v>
      </c>
      <c r="L2623" s="110">
        <f>$L$1*gp_need_index[[#This Row],[Normalised weighted population (base year)]]</f>
        <v>2035.1356985655034</v>
      </c>
      <c r="M2623" s="4">
        <f>$M$1*gp_need_index[[#This Row],[Normalised travel time adjusted wp (base year)]]</f>
        <v>2840.8895094302597</v>
      </c>
      <c r="N2623" s="115">
        <v>4876.0252079957627</v>
      </c>
      <c r="O2623" s="43">
        <f>gp_need_index[[#This Row],[Combined weighted population (base year)]]/gp_need_index[[#This Row],[Registered population (base year)]]</f>
        <v>1.057553182763685</v>
      </c>
      <c r="P2623" s="77">
        <v>4652.7199050003192</v>
      </c>
      <c r="Q2623" s="4">
        <v>2084.955871381484</v>
      </c>
      <c r="R2623" s="46">
        <v>5059.172925566636</v>
      </c>
      <c r="S2623" s="110">
        <v>4817.0229823979289</v>
      </c>
      <c r="T2623" s="46">
        <v>4831.9019843799961</v>
      </c>
      <c r="U2623" s="110">
        <f>$L$1*gp_need_index[[#This Row],[Normalised weighted population 2025/26]]</f>
        <v>2055.270787988914</v>
      </c>
      <c r="V2623" s="4">
        <f>$M$1*gp_need_index[[#This Row],[Normalised travel time adjusted wp 2025/26]]</f>
        <v>2868.9591980727664</v>
      </c>
      <c r="W2623" s="115">
        <v>4924.2299860616804</v>
      </c>
      <c r="X2623" s="43">
        <f>gp_need_index[[#This Row],[Combined weighted population 2025/26]]/gp_need_index[[#This Row],[Registered population 2025/26]]</f>
        <v>1.0583551313221256</v>
      </c>
    </row>
    <row r="2624" spans="1:24" ht="13">
      <c r="A2624" s="8" t="s">
        <v>2730</v>
      </c>
      <c r="B2624" s="3" t="s">
        <v>10188</v>
      </c>
      <c r="C2624" s="74" t="s">
        <v>6420</v>
      </c>
      <c r="D2624" s="74" t="s">
        <v>6805</v>
      </c>
      <c r="E2624" s="74" t="s">
        <v>6509</v>
      </c>
      <c r="F2624" s="41">
        <v>0.95213645654510104</v>
      </c>
      <c r="G2624" s="110">
        <v>3865</v>
      </c>
      <c r="H2624" s="4">
        <v>1537.0170414668721</v>
      </c>
      <c r="I2624" s="46">
        <v>3767.3350485865017</v>
      </c>
      <c r="J2624" s="110">
        <v>3587.0170437793176</v>
      </c>
      <c r="K2624" s="46">
        <v>3598.1435542554282</v>
      </c>
      <c r="L2624" s="110">
        <f>$L$1*gp_need_index[[#This Row],[Normalised weighted population (base year)]]</f>
        <v>1530.4663010820914</v>
      </c>
      <c r="M2624" s="4">
        <f>$M$1*gp_need_index[[#This Row],[Normalised travel time adjusted wp (base year)]]</f>
        <v>2136.4106886559557</v>
      </c>
      <c r="N2624" s="115">
        <v>3666.8769897380471</v>
      </c>
      <c r="O2624" s="43">
        <f>gp_need_index[[#This Row],[Combined weighted population (base year)]]/gp_need_index[[#This Row],[Registered population (base year)]]</f>
        <v>0.94873919527504458</v>
      </c>
      <c r="P2624" s="77">
        <v>3898.5579263415857</v>
      </c>
      <c r="Q2624" s="4">
        <v>1565.2665076333344</v>
      </c>
      <c r="R2624" s="46">
        <v>3798.1398289584604</v>
      </c>
      <c r="S2624" s="110">
        <v>3616.3473982073247</v>
      </c>
      <c r="T2624" s="46">
        <v>3627.5177082312525</v>
      </c>
      <c r="U2624" s="110">
        <f>$L$1*gp_need_index[[#This Row],[Normalised weighted population 2025/26]]</f>
        <v>1542.9806322109903</v>
      </c>
      <c r="V2624" s="4">
        <f>$M$1*gp_need_index[[#This Row],[Normalised travel time adjusted wp 2025/26]]</f>
        <v>2153.8516983260556</v>
      </c>
      <c r="W2624" s="115">
        <v>3696.8323305370459</v>
      </c>
      <c r="X2624" s="43">
        <f>gp_need_index[[#This Row],[Combined weighted population 2025/26]]/gp_need_index[[#This Row],[Registered population 2025/26]]</f>
        <v>0.94825635539707387</v>
      </c>
    </row>
    <row r="2625" spans="1:24" ht="13">
      <c r="A2625" s="8" t="s">
        <v>2585</v>
      </c>
      <c r="B2625" s="3" t="s">
        <v>12686</v>
      </c>
      <c r="C2625" s="74" t="s">
        <v>6420</v>
      </c>
      <c r="D2625" s="74" t="s">
        <v>6805</v>
      </c>
      <c r="E2625" s="74" t="s">
        <v>6480</v>
      </c>
      <c r="F2625" s="41">
        <v>0.95213645654510104</v>
      </c>
      <c r="G2625" s="110">
        <v>22458.166666666664</v>
      </c>
      <c r="H2625" s="4">
        <v>3935.3113154259631</v>
      </c>
      <c r="I2625" s="46">
        <v>9645.7201486551148</v>
      </c>
      <c r="J2625" s="110">
        <v>9184.0418031661666</v>
      </c>
      <c r="K2625" s="46">
        <v>9212.5296347233598</v>
      </c>
      <c r="L2625" s="110">
        <f>$L$1*gp_need_index[[#This Row],[Normalised weighted population (base year)]]</f>
        <v>3918.5390857986054</v>
      </c>
      <c r="M2625" s="4">
        <f>$M$1*gp_need_index[[#This Row],[Normalised travel time adjusted wp (base year)]]</f>
        <v>5469.9726357236796</v>
      </c>
      <c r="N2625" s="115">
        <v>9388.5117215222854</v>
      </c>
      <c r="O2625" s="43">
        <f>gp_need_index[[#This Row],[Combined weighted population (base year)]]/gp_need_index[[#This Row],[Registered population (base year)]]</f>
        <v>0.41804444062021773</v>
      </c>
      <c r="P2625" s="77">
        <v>22649.921617468193</v>
      </c>
      <c r="Q2625" s="4">
        <v>3990.2710365136049</v>
      </c>
      <c r="R2625" s="46">
        <v>9682.445307691909</v>
      </c>
      <c r="S2625" s="110">
        <v>9219.0091659575155</v>
      </c>
      <c r="T2625" s="46">
        <v>9247.4851886284087</v>
      </c>
      <c r="U2625" s="110">
        <f>$L$1*gp_need_index[[#This Row],[Normalised weighted population 2025/26]]</f>
        <v>3933.4585494467306</v>
      </c>
      <c r="V2625" s="4">
        <f>$M$1*gp_need_index[[#This Row],[Normalised travel time adjusted wp 2025/26]]</f>
        <v>5490.7276216947967</v>
      </c>
      <c r="W2625" s="115">
        <v>9424.1861711415277</v>
      </c>
      <c r="X2625" s="43">
        <f>gp_need_index[[#This Row],[Combined weighted population 2025/26]]/gp_need_index[[#This Row],[Registered population 2025/26]]</f>
        <v>0.41608029953946313</v>
      </c>
    </row>
    <row r="2626" spans="1:24" ht="13">
      <c r="A2626" s="8" t="s">
        <v>2583</v>
      </c>
      <c r="B2626" s="3" t="s">
        <v>10187</v>
      </c>
      <c r="C2626" s="74" t="s">
        <v>6420</v>
      </c>
      <c r="D2626" s="74" t="s">
        <v>6805</v>
      </c>
      <c r="E2626" s="74" t="s">
        <v>6480</v>
      </c>
      <c r="F2626" s="41">
        <v>0.95213645654510104</v>
      </c>
      <c r="G2626" s="110">
        <v>5469.083333333333</v>
      </c>
      <c r="H2626" s="4">
        <v>2001.4983910829674</v>
      </c>
      <c r="I2626" s="46">
        <v>4905.8109539372181</v>
      </c>
      <c r="J2626" s="110">
        <v>4671.0014581619243</v>
      </c>
      <c r="K2626" s="46">
        <v>4685.490362458685</v>
      </c>
      <c r="L2626" s="110">
        <f>$L$1*gp_need_index[[#This Row],[Normalised weighted population (base year)]]</f>
        <v>1992.9680391175607</v>
      </c>
      <c r="M2626" s="4">
        <f>$M$1*gp_need_index[[#This Row],[Normalised travel time adjusted wp (base year)]]</f>
        <v>2782.0267704751491</v>
      </c>
      <c r="N2626" s="115">
        <v>4774.9948095927102</v>
      </c>
      <c r="O2626" s="43">
        <f>gp_need_index[[#This Row],[Combined weighted population (base year)]]/gp_need_index[[#This Row],[Registered population (base year)]]</f>
        <v>0.87308869120529831</v>
      </c>
      <c r="P2626" s="77">
        <v>5517.1807942163723</v>
      </c>
      <c r="Q2626" s="4">
        <v>2040.726713672708</v>
      </c>
      <c r="R2626" s="46">
        <v>4951.8502909381186</v>
      </c>
      <c r="S2626" s="110">
        <v>4714.8371893556478</v>
      </c>
      <c r="T2626" s="46">
        <v>4729.4005560121677</v>
      </c>
      <c r="U2626" s="110">
        <f>$L$1*gp_need_index[[#This Row],[Normalised weighted population 2025/26]]</f>
        <v>2011.6713540325634</v>
      </c>
      <c r="V2626" s="4">
        <f>$M$1*gp_need_index[[#This Row],[Normalised travel time adjusted wp 2025/26]]</f>
        <v>2808.0986059742263</v>
      </c>
      <c r="W2626" s="115">
        <v>4819.7699600067899</v>
      </c>
      <c r="X2626" s="43">
        <f>gp_need_index[[#This Row],[Combined weighted population 2025/26]]/gp_need_index[[#This Row],[Registered population 2025/26]]</f>
        <v>0.87359289821702524</v>
      </c>
    </row>
    <row r="2627" spans="1:24" ht="13">
      <c r="A2627" s="8" t="s">
        <v>2728</v>
      </c>
      <c r="B2627" s="3" t="s">
        <v>10186</v>
      </c>
      <c r="C2627" s="74" t="s">
        <v>6420</v>
      </c>
      <c r="D2627" s="74" t="s">
        <v>6805</v>
      </c>
      <c r="E2627" s="74" t="s">
        <v>6509</v>
      </c>
      <c r="F2627" s="41">
        <v>0.95213645654510104</v>
      </c>
      <c r="G2627" s="110">
        <v>5525.5</v>
      </c>
      <c r="H2627" s="4">
        <v>2016.2259411386358</v>
      </c>
      <c r="I2627" s="46">
        <v>4941.909197487973</v>
      </c>
      <c r="J2627" s="110">
        <v>4705.3719118638428</v>
      </c>
      <c r="K2627" s="46">
        <v>4719.9674293181424</v>
      </c>
      <c r="L2627" s="110">
        <f>$L$1*gp_need_index[[#This Row],[Normalised weighted population (base year)]]</f>
        <v>2007.6328206063781</v>
      </c>
      <c r="M2627" s="4">
        <f>$M$1*gp_need_index[[#This Row],[Normalised travel time adjusted wp (base year)]]</f>
        <v>2802.4976530403924</v>
      </c>
      <c r="N2627" s="115">
        <v>4810.13047364677</v>
      </c>
      <c r="O2627" s="43">
        <f>gp_need_index[[#This Row],[Combined weighted population (base year)]]/gp_need_index[[#This Row],[Registered population (base year)]]</f>
        <v>0.87053306916057738</v>
      </c>
      <c r="P2627" s="77">
        <v>5572.3084888932481</v>
      </c>
      <c r="Q2627" s="4">
        <v>2052.6918990233903</v>
      </c>
      <c r="R2627" s="46">
        <v>4980.8839710300854</v>
      </c>
      <c r="S2627" s="110">
        <v>4742.4812146388776</v>
      </c>
      <c r="T2627" s="46">
        <v>4757.129969201681</v>
      </c>
      <c r="U2627" s="110">
        <f>$L$1*gp_need_index[[#This Row],[Normalised weighted population 2025/26]]</f>
        <v>2023.4661820486765</v>
      </c>
      <c r="V2627" s="4">
        <f>$M$1*gp_need_index[[#This Row],[Normalised travel time adjusted wp 2025/26]]</f>
        <v>2824.5630448813872</v>
      </c>
      <c r="W2627" s="115">
        <v>4848.0292269300635</v>
      </c>
      <c r="X2627" s="43">
        <f>gp_need_index[[#This Row],[Combined weighted population 2025/26]]/gp_need_index[[#This Row],[Registered population 2025/26]]</f>
        <v>0.87002168609171204</v>
      </c>
    </row>
    <row r="2628" spans="1:24" ht="13">
      <c r="A2628" s="8" t="s">
        <v>2727</v>
      </c>
      <c r="B2628" s="3" t="s">
        <v>12687</v>
      </c>
      <c r="C2628" s="74" t="s">
        <v>6420</v>
      </c>
      <c r="D2628" s="74" t="s">
        <v>6805</v>
      </c>
      <c r="E2628" s="74" t="s">
        <v>6509</v>
      </c>
      <c r="F2628" s="41">
        <v>0.95213645654510104</v>
      </c>
      <c r="G2628" s="110">
        <v>4360</v>
      </c>
      <c r="H2628" s="4">
        <v>967.2933830885263</v>
      </c>
      <c r="I2628" s="46">
        <v>2370.9029672809634</v>
      </c>
      <c r="J2628" s="110">
        <v>2257.423150079162</v>
      </c>
      <c r="K2628" s="46">
        <v>2264.4254146410012</v>
      </c>
      <c r="L2628" s="110">
        <f>$L$1*gp_need_index[[#This Row],[Normalised weighted population (base year)]]</f>
        <v>963.17079520720915</v>
      </c>
      <c r="M2628" s="4">
        <f>$M$1*gp_need_index[[#This Row],[Normalised travel time adjusted wp (base year)]]</f>
        <v>1344.5107418745872</v>
      </c>
      <c r="N2628" s="115">
        <v>2307.6815370817963</v>
      </c>
      <c r="O2628" s="43">
        <f>gp_need_index[[#This Row],[Combined weighted population (base year)]]/gp_need_index[[#This Row],[Registered population (base year)]]</f>
        <v>0.52928475621142113</v>
      </c>
      <c r="P2628" s="77">
        <v>4393.6897817223316</v>
      </c>
      <c r="Q2628" s="4">
        <v>983.53787959191629</v>
      </c>
      <c r="R2628" s="46">
        <v>2386.5676391527822</v>
      </c>
      <c r="S2628" s="110">
        <v>2272.3380552481376</v>
      </c>
      <c r="T2628" s="46">
        <v>2279.3569386023401</v>
      </c>
      <c r="U2628" s="110">
        <f>$L$1*gp_need_index[[#This Row],[Normalised weighted population 2025/26]]</f>
        <v>969.53451176231681</v>
      </c>
      <c r="V2628" s="4">
        <f>$M$1*gp_need_index[[#This Row],[Normalised travel time adjusted wp 2025/26]]</f>
        <v>1353.3763879801184</v>
      </c>
      <c r="W2628" s="115">
        <v>2322.910899742435</v>
      </c>
      <c r="X2628" s="43">
        <f>gp_need_index[[#This Row],[Combined weighted population 2025/26]]/gp_need_index[[#This Row],[Registered population 2025/26]]</f>
        <v>0.52869251475279422</v>
      </c>
    </row>
    <row r="2629" spans="1:24" ht="13">
      <c r="A2629" s="8" t="s">
        <v>2726</v>
      </c>
      <c r="B2629" s="3" t="s">
        <v>12688</v>
      </c>
      <c r="C2629" s="74" t="s">
        <v>6420</v>
      </c>
      <c r="D2629" s="74" t="s">
        <v>6805</v>
      </c>
      <c r="E2629" s="74" t="s">
        <v>6509</v>
      </c>
      <c r="F2629" s="41">
        <v>0.95213645654510104</v>
      </c>
      <c r="G2629" s="110">
        <v>6487.666666666667</v>
      </c>
      <c r="H2629" s="4">
        <v>2203.305998911098</v>
      </c>
      <c r="I2629" s="46">
        <v>5400.4553550928067</v>
      </c>
      <c r="J2629" s="110">
        <v>5141.9704255280803</v>
      </c>
      <c r="K2629" s="46">
        <v>5157.9202208898578</v>
      </c>
      <c r="L2629" s="110">
        <f>$L$1*gp_need_index[[#This Row],[Normalised weighted population (base year)]]</f>
        <v>2193.9155463671746</v>
      </c>
      <c r="M2629" s="4">
        <f>$M$1*gp_need_index[[#This Row],[Normalised travel time adjusted wp (base year)]]</f>
        <v>3062.5336996661481</v>
      </c>
      <c r="N2629" s="115">
        <v>5256.4492460333222</v>
      </c>
      <c r="O2629" s="43">
        <f>gp_need_index[[#This Row],[Combined weighted population (base year)]]/gp_need_index[[#This Row],[Registered population (base year)]]</f>
        <v>0.81022184340029624</v>
      </c>
      <c r="P2629" s="77">
        <v>6541.9714879256953</v>
      </c>
      <c r="Q2629" s="4">
        <v>2240.9825813214866</v>
      </c>
      <c r="R2629" s="46">
        <v>5437.7737954597087</v>
      </c>
      <c r="S2629" s="110">
        <v>5177.502673102812</v>
      </c>
      <c r="T2629" s="46">
        <v>5193.4951383280677</v>
      </c>
      <c r="U2629" s="110">
        <f>$L$1*gp_need_index[[#This Row],[Normalised weighted population 2025/26]]</f>
        <v>2209.0760284198432</v>
      </c>
      <c r="V2629" s="4">
        <f>$M$1*gp_need_index[[#This Row],[Normalised travel time adjusted wp 2025/26]]</f>
        <v>3083.6564349647883</v>
      </c>
      <c r="W2629" s="115">
        <v>5292.732463384631</v>
      </c>
      <c r="X2629" s="43">
        <f>gp_need_index[[#This Row],[Combined weighted population 2025/26]]/gp_need_index[[#This Row],[Registered population 2025/26]]</f>
        <v>0.80904242293829254</v>
      </c>
    </row>
    <row r="2630" spans="1:24" ht="13">
      <c r="A2630" s="8" t="s">
        <v>2740</v>
      </c>
      <c r="B2630" s="3" t="s">
        <v>7853</v>
      </c>
      <c r="C2630" s="74" t="s">
        <v>6420</v>
      </c>
      <c r="D2630" s="74" t="s">
        <v>6805</v>
      </c>
      <c r="E2630" s="74" t="s">
        <v>6509</v>
      </c>
      <c r="F2630" s="41">
        <v>0.95213645654510104</v>
      </c>
      <c r="G2630" s="110">
        <v>8305.1666666666679</v>
      </c>
      <c r="H2630" s="4">
        <v>2849.706667165754</v>
      </c>
      <c r="I2630" s="46">
        <v>6984.8280895820935</v>
      </c>
      <c r="J2630" s="110">
        <v>6650.5094667913818</v>
      </c>
      <c r="K2630" s="46">
        <v>6671.1385751425823</v>
      </c>
      <c r="L2630" s="110">
        <f>$L$1*gp_need_index[[#This Row],[Normalised weighted population (base year)]]</f>
        <v>2837.561266011603</v>
      </c>
      <c r="M2630" s="4">
        <f>$M$1*gp_need_index[[#This Row],[Normalised travel time adjusted wp (base year)]]</f>
        <v>3961.0125450897785</v>
      </c>
      <c r="N2630" s="115">
        <v>6798.5738111013816</v>
      </c>
      <c r="O2630" s="43">
        <f>gp_need_index[[#This Row],[Combined weighted population (base year)]]/gp_need_index[[#This Row],[Registered population (base year)]]</f>
        <v>0.81859571083478722</v>
      </c>
      <c r="P2630" s="77">
        <v>8378.1082404614681</v>
      </c>
      <c r="Q2630" s="4">
        <v>2905.8269274712043</v>
      </c>
      <c r="R2630" s="46">
        <v>7051.0273716747388</v>
      </c>
      <c r="S2630" s="110">
        <v>6713.5402166689028</v>
      </c>
      <c r="T2630" s="46">
        <v>6734.2772525011005</v>
      </c>
      <c r="U2630" s="110">
        <f>$L$1*gp_need_index[[#This Row],[Normalised weighted population 2025/26]]</f>
        <v>2864.4544860443248</v>
      </c>
      <c r="V2630" s="4">
        <f>$M$1*gp_need_index[[#This Row],[Normalised travel time adjusted wp 2025/26]]</f>
        <v>3998.5013620706372</v>
      </c>
      <c r="W2630" s="115">
        <v>6862.9558481149616</v>
      </c>
      <c r="X2630" s="43">
        <f>gp_need_index[[#This Row],[Combined weighted population 2025/26]]/gp_need_index[[#This Row],[Registered population 2025/26]]</f>
        <v>0.81915339968643663</v>
      </c>
    </row>
    <row r="2631" spans="1:24" ht="13">
      <c r="A2631" s="8" t="s">
        <v>2582</v>
      </c>
      <c r="B2631" s="3" t="s">
        <v>10185</v>
      </c>
      <c r="C2631" s="74" t="s">
        <v>6420</v>
      </c>
      <c r="D2631" s="74" t="s">
        <v>6805</v>
      </c>
      <c r="E2631" s="74" t="s">
        <v>6480</v>
      </c>
      <c r="F2631" s="41">
        <v>0.95213645654510104</v>
      </c>
      <c r="G2631" s="110">
        <v>10931.25</v>
      </c>
      <c r="H2631" s="4">
        <v>3079.538092863389</v>
      </c>
      <c r="I2631" s="46">
        <v>7548.1608060957424</v>
      </c>
      <c r="J2631" s="110">
        <v>7186.8790833486137</v>
      </c>
      <c r="K2631" s="46">
        <v>7209.1719479866824</v>
      </c>
      <c r="L2631" s="110">
        <f>$L$1*gp_need_index[[#This Row],[Normalised weighted population (base year)]]</f>
        <v>3066.4131540974936</v>
      </c>
      <c r="M2631" s="4">
        <f>$M$1*gp_need_index[[#This Row],[Normalised travel time adjusted wp (base year)]]</f>
        <v>4280.4717971361051</v>
      </c>
      <c r="N2631" s="115">
        <v>7346.8849512335983</v>
      </c>
      <c r="O2631" s="43">
        <f>gp_need_index[[#This Row],[Combined weighted population (base year)]]/gp_need_index[[#This Row],[Registered population (base year)]]</f>
        <v>0.6720992522569329</v>
      </c>
      <c r="P2631" s="77">
        <v>11021.720255428738</v>
      </c>
      <c r="Q2631" s="4">
        <v>3140.420569664348</v>
      </c>
      <c r="R2631" s="46">
        <v>7620.2719390943921</v>
      </c>
      <c r="S2631" s="110">
        <v>7255.5387219994009</v>
      </c>
      <c r="T2631" s="46">
        <v>7277.9499032248341</v>
      </c>
      <c r="U2631" s="110">
        <f>$L$1*gp_need_index[[#This Row],[Normalised weighted population 2025/26]]</f>
        <v>3095.708042278116</v>
      </c>
      <c r="V2631" s="4">
        <f>$M$1*gp_need_index[[#This Row],[Normalised travel time adjusted wp 2025/26]]</f>
        <v>4321.3089556593968</v>
      </c>
      <c r="W2631" s="115">
        <v>7417.0169979375132</v>
      </c>
      <c r="X2631" s="43">
        <f>gp_need_index[[#This Row],[Combined weighted population 2025/26]]/gp_need_index[[#This Row],[Registered population 2025/26]]</f>
        <v>0.67294549544425863</v>
      </c>
    </row>
    <row r="2632" spans="1:24" ht="13">
      <c r="A2632" s="8" t="s">
        <v>2576</v>
      </c>
      <c r="B2632" s="3" t="s">
        <v>10184</v>
      </c>
      <c r="C2632" s="74" t="s">
        <v>6420</v>
      </c>
      <c r="D2632" s="74" t="s">
        <v>6805</v>
      </c>
      <c r="E2632" s="74" t="s">
        <v>6480</v>
      </c>
      <c r="F2632" s="41">
        <v>0.95213645654510104</v>
      </c>
      <c r="G2632" s="110">
        <v>1860.1666666666667</v>
      </c>
      <c r="H2632" s="4">
        <v>860.19478063420047</v>
      </c>
      <c r="I2632" s="46">
        <v>2108.3968871299257</v>
      </c>
      <c r="J2632" s="110">
        <v>2007.4815411026088</v>
      </c>
      <c r="K2632" s="46">
        <v>2013.7085158075138</v>
      </c>
      <c r="L2632" s="110">
        <f>$L$1*gp_need_index[[#This Row],[Normalised weighted population (base year)]]</f>
        <v>856.52864516773866</v>
      </c>
      <c r="M2632" s="4">
        <f>$M$1*gp_need_index[[#This Row],[Normalised travel time adjusted wp (base year)]]</f>
        <v>1195.6466806113683</v>
      </c>
      <c r="N2632" s="115">
        <v>2052.175325779107</v>
      </c>
      <c r="O2632" s="43">
        <f>gp_need_index[[#This Row],[Combined weighted population (base year)]]/gp_need_index[[#This Row],[Registered population (base year)]]</f>
        <v>1.1032212126758034</v>
      </c>
      <c r="P2632" s="77">
        <v>1877.7739964241816</v>
      </c>
      <c r="Q2632" s="4">
        <v>876.13870030726775</v>
      </c>
      <c r="R2632" s="46">
        <v>2125.9621138641592</v>
      </c>
      <c r="S2632" s="110">
        <v>2024.2060338437532</v>
      </c>
      <c r="T2632" s="46">
        <v>2030.4584776663653</v>
      </c>
      <c r="U2632" s="110">
        <f>$L$1*gp_need_index[[#This Row],[Normalised weighted population 2025/26]]</f>
        <v>863.6644552937048</v>
      </c>
      <c r="V2632" s="4">
        <f>$M$1*gp_need_index[[#This Row],[Normalised travel time adjusted wp 2025/26]]</f>
        <v>1205.5920307649239</v>
      </c>
      <c r="W2632" s="115">
        <v>2069.256486058629</v>
      </c>
      <c r="X2632" s="43">
        <f>gp_need_index[[#This Row],[Combined weighted population 2025/26]]/gp_need_index[[#This Row],[Registered population 2025/26]]</f>
        <v>1.1019731288211918</v>
      </c>
    </row>
    <row r="2633" spans="1:24" ht="13">
      <c r="A2633" s="8" t="s">
        <v>2725</v>
      </c>
      <c r="B2633" s="3" t="s">
        <v>10183</v>
      </c>
      <c r="C2633" s="74" t="s">
        <v>6420</v>
      </c>
      <c r="D2633" s="74" t="s">
        <v>6805</v>
      </c>
      <c r="E2633" s="74" t="s">
        <v>6509</v>
      </c>
      <c r="F2633" s="41">
        <v>0.95213645654510104</v>
      </c>
      <c r="G2633" s="110">
        <v>8222.3333333333321</v>
      </c>
      <c r="H2633" s="4">
        <v>1896.5082400299611</v>
      </c>
      <c r="I2633" s="46">
        <v>4648.4728339636749</v>
      </c>
      <c r="J2633" s="110">
        <v>4425.9804524763376</v>
      </c>
      <c r="K2633" s="46">
        <v>4439.7093300563702</v>
      </c>
      <c r="L2633" s="110">
        <f>$L$1*gp_need_index[[#This Row],[Normalised weighted population (base year)]]</f>
        <v>1888.4253542955407</v>
      </c>
      <c r="M2633" s="4">
        <f>$M$1*gp_need_index[[#This Row],[Normalised travel time adjusted wp (base year)]]</f>
        <v>2636.0933976745578</v>
      </c>
      <c r="N2633" s="115">
        <v>4524.5187519700985</v>
      </c>
      <c r="O2633" s="43">
        <f>gp_need_index[[#This Row],[Combined weighted population (base year)]]/gp_need_index[[#This Row],[Registered population (base year)]]</f>
        <v>0.55027187156566659</v>
      </c>
      <c r="P2633" s="77">
        <v>8293.254999842422</v>
      </c>
      <c r="Q2633" s="4">
        <v>1930.0235293330336</v>
      </c>
      <c r="R2633" s="46">
        <v>4683.2275537987489</v>
      </c>
      <c r="S2633" s="110">
        <v>4459.0716882683228</v>
      </c>
      <c r="T2633" s="46">
        <v>4472.8450368137546</v>
      </c>
      <c r="U2633" s="110">
        <f>$L$1*gp_need_index[[#This Row],[Normalised weighted population 2025/26]]</f>
        <v>1902.5443341115481</v>
      </c>
      <c r="V2633" s="4">
        <f>$M$1*gp_need_index[[#This Row],[Normalised travel time adjusted wp 2025/26]]</f>
        <v>2655.7678428502995</v>
      </c>
      <c r="W2633" s="115">
        <v>4558.3121769618474</v>
      </c>
      <c r="X2633" s="43">
        <f>gp_need_index[[#This Row],[Combined weighted population 2025/26]]/gp_need_index[[#This Row],[Registered population 2025/26]]</f>
        <v>0.54964090421052514</v>
      </c>
    </row>
    <row r="2634" spans="1:24" ht="13">
      <c r="A2634" s="8" t="s">
        <v>2712</v>
      </c>
      <c r="B2634" s="3" t="s">
        <v>10182</v>
      </c>
      <c r="C2634" s="74" t="s">
        <v>6420</v>
      </c>
      <c r="D2634" s="74" t="s">
        <v>6805</v>
      </c>
      <c r="E2634" s="74" t="s">
        <v>6509</v>
      </c>
      <c r="F2634" s="41">
        <v>0.95213645654510104</v>
      </c>
      <c r="G2634" s="110">
        <v>12986.5</v>
      </c>
      <c r="H2634" s="4">
        <v>3372.6259952045466</v>
      </c>
      <c r="I2634" s="46">
        <v>8266.5395208514165</v>
      </c>
      <c r="J2634" s="110">
        <v>7870.8736472735054</v>
      </c>
      <c r="K2634" s="46">
        <v>7895.2881836483475</v>
      </c>
      <c r="L2634" s="110">
        <f>$L$1*gp_need_index[[#This Row],[Normalised weighted population (base year)]]</f>
        <v>3358.2519208036128</v>
      </c>
      <c r="M2634" s="4">
        <f>$M$1*gp_need_index[[#This Row],[Normalised travel time adjusted wp (base year)]]</f>
        <v>4687.8557820786673</v>
      </c>
      <c r="N2634" s="115">
        <v>8046.1077028822801</v>
      </c>
      <c r="O2634" s="43">
        <f>gp_need_index[[#This Row],[Combined weighted population (base year)]]/gp_need_index[[#This Row],[Registered population (base year)]]</f>
        <v>0.61957476632520536</v>
      </c>
      <c r="P2634" s="77">
        <v>13097.511512386052</v>
      </c>
      <c r="Q2634" s="4">
        <v>3433.6831997043805</v>
      </c>
      <c r="R2634" s="46">
        <v>8331.877579455464</v>
      </c>
      <c r="S2634" s="110">
        <v>7933.0843948702986</v>
      </c>
      <c r="T2634" s="46">
        <v>7957.5884046843494</v>
      </c>
      <c r="U2634" s="110">
        <f>$L$1*gp_need_index[[#This Row],[Normalised weighted population 2025/26]]</f>
        <v>3384.7952718944962</v>
      </c>
      <c r="V2634" s="4">
        <f>$M$1*gp_need_index[[#This Row],[Normalised travel time adjusted wp 2025/26]]</f>
        <v>4724.8467625995891</v>
      </c>
      <c r="W2634" s="115">
        <v>8109.6420344940852</v>
      </c>
      <c r="X2634" s="43">
        <f>gp_need_index[[#This Row],[Combined weighted population 2025/26]]/gp_need_index[[#This Row],[Registered population 2025/26]]</f>
        <v>0.61917426274639731</v>
      </c>
    </row>
    <row r="2635" spans="1:24" ht="13">
      <c r="A2635" s="8" t="s">
        <v>2595</v>
      </c>
      <c r="B2635" s="3" t="s">
        <v>10181</v>
      </c>
      <c r="C2635" s="74" t="s">
        <v>6420</v>
      </c>
      <c r="D2635" s="74" t="s">
        <v>6805</v>
      </c>
      <c r="E2635" s="74" t="s">
        <v>6480</v>
      </c>
      <c r="F2635" s="41">
        <v>0.95213645654510104</v>
      </c>
      <c r="G2635" s="110">
        <v>12697.416666666664</v>
      </c>
      <c r="H2635" s="4">
        <v>3711.6153268730986</v>
      </c>
      <c r="I2635" s="46">
        <v>9097.425812829706</v>
      </c>
      <c r="J2635" s="110">
        <v>8661.9907771096114</v>
      </c>
      <c r="K2635" s="46">
        <v>8688.859266985517</v>
      </c>
      <c r="L2635" s="110">
        <f>$L$1*gp_need_index[[#This Row],[Normalised weighted population (base year)]]</f>
        <v>3695.7964857291418</v>
      </c>
      <c r="M2635" s="4">
        <f>$M$1*gp_need_index[[#This Row],[Normalised travel time adjusted wp (base year)]]</f>
        <v>5159.0414696660118</v>
      </c>
      <c r="N2635" s="115">
        <v>8854.8379553951527</v>
      </c>
      <c r="O2635" s="43">
        <f>gp_need_index[[#This Row],[Combined weighted population (base year)]]/gp_need_index[[#This Row],[Registered population (base year)]]</f>
        <v>0.69737318919689606</v>
      </c>
      <c r="P2635" s="77">
        <v>12806.052987996207</v>
      </c>
      <c r="Q2635" s="4">
        <v>3776.8706614572884</v>
      </c>
      <c r="R2635" s="46">
        <v>9164.6264825503858</v>
      </c>
      <c r="S2635" s="110">
        <v>8725.9749846549184</v>
      </c>
      <c r="T2635" s="46">
        <v>8752.928104780478</v>
      </c>
      <c r="U2635" s="110">
        <f>$L$1*gp_need_index[[#This Row],[Normalised weighted population 2025/26]]</f>
        <v>3723.0965158807571</v>
      </c>
      <c r="V2635" s="4">
        <f>$M$1*gp_need_index[[#This Row],[Normalised travel time adjusted wp 2025/26]]</f>
        <v>5197.0825727545862</v>
      </c>
      <c r="W2635" s="115">
        <v>8920.1790886353429</v>
      </c>
      <c r="X2635" s="43">
        <f>gp_need_index[[#This Row],[Combined weighted population 2025/26]]/gp_need_index[[#This Row],[Registered population 2025/26]]</f>
        <v>0.6965595954504249</v>
      </c>
    </row>
    <row r="2636" spans="1:24" ht="13">
      <c r="A2636" s="8" t="s">
        <v>2096</v>
      </c>
      <c r="B2636" s="3" t="s">
        <v>10180</v>
      </c>
      <c r="C2636" s="74" t="s">
        <v>6421</v>
      </c>
      <c r="D2636" s="74" t="s">
        <v>6805</v>
      </c>
      <c r="E2636" s="74" t="s">
        <v>6571</v>
      </c>
      <c r="F2636" s="41">
        <v>0.95546181255871276</v>
      </c>
      <c r="G2636" s="110">
        <v>10439.583333333336</v>
      </c>
      <c r="H2636" s="4">
        <v>2828.7475652733406</v>
      </c>
      <c r="I2636" s="46">
        <v>6933.4558815870359</v>
      </c>
      <c r="J2636" s="110">
        <v>6624.6523239170174</v>
      </c>
      <c r="K2636" s="46">
        <v>6645.2012264126106</v>
      </c>
      <c r="L2636" s="110">
        <f>$L$1*gp_need_index[[#This Row],[Normalised weighted population (base year)]]</f>
        <v>2816.6914914535596</v>
      </c>
      <c r="M2636" s="4">
        <f>$M$1*gp_need_index[[#This Row],[Normalised travel time adjusted wp (base year)]]</f>
        <v>3945.6121509069026</v>
      </c>
      <c r="N2636" s="115">
        <v>6762.3036423604626</v>
      </c>
      <c r="O2636" s="43">
        <f>gp_need_index[[#This Row],[Combined weighted population (base year)]]/gp_need_index[[#This Row],[Registered population (base year)]]</f>
        <v>0.64775608627679526</v>
      </c>
      <c r="P2636" s="77">
        <v>10531.78218868958</v>
      </c>
      <c r="Q2636" s="4">
        <v>2876.0140250896129</v>
      </c>
      <c r="R2636" s="46">
        <v>6978.6859707694193</v>
      </c>
      <c r="S2636" s="110">
        <v>6667.8679469094095</v>
      </c>
      <c r="T2636" s="46">
        <v>6688.4639085148992</v>
      </c>
      <c r="U2636" s="110">
        <f>$L$1*gp_need_index[[#This Row],[Normalised weighted population 2025/26]]</f>
        <v>2835.0660523555821</v>
      </c>
      <c r="V2636" s="4">
        <f>$M$1*gp_need_index[[#This Row],[Normalised travel time adjusted wp 2025/26]]</f>
        <v>3971.299524150792</v>
      </c>
      <c r="W2636" s="115">
        <v>6806.3655765063741</v>
      </c>
      <c r="X2636" s="43">
        <f>gp_need_index[[#This Row],[Combined weighted population 2025/26]]/gp_need_index[[#This Row],[Registered population 2025/26]]</f>
        <v>0.64626911709358648</v>
      </c>
    </row>
    <row r="2637" spans="1:24" ht="13">
      <c r="A2637" s="8" t="s">
        <v>2099</v>
      </c>
      <c r="B2637" s="3" t="s">
        <v>10179</v>
      </c>
      <c r="C2637" s="74" t="s">
        <v>6421</v>
      </c>
      <c r="D2637" s="74" t="s">
        <v>6805</v>
      </c>
      <c r="E2637" s="74" t="s">
        <v>6571</v>
      </c>
      <c r="F2637" s="41">
        <v>0.95546181255871276</v>
      </c>
      <c r="G2637" s="110">
        <v>16027.333333333336</v>
      </c>
      <c r="H2637" s="4">
        <v>5682.4505504202107</v>
      </c>
      <c r="I2637" s="46">
        <v>13928.079222873812</v>
      </c>
      <c r="J2637" s="110">
        <v>13307.74781974836</v>
      </c>
      <c r="K2637" s="46">
        <v>13349.026908674532</v>
      </c>
      <c r="L2637" s="110">
        <f>$L$1*gp_need_index[[#This Row],[Normalised weighted population (base year)]]</f>
        <v>5658.2320432072838</v>
      </c>
      <c r="M2637" s="4">
        <f>$M$1*gp_need_index[[#This Row],[Normalised travel time adjusted wp (base year)]]</f>
        <v>7926.0327835223743</v>
      </c>
      <c r="N2637" s="115">
        <v>13584.264826729657</v>
      </c>
      <c r="O2637" s="43">
        <f>gp_need_index[[#This Row],[Combined weighted population (base year)]]/gp_need_index[[#This Row],[Registered population (base year)]]</f>
        <v>0.84756862194145344</v>
      </c>
      <c r="P2637" s="77">
        <v>16164.301093750495</v>
      </c>
      <c r="Q2637" s="4">
        <v>5785.6099069291431</v>
      </c>
      <c r="R2637" s="46">
        <v>14038.858759936998</v>
      </c>
      <c r="S2637" s="110">
        <v>13413.593437025167</v>
      </c>
      <c r="T2637" s="46">
        <v>13455.025849547474</v>
      </c>
      <c r="U2637" s="110">
        <f>$L$1*gp_need_index[[#This Row],[Normalised weighted population 2025/26]]</f>
        <v>5703.2358313328696</v>
      </c>
      <c r="V2637" s="4">
        <f>$M$1*gp_need_index[[#This Row],[Normalised travel time adjusted wp 2025/26]]</f>
        <v>7988.9700362618705</v>
      </c>
      <c r="W2637" s="115">
        <v>13692.205867594741</v>
      </c>
      <c r="X2637" s="43">
        <f>gp_need_index[[#This Row],[Combined weighted population 2025/26]]/gp_need_index[[#This Row],[Registered population 2025/26]]</f>
        <v>0.8470645150806102</v>
      </c>
    </row>
    <row r="2638" spans="1:24" ht="13">
      <c r="A2638" s="8" t="s">
        <v>2108</v>
      </c>
      <c r="B2638" s="3" t="s">
        <v>10178</v>
      </c>
      <c r="C2638" s="74" t="s">
        <v>6421</v>
      </c>
      <c r="D2638" s="74" t="s">
        <v>6805</v>
      </c>
      <c r="E2638" s="74" t="s">
        <v>6571</v>
      </c>
      <c r="F2638" s="41">
        <v>0.95546181255871276</v>
      </c>
      <c r="G2638" s="110">
        <v>9204.4166666666679</v>
      </c>
      <c r="H2638" s="4">
        <v>2100.5732753104026</v>
      </c>
      <c r="I2638" s="46">
        <v>5148.65034589897</v>
      </c>
      <c r="J2638" s="110">
        <v>4919.3387917236732</v>
      </c>
      <c r="K2638" s="46">
        <v>4934.5980096012618</v>
      </c>
      <c r="L2638" s="110">
        <f>$L$1*gp_need_index[[#This Row],[Normalised weighted population (base year)]]</f>
        <v>2091.6206678802114</v>
      </c>
      <c r="M2638" s="4">
        <f>$M$1*gp_need_index[[#This Row],[Normalised travel time adjusted wp (base year)]]</f>
        <v>2929.9353327535837</v>
      </c>
      <c r="N2638" s="115">
        <v>5021.5560006337946</v>
      </c>
      <c r="O2638" s="43">
        <f>gp_need_index[[#This Row],[Combined weighted population (base year)]]/gp_need_index[[#This Row],[Registered population (base year)]]</f>
        <v>0.54555939637316797</v>
      </c>
      <c r="P2638" s="77">
        <v>9280.6288860915301</v>
      </c>
      <c r="Q2638" s="4">
        <v>2135.7926148134279</v>
      </c>
      <c r="R2638" s="46">
        <v>5182.5289541162729</v>
      </c>
      <c r="S2638" s="110">
        <v>4951.7085081379437</v>
      </c>
      <c r="T2638" s="46">
        <v>4967.0035318437531</v>
      </c>
      <c r="U2638" s="110">
        <f>$L$1*gp_need_index[[#This Row],[Normalised weighted population 2025/26]]</f>
        <v>2105.3837305055013</v>
      </c>
      <c r="V2638" s="4">
        <f>$M$1*gp_need_index[[#This Row],[Normalised travel time adjusted wp 2025/26]]</f>
        <v>2949.1762282449431</v>
      </c>
      <c r="W2638" s="115">
        <v>5054.5599587504439</v>
      </c>
      <c r="X2638" s="43">
        <f>gp_need_index[[#This Row],[Combined weighted population 2025/26]]/gp_need_index[[#This Row],[Registered population 2025/26]]</f>
        <v>0.54463550054517218</v>
      </c>
    </row>
    <row r="2639" spans="1:24" ht="13">
      <c r="A2639" s="8" t="s">
        <v>2095</v>
      </c>
      <c r="B2639" s="3" t="s">
        <v>10177</v>
      </c>
      <c r="C2639" s="74" t="s">
        <v>6421</v>
      </c>
      <c r="D2639" s="74" t="s">
        <v>6805</v>
      </c>
      <c r="E2639" s="74" t="s">
        <v>6571</v>
      </c>
      <c r="F2639" s="41">
        <v>0.95546181255871276</v>
      </c>
      <c r="G2639" s="110">
        <v>7199.4166666666661</v>
      </c>
      <c r="H2639" s="4">
        <v>2165.4774139775213</v>
      </c>
      <c r="I2639" s="46">
        <v>5307.7348776915378</v>
      </c>
      <c r="J2639" s="110">
        <v>5071.3379868202546</v>
      </c>
      <c r="K2639" s="46">
        <v>5087.0686885564246</v>
      </c>
      <c r="L2639" s="110">
        <f>$L$1*gp_need_index[[#This Row],[Normalised weighted population (base year)]]</f>
        <v>2156.2481862166278</v>
      </c>
      <c r="M2639" s="4">
        <f>$M$1*gp_need_index[[#This Row],[Normalised travel time adjusted wp (base year)]]</f>
        <v>3020.4653472776558</v>
      </c>
      <c r="N2639" s="115">
        <v>5176.7135334942832</v>
      </c>
      <c r="O2639" s="43">
        <f>gp_need_index[[#This Row],[Combined weighted population (base year)]]/gp_need_index[[#This Row],[Registered population (base year)]]</f>
        <v>0.71904624682475904</v>
      </c>
      <c r="P2639" s="77">
        <v>7258.4477887837475</v>
      </c>
      <c r="Q2639" s="4">
        <v>2201.3923440573903</v>
      </c>
      <c r="R2639" s="46">
        <v>5341.7075624844465</v>
      </c>
      <c r="S2639" s="110">
        <v>5103.797589809973</v>
      </c>
      <c r="T2639" s="46">
        <v>5119.56239199845</v>
      </c>
      <c r="U2639" s="110">
        <f>$L$1*gp_need_index[[#This Row],[Normalised weighted population 2025/26]]</f>
        <v>2170.0494671120814</v>
      </c>
      <c r="V2639" s="4">
        <f>$M$1*gp_need_index[[#This Row],[Normalised travel time adjusted wp 2025/26]]</f>
        <v>3039.758600673691</v>
      </c>
      <c r="W2639" s="115">
        <v>5209.8080677857724</v>
      </c>
      <c r="X2639" s="43">
        <f>gp_need_index[[#This Row],[Combined weighted population 2025/26]]/gp_need_index[[#This Row],[Registered population 2025/26]]</f>
        <v>0.71775787597953467</v>
      </c>
    </row>
    <row r="2640" spans="1:24" ht="13">
      <c r="A2640" s="8" t="s">
        <v>2292</v>
      </c>
      <c r="B2640" s="3" t="s">
        <v>10176</v>
      </c>
      <c r="C2640" s="74" t="s">
        <v>6421</v>
      </c>
      <c r="D2640" s="74" t="s">
        <v>6805</v>
      </c>
      <c r="E2640" s="74" t="s">
        <v>6518</v>
      </c>
      <c r="F2640" s="41">
        <v>0.95546181255871276</v>
      </c>
      <c r="G2640" s="110">
        <v>13951.75</v>
      </c>
      <c r="H2640" s="4">
        <v>4529.857276270036</v>
      </c>
      <c r="I2640" s="46">
        <v>11102.993409689214</v>
      </c>
      <c r="J2640" s="110">
        <v>10608.486208049098</v>
      </c>
      <c r="K2640" s="46">
        <v>10641.392500795666</v>
      </c>
      <c r="L2640" s="110">
        <f>$L$1*gp_need_index[[#This Row],[Normalised weighted population (base year)]]</f>
        <v>4510.5511019099686</v>
      </c>
      <c r="M2640" s="4">
        <f>$M$1*gp_need_index[[#This Row],[Normalised travel time adjusted wp (base year)]]</f>
        <v>6318.3651063604293</v>
      </c>
      <c r="N2640" s="115">
        <v>10828.916208270399</v>
      </c>
      <c r="O2640" s="43">
        <f>gp_need_index[[#This Row],[Combined weighted population (base year)]]/gp_need_index[[#This Row],[Registered population (base year)]]</f>
        <v>0.77616902598386572</v>
      </c>
      <c r="P2640" s="77">
        <v>14072.584745043065</v>
      </c>
      <c r="Q2640" s="4">
        <v>4613.2056475321051</v>
      </c>
      <c r="R2640" s="46">
        <v>11194.004358759492</v>
      </c>
      <c r="S2640" s="110">
        <v>10695.443694410475</v>
      </c>
      <c r="T2640" s="46">
        <v>10728.480183650767</v>
      </c>
      <c r="U2640" s="110">
        <f>$L$1*gp_need_index[[#This Row],[Normalised weighted population 2025/26]]</f>
        <v>4547.5239723303521</v>
      </c>
      <c r="V2640" s="4">
        <f>$M$1*gp_need_index[[#This Row],[Normalised travel time adjusted wp 2025/26]]</f>
        <v>6370.0737315713041</v>
      </c>
      <c r="W2640" s="115">
        <v>10917.597703901656</v>
      </c>
      <c r="X2640" s="43">
        <f>gp_need_index[[#This Row],[Combined weighted population 2025/26]]/gp_need_index[[#This Row],[Registered population 2025/26]]</f>
        <v>0.77580614376810042</v>
      </c>
    </row>
    <row r="2641" spans="1:24" ht="13">
      <c r="A2641" s="8" t="s">
        <v>2278</v>
      </c>
      <c r="B2641" s="3" t="s">
        <v>10175</v>
      </c>
      <c r="C2641" s="74" t="s">
        <v>6421</v>
      </c>
      <c r="D2641" s="74" t="s">
        <v>6805</v>
      </c>
      <c r="E2641" s="74" t="s">
        <v>6518</v>
      </c>
      <c r="F2641" s="41">
        <v>0.95546181255871276</v>
      </c>
      <c r="G2641" s="110">
        <v>11756.583333333336</v>
      </c>
      <c r="H2641" s="4">
        <v>3337.5838696226447</v>
      </c>
      <c r="I2641" s="46">
        <v>8180.6488479961063</v>
      </c>
      <c r="J2641" s="110">
        <v>7816.2975762127053</v>
      </c>
      <c r="K2641" s="46">
        <v>7840.5428239505018</v>
      </c>
      <c r="L2641" s="110">
        <f>$L$1*gp_need_index[[#This Row],[Normalised weighted population (base year)]]</f>
        <v>3323.3591441625654</v>
      </c>
      <c r="M2641" s="4">
        <f>$M$1*gp_need_index[[#This Row],[Normalised travel time adjusted wp (base year)]]</f>
        <v>4655.3505276747765</v>
      </c>
      <c r="N2641" s="115">
        <v>7978.7096718373414</v>
      </c>
      <c r="O2641" s="43">
        <f>gp_need_index[[#This Row],[Combined weighted population (base year)]]/gp_need_index[[#This Row],[Registered population (base year)]]</f>
        <v>0.6786588795075672</v>
      </c>
      <c r="P2641" s="77">
        <v>11864.78908067169</v>
      </c>
      <c r="Q2641" s="4">
        <v>3401.4502271460779</v>
      </c>
      <c r="R2641" s="46">
        <v>8253.6638463420404</v>
      </c>
      <c r="S2641" s="110">
        <v>7886.0606188762831</v>
      </c>
      <c r="T2641" s="46">
        <v>7910.4193798802735</v>
      </c>
      <c r="U2641" s="110">
        <f>$L$1*gp_need_index[[#This Row],[Normalised weighted population 2025/26]]</f>
        <v>3353.0212243866072</v>
      </c>
      <c r="V2641" s="4">
        <f>$M$1*gp_need_index[[#This Row],[Normalised travel time adjusted wp 2025/26]]</f>
        <v>4696.8399843136795</v>
      </c>
      <c r="W2641" s="115">
        <v>8049.8612087002866</v>
      </c>
      <c r="X2641" s="43">
        <f>gp_need_index[[#This Row],[Combined weighted population 2025/26]]/gp_need_index[[#This Row],[Registered population 2025/26]]</f>
        <v>0.6784664399819712</v>
      </c>
    </row>
    <row r="2642" spans="1:24" ht="13">
      <c r="A2642" s="8" t="s">
        <v>2259</v>
      </c>
      <c r="B2642" s="3" t="s">
        <v>10174</v>
      </c>
      <c r="C2642" s="74" t="s">
        <v>6421</v>
      </c>
      <c r="D2642" s="74" t="s">
        <v>6805</v>
      </c>
      <c r="E2642" s="74" t="s">
        <v>6518</v>
      </c>
      <c r="F2642" s="41">
        <v>0.95546181255871276</v>
      </c>
      <c r="G2642" s="110">
        <v>7370.333333333333</v>
      </c>
      <c r="H2642" s="4">
        <v>2758.6948187841294</v>
      </c>
      <c r="I2642" s="46">
        <v>6761.7517560122915</v>
      </c>
      <c r="J2642" s="110">
        <v>6460.5955888715625</v>
      </c>
      <c r="K2642" s="46">
        <v>6480.6356064193333</v>
      </c>
      <c r="L2642" s="110">
        <f>$L$1*gp_need_index[[#This Row],[Normalised weighted population (base year)]]</f>
        <v>2746.937308573672</v>
      </c>
      <c r="M2642" s="4">
        <f>$M$1*gp_need_index[[#This Row],[Normalised travel time adjusted wp (base year)]]</f>
        <v>3847.9007215996621</v>
      </c>
      <c r="N2642" s="115">
        <v>6594.8380301733341</v>
      </c>
      <c r="O2642" s="43">
        <f>gp_need_index[[#This Row],[Combined weighted population (base year)]]/gp_need_index[[#This Row],[Registered population (base year)]]</f>
        <v>0.89478151555877183</v>
      </c>
      <c r="P2642" s="77">
        <v>7441.2201979446872</v>
      </c>
      <c r="Q2642" s="4">
        <v>2813.5116588650976</v>
      </c>
      <c r="R2642" s="46">
        <v>6827.0231546267451</v>
      </c>
      <c r="S2642" s="110">
        <v>6522.9599176999709</v>
      </c>
      <c r="T2642" s="46">
        <v>6543.1082819280555</v>
      </c>
      <c r="U2642" s="110">
        <f>$L$1*gp_need_index[[#This Row],[Normalised weighted population 2025/26]]</f>
        <v>2773.4535792837587</v>
      </c>
      <c r="V2642" s="4">
        <f>$M$1*gp_need_index[[#This Row],[Normalised travel time adjusted wp 2025/26]]</f>
        <v>3884.994097584598</v>
      </c>
      <c r="W2642" s="115">
        <v>6658.4476768683562</v>
      </c>
      <c r="X2642" s="43">
        <f>gp_need_index[[#This Row],[Combined weighted population 2025/26]]/gp_need_index[[#This Row],[Registered population 2025/26]]</f>
        <v>0.89480589201048799</v>
      </c>
    </row>
    <row r="2643" spans="1:24" ht="13">
      <c r="A2643" s="8" t="s">
        <v>2273</v>
      </c>
      <c r="B2643" s="3" t="s">
        <v>10173</v>
      </c>
      <c r="C2643" s="74" t="s">
        <v>6421</v>
      </c>
      <c r="D2643" s="74" t="s">
        <v>6805</v>
      </c>
      <c r="E2643" s="74" t="s">
        <v>6518</v>
      </c>
      <c r="F2643" s="41">
        <v>0.95546181255871276</v>
      </c>
      <c r="G2643" s="110">
        <v>15747.916666666668</v>
      </c>
      <c r="H2643" s="4">
        <v>5159.5414806062063</v>
      </c>
      <c r="I2643" s="46">
        <v>12646.39293522277</v>
      </c>
      <c r="J2643" s="110">
        <v>12083.145516217648</v>
      </c>
      <c r="K2643" s="46">
        <v>12120.62603095446</v>
      </c>
      <c r="L2643" s="110">
        <f>$L$1*gp_need_index[[#This Row],[Normalised weighted population (base year)]]</f>
        <v>5137.5516029196833</v>
      </c>
      <c r="M2643" s="4">
        <f>$M$1*gp_need_index[[#This Row],[Normalised travel time adjusted wp (base year)]]</f>
        <v>7196.6653401329213</v>
      </c>
      <c r="N2643" s="115">
        <v>12334.216943052605</v>
      </c>
      <c r="O2643" s="43">
        <f>gp_need_index[[#This Row],[Combined weighted population (base year)]]/gp_need_index[[#This Row],[Registered population (base year)]]</f>
        <v>0.78322848692489078</v>
      </c>
      <c r="P2643" s="77">
        <v>15889.198281871932</v>
      </c>
      <c r="Q2643" s="4">
        <v>5259.6273062706905</v>
      </c>
      <c r="R2643" s="46">
        <v>12762.555040948846</v>
      </c>
      <c r="S2643" s="110">
        <v>12194.133972305321</v>
      </c>
      <c r="T2643" s="46">
        <v>12231.799672511968</v>
      </c>
      <c r="U2643" s="110">
        <f>$L$1*gp_need_index[[#This Row],[Normalised weighted population 2025/26]]</f>
        <v>5184.7420401873214</v>
      </c>
      <c r="V2643" s="4">
        <f>$M$1*gp_need_index[[#This Row],[Normalised travel time adjusted wp 2025/26]]</f>
        <v>7262.6750900328025</v>
      </c>
      <c r="W2643" s="115">
        <v>12447.417130220125</v>
      </c>
      <c r="X2643" s="43">
        <f>gp_need_index[[#This Row],[Combined weighted population 2025/26]]/gp_need_index[[#This Row],[Registered population 2025/26]]</f>
        <v>0.78338862096154005</v>
      </c>
    </row>
    <row r="2644" spans="1:24" ht="13">
      <c r="A2644" s="8" t="s">
        <v>2088</v>
      </c>
      <c r="B2644" s="3" t="s">
        <v>8238</v>
      </c>
      <c r="C2644" s="74" t="s">
        <v>6421</v>
      </c>
      <c r="D2644" s="74" t="s">
        <v>6805</v>
      </c>
      <c r="E2644" s="74" t="s">
        <v>6571</v>
      </c>
      <c r="F2644" s="41">
        <v>0.95546181255871276</v>
      </c>
      <c r="G2644" s="110">
        <v>9699.6666666666661</v>
      </c>
      <c r="H2644" s="4">
        <v>3461.5579812563888</v>
      </c>
      <c r="I2644" s="46">
        <v>8484.5179680349065</v>
      </c>
      <c r="J2644" s="110">
        <v>8106.6329164255985</v>
      </c>
      <c r="K2644" s="46">
        <v>8131.7787506855766</v>
      </c>
      <c r="L2644" s="110">
        <f>$L$1*gp_need_index[[#This Row],[Normalised weighted population (base year)]]</f>
        <v>3446.8048802494959</v>
      </c>
      <c r="M2644" s="4">
        <f>$M$1*gp_need_index[[#This Row],[Normalised travel time adjusted wp (base year)]]</f>
        <v>4828.2729076230635</v>
      </c>
      <c r="N2644" s="115">
        <v>8275.0777878725603</v>
      </c>
      <c r="O2644" s="43">
        <f>gp_need_index[[#This Row],[Combined weighted population (base year)]]/gp_need_index[[#This Row],[Registered population (base year)]]</f>
        <v>0.85313012005971622</v>
      </c>
      <c r="P2644" s="77">
        <v>9785.6706331971072</v>
      </c>
      <c r="Q2644" s="4">
        <v>3522.3026831804546</v>
      </c>
      <c r="R2644" s="46">
        <v>8546.9139251325469</v>
      </c>
      <c r="S2644" s="110">
        <v>8166.2498706904453</v>
      </c>
      <c r="T2644" s="46">
        <v>8191.4740908064923</v>
      </c>
      <c r="U2644" s="110">
        <f>$L$1*gp_need_index[[#This Row],[Normalised weighted population 2025/26]]</f>
        <v>3472.1530131949667</v>
      </c>
      <c r="V2644" s="4">
        <f>$M$1*gp_need_index[[#This Row],[Normalised travel time adjusted wp 2025/26]]</f>
        <v>4863.7172307230812</v>
      </c>
      <c r="W2644" s="115">
        <v>8335.8702439180488</v>
      </c>
      <c r="X2644" s="43">
        <f>gp_need_index[[#This Row],[Combined weighted population 2025/26]]/gp_need_index[[#This Row],[Registered population 2025/26]]</f>
        <v>0.85184455479620103</v>
      </c>
    </row>
    <row r="2645" spans="1:24" ht="13">
      <c r="A2645" s="8" t="s">
        <v>2255</v>
      </c>
      <c r="B2645" s="3" t="s">
        <v>10172</v>
      </c>
      <c r="C2645" s="74" t="s">
        <v>6421</v>
      </c>
      <c r="D2645" s="74" t="s">
        <v>6805</v>
      </c>
      <c r="E2645" s="74" t="s">
        <v>6518</v>
      </c>
      <c r="F2645" s="41">
        <v>0.95546181255871276</v>
      </c>
      <c r="G2645" s="110">
        <v>9513.25</v>
      </c>
      <c r="H2645" s="4">
        <v>4456.9456951209131</v>
      </c>
      <c r="I2645" s="46">
        <v>10924.282082683494</v>
      </c>
      <c r="J2645" s="110">
        <v>10437.73435962344</v>
      </c>
      <c r="K2645" s="46">
        <v>10470.110999957673</v>
      </c>
      <c r="L2645" s="110">
        <f>$L$1*gp_need_index[[#This Row],[Normalised weighted population (base year)]]</f>
        <v>4437.9502686746719</v>
      </c>
      <c r="M2645" s="4">
        <f>$M$1*gp_need_index[[#This Row],[Normalised travel time adjusted wp (base year)]]</f>
        <v>6216.6660986244678</v>
      </c>
      <c r="N2645" s="115">
        <v>10654.616367299139</v>
      </c>
      <c r="O2645" s="43">
        <f>gp_need_index[[#This Row],[Combined weighted population (base year)]]/gp_need_index[[#This Row],[Registered population (base year)]]</f>
        <v>1.1199764925024718</v>
      </c>
      <c r="P2645" s="77">
        <v>9604.1383880918474</v>
      </c>
      <c r="Q2645" s="4">
        <v>4546.5033960056344</v>
      </c>
      <c r="R2645" s="46">
        <v>11032.150465528908</v>
      </c>
      <c r="S2645" s="110">
        <v>10540.798480214697</v>
      </c>
      <c r="T2645" s="46">
        <v>10573.357295493925</v>
      </c>
      <c r="U2645" s="110">
        <f>$L$1*gp_need_index[[#This Row],[Normalised weighted population 2025/26]]</f>
        <v>4481.7714108794435</v>
      </c>
      <c r="V2645" s="4">
        <f>$M$1*gp_need_index[[#This Row],[Normalised travel time adjusted wp 2025/26]]</f>
        <v>6277.9689582857818</v>
      </c>
      <c r="W2645" s="115">
        <v>10759.740369165225</v>
      </c>
      <c r="X2645" s="43">
        <f>gp_need_index[[#This Row],[Combined weighted population 2025/26]]/gp_need_index[[#This Row],[Registered population 2025/26]]</f>
        <v>1.1203233371258172</v>
      </c>
    </row>
    <row r="2646" spans="1:24" ht="13">
      <c r="A2646" s="8" t="s">
        <v>2271</v>
      </c>
      <c r="B2646" s="3" t="s">
        <v>10171</v>
      </c>
      <c r="C2646" s="74" t="s">
        <v>6421</v>
      </c>
      <c r="D2646" s="74" t="s">
        <v>6805</v>
      </c>
      <c r="E2646" s="74" t="s">
        <v>6518</v>
      </c>
      <c r="F2646" s="41">
        <v>0.95546181255871276</v>
      </c>
      <c r="G2646" s="110">
        <v>6792.583333333333</v>
      </c>
      <c r="H2646" s="4">
        <v>1819.7140175304642</v>
      </c>
      <c r="I2646" s="46">
        <v>4460.2448845356075</v>
      </c>
      <c r="J2646" s="110">
        <v>4261.5936618341184</v>
      </c>
      <c r="K2646" s="46">
        <v>4274.8126306721824</v>
      </c>
      <c r="L2646" s="110">
        <f>$L$1*gp_need_index[[#This Row],[Normalised weighted population (base year)]]</f>
        <v>1811.9584274610063</v>
      </c>
      <c r="M2646" s="4">
        <f>$M$1*gp_need_index[[#This Row],[Normalised travel time adjusted wp (base year)]]</f>
        <v>2538.1853887870789</v>
      </c>
      <c r="N2646" s="115">
        <v>4350.1438162480854</v>
      </c>
      <c r="O2646" s="43">
        <f>gp_need_index[[#This Row],[Combined weighted population (base year)]]/gp_need_index[[#This Row],[Registered population (base year)]]</f>
        <v>0.64042553514221423</v>
      </c>
      <c r="P2646" s="77">
        <v>6852.7622121511322</v>
      </c>
      <c r="Q2646" s="4">
        <v>1854.8696656073921</v>
      </c>
      <c r="R2646" s="46">
        <v>4500.8657120775815</v>
      </c>
      <c r="S2646" s="110">
        <v>4300.4053113450072</v>
      </c>
      <c r="T2646" s="46">
        <v>4313.6885652105193</v>
      </c>
      <c r="U2646" s="110">
        <f>$L$1*gp_need_index[[#This Row],[Normalised weighted population 2025/26]]</f>
        <v>1828.4604924149542</v>
      </c>
      <c r="V2646" s="4">
        <f>$M$1*gp_need_index[[#This Row],[Normalised travel time adjusted wp 2025/26]]</f>
        <v>2561.2681148725806</v>
      </c>
      <c r="W2646" s="115">
        <v>4389.7286072875349</v>
      </c>
      <c r="X2646" s="43">
        <f>gp_need_index[[#This Row],[Combined weighted population 2025/26]]/gp_need_index[[#This Row],[Registered population 2025/26]]</f>
        <v>0.64057798467073424</v>
      </c>
    </row>
    <row r="2647" spans="1:24" ht="13">
      <c r="A2647" s="8" t="s">
        <v>2104</v>
      </c>
      <c r="B2647" s="3" t="s">
        <v>10170</v>
      </c>
      <c r="C2647" s="74" t="s">
        <v>6421</v>
      </c>
      <c r="D2647" s="74" t="s">
        <v>6805</v>
      </c>
      <c r="E2647" s="74" t="s">
        <v>6571</v>
      </c>
      <c r="F2647" s="41">
        <v>0.95546181255871276</v>
      </c>
      <c r="G2647" s="110">
        <v>9866.6666666666679</v>
      </c>
      <c r="H2647" s="4">
        <v>3319.0979938141577</v>
      </c>
      <c r="I2647" s="46">
        <v>8135.3386881486485</v>
      </c>
      <c r="J2647" s="110">
        <v>7773.005448757528</v>
      </c>
      <c r="K2647" s="46">
        <v>7797.1164093414618</v>
      </c>
      <c r="L2647" s="110">
        <f>$L$1*gp_need_index[[#This Row],[Normalised weighted population (base year)]]</f>
        <v>3304.952054841111</v>
      </c>
      <c r="M2647" s="4">
        <f>$M$1*gp_need_index[[#This Row],[Normalised travel time adjusted wp (base year)]]</f>
        <v>4629.5659376655667</v>
      </c>
      <c r="N2647" s="115">
        <v>7934.5179925066777</v>
      </c>
      <c r="O2647" s="43">
        <f>gp_need_index[[#This Row],[Combined weighted population (base year)]]/gp_need_index[[#This Row],[Registered population (base year)]]</f>
        <v>0.80417412086216322</v>
      </c>
      <c r="P2647" s="77">
        <v>9951.2702437432781</v>
      </c>
      <c r="Q2647" s="4">
        <v>3377.6958077080244</v>
      </c>
      <c r="R2647" s="46">
        <v>8196.023434219589</v>
      </c>
      <c r="S2647" s="110">
        <v>7830.9874062331346</v>
      </c>
      <c r="T2647" s="46">
        <v>7855.1760550240288</v>
      </c>
      <c r="U2647" s="110">
        <f>$L$1*gp_need_index[[#This Row],[Normalised weighted population 2025/26]]</f>
        <v>3329.605014467345</v>
      </c>
      <c r="V2647" s="4">
        <f>$M$1*gp_need_index[[#This Row],[Normalised travel time adjusted wp 2025/26]]</f>
        <v>4664.0390613043155</v>
      </c>
      <c r="W2647" s="115">
        <v>7993.6440757716609</v>
      </c>
      <c r="X2647" s="43">
        <f>gp_need_index[[#This Row],[Combined weighted population 2025/26]]/gp_need_index[[#This Row],[Registered population 2025/26]]</f>
        <v>0.80327876542168597</v>
      </c>
    </row>
    <row r="2648" spans="1:24" ht="13">
      <c r="A2648" s="8" t="s">
        <v>2270</v>
      </c>
      <c r="B2648" s="3" t="s">
        <v>10169</v>
      </c>
      <c r="C2648" s="74" t="s">
        <v>6421</v>
      </c>
      <c r="D2648" s="74" t="s">
        <v>6805</v>
      </c>
      <c r="E2648" s="74" t="s">
        <v>6518</v>
      </c>
      <c r="F2648" s="41">
        <v>0.95546181255871276</v>
      </c>
      <c r="G2648" s="110">
        <v>6150.0833333333339</v>
      </c>
      <c r="H2648" s="4">
        <v>2138.1324147589603</v>
      </c>
      <c r="I2648" s="46">
        <v>5240.7103937851398</v>
      </c>
      <c r="J2648" s="110">
        <v>5007.2986519412352</v>
      </c>
      <c r="K2648" s="46">
        <v>5022.8307110945243</v>
      </c>
      <c r="L2648" s="110">
        <f>$L$1*gp_need_index[[#This Row],[Normalised weighted population (base year)]]</f>
        <v>2129.0197309177956</v>
      </c>
      <c r="M2648" s="4">
        <f>$M$1*gp_need_index[[#This Row],[Normalised travel time adjusted wp (base year)]]</f>
        <v>2982.3238169029337</v>
      </c>
      <c r="N2648" s="115">
        <v>5111.3435478207293</v>
      </c>
      <c r="O2648" s="43">
        <f>gp_need_index[[#This Row],[Combined weighted population (base year)]]/gp_need_index[[#This Row],[Registered population (base year)]]</f>
        <v>0.83110151046528835</v>
      </c>
      <c r="P2648" s="77">
        <v>6209.5677327724516</v>
      </c>
      <c r="Q2648" s="4">
        <v>2180.3859423732615</v>
      </c>
      <c r="R2648" s="46">
        <v>5290.7352516923211</v>
      </c>
      <c r="S2648" s="110">
        <v>5055.0954933502226</v>
      </c>
      <c r="T2648" s="46">
        <v>5070.7098626691868</v>
      </c>
      <c r="U2648" s="110">
        <f>$L$1*gp_need_index[[#This Row],[Normalised weighted population 2025/26]]</f>
        <v>2149.3421493530996</v>
      </c>
      <c r="V2648" s="4">
        <f>$M$1*gp_need_index[[#This Row],[Normalised travel time adjusted wp 2025/26]]</f>
        <v>3010.7522355153351</v>
      </c>
      <c r="W2648" s="115">
        <v>5160.0943848684346</v>
      </c>
      <c r="X2648" s="43">
        <f>gp_need_index[[#This Row],[Combined weighted population 2025/26]]/gp_need_index[[#This Row],[Registered population 2025/26]]</f>
        <v>0.8309909170705756</v>
      </c>
    </row>
    <row r="2649" spans="1:24" ht="13">
      <c r="A2649" s="8" t="s">
        <v>2274</v>
      </c>
      <c r="B2649" s="3" t="s">
        <v>10168</v>
      </c>
      <c r="C2649" s="74" t="s">
        <v>6421</v>
      </c>
      <c r="D2649" s="74" t="s">
        <v>6805</v>
      </c>
      <c r="E2649" s="74" t="s">
        <v>6518</v>
      </c>
      <c r="F2649" s="41">
        <v>0.95546181255871276</v>
      </c>
      <c r="G2649" s="110">
        <v>15110.333333333336</v>
      </c>
      <c r="H2649" s="4">
        <v>3932.3105501697232</v>
      </c>
      <c r="I2649" s="46">
        <v>9638.3650655184792</v>
      </c>
      <c r="J2649" s="110">
        <v>9209.0897556028631</v>
      </c>
      <c r="K2649" s="46">
        <v>9237.6552830008586</v>
      </c>
      <c r="L2649" s="110">
        <f>$L$1*gp_need_index[[#This Row],[Normalised weighted population (base year)]]</f>
        <v>3915.5511097526464</v>
      </c>
      <c r="M2649" s="4">
        <f>$M$1*gp_need_index[[#This Row],[Normalised travel time adjusted wp (base year)]]</f>
        <v>5484.8910798407787</v>
      </c>
      <c r="N2649" s="115">
        <v>9400.4421895934247</v>
      </c>
      <c r="O2649" s="43">
        <f>gp_need_index[[#This Row],[Combined weighted population (base year)]]/gp_need_index[[#This Row],[Registered population (base year)]]</f>
        <v>0.62212010696389375</v>
      </c>
      <c r="P2649" s="77">
        <v>15245.51092512684</v>
      </c>
      <c r="Q2649" s="4">
        <v>4003.7723922039463</v>
      </c>
      <c r="R2649" s="46">
        <v>9715.2065253774235</v>
      </c>
      <c r="S2649" s="110">
        <v>9282.5088361193466</v>
      </c>
      <c r="T2649" s="46">
        <v>9311.1809989626345</v>
      </c>
      <c r="U2649" s="110">
        <f>$L$1*gp_need_index[[#This Row],[Normalised weighted population 2025/26]]</f>
        <v>3946.767676191087</v>
      </c>
      <c r="V2649" s="4">
        <f>$M$1*gp_need_index[[#This Row],[Normalised travel time adjusted wp 2025/26]]</f>
        <v>5528.5472383856604</v>
      </c>
      <c r="W2649" s="115">
        <v>9475.3149145767475</v>
      </c>
      <c r="X2649" s="43">
        <f>gp_need_index[[#This Row],[Combined weighted population 2025/26]]/gp_need_index[[#This Row],[Registered population 2025/26]]</f>
        <v>0.62151507818344331</v>
      </c>
    </row>
    <row r="2650" spans="1:24" ht="13">
      <c r="A2650" s="8" t="s">
        <v>2253</v>
      </c>
      <c r="B2650" s="3" t="s">
        <v>10167</v>
      </c>
      <c r="C2650" s="74" t="s">
        <v>6421</v>
      </c>
      <c r="D2650" s="74" t="s">
        <v>6805</v>
      </c>
      <c r="E2650" s="74" t="s">
        <v>6518</v>
      </c>
      <c r="F2650" s="41">
        <v>0.95546181255871276</v>
      </c>
      <c r="G2650" s="110">
        <v>10354.166666666664</v>
      </c>
      <c r="H2650" s="4">
        <v>3833.366395222818</v>
      </c>
      <c r="I2650" s="46">
        <v>9395.8461000628286</v>
      </c>
      <c r="J2650" s="110">
        <v>8977.3721452887421</v>
      </c>
      <c r="K2650" s="46">
        <v>9005.2189115581477</v>
      </c>
      <c r="L2650" s="110">
        <f>$L$1*gp_need_index[[#This Row],[Normalised weighted population (base year)]]</f>
        <v>3817.028653104564</v>
      </c>
      <c r="M2650" s="4">
        <f>$M$1*gp_need_index[[#This Row],[Normalised travel time adjusted wp (base year)]]</f>
        <v>5346.8811475257316</v>
      </c>
      <c r="N2650" s="115">
        <v>9163.9098006302956</v>
      </c>
      <c r="O2650" s="43">
        <f>gp_need_index[[#This Row],[Combined weighted population (base year)]]/gp_need_index[[#This Row],[Registered population (base year)]]</f>
        <v>0.8850456145477954</v>
      </c>
      <c r="P2650" s="77">
        <v>10449.115543235492</v>
      </c>
      <c r="Q2650" s="4">
        <v>3908.7396057845731</v>
      </c>
      <c r="R2650" s="46">
        <v>9484.6082155074491</v>
      </c>
      <c r="S2650" s="110">
        <v>9062.1809569980051</v>
      </c>
      <c r="T2650" s="46">
        <v>9090.1725627914038</v>
      </c>
      <c r="U2650" s="110">
        <f>$L$1*gp_need_index[[#This Row],[Normalised weighted population 2025/26]]</f>
        <v>3853.0879429603256</v>
      </c>
      <c r="V2650" s="4">
        <f>$M$1*gp_need_index[[#This Row],[Normalised travel time adjusted wp 2025/26]]</f>
        <v>5397.3226837786224</v>
      </c>
      <c r="W2650" s="115">
        <v>9250.410626738947</v>
      </c>
      <c r="X2650" s="43">
        <f>gp_need_index[[#This Row],[Combined weighted population 2025/26]]/gp_need_index[[#This Row],[Registered population 2025/26]]</f>
        <v>0.88528168613538227</v>
      </c>
    </row>
    <row r="2651" spans="1:24" ht="13">
      <c r="A2651" s="8" t="s">
        <v>2257</v>
      </c>
      <c r="B2651" s="3" t="s">
        <v>10166</v>
      </c>
      <c r="C2651" s="74" t="s">
        <v>6421</v>
      </c>
      <c r="D2651" s="74" t="s">
        <v>6805</v>
      </c>
      <c r="E2651" s="74" t="s">
        <v>6518</v>
      </c>
      <c r="F2651" s="41">
        <v>0.95546181255871276</v>
      </c>
      <c r="G2651" s="110">
        <v>18163.916666666664</v>
      </c>
      <c r="H2651" s="4">
        <v>3945.9218414841307</v>
      </c>
      <c r="I2651" s="46">
        <v>9671.7272817085814</v>
      </c>
      <c r="J2651" s="110">
        <v>9240.9660791548322</v>
      </c>
      <c r="K2651" s="46">
        <v>9269.6304832081696</v>
      </c>
      <c r="L2651" s="110">
        <f>$L$1*gp_need_index[[#This Row],[Normalised weighted population (base year)]]</f>
        <v>3929.104389975897</v>
      </c>
      <c r="M2651" s="4">
        <f>$M$1*gp_need_index[[#This Row],[Normalised travel time adjusted wp (base year)]]</f>
        <v>5503.8764700745905</v>
      </c>
      <c r="N2651" s="115">
        <v>9432.9808600504875</v>
      </c>
      <c r="O2651" s="43">
        <f>gp_need_index[[#This Row],[Combined weighted population (base year)]]/gp_need_index[[#This Row],[Registered population (base year)]]</f>
        <v>0.51932526630455922</v>
      </c>
      <c r="P2651" s="77">
        <v>18318.417567279292</v>
      </c>
      <c r="Q2651" s="4">
        <v>4014.9839035083155</v>
      </c>
      <c r="R2651" s="46">
        <v>9742.4114054539332</v>
      </c>
      <c r="S2651" s="110">
        <v>9308.5020601476917</v>
      </c>
      <c r="T2651" s="46">
        <v>9337.2545118401831</v>
      </c>
      <c r="U2651" s="110">
        <f>$L$1*gp_need_index[[#This Row],[Normalised weighted population 2025/26]]</f>
        <v>3957.819560784601</v>
      </c>
      <c r="V2651" s="4">
        <f>$M$1*gp_need_index[[#This Row],[Normalised travel time adjusted wp 2025/26]]</f>
        <v>5544.0284805213514</v>
      </c>
      <c r="W2651" s="115">
        <v>9501.8480413059515</v>
      </c>
      <c r="X2651" s="43">
        <f>gp_need_index[[#This Row],[Combined weighted population 2025/26]]/gp_need_index[[#This Row],[Registered population 2025/26]]</f>
        <v>0.51870463190435911</v>
      </c>
    </row>
    <row r="2652" spans="1:24" ht="13">
      <c r="A2652" s="8" t="s">
        <v>2097</v>
      </c>
      <c r="B2652" s="3" t="s">
        <v>10165</v>
      </c>
      <c r="C2652" s="74" t="s">
        <v>6421</v>
      </c>
      <c r="D2652" s="74" t="s">
        <v>6805</v>
      </c>
      <c r="E2652" s="74" t="s">
        <v>6571</v>
      </c>
      <c r="F2652" s="41">
        <v>0.95546181255871276</v>
      </c>
      <c r="G2652" s="110">
        <v>6888.9166666666661</v>
      </c>
      <c r="H2652" s="4">
        <v>2010.0753728280306</v>
      </c>
      <c r="I2652" s="46">
        <v>4926.8337292659971</v>
      </c>
      <c r="J2652" s="110">
        <v>4707.4014851398915</v>
      </c>
      <c r="K2652" s="46">
        <v>4722.0032980948927</v>
      </c>
      <c r="L2652" s="110">
        <f>$L$1*gp_need_index[[#This Row],[Normalised weighted population (base year)]]</f>
        <v>2001.5084659128861</v>
      </c>
      <c r="M2652" s="4">
        <f>$M$1*gp_need_index[[#This Row],[Normalised travel time adjusted wp (base year)]]</f>
        <v>2803.7064574557157</v>
      </c>
      <c r="N2652" s="115">
        <v>4805.2149233686014</v>
      </c>
      <c r="O2652" s="43">
        <f>gp_need_index[[#This Row],[Combined weighted population (base year)]]/gp_need_index[[#This Row],[Registered population (base year)]]</f>
        <v>0.69752838593904731</v>
      </c>
      <c r="P2652" s="77">
        <v>6948.4086521661793</v>
      </c>
      <c r="Q2652" s="4">
        <v>2044.6093904928853</v>
      </c>
      <c r="R2652" s="46">
        <v>4961.2716574605429</v>
      </c>
      <c r="S2652" s="110">
        <v>4740.3056104334191</v>
      </c>
      <c r="T2652" s="46">
        <v>4754.9476449080257</v>
      </c>
      <c r="U2652" s="110">
        <f>$L$1*gp_need_index[[#This Row],[Normalised weighted population 2025/26]]</f>
        <v>2015.4987502653787</v>
      </c>
      <c r="V2652" s="4">
        <f>$M$1*gp_need_index[[#This Row],[Normalised travel time adjusted wp 2025/26]]</f>
        <v>2823.2672819756617</v>
      </c>
      <c r="W2652" s="115">
        <v>4838.7660322410402</v>
      </c>
      <c r="X2652" s="43">
        <f>gp_need_index[[#This Row],[Combined weighted population 2025/26]]/gp_need_index[[#This Row],[Registered population 2025/26]]</f>
        <v>0.69638478023778094</v>
      </c>
    </row>
    <row r="2653" spans="1:24" ht="13">
      <c r="A2653" s="8" t="s">
        <v>2272</v>
      </c>
      <c r="B2653" s="3" t="s">
        <v>10164</v>
      </c>
      <c r="C2653" s="74" t="s">
        <v>6421</v>
      </c>
      <c r="D2653" s="74" t="s">
        <v>6805</v>
      </c>
      <c r="E2653" s="74" t="s">
        <v>6518</v>
      </c>
      <c r="F2653" s="41">
        <v>0.95546181255871276</v>
      </c>
      <c r="G2653" s="110">
        <v>11053.166666666668</v>
      </c>
      <c r="H2653" s="4">
        <v>3035.3209037224301</v>
      </c>
      <c r="I2653" s="46">
        <v>7439.7814180300547</v>
      </c>
      <c r="J2653" s="110">
        <v>7108.4270387116267</v>
      </c>
      <c r="K2653" s="46">
        <v>7130.4765542142241</v>
      </c>
      <c r="L2653" s="110">
        <f>$L$1*gp_need_index[[#This Row],[Normalised weighted population (base year)]]</f>
        <v>3022.384417861605</v>
      </c>
      <c r="M2653" s="4">
        <f>$M$1*gp_need_index[[#This Row],[Normalised travel time adjusted wp (base year)]]</f>
        <v>4233.7461237802909</v>
      </c>
      <c r="N2653" s="115">
        <v>7256.1305416418963</v>
      </c>
      <c r="O2653" s="43">
        <f>gp_need_index[[#This Row],[Combined weighted population (base year)]]/gp_need_index[[#This Row],[Registered population (base year)]]</f>
        <v>0.65647526726656569</v>
      </c>
      <c r="P2653" s="77">
        <v>11145.324982690005</v>
      </c>
      <c r="Q2653" s="4">
        <v>3091.0907352714294</v>
      </c>
      <c r="R2653" s="46">
        <v>7500.572445206315</v>
      </c>
      <c r="S2653" s="110">
        <v>7166.5105437247621</v>
      </c>
      <c r="T2653" s="46">
        <v>7188.6467313606172</v>
      </c>
      <c r="U2653" s="110">
        <f>$L$1*gp_need_index[[#This Row],[Normalised weighted population 2025/26]]</f>
        <v>3047.0805538042628</v>
      </c>
      <c r="V2653" s="4">
        <f>$M$1*gp_need_index[[#This Row],[Normalised travel time adjusted wp 2025/26]]</f>
        <v>4268.284875873599</v>
      </c>
      <c r="W2653" s="115">
        <v>7315.3654296778623</v>
      </c>
      <c r="X2653" s="43">
        <f>gp_need_index[[#This Row],[Combined weighted population 2025/26]]/gp_need_index[[#This Row],[Registered population 2025/26]]</f>
        <v>0.65636178765890463</v>
      </c>
    </row>
    <row r="2654" spans="1:24" ht="13">
      <c r="A2654" s="8" t="s">
        <v>2086</v>
      </c>
      <c r="B2654" s="3" t="s">
        <v>10163</v>
      </c>
      <c r="C2654" s="74" t="s">
        <v>6421</v>
      </c>
      <c r="D2654" s="74" t="s">
        <v>6805</v>
      </c>
      <c r="E2654" s="74" t="s">
        <v>6571</v>
      </c>
      <c r="F2654" s="41">
        <v>0.95546181255871276</v>
      </c>
      <c r="G2654" s="110">
        <v>8126.2499999999991</v>
      </c>
      <c r="H2654" s="4">
        <v>1840.5485567220501</v>
      </c>
      <c r="I2654" s="46">
        <v>4511.311780737813</v>
      </c>
      <c r="J2654" s="110">
        <v>4310.3861310412249</v>
      </c>
      <c r="K2654" s="46">
        <v>4323.7564484547656</v>
      </c>
      <c r="L2654" s="110">
        <f>$L$1*gp_need_index[[#This Row],[Normalised weighted population (base year)]]</f>
        <v>1832.7041702023259</v>
      </c>
      <c r="M2654" s="4">
        <f>$M$1*gp_need_index[[#This Row],[Normalised travel time adjusted wp (base year)]]</f>
        <v>2567.2459567932315</v>
      </c>
      <c r="N2654" s="115">
        <v>4399.9501269955572</v>
      </c>
      <c r="O2654" s="43">
        <f>gp_need_index[[#This Row],[Combined weighted population (base year)]]/gp_need_index[[#This Row],[Registered population (base year)]]</f>
        <v>0.54144902347276513</v>
      </c>
      <c r="P2654" s="77">
        <v>8194.7273516663518</v>
      </c>
      <c r="Q2654" s="4">
        <v>1870.4226003295421</v>
      </c>
      <c r="R2654" s="46">
        <v>4538.6051133471483</v>
      </c>
      <c r="S2654" s="110">
        <v>4336.4638680869084</v>
      </c>
      <c r="T2654" s="46">
        <v>4349.8585009803364</v>
      </c>
      <c r="U2654" s="110">
        <f>$L$1*gp_need_index[[#This Row],[Normalised weighted population 2025/26]]</f>
        <v>1843.7919883188711</v>
      </c>
      <c r="V2654" s="4">
        <f>$M$1*gp_need_index[[#This Row],[Normalised travel time adjusted wp 2025/26]]</f>
        <v>2582.7441444476781</v>
      </c>
      <c r="W2654" s="115">
        <v>4426.5361327665487</v>
      </c>
      <c r="X2654" s="43">
        <f>gp_need_index[[#This Row],[Combined weighted population 2025/26]]/gp_need_index[[#This Row],[Registered population 2025/26]]</f>
        <v>0.54016881133530792</v>
      </c>
    </row>
    <row r="2655" spans="1:24" ht="13">
      <c r="A2655" s="8" t="s">
        <v>2284</v>
      </c>
      <c r="B2655" s="3" t="s">
        <v>10162</v>
      </c>
      <c r="C2655" s="74" t="s">
        <v>6421</v>
      </c>
      <c r="D2655" s="74" t="s">
        <v>6805</v>
      </c>
      <c r="E2655" s="74" t="s">
        <v>6518</v>
      </c>
      <c r="F2655" s="41">
        <v>0.95546181255871276</v>
      </c>
      <c r="G2655" s="110">
        <v>9143.75</v>
      </c>
      <c r="H2655" s="4">
        <v>3024.9481722880669</v>
      </c>
      <c r="I2655" s="46">
        <v>7414.357136042292</v>
      </c>
      <c r="J2655" s="110">
        <v>7084.1351081605944</v>
      </c>
      <c r="K2655" s="46">
        <v>7106.1092729145157</v>
      </c>
      <c r="L2655" s="110">
        <f>$L$1*gp_need_index[[#This Row],[Normalised weighted population (base year)]]</f>
        <v>3012.0558948314915</v>
      </c>
      <c r="M2655" s="4">
        <f>$M$1*gp_need_index[[#This Row],[Normalised travel time adjusted wp (base year)]]</f>
        <v>4219.2779627863765</v>
      </c>
      <c r="N2655" s="115">
        <v>7231.3338576178685</v>
      </c>
      <c r="O2655" s="43">
        <f>gp_need_index[[#This Row],[Combined weighted population (base year)]]/gp_need_index[[#This Row],[Registered population (base year)]]</f>
        <v>0.79084990924050513</v>
      </c>
      <c r="P2655" s="77">
        <v>9227.8451997407283</v>
      </c>
      <c r="Q2655" s="4">
        <v>3084.208985744523</v>
      </c>
      <c r="R2655" s="46">
        <v>7483.8737891987957</v>
      </c>
      <c r="S2655" s="110">
        <v>7150.5556155885233</v>
      </c>
      <c r="T2655" s="46">
        <v>7172.6425210415391</v>
      </c>
      <c r="U2655" s="110">
        <f>$L$1*gp_need_index[[#This Row],[Normalised weighted population 2025/26]]</f>
        <v>3040.2967849163697</v>
      </c>
      <c r="V2655" s="4">
        <f>$M$1*gp_need_index[[#This Row],[Normalised travel time adjusted wp 2025/26]]</f>
        <v>4258.7823183814899</v>
      </c>
      <c r="W2655" s="115">
        <v>7299.0791032978595</v>
      </c>
      <c r="X2655" s="43">
        <f>gp_need_index[[#This Row],[Combined weighted population 2025/26]]/gp_need_index[[#This Row],[Registered population 2025/26]]</f>
        <v>0.79098412958888165</v>
      </c>
    </row>
    <row r="2656" spans="1:24" ht="13">
      <c r="A2656" s="8" t="s">
        <v>2280</v>
      </c>
      <c r="B2656" s="3" t="s">
        <v>10161</v>
      </c>
      <c r="C2656" s="74" t="s">
        <v>6421</v>
      </c>
      <c r="D2656" s="74" t="s">
        <v>6805</v>
      </c>
      <c r="E2656" s="74" t="s">
        <v>6518</v>
      </c>
      <c r="F2656" s="41">
        <v>0.95546181255871276</v>
      </c>
      <c r="G2656" s="110">
        <v>6843.6666666666661</v>
      </c>
      <c r="H2656" s="4">
        <v>1761.3736242424657</v>
      </c>
      <c r="I2656" s="46">
        <v>4317.248546529855</v>
      </c>
      <c r="J2656" s="110">
        <v>4124.9661215338838</v>
      </c>
      <c r="K2656" s="46">
        <v>4137.7612876021476</v>
      </c>
      <c r="L2656" s="110">
        <f>$L$1*gp_need_index[[#This Row],[Normalised weighted population (base year)]]</f>
        <v>1753.8666799329862</v>
      </c>
      <c r="M2656" s="4">
        <f>$M$1*gp_need_index[[#This Row],[Normalised travel time adjusted wp (base year)]]</f>
        <v>2456.8106604544105</v>
      </c>
      <c r="N2656" s="115">
        <v>4210.6773403873967</v>
      </c>
      <c r="O2656" s="43">
        <f>gp_need_index[[#This Row],[Combined weighted population (base year)]]/gp_need_index[[#This Row],[Registered population (base year)]]</f>
        <v>0.61526628128986371</v>
      </c>
      <c r="P2656" s="77">
        <v>6902.7079411309933</v>
      </c>
      <c r="Q2656" s="4">
        <v>1792.9463417188049</v>
      </c>
      <c r="R2656" s="46">
        <v>4350.6079498014642</v>
      </c>
      <c r="S2656" s="110">
        <v>4156.8397574496521</v>
      </c>
      <c r="T2656" s="46">
        <v>4169.6795606260612</v>
      </c>
      <c r="U2656" s="110">
        <f>$L$1*gp_need_index[[#This Row],[Normalised weighted population 2025/26]]</f>
        <v>1767.4188174182257</v>
      </c>
      <c r="V2656" s="4">
        <f>$M$1*gp_need_index[[#This Row],[Normalised travel time adjusted wp 2025/26]]</f>
        <v>2475.762249968142</v>
      </c>
      <c r="W2656" s="115">
        <v>4243.1810673863674</v>
      </c>
      <c r="X2656" s="43">
        <f>gp_need_index[[#This Row],[Combined weighted population 2025/26]]/gp_need_index[[#This Row],[Registered population 2025/26]]</f>
        <v>0.61471253073053123</v>
      </c>
    </row>
    <row r="2657" spans="1:24" ht="13">
      <c r="A2657" s="8" t="s">
        <v>2115</v>
      </c>
      <c r="B2657" s="3" t="s">
        <v>10160</v>
      </c>
      <c r="C2657" s="74" t="s">
        <v>6421</v>
      </c>
      <c r="D2657" s="74" t="s">
        <v>6805</v>
      </c>
      <c r="E2657" s="74" t="s">
        <v>6571</v>
      </c>
      <c r="F2657" s="41">
        <v>0.95546181255871276</v>
      </c>
      <c r="G2657" s="110">
        <v>14421.666666666666</v>
      </c>
      <c r="H2657" s="4">
        <v>3875.0690293133048</v>
      </c>
      <c r="I2657" s="46">
        <v>9498.0621398261428</v>
      </c>
      <c r="J2657" s="110">
        <v>9075.035667913573</v>
      </c>
      <c r="K2657" s="46">
        <v>9103.1853750930313</v>
      </c>
      <c r="L2657" s="110">
        <f>$L$1*gp_need_index[[#This Row],[Normalised weighted population (base year)]]</f>
        <v>3858.5535512806673</v>
      </c>
      <c r="M2657" s="4">
        <f>$M$1*gp_need_index[[#This Row],[Normalised travel time adjusted wp (base year)]]</f>
        <v>5405.0490879288373</v>
      </c>
      <c r="N2657" s="115">
        <v>9263.6026392095046</v>
      </c>
      <c r="O2657" s="43">
        <f>gp_need_index[[#This Row],[Combined weighted population (base year)]]/gp_need_index[[#This Row],[Registered population (base year)]]</f>
        <v>0.64233925615690546</v>
      </c>
      <c r="P2657" s="77">
        <v>14545.543844546053</v>
      </c>
      <c r="Q2657" s="4">
        <v>3937.4680630838361</v>
      </c>
      <c r="R2657" s="46">
        <v>9554.3181961150603</v>
      </c>
      <c r="S2657" s="110">
        <v>9128.7861814227872</v>
      </c>
      <c r="T2657" s="46">
        <v>9156.9835199415338</v>
      </c>
      <c r="U2657" s="110">
        <f>$L$1*gp_need_index[[#This Row],[Normalised weighted population 2025/26]]</f>
        <v>3881.4073716262374</v>
      </c>
      <c r="V2657" s="4">
        <f>$M$1*gp_need_index[[#This Row],[Normalised travel time adjusted wp 2025/26]]</f>
        <v>5436.9919301059572</v>
      </c>
      <c r="W2657" s="115">
        <v>9318.3993017321955</v>
      </c>
      <c r="X2657" s="43">
        <f>gp_need_index[[#This Row],[Combined weighted population 2025/26]]/gp_need_index[[#This Row],[Registered population 2025/26]]</f>
        <v>0.64063601892934308</v>
      </c>
    </row>
    <row r="2658" spans="1:24" ht="13">
      <c r="A2658" s="8" t="s">
        <v>2085</v>
      </c>
      <c r="B2658" s="3" t="s">
        <v>10159</v>
      </c>
      <c r="C2658" s="74" t="s">
        <v>6421</v>
      </c>
      <c r="D2658" s="74" t="s">
        <v>6805</v>
      </c>
      <c r="E2658" s="74" t="s">
        <v>6571</v>
      </c>
      <c r="F2658" s="41">
        <v>0.95546181255871276</v>
      </c>
      <c r="G2658" s="110">
        <v>11768.5</v>
      </c>
      <c r="H2658" s="4">
        <v>2759.3794684161767</v>
      </c>
      <c r="I2658" s="46">
        <v>6763.4298796018329</v>
      </c>
      <c r="J2658" s="110">
        <v>6462.1989718781233</v>
      </c>
      <c r="K2658" s="46">
        <v>6482.2439629338551</v>
      </c>
      <c r="L2658" s="110">
        <f>$L$1*gp_need_index[[#This Row],[Normalised weighted population (base year)]]</f>
        <v>2747.6190402406783</v>
      </c>
      <c r="M2658" s="4">
        <f>$M$1*gp_need_index[[#This Row],[Normalised travel time adjusted wp (base year)]]</f>
        <v>3848.855689070243</v>
      </c>
      <c r="N2658" s="115">
        <v>6596.4747293109212</v>
      </c>
      <c r="O2658" s="43">
        <f>gp_need_index[[#This Row],[Combined weighted population (base year)]]/gp_need_index[[#This Row],[Registered population (base year)]]</f>
        <v>0.56051958442545113</v>
      </c>
      <c r="P2658" s="77">
        <v>11864.032605604507</v>
      </c>
      <c r="Q2658" s="4">
        <v>2803.7140119242385</v>
      </c>
      <c r="R2658" s="46">
        <v>6803.2490350792605</v>
      </c>
      <c r="S2658" s="110">
        <v>6500.2446543451442</v>
      </c>
      <c r="T2658" s="46">
        <v>6520.3228548123916</v>
      </c>
      <c r="U2658" s="110">
        <f>$L$1*gp_need_index[[#This Row],[Normalised weighted population 2025/26]]</f>
        <v>2763.7954288044234</v>
      </c>
      <c r="V2658" s="4">
        <f>$M$1*gp_need_index[[#This Row],[Normalised travel time adjusted wp 2025/26]]</f>
        <v>3871.4651682071349</v>
      </c>
      <c r="W2658" s="115">
        <v>6635.2605970115583</v>
      </c>
      <c r="X2658" s="43">
        <f>gp_need_index[[#This Row],[Combined weighted population 2025/26]]/gp_need_index[[#This Row],[Registered population 2025/26]]</f>
        <v>0.55927531705173295</v>
      </c>
    </row>
    <row r="2659" spans="1:24" ht="13">
      <c r="A2659" s="8" t="s">
        <v>3119</v>
      </c>
      <c r="B2659" s="3" t="s">
        <v>10158</v>
      </c>
      <c r="C2659" s="74" t="s">
        <v>6421</v>
      </c>
      <c r="D2659" s="74" t="s">
        <v>6805</v>
      </c>
      <c r="E2659" s="74" t="s">
        <v>6554</v>
      </c>
      <c r="F2659" s="41">
        <v>0.95546181255871276</v>
      </c>
      <c r="G2659" s="110">
        <v>5593.416666666667</v>
      </c>
      <c r="H2659" s="4">
        <v>1430.3527438917567</v>
      </c>
      <c r="I2659" s="46">
        <v>3505.8934797252414</v>
      </c>
      <c r="J2659" s="110">
        <v>3349.7473387760519</v>
      </c>
      <c r="K2659" s="46">
        <v>3360.1378661703534</v>
      </c>
      <c r="L2659" s="110">
        <f>$L$1*gp_need_index[[#This Row],[Normalised weighted population (base year)]]</f>
        <v>1424.2566049218524</v>
      </c>
      <c r="M2659" s="4">
        <f>$M$1*gp_need_index[[#This Row],[Normalised travel time adjusted wp (base year)]]</f>
        <v>1995.0939545349654</v>
      </c>
      <c r="N2659" s="115">
        <v>3419.3505594568178</v>
      </c>
      <c r="O2659" s="43">
        <f>gp_need_index[[#This Row],[Combined weighted population (base year)]]/gp_need_index[[#This Row],[Registered population (base year)]]</f>
        <v>0.61131697551409858</v>
      </c>
      <c r="P2659" s="77">
        <v>5637.5156342689734</v>
      </c>
      <c r="Q2659" s="4">
        <v>1453.7207508694746</v>
      </c>
      <c r="R2659" s="46">
        <v>3527.4725787170255</v>
      </c>
      <c r="S2659" s="110">
        <v>3370.365343812126</v>
      </c>
      <c r="T2659" s="46">
        <v>3380.7758552035225</v>
      </c>
      <c r="U2659" s="110">
        <f>$L$1*gp_need_index[[#This Row],[Normalised weighted population 2025/26]]</f>
        <v>1433.0230362025084</v>
      </c>
      <c r="V2659" s="4">
        <f>$M$1*gp_need_index[[#This Row],[Normalised travel time adjusted wp 2025/26]]</f>
        <v>2007.3478348201702</v>
      </c>
      <c r="W2659" s="115">
        <v>3440.3708710226783</v>
      </c>
      <c r="X2659" s="43">
        <f>gp_need_index[[#This Row],[Combined weighted population 2025/26]]/gp_need_index[[#This Row],[Registered population 2025/26]]</f>
        <v>0.61026365055372433</v>
      </c>
    </row>
    <row r="2660" spans="1:24" ht="13">
      <c r="A2660" s="8" t="s">
        <v>2290</v>
      </c>
      <c r="B2660" s="3" t="s">
        <v>10157</v>
      </c>
      <c r="C2660" s="74" t="s">
        <v>6421</v>
      </c>
      <c r="D2660" s="74" t="s">
        <v>6805</v>
      </c>
      <c r="E2660" s="74" t="s">
        <v>6518</v>
      </c>
      <c r="F2660" s="41">
        <v>0.95546181255871276</v>
      </c>
      <c r="G2660" s="110">
        <v>6148.3333333333321</v>
      </c>
      <c r="H2660" s="4">
        <v>1321.6969914210681</v>
      </c>
      <c r="I2660" s="46">
        <v>3239.5707172120142</v>
      </c>
      <c r="J2660" s="110">
        <v>3095.28610937952</v>
      </c>
      <c r="K2660" s="46">
        <v>3104.8873275789974</v>
      </c>
      <c r="L2660" s="110">
        <f>$L$1*gp_need_index[[#This Row],[Normalised weighted population (base year)]]</f>
        <v>1316.0639414127988</v>
      </c>
      <c r="M2660" s="4">
        <f>$M$1*gp_need_index[[#This Row],[Normalised travel time adjusted wp (base year)]]</f>
        <v>1843.538028344409</v>
      </c>
      <c r="N2660" s="115">
        <v>3159.6019697572078</v>
      </c>
      <c r="O2660" s="43">
        <f>gp_need_index[[#This Row],[Combined weighted population (base year)]]/gp_need_index[[#This Row],[Registered population (base year)]]</f>
        <v>0.51389568496999871</v>
      </c>
      <c r="P2660" s="77">
        <v>6197.4173438453781</v>
      </c>
      <c r="Q2660" s="4">
        <v>1344.4486408422217</v>
      </c>
      <c r="R2660" s="46">
        <v>3262.3223622747391</v>
      </c>
      <c r="S2660" s="110">
        <v>3117.0244374098438</v>
      </c>
      <c r="T2660" s="46">
        <v>3126.6524198695179</v>
      </c>
      <c r="U2660" s="110">
        <f>$L$1*gp_need_index[[#This Row],[Normalised weighted population 2025/26]]</f>
        <v>1325.3067153136087</v>
      </c>
      <c r="V2660" s="4">
        <f>$M$1*gp_need_index[[#This Row],[Normalised travel time adjusted wp 2025/26]]</f>
        <v>1856.4611302462376</v>
      </c>
      <c r="W2660" s="115">
        <v>3181.7678455598461</v>
      </c>
      <c r="X2660" s="43">
        <f>gp_need_index[[#This Row],[Combined weighted population 2025/26]]/gp_need_index[[#This Row],[Registered population 2025/26]]</f>
        <v>0.51340222370527344</v>
      </c>
    </row>
    <row r="2661" spans="1:24" ht="13">
      <c r="A2661" s="8" t="s">
        <v>2105</v>
      </c>
      <c r="B2661" s="3" t="s">
        <v>10156</v>
      </c>
      <c r="C2661" s="74" t="s">
        <v>6421</v>
      </c>
      <c r="D2661" s="74" t="s">
        <v>6805</v>
      </c>
      <c r="E2661" s="74" t="s">
        <v>6571</v>
      </c>
      <c r="F2661" s="41">
        <v>0.95546181255871276</v>
      </c>
      <c r="G2661" s="110">
        <v>10254.333333333332</v>
      </c>
      <c r="H2661" s="4">
        <v>2336.1449592839504</v>
      </c>
      <c r="I2661" s="46">
        <v>5726.0528323679</v>
      </c>
      <c r="J2661" s="110">
        <v>5471.0248180211847</v>
      </c>
      <c r="K2661" s="46">
        <v>5487.9953019106724</v>
      </c>
      <c r="L2661" s="110">
        <f>$L$1*gp_need_index[[#This Row],[Normalised weighted population (base year)]]</f>
        <v>2326.1883493592627</v>
      </c>
      <c r="M2661" s="4">
        <f>$M$1*gp_need_index[[#This Row],[Normalised travel time adjusted wp (base year)]]</f>
        <v>3258.5169672925485</v>
      </c>
      <c r="N2661" s="115">
        <v>5584.7053166518108</v>
      </c>
      <c r="O2661" s="43">
        <f>gp_need_index[[#This Row],[Combined weighted population (base year)]]/gp_need_index[[#This Row],[Registered population (base year)]]</f>
        <v>0.54461905373193231</v>
      </c>
      <c r="P2661" s="77">
        <v>10344.259200918623</v>
      </c>
      <c r="Q2661" s="4">
        <v>2373.5576567247726</v>
      </c>
      <c r="R2661" s="46">
        <v>5759.4689647876057</v>
      </c>
      <c r="S2661" s="110">
        <v>5502.9526564716189</v>
      </c>
      <c r="T2661" s="46">
        <v>5519.9503838609335</v>
      </c>
      <c r="U2661" s="110">
        <f>$L$1*gp_need_index[[#This Row],[Normalised weighted population 2025/26]]</f>
        <v>2339.7635328566917</v>
      </c>
      <c r="V2661" s="4">
        <f>$M$1*gp_need_index[[#This Row],[Normalised travel time adjusted wp 2025/26]]</f>
        <v>3277.4904122388111</v>
      </c>
      <c r="W2661" s="115">
        <v>5617.2539450955028</v>
      </c>
      <c r="X2661" s="43">
        <f>gp_need_index[[#This Row],[Combined weighted population 2025/26]]/gp_need_index[[#This Row],[Registered population 2025/26]]</f>
        <v>0.543031050942407</v>
      </c>
    </row>
    <row r="2662" spans="1:24" ht="13">
      <c r="A2662" s="8" t="s">
        <v>2090</v>
      </c>
      <c r="B2662" s="3" t="s">
        <v>10155</v>
      </c>
      <c r="C2662" s="74" t="s">
        <v>6421</v>
      </c>
      <c r="D2662" s="74" t="s">
        <v>6805</v>
      </c>
      <c r="E2662" s="74" t="s">
        <v>6571</v>
      </c>
      <c r="F2662" s="41">
        <v>0.95546181255871276</v>
      </c>
      <c r="G2662" s="110">
        <v>2059.1666666666665</v>
      </c>
      <c r="H2662" s="4">
        <v>594.61885818170902</v>
      </c>
      <c r="I2662" s="46">
        <v>1457.4519374492709</v>
      </c>
      <c r="J2662" s="110">
        <v>1392.539669872488</v>
      </c>
      <c r="K2662" s="46">
        <v>1396.8591662774761</v>
      </c>
      <c r="L2662" s="110">
        <f>$L$1*gp_need_index[[#This Row],[Normalised weighted population (base year)]]</f>
        <v>592.08460276179153</v>
      </c>
      <c r="M2662" s="4">
        <f>$M$1*gp_need_index[[#This Row],[Normalised travel time adjusted wp (base year)]]</f>
        <v>829.39015867025</v>
      </c>
      <c r="N2662" s="115">
        <v>1421.4747614320415</v>
      </c>
      <c r="O2662" s="43">
        <f>gp_need_index[[#This Row],[Combined weighted population (base year)]]/gp_need_index[[#This Row],[Registered population (base year)]]</f>
        <v>0.690315545818879</v>
      </c>
      <c r="P2662" s="77">
        <v>2078.2185580305086</v>
      </c>
      <c r="Q2662" s="4">
        <v>604.7194953704734</v>
      </c>
      <c r="R2662" s="46">
        <v>1467.3598326632607</v>
      </c>
      <c r="S2662" s="110">
        <v>1402.0062853922884</v>
      </c>
      <c r="T2662" s="46">
        <v>1406.3368552017848</v>
      </c>
      <c r="U2662" s="110">
        <f>$L$1*gp_need_index[[#This Row],[Normalised weighted population 2025/26]]</f>
        <v>596.10964952405209</v>
      </c>
      <c r="V2662" s="4">
        <f>$M$1*gp_need_index[[#This Row],[Normalised travel time adjusted wp 2025/26]]</f>
        <v>835.01757058873841</v>
      </c>
      <c r="W2662" s="115">
        <v>1431.1272201127904</v>
      </c>
      <c r="X2662" s="43">
        <f>gp_need_index[[#This Row],[Combined weighted population 2025/26]]/gp_need_index[[#This Row],[Registered population 2025/26]]</f>
        <v>0.68863171998090744</v>
      </c>
    </row>
    <row r="2663" spans="1:24" ht="13">
      <c r="A2663" s="8" t="s">
        <v>2268</v>
      </c>
      <c r="B2663" s="3" t="s">
        <v>10154</v>
      </c>
      <c r="C2663" s="74" t="s">
        <v>6421</v>
      </c>
      <c r="D2663" s="74" t="s">
        <v>6805</v>
      </c>
      <c r="E2663" s="74" t="s">
        <v>6518</v>
      </c>
      <c r="F2663" s="41">
        <v>0.95546181255871276</v>
      </c>
      <c r="G2663" s="110">
        <v>7120.166666666667</v>
      </c>
      <c r="H2663" s="4">
        <v>2439.2766096882588</v>
      </c>
      <c r="I2663" s="46">
        <v>5978.8356387419408</v>
      </c>
      <c r="J2663" s="110">
        <v>5712.5491363830042</v>
      </c>
      <c r="K2663" s="46">
        <v>5730.2688006710487</v>
      </c>
      <c r="L2663" s="110">
        <f>$L$1*gp_need_index[[#This Row],[Normalised weighted population (base year)]]</f>
        <v>2428.880454430614</v>
      </c>
      <c r="M2663" s="4">
        <f>$M$1*gp_need_index[[#This Row],[Normalised travel time adjusted wp (base year)]]</f>
        <v>3402.3677293661176</v>
      </c>
      <c r="N2663" s="115">
        <v>5831.2481837967316</v>
      </c>
      <c r="O2663" s="43">
        <f>gp_need_index[[#This Row],[Combined weighted population (base year)]]/gp_need_index[[#This Row],[Registered population (base year)]]</f>
        <v>0.8189763606371665</v>
      </c>
      <c r="P2663" s="77">
        <v>7183.0543127800993</v>
      </c>
      <c r="Q2663" s="4">
        <v>2486.3132542467711</v>
      </c>
      <c r="R2663" s="46">
        <v>6033.0719095882578</v>
      </c>
      <c r="S2663" s="110">
        <v>5764.3698220322512</v>
      </c>
      <c r="T2663" s="46">
        <v>5782.1750246067031</v>
      </c>
      <c r="U2663" s="110">
        <f>$L$1*gp_need_index[[#This Row],[Normalised weighted population 2025/26]]</f>
        <v>2450.9137442113552</v>
      </c>
      <c r="V2663" s="4">
        <f>$M$1*gp_need_index[[#This Row],[Normalised travel time adjusted wp 2025/26]]</f>
        <v>3433.1872366903185</v>
      </c>
      <c r="W2663" s="115">
        <v>5884.1009809016741</v>
      </c>
      <c r="X2663" s="43">
        <f>gp_need_index[[#This Row],[Combined weighted population 2025/26]]/gp_need_index[[#This Row],[Registered population 2025/26]]</f>
        <v>0.81916420573803461</v>
      </c>
    </row>
    <row r="2664" spans="1:24" ht="13">
      <c r="A2664" s="8" t="s">
        <v>2120</v>
      </c>
      <c r="B2664" s="3" t="s">
        <v>10153</v>
      </c>
      <c r="C2664" s="74" t="s">
        <v>6421</v>
      </c>
      <c r="D2664" s="74" t="s">
        <v>6805</v>
      </c>
      <c r="E2664" s="74" t="s">
        <v>6571</v>
      </c>
      <c r="F2664" s="41">
        <v>0.95546181255871276</v>
      </c>
      <c r="G2664" s="110">
        <v>15913</v>
      </c>
      <c r="H2664" s="4">
        <v>3443.4661613386975</v>
      </c>
      <c r="I2664" s="46">
        <v>8440.1736664235304</v>
      </c>
      <c r="J2664" s="110">
        <v>8064.2636296313431</v>
      </c>
      <c r="K2664" s="46">
        <v>8089.2780392820632</v>
      </c>
      <c r="L2664" s="110">
        <f>$L$1*gp_need_index[[#This Row],[Normalised weighted population (base year)]]</f>
        <v>3428.7901673593601</v>
      </c>
      <c r="M2664" s="4">
        <f>$M$1*gp_need_index[[#This Row],[Normalised travel time adjusted wp (base year)]]</f>
        <v>4803.0379572246666</v>
      </c>
      <c r="N2664" s="115">
        <v>8231.8281245840262</v>
      </c>
      <c r="O2664" s="43">
        <f>gp_need_index[[#This Row],[Combined weighted population (base year)]]/gp_need_index[[#This Row],[Registered population (base year)]]</f>
        <v>0.51730208788940024</v>
      </c>
      <c r="P2664" s="77">
        <v>16046.662078033001</v>
      </c>
      <c r="Q2664" s="4">
        <v>3495.504183622154</v>
      </c>
      <c r="R2664" s="46">
        <v>8481.8870124423865</v>
      </c>
      <c r="S2664" s="110">
        <v>8104.1191388264078</v>
      </c>
      <c r="T2664" s="46">
        <v>8129.1514471982237</v>
      </c>
      <c r="U2664" s="110">
        <f>$L$1*gp_need_index[[#This Row],[Normalised weighted population 2025/26]]</f>
        <v>3445.7360640114748</v>
      </c>
      <c r="V2664" s="4">
        <f>$M$1*gp_need_index[[#This Row],[Normalised travel time adjusted wp 2025/26]]</f>
        <v>4826.7129367191556</v>
      </c>
      <c r="W2664" s="115">
        <v>8272.4490007306304</v>
      </c>
      <c r="X2664" s="43">
        <f>gp_need_index[[#This Row],[Combined weighted population 2025/26]]/gp_need_index[[#This Row],[Registered population 2025/26]]</f>
        <v>0.51552459698488684</v>
      </c>
    </row>
    <row r="2665" spans="1:24" ht="13">
      <c r="A2665" s="8" t="s">
        <v>2275</v>
      </c>
      <c r="B2665" s="3" t="s">
        <v>10152</v>
      </c>
      <c r="C2665" s="74" t="s">
        <v>6421</v>
      </c>
      <c r="D2665" s="74" t="s">
        <v>6805</v>
      </c>
      <c r="E2665" s="74" t="s">
        <v>6518</v>
      </c>
      <c r="F2665" s="41">
        <v>0.95546181255871276</v>
      </c>
      <c r="G2665" s="110">
        <v>15873.999999999998</v>
      </c>
      <c r="H2665" s="4">
        <v>3755.8659385160299</v>
      </c>
      <c r="I2665" s="46">
        <v>9205.8871217587912</v>
      </c>
      <c r="J2665" s="110">
        <v>8795.8735955665652</v>
      </c>
      <c r="K2665" s="46">
        <v>8823.1573744037305</v>
      </c>
      <c r="L2665" s="110">
        <f>$L$1*gp_need_index[[#This Row],[Normalised weighted population (base year)]]</f>
        <v>3739.8585020208707</v>
      </c>
      <c r="M2665" s="4">
        <f>$M$1*gp_need_index[[#This Row],[Normalised travel time adjusted wp (base year)]]</f>
        <v>5238.7814544187631</v>
      </c>
      <c r="N2665" s="115">
        <v>8978.6399564396343</v>
      </c>
      <c r="O2665" s="43">
        <f>gp_need_index[[#This Row],[Combined weighted population (base year)]]/gp_need_index[[#This Row],[Registered population (base year)]]</f>
        <v>0.56561924886226755</v>
      </c>
      <c r="P2665" s="77">
        <v>16010.367019933616</v>
      </c>
      <c r="Q2665" s="4">
        <v>3826.2445949555658</v>
      </c>
      <c r="R2665" s="46">
        <v>9284.4329834993496</v>
      </c>
      <c r="S2665" s="110">
        <v>8870.9211669941851</v>
      </c>
      <c r="T2665" s="46">
        <v>8898.3220023459744</v>
      </c>
      <c r="U2665" s="110">
        <f>$L$1*gp_need_index[[#This Row],[Normalised weighted population 2025/26]]</f>
        <v>3771.7674755878702</v>
      </c>
      <c r="V2665" s="4">
        <f>$M$1*gp_need_index[[#This Row],[Normalised travel time adjusted wp 2025/26]]</f>
        <v>5283.4107228521307</v>
      </c>
      <c r="W2665" s="115">
        <v>9055.1781984400004</v>
      </c>
      <c r="X2665" s="43">
        <f>gp_need_index[[#This Row],[Combined weighted population 2025/26]]/gp_need_index[[#This Row],[Registered population 2025/26]]</f>
        <v>0.56558217479748607</v>
      </c>
    </row>
    <row r="2666" spans="1:24" ht="13">
      <c r="A2666" s="8" t="s">
        <v>2093</v>
      </c>
      <c r="B2666" s="3" t="s">
        <v>7072</v>
      </c>
      <c r="C2666" s="74" t="s">
        <v>6421</v>
      </c>
      <c r="D2666" s="74" t="s">
        <v>6805</v>
      </c>
      <c r="E2666" s="74" t="s">
        <v>6571</v>
      </c>
      <c r="F2666" s="41">
        <v>0.95546181255871276</v>
      </c>
      <c r="G2666" s="110">
        <v>6976.166666666667</v>
      </c>
      <c r="H2666" s="4">
        <v>2115.7136574940637</v>
      </c>
      <c r="I2666" s="46">
        <v>5185.7604695414939</v>
      </c>
      <c r="J2666" s="110">
        <v>4954.796097723437</v>
      </c>
      <c r="K2666" s="46">
        <v>4970.1653000482265</v>
      </c>
      <c r="L2666" s="110">
        <f>$L$1*gp_need_index[[#This Row],[Normalised weighted population (base year)]]</f>
        <v>2106.6965220135417</v>
      </c>
      <c r="M2666" s="4">
        <f>$M$1*gp_need_index[[#This Row],[Normalised travel time adjusted wp (base year)]]</f>
        <v>2951.0535394987146</v>
      </c>
      <c r="N2666" s="115">
        <v>5057.7500615122563</v>
      </c>
      <c r="O2666" s="43">
        <f>gp_need_index[[#This Row],[Combined weighted population (base year)]]/gp_need_index[[#This Row],[Registered population (base year)]]</f>
        <v>0.72500418971912794</v>
      </c>
      <c r="P2666" s="77">
        <v>7035.8686539156788</v>
      </c>
      <c r="Q2666" s="4">
        <v>2152.0660230191825</v>
      </c>
      <c r="R2666" s="46">
        <v>5222.01659379792</v>
      </c>
      <c r="S2666" s="110">
        <v>4989.4374399218359</v>
      </c>
      <c r="T2666" s="46">
        <v>5004.8490021728931</v>
      </c>
      <c r="U2666" s="110">
        <f>$L$1*gp_need_index[[#This Row],[Normalised weighted population 2025/26]]</f>
        <v>2121.4254419706672</v>
      </c>
      <c r="V2666" s="4">
        <f>$M$1*gp_need_index[[#This Row],[Normalised travel time adjusted wp 2025/26]]</f>
        <v>2971.6471124965628</v>
      </c>
      <c r="W2666" s="115">
        <v>5093.0725544672296</v>
      </c>
      <c r="X2666" s="43">
        <f>gp_need_index[[#This Row],[Combined weighted population 2025/26]]/gp_need_index[[#This Row],[Registered population 2025/26]]</f>
        <v>0.72387260265763731</v>
      </c>
    </row>
    <row r="2667" spans="1:24" ht="13">
      <c r="A2667" s="8" t="s">
        <v>2262</v>
      </c>
      <c r="B2667" s="3" t="s">
        <v>10151</v>
      </c>
      <c r="C2667" s="74" t="s">
        <v>6421</v>
      </c>
      <c r="D2667" s="74" t="s">
        <v>6805</v>
      </c>
      <c r="E2667" s="74" t="s">
        <v>6518</v>
      </c>
      <c r="F2667" s="41">
        <v>0.95546181255871276</v>
      </c>
      <c r="G2667" s="110">
        <v>4761.666666666667</v>
      </c>
      <c r="H2667" s="4">
        <v>1511.29182535018</v>
      </c>
      <c r="I2667" s="46">
        <v>3704.2807650657519</v>
      </c>
      <c r="J2667" s="110">
        <v>3539.2988140160987</v>
      </c>
      <c r="K2667" s="46">
        <v>3550.2773080827856</v>
      </c>
      <c r="L2667" s="110">
        <f>$L$1*gp_need_index[[#This Row],[Normalised weighted population (base year)]]</f>
        <v>1504.8507253972075</v>
      </c>
      <c r="M2667" s="4">
        <f>$M$1*gp_need_index[[#This Row],[Normalised travel time adjusted wp (base year)]]</f>
        <v>2107.9899326724631</v>
      </c>
      <c r="N2667" s="115">
        <v>3612.8406580696706</v>
      </c>
      <c r="O2667" s="43">
        <f>gp_need_index[[#This Row],[Combined weighted population (base year)]]/gp_need_index[[#This Row],[Registered population (base year)]]</f>
        <v>0.75873447491837664</v>
      </c>
      <c r="P2667" s="77">
        <v>4803.5382233146202</v>
      </c>
      <c r="Q2667" s="4">
        <v>1539.7428288800829</v>
      </c>
      <c r="R2667" s="46">
        <v>3736.2062857685269</v>
      </c>
      <c r="S2667" s="110">
        <v>3569.8024298936525</v>
      </c>
      <c r="T2667" s="46">
        <v>3580.8289700667151</v>
      </c>
      <c r="U2667" s="110">
        <f>$L$1*gp_need_index[[#This Row],[Normalised weighted population 2025/26]]</f>
        <v>1517.8203532508353</v>
      </c>
      <c r="V2667" s="4">
        <f>$M$1*gp_need_index[[#This Row],[Normalised travel time adjusted wp 2025/26]]</f>
        <v>2126.1300919614041</v>
      </c>
      <c r="W2667" s="115">
        <v>3643.9504452122392</v>
      </c>
      <c r="X2667" s="43">
        <f>gp_need_index[[#This Row],[Combined weighted population 2025/26]]/gp_need_index[[#This Row],[Registered population 2025/26]]</f>
        <v>0.75859715813768991</v>
      </c>
    </row>
    <row r="2668" spans="1:24" ht="13">
      <c r="A2668" s="8" t="s">
        <v>2277</v>
      </c>
      <c r="B2668" s="3" t="s">
        <v>10150</v>
      </c>
      <c r="C2668" s="74" t="s">
        <v>6421</v>
      </c>
      <c r="D2668" s="74" t="s">
        <v>6805</v>
      </c>
      <c r="E2668" s="74" t="s">
        <v>6518</v>
      </c>
      <c r="F2668" s="41">
        <v>0.95546181255871276</v>
      </c>
      <c r="G2668" s="110">
        <v>7849.8333333333339</v>
      </c>
      <c r="H2668" s="4">
        <v>2366.6525476317593</v>
      </c>
      <c r="I2668" s="46">
        <v>5800.8290409132924</v>
      </c>
      <c r="J2668" s="110">
        <v>5542.4706297742341</v>
      </c>
      <c r="K2668" s="46">
        <v>5559.6627302780953</v>
      </c>
      <c r="L2668" s="110">
        <f>$L$1*gp_need_index[[#This Row],[Normalised weighted population (base year)]]</f>
        <v>2356.5659148864779</v>
      </c>
      <c r="M2668" s="4">
        <f>$M$1*gp_need_index[[#This Row],[Normalised travel time adjusted wp (base year)]]</f>
        <v>3301.0697608884479</v>
      </c>
      <c r="N2668" s="115">
        <v>5657.6356757749254</v>
      </c>
      <c r="O2668" s="43">
        <f>gp_need_index[[#This Row],[Combined weighted population (base year)]]/gp_need_index[[#This Row],[Registered population (base year)]]</f>
        <v>0.72073322267244633</v>
      </c>
      <c r="P2668" s="77">
        <v>7917.8284157127127</v>
      </c>
      <c r="Q2668" s="4">
        <v>2412.3753425388609</v>
      </c>
      <c r="R2668" s="46">
        <v>5853.6605914783249</v>
      </c>
      <c r="S2668" s="110">
        <v>5592.9491588373867</v>
      </c>
      <c r="T2668" s="46">
        <v>5610.2248708121961</v>
      </c>
      <c r="U2668" s="110">
        <f>$L$1*gp_need_index[[#This Row],[Normalised weighted population 2025/26]]</f>
        <v>2378.0285421099402</v>
      </c>
      <c r="V2668" s="4">
        <f>$M$1*gp_need_index[[#This Row],[Normalised travel time adjusted wp 2025/26]]</f>
        <v>3331.0912138542762</v>
      </c>
      <c r="W2668" s="115">
        <v>5709.1197559642169</v>
      </c>
      <c r="X2668" s="43">
        <f>gp_need_index[[#This Row],[Combined weighted population 2025/26]]/gp_need_index[[#This Row],[Registered population 2025/26]]</f>
        <v>0.72104615763516999</v>
      </c>
    </row>
    <row r="2669" spans="1:24" ht="13">
      <c r="A2669" s="8" t="s">
        <v>2122</v>
      </c>
      <c r="B2669" s="3" t="s">
        <v>10149</v>
      </c>
      <c r="C2669" s="74" t="s">
        <v>6421</v>
      </c>
      <c r="D2669" s="74" t="s">
        <v>6805</v>
      </c>
      <c r="E2669" s="74" t="s">
        <v>6571</v>
      </c>
      <c r="F2669" s="41">
        <v>0.95546181255871276</v>
      </c>
      <c r="G2669" s="110">
        <v>14585.666666666666</v>
      </c>
      <c r="H2669" s="4">
        <v>3390.8062838065125</v>
      </c>
      <c r="I2669" s="46">
        <v>8311.1006653252862</v>
      </c>
      <c r="J2669" s="110">
        <v>7940.9393060496213</v>
      </c>
      <c r="K2669" s="46">
        <v>7965.5711779645162</v>
      </c>
      <c r="L2669" s="110">
        <f>$L$1*gp_need_index[[#This Row],[Normalised weighted population (base year)]]</f>
        <v>3376.3547253260026</v>
      </c>
      <c r="M2669" s="4">
        <f>$M$1*gp_need_index[[#This Row],[Normalised travel time adjusted wp (base year)]]</f>
        <v>4729.5865629726723</v>
      </c>
      <c r="N2669" s="115">
        <v>8105.9412882986744</v>
      </c>
      <c r="O2669" s="43">
        <f>gp_need_index[[#This Row],[Combined weighted population (base year)]]/gp_need_index[[#This Row],[Registered population (base year)]]</f>
        <v>0.55574705452604212</v>
      </c>
      <c r="P2669" s="77">
        <v>14710.817992145086</v>
      </c>
      <c r="Q2669" s="4">
        <v>3445.2848935333227</v>
      </c>
      <c r="R2669" s="46">
        <v>8360.0292425749376</v>
      </c>
      <c r="S2669" s="110">
        <v>7987.6886931544923</v>
      </c>
      <c r="T2669" s="46">
        <v>8012.3613667813097</v>
      </c>
      <c r="U2669" s="110">
        <f>$L$1*gp_need_index[[#This Row],[Normalised weighted population 2025/26]]</f>
        <v>3396.2317836907951</v>
      </c>
      <c r="V2669" s="4">
        <f>$M$1*gp_need_index[[#This Row],[Normalised travel time adjusted wp 2025/26]]</f>
        <v>4757.3684060273226</v>
      </c>
      <c r="W2669" s="115">
        <v>8153.6001897181177</v>
      </c>
      <c r="X2669" s="43">
        <f>gp_need_index[[#This Row],[Combined weighted population 2025/26]]/gp_need_index[[#This Row],[Registered population 2025/26]]</f>
        <v>0.55425879064452921</v>
      </c>
    </row>
    <row r="2670" spans="1:24" ht="13">
      <c r="A2670" s="8" t="s">
        <v>2089</v>
      </c>
      <c r="B2670" s="3" t="s">
        <v>8077</v>
      </c>
      <c r="C2670" s="74" t="s">
        <v>6421</v>
      </c>
      <c r="D2670" s="74" t="s">
        <v>6805</v>
      </c>
      <c r="E2670" s="74" t="s">
        <v>6571</v>
      </c>
      <c r="F2670" s="41">
        <v>0.95546181255871276</v>
      </c>
      <c r="G2670" s="110">
        <v>6722</v>
      </c>
      <c r="H2670" s="4">
        <v>3605.3509738531266</v>
      </c>
      <c r="I2670" s="46">
        <v>8836.9645357280242</v>
      </c>
      <c r="J2670" s="110">
        <v>8443.3821528237622</v>
      </c>
      <c r="K2670" s="46">
        <v>8469.5725441239974</v>
      </c>
      <c r="L2670" s="110">
        <f>$L$1*gp_need_index[[#This Row],[Normalised weighted population (base year)]]</f>
        <v>3589.9850295671813</v>
      </c>
      <c r="M2670" s="4">
        <f>$M$1*gp_need_index[[#This Row],[Normalised travel time adjusted wp (base year)]]</f>
        <v>5028.8391885347819</v>
      </c>
      <c r="N2670" s="115">
        <v>8618.8242181019632</v>
      </c>
      <c r="O2670" s="43">
        <f>gp_need_index[[#This Row],[Combined weighted population (base year)]]/gp_need_index[[#This Row],[Registered population (base year)]]</f>
        <v>1.282181526049087</v>
      </c>
      <c r="P2670" s="77">
        <v>6785.1254709602599</v>
      </c>
      <c r="Q2670" s="4">
        <v>3669.8699981574237</v>
      </c>
      <c r="R2670" s="46">
        <v>8904.9879615558566</v>
      </c>
      <c r="S2670" s="110">
        <v>8508.3759385616759</v>
      </c>
      <c r="T2670" s="46">
        <v>8534.6569305595622</v>
      </c>
      <c r="U2670" s="110">
        <f>$L$1*gp_need_index[[#This Row],[Normalised weighted population 2025/26]]</f>
        <v>3617.6193014254054</v>
      </c>
      <c r="V2670" s="4">
        <f>$M$1*gp_need_index[[#This Row],[Normalised travel time adjusted wp 2025/26]]</f>
        <v>5067.4832772846903</v>
      </c>
      <c r="W2670" s="115">
        <v>8685.1025787100953</v>
      </c>
      <c r="X2670" s="43">
        <f>gp_need_index[[#This Row],[Combined weighted population 2025/26]]/gp_need_index[[#This Row],[Registered population 2025/26]]</f>
        <v>1.280020924577087</v>
      </c>
    </row>
    <row r="2671" spans="1:24" ht="13">
      <c r="A2671" s="8" t="s">
        <v>2269</v>
      </c>
      <c r="B2671" s="3" t="s">
        <v>10148</v>
      </c>
      <c r="C2671" s="74" t="s">
        <v>6421</v>
      </c>
      <c r="D2671" s="74" t="s">
        <v>6805</v>
      </c>
      <c r="E2671" s="74" t="s">
        <v>6518</v>
      </c>
      <c r="F2671" s="41">
        <v>0.95546181255871276</v>
      </c>
      <c r="G2671" s="110">
        <v>6696.3333333333339</v>
      </c>
      <c r="H2671" s="4">
        <v>2015.6928733670688</v>
      </c>
      <c r="I2671" s="46">
        <v>4940.602611519882</v>
      </c>
      <c r="J2671" s="110">
        <v>4720.5571263350967</v>
      </c>
      <c r="K2671" s="46">
        <v>4735.1997465619324</v>
      </c>
      <c r="L2671" s="110">
        <f>$L$1*gp_need_index[[#This Row],[Normalised weighted population (base year)]]</f>
        <v>2007.1020247605506</v>
      </c>
      <c r="M2671" s="4">
        <f>$M$1*gp_need_index[[#This Row],[Normalised travel time adjusted wp (base year)]]</f>
        <v>2811.541896240235</v>
      </c>
      <c r="N2671" s="115">
        <v>4818.6439210007857</v>
      </c>
      <c r="O2671" s="43">
        <f>gp_need_index[[#This Row],[Combined weighted population (base year)]]/gp_need_index[[#This Row],[Registered population (base year)]]</f>
        <v>0.71959439310081919</v>
      </c>
      <c r="P2671" s="77">
        <v>6756.3630313058293</v>
      </c>
      <c r="Q2671" s="4">
        <v>2055.808926145563</v>
      </c>
      <c r="R2671" s="46">
        <v>4988.4474784602471</v>
      </c>
      <c r="S2671" s="110">
        <v>4766.2710696235681</v>
      </c>
      <c r="T2671" s="46">
        <v>4780.9933071862997</v>
      </c>
      <c r="U2671" s="110">
        <f>$L$1*gp_need_index[[#This Row],[Normalised weighted population 2025/26]]</f>
        <v>2026.538829713553</v>
      </c>
      <c r="V2671" s="4">
        <f>$M$1*gp_need_index[[#This Row],[Normalised travel time adjusted wp 2025/26]]</f>
        <v>2838.7319877177715</v>
      </c>
      <c r="W2671" s="115">
        <v>4865.2708174313248</v>
      </c>
      <c r="X2671" s="43">
        <f>gp_need_index[[#This Row],[Combined weighted population 2025/26]]/gp_need_index[[#This Row],[Registered population 2025/26]]</f>
        <v>0.72010204231003172</v>
      </c>
    </row>
    <row r="2672" spans="1:24" ht="13">
      <c r="A2672" s="8" t="s">
        <v>2267</v>
      </c>
      <c r="B2672" s="3" t="s">
        <v>10147</v>
      </c>
      <c r="C2672" s="74" t="s">
        <v>6421</v>
      </c>
      <c r="D2672" s="74" t="s">
        <v>6805</v>
      </c>
      <c r="E2672" s="74" t="s">
        <v>6518</v>
      </c>
      <c r="F2672" s="41">
        <v>0.95546181255871276</v>
      </c>
      <c r="G2672" s="110">
        <v>6339.583333333333</v>
      </c>
      <c r="H2672" s="4">
        <v>1635.3649080326818</v>
      </c>
      <c r="I2672" s="46">
        <v>4008.3924699885984</v>
      </c>
      <c r="J2672" s="110">
        <v>3829.8659348220017</v>
      </c>
      <c r="K2672" s="46">
        <v>3841.7457343673636</v>
      </c>
      <c r="L2672" s="110">
        <f>$L$1*gp_need_index[[#This Row],[Normalised weighted population (base year)]]</f>
        <v>1628.3950107199762</v>
      </c>
      <c r="M2672" s="4">
        <f>$M$1*gp_need_index[[#This Row],[Normalised travel time adjusted wp (base year)]]</f>
        <v>2281.050360065266</v>
      </c>
      <c r="N2672" s="115">
        <v>3909.4453707852422</v>
      </c>
      <c r="O2672" s="43">
        <f>gp_need_index[[#This Row],[Combined weighted population (base year)]]/gp_need_index[[#This Row],[Registered population (base year)]]</f>
        <v>0.6166722898379613</v>
      </c>
      <c r="P2672" s="77">
        <v>6397.9079229823456</v>
      </c>
      <c r="Q2672" s="4">
        <v>1664.8405528962101</v>
      </c>
      <c r="R2672" s="46">
        <v>4039.7575633181309</v>
      </c>
      <c r="S2672" s="110">
        <v>3859.8340837457104</v>
      </c>
      <c r="T2672" s="46">
        <v>3871.7564846128771</v>
      </c>
      <c r="U2672" s="110">
        <f>$L$1*gp_need_index[[#This Row],[Normalised weighted population 2025/26]]</f>
        <v>1641.1369669707628</v>
      </c>
      <c r="V2672" s="4">
        <f>$M$1*gp_need_index[[#This Row],[Normalised travel time adjusted wp 2025/26]]</f>
        <v>2298.8693510622402</v>
      </c>
      <c r="W2672" s="115">
        <v>3940.006318033003</v>
      </c>
      <c r="X2672" s="43">
        <f>gp_need_index[[#This Row],[Combined weighted population 2025/26]]/gp_need_index[[#This Row],[Registered population 2025/26]]</f>
        <v>0.61582729314997597</v>
      </c>
    </row>
    <row r="2673" spans="1:24" ht="13">
      <c r="A2673" s="8" t="s">
        <v>2286</v>
      </c>
      <c r="B2673" s="3" t="s">
        <v>10146</v>
      </c>
      <c r="C2673" s="74" t="s">
        <v>6421</v>
      </c>
      <c r="D2673" s="74" t="s">
        <v>6805</v>
      </c>
      <c r="E2673" s="74" t="s">
        <v>6518</v>
      </c>
      <c r="F2673" s="41">
        <v>0.95546181255871276</v>
      </c>
      <c r="G2673" s="110">
        <v>6353.0833333333339</v>
      </c>
      <c r="H2673" s="4">
        <v>1990.5569612306945</v>
      </c>
      <c r="I2673" s="46">
        <v>4878.9927528034295</v>
      </c>
      <c r="J2673" s="110">
        <v>4661.691259054388</v>
      </c>
      <c r="K2673" s="46">
        <v>4676.1512841942777</v>
      </c>
      <c r="L2673" s="110">
        <f>$L$1*gp_need_index[[#This Row],[Normalised weighted population (base year)]]</f>
        <v>1982.0732414524832</v>
      </c>
      <c r="M2673" s="4">
        <f>$M$1*gp_need_index[[#This Row],[Normalised travel time adjusted wp (base year)]]</f>
        <v>2776.4816591349754</v>
      </c>
      <c r="N2673" s="115">
        <v>4758.5549005874582</v>
      </c>
      <c r="O2673" s="43">
        <f>gp_need_index[[#This Row],[Combined weighted population (base year)]]/gp_need_index[[#This Row],[Registered population (base year)]]</f>
        <v>0.74901502954011168</v>
      </c>
      <c r="P2673" s="77">
        <v>6413.9533619552012</v>
      </c>
      <c r="Q2673" s="4">
        <v>2028.9991062624874</v>
      </c>
      <c r="R2673" s="46">
        <v>4923.3930968526874</v>
      </c>
      <c r="S2673" s="110">
        <v>4704.1140922579225</v>
      </c>
      <c r="T2673" s="46">
        <v>4718.6443370083289</v>
      </c>
      <c r="U2673" s="110">
        <f>$L$1*gp_need_index[[#This Row],[Normalised weighted population 2025/26]]</f>
        <v>2000.1107213812556</v>
      </c>
      <c r="V2673" s="4">
        <f>$M$1*gp_need_index[[#This Row],[Normalised travel time adjusted wp 2025/26]]</f>
        <v>2801.7120622183083</v>
      </c>
      <c r="W2673" s="115">
        <v>4801.822783599564</v>
      </c>
      <c r="X2673" s="43">
        <f>gp_need_index[[#This Row],[Combined weighted population 2025/26]]/gp_need_index[[#This Row],[Registered population 2025/26]]</f>
        <v>0.74865258797825085</v>
      </c>
    </row>
    <row r="2674" spans="1:24" ht="13">
      <c r="A2674" s="8" t="s">
        <v>2260</v>
      </c>
      <c r="B2674" s="3" t="s">
        <v>10145</v>
      </c>
      <c r="C2674" s="74" t="s">
        <v>6421</v>
      </c>
      <c r="D2674" s="74" t="s">
        <v>6805</v>
      </c>
      <c r="E2674" s="74" t="s">
        <v>6518</v>
      </c>
      <c r="F2674" s="41">
        <v>0.95546181255871276</v>
      </c>
      <c r="G2674" s="110">
        <v>3531.9166666666661</v>
      </c>
      <c r="H2674" s="4">
        <v>1068.1991598184115</v>
      </c>
      <c r="I2674" s="46">
        <v>2618.230003366747</v>
      </c>
      <c r="J2674" s="110">
        <v>2501.618784712397</v>
      </c>
      <c r="K2674" s="46">
        <v>2509.378515785771</v>
      </c>
      <c r="L2674" s="110">
        <f>$L$1*gp_need_index[[#This Row],[Normalised weighted population (base year)]]</f>
        <v>1063.6465132397288</v>
      </c>
      <c r="M2674" s="4">
        <f>$M$1*gp_need_index[[#This Row],[Normalised travel time adjusted wp (base year)]]</f>
        <v>1489.9525275104584</v>
      </c>
      <c r="N2674" s="115">
        <v>2553.5990407501872</v>
      </c>
      <c r="O2674" s="43">
        <f>gp_need_index[[#This Row],[Combined weighted population (base year)]]/gp_need_index[[#This Row],[Registered population (base year)]]</f>
        <v>0.72300659436571857</v>
      </c>
      <c r="P2674" s="77">
        <v>3563.9250178997008</v>
      </c>
      <c r="Q2674" s="4">
        <v>1089.2259746913871</v>
      </c>
      <c r="R2674" s="46">
        <v>2643.0211960943343</v>
      </c>
      <c r="S2674" s="110">
        <v>2525.3058226513895</v>
      </c>
      <c r="T2674" s="46">
        <v>2533.1060823715229</v>
      </c>
      <c r="U2674" s="110">
        <f>$L$1*gp_need_index[[#This Row],[Normalised weighted population 2025/26]]</f>
        <v>1073.7178460370174</v>
      </c>
      <c r="V2674" s="4">
        <f>$M$1*gp_need_index[[#This Row],[Normalised travel time adjusted wp 2025/26]]</f>
        <v>1504.0408555899883</v>
      </c>
      <c r="W2674" s="115">
        <v>2577.7587016270054</v>
      </c>
      <c r="X2674" s="43">
        <f>gp_need_index[[#This Row],[Combined weighted population 2025/26]]/gp_need_index[[#This Row],[Registered population 2025/26]]</f>
        <v>0.72329206946843538</v>
      </c>
    </row>
    <row r="2675" spans="1:24" ht="13">
      <c r="A2675" s="8" t="s">
        <v>2103</v>
      </c>
      <c r="B2675" s="3" t="s">
        <v>10144</v>
      </c>
      <c r="C2675" s="74" t="s">
        <v>6421</v>
      </c>
      <c r="D2675" s="74" t="s">
        <v>6805</v>
      </c>
      <c r="E2675" s="74" t="s">
        <v>6571</v>
      </c>
      <c r="F2675" s="41">
        <v>0.95546181255871276</v>
      </c>
      <c r="G2675" s="110">
        <v>6246</v>
      </c>
      <c r="H2675" s="4">
        <v>1467.2985872989962</v>
      </c>
      <c r="I2675" s="46">
        <v>3596.4502966066248</v>
      </c>
      <c r="J2675" s="110">
        <v>3436.270919173086</v>
      </c>
      <c r="K2675" s="46">
        <v>3446.929832669814</v>
      </c>
      <c r="L2675" s="110">
        <f>$L$1*gp_need_index[[#This Row],[Normalised weighted population (base year)]]</f>
        <v>1461.0449857753736</v>
      </c>
      <c r="M2675" s="4">
        <f>$M$1*gp_need_index[[#This Row],[Normalised travel time adjusted wp (base year)]]</f>
        <v>2046.6269970950996</v>
      </c>
      <c r="N2675" s="115">
        <v>3507.6719828704731</v>
      </c>
      <c r="O2675" s="43">
        <f>gp_need_index[[#This Row],[Combined weighted population (base year)]]/gp_need_index[[#This Row],[Registered population (base year)]]</f>
        <v>0.56158693289632933</v>
      </c>
      <c r="P2675" s="77">
        <v>6295.9673158784426</v>
      </c>
      <c r="Q2675" s="4">
        <v>1490.6247754535032</v>
      </c>
      <c r="R2675" s="46">
        <v>3617.0206811889752</v>
      </c>
      <c r="S2675" s="110">
        <v>3455.9251361111683</v>
      </c>
      <c r="T2675" s="46">
        <v>3466.5999278109325</v>
      </c>
      <c r="U2675" s="110">
        <f>$L$1*gp_need_index[[#This Row],[Normalised weighted population 2025/26]]</f>
        <v>1469.4016304585689</v>
      </c>
      <c r="V2675" s="4">
        <f>$M$1*gp_need_index[[#This Row],[Normalised travel time adjusted wp 2025/26]]</f>
        <v>2058.3061868974814</v>
      </c>
      <c r="W2675" s="115">
        <v>3527.7078173560503</v>
      </c>
      <c r="X2675" s="43">
        <f>gp_need_index[[#This Row],[Combined weighted population 2025/26]]/gp_need_index[[#This Row],[Registered population 2025/26]]</f>
        <v>0.56031228250806897</v>
      </c>
    </row>
    <row r="2676" spans="1:24" ht="13">
      <c r="A2676" s="8" t="s">
        <v>2285</v>
      </c>
      <c r="B2676" s="3" t="s">
        <v>10143</v>
      </c>
      <c r="C2676" s="74" t="s">
        <v>6421</v>
      </c>
      <c r="D2676" s="74" t="s">
        <v>6805</v>
      </c>
      <c r="E2676" s="74" t="s">
        <v>6518</v>
      </c>
      <c r="F2676" s="41">
        <v>0.95546181255871276</v>
      </c>
      <c r="G2676" s="110">
        <v>7418.3333333333339</v>
      </c>
      <c r="H2676" s="4">
        <v>1777.8144505691955</v>
      </c>
      <c r="I2676" s="46">
        <v>4357.5461486887107</v>
      </c>
      <c r="J2676" s="110">
        <v>4163.4689415343537</v>
      </c>
      <c r="K2676" s="46">
        <v>4176.3835388807138</v>
      </c>
      <c r="L2676" s="110">
        <f>$L$1*gp_need_index[[#This Row],[Normalised weighted population (base year)]]</f>
        <v>1770.2374357386534</v>
      </c>
      <c r="M2676" s="4">
        <f>$M$1*gp_need_index[[#This Row],[Normalised travel time adjusted wp (base year)]]</f>
        <v>2479.7427611911639</v>
      </c>
      <c r="N2676" s="115">
        <v>4249.9801969298169</v>
      </c>
      <c r="O2676" s="43">
        <f>gp_need_index[[#This Row],[Combined weighted population (base year)]]/gp_need_index[[#This Row],[Registered population (base year)]]</f>
        <v>0.57290229569936868</v>
      </c>
      <c r="P2676" s="77">
        <v>7483.5303697772597</v>
      </c>
      <c r="Q2676" s="4">
        <v>1809.0395601841258</v>
      </c>
      <c r="R2676" s="46">
        <v>4389.6583567009793</v>
      </c>
      <c r="S2676" s="110">
        <v>4194.1509300070184</v>
      </c>
      <c r="T2676" s="46">
        <v>4207.1059813382453</v>
      </c>
      <c r="U2676" s="110">
        <f>$L$1*gp_need_index[[#This Row],[Normalised weighted population 2025/26]]</f>
        <v>1783.2829046396887</v>
      </c>
      <c r="V2676" s="4">
        <f>$M$1*gp_need_index[[#This Row],[Normalised travel time adjusted wp 2025/26]]</f>
        <v>2497.9843220011157</v>
      </c>
      <c r="W2676" s="115">
        <v>4281.2672266408044</v>
      </c>
      <c r="X2676" s="43">
        <f>gp_need_index[[#This Row],[Combined weighted population 2025/26]]/gp_need_index[[#This Row],[Registered population 2025/26]]</f>
        <v>0.57209191585979124</v>
      </c>
    </row>
    <row r="2677" spans="1:24" ht="13">
      <c r="A2677" s="8" t="s">
        <v>2109</v>
      </c>
      <c r="B2677" s="3" t="s">
        <v>10142</v>
      </c>
      <c r="C2677" s="74" t="s">
        <v>6421</v>
      </c>
      <c r="D2677" s="74" t="s">
        <v>6805</v>
      </c>
      <c r="E2677" s="74" t="s">
        <v>6571</v>
      </c>
      <c r="F2677" s="41">
        <v>0.95546181255871276</v>
      </c>
      <c r="G2677" s="110">
        <v>5043.5833333333339</v>
      </c>
      <c r="H2677" s="4">
        <v>1861.8222664724562</v>
      </c>
      <c r="I2677" s="46">
        <v>4563.4551143469671</v>
      </c>
      <c r="J2677" s="110">
        <v>4360.2070950842808</v>
      </c>
      <c r="K2677" s="46">
        <v>4373.7319513448883</v>
      </c>
      <c r="L2677" s="110">
        <f>$L$1*gp_need_index[[#This Row],[Normalised weighted population (base year)]]</f>
        <v>1853.8872117650437</v>
      </c>
      <c r="M2677" s="4">
        <f>$M$1*gp_need_index[[#This Row],[Normalised travel time adjusted wp (base year)]]</f>
        <v>2596.9190915460522</v>
      </c>
      <c r="N2677" s="115">
        <v>4450.8063033110957</v>
      </c>
      <c r="O2677" s="43">
        <f>gp_need_index[[#This Row],[Combined weighted population (base year)]]/gp_need_index[[#This Row],[Registered population (base year)]]</f>
        <v>0.88246907191866142</v>
      </c>
      <c r="P2677" s="77">
        <v>5091.4620939403694</v>
      </c>
      <c r="Q2677" s="4">
        <v>1896.6014200987549</v>
      </c>
      <c r="R2677" s="46">
        <v>4602.1283648545941</v>
      </c>
      <c r="S2677" s="110">
        <v>4397.1579091118356</v>
      </c>
      <c r="T2677" s="46">
        <v>4410.7400160447296</v>
      </c>
      <c r="U2677" s="110">
        <f>$L$1*gp_need_index[[#This Row],[Normalised weighted population 2025/26]]</f>
        <v>1869.5980805600655</v>
      </c>
      <c r="V2677" s="4">
        <f>$M$1*gp_need_index[[#This Row],[Normalised travel time adjusted wp 2025/26]]</f>
        <v>2618.8927631906158</v>
      </c>
      <c r="W2677" s="115">
        <v>4488.4908437506811</v>
      </c>
      <c r="X2677" s="43">
        <f>gp_need_index[[#This Row],[Combined weighted population 2025/26]]/gp_need_index[[#This Row],[Registered population 2025/26]]</f>
        <v>0.88157208301573775</v>
      </c>
    </row>
    <row r="2678" spans="1:24" ht="13">
      <c r="A2678" s="8" t="s">
        <v>2087</v>
      </c>
      <c r="B2678" s="3" t="s">
        <v>10141</v>
      </c>
      <c r="C2678" s="74" t="s">
        <v>6421</v>
      </c>
      <c r="D2678" s="74" t="s">
        <v>6805</v>
      </c>
      <c r="E2678" s="74" t="s">
        <v>6571</v>
      </c>
      <c r="F2678" s="41">
        <v>0.95546181255871276</v>
      </c>
      <c r="G2678" s="110">
        <v>16902.25</v>
      </c>
      <c r="H2678" s="4">
        <v>3853.6380954475894</v>
      </c>
      <c r="I2678" s="46">
        <v>9445.533439038807</v>
      </c>
      <c r="J2678" s="110">
        <v>9024.8465002479497</v>
      </c>
      <c r="K2678" s="46">
        <v>9052.8405264554476</v>
      </c>
      <c r="L2678" s="110">
        <f>$L$1*gp_need_index[[#This Row],[Normalised weighted population (base year)]]</f>
        <v>3837.2139556891348</v>
      </c>
      <c r="M2678" s="4">
        <f>$M$1*gp_need_index[[#This Row],[Normalised travel time adjusted wp (base year)]]</f>
        <v>5375.1566528088169</v>
      </c>
      <c r="N2678" s="115">
        <v>9212.3706084979513</v>
      </c>
      <c r="O2678" s="43">
        <f>gp_need_index[[#This Row],[Combined weighted population (base year)]]/gp_need_index[[#This Row],[Registered population (base year)]]</f>
        <v>0.54503812264627205</v>
      </c>
      <c r="P2678" s="77">
        <v>17036.299396191138</v>
      </c>
      <c r="Q2678" s="4">
        <v>3914.8238783783295</v>
      </c>
      <c r="R2678" s="46">
        <v>9499.3717832167767</v>
      </c>
      <c r="S2678" s="110">
        <v>9076.2869821613931</v>
      </c>
      <c r="T2678" s="46">
        <v>9104.322159176505</v>
      </c>
      <c r="U2678" s="110">
        <f>$L$1*gp_need_index[[#This Row],[Normalised weighted population 2025/26]]</f>
        <v>3859.0855891933961</v>
      </c>
      <c r="V2678" s="4">
        <f>$M$1*gp_need_index[[#This Row],[Normalised travel time adjusted wp 2025/26]]</f>
        <v>5405.7240575708229</v>
      </c>
      <c r="W2678" s="115">
        <v>9264.809646764219</v>
      </c>
      <c r="X2678" s="43">
        <f>gp_need_index[[#This Row],[Combined weighted population 2025/26]]/gp_need_index[[#This Row],[Registered population 2025/26]]</f>
        <v>0.54382759021220206</v>
      </c>
    </row>
    <row r="2679" spans="1:24" ht="13">
      <c r="A2679" s="8" t="s">
        <v>2288</v>
      </c>
      <c r="B2679" s="3" t="s">
        <v>10140</v>
      </c>
      <c r="C2679" s="74" t="s">
        <v>6421</v>
      </c>
      <c r="D2679" s="74" t="s">
        <v>6805</v>
      </c>
      <c r="E2679" s="74" t="s">
        <v>6518</v>
      </c>
      <c r="F2679" s="41">
        <v>0.95546181255871276</v>
      </c>
      <c r="G2679" s="110">
        <v>3230.416666666667</v>
      </c>
      <c r="H2679" s="4">
        <v>1229.4597763741961</v>
      </c>
      <c r="I2679" s="46">
        <v>3013.4909252153939</v>
      </c>
      <c r="J2679" s="110">
        <v>2879.2755015355324</v>
      </c>
      <c r="K2679" s="46">
        <v>2888.2066799047575</v>
      </c>
      <c r="L2679" s="110">
        <f>$L$1*gp_need_index[[#This Row],[Normalised weighted population (base year)]]</f>
        <v>1224.2198398014229</v>
      </c>
      <c r="M2679" s="4">
        <f>$M$1*gp_need_index[[#This Row],[Normalised travel time adjusted wp (base year)]]</f>
        <v>1714.8831137374973</v>
      </c>
      <c r="N2679" s="115">
        <v>2939.1029535389202</v>
      </c>
      <c r="O2679" s="43">
        <f>gp_need_index[[#This Row],[Combined weighted population (base year)]]/gp_need_index[[#This Row],[Registered population (base year)]]</f>
        <v>0.90982162885249684</v>
      </c>
      <c r="P2679" s="77">
        <v>3259.9965721761773</v>
      </c>
      <c r="Q2679" s="4">
        <v>1254.5563812828855</v>
      </c>
      <c r="R2679" s="46">
        <v>3044.1976086418158</v>
      </c>
      <c r="S2679" s="110">
        <v>2908.6145649398081</v>
      </c>
      <c r="T2679" s="46">
        <v>2917.5988031373322</v>
      </c>
      <c r="U2679" s="110">
        <f>$L$1*gp_need_index[[#This Row],[Normalised weighted population 2025/26]]</f>
        <v>1236.6943193993466</v>
      </c>
      <c r="V2679" s="4">
        <f>$M$1*gp_need_index[[#This Row],[Normalised travel time adjusted wp 2025/26]]</f>
        <v>1732.3347927184823</v>
      </c>
      <c r="W2679" s="115">
        <v>2969.0291121178288</v>
      </c>
      <c r="X2679" s="43">
        <f>gp_need_index[[#This Row],[Combined weighted population 2025/26]]/gp_need_index[[#This Row],[Registered population 2025/26]]</f>
        <v>0.91074608404753132</v>
      </c>
    </row>
    <row r="2680" spans="1:24" ht="13">
      <c r="A2680" s="8" t="s">
        <v>2116</v>
      </c>
      <c r="B2680" s="3" t="s">
        <v>10139</v>
      </c>
      <c r="C2680" s="74" t="s">
        <v>6421</v>
      </c>
      <c r="D2680" s="74" t="s">
        <v>6805</v>
      </c>
      <c r="E2680" s="74" t="s">
        <v>6571</v>
      </c>
      <c r="F2680" s="41">
        <v>0.95546181255871276</v>
      </c>
      <c r="G2680" s="110">
        <v>8553</v>
      </c>
      <c r="H2680" s="4">
        <v>3254.8616708722698</v>
      </c>
      <c r="I2680" s="46">
        <v>7977.8910188760037</v>
      </c>
      <c r="J2680" s="110">
        <v>7622.570213291142</v>
      </c>
      <c r="K2680" s="46">
        <v>7646.2145412377167</v>
      </c>
      <c r="L2680" s="110">
        <f>$L$1*gp_need_index[[#This Row],[Normalised weighted population (base year)]]</f>
        <v>3240.9895060107087</v>
      </c>
      <c r="M2680" s="4">
        <f>$M$1*gp_need_index[[#This Row],[Normalised travel time adjusted wp (base year)]]</f>
        <v>4539.9674102322424</v>
      </c>
      <c r="N2680" s="115">
        <v>7780.9569162429507</v>
      </c>
      <c r="O2680" s="43">
        <f>gp_need_index[[#This Row],[Combined weighted population (base year)]]/gp_need_index[[#This Row],[Registered population (base year)]]</f>
        <v>0.90973423550133881</v>
      </c>
      <c r="P2680" s="77">
        <v>8626.9689348115498</v>
      </c>
      <c r="Q2680" s="4">
        <v>3312.7478961048414</v>
      </c>
      <c r="R2680" s="46">
        <v>8038.4264699552077</v>
      </c>
      <c r="S2680" s="110">
        <v>7680.4095251033377</v>
      </c>
      <c r="T2680" s="46">
        <v>7704.133063264705</v>
      </c>
      <c r="U2680" s="110">
        <f>$L$1*gp_need_index[[#This Row],[Normalised weighted population 2025/26]]</f>
        <v>3265.5818150840114</v>
      </c>
      <c r="V2680" s="4">
        <f>$M$1*gp_need_index[[#This Row],[Normalised travel time adjusted wp 2025/26]]</f>
        <v>4574.356741192446</v>
      </c>
      <c r="W2680" s="115">
        <v>7839.9385562764573</v>
      </c>
      <c r="X2680" s="43">
        <f>gp_need_index[[#This Row],[Combined weighted population 2025/26]]/gp_need_index[[#This Row],[Registered population 2025/26]]</f>
        <v>0.90877092702174145</v>
      </c>
    </row>
    <row r="2681" spans="1:24" ht="13">
      <c r="A2681" s="8" t="s">
        <v>2121</v>
      </c>
      <c r="B2681" s="3" t="s">
        <v>10138</v>
      </c>
      <c r="C2681" s="74" t="s">
        <v>6421</v>
      </c>
      <c r="D2681" s="74" t="s">
        <v>6805</v>
      </c>
      <c r="E2681" s="74" t="s">
        <v>6571</v>
      </c>
      <c r="F2681" s="41">
        <v>0.95546181255871276</v>
      </c>
      <c r="G2681" s="110">
        <v>6997.083333333333</v>
      </c>
      <c r="H2681" s="4">
        <v>1799.3856072997603</v>
      </c>
      <c r="I2681" s="46">
        <v>4410.4185454137678</v>
      </c>
      <c r="J2681" s="110">
        <v>4213.9864975436003</v>
      </c>
      <c r="K2681" s="46">
        <v>4227.0577944844435</v>
      </c>
      <c r="L2681" s="110">
        <f>$L$1*gp_need_index[[#This Row],[Normalised weighted population (base year)]]</f>
        <v>1791.7166565675798</v>
      </c>
      <c r="M2681" s="4">
        <f>$M$1*gp_need_index[[#This Row],[Normalised travel time adjusted wp (base year)]]</f>
        <v>2509.8307828831985</v>
      </c>
      <c r="N2681" s="115">
        <v>4301.5474394507783</v>
      </c>
      <c r="O2681" s="43">
        <f>gp_need_index[[#This Row],[Combined weighted population (base year)]]/gp_need_index[[#This Row],[Registered population (base year)]]</f>
        <v>0.61476292828451551</v>
      </c>
      <c r="P2681" s="77">
        <v>7059.7577583444636</v>
      </c>
      <c r="Q2681" s="4">
        <v>1829.0935011648917</v>
      </c>
      <c r="R2681" s="46">
        <v>4438.3195090320251</v>
      </c>
      <c r="S2681" s="110">
        <v>4240.644802814435</v>
      </c>
      <c r="T2681" s="46">
        <v>4253.743466170803</v>
      </c>
      <c r="U2681" s="110">
        <f>$L$1*gp_need_index[[#This Row],[Normalised weighted population 2025/26]]</f>
        <v>1803.0513225940276</v>
      </c>
      <c r="V2681" s="4">
        <f>$M$1*gp_need_index[[#This Row],[Normalised travel time adjusted wp 2025/26]]</f>
        <v>2525.6754965153923</v>
      </c>
      <c r="W2681" s="115">
        <v>4328.7268191094199</v>
      </c>
      <c r="X2681" s="43">
        <f>gp_need_index[[#This Row],[Combined weighted population 2025/26]]/gp_need_index[[#This Row],[Registered population 2025/26]]</f>
        <v>0.61315514884246125</v>
      </c>
    </row>
    <row r="2682" spans="1:24" ht="13">
      <c r="A2682" s="8" t="s">
        <v>2276</v>
      </c>
      <c r="B2682" s="3" t="s">
        <v>10137</v>
      </c>
      <c r="C2682" s="74" t="s">
        <v>6421</v>
      </c>
      <c r="D2682" s="74" t="s">
        <v>6805</v>
      </c>
      <c r="E2682" s="74" t="s">
        <v>6518</v>
      </c>
      <c r="F2682" s="41">
        <v>0.95546181255871276</v>
      </c>
      <c r="G2682" s="110">
        <v>3277.3333333333339</v>
      </c>
      <c r="H2682" s="4">
        <v>1086.5970209773948</v>
      </c>
      <c r="I2682" s="46">
        <v>2663.3244332223312</v>
      </c>
      <c r="J2682" s="110">
        <v>2544.7047903985149</v>
      </c>
      <c r="K2682" s="46">
        <v>2552.5981692599507</v>
      </c>
      <c r="L2682" s="110">
        <f>$L$1*gp_need_index[[#This Row],[Normalised weighted population (base year)]]</f>
        <v>1081.9659630286126</v>
      </c>
      <c r="M2682" s="4">
        <f>$M$1*gp_need_index[[#This Row],[Normalised travel time adjusted wp (base year)]]</f>
        <v>1515.614352351505</v>
      </c>
      <c r="N2682" s="115">
        <v>2597.5803153801176</v>
      </c>
      <c r="O2682" s="43">
        <f>gp_need_index[[#This Row],[Combined weighted population (base year)]]/gp_need_index[[#This Row],[Registered population (base year)]]</f>
        <v>0.79258959989222444</v>
      </c>
      <c r="P2682" s="77">
        <v>3307.7006084967825</v>
      </c>
      <c r="Q2682" s="4">
        <v>1108.5650719505129</v>
      </c>
      <c r="R2682" s="46">
        <v>2689.9477707049714</v>
      </c>
      <c r="S2682" s="110">
        <v>2570.1423726860407</v>
      </c>
      <c r="T2682" s="46">
        <v>2578.0811252303261</v>
      </c>
      <c r="U2682" s="110">
        <f>$L$1*gp_need_index[[#This Row],[Normalised weighted population 2025/26]]</f>
        <v>1092.7815980369201</v>
      </c>
      <c r="V2682" s="4">
        <f>$M$1*gp_need_index[[#This Row],[Normalised travel time adjusted wp 2025/26]]</f>
        <v>1530.7449491975569</v>
      </c>
      <c r="W2682" s="115">
        <v>2623.5265472344772</v>
      </c>
      <c r="X2682" s="43">
        <f>gp_need_index[[#This Row],[Combined weighted population 2025/26]]/gp_need_index[[#This Row],[Registered population 2025/26]]</f>
        <v>0.793157198234687</v>
      </c>
    </row>
    <row r="2683" spans="1:24" ht="13">
      <c r="A2683" s="8" t="s">
        <v>2094</v>
      </c>
      <c r="B2683" s="3" t="s">
        <v>10136</v>
      </c>
      <c r="C2683" s="74" t="s">
        <v>6421</v>
      </c>
      <c r="D2683" s="74" t="s">
        <v>6805</v>
      </c>
      <c r="E2683" s="74" t="s">
        <v>6571</v>
      </c>
      <c r="F2683" s="41">
        <v>0.95546181255871276</v>
      </c>
      <c r="G2683" s="110">
        <v>5860.9166666666661</v>
      </c>
      <c r="H2683" s="4">
        <v>1861.5254057805166</v>
      </c>
      <c r="I2683" s="46">
        <v>4562.7274882640286</v>
      </c>
      <c r="J2683" s="110">
        <v>4359.5118761482117</v>
      </c>
      <c r="K2683" s="46">
        <v>4373.0345759203838</v>
      </c>
      <c r="L2683" s="110">
        <f>$L$1*gp_need_index[[#This Row],[Normalised weighted population (base year)]]</f>
        <v>1853.5916162883038</v>
      </c>
      <c r="M2683" s="4">
        <f>$M$1*gp_need_index[[#This Row],[Normalised travel time adjusted wp (base year)]]</f>
        <v>2596.5050223772009</v>
      </c>
      <c r="N2683" s="115">
        <v>4450.0966386655045</v>
      </c>
      <c r="O2683" s="43">
        <f>gp_need_index[[#This Row],[Combined weighted population (base year)]]/gp_need_index[[#This Row],[Registered population (base year)]]</f>
        <v>0.75928338377082738</v>
      </c>
      <c r="P2683" s="77">
        <v>5912.6636256364873</v>
      </c>
      <c r="Q2683" s="4">
        <v>1893.0395975684244</v>
      </c>
      <c r="R2683" s="46">
        <v>4593.4855554990263</v>
      </c>
      <c r="S2683" s="110">
        <v>4388.9000348193649</v>
      </c>
      <c r="T2683" s="46">
        <v>4402.4566345191788</v>
      </c>
      <c r="U2683" s="110">
        <f>$L$1*gp_need_index[[#This Row],[Normalised weighted population 2025/26]]</f>
        <v>1866.0869703734797</v>
      </c>
      <c r="V2683" s="4">
        <f>$M$1*gp_need_index[[#This Row],[Normalised travel time adjusted wp 2025/26]]</f>
        <v>2613.9744755896468</v>
      </c>
      <c r="W2683" s="115">
        <v>4480.061445963127</v>
      </c>
      <c r="X2683" s="43">
        <f>gp_need_index[[#This Row],[Combined weighted population 2025/26]]/gp_need_index[[#This Row],[Registered population 2025/26]]</f>
        <v>0.75770612529659287</v>
      </c>
    </row>
    <row r="2684" spans="1:24" ht="13">
      <c r="A2684" s="8" t="s">
        <v>2102</v>
      </c>
      <c r="B2684" s="3" t="s">
        <v>10135</v>
      </c>
      <c r="C2684" s="74" t="s">
        <v>6421</v>
      </c>
      <c r="D2684" s="74" t="s">
        <v>6805</v>
      </c>
      <c r="E2684" s="74" t="s">
        <v>6571</v>
      </c>
      <c r="F2684" s="41">
        <v>0.95546181255871276</v>
      </c>
      <c r="G2684" s="110">
        <v>7833.916666666667</v>
      </c>
      <c r="H2684" s="4">
        <v>1629.1123955583944</v>
      </c>
      <c r="I2684" s="46">
        <v>3993.0671295723159</v>
      </c>
      <c r="J2684" s="110">
        <v>3815.2231572897813</v>
      </c>
      <c r="K2684" s="46">
        <v>3827.057536639024</v>
      </c>
      <c r="L2684" s="110">
        <f>$L$1*gp_need_index[[#This Row],[Normalised weighted population (base year)]]</f>
        <v>1622.169146347087</v>
      </c>
      <c r="M2684" s="4">
        <f>$M$1*gp_need_index[[#This Row],[Normalised travel time adjusted wp (base year)]]</f>
        <v>2272.3291897865524</v>
      </c>
      <c r="N2684" s="115">
        <v>3894.4983361336394</v>
      </c>
      <c r="O2684" s="43">
        <f>gp_need_index[[#This Row],[Combined weighted population (base year)]]/gp_need_index[[#This Row],[Registered population (base year)]]</f>
        <v>0.49713297981643573</v>
      </c>
      <c r="P2684" s="77">
        <v>7900.25412400391</v>
      </c>
      <c r="Q2684" s="4">
        <v>1655.1981349187777</v>
      </c>
      <c r="R2684" s="46">
        <v>4016.3601088981004</v>
      </c>
      <c r="S2684" s="110">
        <v>3837.4787095362881</v>
      </c>
      <c r="T2684" s="46">
        <v>3849.3320582817632</v>
      </c>
      <c r="U2684" s="110">
        <f>$L$1*gp_need_index[[#This Row],[Normalised weighted population 2025/26]]</f>
        <v>1631.6318353434613</v>
      </c>
      <c r="V2684" s="4">
        <f>$M$1*gp_need_index[[#This Row],[Normalised travel time adjusted wp 2025/26]]</f>
        <v>2285.5547672002067</v>
      </c>
      <c r="W2684" s="115">
        <v>3917.186602543668</v>
      </c>
      <c r="X2684" s="43">
        <f>gp_need_index[[#This Row],[Combined weighted population 2025/26]]/gp_need_index[[#This Row],[Registered population 2025/26]]</f>
        <v>0.49583045571177242</v>
      </c>
    </row>
    <row r="2685" spans="1:24" ht="13">
      <c r="A2685" s="8" t="s">
        <v>2119</v>
      </c>
      <c r="B2685" s="3" t="s">
        <v>9513</v>
      </c>
      <c r="C2685" s="74" t="s">
        <v>6421</v>
      </c>
      <c r="D2685" s="74" t="s">
        <v>6805</v>
      </c>
      <c r="E2685" s="74" t="s">
        <v>6571</v>
      </c>
      <c r="F2685" s="41">
        <v>0.95546181255871276</v>
      </c>
      <c r="G2685" s="110">
        <v>13477.583333333332</v>
      </c>
      <c r="H2685" s="4">
        <v>5625.7997321522926</v>
      </c>
      <c r="I2685" s="46">
        <v>13789.224150071139</v>
      </c>
      <c r="J2685" s="110">
        <v>13175.077100205346</v>
      </c>
      <c r="K2685" s="46">
        <v>13215.944659960387</v>
      </c>
      <c r="L2685" s="110">
        <f>$L$1*gp_need_index[[#This Row],[Normalised weighted population (base year)]]</f>
        <v>5601.82266975946</v>
      </c>
      <c r="M2685" s="4">
        <f>$M$1*gp_need_index[[#This Row],[Normalised travel time adjusted wp (base year)]]</f>
        <v>7847.0147192522554</v>
      </c>
      <c r="N2685" s="115">
        <v>13448.837389011715</v>
      </c>
      <c r="O2685" s="43">
        <f>gp_need_index[[#This Row],[Combined weighted population (base year)]]/gp_need_index[[#This Row],[Registered population (base year)]]</f>
        <v>0.99786712917214748</v>
      </c>
      <c r="P2685" s="77">
        <v>13595.162222982462</v>
      </c>
      <c r="Q2685" s="4">
        <v>5726.0028088517665</v>
      </c>
      <c r="R2685" s="46">
        <v>13894.221350146236</v>
      </c>
      <c r="S2685" s="110">
        <v>13275.397915302688</v>
      </c>
      <c r="T2685" s="46">
        <v>13316.403464293488</v>
      </c>
      <c r="U2685" s="110">
        <f>$L$1*gp_need_index[[#This Row],[Normalised weighted population 2025/26]]</f>
        <v>5644.477404300048</v>
      </c>
      <c r="V2685" s="4">
        <f>$M$1*gp_need_index[[#This Row],[Normalised travel time adjusted wp 2025/26]]</f>
        <v>7906.6624959767296</v>
      </c>
      <c r="W2685" s="115">
        <v>13551.139900276778</v>
      </c>
      <c r="X2685" s="43">
        <f>gp_need_index[[#This Row],[Combined weighted population 2025/26]]/gp_need_index[[#This Row],[Registered population 2025/26]]</f>
        <v>0.9967619126580729</v>
      </c>
    </row>
    <row r="2686" spans="1:24" ht="13">
      <c r="A2686" s="8" t="s">
        <v>2291</v>
      </c>
      <c r="B2686" s="3" t="s">
        <v>10134</v>
      </c>
      <c r="C2686" s="74" t="s">
        <v>6421</v>
      </c>
      <c r="D2686" s="74" t="s">
        <v>6805</v>
      </c>
      <c r="E2686" s="74" t="s">
        <v>6518</v>
      </c>
      <c r="F2686" s="41">
        <v>0.95546181255871276</v>
      </c>
      <c r="G2686" s="110">
        <v>4938.0833333333339</v>
      </c>
      <c r="H2686" s="4">
        <v>1670.0601190865202</v>
      </c>
      <c r="I2686" s="46">
        <v>4093.4328313475639</v>
      </c>
      <c r="J2686" s="110">
        <v>3911.1187526266872</v>
      </c>
      <c r="K2686" s="46">
        <v>3923.2505889807635</v>
      </c>
      <c r="L2686" s="110">
        <f>$L$1*gp_need_index[[#This Row],[Normalised weighted population (base year)]]</f>
        <v>1662.9423513767549</v>
      </c>
      <c r="M2686" s="4">
        <f>$M$1*gp_need_index[[#This Row],[Normalised travel time adjusted wp (base year)]]</f>
        <v>2329.4441609094488</v>
      </c>
      <c r="N2686" s="115">
        <v>3992.3865122862035</v>
      </c>
      <c r="O2686" s="43">
        <f>gp_need_index[[#This Row],[Combined weighted population (base year)]]/gp_need_index[[#This Row],[Registered population (base year)]]</f>
        <v>0.80848909238460331</v>
      </c>
      <c r="P2686" s="77">
        <v>4983.8627614681391</v>
      </c>
      <c r="Q2686" s="4">
        <v>1701.6965669435465</v>
      </c>
      <c r="R2686" s="46">
        <v>4129.1891675894676</v>
      </c>
      <c r="S2686" s="110">
        <v>3945.2825664628349</v>
      </c>
      <c r="T2686" s="46">
        <v>3957.4689038211409</v>
      </c>
      <c r="U2686" s="110">
        <f>$L$1*gp_need_index[[#This Row],[Normalised weighted population 2025/26]]</f>
        <v>1677.4682342522178</v>
      </c>
      <c r="V2686" s="4">
        <f>$M$1*gp_need_index[[#This Row],[Normalised travel time adjusted wp 2025/26]]</f>
        <v>2349.761408531856</v>
      </c>
      <c r="W2686" s="115">
        <v>4027.2296427840738</v>
      </c>
      <c r="X2686" s="43">
        <f>gp_need_index[[#This Row],[Combined weighted population 2025/26]]/gp_need_index[[#This Row],[Registered population 2025/26]]</f>
        <v>0.80805388019908841</v>
      </c>
    </row>
    <row r="2687" spans="1:24" ht="13">
      <c r="A2687" s="8" t="s">
        <v>2117</v>
      </c>
      <c r="B2687" s="3" t="s">
        <v>10133</v>
      </c>
      <c r="C2687" s="74" t="s">
        <v>6421</v>
      </c>
      <c r="D2687" s="74" t="s">
        <v>6805</v>
      </c>
      <c r="E2687" s="74" t="s">
        <v>6571</v>
      </c>
      <c r="F2687" s="41">
        <v>0.95546181255871276</v>
      </c>
      <c r="G2687" s="110">
        <v>4720.9166666666661</v>
      </c>
      <c r="H2687" s="4">
        <v>1881.7570370787196</v>
      </c>
      <c r="I2687" s="46">
        <v>4612.3166155303461</v>
      </c>
      <c r="J2687" s="110">
        <v>4406.8923935692919</v>
      </c>
      <c r="K2687" s="46">
        <v>4420.5620622064052</v>
      </c>
      <c r="L2687" s="110">
        <f>$L$1*gp_need_index[[#This Row],[Normalised weighted population (base year)]]</f>
        <v>1873.7370207193871</v>
      </c>
      <c r="M2687" s="4">
        <f>$M$1*gp_need_index[[#This Row],[Normalised travel time adjusted wp (base year)]]</f>
        <v>2624.7246384584769</v>
      </c>
      <c r="N2687" s="115">
        <v>4498.461659177864</v>
      </c>
      <c r="O2687" s="43">
        <f>gp_need_index[[#This Row],[Combined weighted population (base year)]]/gp_need_index[[#This Row],[Registered population (base year)]]</f>
        <v>0.95287885315589094</v>
      </c>
      <c r="P2687" s="77">
        <v>4762.0528069992215</v>
      </c>
      <c r="Q2687" s="4">
        <v>1915.3385430168851</v>
      </c>
      <c r="R2687" s="46">
        <v>4647.5942407858711</v>
      </c>
      <c r="S2687" s="110">
        <v>4440.5988173387032</v>
      </c>
      <c r="T2687" s="46">
        <v>4454.3151061847775</v>
      </c>
      <c r="U2687" s="110">
        <f>$L$1*gp_need_index[[#This Row],[Normalised weighted population 2025/26]]</f>
        <v>1888.0684289799933</v>
      </c>
      <c r="V2687" s="4">
        <f>$M$1*gp_need_index[[#This Row],[Normalised travel time adjusted wp 2025/26]]</f>
        <v>2644.7656298315937</v>
      </c>
      <c r="W2687" s="115">
        <v>4532.8340588115871</v>
      </c>
      <c r="X2687" s="43">
        <f>gp_need_index[[#This Row],[Combined weighted population 2025/26]]/gp_need_index[[#This Row],[Registered population 2025/26]]</f>
        <v>0.9518655593548373</v>
      </c>
    </row>
    <row r="2688" spans="1:24" ht="13">
      <c r="A2688" s="8" t="s">
        <v>2265</v>
      </c>
      <c r="B2688" s="3" t="s">
        <v>10132</v>
      </c>
      <c r="C2688" s="74" t="s">
        <v>6421</v>
      </c>
      <c r="D2688" s="74" t="s">
        <v>6805</v>
      </c>
      <c r="E2688" s="74" t="s">
        <v>6518</v>
      </c>
      <c r="F2688" s="41">
        <v>0.95546181255871276</v>
      </c>
      <c r="G2688" s="110">
        <v>8230.3333333333339</v>
      </c>
      <c r="H2688" s="4">
        <v>1812.0760493724517</v>
      </c>
      <c r="I2688" s="46">
        <v>4441.5236964385604</v>
      </c>
      <c r="J2688" s="110">
        <v>4243.7062815216605</v>
      </c>
      <c r="K2688" s="46">
        <v>4256.8697657824259</v>
      </c>
      <c r="L2688" s="110">
        <f>$L$1*gp_need_index[[#This Row],[Normalised weighted population (base year)]]</f>
        <v>1804.3530121928579</v>
      </c>
      <c r="M2688" s="4">
        <f>$M$1*gp_need_index[[#This Row],[Normalised travel time adjusted wp (base year)]]</f>
        <v>2527.531748164472</v>
      </c>
      <c r="N2688" s="115">
        <v>4331.8847603573304</v>
      </c>
      <c r="O2688" s="43">
        <f>gp_need_index[[#This Row],[Combined weighted population (base year)]]/gp_need_index[[#This Row],[Registered population (base year)]]</f>
        <v>0.52633163019205342</v>
      </c>
      <c r="P2688" s="77">
        <v>8302.7334062447881</v>
      </c>
      <c r="Q2688" s="4">
        <v>1845.3446665003303</v>
      </c>
      <c r="R2688" s="46">
        <v>4477.7531760954344</v>
      </c>
      <c r="S2688" s="110">
        <v>4278.3221658226767</v>
      </c>
      <c r="T2688" s="46">
        <v>4291.5372084367164</v>
      </c>
      <c r="U2688" s="110">
        <f>$L$1*gp_need_index[[#This Row],[Normalised weighted population 2025/26]]</f>
        <v>1819.0711078773363</v>
      </c>
      <c r="V2688" s="4">
        <f>$M$1*gp_need_index[[#This Row],[Normalised travel time adjusted wp 2025/26]]</f>
        <v>2548.1156670432506</v>
      </c>
      <c r="W2688" s="115">
        <v>4367.1867749205867</v>
      </c>
      <c r="X2688" s="43">
        <f>gp_need_index[[#This Row],[Combined weighted population 2025/26]]/gp_need_index[[#This Row],[Registered population 2025/26]]</f>
        <v>0.52599385783432073</v>
      </c>
    </row>
    <row r="2689" spans="1:24" ht="13">
      <c r="A2689" s="8" t="s">
        <v>2287</v>
      </c>
      <c r="B2689" s="3" t="s">
        <v>10131</v>
      </c>
      <c r="C2689" s="74" t="s">
        <v>6421</v>
      </c>
      <c r="D2689" s="74" t="s">
        <v>6805</v>
      </c>
      <c r="E2689" s="74" t="s">
        <v>6518</v>
      </c>
      <c r="F2689" s="41">
        <v>0.95546181255871276</v>
      </c>
      <c r="G2689" s="110">
        <v>2206.166666666667</v>
      </c>
      <c r="H2689" s="4">
        <v>404.56924889191987</v>
      </c>
      <c r="I2689" s="46">
        <v>991.62720374021046</v>
      </c>
      <c r="J2689" s="110">
        <v>947.46192546814939</v>
      </c>
      <c r="K2689" s="46">
        <v>950.40084237620238</v>
      </c>
      <c r="L2689" s="110">
        <f>$L$1*gp_need_index[[#This Row],[Normalised weighted population (base year)]]</f>
        <v>402.84498166152702</v>
      </c>
      <c r="M2689" s="4">
        <f>$M$1*gp_need_index[[#This Row],[Normalised travel time adjusted wp (base year)]]</f>
        <v>564.30392160390272</v>
      </c>
      <c r="N2689" s="115">
        <v>967.14890326542968</v>
      </c>
      <c r="O2689" s="43">
        <f>gp_need_index[[#This Row],[Combined weighted population (base year)]]/gp_need_index[[#This Row],[Registered population (base year)]]</f>
        <v>0.43838433327737231</v>
      </c>
      <c r="P2689" s="77">
        <v>2224.9817308630236</v>
      </c>
      <c r="Q2689" s="4">
        <v>411.56135618377186</v>
      </c>
      <c r="R2689" s="46">
        <v>998.65905988446355</v>
      </c>
      <c r="S2689" s="110">
        <v>954.18059548538963</v>
      </c>
      <c r="T2689" s="46">
        <v>957.12790444018515</v>
      </c>
      <c r="U2689" s="110">
        <f>$L$1*gp_need_index[[#This Row],[Normalised weighted population 2025/26]]</f>
        <v>405.70164790544771</v>
      </c>
      <c r="V2689" s="4">
        <f>$M$1*gp_need_index[[#This Row],[Normalised travel time adjusted wp 2025/26]]</f>
        <v>568.29813892181596</v>
      </c>
      <c r="W2689" s="115">
        <v>973.99978682726373</v>
      </c>
      <c r="X2689" s="43">
        <f>gp_need_index[[#This Row],[Combined weighted population 2025/26]]/gp_need_index[[#This Row],[Registered population 2025/26]]</f>
        <v>0.4377563075313296</v>
      </c>
    </row>
    <row r="2690" spans="1:24" ht="13">
      <c r="A2690" s="8" t="s">
        <v>2111</v>
      </c>
      <c r="B2690" s="3" t="s">
        <v>10130</v>
      </c>
      <c r="C2690" s="74" t="s">
        <v>6421</v>
      </c>
      <c r="D2690" s="74" t="s">
        <v>6805</v>
      </c>
      <c r="E2690" s="74" t="s">
        <v>6571</v>
      </c>
      <c r="F2690" s="41">
        <v>0.95546181255871276</v>
      </c>
      <c r="G2690" s="110">
        <v>9065.3333333333321</v>
      </c>
      <c r="H2690" s="4">
        <v>3006.5692628831075</v>
      </c>
      <c r="I2690" s="46">
        <v>7369.3091582462748</v>
      </c>
      <c r="J2690" s="110">
        <v>7041.0934856435078</v>
      </c>
      <c r="K2690" s="46">
        <v>7062.9341402808059</v>
      </c>
      <c r="L2690" s="110">
        <f>$L$1*gp_need_index[[#This Row],[Normalised weighted population (base year)]]</f>
        <v>2993.7553160245793</v>
      </c>
      <c r="M2690" s="4">
        <f>$M$1*gp_need_index[[#This Row],[Normalised travel time adjusted wp (base year)]]</f>
        <v>4193.6425723546336</v>
      </c>
      <c r="N2690" s="115">
        <v>7187.3978883792133</v>
      </c>
      <c r="O2690" s="43">
        <f>gp_need_index[[#This Row],[Combined weighted population (base year)]]/gp_need_index[[#This Row],[Registered population (base year)]]</f>
        <v>0.79284430302756448</v>
      </c>
      <c r="P2690" s="77">
        <v>9141.5947675074731</v>
      </c>
      <c r="Q2690" s="4">
        <v>3055.8352501333343</v>
      </c>
      <c r="R2690" s="46">
        <v>7415.0245454466021</v>
      </c>
      <c r="S2690" s="110">
        <v>7084.7727923597558</v>
      </c>
      <c r="T2690" s="46">
        <v>7106.6565053512068</v>
      </c>
      <c r="U2690" s="110">
        <f>$L$1*gp_need_index[[#This Row],[Normalised weighted population 2025/26]]</f>
        <v>3012.3270274993188</v>
      </c>
      <c r="V2690" s="4">
        <f>$M$1*gp_need_index[[#This Row],[Normalised travel time adjusted wp 2025/26]]</f>
        <v>4219.6028840156978</v>
      </c>
      <c r="W2690" s="115">
        <v>7231.929911515017</v>
      </c>
      <c r="X2690" s="43">
        <f>gp_need_index[[#This Row],[Combined weighted population 2025/26]]/gp_need_index[[#This Row],[Registered population 2025/26]]</f>
        <v>0.79110156328739334</v>
      </c>
    </row>
    <row r="2691" spans="1:24" ht="13">
      <c r="A2691" s="8" t="s">
        <v>2112</v>
      </c>
      <c r="B2691" s="3" t="s">
        <v>9594</v>
      </c>
      <c r="C2691" s="74" t="s">
        <v>6421</v>
      </c>
      <c r="D2691" s="74" t="s">
        <v>6805</v>
      </c>
      <c r="E2691" s="74" t="s">
        <v>6571</v>
      </c>
      <c r="F2691" s="41">
        <v>0.95546181255871276</v>
      </c>
      <c r="G2691" s="110">
        <v>7650.5</v>
      </c>
      <c r="H2691" s="4">
        <v>2086.3155703380353</v>
      </c>
      <c r="I2691" s="46">
        <v>5113.7037251357133</v>
      </c>
      <c r="J2691" s="110">
        <v>4885.9486301064098</v>
      </c>
      <c r="K2691" s="46">
        <v>4901.1042755787093</v>
      </c>
      <c r="L2691" s="110">
        <f>$L$1*gp_need_index[[#This Row],[Normalised weighted population (base year)]]</f>
        <v>2077.4237290029732</v>
      </c>
      <c r="M2691" s="4">
        <f>$M$1*gp_need_index[[#This Row],[Normalised travel time adjusted wp (base year)]]</f>
        <v>2910.0483076002506</v>
      </c>
      <c r="N2691" s="115">
        <v>4987.4720366032234</v>
      </c>
      <c r="O2691" s="43">
        <f>gp_need_index[[#This Row],[Combined weighted population (base year)]]/gp_need_index[[#This Row],[Registered population (base year)]]</f>
        <v>0.65191452017557328</v>
      </c>
      <c r="P2691" s="77">
        <v>7715.648553034348</v>
      </c>
      <c r="Q2691" s="4">
        <v>2119.9513409408869</v>
      </c>
      <c r="R2691" s="46">
        <v>5144.0898940946608</v>
      </c>
      <c r="S2691" s="110">
        <v>4914.9814541766418</v>
      </c>
      <c r="T2691" s="46">
        <v>4930.1630339751491</v>
      </c>
      <c r="U2691" s="110">
        <f>$L$1*gp_need_index[[#This Row],[Normalised weighted population 2025/26]]</f>
        <v>2089.7680007523372</v>
      </c>
      <c r="V2691" s="4">
        <f>$M$1*gp_need_index[[#This Row],[Normalised travel time adjusted wp 2025/26]]</f>
        <v>2927.3020500096673</v>
      </c>
      <c r="W2691" s="115">
        <v>5017.070050762004</v>
      </c>
      <c r="X2691" s="43">
        <f>gp_need_index[[#This Row],[Combined weighted population 2025/26]]/gp_need_index[[#This Row],[Registered population 2025/26]]</f>
        <v>0.65024605725320794</v>
      </c>
    </row>
    <row r="2692" spans="1:24" ht="13">
      <c r="A2692" s="8" t="s">
        <v>2294</v>
      </c>
      <c r="B2692" s="3" t="s">
        <v>10129</v>
      </c>
      <c r="C2692" s="74" t="s">
        <v>6421</v>
      </c>
      <c r="D2692" s="74" t="s">
        <v>6805</v>
      </c>
      <c r="E2692" s="74" t="s">
        <v>6518</v>
      </c>
      <c r="F2692" s="41">
        <v>0.95546181255871276</v>
      </c>
      <c r="G2692" s="110">
        <v>7266.666666666667</v>
      </c>
      <c r="H2692" s="4">
        <v>1938.3228690376973</v>
      </c>
      <c r="I2692" s="46">
        <v>4750.9633810132682</v>
      </c>
      <c r="J2692" s="110">
        <v>4539.3640834230073</v>
      </c>
      <c r="K2692" s="46">
        <v>4553.4446638642621</v>
      </c>
      <c r="L2692" s="110">
        <f>$L$1*gp_need_index[[#This Row],[Normalised weighted population (base year)]]</f>
        <v>1930.0617700684686</v>
      </c>
      <c r="M2692" s="4">
        <f>$M$1*gp_need_index[[#This Row],[Normalised travel time adjusted wp (base year)]]</f>
        <v>2703.6241615701956</v>
      </c>
      <c r="N2692" s="115">
        <v>4633.6859316386644</v>
      </c>
      <c r="O2692" s="43">
        <f>gp_need_index[[#This Row],[Combined weighted population (base year)]]/gp_need_index[[#This Row],[Registered population (base year)]]</f>
        <v>0.63766320160165102</v>
      </c>
      <c r="P2692" s="77">
        <v>7331.7083473845178</v>
      </c>
      <c r="Q2692" s="4">
        <v>1975.2221051444367</v>
      </c>
      <c r="R2692" s="46">
        <v>4792.9024942413535</v>
      </c>
      <c r="S2692" s="110">
        <v>4579.4353045650187</v>
      </c>
      <c r="T2692" s="46">
        <v>4593.580436780986</v>
      </c>
      <c r="U2692" s="110">
        <f>$L$1*gp_need_index[[#This Row],[Normalised weighted population 2025/26]]</f>
        <v>1947.0993838365705</v>
      </c>
      <c r="V2692" s="4">
        <f>$M$1*gp_need_index[[#This Row],[Normalised travel time adjusted wp 2025/26]]</f>
        <v>2727.4549212282827</v>
      </c>
      <c r="W2692" s="115">
        <v>4674.554305064853</v>
      </c>
      <c r="X2692" s="43">
        <f>gp_need_index[[#This Row],[Combined weighted population 2025/26]]/gp_need_index[[#This Row],[Registered population 2025/26]]</f>
        <v>0.63758050423983836</v>
      </c>
    </row>
    <row r="2693" spans="1:24" ht="13">
      <c r="A2693" s="8" t="s">
        <v>2279</v>
      </c>
      <c r="B2693" s="3" t="s">
        <v>10128</v>
      </c>
      <c r="C2693" s="74" t="s">
        <v>6421</v>
      </c>
      <c r="D2693" s="74" t="s">
        <v>6805</v>
      </c>
      <c r="E2693" s="74" t="s">
        <v>6518</v>
      </c>
      <c r="F2693" s="41">
        <v>0.95546181255871276</v>
      </c>
      <c r="G2693" s="110">
        <v>8419.1666666666661</v>
      </c>
      <c r="H2693" s="4">
        <v>1782.9473000541179</v>
      </c>
      <c r="I2693" s="46">
        <v>4370.1271176968439</v>
      </c>
      <c r="J2693" s="110">
        <v>4175.4895769866098</v>
      </c>
      <c r="K2693" s="46">
        <v>4188.4414609487449</v>
      </c>
      <c r="L2693" s="110">
        <f>$L$1*gp_need_index[[#This Row],[Normalised weighted population (base year)]]</f>
        <v>1775.3484091067191</v>
      </c>
      <c r="M2693" s="4">
        <f>$M$1*gp_need_index[[#This Row],[Normalised travel time adjusted wp (base year)]]</f>
        <v>2486.9021958275766</v>
      </c>
      <c r="N2693" s="115">
        <v>4262.2506049342956</v>
      </c>
      <c r="O2693" s="43">
        <f>gp_need_index[[#This Row],[Combined weighted population (base year)]]/gp_need_index[[#This Row],[Registered population (base year)]]</f>
        <v>0.5062556395052118</v>
      </c>
      <c r="P2693" s="77">
        <v>8490.7756018990131</v>
      </c>
      <c r="Q2693" s="4">
        <v>1812.4017669886193</v>
      </c>
      <c r="R2693" s="46">
        <v>4397.8167958645763</v>
      </c>
      <c r="S2693" s="110">
        <v>4201.9460070779187</v>
      </c>
      <c r="T2693" s="46">
        <v>4214.9251361367396</v>
      </c>
      <c r="U2693" s="110">
        <f>$L$1*gp_need_index[[#This Row],[Normalised weighted population 2025/26]]</f>
        <v>1786.597241179519</v>
      </c>
      <c r="V2693" s="4">
        <f>$M$1*gp_need_index[[#This Row],[Normalised travel time adjusted wp 2025/26]]</f>
        <v>2502.6269733116792</v>
      </c>
      <c r="W2693" s="115">
        <v>4289.2242144911979</v>
      </c>
      <c r="X2693" s="43">
        <f>gp_need_index[[#This Row],[Combined weighted population 2025/26]]/gp_need_index[[#This Row],[Registered population 2025/26]]</f>
        <v>0.50516282794376133</v>
      </c>
    </row>
    <row r="2694" spans="1:24" ht="13">
      <c r="A2694" s="8" t="s">
        <v>2281</v>
      </c>
      <c r="B2694" s="3" t="s">
        <v>10127</v>
      </c>
      <c r="C2694" s="74" t="s">
        <v>6421</v>
      </c>
      <c r="D2694" s="74" t="s">
        <v>6805</v>
      </c>
      <c r="E2694" s="74" t="s">
        <v>6518</v>
      </c>
      <c r="F2694" s="41">
        <v>0.95546181255871276</v>
      </c>
      <c r="G2694" s="110">
        <v>6038</v>
      </c>
      <c r="H2694" s="4">
        <v>1415.0011201319055</v>
      </c>
      <c r="I2694" s="46">
        <v>3468.2655883727775</v>
      </c>
      <c r="J2694" s="110">
        <v>3313.7953255016646</v>
      </c>
      <c r="K2694" s="46">
        <v>3324.0743339242263</v>
      </c>
      <c r="L2694" s="110">
        <f>$L$1*gp_need_index[[#This Row],[Normalised weighted population (base year)]]</f>
        <v>1408.9704095203228</v>
      </c>
      <c r="M2694" s="4">
        <f>$M$1*gp_need_index[[#This Row],[Normalised travel time adjusted wp (base year)]]</f>
        <v>1973.6811024351114</v>
      </c>
      <c r="N2694" s="115">
        <v>3382.6515119554342</v>
      </c>
      <c r="O2694" s="43">
        <f>gp_need_index[[#This Row],[Combined weighted population (base year)]]/gp_need_index[[#This Row],[Registered population (base year)]]</f>
        <v>0.56022714672994933</v>
      </c>
      <c r="P2694" s="77">
        <v>6091.0837252997844</v>
      </c>
      <c r="Q2694" s="4">
        <v>1441.9700950272027</v>
      </c>
      <c r="R2694" s="46">
        <v>3498.9594573071781</v>
      </c>
      <c r="S2694" s="110">
        <v>3343.1221451481665</v>
      </c>
      <c r="T2694" s="46">
        <v>3353.448506721636</v>
      </c>
      <c r="U2694" s="110">
        <f>$L$1*gp_need_index[[#This Row],[Normalised weighted population 2025/26]]</f>
        <v>1421.4396832769949</v>
      </c>
      <c r="V2694" s="4">
        <f>$M$1*gp_need_index[[#This Row],[Normalised travel time adjusted wp 2025/26]]</f>
        <v>1991.1221232805956</v>
      </c>
      <c r="W2694" s="115">
        <v>3412.5618065575904</v>
      </c>
      <c r="X2694" s="43">
        <f>gp_need_index[[#This Row],[Combined weighted population 2025/26]]/gp_need_index[[#This Row],[Registered population 2025/26]]</f>
        <v>0.56025527811795672</v>
      </c>
    </row>
    <row r="2695" spans="1:24" ht="13">
      <c r="A2695" s="8" t="s">
        <v>2101</v>
      </c>
      <c r="B2695" s="3" t="s">
        <v>10126</v>
      </c>
      <c r="C2695" s="74" t="s">
        <v>6421</v>
      </c>
      <c r="D2695" s="74" t="s">
        <v>6805</v>
      </c>
      <c r="E2695" s="74" t="s">
        <v>6571</v>
      </c>
      <c r="F2695" s="41">
        <v>0.95546181255871276</v>
      </c>
      <c r="G2695" s="110">
        <v>8523.8333333333321</v>
      </c>
      <c r="H2695" s="4">
        <v>3095.4142379557934</v>
      </c>
      <c r="I2695" s="46">
        <v>7587.0743355033137</v>
      </c>
      <c r="J2695" s="110">
        <v>7249.1597966176869</v>
      </c>
      <c r="K2695" s="46">
        <v>7271.6458487985501</v>
      </c>
      <c r="L2695" s="110">
        <f>$L$1*gp_need_index[[#This Row],[Normalised weighted population (base year)]]</f>
        <v>3082.2216353306135</v>
      </c>
      <c r="M2695" s="4">
        <f>$M$1*gp_need_index[[#This Row],[Normalised travel time adjusted wp (base year)]]</f>
        <v>4317.5659006491951</v>
      </c>
      <c r="N2695" s="115">
        <v>7399.787535979809</v>
      </c>
      <c r="O2695" s="43">
        <f>gp_need_index[[#This Row],[Combined weighted population (base year)]]/gp_need_index[[#This Row],[Registered population (base year)]]</f>
        <v>0.86812907369295622</v>
      </c>
      <c r="P2695" s="77">
        <v>8598.3264548136085</v>
      </c>
      <c r="Q2695" s="4">
        <v>3152.5858982035602</v>
      </c>
      <c r="R2695" s="46">
        <v>7649.7912692735126</v>
      </c>
      <c r="S2695" s="110">
        <v>7309.0834318358866</v>
      </c>
      <c r="T2695" s="46">
        <v>7331.6600039773894</v>
      </c>
      <c r="U2695" s="110">
        <f>$L$1*gp_need_index[[#This Row],[Normalised weighted population 2025/26]]</f>
        <v>3107.700163893795</v>
      </c>
      <c r="V2695" s="4">
        <f>$M$1*gp_need_index[[#This Row],[Normalised travel time adjusted wp 2025/26]]</f>
        <v>4353.1995213375894</v>
      </c>
      <c r="W2695" s="115">
        <v>7460.8996852313849</v>
      </c>
      <c r="X2695" s="43">
        <f>gp_need_index[[#This Row],[Combined weighted population 2025/26]]/gp_need_index[[#This Row],[Registered population 2025/26]]</f>
        <v>0.86771533093565467</v>
      </c>
    </row>
    <row r="2696" spans="1:24" ht="13">
      <c r="A2696" s="8" t="s">
        <v>2084</v>
      </c>
      <c r="B2696" s="3" t="s">
        <v>10125</v>
      </c>
      <c r="C2696" s="74" t="s">
        <v>6421</v>
      </c>
      <c r="D2696" s="74" t="s">
        <v>6805</v>
      </c>
      <c r="E2696" s="74" t="s">
        <v>6571</v>
      </c>
      <c r="F2696" s="41">
        <v>0.95546181255871276</v>
      </c>
      <c r="G2696" s="110">
        <v>15349.416666666668</v>
      </c>
      <c r="H2696" s="4">
        <v>3516.7036101826438</v>
      </c>
      <c r="I2696" s="46">
        <v>8619.683717681999</v>
      </c>
      <c r="J2696" s="110">
        <v>8235.7786285792663</v>
      </c>
      <c r="K2696" s="46">
        <v>8261.3250578466523</v>
      </c>
      <c r="L2696" s="110">
        <f>$L$1*gp_need_index[[#This Row],[Normalised weighted population (base year)]]</f>
        <v>3501.7154794469284</v>
      </c>
      <c r="M2696" s="4">
        <f>$M$1*gp_need_index[[#This Row],[Normalised travel time adjusted wp (base year)]]</f>
        <v>4905.1914938666578</v>
      </c>
      <c r="N2696" s="115">
        <v>8406.9069733135857</v>
      </c>
      <c r="O2696" s="43">
        <f>gp_need_index[[#This Row],[Combined weighted population (base year)]]/gp_need_index[[#This Row],[Registered population (base year)]]</f>
        <v>0.54770204991374816</v>
      </c>
      <c r="P2696" s="77">
        <v>15479.360938770104</v>
      </c>
      <c r="Q2696" s="4">
        <v>3572.1865974612788</v>
      </c>
      <c r="R2696" s="46">
        <v>8667.9579011777641</v>
      </c>
      <c r="S2696" s="110">
        <v>8281.9027674419231</v>
      </c>
      <c r="T2696" s="46">
        <v>8307.4842205805817</v>
      </c>
      <c r="U2696" s="110">
        <f>$L$1*gp_need_index[[#This Row],[Normalised weighted population 2025/26]]</f>
        <v>3521.3266927050227</v>
      </c>
      <c r="V2696" s="4">
        <f>$M$1*gp_need_index[[#This Row],[Normalised travel time adjusted wp 2025/26]]</f>
        <v>4932.5986629129147</v>
      </c>
      <c r="W2696" s="115">
        <v>8453.9253556179374</v>
      </c>
      <c r="X2696" s="43">
        <f>gp_need_index[[#This Row],[Combined weighted population 2025/26]]/gp_need_index[[#This Row],[Registered population 2025/26]]</f>
        <v>0.54614175540309062</v>
      </c>
    </row>
    <row r="2697" spans="1:24" ht="13">
      <c r="A2697" s="8" t="s">
        <v>2092</v>
      </c>
      <c r="B2697" s="3" t="s">
        <v>10124</v>
      </c>
      <c r="C2697" s="74" t="s">
        <v>6421</v>
      </c>
      <c r="D2697" s="74" t="s">
        <v>6805</v>
      </c>
      <c r="E2697" s="74" t="s">
        <v>6571</v>
      </c>
      <c r="F2697" s="41">
        <v>0.95546181255871276</v>
      </c>
      <c r="G2697" s="110">
        <v>6515.5833333333321</v>
      </c>
      <c r="H2697" s="4">
        <v>1207.2412016984304</v>
      </c>
      <c r="I2697" s="46">
        <v>2959.0316623397107</v>
      </c>
      <c r="J2697" s="110">
        <v>2827.2417555177208</v>
      </c>
      <c r="K2697" s="46">
        <v>2836.0115312470607</v>
      </c>
      <c r="L2697" s="110">
        <f>$L$1*gp_need_index[[#This Row],[Normalised weighted population (base year)]]</f>
        <v>1202.095960311523</v>
      </c>
      <c r="M2697" s="4">
        <f>$M$1*gp_need_index[[#This Row],[Normalised travel time adjusted wp (base year)]]</f>
        <v>1683.8920563194547</v>
      </c>
      <c r="N2697" s="115">
        <v>2885.9880166309777</v>
      </c>
      <c r="O2697" s="43">
        <f>gp_need_index[[#This Row],[Combined weighted population (base year)]]/gp_need_index[[#This Row],[Registered population (base year)]]</f>
        <v>0.44293624515036689</v>
      </c>
      <c r="P2697" s="77">
        <v>6566.4283268772024</v>
      </c>
      <c r="Q2697" s="4">
        <v>1224.5992319617239</v>
      </c>
      <c r="R2697" s="46">
        <v>2971.5061906347983</v>
      </c>
      <c r="S2697" s="110">
        <v>2839.16069093336</v>
      </c>
      <c r="T2697" s="46">
        <v>2847.9303973894366</v>
      </c>
      <c r="U2697" s="110">
        <f>$L$1*gp_need_index[[#This Row],[Normalised weighted population 2025/26]]</f>
        <v>1207.1636925231005</v>
      </c>
      <c r="V2697" s="4">
        <f>$M$1*gp_need_index[[#This Row],[Normalised travel time adjusted wp 2025/26]]</f>
        <v>1690.9689259994086</v>
      </c>
      <c r="W2697" s="115">
        <v>2898.1326185225089</v>
      </c>
      <c r="X2697" s="43">
        <f>gp_need_index[[#This Row],[Combined weighted population 2025/26]]/gp_need_index[[#This Row],[Registered population 2025/26]]</f>
        <v>0.44135601186113521</v>
      </c>
    </row>
    <row r="2698" spans="1:24" ht="13">
      <c r="A2698" s="8" t="s">
        <v>2110</v>
      </c>
      <c r="B2698" s="3" t="s">
        <v>10123</v>
      </c>
      <c r="C2698" s="74" t="s">
        <v>6421</v>
      </c>
      <c r="D2698" s="74" t="s">
        <v>6805</v>
      </c>
      <c r="E2698" s="74" t="s">
        <v>6571</v>
      </c>
      <c r="F2698" s="41">
        <v>0.95546181255871276</v>
      </c>
      <c r="G2698" s="110">
        <v>4499.5</v>
      </c>
      <c r="H2698" s="4">
        <v>932.0128518190844</v>
      </c>
      <c r="I2698" s="46">
        <v>2284.4279456004801</v>
      </c>
      <c r="J2698" s="110">
        <v>2182.6836655632114</v>
      </c>
      <c r="K2698" s="46">
        <v>2189.4540969201075</v>
      </c>
      <c r="L2698" s="110">
        <f>$L$1*gp_need_index[[#This Row],[Normalised weighted population (base year)]]</f>
        <v>928.04062895959089</v>
      </c>
      <c r="M2698" s="4">
        <f>$M$1*gp_need_index[[#This Row],[Normalised travel time adjusted wp (base year)]]</f>
        <v>1299.9962520810627</v>
      </c>
      <c r="N2698" s="115">
        <v>2228.0368810406535</v>
      </c>
      <c r="O2698" s="43">
        <f>gp_need_index[[#This Row],[Combined weighted population (base year)]]/gp_need_index[[#This Row],[Registered population (base year)]]</f>
        <v>0.49517432626750829</v>
      </c>
      <c r="P2698" s="77">
        <v>4536.2780987924325</v>
      </c>
      <c r="Q2698" s="4">
        <v>945.64450413306508</v>
      </c>
      <c r="R2698" s="46">
        <v>2294.6188637320702</v>
      </c>
      <c r="S2698" s="110">
        <v>2192.4206986728577</v>
      </c>
      <c r="T2698" s="46">
        <v>2199.1927302866325</v>
      </c>
      <c r="U2698" s="110">
        <f>$L$1*gp_need_index[[#This Row],[Normalised weighted population 2025/26]]</f>
        <v>932.1806527632441</v>
      </c>
      <c r="V2698" s="4">
        <f>$M$1*gp_need_index[[#This Row],[Normalised travel time adjusted wp 2025/26]]</f>
        <v>1305.778600701517</v>
      </c>
      <c r="W2698" s="115">
        <v>2237.9592534647609</v>
      </c>
      <c r="X2698" s="43">
        <f>gp_need_index[[#This Row],[Combined weighted population 2025/26]]/gp_need_index[[#This Row],[Registered population 2025/26]]</f>
        <v>0.49334701372486633</v>
      </c>
    </row>
    <row r="2699" spans="1:24" ht="13">
      <c r="A2699" s="8" t="s">
        <v>2289</v>
      </c>
      <c r="B2699" s="3" t="s">
        <v>10122</v>
      </c>
      <c r="C2699" s="74" t="s">
        <v>6421</v>
      </c>
      <c r="D2699" s="74" t="s">
        <v>6805</v>
      </c>
      <c r="E2699" s="74" t="s">
        <v>6518</v>
      </c>
      <c r="F2699" s="41">
        <v>0.95546181255871276</v>
      </c>
      <c r="G2699" s="110">
        <v>10965.833333333334</v>
      </c>
      <c r="H2699" s="4">
        <v>3388.964033838462</v>
      </c>
      <c r="I2699" s="46">
        <v>8306.5851832677345</v>
      </c>
      <c r="J2699" s="110">
        <v>7936.6249353783369</v>
      </c>
      <c r="K2699" s="46">
        <v>7961.2434246162375</v>
      </c>
      <c r="L2699" s="110">
        <f>$L$1*gp_need_index[[#This Row],[Normalised weighted population (base year)]]</f>
        <v>3374.5203269958574</v>
      </c>
      <c r="M2699" s="4">
        <f>$M$1*gp_need_index[[#This Row],[Normalised travel time adjusted wp (base year)]]</f>
        <v>4727.0169438422199</v>
      </c>
      <c r="N2699" s="115">
        <v>8101.5372708380773</v>
      </c>
      <c r="O2699" s="43">
        <f>gp_need_index[[#This Row],[Combined weighted population (base year)]]/gp_need_index[[#This Row],[Registered population (base year)]]</f>
        <v>0.73879814005666788</v>
      </c>
      <c r="P2699" s="77">
        <v>11064.79687705604</v>
      </c>
      <c r="Q2699" s="4">
        <v>3455.9867359630812</v>
      </c>
      <c r="R2699" s="46">
        <v>8385.9974044039154</v>
      </c>
      <c r="S2699" s="110">
        <v>8012.5002801244254</v>
      </c>
      <c r="T2699" s="46">
        <v>8037.2495927154023</v>
      </c>
      <c r="U2699" s="110">
        <f>$L$1*gp_need_index[[#This Row],[Normalised weighted population 2025/26]]</f>
        <v>3406.781255948435</v>
      </c>
      <c r="V2699" s="4">
        <f>$M$1*gp_need_index[[#This Row],[Normalised travel time adjusted wp 2025/26]]</f>
        <v>4772.1458797733039</v>
      </c>
      <c r="W2699" s="115">
        <v>8178.9271357217385</v>
      </c>
      <c r="X2699" s="43">
        <f>gp_need_index[[#This Row],[Combined weighted population 2025/26]]/gp_need_index[[#This Row],[Registered population 2025/26]]</f>
        <v>0.73918457126687609</v>
      </c>
    </row>
    <row r="2700" spans="1:24" ht="13">
      <c r="A2700" s="8" t="s">
        <v>2264</v>
      </c>
      <c r="B2700" s="3" t="s">
        <v>10121</v>
      </c>
      <c r="C2700" s="74" t="s">
        <v>6421</v>
      </c>
      <c r="D2700" s="74" t="s">
        <v>6805</v>
      </c>
      <c r="E2700" s="74" t="s">
        <v>6518</v>
      </c>
      <c r="F2700" s="41">
        <v>0.95546181255871276</v>
      </c>
      <c r="G2700" s="110">
        <v>11205.833333333336</v>
      </c>
      <c r="H2700" s="4">
        <v>2444.0445078626199</v>
      </c>
      <c r="I2700" s="46">
        <v>5990.5220868526394</v>
      </c>
      <c r="J2700" s="110">
        <v>5723.7150912772249</v>
      </c>
      <c r="K2700" s="46">
        <v>5741.4693910611668</v>
      </c>
      <c r="L2700" s="110">
        <f>$L$1*gp_need_index[[#This Row],[Normalised weighted population (base year)]]</f>
        <v>2433.6280319043722</v>
      </c>
      <c r="M2700" s="4">
        <f>$M$1*gp_need_index[[#This Row],[Normalised travel time adjusted wp (base year)]]</f>
        <v>3409.0181202323756</v>
      </c>
      <c r="N2700" s="115">
        <v>5842.6461521367473</v>
      </c>
      <c r="O2700" s="43">
        <f>gp_need_index[[#This Row],[Combined weighted population (base year)]]/gp_need_index[[#This Row],[Registered population (base year)]]</f>
        <v>0.52139327601428531</v>
      </c>
      <c r="P2700" s="77">
        <v>11298.73076280428</v>
      </c>
      <c r="Q2700" s="4">
        <v>2485.7114512647122</v>
      </c>
      <c r="R2700" s="46">
        <v>6031.6116267136176</v>
      </c>
      <c r="S2700" s="110">
        <v>5762.9745775099991</v>
      </c>
      <c r="T2700" s="46">
        <v>5780.7754704006302</v>
      </c>
      <c r="U2700" s="110">
        <f>$L$1*gp_need_index[[#This Row],[Normalised weighted population 2025/26]]</f>
        <v>2450.3205095505509</v>
      </c>
      <c r="V2700" s="4">
        <f>$M$1*gp_need_index[[#This Row],[Normalised travel time adjusted wp 2025/26]]</f>
        <v>3432.3562463420676</v>
      </c>
      <c r="W2700" s="115">
        <v>5882.6767558926185</v>
      </c>
      <c r="X2700" s="43">
        <f>gp_need_index[[#This Row],[Combined weighted population 2025/26]]/gp_need_index[[#This Row],[Registered population 2025/26]]</f>
        <v>0.52064934366420568</v>
      </c>
    </row>
    <row r="2701" spans="1:24" ht="13">
      <c r="A2701" s="8" t="s">
        <v>2118</v>
      </c>
      <c r="B2701" s="3" t="s">
        <v>10120</v>
      </c>
      <c r="C2701" s="74" t="s">
        <v>6421</v>
      </c>
      <c r="D2701" s="74" t="s">
        <v>6805</v>
      </c>
      <c r="E2701" s="74" t="s">
        <v>6571</v>
      </c>
      <c r="F2701" s="41">
        <v>0.95546181255871276</v>
      </c>
      <c r="G2701" s="110">
        <v>7380.666666666667</v>
      </c>
      <c r="H2701" s="4">
        <v>1418.2002970760582</v>
      </c>
      <c r="I2701" s="46">
        <v>3476.106992276038</v>
      </c>
      <c r="J2701" s="110">
        <v>3321.2874874880786</v>
      </c>
      <c r="K2701" s="46">
        <v>3331.5897357274057</v>
      </c>
      <c r="L2701" s="110">
        <f>$L$1*gp_need_index[[#This Row],[Normalised weighted population (base year)]]</f>
        <v>1412.1559516269683</v>
      </c>
      <c r="M2701" s="4">
        <f>$M$1*gp_need_index[[#This Row],[Normalised travel time adjusted wp (base year)]]</f>
        <v>1978.1433993111957</v>
      </c>
      <c r="N2701" s="115">
        <v>3390.299350938164</v>
      </c>
      <c r="O2701" s="43">
        <f>gp_need_index[[#This Row],[Combined weighted population (base year)]]/gp_need_index[[#This Row],[Registered population (base year)]]</f>
        <v>0.45934866104301741</v>
      </c>
      <c r="P2701" s="77">
        <v>7446.0918904815553</v>
      </c>
      <c r="Q2701" s="4">
        <v>1439.6664334386869</v>
      </c>
      <c r="R2701" s="46">
        <v>3493.3695920739328</v>
      </c>
      <c r="S2701" s="110">
        <v>3337.7812423804507</v>
      </c>
      <c r="T2701" s="46">
        <v>3348.0911067723296</v>
      </c>
      <c r="U2701" s="110">
        <f>$L$1*gp_need_index[[#This Row],[Normalised weighted population 2025/26]]</f>
        <v>1419.1688206495037</v>
      </c>
      <c r="V2701" s="4">
        <f>$M$1*gp_need_index[[#This Row],[Normalised travel time adjusted wp 2025/26]]</f>
        <v>1987.941147774055</v>
      </c>
      <c r="W2701" s="115">
        <v>3407.1099684235587</v>
      </c>
      <c r="X2701" s="43">
        <f>gp_need_index[[#This Row],[Combined weighted population 2025/26]]/gp_need_index[[#This Row],[Registered population 2025/26]]</f>
        <v>0.45757022858916307</v>
      </c>
    </row>
    <row r="2702" spans="1:24" ht="13">
      <c r="A2702" s="8" t="s">
        <v>2261</v>
      </c>
      <c r="B2702" s="3" t="s">
        <v>10119</v>
      </c>
      <c r="C2702" s="74" t="s">
        <v>6421</v>
      </c>
      <c r="D2702" s="74" t="s">
        <v>6805</v>
      </c>
      <c r="E2702" s="74" t="s">
        <v>6518</v>
      </c>
      <c r="F2702" s="41">
        <v>0.95546181255871276</v>
      </c>
      <c r="G2702" s="110">
        <v>6043.833333333333</v>
      </c>
      <c r="H2702" s="4">
        <v>1507.8232450210141</v>
      </c>
      <c r="I2702" s="46">
        <v>3695.7790348374174</v>
      </c>
      <c r="J2702" s="110">
        <v>3531.1757354422489</v>
      </c>
      <c r="K2702" s="46">
        <v>3542.1290326621556</v>
      </c>
      <c r="L2702" s="110">
        <f>$L$1*gp_need_index[[#This Row],[Normalised weighted population (base year)]]</f>
        <v>1501.3969280981755</v>
      </c>
      <c r="M2702" s="4">
        <f>$M$1*gp_need_index[[#This Row],[Normalised travel time adjusted wp (base year)]]</f>
        <v>2103.1518648076726</v>
      </c>
      <c r="N2702" s="115">
        <v>3604.5487929058481</v>
      </c>
      <c r="O2702" s="43">
        <f>gp_need_index[[#This Row],[Combined weighted population (base year)]]/gp_need_index[[#This Row],[Registered population (base year)]]</f>
        <v>0.59640109084838788</v>
      </c>
      <c r="P2702" s="77">
        <v>6096.5038430699697</v>
      </c>
      <c r="Q2702" s="4">
        <v>1535.9257338079869</v>
      </c>
      <c r="R2702" s="46">
        <v>3726.9440542229422</v>
      </c>
      <c r="S2702" s="110">
        <v>3560.9527213527699</v>
      </c>
      <c r="T2702" s="46">
        <v>3571.9519262128392</v>
      </c>
      <c r="U2702" s="110">
        <f>$L$1*gp_need_index[[#This Row],[Normalised weighted population 2025/26]]</f>
        <v>1514.0576050294751</v>
      </c>
      <c r="V2702" s="4">
        <f>$M$1*gp_need_index[[#This Row],[Normalised travel time adjusted wp 2025/26]]</f>
        <v>2120.8593152158078</v>
      </c>
      <c r="W2702" s="115">
        <v>3634.9169202452831</v>
      </c>
      <c r="X2702" s="43">
        <f>gp_need_index[[#This Row],[Combined weighted population 2025/26]]/gp_need_index[[#This Row],[Registered population 2025/26]]</f>
        <v>0.59622974311369836</v>
      </c>
    </row>
    <row r="2703" spans="1:24" ht="13">
      <c r="A2703" s="8" t="s">
        <v>2091</v>
      </c>
      <c r="B2703" s="3" t="s">
        <v>10118</v>
      </c>
      <c r="C2703" s="74" t="s">
        <v>6421</v>
      </c>
      <c r="D2703" s="74" t="s">
        <v>6805</v>
      </c>
      <c r="E2703" s="74" t="s">
        <v>6571</v>
      </c>
      <c r="F2703" s="41">
        <v>0.95546181255871276</v>
      </c>
      <c r="G2703" s="110">
        <v>3794.0833333333339</v>
      </c>
      <c r="H2703" s="4">
        <v>2006.2678858772836</v>
      </c>
      <c r="I2703" s="46">
        <v>4917.5013154738281</v>
      </c>
      <c r="J2703" s="110">
        <v>4698.4847201424782</v>
      </c>
      <c r="K2703" s="46">
        <v>4713.0588743275466</v>
      </c>
      <c r="L2703" s="110">
        <f>$L$1*gp_need_index[[#This Row],[Normalised weighted population (base year)]]</f>
        <v>1997.7172064065069</v>
      </c>
      <c r="M2703" s="4">
        <f>$M$1*gp_need_index[[#This Row],[Normalised travel time adjusted wp (base year)]]</f>
        <v>2798.3956736439281</v>
      </c>
      <c r="N2703" s="115">
        <v>4796.1128800504348</v>
      </c>
      <c r="O2703" s="43">
        <f>gp_need_index[[#This Row],[Combined weighted population (base year)]]/gp_need_index[[#This Row],[Registered population (base year)]]</f>
        <v>1.2641031992928728</v>
      </c>
      <c r="P2703" s="77">
        <v>3828.2402418734287</v>
      </c>
      <c r="Q2703" s="4">
        <v>2043.266682935885</v>
      </c>
      <c r="R2703" s="46">
        <v>4958.0135598611787</v>
      </c>
      <c r="S2703" s="110">
        <v>4737.1926225956377</v>
      </c>
      <c r="T2703" s="46">
        <v>4751.8250415561852</v>
      </c>
      <c r="U2703" s="110">
        <f>$L$1*gp_need_index[[#This Row],[Normalised weighted population 2025/26]]</f>
        <v>2014.1751598447884</v>
      </c>
      <c r="V2703" s="4">
        <f>$M$1*gp_need_index[[#This Row],[Normalised travel time adjusted wp 2025/26]]</f>
        <v>2821.4132249941345</v>
      </c>
      <c r="W2703" s="115">
        <v>4835.588384838923</v>
      </c>
      <c r="X2703" s="43">
        <f>gp_need_index[[#This Row],[Combined weighted population 2025/26]]/gp_need_index[[#This Row],[Registered population 2025/26]]</f>
        <v>1.2631360832444851</v>
      </c>
    </row>
    <row r="2704" spans="1:24" ht="13">
      <c r="A2704" s="8" t="s">
        <v>2107</v>
      </c>
      <c r="B2704" s="3" t="s">
        <v>10117</v>
      </c>
      <c r="C2704" s="74" t="s">
        <v>6421</v>
      </c>
      <c r="D2704" s="74" t="s">
        <v>6805</v>
      </c>
      <c r="E2704" s="74" t="s">
        <v>6571</v>
      </c>
      <c r="F2704" s="41">
        <v>0.95546181255871276</v>
      </c>
      <c r="G2704" s="110">
        <v>3997.5</v>
      </c>
      <c r="H2704" s="4">
        <v>1047.607398355043</v>
      </c>
      <c r="I2704" s="46">
        <v>2567.7581721637266</v>
      </c>
      <c r="J2704" s="110">
        <v>2453.3948773880015</v>
      </c>
      <c r="K2704" s="46">
        <v>2461.005023498858</v>
      </c>
      <c r="L2704" s="110">
        <f>$L$1*gp_need_index[[#This Row],[Normalised weighted population (base year)]]</f>
        <v>1043.1425135120942</v>
      </c>
      <c r="M2704" s="4">
        <f>$M$1*gp_need_index[[#This Row],[Normalised travel time adjusted wp (base year)]]</f>
        <v>1461.2305923205315</v>
      </c>
      <c r="N2704" s="115">
        <v>2504.3731058326257</v>
      </c>
      <c r="O2704" s="43">
        <f>gp_need_index[[#This Row],[Combined weighted population (base year)]]/gp_need_index[[#This Row],[Registered population (base year)]]</f>
        <v>0.62648482947657924</v>
      </c>
      <c r="P2704" s="77">
        <v>4032.2982767704261</v>
      </c>
      <c r="Q2704" s="4">
        <v>1065.6794854664927</v>
      </c>
      <c r="R2704" s="46">
        <v>2585.8853293770212</v>
      </c>
      <c r="S2704" s="110">
        <v>2470.7146838755525</v>
      </c>
      <c r="T2704" s="46">
        <v>2478.3463204305035</v>
      </c>
      <c r="U2704" s="110">
        <f>$L$1*gp_need_index[[#This Row],[Normalised weighted population 2025/26]]</f>
        <v>1050.5066058722291</v>
      </c>
      <c r="V2704" s="4">
        <f>$M$1*gp_need_index[[#This Row],[Normalised travel time adjusted wp 2025/26]]</f>
        <v>1471.5270498023649</v>
      </c>
      <c r="W2704" s="115">
        <v>2522.0336556745942</v>
      </c>
      <c r="X2704" s="43">
        <f>gp_need_index[[#This Row],[Combined weighted population 2025/26]]/gp_need_index[[#This Row],[Registered population 2025/26]]</f>
        <v>0.6254581091393262</v>
      </c>
    </row>
    <row r="2705" spans="1:24" ht="13">
      <c r="A2705" s="8" t="s">
        <v>2254</v>
      </c>
      <c r="B2705" s="3" t="s">
        <v>10116</v>
      </c>
      <c r="C2705" s="74" t="s">
        <v>6421</v>
      </c>
      <c r="D2705" s="74" t="s">
        <v>6805</v>
      </c>
      <c r="E2705" s="74" t="s">
        <v>6518</v>
      </c>
      <c r="F2705" s="41">
        <v>0.95546181255871276</v>
      </c>
      <c r="G2705" s="110">
        <v>4789.166666666667</v>
      </c>
      <c r="H2705" s="4">
        <v>1895.7025757971987</v>
      </c>
      <c r="I2705" s="46">
        <v>4646.4980952199967</v>
      </c>
      <c r="J2705" s="110">
        <v>4439.5514921095046</v>
      </c>
      <c r="K2705" s="46">
        <v>4453.3224654791056</v>
      </c>
      <c r="L2705" s="110">
        <f>$L$1*gp_need_index[[#This Row],[Normalised weighted population (base year)]]</f>
        <v>1887.6231237899808</v>
      </c>
      <c r="M2705" s="4">
        <f>$M$1*gp_need_index[[#This Row],[Normalised travel time adjusted wp (base year)]]</f>
        <v>2644.1762458390945</v>
      </c>
      <c r="N2705" s="115">
        <v>4531.799369629075</v>
      </c>
      <c r="O2705" s="43">
        <f>gp_need_index[[#This Row],[Combined weighted population (base year)]]/gp_need_index[[#This Row],[Registered population (base year)]]</f>
        <v>0.94626052611012523</v>
      </c>
      <c r="P2705" s="77">
        <v>4832.7729518856841</v>
      </c>
      <c r="Q2705" s="4">
        <v>1933.7097388605732</v>
      </c>
      <c r="R2705" s="46">
        <v>4692.1721898438936</v>
      </c>
      <c r="S2705" s="110">
        <v>4483.191345345831</v>
      </c>
      <c r="T2705" s="46">
        <v>4497.0391955963159</v>
      </c>
      <c r="U2705" s="110">
        <f>$L$1*gp_need_index[[#This Row],[Normalised weighted population 2025/26]]</f>
        <v>1906.1780603041984</v>
      </c>
      <c r="V2705" s="4">
        <f>$M$1*gp_need_index[[#This Row],[Normalised travel time adjusted wp 2025/26]]</f>
        <v>2670.1332117264169</v>
      </c>
      <c r="W2705" s="115">
        <v>4576.3112720306153</v>
      </c>
      <c r="X2705" s="43">
        <f>gp_need_index[[#This Row],[Combined weighted population 2025/26]]/gp_need_index[[#This Row],[Registered population 2025/26]]</f>
        <v>0.94693281012612007</v>
      </c>
    </row>
    <row r="2706" spans="1:24" ht="13">
      <c r="A2706" s="8" t="s">
        <v>2256</v>
      </c>
      <c r="B2706" s="3" t="s">
        <v>10115</v>
      </c>
      <c r="C2706" s="74" t="s">
        <v>6421</v>
      </c>
      <c r="D2706" s="74" t="s">
        <v>6805</v>
      </c>
      <c r="E2706" s="74" t="s">
        <v>6518</v>
      </c>
      <c r="F2706" s="41">
        <v>0.95546181255871276</v>
      </c>
      <c r="G2706" s="110">
        <v>3737.666666666667</v>
      </c>
      <c r="H2706" s="4">
        <v>862.87593278172881</v>
      </c>
      <c r="I2706" s="46">
        <v>2114.9685764368551</v>
      </c>
      <c r="J2706" s="110">
        <v>2020.771709547078</v>
      </c>
      <c r="K2706" s="46">
        <v>2027.0399088117274</v>
      </c>
      <c r="L2706" s="110">
        <f>$L$1*gp_need_index[[#This Row],[Normalised weighted population (base year)]]</f>
        <v>859.19837029059727</v>
      </c>
      <c r="M2706" s="4">
        <f>$M$1*gp_need_index[[#This Row],[Normalised travel time adjusted wp (base year)]]</f>
        <v>1203.5622432006348</v>
      </c>
      <c r="N2706" s="115">
        <v>2062.7606134912321</v>
      </c>
      <c r="O2706" s="43">
        <f>gp_need_index[[#This Row],[Combined weighted population (base year)]]/gp_need_index[[#This Row],[Registered population (base year)]]</f>
        <v>0.55188458400728579</v>
      </c>
      <c r="P2706" s="77">
        <v>3771.1128526543089</v>
      </c>
      <c r="Q2706" s="4">
        <v>878.81528438676094</v>
      </c>
      <c r="R2706" s="46">
        <v>2132.456880441162</v>
      </c>
      <c r="S2706" s="110">
        <v>2037.4811161896109</v>
      </c>
      <c r="T2706" s="46">
        <v>2043.7745645864709</v>
      </c>
      <c r="U2706" s="110">
        <f>$L$1*gp_need_index[[#This Row],[Normalised weighted population 2025/26]]</f>
        <v>866.30293083445247</v>
      </c>
      <c r="V2706" s="4">
        <f>$M$1*gp_need_index[[#This Row],[Normalised travel time adjusted wp 2025/26]]</f>
        <v>1213.4985053116495</v>
      </c>
      <c r="W2706" s="115">
        <v>2079.8014361461019</v>
      </c>
      <c r="X2706" s="43">
        <f>gp_need_index[[#This Row],[Combined weighted population 2025/26]]/gp_need_index[[#This Row],[Registered population 2025/26]]</f>
        <v>0.55150867062549658</v>
      </c>
    </row>
    <row r="2707" spans="1:24" ht="13">
      <c r="A2707" s="8" t="s">
        <v>2106</v>
      </c>
      <c r="B2707" s="3" t="s">
        <v>10114</v>
      </c>
      <c r="C2707" s="74" t="s">
        <v>6421</v>
      </c>
      <c r="D2707" s="74" t="s">
        <v>6805</v>
      </c>
      <c r="E2707" s="74" t="s">
        <v>6571</v>
      </c>
      <c r="F2707" s="41">
        <v>0.95546181255871276</v>
      </c>
      <c r="G2707" s="110">
        <v>3441.9166666666665</v>
      </c>
      <c r="H2707" s="4">
        <v>821.65836209073905</v>
      </c>
      <c r="I2707" s="46">
        <v>2013.9414606063349</v>
      </c>
      <c r="J2707" s="110">
        <v>1924.2441583380701</v>
      </c>
      <c r="K2707" s="46">
        <v>1930.2129403441306</v>
      </c>
      <c r="L2707" s="110">
        <f>$L$1*gp_need_index[[#This Row],[Normalised weighted population (base year)]]</f>
        <v>818.1564681820654</v>
      </c>
      <c r="M2707" s="4">
        <f>$M$1*gp_need_index[[#This Row],[Normalised travel time adjusted wp (base year)]]</f>
        <v>1146.0708820959128</v>
      </c>
      <c r="N2707" s="115">
        <v>1964.2273502779781</v>
      </c>
      <c r="O2707" s="43">
        <f>gp_need_index[[#This Row],[Combined weighted population (base year)]]/gp_need_index[[#This Row],[Registered population (base year)]]</f>
        <v>0.57067835758506014</v>
      </c>
      <c r="P2707" s="77">
        <v>3473.4948115626503</v>
      </c>
      <c r="Q2707" s="4">
        <v>835.15091367048058</v>
      </c>
      <c r="R2707" s="46">
        <v>2026.5047089003135</v>
      </c>
      <c r="S2707" s="110">
        <v>1936.2478623246602</v>
      </c>
      <c r="T2707" s="46">
        <v>1942.2286176348539</v>
      </c>
      <c r="U2707" s="110">
        <f>$L$1*gp_need_index[[#This Row],[Normalised weighted population 2025/26]]</f>
        <v>823.26024257380038</v>
      </c>
      <c r="V2707" s="4">
        <f>$M$1*gp_need_index[[#This Row],[Normalised travel time adjusted wp 2025/26]]</f>
        <v>1153.2052337437181</v>
      </c>
      <c r="W2707" s="115">
        <v>1976.4654763175186</v>
      </c>
      <c r="X2707" s="43">
        <f>gp_need_index[[#This Row],[Combined weighted population 2025/26]]/gp_need_index[[#This Row],[Registered population 2025/26]]</f>
        <v>0.56901351046738702</v>
      </c>
    </row>
    <row r="2708" spans="1:24" ht="13">
      <c r="A2708" s="8" t="s">
        <v>2266</v>
      </c>
      <c r="B2708" s="3" t="s">
        <v>10113</v>
      </c>
      <c r="C2708" s="74" t="s">
        <v>6421</v>
      </c>
      <c r="D2708" s="74" t="s">
        <v>6805</v>
      </c>
      <c r="E2708" s="74" t="s">
        <v>6518</v>
      </c>
      <c r="F2708" s="41">
        <v>0.95546181255871276</v>
      </c>
      <c r="G2708" s="110">
        <v>6691.333333333333</v>
      </c>
      <c r="H2708" s="4">
        <v>1676.5105831803355</v>
      </c>
      <c r="I2708" s="46">
        <v>4109.2433648710485</v>
      </c>
      <c r="J2708" s="110">
        <v>3926.2251136445557</v>
      </c>
      <c r="K2708" s="46">
        <v>3938.4038081769095</v>
      </c>
      <c r="L2708" s="110">
        <f>$L$1*gp_need_index[[#This Row],[Normalised weighted population (base year)]]</f>
        <v>1669.3653237027499</v>
      </c>
      <c r="M2708" s="4">
        <f>$M$1*gp_need_index[[#This Row],[Normalised travel time adjusted wp (base year)]]</f>
        <v>2338.4414393587494</v>
      </c>
      <c r="N2708" s="115">
        <v>4007.8067630614996</v>
      </c>
      <c r="O2708" s="43">
        <f>gp_need_index[[#This Row],[Combined weighted population (base year)]]/gp_need_index[[#This Row],[Registered population (base year)]]</f>
        <v>0.5989548813980522</v>
      </c>
      <c r="P2708" s="77">
        <v>6747.8887849577841</v>
      </c>
      <c r="Q2708" s="4">
        <v>1708.3498766529137</v>
      </c>
      <c r="R2708" s="46">
        <v>4145.333511366267</v>
      </c>
      <c r="S2708" s="110">
        <v>3960.7078704303867</v>
      </c>
      <c r="T2708" s="46">
        <v>3972.9418540484567</v>
      </c>
      <c r="U2708" s="110">
        <f>$L$1*gp_need_index[[#This Row],[Normalised weighted population 2025/26]]</f>
        <v>1684.0268157919052</v>
      </c>
      <c r="V2708" s="4">
        <f>$M$1*gp_need_index[[#This Row],[Normalised travel time adjusted wp 2025/26]]</f>
        <v>2358.9485284319458</v>
      </c>
      <c r="W2708" s="115">
        <v>4042.9753442238507</v>
      </c>
      <c r="X2708" s="43">
        <f>gp_need_index[[#This Row],[Combined weighted population 2025/26]]/gp_need_index[[#This Row],[Registered population 2025/26]]</f>
        <v>0.59914670692800165</v>
      </c>
    </row>
    <row r="2709" spans="1:24" ht="13">
      <c r="A2709" s="8" t="s">
        <v>2100</v>
      </c>
      <c r="B2709" s="3" t="s">
        <v>9497</v>
      </c>
      <c r="C2709" s="74" t="s">
        <v>6421</v>
      </c>
      <c r="D2709" s="74" t="s">
        <v>6805</v>
      </c>
      <c r="E2709" s="74" t="s">
        <v>6571</v>
      </c>
      <c r="F2709" s="41">
        <v>0.95546181255871276</v>
      </c>
      <c r="G2709" s="110">
        <v>2850.2500000000005</v>
      </c>
      <c r="H2709" s="4">
        <v>811.27847426428309</v>
      </c>
      <c r="I2709" s="46">
        <v>1988.4996378067099</v>
      </c>
      <c r="J2709" s="110">
        <v>1899.935468211143</v>
      </c>
      <c r="K2709" s="46">
        <v>1905.8288474822691</v>
      </c>
      <c r="L2709" s="110">
        <f>$L$1*gp_need_index[[#This Row],[Normalised weighted population (base year)]]</f>
        <v>807.82081926027979</v>
      </c>
      <c r="M2709" s="4">
        <f>$M$1*gp_need_index[[#This Row],[Normalised travel time adjusted wp (base year)]]</f>
        <v>1131.5927391764483</v>
      </c>
      <c r="N2709" s="115">
        <v>1939.4135584367282</v>
      </c>
      <c r="O2709" s="43">
        <f>gp_need_index[[#This Row],[Combined weighted population (base year)]]/gp_need_index[[#This Row],[Registered population (base year)]]</f>
        <v>0.68043629802183248</v>
      </c>
      <c r="P2709" s="77">
        <v>2873.749560568237</v>
      </c>
      <c r="Q2709" s="4">
        <v>824.06401731321353</v>
      </c>
      <c r="R2709" s="46">
        <v>1999.6022086368027</v>
      </c>
      <c r="S2709" s="110">
        <v>1910.5435506605249</v>
      </c>
      <c r="T2709" s="46">
        <v>1916.4449095249065</v>
      </c>
      <c r="U2709" s="110">
        <f>$L$1*gp_need_index[[#This Row],[Normalised weighted population 2025/26]]</f>
        <v>812.33119869075006</v>
      </c>
      <c r="V2709" s="4">
        <f>$M$1*gp_need_index[[#This Row],[Normalised travel time adjusted wp 2025/26]]</f>
        <v>1137.8960642320876</v>
      </c>
      <c r="W2709" s="115">
        <v>1950.2272629228378</v>
      </c>
      <c r="X2709" s="43">
        <f>gp_need_index[[#This Row],[Combined weighted population 2025/26]]/gp_need_index[[#This Row],[Registered population 2025/26]]</f>
        <v>0.67863507999535355</v>
      </c>
    </row>
    <row r="2710" spans="1:24" ht="13">
      <c r="A2710" s="8" t="s">
        <v>2113</v>
      </c>
      <c r="B2710" s="3" t="s">
        <v>9509</v>
      </c>
      <c r="C2710" s="74" t="s">
        <v>6421</v>
      </c>
      <c r="D2710" s="74" t="s">
        <v>6805</v>
      </c>
      <c r="E2710" s="74" t="s">
        <v>6571</v>
      </c>
      <c r="F2710" s="41">
        <v>0.95546181255871276</v>
      </c>
      <c r="G2710" s="110">
        <v>3618.75</v>
      </c>
      <c r="H2710" s="4">
        <v>965.83083290570005</v>
      </c>
      <c r="I2710" s="46">
        <v>2367.3181556520572</v>
      </c>
      <c r="J2710" s="110">
        <v>2261.8820959024633</v>
      </c>
      <c r="K2710" s="46">
        <v>2268.8981915966365</v>
      </c>
      <c r="L2710" s="110">
        <f>$L$1*gp_need_index[[#This Row],[Normalised weighted population (base year)]]</f>
        <v>961.71447838828794</v>
      </c>
      <c r="M2710" s="4">
        <f>$M$1*gp_need_index[[#This Row],[Normalised travel time adjusted wp (base year)]]</f>
        <v>1347.1664692939926</v>
      </c>
      <c r="N2710" s="115">
        <v>2308.8809476822807</v>
      </c>
      <c r="O2710" s="43">
        <f>gp_need_index[[#This Row],[Combined weighted population (base year)]]/gp_need_index[[#This Row],[Registered population (base year)]]</f>
        <v>0.6380327316565888</v>
      </c>
      <c r="P2710" s="77">
        <v>3651.248606407979</v>
      </c>
      <c r="Q2710" s="4">
        <v>982.61109623031973</v>
      </c>
      <c r="R2710" s="46">
        <v>2384.3187871002215</v>
      </c>
      <c r="S2710" s="110">
        <v>2278.1255500405691</v>
      </c>
      <c r="T2710" s="46">
        <v>2285.1623100266256</v>
      </c>
      <c r="U2710" s="110">
        <f>$L$1*gp_need_index[[#This Row],[Normalised weighted population 2025/26]]</f>
        <v>968.62092371183144</v>
      </c>
      <c r="V2710" s="4">
        <f>$M$1*gp_need_index[[#This Row],[Normalised travel time adjusted wp 2025/26]]</f>
        <v>1356.8233481626251</v>
      </c>
      <c r="W2710" s="115">
        <v>2325.4442718744567</v>
      </c>
      <c r="X2710" s="43">
        <f>gp_need_index[[#This Row],[Combined weighted population 2025/26]]/gp_need_index[[#This Row],[Registered population 2025/26]]</f>
        <v>0.63689014979513525</v>
      </c>
    </row>
    <row r="2711" spans="1:24" ht="13">
      <c r="A2711" s="8" t="s">
        <v>2258</v>
      </c>
      <c r="B2711" s="3" t="s">
        <v>10112</v>
      </c>
      <c r="C2711" s="74" t="s">
        <v>6421</v>
      </c>
      <c r="D2711" s="74" t="s">
        <v>6805</v>
      </c>
      <c r="E2711" s="74" t="s">
        <v>6518</v>
      </c>
      <c r="F2711" s="41">
        <v>0.95546181255871276</v>
      </c>
      <c r="G2711" s="110">
        <v>4733.4166666666661</v>
      </c>
      <c r="H2711" s="4">
        <v>1364.1375129243449</v>
      </c>
      <c r="I2711" s="46">
        <v>3343.5953700466976</v>
      </c>
      <c r="J2711" s="110">
        <v>3194.6776927277374</v>
      </c>
      <c r="K2711" s="46">
        <v>3204.5872120810327</v>
      </c>
      <c r="L2711" s="110">
        <f>$L$1*gp_need_index[[#This Row],[Normalised weighted population (base year)]]</f>
        <v>1358.3235821381388</v>
      </c>
      <c r="M2711" s="4">
        <f>$M$1*gp_need_index[[#This Row],[Normalised travel time adjusted wp (base year)]]</f>
        <v>1902.7351936870766</v>
      </c>
      <c r="N2711" s="115">
        <v>3261.0587758252154</v>
      </c>
      <c r="O2711" s="43">
        <f>gp_need_index[[#This Row],[Combined weighted population (base year)]]/gp_need_index[[#This Row],[Registered population (base year)]]</f>
        <v>0.68894395010479725</v>
      </c>
      <c r="P2711" s="77">
        <v>4775.022383216834</v>
      </c>
      <c r="Q2711" s="4">
        <v>1388.7888274595368</v>
      </c>
      <c r="R2711" s="46">
        <v>3369.9144100144622</v>
      </c>
      <c r="S2711" s="110">
        <v>3219.8245303601434</v>
      </c>
      <c r="T2711" s="46">
        <v>3229.7700456180528</v>
      </c>
      <c r="U2711" s="110">
        <f>$L$1*gp_need_index[[#This Row],[Normalised weighted population 2025/26]]</f>
        <v>1369.0155973764993</v>
      </c>
      <c r="V2711" s="4">
        <f>$M$1*gp_need_index[[#This Row],[Normalised travel time adjusted wp 2025/26]]</f>
        <v>1917.687591757883</v>
      </c>
      <c r="W2711" s="115">
        <v>3286.7031891343822</v>
      </c>
      <c r="X2711" s="43">
        <f>gp_need_index[[#This Row],[Combined weighted population 2025/26]]/gp_need_index[[#This Row],[Registered population 2025/26]]</f>
        <v>0.68831157748839666</v>
      </c>
    </row>
    <row r="2712" spans="1:24" ht="13">
      <c r="A2712" s="8" t="s">
        <v>1945</v>
      </c>
      <c r="B2712" s="3" t="s">
        <v>10111</v>
      </c>
      <c r="C2712" s="74" t="s">
        <v>6416</v>
      </c>
      <c r="D2712" s="74" t="s">
        <v>6800</v>
      </c>
      <c r="E2712" s="74" t="s">
        <v>6469</v>
      </c>
      <c r="F2712" s="41">
        <v>0.99970508289881344</v>
      </c>
      <c r="G2712" s="110">
        <v>9178.25</v>
      </c>
      <c r="H2712" s="4">
        <v>4450.2747141847776</v>
      </c>
      <c r="I2712" s="46">
        <v>10907.931047131429</v>
      </c>
      <c r="J2712" s="110">
        <v>10904.714111727066</v>
      </c>
      <c r="K2712" s="46">
        <v>10938.539269043655</v>
      </c>
      <c r="L2712" s="110">
        <f>$L$1*gp_need_index[[#This Row],[Normalised weighted population (base year)]]</f>
        <v>4431.3077193453737</v>
      </c>
      <c r="M2712" s="4">
        <f>$M$1*gp_need_index[[#This Row],[Normalised travel time adjusted wp (base year)]]</f>
        <v>6494.7970697360388</v>
      </c>
      <c r="N2712" s="115">
        <v>10926.104789081412</v>
      </c>
      <c r="O2712" s="43">
        <f>gp_need_index[[#This Row],[Combined weighted population (base year)]]/gp_need_index[[#This Row],[Registered population (base year)]]</f>
        <v>1.1904344280316412</v>
      </c>
      <c r="P2712" s="77">
        <v>9259.0927341504139</v>
      </c>
      <c r="Q2712" s="4">
        <v>4536.5510575427834</v>
      </c>
      <c r="R2712" s="46">
        <v>11008.000984962699</v>
      </c>
      <c r="S2712" s="110">
        <v>11004.754537222354</v>
      </c>
      <c r="T2712" s="46">
        <v>11038.746437441601</v>
      </c>
      <c r="U2712" s="110">
        <f>$L$1*gp_need_index[[#This Row],[Normalised weighted population 2025/26]]</f>
        <v>4471.9607713375508</v>
      </c>
      <c r="V2712" s="4">
        <f>$M$1*gp_need_index[[#This Row],[Normalised travel time adjusted wp 2025/26]]</f>
        <v>6554.2954367181255</v>
      </c>
      <c r="W2712" s="115">
        <v>11026.256208055676</v>
      </c>
      <c r="X2712" s="43">
        <f>gp_need_index[[#This Row],[Combined weighted population 2025/26]]/gp_need_index[[#This Row],[Registered population 2025/26]]</f>
        <v>1.190857087691477</v>
      </c>
    </row>
    <row r="2713" spans="1:24" ht="13">
      <c r="A2713" s="8" t="s">
        <v>1904</v>
      </c>
      <c r="B2713" s="3" t="s">
        <v>10110</v>
      </c>
      <c r="C2713" s="74" t="s">
        <v>6416</v>
      </c>
      <c r="D2713" s="74" t="s">
        <v>6800</v>
      </c>
      <c r="E2713" s="74" t="s">
        <v>6592</v>
      </c>
      <c r="F2713" s="41">
        <v>0.99970508289881344</v>
      </c>
      <c r="G2713" s="110">
        <v>6172.0833333333339</v>
      </c>
      <c r="H2713" s="4">
        <v>3459.8416894935522</v>
      </c>
      <c r="I2713" s="46">
        <v>8480.3112182479545</v>
      </c>
      <c r="J2713" s="110">
        <v>8477.8102294463097</v>
      </c>
      <c r="K2713" s="46">
        <v>8504.1074126436961</v>
      </c>
      <c r="L2713" s="110">
        <f>$L$1*gp_need_index[[#This Row],[Normalised weighted population (base year)]]</f>
        <v>3445.0959032928458</v>
      </c>
      <c r="M2713" s="4">
        <f>$M$1*gp_need_index[[#This Row],[Normalised travel time adjusted wp (base year)]]</f>
        <v>5049.34439104388</v>
      </c>
      <c r="N2713" s="115">
        <v>8494.4402943367259</v>
      </c>
      <c r="O2713" s="43">
        <f>gp_need_index[[#This Row],[Combined weighted population (base year)]]/gp_need_index[[#This Row],[Registered population (base year)]]</f>
        <v>1.376267920502811</v>
      </c>
      <c r="P2713" s="77">
        <v>6231.1468573292404</v>
      </c>
      <c r="Q2713" s="4">
        <v>3528.2887087432418</v>
      </c>
      <c r="R2713" s="46">
        <v>8561.4390951252044</v>
      </c>
      <c r="S2713" s="110">
        <v>8558.9141803252842</v>
      </c>
      <c r="T2713" s="46">
        <v>8585.3512767474422</v>
      </c>
      <c r="U2713" s="110">
        <f>$L$1*gp_need_index[[#This Row],[Normalised weighted population 2025/26]]</f>
        <v>3478.053811213872</v>
      </c>
      <c r="V2713" s="4">
        <f>$M$1*gp_need_index[[#This Row],[Normalised travel time adjusted wp 2025/26]]</f>
        <v>5097.5832278333901</v>
      </c>
      <c r="W2713" s="115">
        <v>8575.6370390472621</v>
      </c>
      <c r="X2713" s="43">
        <f>gp_need_index[[#This Row],[Combined weighted population 2025/26]]/gp_need_index[[#This Row],[Registered population 2025/26]]</f>
        <v>1.3762533985152943</v>
      </c>
    </row>
    <row r="2714" spans="1:24" ht="13">
      <c r="A2714" s="8" t="s">
        <v>1906</v>
      </c>
      <c r="B2714" s="3" t="s">
        <v>10109</v>
      </c>
      <c r="C2714" s="74" t="s">
        <v>6416</v>
      </c>
      <c r="D2714" s="74" t="s">
        <v>6800</v>
      </c>
      <c r="E2714" s="74" t="s">
        <v>6592</v>
      </c>
      <c r="F2714" s="41">
        <v>0.99970508289881344</v>
      </c>
      <c r="G2714" s="110">
        <v>17550</v>
      </c>
      <c r="H2714" s="4">
        <v>11600.769059432563</v>
      </c>
      <c r="I2714" s="46">
        <v>28434.287121793197</v>
      </c>
      <c r="J2714" s="110">
        <v>28425.901364260932</v>
      </c>
      <c r="K2714" s="46">
        <v>28514.075210513165</v>
      </c>
      <c r="L2714" s="110">
        <f>$L$1*gp_need_index[[#This Row],[Normalised weighted population (base year)]]</f>
        <v>11551.326779794848</v>
      </c>
      <c r="M2714" s="4">
        <f>$M$1*gp_need_index[[#This Row],[Normalised travel time adjusted wp (base year)]]</f>
        <v>16930.33480691295</v>
      </c>
      <c r="N2714" s="115">
        <v>28481.6615867078</v>
      </c>
      <c r="O2714" s="43">
        <f>gp_need_index[[#This Row],[Combined weighted population (base year)]]/gp_need_index[[#This Row],[Registered population (base year)]]</f>
        <v>1.6228867000973106</v>
      </c>
      <c r="P2714" s="77">
        <v>17721.430695300412</v>
      </c>
      <c r="Q2714" s="4">
        <v>11828.190608637466</v>
      </c>
      <c r="R2714" s="46">
        <v>28701.260543231489</v>
      </c>
      <c r="S2714" s="110">
        <v>28692.796050671677</v>
      </c>
      <c r="T2714" s="46">
        <v>28781.423439594051</v>
      </c>
      <c r="U2714" s="110">
        <f>$L$1*gp_need_index[[#This Row],[Normalised weighted population 2025/26]]</f>
        <v>11659.783771149836</v>
      </c>
      <c r="V2714" s="4">
        <f>$M$1*gp_need_index[[#This Row],[Normalised travel time adjusted wp 2025/26]]</f>
        <v>17089.073780383351</v>
      </c>
      <c r="W2714" s="115">
        <v>28748.857551533187</v>
      </c>
      <c r="X2714" s="43">
        <f>gp_need_index[[#This Row],[Combined weighted population 2025/26]]/gp_need_index[[#This Row],[Registered population 2025/26]]</f>
        <v>1.6222650442753002</v>
      </c>
    </row>
    <row r="2715" spans="1:24" ht="13">
      <c r="A2715" s="8" t="s">
        <v>1903</v>
      </c>
      <c r="B2715" s="3" t="s">
        <v>10108</v>
      </c>
      <c r="C2715" s="74" t="s">
        <v>6416</v>
      </c>
      <c r="D2715" s="74" t="s">
        <v>6800</v>
      </c>
      <c r="E2715" s="74" t="s">
        <v>6699</v>
      </c>
      <c r="F2715" s="41">
        <v>0.99970508289881344</v>
      </c>
      <c r="G2715" s="110">
        <v>10343.75</v>
      </c>
      <c r="H2715" s="4">
        <v>7410.8756399941794</v>
      </c>
      <c r="I2715" s="46">
        <v>18164.568632642418</v>
      </c>
      <c r="J2715" s="110">
        <v>18159.211590716975</v>
      </c>
      <c r="K2715" s="46">
        <v>18215.53935708553</v>
      </c>
      <c r="L2715" s="110">
        <f>$L$1*gp_need_index[[#This Row],[Normalised weighted population (base year)]]</f>
        <v>7379.2906145639054</v>
      </c>
      <c r="M2715" s="4">
        <f>$M$1*gp_need_index[[#This Row],[Normalised travel time adjusted wp (base year)]]</f>
        <v>10815.542069211218</v>
      </c>
      <c r="N2715" s="115">
        <v>18194.832683775123</v>
      </c>
      <c r="O2715" s="43">
        <f>gp_need_index[[#This Row],[Combined weighted population (base year)]]/gp_need_index[[#This Row],[Registered population (base year)]]</f>
        <v>1.7590170570417036</v>
      </c>
      <c r="P2715" s="77">
        <v>10450.995836236389</v>
      </c>
      <c r="Q2715" s="4">
        <v>7563.257056212291</v>
      </c>
      <c r="R2715" s="46">
        <v>18352.343017474308</v>
      </c>
      <c r="S2715" s="110">
        <v>18346.930597671613</v>
      </c>
      <c r="T2715" s="46">
        <v>18403.601287789792</v>
      </c>
      <c r="U2715" s="110">
        <f>$L$1*gp_need_index[[#This Row],[Normalised weighted population 2025/26]]</f>
        <v>7455.573282414075</v>
      </c>
      <c r="V2715" s="4">
        <f>$M$1*gp_need_index[[#This Row],[Normalised travel time adjusted wp 2025/26]]</f>
        <v>10927.204517589826</v>
      </c>
      <c r="W2715" s="115">
        <v>18382.7778000039</v>
      </c>
      <c r="X2715" s="43">
        <f>gp_need_index[[#This Row],[Combined weighted population 2025/26]]/gp_need_index[[#This Row],[Registered population 2025/26]]</f>
        <v>1.7589498731083508</v>
      </c>
    </row>
    <row r="2716" spans="1:24" ht="13">
      <c r="A2716" s="8" t="s">
        <v>1947</v>
      </c>
      <c r="B2716" s="3" t="s">
        <v>10107</v>
      </c>
      <c r="C2716" s="74" t="s">
        <v>6416</v>
      </c>
      <c r="D2716" s="74" t="s">
        <v>6800</v>
      </c>
      <c r="E2716" s="74" t="s">
        <v>6469</v>
      </c>
      <c r="F2716" s="41">
        <v>0.99970508289881344</v>
      </c>
      <c r="G2716" s="110">
        <v>6433.5000000000018</v>
      </c>
      <c r="H2716" s="4">
        <v>2619.829753426804</v>
      </c>
      <c r="I2716" s="46">
        <v>6421.3838787338254</v>
      </c>
      <c r="J2716" s="110">
        <v>6419.4901028147033</v>
      </c>
      <c r="K2716" s="46">
        <v>6439.4026159163977</v>
      </c>
      <c r="L2716" s="110">
        <f>$L$1*gp_need_index[[#This Row],[Normalised weighted population (base year)]]</f>
        <v>2608.6640837536534</v>
      </c>
      <c r="M2716" s="4">
        <f>$M$1*gp_need_index[[#This Row],[Normalised travel time adjusted wp (base year)]]</f>
        <v>3823.4184850497786</v>
      </c>
      <c r="N2716" s="115">
        <v>6432.082568803432</v>
      </c>
      <c r="O2716" s="43">
        <f>gp_need_index[[#This Row],[Combined weighted population (base year)]]/gp_need_index[[#This Row],[Registered population (base year)]]</f>
        <v>0.99977967961505088</v>
      </c>
      <c r="P2716" s="77">
        <v>6488.7471190272372</v>
      </c>
      <c r="Q2716" s="4">
        <v>2664.92096314938</v>
      </c>
      <c r="R2716" s="46">
        <v>6466.4658713409535</v>
      </c>
      <c r="S2716" s="110">
        <v>6464.5587999712561</v>
      </c>
      <c r="T2716" s="46">
        <v>6484.5267726276952</v>
      </c>
      <c r="U2716" s="110">
        <f>$L$1*gp_need_index[[#This Row],[Normalised weighted population 2025/26]]</f>
        <v>2626.9784809551256</v>
      </c>
      <c r="V2716" s="4">
        <f>$M$1*gp_need_index[[#This Row],[Normalised travel time adjusted wp 2025/26]]</f>
        <v>3850.2111155440753</v>
      </c>
      <c r="W2716" s="115">
        <v>6477.1895964992009</v>
      </c>
      <c r="X2716" s="43">
        <f>gp_need_index[[#This Row],[Combined weighted population 2025/26]]/gp_need_index[[#This Row],[Registered population 2025/26]]</f>
        <v>0.99821883603783146</v>
      </c>
    </row>
    <row r="2717" spans="1:24" ht="13">
      <c r="A2717" s="8" t="s">
        <v>1900</v>
      </c>
      <c r="B2717" s="3" t="s">
        <v>10106</v>
      </c>
      <c r="C2717" s="74" t="s">
        <v>6416</v>
      </c>
      <c r="D2717" s="74" t="s">
        <v>6800</v>
      </c>
      <c r="E2717" s="74" t="s">
        <v>6699</v>
      </c>
      <c r="F2717" s="41">
        <v>0.99970508289881344</v>
      </c>
      <c r="G2717" s="110">
        <v>14569.083333333332</v>
      </c>
      <c r="H2717" s="4">
        <v>7524.8653464564559</v>
      </c>
      <c r="I2717" s="46">
        <v>18443.965285215367</v>
      </c>
      <c r="J2717" s="110">
        <v>18438.525844439064</v>
      </c>
      <c r="K2717" s="46">
        <v>18495.720011198871</v>
      </c>
      <c r="L2717" s="110">
        <f>$L$1*gp_need_index[[#This Row],[Normalised weighted population (base year)]]</f>
        <v>7492.7944988437157</v>
      </c>
      <c r="M2717" s="4">
        <f>$M$1*gp_need_index[[#This Row],[Normalised travel time adjusted wp (base year)]]</f>
        <v>10981.900341241369</v>
      </c>
      <c r="N2717" s="115">
        <v>18474.694840085085</v>
      </c>
      <c r="O2717" s="43">
        <f>gp_need_index[[#This Row],[Combined weighted population (base year)]]/gp_need_index[[#This Row],[Registered population (base year)]]</f>
        <v>1.2680753083356939</v>
      </c>
      <c r="P2717" s="77">
        <v>14703.728916210515</v>
      </c>
      <c r="Q2717" s="4">
        <v>7675.5436079776819</v>
      </c>
      <c r="R2717" s="46">
        <v>18624.80781655914</v>
      </c>
      <c r="S2717" s="110">
        <v>18619.315042227725</v>
      </c>
      <c r="T2717" s="46">
        <v>18676.827083675395</v>
      </c>
      <c r="U2717" s="110">
        <f>$L$1*gp_need_index[[#This Row],[Normalised weighted population 2025/26]]</f>
        <v>7566.2611261690108</v>
      </c>
      <c r="V2717" s="4">
        <f>$M$1*gp_need_index[[#This Row],[Normalised travel time adjusted wp 2025/26]]</f>
        <v>11089.433317509767</v>
      </c>
      <c r="W2717" s="115">
        <v>18655.694443678778</v>
      </c>
      <c r="X2717" s="43">
        <f>gp_need_index[[#This Row],[Combined weighted population 2025/26]]/gp_need_index[[#This Row],[Registered population 2025/26]]</f>
        <v>1.2687730132940165</v>
      </c>
    </row>
    <row r="2718" spans="1:24" ht="13">
      <c r="A2718" s="8" t="s">
        <v>1940</v>
      </c>
      <c r="B2718" s="3" t="s">
        <v>10105</v>
      </c>
      <c r="C2718" s="74" t="s">
        <v>6416</v>
      </c>
      <c r="D2718" s="74" t="s">
        <v>6800</v>
      </c>
      <c r="E2718" s="74" t="s">
        <v>6469</v>
      </c>
      <c r="F2718" s="41">
        <v>0.99970508289881344</v>
      </c>
      <c r="G2718" s="110">
        <v>18938.083333333336</v>
      </c>
      <c r="H2718" s="4">
        <v>6524.7203976458622</v>
      </c>
      <c r="I2718" s="46">
        <v>15992.540858765951</v>
      </c>
      <c r="J2718" s="110">
        <v>15987.824384975276</v>
      </c>
      <c r="K2718" s="46">
        <v>16037.416760293965</v>
      </c>
      <c r="L2718" s="110">
        <f>$L$1*gp_need_index[[#This Row],[Normalised weighted population (base year)]]</f>
        <v>6496.9121507265763</v>
      </c>
      <c r="M2718" s="4">
        <f>$M$1*gp_need_index[[#This Row],[Normalised travel time adjusted wp (base year)]]</f>
        <v>9522.2739361248787</v>
      </c>
      <c r="N2718" s="115">
        <v>16019.186086851456</v>
      </c>
      <c r="O2718" s="43">
        <f>gp_need_index[[#This Row],[Combined weighted population (base year)]]/gp_need_index[[#This Row],[Registered population (base year)]]</f>
        <v>0.84587155969768779</v>
      </c>
      <c r="P2718" s="77">
        <v>19108.318902590865</v>
      </c>
      <c r="Q2718" s="4">
        <v>6641.0738153088778</v>
      </c>
      <c r="R2718" s="46">
        <v>16114.653218457835</v>
      </c>
      <c r="S2718" s="110">
        <v>16109.900731644022</v>
      </c>
      <c r="T2718" s="46">
        <v>16159.661599672458</v>
      </c>
      <c r="U2718" s="110">
        <f>$L$1*gp_need_index[[#This Row],[Normalised weighted population 2025/26]]</f>
        <v>6546.5198572469089</v>
      </c>
      <c r="V2718" s="4">
        <f>$M$1*gp_need_index[[#This Row],[Normalised travel time adjusted wp 2025/26]]</f>
        <v>9594.8572495872813</v>
      </c>
      <c r="W2718" s="115">
        <v>16141.37710683419</v>
      </c>
      <c r="X2718" s="43">
        <f>gp_need_index[[#This Row],[Combined weighted population 2025/26]]/gp_need_index[[#This Row],[Registered population 2025/26]]</f>
        <v>0.84473036006561564</v>
      </c>
    </row>
    <row r="2719" spans="1:24" ht="13">
      <c r="A2719" s="8" t="s">
        <v>1908</v>
      </c>
      <c r="B2719" s="3" t="s">
        <v>10104</v>
      </c>
      <c r="C2719" s="74" t="s">
        <v>6416</v>
      </c>
      <c r="D2719" s="74" t="s">
        <v>6800</v>
      </c>
      <c r="E2719" s="74" t="s">
        <v>6699</v>
      </c>
      <c r="F2719" s="41">
        <v>0.99970508289881344</v>
      </c>
      <c r="G2719" s="110">
        <v>6691.0000000000009</v>
      </c>
      <c r="H2719" s="4">
        <v>3895.2129082391434</v>
      </c>
      <c r="I2719" s="46">
        <v>9547.4361799599919</v>
      </c>
      <c r="J2719" s="110">
        <v>9544.6204777580351</v>
      </c>
      <c r="K2719" s="46">
        <v>9574.2267825065574</v>
      </c>
      <c r="L2719" s="110">
        <f>$L$1*gp_need_index[[#This Row],[Normalised weighted population (base year)]]</f>
        <v>3878.611577338499</v>
      </c>
      <c r="M2719" s="4">
        <f>$M$1*gp_need_index[[#This Row],[Normalised travel time adjusted wp (base year)]]</f>
        <v>5684.7316193296856</v>
      </c>
      <c r="N2719" s="115">
        <v>9563.3431966681856</v>
      </c>
      <c r="O2719" s="43">
        <f>gp_need_index[[#This Row],[Combined weighted population (base year)]]/gp_need_index[[#This Row],[Registered population (base year)]]</f>
        <v>1.4292845907440119</v>
      </c>
      <c r="P2719" s="77">
        <v>6752.1059592614647</v>
      </c>
      <c r="Q2719" s="4">
        <v>3973.2281254514387</v>
      </c>
      <c r="R2719" s="46">
        <v>9641.0904591782946</v>
      </c>
      <c r="S2719" s="110">
        <v>9638.2471367277958</v>
      </c>
      <c r="T2719" s="46">
        <v>9668.0181174299978</v>
      </c>
      <c r="U2719" s="110">
        <f>$L$1*gp_need_index[[#This Row],[Normalised weighted population 2025/26]]</f>
        <v>3916.6582911155292</v>
      </c>
      <c r="V2719" s="4">
        <f>$M$1*gp_need_index[[#This Row],[Normalised travel time adjusted wp 2025/26]]</f>
        <v>5740.4205620892835</v>
      </c>
      <c r="W2719" s="115">
        <v>9657.0788532048136</v>
      </c>
      <c r="X2719" s="43">
        <f>gp_need_index[[#This Row],[Combined weighted population 2025/26]]/gp_need_index[[#This Row],[Registered population 2025/26]]</f>
        <v>1.430232124831923</v>
      </c>
    </row>
    <row r="2720" spans="1:24" ht="13">
      <c r="A2720" s="8" t="s">
        <v>1954</v>
      </c>
      <c r="B2720" s="3" t="s">
        <v>10103</v>
      </c>
      <c r="C2720" s="74" t="s">
        <v>6416</v>
      </c>
      <c r="D2720" s="74" t="s">
        <v>6800</v>
      </c>
      <c r="E2720" s="74" t="s">
        <v>6469</v>
      </c>
      <c r="F2720" s="41">
        <v>0.99970508289881344</v>
      </c>
      <c r="G2720" s="110">
        <v>8641.9166666666679</v>
      </c>
      <c r="H2720" s="4">
        <v>2948.2875895335892</v>
      </c>
      <c r="I2720" s="46">
        <v>7226.4567468700388</v>
      </c>
      <c r="J2720" s="110">
        <v>7224.3255411944019</v>
      </c>
      <c r="K2720" s="46">
        <v>7246.7345603977901</v>
      </c>
      <c r="L2720" s="110">
        <f>$L$1*gp_need_index[[#This Row],[Normalised weighted population (base year)]]</f>
        <v>2935.7220381716647</v>
      </c>
      <c r="M2720" s="4">
        <f>$M$1*gp_need_index[[#This Row],[Normalised travel time adjusted wp (base year)]]</f>
        <v>4302.7747334806054</v>
      </c>
      <c r="N2720" s="115">
        <v>7238.4967716522697</v>
      </c>
      <c r="O2720" s="43">
        <f>gp_need_index[[#This Row],[Combined weighted population (base year)]]/gp_need_index[[#This Row],[Registered population (base year)]]</f>
        <v>0.83760316731268358</v>
      </c>
      <c r="P2720" s="77">
        <v>8719.1679508982215</v>
      </c>
      <c r="Q2720" s="4">
        <v>3004.3649151996574</v>
      </c>
      <c r="R2720" s="46">
        <v>7290.1310987599982</v>
      </c>
      <c r="S2720" s="110">
        <v>7287.9811144290816</v>
      </c>
      <c r="T2720" s="46">
        <v>7310.4925049379308</v>
      </c>
      <c r="U2720" s="110">
        <f>$L$1*gp_need_index[[#This Row],[Normalised weighted population 2025/26]]</f>
        <v>2961.5895143992939</v>
      </c>
      <c r="V2720" s="4">
        <f>$M$1*gp_need_index[[#This Row],[Normalised travel time adjusted wp 2025/26]]</f>
        <v>4340.6312425799142</v>
      </c>
      <c r="W2720" s="115">
        <v>7302.2207569792081</v>
      </c>
      <c r="X2720" s="43">
        <f>gp_need_index[[#This Row],[Combined weighted population 2025/26]]/gp_need_index[[#This Row],[Registered population 2025/26]]</f>
        <v>0.83749054933928135</v>
      </c>
    </row>
    <row r="2721" spans="1:24" ht="13">
      <c r="A2721" s="8" t="s">
        <v>198</v>
      </c>
      <c r="B2721" s="3" t="s">
        <v>7278</v>
      </c>
      <c r="C2721" s="74" t="s">
        <v>6416</v>
      </c>
      <c r="D2721" s="74" t="s">
        <v>6800</v>
      </c>
      <c r="E2721" s="74" t="s">
        <v>6700</v>
      </c>
      <c r="F2721" s="41">
        <v>0.99970508289881344</v>
      </c>
      <c r="G2721" s="110">
        <v>11286.416666666668</v>
      </c>
      <c r="H2721" s="4">
        <v>5250.0523870848156</v>
      </c>
      <c r="I2721" s="46">
        <v>12868.241425549706</v>
      </c>
      <c r="J2721" s="110">
        <v>12864.446361091113</v>
      </c>
      <c r="K2721" s="46">
        <v>12904.350380352542</v>
      </c>
      <c r="L2721" s="110">
        <f>$L$1*gp_need_index[[#This Row],[Normalised weighted population (base year)]]</f>
        <v>5227.676753460436</v>
      </c>
      <c r="M2721" s="4">
        <f>$M$1*gp_need_index[[#This Row],[Normalised travel time adjusted wp (base year)]]</f>
        <v>7662.0044939956906</v>
      </c>
      <c r="N2721" s="115">
        <v>12889.681247456127</v>
      </c>
      <c r="O2721" s="43">
        <f>gp_need_index[[#This Row],[Combined weighted population (base year)]]/gp_need_index[[#This Row],[Registered population (base year)]]</f>
        <v>1.1420525777259796</v>
      </c>
      <c r="P2721" s="77">
        <v>11386.07548947853</v>
      </c>
      <c r="Q2721" s="4">
        <v>5351.1481083496701</v>
      </c>
      <c r="R2721" s="46">
        <v>12984.631474488575</v>
      </c>
      <c r="S2721" s="110">
        <v>12980.802084614143</v>
      </c>
      <c r="T2721" s="46">
        <v>13020.897674909551</v>
      </c>
      <c r="U2721" s="110">
        <f>$L$1*gp_need_index[[#This Row],[Normalised weighted population 2025/26]]</f>
        <v>5274.9597918376758</v>
      </c>
      <c r="V2721" s="4">
        <f>$M$1*gp_need_index[[#This Row],[Normalised travel time adjusted wp 2025/26]]</f>
        <v>7731.204869709175</v>
      </c>
      <c r="W2721" s="115">
        <v>13006.164661546851</v>
      </c>
      <c r="X2721" s="43">
        <f>gp_need_index[[#This Row],[Combined weighted population 2025/26]]/gp_need_index[[#This Row],[Registered population 2025/26]]</f>
        <v>1.1422868813372429</v>
      </c>
    </row>
    <row r="2722" spans="1:24" ht="13">
      <c r="A2722" s="8" t="s">
        <v>1912</v>
      </c>
      <c r="B2722" s="3" t="s">
        <v>10102</v>
      </c>
      <c r="C2722" s="74" t="s">
        <v>6416</v>
      </c>
      <c r="D2722" s="74" t="s">
        <v>6800</v>
      </c>
      <c r="E2722" s="74" t="s">
        <v>6592</v>
      </c>
      <c r="F2722" s="41">
        <v>0.99970508289881344</v>
      </c>
      <c r="G2722" s="110">
        <v>11797.166666666664</v>
      </c>
      <c r="H2722" s="4">
        <v>5664.2464865880547</v>
      </c>
      <c r="I2722" s="46">
        <v>13883.459803666765</v>
      </c>
      <c r="J2722" s="110">
        <v>13879.365333947027</v>
      </c>
      <c r="K2722" s="46">
        <v>13922.417514046852</v>
      </c>
      <c r="L2722" s="110">
        <f>$L$1*gp_need_index[[#This Row],[Normalised weighted population (base year)]]</f>
        <v>5640.1055647843305</v>
      </c>
      <c r="M2722" s="4">
        <f>$M$1*gp_need_index[[#This Row],[Normalised travel time adjusted wp (base year)]]</f>
        <v>8266.4855196683693</v>
      </c>
      <c r="N2722" s="115">
        <v>13906.591084452699</v>
      </c>
      <c r="O2722" s="43">
        <f>gp_need_index[[#This Row],[Combined weighted population (base year)]]/gp_need_index[[#This Row],[Registered population (base year)]]</f>
        <v>1.1788077152242236</v>
      </c>
      <c r="P2722" s="77">
        <v>11902.753260363454</v>
      </c>
      <c r="Q2722" s="4">
        <v>5768.8298673287718</v>
      </c>
      <c r="R2722" s="46">
        <v>13998.141772493094</v>
      </c>
      <c r="S2722" s="110">
        <v>13994.013481099551</v>
      </c>
      <c r="T2722" s="46">
        <v>14037.238716910801</v>
      </c>
      <c r="U2722" s="110">
        <f>$L$1*gp_need_index[[#This Row],[Normalised weighted population 2025/26]]</f>
        <v>5686.6947017649391</v>
      </c>
      <c r="V2722" s="4">
        <f>$M$1*gp_need_index[[#This Row],[Normalised travel time adjusted wp 2025/26]]</f>
        <v>8334.6610222251693</v>
      </c>
      <c r="W2722" s="115">
        <v>14021.355723990109</v>
      </c>
      <c r="X2722" s="43">
        <f>gp_need_index[[#This Row],[Combined weighted population 2025/26]]/gp_need_index[[#This Row],[Registered population 2025/26]]</f>
        <v>1.1779926389536839</v>
      </c>
    </row>
    <row r="2723" spans="1:24" ht="13">
      <c r="A2723" s="8" t="s">
        <v>1955</v>
      </c>
      <c r="B2723" s="3" t="s">
        <v>10101</v>
      </c>
      <c r="C2723" s="74" t="s">
        <v>6416</v>
      </c>
      <c r="D2723" s="74" t="s">
        <v>6800</v>
      </c>
      <c r="E2723" s="74" t="s">
        <v>6469</v>
      </c>
      <c r="F2723" s="41">
        <v>0.99970508289881344</v>
      </c>
      <c r="G2723" s="110">
        <v>12266.749999999998</v>
      </c>
      <c r="H2723" s="4">
        <v>3170.4527834485143</v>
      </c>
      <c r="I2723" s="46">
        <v>7770.9989991881657</v>
      </c>
      <c r="J2723" s="110">
        <v>7768.7071986900019</v>
      </c>
      <c r="K2723" s="46">
        <v>7792.8048266011829</v>
      </c>
      <c r="L2723" s="110">
        <f>$L$1*gp_need_index[[#This Row],[Normalised weighted population (base year)]]</f>
        <v>3156.9403678237954</v>
      </c>
      <c r="M2723" s="4">
        <f>$M$1*gp_need_index[[#This Row],[Normalised travel time adjusted wp (base year)]]</f>
        <v>4627.0059198918279</v>
      </c>
      <c r="N2723" s="115">
        <v>7783.9462877156238</v>
      </c>
      <c r="O2723" s="43">
        <f>gp_need_index[[#This Row],[Combined weighted population (base year)]]/gp_need_index[[#This Row],[Registered population (base year)]]</f>
        <v>0.6345565278264923</v>
      </c>
      <c r="P2723" s="77">
        <v>12362.461171809613</v>
      </c>
      <c r="Q2723" s="4">
        <v>3226.6854750490211</v>
      </c>
      <c r="R2723" s="46">
        <v>7829.5948699723149</v>
      </c>
      <c r="S2723" s="110">
        <v>7827.2857885497979</v>
      </c>
      <c r="T2723" s="46">
        <v>7851.4630036446006</v>
      </c>
      <c r="U2723" s="110">
        <f>$L$1*gp_need_index[[#This Row],[Normalised weighted population 2025/26]]</f>
        <v>3180.7447293847213</v>
      </c>
      <c r="V2723" s="4">
        <f>$M$1*gp_need_index[[#This Row],[Normalised travel time adjusted wp 2025/26]]</f>
        <v>4661.8344236807943</v>
      </c>
      <c r="W2723" s="115">
        <v>7842.5791530655151</v>
      </c>
      <c r="X2723" s="43">
        <f>gp_need_index[[#This Row],[Combined weighted population 2025/26]]/gp_need_index[[#This Row],[Registered population 2025/26]]</f>
        <v>0.63438655491587048</v>
      </c>
    </row>
    <row r="2724" spans="1:24" ht="13">
      <c r="A2724" s="8" t="s">
        <v>195</v>
      </c>
      <c r="B2724" s="3" t="s">
        <v>10100</v>
      </c>
      <c r="C2724" s="74" t="s">
        <v>6416</v>
      </c>
      <c r="D2724" s="74" t="s">
        <v>6800</v>
      </c>
      <c r="E2724" s="74" t="s">
        <v>6699</v>
      </c>
      <c r="F2724" s="41">
        <v>0.99970508289881344</v>
      </c>
      <c r="G2724" s="110">
        <v>10974.666666666668</v>
      </c>
      <c r="H2724" s="4">
        <v>5415.6282393109177</v>
      </c>
      <c r="I2724" s="46">
        <v>13274.079288411436</v>
      </c>
      <c r="J2724" s="110">
        <v>13270.164535426777</v>
      </c>
      <c r="K2724" s="46">
        <v>13311.327045367787</v>
      </c>
      <c r="L2724" s="110">
        <f>$L$1*gp_need_index[[#This Row],[Normalised weighted population (base year)]]</f>
        <v>5392.5469242317076</v>
      </c>
      <c r="M2724" s="4">
        <f>$M$1*gp_need_index[[#This Row],[Normalised travel time adjusted wp (base year)]]</f>
        <v>7903.6483539644869</v>
      </c>
      <c r="N2724" s="115">
        <v>13296.195278196195</v>
      </c>
      <c r="O2724" s="43">
        <f>gp_need_index[[#This Row],[Combined weighted population (base year)]]/gp_need_index[[#This Row],[Registered population (base year)]]</f>
        <v>1.2115352276329905</v>
      </c>
      <c r="P2724" s="77">
        <v>11079.058286612493</v>
      </c>
      <c r="Q2724" s="4">
        <v>5523.6621900516402</v>
      </c>
      <c r="R2724" s="46">
        <v>13403.239169454942</v>
      </c>
      <c r="S2724" s="110">
        <v>13399.286325012576</v>
      </c>
      <c r="T2724" s="46">
        <v>13440.674545188536</v>
      </c>
      <c r="U2724" s="110">
        <f>$L$1*gp_need_index[[#This Row],[Normalised weighted population 2025/26]]</f>
        <v>5445.0176609300606</v>
      </c>
      <c r="V2724" s="4">
        <f>$M$1*gp_need_index[[#This Row],[Normalised travel time adjusted wp 2025/26]]</f>
        <v>7980.4488976340563</v>
      </c>
      <c r="W2724" s="115">
        <v>13425.466558564116</v>
      </c>
      <c r="X2724" s="43">
        <f>gp_need_index[[#This Row],[Combined weighted population 2025/26]]/gp_need_index[[#This Row],[Registered population 2025/26]]</f>
        <v>1.2117876999335704</v>
      </c>
    </row>
    <row r="2725" spans="1:24" ht="13">
      <c r="A2725" s="8" t="s">
        <v>199</v>
      </c>
      <c r="B2725" s="3" t="s">
        <v>10099</v>
      </c>
      <c r="C2725" s="74" t="s">
        <v>6416</v>
      </c>
      <c r="D2725" s="74" t="s">
        <v>6800</v>
      </c>
      <c r="E2725" s="74" t="s">
        <v>6700</v>
      </c>
      <c r="F2725" s="41">
        <v>0.99970508289881344</v>
      </c>
      <c r="G2725" s="110">
        <v>28541.666666666664</v>
      </c>
      <c r="H2725" s="4">
        <v>13432.951529933291</v>
      </c>
      <c r="I2725" s="46">
        <v>32925.093046713686</v>
      </c>
      <c r="J2725" s="110">
        <v>32915.382873716051</v>
      </c>
      <c r="K2725" s="46">
        <v>33017.482570455635</v>
      </c>
      <c r="L2725" s="110">
        <f>$L$1*gp_need_index[[#This Row],[Normalised weighted population (base year)]]</f>
        <v>13375.700519892467</v>
      </c>
      <c r="M2725" s="4">
        <f>$M$1*gp_need_index[[#This Row],[Normalised travel time adjusted wp (base year)]]</f>
        <v>19604.249139145286</v>
      </c>
      <c r="N2725" s="115">
        <v>32979.949659037753</v>
      </c>
      <c r="O2725" s="43">
        <f>gp_need_index[[#This Row],[Combined weighted population (base year)]]/gp_need_index[[#This Row],[Registered population (base year)]]</f>
        <v>1.1555018858640966</v>
      </c>
      <c r="P2725" s="77">
        <v>28806.661621735264</v>
      </c>
      <c r="Q2725" s="4">
        <v>13700.107159559257</v>
      </c>
      <c r="R2725" s="46">
        <v>33243.490747398151</v>
      </c>
      <c r="S2725" s="110">
        <v>33233.686673473603</v>
      </c>
      <c r="T2725" s="46">
        <v>33336.34013634744</v>
      </c>
      <c r="U2725" s="110">
        <f>$L$1*gp_need_index[[#This Row],[Normalised weighted population 2025/26]]</f>
        <v>13505.048439563809</v>
      </c>
      <c r="V2725" s="4">
        <f>$M$1*gp_need_index[[#This Row],[Normalised travel time adjusted wp 2025/26]]</f>
        <v>19793.571966780783</v>
      </c>
      <c r="W2725" s="115">
        <v>33298.620406344591</v>
      </c>
      <c r="X2725" s="43">
        <f>gp_need_index[[#This Row],[Combined weighted population 2025/26]]/gp_need_index[[#This Row],[Registered population 2025/26]]</f>
        <v>1.1559347224469789</v>
      </c>
    </row>
    <row r="2726" spans="1:24" ht="13">
      <c r="A2726" s="8" t="s">
        <v>1914</v>
      </c>
      <c r="B2726" s="3" t="s">
        <v>10098</v>
      </c>
      <c r="C2726" s="74" t="s">
        <v>6416</v>
      </c>
      <c r="D2726" s="74" t="s">
        <v>6800</v>
      </c>
      <c r="E2726" s="74" t="s">
        <v>6592</v>
      </c>
      <c r="F2726" s="41">
        <v>0.99970508289881344</v>
      </c>
      <c r="G2726" s="110">
        <v>14518.416666666668</v>
      </c>
      <c r="H2726" s="4">
        <v>9094.0731707456234</v>
      </c>
      <c r="I2726" s="46">
        <v>22290.202168391894</v>
      </c>
      <c r="J2726" s="110">
        <v>22283.628406583528</v>
      </c>
      <c r="K2726" s="46">
        <v>22352.74963513793</v>
      </c>
      <c r="L2726" s="110">
        <f>$L$1*gp_need_index[[#This Row],[Normalised weighted population (base year)]]</f>
        <v>9055.3143861814006</v>
      </c>
      <c r="M2726" s="4">
        <f>$M$1*gp_need_index[[#This Row],[Normalised travel time adjusted wp (base year)]]</f>
        <v>13272.025565761833</v>
      </c>
      <c r="N2726" s="115">
        <v>22327.339951943235</v>
      </c>
      <c r="O2726" s="43">
        <f>gp_need_index[[#This Row],[Combined weighted population (base year)]]/gp_need_index[[#This Row],[Registered population (base year)]]</f>
        <v>1.5378632852716883</v>
      </c>
      <c r="P2726" s="77">
        <v>14655.88384550768</v>
      </c>
      <c r="Q2726" s="4">
        <v>9271.7608348849335</v>
      </c>
      <c r="R2726" s="46">
        <v>22498.049974121641</v>
      </c>
      <c r="S2726" s="110">
        <v>22491.414914440924</v>
      </c>
      <c r="T2726" s="46">
        <v>22560.88724378507</v>
      </c>
      <c r="U2726" s="110">
        <f>$L$1*gp_need_index[[#This Row],[Normalised weighted population 2025/26]]</f>
        <v>9139.7518090070098</v>
      </c>
      <c r="V2726" s="4">
        <f>$M$1*gp_need_index[[#This Row],[Normalised travel time adjusted wp 2025/26]]</f>
        <v>13395.608020191463</v>
      </c>
      <c r="W2726" s="115">
        <v>22535.359829198474</v>
      </c>
      <c r="X2726" s="43">
        <f>gp_need_index[[#This Row],[Combined weighted population 2025/26]]/gp_need_index[[#This Row],[Registered population 2025/26]]</f>
        <v>1.5376322620150957</v>
      </c>
    </row>
    <row r="2727" spans="1:24" ht="13">
      <c r="A2727" s="8" t="s">
        <v>1776</v>
      </c>
      <c r="B2727" s="3" t="s">
        <v>10097</v>
      </c>
      <c r="C2727" s="74" t="s">
        <v>6416</v>
      </c>
      <c r="D2727" s="74" t="s">
        <v>6800</v>
      </c>
      <c r="E2727" s="74" t="s">
        <v>6701</v>
      </c>
      <c r="F2727" s="41">
        <v>0.99970508289881344</v>
      </c>
      <c r="G2727" s="110">
        <v>8532.75</v>
      </c>
      <c r="H2727" s="4">
        <v>5193.9937451735786</v>
      </c>
      <c r="I2727" s="46">
        <v>12730.837817944412</v>
      </c>
      <c r="J2727" s="110">
        <v>12727.083276159467</v>
      </c>
      <c r="K2727" s="46">
        <v>12766.561211077031</v>
      </c>
      <c r="L2727" s="110">
        <f>$L$1*gp_need_index[[#This Row],[Normalised weighted population (base year)]]</f>
        <v>5171.8570325237724</v>
      </c>
      <c r="M2727" s="4">
        <f>$M$1*gp_need_index[[#This Row],[Normalised travel time adjusted wp (base year)]]</f>
        <v>7580.191678697347</v>
      </c>
      <c r="N2727" s="115">
        <v>12752.048711221119</v>
      </c>
      <c r="O2727" s="43">
        <f>gp_need_index[[#This Row],[Combined weighted population (base year)]]/gp_need_index[[#This Row],[Registered population (base year)]]</f>
        <v>1.4944828702611841</v>
      </c>
      <c r="P2727" s="77">
        <v>8618.7237975124008</v>
      </c>
      <c r="Q2727" s="4">
        <v>5299.0787125186143</v>
      </c>
      <c r="R2727" s="46">
        <v>12858.284398631979</v>
      </c>
      <c r="S2727" s="110">
        <v>12854.492270670902</v>
      </c>
      <c r="T2727" s="46">
        <v>12894.19771045657</v>
      </c>
      <c r="U2727" s="110">
        <f>$L$1*gp_need_index[[#This Row],[Normalised weighted population 2025/26]]</f>
        <v>5223.6317471204065</v>
      </c>
      <c r="V2727" s="4">
        <f>$M$1*gp_need_index[[#This Row],[Normalised travel time adjusted wp 2025/26]]</f>
        <v>7655.9763096953466</v>
      </c>
      <c r="W2727" s="115">
        <v>12879.608056815752</v>
      </c>
      <c r="X2727" s="43">
        <f>gp_need_index[[#This Row],[Combined weighted population 2025/26]]/gp_need_index[[#This Row],[Registered population 2025/26]]</f>
        <v>1.4943753111723059</v>
      </c>
    </row>
    <row r="2728" spans="1:24" ht="13">
      <c r="A2728" s="8" t="s">
        <v>193</v>
      </c>
      <c r="B2728" s="3" t="s">
        <v>10096</v>
      </c>
      <c r="C2728" s="74" t="s">
        <v>6416</v>
      </c>
      <c r="D2728" s="74" t="s">
        <v>6800</v>
      </c>
      <c r="E2728" s="74" t="s">
        <v>6699</v>
      </c>
      <c r="F2728" s="41">
        <v>0.99970508289881344</v>
      </c>
      <c r="G2728" s="110">
        <v>10392.583333333332</v>
      </c>
      <c r="H2728" s="4">
        <v>4478.0378752722017</v>
      </c>
      <c r="I2728" s="46">
        <v>10975.980474693004</v>
      </c>
      <c r="J2728" s="110">
        <v>10972.743470348727</v>
      </c>
      <c r="K2728" s="46">
        <v>11006.779646838671</v>
      </c>
      <c r="L2728" s="110">
        <f>$L$1*gp_need_index[[#This Row],[Normalised weighted population (base year)]]</f>
        <v>4458.9525543143245</v>
      </c>
      <c r="M2728" s="4">
        <f>$M$1*gp_need_index[[#This Row],[Normalised travel time adjusted wp (base year)]]</f>
        <v>6535.3150397171894</v>
      </c>
      <c r="N2728" s="115">
        <v>10994.267594031513</v>
      </c>
      <c r="O2728" s="43">
        <f>gp_need_index[[#This Row],[Combined weighted population (base year)]]/gp_need_index[[#This Row],[Registered population (base year)]]</f>
        <v>1.0578955435236521</v>
      </c>
      <c r="P2728" s="77">
        <v>10490.894570821643</v>
      </c>
      <c r="Q2728" s="4">
        <v>4568.6987784910625</v>
      </c>
      <c r="R2728" s="46">
        <v>11086.007853919806</v>
      </c>
      <c r="S2728" s="110">
        <v>11082.738400619795</v>
      </c>
      <c r="T2728" s="46">
        <v>11116.971180332934</v>
      </c>
      <c r="U2728" s="110">
        <f>$L$1*gp_need_index[[#This Row],[Normalised weighted population 2025/26]]</f>
        <v>4503.6507810266467</v>
      </c>
      <c r="V2728" s="4">
        <f>$M$1*gp_need_index[[#This Row],[Normalised travel time adjusted wp 2025/26]]</f>
        <v>6600.7416594189281</v>
      </c>
      <c r="W2728" s="115">
        <v>11104.392440445576</v>
      </c>
      <c r="X2728" s="43">
        <f>gp_need_index[[#This Row],[Combined weighted population 2025/26]]/gp_need_index[[#This Row],[Registered population 2025/26]]</f>
        <v>1.058479080642966</v>
      </c>
    </row>
    <row r="2729" spans="1:24" ht="13">
      <c r="A2729" s="8" t="s">
        <v>1939</v>
      </c>
      <c r="B2729" s="3" t="s">
        <v>10095</v>
      </c>
      <c r="C2729" s="74" t="s">
        <v>6416</v>
      </c>
      <c r="D2729" s="74" t="s">
        <v>6800</v>
      </c>
      <c r="E2729" s="74" t="s">
        <v>6469</v>
      </c>
      <c r="F2729" s="41">
        <v>0.99970508289881344</v>
      </c>
      <c r="G2729" s="110">
        <v>12930.583333333334</v>
      </c>
      <c r="H2729" s="4">
        <v>3680.2564013193678</v>
      </c>
      <c r="I2729" s="46">
        <v>9020.5629179252774</v>
      </c>
      <c r="J2729" s="110">
        <v>9017.9025996584514</v>
      </c>
      <c r="K2729" s="46">
        <v>9045.8750866923929</v>
      </c>
      <c r="L2729" s="110">
        <f>$L$1*gp_need_index[[#This Row],[Normalised weighted population (base year)]]</f>
        <v>3664.5712113806394</v>
      </c>
      <c r="M2729" s="4">
        <f>$M$1*gp_need_index[[#This Row],[Normalised travel time adjusted wp (base year)]]</f>
        <v>5371.0208978739201</v>
      </c>
      <c r="N2729" s="115">
        <v>9035.5921092545595</v>
      </c>
      <c r="O2729" s="43">
        <f>gp_need_index[[#This Row],[Combined weighted population (base year)]]/gp_need_index[[#This Row],[Registered population (base year)]]</f>
        <v>0.6987768359964085</v>
      </c>
      <c r="P2729" s="77">
        <v>13038.49747327423</v>
      </c>
      <c r="Q2729" s="4">
        <v>3744.0362734467967</v>
      </c>
      <c r="R2729" s="46">
        <v>9084.953406908664</v>
      </c>
      <c r="S2729" s="110">
        <v>9082.2740987854831</v>
      </c>
      <c r="T2729" s="46">
        <v>9110.327769031881</v>
      </c>
      <c r="U2729" s="110">
        <f>$L$1*gp_need_index[[#This Row],[Normalised weighted population 2025/26]]</f>
        <v>3690.72961572438</v>
      </c>
      <c r="V2729" s="4">
        <f>$M$1*gp_need_index[[#This Row],[Normalised travel time adjusted wp 2025/26]]</f>
        <v>5409.2899100426475</v>
      </c>
      <c r="W2729" s="115">
        <v>9100.0195257670275</v>
      </c>
      <c r="X2729" s="43">
        <f>gp_need_index[[#This Row],[Combined weighted population 2025/26]]/gp_need_index[[#This Row],[Registered population 2025/26]]</f>
        <v>0.69793467724481817</v>
      </c>
    </row>
    <row r="2730" spans="1:24" ht="13">
      <c r="A2730" s="8" t="s">
        <v>1902</v>
      </c>
      <c r="B2730" s="3" t="s">
        <v>10094</v>
      </c>
      <c r="C2730" s="74" t="s">
        <v>6416</v>
      </c>
      <c r="D2730" s="74" t="s">
        <v>6800</v>
      </c>
      <c r="E2730" s="74" t="s">
        <v>6700</v>
      </c>
      <c r="F2730" s="41">
        <v>0.99970508289881344</v>
      </c>
      <c r="G2730" s="110">
        <v>17872.916666666664</v>
      </c>
      <c r="H2730" s="4">
        <v>12730.760411439776</v>
      </c>
      <c r="I2730" s="46">
        <v>31203.974060952729</v>
      </c>
      <c r="J2730" s="110">
        <v>31194.771475377172</v>
      </c>
      <c r="K2730" s="46">
        <v>31291.534035293796</v>
      </c>
      <c r="L2730" s="110">
        <f>$L$1*gp_need_index[[#This Row],[Normalised weighted population (base year)]]</f>
        <v>12676.502127955428</v>
      </c>
      <c r="M2730" s="4">
        <f>$M$1*gp_need_index[[#This Row],[Normalised travel time adjusted wp (base year)]]</f>
        <v>18579.46098297822</v>
      </c>
      <c r="N2730" s="115">
        <v>31255.963110933648</v>
      </c>
      <c r="O2730" s="43">
        <f>gp_need_index[[#This Row],[Combined weighted population (base year)]]/gp_need_index[[#This Row],[Registered population (base year)]]</f>
        <v>1.748789170445058</v>
      </c>
      <c r="P2730" s="77">
        <v>18061.807396278651</v>
      </c>
      <c r="Q2730" s="4">
        <v>12992.629081261346</v>
      </c>
      <c r="R2730" s="46">
        <v>31526.785857723389</v>
      </c>
      <c r="S2730" s="110">
        <v>31517.488069428498</v>
      </c>
      <c r="T2730" s="46">
        <v>31614.840473427485</v>
      </c>
      <c r="U2730" s="110">
        <f>$L$1*gp_need_index[[#This Row],[Normalised weighted population 2025/26]]</f>
        <v>12807.643258271039</v>
      </c>
      <c r="V2730" s="4">
        <f>$M$1*gp_need_index[[#This Row],[Normalised travel time adjusted wp 2025/26]]</f>
        <v>18771.425344523272</v>
      </c>
      <c r="W2730" s="115">
        <v>31579.068602794308</v>
      </c>
      <c r="X2730" s="43">
        <f>gp_need_index[[#This Row],[Combined weighted population 2025/26]]/gp_need_index[[#This Row],[Registered population 2025/26]]</f>
        <v>1.7483891788869743</v>
      </c>
    </row>
    <row r="2731" spans="1:24" ht="13">
      <c r="A2731" s="8" t="s">
        <v>196</v>
      </c>
      <c r="B2731" s="3" t="s">
        <v>10093</v>
      </c>
      <c r="C2731" s="74" t="s">
        <v>6416</v>
      </c>
      <c r="D2731" s="74" t="s">
        <v>6800</v>
      </c>
      <c r="E2731" s="74" t="s">
        <v>6699</v>
      </c>
      <c r="F2731" s="41">
        <v>0.99970508289881344</v>
      </c>
      <c r="G2731" s="110">
        <v>8428.9166666666679</v>
      </c>
      <c r="H2731" s="4">
        <v>4287.6813755230805</v>
      </c>
      <c r="I2731" s="46">
        <v>10509.403531247599</v>
      </c>
      <c r="J2731" s="110">
        <v>10506.304128422964</v>
      </c>
      <c r="K2731" s="46">
        <v>10538.893464220191</v>
      </c>
      <c r="L2731" s="110">
        <f>$L$1*gp_need_index[[#This Row],[Normalised weighted population (base year)]]</f>
        <v>4269.4073507166249</v>
      </c>
      <c r="M2731" s="4">
        <f>$M$1*gp_need_index[[#This Row],[Normalised travel time adjusted wp (base year)]]</f>
        <v>6257.5059343972098</v>
      </c>
      <c r="N2731" s="115">
        <v>10526.913285113835</v>
      </c>
      <c r="O2731" s="43">
        <f>gp_need_index[[#This Row],[Combined weighted population (base year)]]/gp_need_index[[#This Row],[Registered population (base year)]]</f>
        <v>1.2489046577888221</v>
      </c>
      <c r="P2731" s="77">
        <v>8509.3133444302548</v>
      </c>
      <c r="Q2731" s="4">
        <v>4375.6073231746468</v>
      </c>
      <c r="R2731" s="46">
        <v>10617.468890431915</v>
      </c>
      <c r="S2731" s="110">
        <v>10614.337617284811</v>
      </c>
      <c r="T2731" s="46">
        <v>10647.123583019875</v>
      </c>
      <c r="U2731" s="110">
        <f>$L$1*gp_need_index[[#This Row],[Normalised weighted population 2025/26]]</f>
        <v>4313.30851384996</v>
      </c>
      <c r="V2731" s="4">
        <f>$M$1*gp_need_index[[#This Row],[Normalised travel time adjusted wp 2025/26]]</f>
        <v>6321.7679570629498</v>
      </c>
      <c r="W2731" s="115">
        <v>10635.076470912911</v>
      </c>
      <c r="X2731" s="43">
        <f>gp_need_index[[#This Row],[Combined weighted population 2025/26]]/gp_need_index[[#This Row],[Registered population 2025/26]]</f>
        <v>1.2498160592328014</v>
      </c>
    </row>
    <row r="2732" spans="1:24" ht="13">
      <c r="A2732" s="8" t="s">
        <v>1770</v>
      </c>
      <c r="B2732" s="3" t="s">
        <v>12691</v>
      </c>
      <c r="C2732" s="74" t="s">
        <v>6416</v>
      </c>
      <c r="D2732" s="74" t="s">
        <v>6800</v>
      </c>
      <c r="E2732" s="74" t="s">
        <v>6698</v>
      </c>
      <c r="F2732" s="41">
        <v>0.99970508289881344</v>
      </c>
      <c r="G2732" s="110">
        <v>20743.333333333336</v>
      </c>
      <c r="H2732" s="4">
        <v>12938.259181684019</v>
      </c>
      <c r="I2732" s="46">
        <v>31712.567894716401</v>
      </c>
      <c r="J2732" s="110">
        <v>31703.21531612171</v>
      </c>
      <c r="K2732" s="46">
        <v>31801.555009810359</v>
      </c>
      <c r="L2732" s="110">
        <f>$L$1*gp_need_index[[#This Row],[Normalised weighted population (base year)]]</f>
        <v>12883.116541984118</v>
      </c>
      <c r="M2732" s="4">
        <f>$M$1*gp_need_index[[#This Row],[Normalised travel time adjusted wp (base year)]]</f>
        <v>18882.287772672935</v>
      </c>
      <c r="N2732" s="115">
        <v>31765.404314657055</v>
      </c>
      <c r="O2732" s="43">
        <f>gp_need_index[[#This Row],[Combined weighted population (base year)]]/gp_need_index[[#This Row],[Registered population (base year)]]</f>
        <v>1.5313548600991669</v>
      </c>
      <c r="P2732" s="77">
        <v>20943.93459261192</v>
      </c>
      <c r="Q2732" s="4">
        <v>13198.53343739384</v>
      </c>
      <c r="R2732" s="46">
        <v>32026.415494062654</v>
      </c>
      <c r="S2732" s="110">
        <v>32016.970356443748</v>
      </c>
      <c r="T2732" s="46">
        <v>32115.865580139809</v>
      </c>
      <c r="U2732" s="110">
        <f>$L$1*gp_need_index[[#This Row],[Normalised weighted population 2025/26]]</f>
        <v>13010.615999367175</v>
      </c>
      <c r="V2732" s="4">
        <f>$M$1*gp_need_index[[#This Row],[Normalised travel time adjusted wp 2025/26]]</f>
        <v>19068.9108053241</v>
      </c>
      <c r="W2732" s="115">
        <v>32079.526804691275</v>
      </c>
      <c r="X2732" s="43">
        <f>gp_need_index[[#This Row],[Combined weighted population 2025/26]]/gp_need_index[[#This Row],[Registered population 2025/26]]</f>
        <v>1.5316857805699742</v>
      </c>
    </row>
    <row r="2733" spans="1:24" ht="13">
      <c r="A2733" s="8" t="s">
        <v>1909</v>
      </c>
      <c r="B2733" s="3" t="s">
        <v>10092</v>
      </c>
      <c r="C2733" s="74" t="s">
        <v>6416</v>
      </c>
      <c r="D2733" s="74" t="s">
        <v>6800</v>
      </c>
      <c r="E2733" s="74" t="s">
        <v>6592</v>
      </c>
      <c r="F2733" s="41">
        <v>0.99970508289881344</v>
      </c>
      <c r="G2733" s="110">
        <v>28665.5</v>
      </c>
      <c r="H2733" s="4">
        <v>14892.061608854317</v>
      </c>
      <c r="I2733" s="46">
        <v>36501.47274307601</v>
      </c>
      <c r="J2733" s="110">
        <v>36490.707834545581</v>
      </c>
      <c r="K2733" s="46">
        <v>36603.897774277226</v>
      </c>
      <c r="L2733" s="110">
        <f>$L$1*gp_need_index[[#This Row],[Normalised weighted population (base year)]]</f>
        <v>14828.591896572754</v>
      </c>
      <c r="M2733" s="4">
        <f>$M$1*gp_need_index[[#This Row],[Normalised travel time adjusted wp (base year)]]</f>
        <v>21733.696077509088</v>
      </c>
      <c r="N2733" s="115">
        <v>36562.287974081846</v>
      </c>
      <c r="O2733" s="43">
        <f>gp_need_index[[#This Row],[Combined weighted population (base year)]]/gp_need_index[[#This Row],[Registered population (base year)]]</f>
        <v>1.2754805593512009</v>
      </c>
      <c r="P2733" s="77">
        <v>28938.014739427956</v>
      </c>
      <c r="Q2733" s="4">
        <v>15177.194954171442</v>
      </c>
      <c r="R2733" s="46">
        <v>36827.663766002821</v>
      </c>
      <c r="S2733" s="110">
        <v>36816.802658161476</v>
      </c>
      <c r="T2733" s="46">
        <v>36930.52378461777</v>
      </c>
      <c r="U2733" s="110">
        <f>$L$1*gp_need_index[[#This Row],[Normalised weighted population 2025/26]]</f>
        <v>14961.105825349088</v>
      </c>
      <c r="V2733" s="4">
        <f>$M$1*gp_need_index[[#This Row],[Normalised travel time adjusted wp 2025/26]]</f>
        <v>21927.631447002426</v>
      </c>
      <c r="W2733" s="115">
        <v>36888.737272351515</v>
      </c>
      <c r="X2733" s="43">
        <f>gp_need_index[[#This Row],[Combined weighted population 2025/26]]/gp_need_index[[#This Row],[Registered population 2025/26]]</f>
        <v>1.2747501030915822</v>
      </c>
    </row>
    <row r="2734" spans="1:24" ht="13">
      <c r="A2734" s="8" t="s">
        <v>1953</v>
      </c>
      <c r="B2734" s="3" t="s">
        <v>10091</v>
      </c>
      <c r="C2734" s="74" t="s">
        <v>6416</v>
      </c>
      <c r="D2734" s="74" t="s">
        <v>6800</v>
      </c>
      <c r="E2734" s="74" t="s">
        <v>6469</v>
      </c>
      <c r="F2734" s="41">
        <v>0.99970508289881344</v>
      </c>
      <c r="G2734" s="110">
        <v>30804.666666666664</v>
      </c>
      <c r="H2734" s="4">
        <v>8936.2542050204192</v>
      </c>
      <c r="I2734" s="46">
        <v>21903.376970708458</v>
      </c>
      <c r="J2734" s="110">
        <v>21896.917290266061</v>
      </c>
      <c r="K2734" s="46">
        <v>21964.838985828446</v>
      </c>
      <c r="L2734" s="110">
        <f>$L$1*gp_need_index[[#This Row],[Normalised weighted population (base year)]]</f>
        <v>8898.168042193216</v>
      </c>
      <c r="M2734" s="4">
        <f>$M$1*gp_need_index[[#This Row],[Normalised travel time adjusted wp (base year)]]</f>
        <v>13041.70222125599</v>
      </c>
      <c r="N2734" s="115">
        <v>21939.870263449207</v>
      </c>
      <c r="O2734" s="43">
        <f>gp_need_index[[#This Row],[Combined weighted population (base year)]]/gp_need_index[[#This Row],[Registered population (base year)]]</f>
        <v>0.7122255371518128</v>
      </c>
      <c r="P2734" s="77">
        <v>31062.421357108542</v>
      </c>
      <c r="Q2734" s="4">
        <v>9097.7693679078257</v>
      </c>
      <c r="R2734" s="46">
        <v>22075.857384296251</v>
      </c>
      <c r="S2734" s="110">
        <v>22069.346836430264</v>
      </c>
      <c r="T2734" s="46">
        <v>22137.515466001285</v>
      </c>
      <c r="U2734" s="110">
        <f>$L$1*gp_need_index[[#This Row],[Normalised weighted population 2025/26]]</f>
        <v>8968.2375892837681</v>
      </c>
      <c r="V2734" s="4">
        <f>$M$1*gp_need_index[[#This Row],[Normalised travel time adjusted wp 2025/26]]</f>
        <v>13144.22950299394</v>
      </c>
      <c r="W2734" s="115">
        <v>22112.467092277708</v>
      </c>
      <c r="X2734" s="43">
        <f>gp_need_index[[#This Row],[Combined weighted population 2025/26]]/gp_need_index[[#This Row],[Registered population 2025/26]]</f>
        <v>0.71187197025184057</v>
      </c>
    </row>
    <row r="2735" spans="1:24" ht="13">
      <c r="A2735" s="8" t="s">
        <v>1951</v>
      </c>
      <c r="B2735" s="3" t="s">
        <v>10090</v>
      </c>
      <c r="C2735" s="74" t="s">
        <v>6416</v>
      </c>
      <c r="D2735" s="74" t="s">
        <v>6800</v>
      </c>
      <c r="E2735" s="74" t="s">
        <v>6469</v>
      </c>
      <c r="F2735" s="41">
        <v>0.99970508289881344</v>
      </c>
      <c r="G2735" s="110">
        <v>9307</v>
      </c>
      <c r="H2735" s="4">
        <v>4089.1240032754745</v>
      </c>
      <c r="I2735" s="46">
        <v>10022.725682243565</v>
      </c>
      <c r="J2735" s="110">
        <v>10019.76980903937</v>
      </c>
      <c r="K2735" s="46">
        <v>10050.849971856504</v>
      </c>
      <c r="L2735" s="110">
        <f>$L$1*gp_need_index[[#This Row],[Normalised weighted population (base year)]]</f>
        <v>4071.6962265989923</v>
      </c>
      <c r="M2735" s="4">
        <f>$M$1*gp_need_index[[#This Row],[Normalised travel time adjusted wp (base year)]]</f>
        <v>5967.7283538496977</v>
      </c>
      <c r="N2735" s="115">
        <v>10039.424580448689</v>
      </c>
      <c r="O2735" s="43">
        <f>gp_need_index[[#This Row],[Combined weighted population (base year)]]/gp_need_index[[#This Row],[Registered population (base year)]]</f>
        <v>1.0786960976091855</v>
      </c>
      <c r="P2735" s="77">
        <v>9389.6703793235247</v>
      </c>
      <c r="Q2735" s="4">
        <v>4169.6821297855531</v>
      </c>
      <c r="R2735" s="46">
        <v>10117.788692214639</v>
      </c>
      <c r="S2735" s="110">
        <v>10114.804783303112</v>
      </c>
      <c r="T2735" s="46">
        <v>10146.047773209728</v>
      </c>
      <c r="U2735" s="110">
        <f>$L$1*gp_need_index[[#This Row],[Normalised weighted population 2025/26]]</f>
        <v>4110.3152321729049</v>
      </c>
      <c r="V2735" s="4">
        <f>$M$1*gp_need_index[[#This Row],[Normalised travel time adjusted wp 2025/26]]</f>
        <v>6024.2523911152593</v>
      </c>
      <c r="W2735" s="115">
        <v>10134.567623288163</v>
      </c>
      <c r="X2735" s="43">
        <f>gp_need_index[[#This Row],[Combined weighted population 2025/26]]/gp_need_index[[#This Row],[Registered population 2025/26]]</f>
        <v>1.079331564780478</v>
      </c>
    </row>
    <row r="2736" spans="1:24" ht="13">
      <c r="A2736" s="8" t="s">
        <v>197</v>
      </c>
      <c r="B2736" s="3" t="s">
        <v>10089</v>
      </c>
      <c r="C2736" s="74" t="s">
        <v>6416</v>
      </c>
      <c r="D2736" s="74" t="s">
        <v>6800</v>
      </c>
      <c r="E2736" s="74" t="s">
        <v>6699</v>
      </c>
      <c r="F2736" s="41">
        <v>0.99970508289881344</v>
      </c>
      <c r="G2736" s="110">
        <v>9324</v>
      </c>
      <c r="H2736" s="4">
        <v>3760.1928971103148</v>
      </c>
      <c r="I2736" s="46">
        <v>9216.4927964691215</v>
      </c>
      <c r="J2736" s="110">
        <v>9213.7746951304798</v>
      </c>
      <c r="K2736" s="46">
        <v>9242.354754667047</v>
      </c>
      <c r="L2736" s="110">
        <f>$L$1*gp_need_index[[#This Row],[Normalised weighted population (base year)]]</f>
        <v>3744.1670191915132</v>
      </c>
      <c r="M2736" s="4">
        <f>$M$1*gp_need_index[[#This Row],[Normalised travel time adjusted wp (base year)]]</f>
        <v>5487.6814080606755</v>
      </c>
      <c r="N2736" s="115">
        <v>9231.8484272521891</v>
      </c>
      <c r="O2736" s="43">
        <f>gp_need_index[[#This Row],[Combined weighted population (base year)]]/gp_need_index[[#This Row],[Registered population (base year)]]</f>
        <v>0.99011673393953126</v>
      </c>
      <c r="P2736" s="77">
        <v>9410.6293832210613</v>
      </c>
      <c r="Q2736" s="4">
        <v>3833.0861477341427</v>
      </c>
      <c r="R2736" s="46">
        <v>9301.0341015667909</v>
      </c>
      <c r="S2736" s="110">
        <v>9298.2910675515195</v>
      </c>
      <c r="T2736" s="46">
        <v>9327.0119791455654</v>
      </c>
      <c r="U2736" s="110">
        <f>$L$1*gp_need_index[[#This Row],[Normalised weighted population 2025/26]]</f>
        <v>3778.5116200387433</v>
      </c>
      <c r="V2736" s="4">
        <f>$M$1*gp_need_index[[#This Row],[Normalised travel time adjusted wp 2025/26]]</f>
        <v>5537.9469398608044</v>
      </c>
      <c r="W2736" s="115">
        <v>9316.4585598995473</v>
      </c>
      <c r="X2736" s="43">
        <f>gp_need_index[[#This Row],[Combined weighted population 2025/26]]/gp_need_index[[#This Row],[Registered population 2025/26]]</f>
        <v>0.98999314291460483</v>
      </c>
    </row>
    <row r="2737" spans="1:24" ht="13">
      <c r="A2737" s="8" t="s">
        <v>1946</v>
      </c>
      <c r="B2737" s="3" t="s">
        <v>10088</v>
      </c>
      <c r="C2737" s="74" t="s">
        <v>6416</v>
      </c>
      <c r="D2737" s="74" t="s">
        <v>6800</v>
      </c>
      <c r="E2737" s="74" t="s">
        <v>6469</v>
      </c>
      <c r="F2737" s="41">
        <v>0.99970508289881344</v>
      </c>
      <c r="G2737" s="110">
        <v>18379.499999999996</v>
      </c>
      <c r="H2737" s="4">
        <v>5256.6561816801559</v>
      </c>
      <c r="I2737" s="46">
        <v>12884.427782734756</v>
      </c>
      <c r="J2737" s="110">
        <v>12880.627944642623</v>
      </c>
      <c r="K2737" s="46">
        <v>12920.582157297811</v>
      </c>
      <c r="L2737" s="110">
        <f>$L$1*gp_need_index[[#This Row],[Normalised weighted population (base year)]]</f>
        <v>5234.2524027959771</v>
      </c>
      <c r="M2737" s="4">
        <f>$M$1*gp_need_index[[#This Row],[Normalised travel time adjusted wp (base year)]]</f>
        <v>7671.6421699913417</v>
      </c>
      <c r="N2737" s="115">
        <v>12905.894572787318</v>
      </c>
      <c r="O2737" s="43">
        <f>gp_need_index[[#This Row],[Combined weighted population (base year)]]/gp_need_index[[#This Row],[Registered population (base year)]]</f>
        <v>0.70218964459247102</v>
      </c>
      <c r="P2737" s="77">
        <v>18552.993123417156</v>
      </c>
      <c r="Q2737" s="4">
        <v>5352.907865838939</v>
      </c>
      <c r="R2737" s="46">
        <v>12988.901549250095</v>
      </c>
      <c r="S2737" s="110">
        <v>12985.070900057592</v>
      </c>
      <c r="T2737" s="46">
        <v>13025.179676030893</v>
      </c>
      <c r="U2737" s="110">
        <f>$L$1*gp_need_index[[#This Row],[Normalised weighted population 2025/26]]</f>
        <v>5276.6944943372737</v>
      </c>
      <c r="V2737" s="4">
        <f>$M$1*gp_need_index[[#This Row],[Normalised travel time adjusted wp 2025/26]]</f>
        <v>7733.7473232901766</v>
      </c>
      <c r="W2737" s="115">
        <v>13010.44181762745</v>
      </c>
      <c r="X2737" s="43">
        <f>gp_need_index[[#This Row],[Combined weighted population 2025/26]]/gp_need_index[[#This Row],[Registered population 2025/26]]</f>
        <v>0.70125837545888881</v>
      </c>
    </row>
    <row r="2738" spans="1:24" ht="13">
      <c r="A2738" s="8" t="s">
        <v>1786</v>
      </c>
      <c r="B2738" s="3" t="s">
        <v>10087</v>
      </c>
      <c r="C2738" s="74" t="s">
        <v>6416</v>
      </c>
      <c r="D2738" s="74" t="s">
        <v>6800</v>
      </c>
      <c r="E2738" s="74" t="s">
        <v>6701</v>
      </c>
      <c r="F2738" s="41">
        <v>0.99970508289881344</v>
      </c>
      <c r="G2738" s="110">
        <v>18236.833333333332</v>
      </c>
      <c r="H2738" s="4">
        <v>16323.795177559443</v>
      </c>
      <c r="I2738" s="46">
        <v>40010.750719898562</v>
      </c>
      <c r="J2738" s="110">
        <v>39998.950865279949</v>
      </c>
      <c r="K2738" s="46">
        <v>40123.022967643599</v>
      </c>
      <c r="L2738" s="110">
        <f>$L$1*gp_need_index[[#This Row],[Normalised weighted population (base year)]]</f>
        <v>16254.223441256199</v>
      </c>
      <c r="M2738" s="4">
        <f>$M$1*gp_need_index[[#This Row],[Normalised travel time adjusted wp (base year)]]</f>
        <v>23823.189329921071</v>
      </c>
      <c r="N2738" s="115">
        <v>40077.412771177274</v>
      </c>
      <c r="O2738" s="43">
        <f>gp_need_index[[#This Row],[Combined weighted population (base year)]]/gp_need_index[[#This Row],[Registered population (base year)]]</f>
        <v>2.1976081065523405</v>
      </c>
      <c r="P2738" s="77">
        <v>18443.083401493735</v>
      </c>
      <c r="Q2738" s="4">
        <v>16665.184843769144</v>
      </c>
      <c r="R2738" s="46">
        <v>40438.290861904643</v>
      </c>
      <c r="S2738" s="110">
        <v>40426.364918386709</v>
      </c>
      <c r="T2738" s="46">
        <v>40551.235396677228</v>
      </c>
      <c r="U2738" s="110">
        <f>$L$1*gp_need_index[[#This Row],[Normalised weighted population 2025/26]]</f>
        <v>16427.910084801657</v>
      </c>
      <c r="V2738" s="4">
        <f>$M$1*gp_need_index[[#This Row],[Normalised travel time adjusted wp 2025/26]]</f>
        <v>24077.442001224532</v>
      </c>
      <c r="W2738" s="115">
        <v>40505.352086026192</v>
      </c>
      <c r="X2738" s="43">
        <f>gp_need_index[[#This Row],[Combined weighted population 2025/26]]/gp_need_index[[#This Row],[Registered population 2025/26]]</f>
        <v>2.1962353693388166</v>
      </c>
    </row>
    <row r="2739" spans="1:24" ht="13">
      <c r="A2739" s="8" t="s">
        <v>192</v>
      </c>
      <c r="B2739" s="3" t="s">
        <v>10086</v>
      </c>
      <c r="C2739" s="74" t="s">
        <v>6416</v>
      </c>
      <c r="D2739" s="74" t="s">
        <v>6800</v>
      </c>
      <c r="E2739" s="74" t="s">
        <v>6699</v>
      </c>
      <c r="F2739" s="41">
        <v>0.99970508289881344</v>
      </c>
      <c r="G2739" s="110">
        <v>3663.75</v>
      </c>
      <c r="H2739" s="4">
        <v>1654.9763430586374</v>
      </c>
      <c r="I2739" s="46">
        <v>4056.461453306993</v>
      </c>
      <c r="J2739" s="110">
        <v>4055.2651334541088</v>
      </c>
      <c r="K2739" s="46">
        <v>4067.8440951484872</v>
      </c>
      <c r="L2739" s="110">
        <f>$L$1*gp_need_index[[#This Row],[Normalised weighted population (base year)]]</f>
        <v>1647.9228621447339</v>
      </c>
      <c r="M2739" s="4">
        <f>$M$1*gp_need_index[[#This Row],[Normalised travel time adjusted wp (base year)]]</f>
        <v>2415.2970757331568</v>
      </c>
      <c r="N2739" s="115">
        <v>4063.2199378778905</v>
      </c>
      <c r="O2739" s="43">
        <f>gp_need_index[[#This Row],[Combined weighted population (base year)]]/gp_need_index[[#This Row],[Registered population (base year)]]</f>
        <v>1.109033077551113</v>
      </c>
      <c r="P2739" s="77">
        <v>3698.4369635138664</v>
      </c>
      <c r="Q2739" s="4">
        <v>1689.1291271579266</v>
      </c>
      <c r="R2739" s="46">
        <v>4098.6941091664949</v>
      </c>
      <c r="S2739" s="110">
        <v>4097.4853341811686</v>
      </c>
      <c r="T2739" s="46">
        <v>4110.1418011798842</v>
      </c>
      <c r="U2739" s="110">
        <f>$L$1*gp_need_index[[#This Row],[Normalised weighted population 2025/26]]</f>
        <v>1665.0797265500955</v>
      </c>
      <c r="V2739" s="4">
        <f>$M$1*gp_need_index[[#This Row],[Normalised travel time adjusted wp 2025/26]]</f>
        <v>2440.4114909610403</v>
      </c>
      <c r="W2739" s="115">
        <v>4105.4912175111358</v>
      </c>
      <c r="X2739" s="43">
        <f>gp_need_index[[#This Row],[Combined weighted population 2025/26]]/gp_need_index[[#This Row],[Registered population 2025/26]]</f>
        <v>1.1100611577304076</v>
      </c>
    </row>
    <row r="2740" spans="1:24" ht="13">
      <c r="A2740" s="8" t="s">
        <v>1779</v>
      </c>
      <c r="B2740" s="3" t="s">
        <v>10085</v>
      </c>
      <c r="C2740" s="74" t="s">
        <v>6416</v>
      </c>
      <c r="D2740" s="74" t="s">
        <v>6800</v>
      </c>
      <c r="E2740" s="74" t="s">
        <v>6701</v>
      </c>
      <c r="F2740" s="41">
        <v>0.99970508289881344</v>
      </c>
      <c r="G2740" s="110">
        <v>13882.083333333332</v>
      </c>
      <c r="H2740" s="4">
        <v>10646.409144441586</v>
      </c>
      <c r="I2740" s="46">
        <v>26095.084979128449</v>
      </c>
      <c r="J2740" s="110">
        <v>26087.389092311187</v>
      </c>
      <c r="K2740" s="46">
        <v>26168.30914495865</v>
      </c>
      <c r="L2740" s="110">
        <f>$L$1*gp_need_index[[#This Row],[Normalised weighted population (base year)]]</f>
        <v>10601.034330465007</v>
      </c>
      <c r="M2740" s="4">
        <f>$M$1*gp_need_index[[#This Row],[Normalised travel time adjusted wp (base year)]]</f>
        <v>15537.52776073212</v>
      </c>
      <c r="N2740" s="115">
        <v>26138.562091197127</v>
      </c>
      <c r="O2740" s="43">
        <f>gp_need_index[[#This Row],[Combined weighted population (base year)]]/gp_need_index[[#This Row],[Registered population (base year)]]</f>
        <v>1.8828990911208425</v>
      </c>
      <c r="P2740" s="77">
        <v>14020.30074585313</v>
      </c>
      <c r="Q2740" s="4">
        <v>10861.727704708006</v>
      </c>
      <c r="R2740" s="46">
        <v>26356.125557767904</v>
      </c>
      <c r="S2740" s="110">
        <v>26348.352685619899</v>
      </c>
      <c r="T2740" s="46">
        <v>26429.738469591888</v>
      </c>
      <c r="U2740" s="110">
        <f>$L$1*gp_need_index[[#This Row],[Normalised weighted population 2025/26]]</f>
        <v>10707.081125791203</v>
      </c>
      <c r="V2740" s="4">
        <f>$M$1*gp_need_index[[#This Row],[Normalised travel time adjusted wp 2025/26]]</f>
        <v>15692.752363378673</v>
      </c>
      <c r="W2740" s="115">
        <v>26399.833489169876</v>
      </c>
      <c r="X2740" s="43">
        <f>gp_need_index[[#This Row],[Combined weighted population 2025/26]]/gp_need_index[[#This Row],[Registered population 2025/26]]</f>
        <v>1.8829719823933389</v>
      </c>
    </row>
    <row r="2741" spans="1:24" ht="13">
      <c r="A2741" s="8" t="s">
        <v>1933</v>
      </c>
      <c r="B2741" s="3" t="s">
        <v>10084</v>
      </c>
      <c r="C2741" s="74" t="s">
        <v>6416</v>
      </c>
      <c r="D2741" s="74" t="s">
        <v>6800</v>
      </c>
      <c r="E2741" s="74" t="s">
        <v>6469</v>
      </c>
      <c r="F2741" s="41">
        <v>0.99970508289881344</v>
      </c>
      <c r="G2741" s="110">
        <v>13891.916666666668</v>
      </c>
      <c r="H2741" s="4">
        <v>4325.9413427070858</v>
      </c>
      <c r="I2741" s="46">
        <v>10603.18135637341</v>
      </c>
      <c r="J2741" s="110">
        <v>10600.054296864433</v>
      </c>
      <c r="K2741" s="46">
        <v>10632.934434801313</v>
      </c>
      <c r="L2741" s="110">
        <f>$L$1*gp_need_index[[#This Row],[Normalised weighted population (base year)]]</f>
        <v>4307.5042545738152</v>
      </c>
      <c r="M2741" s="4">
        <f>$M$1*gp_need_index[[#This Row],[Normalised travel time adjusted wp (base year)]]</f>
        <v>6313.3430992272442</v>
      </c>
      <c r="N2741" s="115">
        <v>10620.847353801058</v>
      </c>
      <c r="O2741" s="43">
        <f>gp_need_index[[#This Row],[Combined weighted population (base year)]]/gp_need_index[[#This Row],[Registered population (base year)]]</f>
        <v>0.76453434098734085</v>
      </c>
      <c r="P2741" s="77">
        <v>14009.584167184392</v>
      </c>
      <c r="Q2741" s="4">
        <v>4408.7136032875133</v>
      </c>
      <c r="R2741" s="46">
        <v>10697.80171584671</v>
      </c>
      <c r="S2741" s="110">
        <v>10694.646751175604</v>
      </c>
      <c r="T2741" s="46">
        <v>10727.680778787619</v>
      </c>
      <c r="U2741" s="110">
        <f>$L$1*gp_need_index[[#This Row],[Normalised weighted population 2025/26]]</f>
        <v>4345.9434349765488</v>
      </c>
      <c r="V2741" s="4">
        <f>$M$1*gp_need_index[[#This Row],[Normalised travel time adjusted wp 2025/26]]</f>
        <v>6369.5990820559518</v>
      </c>
      <c r="W2741" s="115">
        <v>10715.5425170325</v>
      </c>
      <c r="X2741" s="43">
        <f>gp_need_index[[#This Row],[Combined weighted population 2025/26]]/gp_need_index[[#This Row],[Registered population 2025/26]]</f>
        <v>0.76487227523371093</v>
      </c>
    </row>
    <row r="2742" spans="1:24" ht="13">
      <c r="A2742" s="8" t="s">
        <v>187</v>
      </c>
      <c r="B2742" s="3" t="s">
        <v>10083</v>
      </c>
      <c r="C2742" s="74" t="s">
        <v>6416</v>
      </c>
      <c r="D2742" s="74" t="s">
        <v>6800</v>
      </c>
      <c r="E2742" s="74" t="s">
        <v>6699</v>
      </c>
      <c r="F2742" s="41">
        <v>0.99970508289881344</v>
      </c>
      <c r="G2742" s="110">
        <v>7403.25</v>
      </c>
      <c r="H2742" s="4">
        <v>2666.7484752584755</v>
      </c>
      <c r="I2742" s="46">
        <v>6536.3849102270378</v>
      </c>
      <c r="J2742" s="110">
        <v>6534.4572185370744</v>
      </c>
      <c r="K2742" s="46">
        <v>6554.7263462859473</v>
      </c>
      <c r="L2742" s="110">
        <f>$L$1*gp_need_index[[#This Row],[Normalised weighted population (base year)]]</f>
        <v>2655.3828387940575</v>
      </c>
      <c r="M2742" s="4">
        <f>$M$1*gp_need_index[[#This Row],[Normalised travel time adjusted wp (base year)]]</f>
        <v>3891.892365122128</v>
      </c>
      <c r="N2742" s="115">
        <v>6547.275203916186</v>
      </c>
      <c r="O2742" s="43">
        <f>gp_need_index[[#This Row],[Combined weighted population (base year)]]/gp_need_index[[#This Row],[Registered population (base year)]]</f>
        <v>0.8843785099674043</v>
      </c>
      <c r="P2742" s="77">
        <v>7468.8182701688884</v>
      </c>
      <c r="Q2742" s="4">
        <v>2718.5539735207017</v>
      </c>
      <c r="R2742" s="46">
        <v>6596.6070785058982</v>
      </c>
      <c r="S2742" s="110">
        <v>6594.6616262686384</v>
      </c>
      <c r="T2742" s="46">
        <v>6615.031465434211</v>
      </c>
      <c r="U2742" s="110">
        <f>$L$1*gp_need_index[[#This Row],[Normalised weighted population 2025/26]]</f>
        <v>2679.8478778575386</v>
      </c>
      <c r="V2742" s="4">
        <f>$M$1*gp_need_index[[#This Row],[Normalised travel time adjusted wp 2025/26]]</f>
        <v>3927.6987467148383</v>
      </c>
      <c r="W2742" s="115">
        <v>6607.5466245723765</v>
      </c>
      <c r="X2742" s="43">
        <f>gp_need_index[[#This Row],[Combined weighted population 2025/26]]/gp_need_index[[#This Row],[Registered population 2025/26]]</f>
        <v>0.88468434838794963</v>
      </c>
    </row>
    <row r="2743" spans="1:24" ht="13">
      <c r="A2743" s="8" t="s">
        <v>1936</v>
      </c>
      <c r="B2743" s="3" t="s">
        <v>10082</v>
      </c>
      <c r="C2743" s="74" t="s">
        <v>6416</v>
      </c>
      <c r="D2743" s="74" t="s">
        <v>6800</v>
      </c>
      <c r="E2743" s="74" t="s">
        <v>6469</v>
      </c>
      <c r="F2743" s="41">
        <v>0.99970508289881344</v>
      </c>
      <c r="G2743" s="110">
        <v>6549.5833333333339</v>
      </c>
      <c r="H2743" s="4">
        <v>1739.6323178941427</v>
      </c>
      <c r="I2743" s="46">
        <v>4263.9591013263562</v>
      </c>
      <c r="J2743" s="110">
        <v>4262.7015868686149</v>
      </c>
      <c r="K2743" s="46">
        <v>4275.9239923615232</v>
      </c>
      <c r="L2743" s="110">
        <f>$L$1*gp_need_index[[#This Row],[Normalised weighted population (base year)]]</f>
        <v>1732.2180346610673</v>
      </c>
      <c r="M2743" s="4">
        <f>$M$1*gp_need_index[[#This Row],[Normalised travel time adjusted wp (base year)]]</f>
        <v>2538.8452637910268</v>
      </c>
      <c r="N2743" s="115">
        <v>4271.0632984520944</v>
      </c>
      <c r="O2743" s="43">
        <f>gp_need_index[[#This Row],[Combined weighted population (base year)]]/gp_need_index[[#This Row],[Registered population (base year)]]</f>
        <v>0.65211221555347199</v>
      </c>
      <c r="P2743" s="77">
        <v>6607.5887669073163</v>
      </c>
      <c r="Q2743" s="4">
        <v>1769.5069930782984</v>
      </c>
      <c r="R2743" s="46">
        <v>4293.7320611255109</v>
      </c>
      <c r="S2743" s="110">
        <v>4292.4657661127721</v>
      </c>
      <c r="T2743" s="46">
        <v>4305.7244960119915</v>
      </c>
      <c r="U2743" s="110">
        <f>$L$1*gp_need_index[[#This Row],[Normalised weighted population 2025/26]]</f>
        <v>1744.3131923968187</v>
      </c>
      <c r="V2743" s="4">
        <f>$M$1*gp_need_index[[#This Row],[Normalised travel time adjusted wp 2025/26]]</f>
        <v>2556.5394201153053</v>
      </c>
      <c r="W2743" s="115">
        <v>4300.8526125121243</v>
      </c>
      <c r="X2743" s="43">
        <f>gp_need_index[[#This Row],[Combined weighted population 2025/26]]/gp_need_index[[#This Row],[Registered population 2025/26]]</f>
        <v>0.65089592652194361</v>
      </c>
    </row>
    <row r="2744" spans="1:24" ht="13">
      <c r="A2744" s="8" t="s">
        <v>1959</v>
      </c>
      <c r="B2744" s="3" t="s">
        <v>10081</v>
      </c>
      <c r="C2744" s="74" t="s">
        <v>6416</v>
      </c>
      <c r="D2744" s="74" t="s">
        <v>6800</v>
      </c>
      <c r="E2744" s="74" t="s">
        <v>6469</v>
      </c>
      <c r="F2744" s="41">
        <v>0.99970508289881344</v>
      </c>
      <c r="G2744" s="110">
        <v>11745.916666666668</v>
      </c>
      <c r="H2744" s="4">
        <v>5008.1946785365408</v>
      </c>
      <c r="I2744" s="46">
        <v>12275.431458189059</v>
      </c>
      <c r="J2744" s="110">
        <v>12271.811223527597</v>
      </c>
      <c r="K2744" s="46">
        <v>12309.876957387496</v>
      </c>
      <c r="L2744" s="110">
        <f>$L$1*gp_need_index[[#This Row],[Normalised weighted population (base year)]]</f>
        <v>4986.8498383360557</v>
      </c>
      <c r="M2744" s="4">
        <f>$M$1*gp_need_index[[#This Row],[Normalised travel time adjusted wp (base year)]]</f>
        <v>7309.0337590058725</v>
      </c>
      <c r="N2744" s="115">
        <v>12295.883597341928</v>
      </c>
      <c r="O2744" s="43">
        <f>gp_need_index[[#This Row],[Combined weighted population (base year)]]/gp_need_index[[#This Row],[Registered population (base year)]]</f>
        <v>1.0468219676916313</v>
      </c>
      <c r="P2744" s="77">
        <v>11848.113719687686</v>
      </c>
      <c r="Q2744" s="4">
        <v>5104.1062317429951</v>
      </c>
      <c r="R2744" s="46">
        <v>12385.181102053817</v>
      </c>
      <c r="S2744" s="110">
        <v>12381.528500345528</v>
      </c>
      <c r="T2744" s="46">
        <v>12419.773031827079</v>
      </c>
      <c r="U2744" s="110">
        <f>$L$1*gp_need_index[[#This Row],[Normalised weighted population 2025/26]]</f>
        <v>5031.4352360573957</v>
      </c>
      <c r="V2744" s="4">
        <f>$M$1*gp_need_index[[#This Row],[Normalised travel time adjusted wp 2025/26]]</f>
        <v>7374.2849488302427</v>
      </c>
      <c r="W2744" s="115">
        <v>12405.720184887639</v>
      </c>
      <c r="X2744" s="43">
        <f>gp_need_index[[#This Row],[Combined weighted population 2025/26]]/gp_need_index[[#This Row],[Registered population 2025/26]]</f>
        <v>1.0470628893672242</v>
      </c>
    </row>
    <row r="2745" spans="1:24" ht="13">
      <c r="A2745" s="8" t="s">
        <v>1938</v>
      </c>
      <c r="B2745" s="3" t="s">
        <v>10080</v>
      </c>
      <c r="C2745" s="74" t="s">
        <v>6416</v>
      </c>
      <c r="D2745" s="74" t="s">
        <v>6800</v>
      </c>
      <c r="E2745" s="74" t="s">
        <v>6469</v>
      </c>
      <c r="F2745" s="41">
        <v>0.99970508289881344</v>
      </c>
      <c r="G2745" s="110">
        <v>7121.75</v>
      </c>
      <c r="H2745" s="4">
        <v>2023.3289398021409</v>
      </c>
      <c r="I2745" s="46">
        <v>4959.3191383625044</v>
      </c>
      <c r="J2745" s="110">
        <v>4957.8565503383597</v>
      </c>
      <c r="K2745" s="46">
        <v>4973.2352458318919</v>
      </c>
      <c r="L2745" s="110">
        <f>$L$1*gp_need_index[[#This Row],[Normalised weighted population (base year)]]</f>
        <v>2014.7055464108694</v>
      </c>
      <c r="M2745" s="4">
        <f>$M$1*gp_need_index[[#This Row],[Normalised travel time adjusted wp (base year)]]</f>
        <v>2952.8763308595708</v>
      </c>
      <c r="N2745" s="115">
        <v>4967.5818772704406</v>
      </c>
      <c r="O2745" s="43">
        <f>gp_need_index[[#This Row],[Combined weighted population (base year)]]/gp_need_index[[#This Row],[Registered population (base year)]]</f>
        <v>0.69752264222563842</v>
      </c>
      <c r="P2745" s="77">
        <v>7181.930951271851</v>
      </c>
      <c r="Q2745" s="4">
        <v>2059.1023965062873</v>
      </c>
      <c r="R2745" s="46">
        <v>4996.439127736302</v>
      </c>
      <c r="S2745" s="110">
        <v>4994.9655923924947</v>
      </c>
      <c r="T2745" s="46">
        <v>5010.3942302090763</v>
      </c>
      <c r="U2745" s="110">
        <f>$L$1*gp_need_index[[#This Row],[Normalised weighted population 2025/26]]</f>
        <v>2029.7854084620128</v>
      </c>
      <c r="V2745" s="4">
        <f>$M$1*gp_need_index[[#This Row],[Normalised travel time adjusted wp 2025/26]]</f>
        <v>2974.9396116058679</v>
      </c>
      <c r="W2745" s="115">
        <v>5004.7250200678809</v>
      </c>
      <c r="X2745" s="43">
        <f>gp_need_index[[#This Row],[Combined weighted population 2025/26]]/gp_need_index[[#This Row],[Registered population 2025/26]]</f>
        <v>0.69684950384848687</v>
      </c>
    </row>
    <row r="2746" spans="1:24" ht="13">
      <c r="A2746" s="8" t="s">
        <v>1781</v>
      </c>
      <c r="B2746" s="3" t="s">
        <v>10079</v>
      </c>
      <c r="C2746" s="74" t="s">
        <v>6416</v>
      </c>
      <c r="D2746" s="74" t="s">
        <v>6800</v>
      </c>
      <c r="E2746" s="74" t="s">
        <v>6698</v>
      </c>
      <c r="F2746" s="41">
        <v>0.99970508289881344</v>
      </c>
      <c r="G2746" s="110">
        <v>8460.75</v>
      </c>
      <c r="H2746" s="4">
        <v>5762.0820658743942</v>
      </c>
      <c r="I2746" s="46">
        <v>14123.261573523807</v>
      </c>
      <c r="J2746" s="110">
        <v>14119.096382161244</v>
      </c>
      <c r="K2746" s="46">
        <v>14162.892180143797</v>
      </c>
      <c r="L2746" s="110">
        <f>$L$1*gp_need_index[[#This Row],[Normalised weighted population (base year)]]</f>
        <v>5737.5241705023818</v>
      </c>
      <c r="M2746" s="4">
        <f>$M$1*gp_need_index[[#This Row],[Normalised travel time adjusted wp (base year)]]</f>
        <v>8409.2682183722281</v>
      </c>
      <c r="N2746" s="115">
        <v>14146.79238887461</v>
      </c>
      <c r="O2746" s="43">
        <f>gp_need_index[[#This Row],[Combined weighted population (base year)]]/gp_need_index[[#This Row],[Registered population (base year)]]</f>
        <v>1.6720494505658021</v>
      </c>
      <c r="P2746" s="77">
        <v>8543.6040416873784</v>
      </c>
      <c r="Q2746" s="4">
        <v>5872.4545703520744</v>
      </c>
      <c r="R2746" s="46">
        <v>14249.588481342622</v>
      </c>
      <c r="S2746" s="110">
        <v>14245.386034014602</v>
      </c>
      <c r="T2746" s="46">
        <v>14289.387718833201</v>
      </c>
      <c r="U2746" s="110">
        <f>$L$1*gp_need_index[[#This Row],[Normalised weighted population 2025/26]]</f>
        <v>5788.8440220269076</v>
      </c>
      <c r="V2746" s="4">
        <f>$M$1*gp_need_index[[#This Row],[Normalised travel time adjusted wp 2025/26]]</f>
        <v>8484.375399853001</v>
      </c>
      <c r="W2746" s="115">
        <v>14273.219421879909</v>
      </c>
      <c r="X2746" s="43">
        <f>gp_need_index[[#This Row],[Combined weighted population 2025/26]]/gp_need_index[[#This Row],[Registered population 2025/26]]</f>
        <v>1.6706321304493554</v>
      </c>
    </row>
    <row r="2747" spans="1:24" ht="13">
      <c r="A2747" s="8" t="s">
        <v>1910</v>
      </c>
      <c r="B2747" s="3" t="s">
        <v>9138</v>
      </c>
      <c r="C2747" s="74" t="s">
        <v>6416</v>
      </c>
      <c r="D2747" s="74" t="s">
        <v>6800</v>
      </c>
      <c r="E2747" s="74" t="s">
        <v>6699</v>
      </c>
      <c r="F2747" s="41">
        <v>0.99970508289881344</v>
      </c>
      <c r="G2747" s="110">
        <v>6786.5</v>
      </c>
      <c r="H2747" s="4">
        <v>3357.4494269607844</v>
      </c>
      <c r="I2747" s="46">
        <v>8229.340702673433</v>
      </c>
      <c r="J2747" s="110">
        <v>8226.9137293687236</v>
      </c>
      <c r="K2747" s="46">
        <v>8252.432660747827</v>
      </c>
      <c r="L2747" s="110">
        <f>$L$1*gp_need_index[[#This Row],[Normalised weighted population (base year)]]</f>
        <v>3343.1400348345528</v>
      </c>
      <c r="M2747" s="4">
        <f>$M$1*gp_need_index[[#This Row],[Normalised travel time adjusted wp (base year)]]</f>
        <v>4899.9116010766011</v>
      </c>
      <c r="N2747" s="115">
        <v>8243.0516359111534</v>
      </c>
      <c r="O2747" s="43">
        <f>gp_need_index[[#This Row],[Combined weighted population (base year)]]/gp_need_index[[#This Row],[Registered population (base year)]]</f>
        <v>1.2146248634658738</v>
      </c>
      <c r="P2747" s="77">
        <v>6849.581103435261</v>
      </c>
      <c r="Q2747" s="4">
        <v>3426.268991848016</v>
      </c>
      <c r="R2747" s="46">
        <v>8313.8869062876001</v>
      </c>
      <c r="S2747" s="110">
        <v>8311.434998861605</v>
      </c>
      <c r="T2747" s="46">
        <v>8337.1076722687649</v>
      </c>
      <c r="U2747" s="110">
        <f>$L$1*gp_need_index[[#This Row],[Normalised weighted population 2025/26]]</f>
        <v>3377.4866256864748</v>
      </c>
      <c r="V2747" s="4">
        <f>$M$1*gp_need_index[[#This Row],[Normalised travel time adjusted wp 2025/26]]</f>
        <v>4950.1876939971989</v>
      </c>
      <c r="W2747" s="115">
        <v>8327.6743196836742</v>
      </c>
      <c r="X2747" s="43">
        <f>gp_need_index[[#This Row],[Combined weighted population 2025/26]]/gp_need_index[[#This Row],[Registered population 2025/26]]</f>
        <v>1.215793227925589</v>
      </c>
    </row>
    <row r="2748" spans="1:24" ht="13">
      <c r="A2748" s="8" t="s">
        <v>1901</v>
      </c>
      <c r="B2748" s="3" t="s">
        <v>10078</v>
      </c>
      <c r="C2748" s="74" t="s">
        <v>6416</v>
      </c>
      <c r="D2748" s="74" t="s">
        <v>6800</v>
      </c>
      <c r="E2748" s="74" t="s">
        <v>6592</v>
      </c>
      <c r="F2748" s="41">
        <v>0.99970508289881344</v>
      </c>
      <c r="G2748" s="110">
        <v>11511.333333333334</v>
      </c>
      <c r="H2748" s="4">
        <v>8803.1239670976211</v>
      </c>
      <c r="I2748" s="46">
        <v>21577.06555201751</v>
      </c>
      <c r="J2748" s="110">
        <v>21570.702106392797</v>
      </c>
      <c r="K2748" s="46">
        <v>21637.611920323026</v>
      </c>
      <c r="L2748" s="110">
        <f>$L$1*gp_need_index[[#This Row],[Normalised weighted population (base year)]]</f>
        <v>8765.6052030711253</v>
      </c>
      <c r="M2748" s="4">
        <f>$M$1*gp_need_index[[#This Row],[Normalised travel time adjusted wp (base year)]]</f>
        <v>12847.409973094709</v>
      </c>
      <c r="N2748" s="115">
        <v>21613.015176165834</v>
      </c>
      <c r="O2748" s="43">
        <f>gp_need_index[[#This Row],[Combined weighted population (base year)]]/gp_need_index[[#This Row],[Registered population (base year)]]</f>
        <v>1.8775422924798024</v>
      </c>
      <c r="P2748" s="77">
        <v>11628.485735354207</v>
      </c>
      <c r="Q2748" s="4">
        <v>8980.6308649544062</v>
      </c>
      <c r="R2748" s="46">
        <v>21791.619261649234</v>
      </c>
      <c r="S2748" s="110">
        <v>21785.192540466425</v>
      </c>
      <c r="T2748" s="46">
        <v>21852.483463547709</v>
      </c>
      <c r="U2748" s="110">
        <f>$L$1*gp_need_index[[#This Row],[Normalised weighted population 2025/26]]</f>
        <v>8852.7668752156587</v>
      </c>
      <c r="V2748" s="4">
        <f>$M$1*gp_need_index[[#This Row],[Normalised travel time adjusted wp 2025/26]]</f>
        <v>12974.990725421922</v>
      </c>
      <c r="W2748" s="115">
        <v>21827.757600637582</v>
      </c>
      <c r="X2748" s="43">
        <f>gp_need_index[[#This Row],[Combined weighted population 2025/26]]/gp_need_index[[#This Row],[Registered population 2025/26]]</f>
        <v>1.8770937246175075</v>
      </c>
    </row>
    <row r="2749" spans="1:24" ht="13">
      <c r="A2749" s="8" t="s">
        <v>1780</v>
      </c>
      <c r="B2749" s="3" t="s">
        <v>10077</v>
      </c>
      <c r="C2749" s="74" t="s">
        <v>6416</v>
      </c>
      <c r="D2749" s="74" t="s">
        <v>6800</v>
      </c>
      <c r="E2749" s="74" t="s">
        <v>6701</v>
      </c>
      <c r="F2749" s="41">
        <v>0.99970508289881344</v>
      </c>
      <c r="G2749" s="110">
        <v>7209.8333333333339</v>
      </c>
      <c r="H2749" s="4">
        <v>5755.2922388274237</v>
      </c>
      <c r="I2749" s="46">
        <v>14106.619237936246</v>
      </c>
      <c r="J2749" s="110">
        <v>14102.45895468305</v>
      </c>
      <c r="K2749" s="46">
        <v>14146.203145296897</v>
      </c>
      <c r="L2749" s="110">
        <f>$L$1*gp_need_index[[#This Row],[Normalised weighted population (base year)]]</f>
        <v>5730.7632815823436</v>
      </c>
      <c r="M2749" s="4">
        <f>$M$1*gp_need_index[[#This Row],[Normalised travel time adjusted wp (base year)]]</f>
        <v>8399.3590438513547</v>
      </c>
      <c r="N2749" s="115">
        <v>14130.122325433698</v>
      </c>
      <c r="O2749" s="43">
        <f>gp_need_index[[#This Row],[Combined weighted population (base year)]]/gp_need_index[[#This Row],[Registered population (base year)]]</f>
        <v>1.9598403558242721</v>
      </c>
      <c r="P2749" s="77">
        <v>7286.3862410871352</v>
      </c>
      <c r="Q2749" s="4">
        <v>5870.3364622785193</v>
      </c>
      <c r="R2749" s="46">
        <v>14244.448864161155</v>
      </c>
      <c r="S2749" s="110">
        <v>14240.247932594137</v>
      </c>
      <c r="T2749" s="46">
        <v>14284.233746651584</v>
      </c>
      <c r="U2749" s="110">
        <f>$L$1*gp_need_index[[#This Row],[Normalised weighted population 2025/26]]</f>
        <v>5786.7560710495582</v>
      </c>
      <c r="V2749" s="4">
        <f>$M$1*gp_need_index[[#This Row],[Normalised travel time adjusted wp 2025/26]]</f>
        <v>8481.3152103158664</v>
      </c>
      <c r="W2749" s="115">
        <v>14268.071281365425</v>
      </c>
      <c r="X2749" s="43">
        <f>gp_need_index[[#This Row],[Combined weighted population 2025/26]]/gp_need_index[[#This Row],[Registered population 2025/26]]</f>
        <v>1.9581821233836509</v>
      </c>
    </row>
    <row r="2750" spans="1:24" ht="13">
      <c r="A2750" s="8" t="s">
        <v>1774</v>
      </c>
      <c r="B2750" s="3" t="s">
        <v>7017</v>
      </c>
      <c r="C2750" s="74" t="s">
        <v>6416</v>
      </c>
      <c r="D2750" s="74" t="s">
        <v>6800</v>
      </c>
      <c r="E2750" s="74" t="s">
        <v>6701</v>
      </c>
      <c r="F2750" s="41">
        <v>0.99970508289881344</v>
      </c>
      <c r="G2750" s="110">
        <v>4233.916666666667</v>
      </c>
      <c r="H2750" s="4">
        <v>2391.6119721277914</v>
      </c>
      <c r="I2750" s="46">
        <v>5862.0063162196948</v>
      </c>
      <c r="J2750" s="110">
        <v>5860.2775103097783</v>
      </c>
      <c r="K2750" s="46">
        <v>5878.4554108649081</v>
      </c>
      <c r="L2750" s="110">
        <f>$L$1*gp_need_index[[#This Row],[Normalised weighted population (base year)]]</f>
        <v>2381.4189627415126</v>
      </c>
      <c r="M2750" s="4">
        <f>$M$1*gp_need_index[[#This Row],[Normalised travel time adjusted wp (base year)]]</f>
        <v>3490.3540626405184</v>
      </c>
      <c r="N2750" s="115">
        <v>5871.7730253820309</v>
      </c>
      <c r="O2750" s="43">
        <f>gp_need_index[[#This Row],[Combined weighted population (base year)]]/gp_need_index[[#This Row],[Registered population (base year)]]</f>
        <v>1.3868418978602233</v>
      </c>
      <c r="P2750" s="77">
        <v>4275.6010964796205</v>
      </c>
      <c r="Q2750" s="4">
        <v>2440.225129998219</v>
      </c>
      <c r="R2750" s="46">
        <v>5921.2384681284484</v>
      </c>
      <c r="S2750" s="110">
        <v>5919.4921936439932</v>
      </c>
      <c r="T2750" s="46">
        <v>5937.7765440413041</v>
      </c>
      <c r="U2750" s="110">
        <f>$L$1*gp_need_index[[#This Row],[Normalised weighted population 2025/26]]</f>
        <v>2405.4818112186967</v>
      </c>
      <c r="V2750" s="4">
        <f>$M$1*gp_need_index[[#This Row],[Normalised travel time adjusted wp 2025/26]]</f>
        <v>3525.5761990200826</v>
      </c>
      <c r="W2750" s="115">
        <v>5931.0580102387794</v>
      </c>
      <c r="X2750" s="43">
        <f>gp_need_index[[#This Row],[Combined weighted population 2025/26]]/gp_need_index[[#This Row],[Registered population 2025/26]]</f>
        <v>1.3871869420003198</v>
      </c>
    </row>
    <row r="2751" spans="1:24" ht="13">
      <c r="A2751" s="8" t="s">
        <v>1934</v>
      </c>
      <c r="B2751" s="3" t="s">
        <v>10076</v>
      </c>
      <c r="C2751" s="74" t="s">
        <v>6416</v>
      </c>
      <c r="D2751" s="74" t="s">
        <v>6800</v>
      </c>
      <c r="E2751" s="74" t="s">
        <v>6469</v>
      </c>
      <c r="F2751" s="41">
        <v>0.99970508289881344</v>
      </c>
      <c r="G2751" s="110">
        <v>10072.416666666668</v>
      </c>
      <c r="H2751" s="4">
        <v>4664.4013730104234</v>
      </c>
      <c r="I2751" s="46">
        <v>11432.770294106016</v>
      </c>
      <c r="J2751" s="110">
        <v>11429.398574632347</v>
      </c>
      <c r="K2751" s="46">
        <v>11464.85124224563</v>
      </c>
      <c r="L2751" s="110">
        <f>$L$1*gp_need_index[[#This Row],[Normalised weighted population (base year)]]</f>
        <v>4644.5217740075104</v>
      </c>
      <c r="M2751" s="4">
        <f>$M$1*gp_need_index[[#This Row],[Normalised travel time adjusted wp (base year)]]</f>
        <v>6807.2966985478142</v>
      </c>
      <c r="N2751" s="115">
        <v>11451.818472555326</v>
      </c>
      <c r="O2751" s="43">
        <f>gp_need_index[[#This Row],[Combined weighted population (base year)]]/gp_need_index[[#This Row],[Registered population (base year)]]</f>
        <v>1.136948445595346</v>
      </c>
      <c r="P2751" s="77">
        <v>10160.282334205403</v>
      </c>
      <c r="Q2751" s="4">
        <v>4749.0132265789243</v>
      </c>
      <c r="R2751" s="46">
        <v>11523.543240819938</v>
      </c>
      <c r="S2751" s="110">
        <v>11520.144750851958</v>
      </c>
      <c r="T2751" s="46">
        <v>11555.728607771051</v>
      </c>
      <c r="U2751" s="110">
        <f>$L$1*gp_need_index[[#This Row],[Normalised weighted population 2025/26]]</f>
        <v>4681.3979568274326</v>
      </c>
      <c r="V2751" s="4">
        <f>$M$1*gp_need_index[[#This Row],[Normalised travel time adjusted wp 2025/26]]</f>
        <v>6861.2554614870487</v>
      </c>
      <c r="W2751" s="115">
        <v>11542.653418314481</v>
      </c>
      <c r="X2751" s="43">
        <f>gp_need_index[[#This Row],[Combined weighted population 2025/26]]/gp_need_index[[#This Row],[Registered population 2025/26]]</f>
        <v>1.1360563652306408</v>
      </c>
    </row>
    <row r="2752" spans="1:24" ht="13">
      <c r="A2752" s="8" t="s">
        <v>190</v>
      </c>
      <c r="B2752" s="3" t="s">
        <v>10075</v>
      </c>
      <c r="C2752" s="74" t="s">
        <v>6416</v>
      </c>
      <c r="D2752" s="74" t="s">
        <v>6800</v>
      </c>
      <c r="E2752" s="74" t="s">
        <v>6699</v>
      </c>
      <c r="F2752" s="41">
        <v>0.99970508289881344</v>
      </c>
      <c r="G2752" s="110">
        <v>9654.6666666666679</v>
      </c>
      <c r="H2752" s="4">
        <v>4810.053587211738</v>
      </c>
      <c r="I2752" s="46">
        <v>11789.773942511347</v>
      </c>
      <c r="J2752" s="110">
        <v>11786.296936556577</v>
      </c>
      <c r="K2752" s="46">
        <v>11822.856661458518</v>
      </c>
      <c r="L2752" s="110">
        <f>$L$1*gp_need_index[[#This Row],[Normalised weighted population (base year)]]</f>
        <v>4789.5532209590419</v>
      </c>
      <c r="M2752" s="4">
        <f>$M$1*gp_need_index[[#This Row],[Normalised travel time adjusted wp (base year)]]</f>
        <v>7019.8637050249763</v>
      </c>
      <c r="N2752" s="115">
        <v>11809.416925984018</v>
      </c>
      <c r="O2752" s="43">
        <f>gp_need_index[[#This Row],[Combined weighted population (base year)]]/gp_need_index[[#This Row],[Registered population (base year)]]</f>
        <v>1.2231822530711245</v>
      </c>
      <c r="P2752" s="77">
        <v>9747.8907726949328</v>
      </c>
      <c r="Q2752" s="4">
        <v>4906.0692129833833</v>
      </c>
      <c r="R2752" s="46">
        <v>11904.641663631697</v>
      </c>
      <c r="S2752" s="110">
        <v>11901.130781221595</v>
      </c>
      <c r="T2752" s="46">
        <v>11937.891442138038</v>
      </c>
      <c r="U2752" s="110">
        <f>$L$1*gp_need_index[[#This Row],[Normalised weighted population 2025/26]]</f>
        <v>4836.2178191403882</v>
      </c>
      <c r="V2752" s="4">
        <f>$M$1*gp_need_index[[#This Row],[Normalised travel time adjusted wp 2025/26]]</f>
        <v>7088.1660201786517</v>
      </c>
      <c r="W2752" s="115">
        <v>11924.38383931904</v>
      </c>
      <c r="X2752" s="43">
        <f>gp_need_index[[#This Row],[Combined weighted population 2025/26]]/gp_need_index[[#This Row],[Registered population 2025/26]]</f>
        <v>1.2232783601474833</v>
      </c>
    </row>
    <row r="2753" spans="1:24" ht="13">
      <c r="A2753" s="8" t="s">
        <v>1778</v>
      </c>
      <c r="B2753" s="3" t="s">
        <v>10074</v>
      </c>
      <c r="C2753" s="74" t="s">
        <v>6416</v>
      </c>
      <c r="D2753" s="74" t="s">
        <v>6800</v>
      </c>
      <c r="E2753" s="74" t="s">
        <v>6701</v>
      </c>
      <c r="F2753" s="41">
        <v>0.99970508289881344</v>
      </c>
      <c r="G2753" s="110">
        <v>6334.5833333333339</v>
      </c>
      <c r="H2753" s="4">
        <v>4012.5841828078992</v>
      </c>
      <c r="I2753" s="46">
        <v>9835.1212897868463</v>
      </c>
      <c r="J2753" s="110">
        <v>9832.2207443262432</v>
      </c>
      <c r="K2753" s="46">
        <v>9862.719151715999</v>
      </c>
      <c r="L2753" s="110">
        <f>$L$1*gp_need_index[[#This Row],[Normalised weighted population (base year)]]</f>
        <v>3995.4826175392632</v>
      </c>
      <c r="M2753" s="4">
        <f>$M$1*gp_need_index[[#This Row],[Normalised travel time adjusted wp (base year)]]</f>
        <v>5856.0250021203201</v>
      </c>
      <c r="N2753" s="115">
        <v>9851.5076196595837</v>
      </c>
      <c r="O2753" s="43">
        <f>gp_need_index[[#This Row],[Combined weighted population (base year)]]/gp_need_index[[#This Row],[Registered population (base year)]]</f>
        <v>1.5551942568692363</v>
      </c>
      <c r="P2753" s="77">
        <v>6398.6567903821942</v>
      </c>
      <c r="Q2753" s="4">
        <v>4093.5966779526293</v>
      </c>
      <c r="R2753" s="46">
        <v>9933.1663396621207</v>
      </c>
      <c r="S2753" s="110">
        <v>9930.2368790396231</v>
      </c>
      <c r="T2753" s="46">
        <v>9960.9097686532987</v>
      </c>
      <c r="U2753" s="110">
        <f>$L$1*gp_need_index[[#This Row],[Normalised weighted population 2025/26]]</f>
        <v>4035.3130660889137</v>
      </c>
      <c r="V2753" s="4">
        <f>$M$1*gp_need_index[[#This Row],[Normalised travel time adjusted wp 2025/26]]</f>
        <v>5914.3260344130631</v>
      </c>
      <c r="W2753" s="115">
        <v>9949.6391005019759</v>
      </c>
      <c r="X2753" s="43">
        <f>gp_need_index[[#This Row],[Combined weighted population 2025/26]]/gp_need_index[[#This Row],[Registered population 2025/26]]</f>
        <v>1.554957458486796</v>
      </c>
    </row>
    <row r="2754" spans="1:24" ht="13">
      <c r="A2754" s="8" t="s">
        <v>1905</v>
      </c>
      <c r="B2754" s="3" t="s">
        <v>10073</v>
      </c>
      <c r="C2754" s="74" t="s">
        <v>6416</v>
      </c>
      <c r="D2754" s="74" t="s">
        <v>6800</v>
      </c>
      <c r="E2754" s="74" t="s">
        <v>6699</v>
      </c>
      <c r="F2754" s="41">
        <v>0.99970508289881344</v>
      </c>
      <c r="G2754" s="110">
        <v>11409.166666666668</v>
      </c>
      <c r="H2754" s="4">
        <v>6953.4575683318662</v>
      </c>
      <c r="I2754" s="46">
        <v>17043.405309960137</v>
      </c>
      <c r="J2754" s="110">
        <v>17038.378918271777</v>
      </c>
      <c r="K2754" s="46">
        <v>17091.229991800647</v>
      </c>
      <c r="L2754" s="110">
        <f>$L$1*gp_need_index[[#This Row],[Normalised weighted population (base year)]]</f>
        <v>6923.8220509121902</v>
      </c>
      <c r="M2754" s="4">
        <f>$M$1*gp_need_index[[#This Row],[Normalised travel time adjusted wp (base year)]]</f>
        <v>10147.979336059605</v>
      </c>
      <c r="N2754" s="115">
        <v>17071.801386971794</v>
      </c>
      <c r="O2754" s="43">
        <f>gp_need_index[[#This Row],[Combined weighted population (base year)]]/gp_need_index[[#This Row],[Registered population (base year)]]</f>
        <v>1.496323253550957</v>
      </c>
      <c r="P2754" s="77">
        <v>11518.377479705827</v>
      </c>
      <c r="Q2754" s="4">
        <v>7092.2319259730093</v>
      </c>
      <c r="R2754" s="46">
        <v>17209.394325428799</v>
      </c>
      <c r="S2754" s="110">
        <v>17204.318980741165</v>
      </c>
      <c r="T2754" s="46">
        <v>17257.460329069785</v>
      </c>
      <c r="U2754" s="110">
        <f>$L$1*gp_need_index[[#This Row],[Normalised weighted population 2025/26]]</f>
        <v>6991.2544908858781</v>
      </c>
      <c r="V2754" s="4">
        <f>$M$1*gp_need_index[[#This Row],[Normalised travel time adjusted wp 2025/26]]</f>
        <v>10246.679197242369</v>
      </c>
      <c r="W2754" s="115">
        <v>17237.933688128247</v>
      </c>
      <c r="X2754" s="43">
        <f>gp_need_index[[#This Row],[Combined weighted population 2025/26]]/gp_need_index[[#This Row],[Registered population 2025/26]]</f>
        <v>1.4965591914746394</v>
      </c>
    </row>
    <row r="2755" spans="1:24" ht="13">
      <c r="A2755" s="8" t="s">
        <v>188</v>
      </c>
      <c r="B2755" s="3" t="s">
        <v>10072</v>
      </c>
      <c r="C2755" s="74" t="s">
        <v>6416</v>
      </c>
      <c r="D2755" s="74" t="s">
        <v>6800</v>
      </c>
      <c r="E2755" s="74" t="s">
        <v>6700</v>
      </c>
      <c r="F2755" s="41">
        <v>0.99970508289881344</v>
      </c>
      <c r="G2755" s="110">
        <v>5932.1666666666661</v>
      </c>
      <c r="H2755" s="4">
        <v>2909.1952375069186</v>
      </c>
      <c r="I2755" s="46">
        <v>7130.6386889380301</v>
      </c>
      <c r="J2755" s="110">
        <v>7128.5357416462793</v>
      </c>
      <c r="K2755" s="46">
        <v>7150.6476320110896</v>
      </c>
      <c r="L2755" s="110">
        <f>$L$1*gp_need_index[[#This Row],[Normalised weighted population (base year)]]</f>
        <v>2896.7962970817948</v>
      </c>
      <c r="M2755" s="4">
        <f>$M$1*gp_need_index[[#This Row],[Normalised travel time adjusted wp (base year)]]</f>
        <v>4245.7227738380598</v>
      </c>
      <c r="N2755" s="115">
        <v>7142.5190709198541</v>
      </c>
      <c r="O2755" s="43">
        <f>gp_need_index[[#This Row],[Combined weighted population (base year)]]/gp_need_index[[#This Row],[Registered population (base year)]]</f>
        <v>1.2040320969156613</v>
      </c>
      <c r="P2755" s="77">
        <v>5985.3180671525606</v>
      </c>
      <c r="Q2755" s="4">
        <v>2966.220563529007</v>
      </c>
      <c r="R2755" s="46">
        <v>7197.5733262506074</v>
      </c>
      <c r="S2755" s="110">
        <v>7195.4506387896517</v>
      </c>
      <c r="T2755" s="46">
        <v>7217.676217680937</v>
      </c>
      <c r="U2755" s="110">
        <f>$L$1*gp_need_index[[#This Row],[Normalised weighted population 2025/26]]</f>
        <v>2923.9882525253347</v>
      </c>
      <c r="V2755" s="4">
        <f>$M$1*gp_need_index[[#This Row],[Normalised travel time adjusted wp 2025/26]]</f>
        <v>4285.5212378824399</v>
      </c>
      <c r="W2755" s="115">
        <v>7209.5094904077741</v>
      </c>
      <c r="X2755" s="43">
        <f>gp_need_index[[#This Row],[Combined weighted population 2025/26]]/gp_need_index[[#This Row],[Registered population 2025/26]]</f>
        <v>1.2045323923508058</v>
      </c>
    </row>
    <row r="2756" spans="1:24" ht="13">
      <c r="A2756" s="8" t="s">
        <v>1952</v>
      </c>
      <c r="B2756" s="3" t="s">
        <v>10071</v>
      </c>
      <c r="C2756" s="74" t="s">
        <v>6416</v>
      </c>
      <c r="D2756" s="74" t="s">
        <v>6800</v>
      </c>
      <c r="E2756" s="74" t="s">
        <v>6469</v>
      </c>
      <c r="F2756" s="41">
        <v>0.99970508289881344</v>
      </c>
      <c r="G2756" s="110">
        <v>8843.75</v>
      </c>
      <c r="H2756" s="4">
        <v>4751.1309856822809</v>
      </c>
      <c r="I2756" s="46">
        <v>11645.35057184789</v>
      </c>
      <c r="J2756" s="110">
        <v>11641.91615881494</v>
      </c>
      <c r="K2756" s="46">
        <v>11678.02803130456</v>
      </c>
      <c r="L2756" s="110">
        <f>$L$1*gp_need_index[[#This Row],[Normalised weighted population (base year)]]</f>
        <v>4730.8817465511465</v>
      </c>
      <c r="M2756" s="4">
        <f>$M$1*gp_need_index[[#This Row],[Normalised travel time adjusted wp (base year)]]</f>
        <v>6933.8711844879954</v>
      </c>
      <c r="N2756" s="115">
        <v>11664.752931039142</v>
      </c>
      <c r="O2756" s="43">
        <f>gp_need_index[[#This Row],[Combined weighted population (base year)]]/gp_need_index[[#This Row],[Registered population (base year)]]</f>
        <v>1.3189826635803976</v>
      </c>
      <c r="P2756" s="77">
        <v>8926.4585924499534</v>
      </c>
      <c r="Q2756" s="4">
        <v>4847.3968486319745</v>
      </c>
      <c r="R2756" s="46">
        <v>11762.272397557521</v>
      </c>
      <c r="S2756" s="110">
        <v>11758.803502278666</v>
      </c>
      <c r="T2756" s="46">
        <v>11795.124537336309</v>
      </c>
      <c r="U2756" s="110">
        <f>$L$1*gp_need_index[[#This Row],[Normalised weighted population 2025/26]]</f>
        <v>4778.3808173271118</v>
      </c>
      <c r="V2756" s="4">
        <f>$M$1*gp_need_index[[#This Row],[Normalised travel time adjusted wp 2025/26]]</f>
        <v>7003.3976564917675</v>
      </c>
      <c r="W2756" s="115">
        <v>11781.778473818878</v>
      </c>
      <c r="X2756" s="43">
        <f>gp_need_index[[#This Row],[Combined weighted population 2025/26]]/gp_need_index[[#This Row],[Registered population 2025/26]]</f>
        <v>1.319871520356793</v>
      </c>
    </row>
    <row r="2757" spans="1:24" ht="13">
      <c r="A2757" s="8" t="s">
        <v>1935</v>
      </c>
      <c r="B2757" s="3" t="s">
        <v>7238</v>
      </c>
      <c r="C2757" s="74" t="s">
        <v>6416</v>
      </c>
      <c r="D2757" s="74" t="s">
        <v>6800</v>
      </c>
      <c r="E2757" s="74" t="s">
        <v>6469</v>
      </c>
      <c r="F2757" s="41">
        <v>0.99970508289881344</v>
      </c>
      <c r="G2757" s="110">
        <v>24286.333333333332</v>
      </c>
      <c r="H2757" s="4">
        <v>8281.2267725953388</v>
      </c>
      <c r="I2757" s="46">
        <v>20297.859440723532</v>
      </c>
      <c r="J2757" s="110">
        <v>20291.873254856982</v>
      </c>
      <c r="K2757" s="46">
        <v>20354.816290140749</v>
      </c>
      <c r="L2757" s="110">
        <f>$L$1*gp_need_index[[#This Row],[Normalised weighted population (base year)]]</f>
        <v>8245.932325499949</v>
      </c>
      <c r="M2757" s="4">
        <f>$M$1*gp_need_index[[#This Row],[Normalised travel time adjusted wp (base year)]]</f>
        <v>12085.745449609714</v>
      </c>
      <c r="N2757" s="115">
        <v>20331.677775109663</v>
      </c>
      <c r="O2757" s="43">
        <f>gp_need_index[[#This Row],[Combined weighted population (base year)]]/gp_need_index[[#This Row],[Registered population (base year)]]</f>
        <v>0.83716539240627774</v>
      </c>
      <c r="P2757" s="77">
        <v>24493.168849183556</v>
      </c>
      <c r="Q2757" s="4">
        <v>8434.3936076686568</v>
      </c>
      <c r="R2757" s="46">
        <v>20466.16735116599</v>
      </c>
      <c r="S2757" s="110">
        <v>20460.131528418384</v>
      </c>
      <c r="T2757" s="46">
        <v>20523.329553147996</v>
      </c>
      <c r="U2757" s="110">
        <f>$L$1*gp_need_index[[#This Row],[Normalised weighted population 2025/26]]</f>
        <v>8314.3068082087193</v>
      </c>
      <c r="V2757" s="4">
        <f>$M$1*gp_need_index[[#This Row],[Normalised travel time adjusted wp 2025/26]]</f>
        <v>12185.800806168014</v>
      </c>
      <c r="W2757" s="115">
        <v>20500.107614376735</v>
      </c>
      <c r="X2757" s="43">
        <f>gp_need_index[[#This Row],[Combined weighted population 2025/26]]/gp_need_index[[#This Row],[Registered population 2025/26]]</f>
        <v>0.83697245303806722</v>
      </c>
    </row>
    <row r="2758" spans="1:24" ht="13">
      <c r="A2758" s="8" t="s">
        <v>1943</v>
      </c>
      <c r="B2758" s="3" t="s">
        <v>10070</v>
      </c>
      <c r="C2758" s="74" t="s">
        <v>6416</v>
      </c>
      <c r="D2758" s="74" t="s">
        <v>6800</v>
      </c>
      <c r="E2758" s="74" t="s">
        <v>6469</v>
      </c>
      <c r="F2758" s="41">
        <v>0.99970508289881344</v>
      </c>
      <c r="G2758" s="110">
        <v>20367.999999999996</v>
      </c>
      <c r="H2758" s="4">
        <v>2149.7244060966655</v>
      </c>
      <c r="I2758" s="46">
        <v>5269.1231661040274</v>
      </c>
      <c r="J2758" s="110">
        <v>5267.5692115740849</v>
      </c>
      <c r="K2758" s="46">
        <v>5283.908599790223</v>
      </c>
      <c r="L2758" s="110">
        <f>$L$1*gp_need_index[[#This Row],[Normalised weighted population (base year)]]</f>
        <v>2140.5623173863632</v>
      </c>
      <c r="M2758" s="4">
        <f>$M$1*gp_need_index[[#This Row],[Normalised travel time adjusted wp (base year)]]</f>
        <v>3137.3397531964042</v>
      </c>
      <c r="N2758" s="115">
        <v>5277.9020705827679</v>
      </c>
      <c r="O2758" s="43">
        <f>gp_need_index[[#This Row],[Combined weighted population (base year)]]/gp_need_index[[#This Row],[Registered population (base year)]]</f>
        <v>0.25912716371675026</v>
      </c>
      <c r="P2758" s="77">
        <v>20625.344965795091</v>
      </c>
      <c r="Q2758" s="4">
        <v>2178.2475133078992</v>
      </c>
      <c r="R2758" s="46">
        <v>5285.5463253561693</v>
      </c>
      <c r="S2758" s="110">
        <v>5283.9875273557082</v>
      </c>
      <c r="T2758" s="46">
        <v>5300.3089070086671</v>
      </c>
      <c r="U2758" s="110">
        <f>$L$1*gp_need_index[[#This Row],[Normalised weighted population 2025/26]]</f>
        <v>2147.2341667091723</v>
      </c>
      <c r="V2758" s="4">
        <f>$M$1*gp_need_index[[#This Row],[Normalised travel time adjusted wp 2025/26]]</f>
        <v>3147.0774946484612</v>
      </c>
      <c r="W2758" s="115">
        <v>5294.3116613576331</v>
      </c>
      <c r="X2758" s="43">
        <f>gp_need_index[[#This Row],[Combined weighted population 2025/26]]/gp_need_index[[#This Row],[Registered population 2025/26]]</f>
        <v>0.25668960544115393</v>
      </c>
    </row>
    <row r="2759" spans="1:24" ht="13">
      <c r="A2759" s="8" t="s">
        <v>1948</v>
      </c>
      <c r="B2759" s="3" t="s">
        <v>10069</v>
      </c>
      <c r="C2759" s="74" t="s">
        <v>6416</v>
      </c>
      <c r="D2759" s="74" t="s">
        <v>6800</v>
      </c>
      <c r="E2759" s="74" t="s">
        <v>6469</v>
      </c>
      <c r="F2759" s="41">
        <v>0.99970508289881344</v>
      </c>
      <c r="G2759" s="110">
        <v>8544.3333333333321</v>
      </c>
      <c r="H2759" s="4">
        <v>3407.6396262730764</v>
      </c>
      <c r="I2759" s="46">
        <v>8352.3603516841449</v>
      </c>
      <c r="J2759" s="110">
        <v>8349.8970977811605</v>
      </c>
      <c r="K2759" s="46">
        <v>8375.7975092927318</v>
      </c>
      <c r="L2759" s="110">
        <f>$L$1*gp_need_index[[#This Row],[Normalised weighted population (base year)]]</f>
        <v>3393.1163243744177</v>
      </c>
      <c r="M2759" s="4">
        <f>$M$1*gp_need_index[[#This Row],[Normalised travel time adjusted wp (base year)]]</f>
        <v>4973.1599240135929</v>
      </c>
      <c r="N2759" s="115">
        <v>8366.2762483880106</v>
      </c>
      <c r="O2759" s="43">
        <f>gp_need_index[[#This Row],[Combined weighted population (base year)]]/gp_need_index[[#This Row],[Registered population (base year)]]</f>
        <v>0.97916079839129389</v>
      </c>
      <c r="P2759" s="77">
        <v>8615.4358703808502</v>
      </c>
      <c r="Q2759" s="4">
        <v>3475.7971323304373</v>
      </c>
      <c r="R2759" s="46">
        <v>8434.0675925178075</v>
      </c>
      <c r="S2759" s="110">
        <v>8431.58024175221</v>
      </c>
      <c r="T2759" s="46">
        <v>8457.6240243099055</v>
      </c>
      <c r="U2759" s="110">
        <f>$L$1*gp_need_index[[#This Row],[Normalised weighted population 2025/26]]</f>
        <v>3426.3095968170264</v>
      </c>
      <c r="V2759" s="4">
        <f>$M$1*gp_need_index[[#This Row],[Normalised travel time adjusted wp 2025/26]]</f>
        <v>5021.7447118804939</v>
      </c>
      <c r="W2759" s="115">
        <v>8448.0543086975194</v>
      </c>
      <c r="X2759" s="43">
        <f>gp_need_index[[#This Row],[Combined weighted population 2025/26]]/gp_need_index[[#This Row],[Registered population 2025/26]]</f>
        <v>0.98057189860134941</v>
      </c>
    </row>
    <row r="2760" spans="1:24" ht="13">
      <c r="A2760" s="8" t="s">
        <v>1783</v>
      </c>
      <c r="B2760" s="3" t="s">
        <v>10068</v>
      </c>
      <c r="C2760" s="74" t="s">
        <v>6416</v>
      </c>
      <c r="D2760" s="74" t="s">
        <v>6800</v>
      </c>
      <c r="E2760" s="74" t="s">
        <v>6698</v>
      </c>
      <c r="F2760" s="41">
        <v>0.99970508289881344</v>
      </c>
      <c r="G2760" s="110">
        <v>18332.333333333336</v>
      </c>
      <c r="H2760" s="4">
        <v>10108.460847501401</v>
      </c>
      <c r="I2760" s="46">
        <v>24776.536505875323</v>
      </c>
      <c r="J2760" s="110">
        <v>24769.229481551567</v>
      </c>
      <c r="K2760" s="46">
        <v>24846.060756103107</v>
      </c>
      <c r="L2760" s="110">
        <f>$L$1*gp_need_index[[#This Row],[Normalised weighted population (base year)]]</f>
        <v>10065.378759980429</v>
      </c>
      <c r="M2760" s="4">
        <f>$M$1*gp_need_index[[#This Row],[Normalised travel time adjusted wp (base year)]]</f>
        <v>14752.438019754942</v>
      </c>
      <c r="N2760" s="115">
        <v>24817.816779735371</v>
      </c>
      <c r="O2760" s="43">
        <f>gp_need_index[[#This Row],[Combined weighted population (base year)]]/gp_need_index[[#This Row],[Registered population (base year)]]</f>
        <v>1.3537729392367965</v>
      </c>
      <c r="P2760" s="77">
        <v>18495.280567817928</v>
      </c>
      <c r="Q2760" s="4">
        <v>10300.161547021127</v>
      </c>
      <c r="R2760" s="46">
        <v>24993.477868250397</v>
      </c>
      <c r="S2760" s="110">
        <v>24986.106864208923</v>
      </c>
      <c r="T2760" s="46">
        <v>25063.284891989817</v>
      </c>
      <c r="U2760" s="110">
        <f>$L$1*gp_need_index[[#This Row],[Normalised weighted population 2025/26]]</f>
        <v>10153.510407456399</v>
      </c>
      <c r="V2760" s="4">
        <f>$M$1*gp_need_index[[#This Row],[Normalised travel time adjusted wp 2025/26]]</f>
        <v>14881.415632444565</v>
      </c>
      <c r="W2760" s="115">
        <v>25034.926039900965</v>
      </c>
      <c r="X2760" s="43">
        <f>gp_need_index[[#This Row],[Combined weighted population 2025/26]]/gp_need_index[[#This Row],[Registered population 2025/26]]</f>
        <v>1.3535845508319631</v>
      </c>
    </row>
    <row r="2761" spans="1:24" ht="13">
      <c r="A2761" s="8" t="s">
        <v>1932</v>
      </c>
      <c r="B2761" s="3" t="s">
        <v>7097</v>
      </c>
      <c r="C2761" s="74" t="s">
        <v>6416</v>
      </c>
      <c r="D2761" s="74" t="s">
        <v>6800</v>
      </c>
      <c r="E2761" s="74" t="s">
        <v>6469</v>
      </c>
      <c r="F2761" s="41">
        <v>0.99970508289881344</v>
      </c>
      <c r="G2761" s="110">
        <v>5896.75</v>
      </c>
      <c r="H2761" s="4">
        <v>2321.339739314672</v>
      </c>
      <c r="I2761" s="46">
        <v>5689.7642144882539</v>
      </c>
      <c r="J2761" s="110">
        <v>5688.0862057196819</v>
      </c>
      <c r="K2761" s="46">
        <v>5705.7299888365515</v>
      </c>
      <c r="L2761" s="110">
        <f>$L$1*gp_need_index[[#This Row],[Normalised weighted population (base year)]]</f>
        <v>2311.4462289846811</v>
      </c>
      <c r="M2761" s="4">
        <f>$M$1*gp_need_index[[#This Row],[Normalised travel time adjusted wp (base year)]]</f>
        <v>3387.7977214996622</v>
      </c>
      <c r="N2761" s="115">
        <v>5699.2439504843433</v>
      </c>
      <c r="O2761" s="43">
        <f>gp_need_index[[#This Row],[Combined weighted population (base year)]]/gp_need_index[[#This Row],[Registered population (base year)]]</f>
        <v>0.96650594827393788</v>
      </c>
      <c r="P2761" s="77">
        <v>5947.3291212768527</v>
      </c>
      <c r="Q2761" s="4">
        <v>2364.7427301868192</v>
      </c>
      <c r="R2761" s="46">
        <v>5738.07942926131</v>
      </c>
      <c r="S2761" s="110">
        <v>5736.3871715096539</v>
      </c>
      <c r="T2761" s="46">
        <v>5754.1059402194333</v>
      </c>
      <c r="U2761" s="110">
        <f>$L$1*gp_need_index[[#This Row],[Normalised weighted population 2025/26]]</f>
        <v>2331.0741110514618</v>
      </c>
      <c r="V2761" s="4">
        <f>$M$1*gp_need_index[[#This Row],[Normalised travel time adjusted wp 2025/26]]</f>
        <v>3416.5211167866732</v>
      </c>
      <c r="W2761" s="115">
        <v>5747.5952278381355</v>
      </c>
      <c r="X2761" s="43">
        <f>gp_need_index[[#This Row],[Combined weighted population 2025/26]]/gp_need_index[[#This Row],[Registered population 2025/26]]</f>
        <v>0.96641620307775478</v>
      </c>
    </row>
    <row r="2762" spans="1:24" ht="13">
      <c r="A2762" s="8" t="s">
        <v>1950</v>
      </c>
      <c r="B2762" s="3" t="s">
        <v>10067</v>
      </c>
      <c r="C2762" s="74" t="s">
        <v>6416</v>
      </c>
      <c r="D2762" s="74" t="s">
        <v>6800</v>
      </c>
      <c r="E2762" s="74" t="s">
        <v>6469</v>
      </c>
      <c r="F2762" s="41">
        <v>0.99970508289881344</v>
      </c>
      <c r="G2762" s="110">
        <v>12674.166666666666</v>
      </c>
      <c r="H2762" s="4">
        <v>7140.2726658149004</v>
      </c>
      <c r="I2762" s="46">
        <v>17501.302031574403</v>
      </c>
      <c r="J2762" s="110">
        <v>17496.14059831226</v>
      </c>
      <c r="K2762" s="46">
        <v>17550.411595434012</v>
      </c>
      <c r="L2762" s="110">
        <f>$L$1*gp_need_index[[#This Row],[Normalised weighted population (base year)]]</f>
        <v>7109.8409456397876</v>
      </c>
      <c r="M2762" s="4">
        <f>$M$1*gp_need_index[[#This Row],[Normalised travel time adjusted wp (base year)]]</f>
        <v>10420.620066270689</v>
      </c>
      <c r="N2762" s="115">
        <v>17530.461011910476</v>
      </c>
      <c r="O2762" s="43">
        <f>gp_need_index[[#This Row],[Combined weighted population (base year)]]/gp_need_index[[#This Row],[Registered population (base year)]]</f>
        <v>1.3831647849492126</v>
      </c>
      <c r="P2762" s="77">
        <v>12797.773234452525</v>
      </c>
      <c r="Q2762" s="4">
        <v>7287.3596106479117</v>
      </c>
      <c r="R2762" s="46">
        <v>17682.87422631594</v>
      </c>
      <c r="S2762" s="110">
        <v>17677.65924430847</v>
      </c>
      <c r="T2762" s="46">
        <v>17732.26266386771</v>
      </c>
      <c r="U2762" s="110">
        <f>$L$1*gp_need_index[[#This Row],[Normalised weighted population 2025/26]]</f>
        <v>7183.6039960936359</v>
      </c>
      <c r="V2762" s="4">
        <f>$M$1*gp_need_index[[#This Row],[Normalised travel time adjusted wp 2025/26]]</f>
        <v>10528.594792817043</v>
      </c>
      <c r="W2762" s="115">
        <v>17712.198788910679</v>
      </c>
      <c r="X2762" s="43">
        <f>gp_need_index[[#This Row],[Combined weighted population 2025/26]]/gp_need_index[[#This Row],[Registered population 2025/26]]</f>
        <v>1.3840063005045415</v>
      </c>
    </row>
    <row r="2763" spans="1:24" ht="13">
      <c r="A2763" s="8" t="s">
        <v>1773</v>
      </c>
      <c r="B2763" s="3" t="s">
        <v>10066</v>
      </c>
      <c r="C2763" s="74" t="s">
        <v>6416</v>
      </c>
      <c r="D2763" s="74" t="s">
        <v>6800</v>
      </c>
      <c r="E2763" s="74" t="s">
        <v>6701</v>
      </c>
      <c r="F2763" s="41">
        <v>0.99970508289881344</v>
      </c>
      <c r="G2763" s="110">
        <v>17645.25</v>
      </c>
      <c r="H2763" s="4">
        <v>12706.173322507457</v>
      </c>
      <c r="I2763" s="46">
        <v>31143.709405858834</v>
      </c>
      <c r="J2763" s="110">
        <v>31134.52459336066</v>
      </c>
      <c r="K2763" s="46">
        <v>31231.100274442946</v>
      </c>
      <c r="L2763" s="110">
        <f>$L$1*gp_need_index[[#This Row],[Normalised weighted population (base year)]]</f>
        <v>12652.019828776291</v>
      </c>
      <c r="M2763" s="4">
        <f>$M$1*gp_need_index[[#This Row],[Normalised travel time adjusted wp (base year)]]</f>
        <v>18543.578219911487</v>
      </c>
      <c r="N2763" s="115">
        <v>31195.598048687778</v>
      </c>
      <c r="O2763" s="43">
        <f>gp_need_index[[#This Row],[Combined weighted population (base year)]]/gp_need_index[[#This Row],[Registered population (base year)]]</f>
        <v>1.76793176909864</v>
      </c>
      <c r="P2763" s="77">
        <v>17818.941951257679</v>
      </c>
      <c r="Q2763" s="4">
        <v>12956.115565452297</v>
      </c>
      <c r="R2763" s="46">
        <v>31438.185329945318</v>
      </c>
      <c r="S2763" s="110">
        <v>31428.913671461243</v>
      </c>
      <c r="T2763" s="46">
        <v>31525.992483524351</v>
      </c>
      <c r="U2763" s="110">
        <f>$L$1*gp_need_index[[#This Row],[Normalised weighted population 2025/26]]</f>
        <v>12771.649612823097</v>
      </c>
      <c r="V2763" s="4">
        <f>$M$1*gp_need_index[[#This Row],[Normalised travel time adjusted wp 2025/26]]</f>
        <v>18718.671530665524</v>
      </c>
      <c r="W2763" s="115">
        <v>31490.321143488622</v>
      </c>
      <c r="X2763" s="43">
        <f>gp_need_index[[#This Row],[Combined weighted population 2025/26]]/gp_need_index[[#This Row],[Registered population 2025/26]]</f>
        <v>1.7672385503936165</v>
      </c>
    </row>
    <row r="2764" spans="1:24" ht="13">
      <c r="A2764" s="8" t="s">
        <v>1785</v>
      </c>
      <c r="B2764" s="3" t="s">
        <v>10065</v>
      </c>
      <c r="C2764" s="74" t="s">
        <v>6416</v>
      </c>
      <c r="D2764" s="74" t="s">
        <v>6800</v>
      </c>
      <c r="E2764" s="74" t="s">
        <v>6701</v>
      </c>
      <c r="F2764" s="41">
        <v>0.99970508289881344</v>
      </c>
      <c r="G2764" s="110">
        <v>6269.0833333333339</v>
      </c>
      <c r="H2764" s="4">
        <v>2594.4363317991242</v>
      </c>
      <c r="I2764" s="46">
        <v>6359.1428464482024</v>
      </c>
      <c r="J2764" s="110">
        <v>6357.2674264738962</v>
      </c>
      <c r="K2764" s="46">
        <v>6376.9869320566104</v>
      </c>
      <c r="L2764" s="110">
        <f>$L$1*gp_need_index[[#This Row],[Normalised weighted population (base year)]]</f>
        <v>2583.3788884553351</v>
      </c>
      <c r="M2764" s="4">
        <f>$M$1*gp_need_index[[#This Row],[Normalised travel time adjusted wp (base year)]]</f>
        <v>3786.3589480615678</v>
      </c>
      <c r="N2764" s="115">
        <v>6369.7378365169025</v>
      </c>
      <c r="O2764" s="43">
        <f>gp_need_index[[#This Row],[Combined weighted population (base year)]]/gp_need_index[[#This Row],[Registered population (base year)]]</f>
        <v>1.0160556971141823</v>
      </c>
      <c r="P2764" s="77">
        <v>6324.7333589527889</v>
      </c>
      <c r="Q2764" s="4">
        <v>2645.5862252147681</v>
      </c>
      <c r="R2764" s="46">
        <v>6419.5498746887552</v>
      </c>
      <c r="S2764" s="110">
        <v>6417.6566396487897</v>
      </c>
      <c r="T2764" s="46">
        <v>6437.4797391462362</v>
      </c>
      <c r="U2764" s="110">
        <f>$L$1*gp_need_index[[#This Row],[Normalised weighted population 2025/26]]</f>
        <v>2607.9190262127581</v>
      </c>
      <c r="V2764" s="4">
        <f>$M$1*gp_need_index[[#This Row],[Normalised travel time adjusted wp 2025/26]]</f>
        <v>3822.2767700451386</v>
      </c>
      <c r="W2764" s="115">
        <v>6430.1957962578963</v>
      </c>
      <c r="X2764" s="43">
        <f>gp_need_index[[#This Row],[Combined weighted population 2025/26]]/gp_need_index[[#This Row],[Registered population 2025/26]]</f>
        <v>1.0166746060773966</v>
      </c>
    </row>
    <row r="2765" spans="1:24" ht="13">
      <c r="A2765" s="8" t="s">
        <v>1941</v>
      </c>
      <c r="B2765" s="3" t="s">
        <v>10064</v>
      </c>
      <c r="C2765" s="74" t="s">
        <v>6416</v>
      </c>
      <c r="D2765" s="74" t="s">
        <v>6800</v>
      </c>
      <c r="E2765" s="74" t="s">
        <v>6469</v>
      </c>
      <c r="F2765" s="41">
        <v>0.99970508289881344</v>
      </c>
      <c r="G2765" s="110">
        <v>7496.9166666666661</v>
      </c>
      <c r="H2765" s="4">
        <v>2933.2387488777608</v>
      </c>
      <c r="I2765" s="46">
        <v>7189.5709978420455</v>
      </c>
      <c r="J2765" s="110">
        <v>7187.4506704045871</v>
      </c>
      <c r="K2765" s="46">
        <v>7209.7453080393516</v>
      </c>
      <c r="L2765" s="110">
        <f>$L$1*gp_need_index[[#This Row],[Normalised weighted population (base year)]]</f>
        <v>2920.7373354177389</v>
      </c>
      <c r="M2765" s="4">
        <f>$M$1*gp_need_index[[#This Row],[Normalised travel time adjusted wp (base year)]]</f>
        <v>4280.8122317314737</v>
      </c>
      <c r="N2765" s="115">
        <v>7201.5495671492126</v>
      </c>
      <c r="O2765" s="43">
        <f>gp_need_index[[#This Row],[Combined weighted population (base year)]]/gp_need_index[[#This Row],[Registered population (base year)]]</f>
        <v>0.96060152291264811</v>
      </c>
      <c r="P2765" s="77">
        <v>7556.0811448527647</v>
      </c>
      <c r="Q2765" s="4">
        <v>2989.603769070271</v>
      </c>
      <c r="R2765" s="46">
        <v>7254.3129829556374</v>
      </c>
      <c r="S2765" s="110">
        <v>7252.1735619996043</v>
      </c>
      <c r="T2765" s="46">
        <v>7274.5743487921081</v>
      </c>
      <c r="U2765" s="110">
        <f>$L$1*gp_need_index[[#This Row],[Normalised weighted population 2025/26]]</f>
        <v>2947.0385337989892</v>
      </c>
      <c r="V2765" s="4">
        <f>$M$1*gp_need_index[[#This Row],[Normalised travel time adjusted wp 2025/26]]</f>
        <v>4319.3047080629694</v>
      </c>
      <c r="W2765" s="115">
        <v>7266.3432418619586</v>
      </c>
      <c r="X2765" s="43">
        <f>gp_need_index[[#This Row],[Combined weighted population 2025/26]]/gp_need_index[[#This Row],[Registered population 2025/26]]</f>
        <v>0.96165500377293101</v>
      </c>
    </row>
    <row r="2766" spans="1:24" ht="13">
      <c r="A2766" s="8" t="s">
        <v>1771</v>
      </c>
      <c r="B2766" s="3" t="s">
        <v>10063</v>
      </c>
      <c r="C2766" s="74" t="s">
        <v>6416</v>
      </c>
      <c r="D2766" s="74" t="s">
        <v>6800</v>
      </c>
      <c r="E2766" s="74" t="s">
        <v>6701</v>
      </c>
      <c r="F2766" s="41">
        <v>0.99970508289881344</v>
      </c>
      <c r="G2766" s="110">
        <v>3901.666666666667</v>
      </c>
      <c r="H2766" s="4">
        <v>2779.6696972666587</v>
      </c>
      <c r="I2766" s="46">
        <v>6813.1626335206247</v>
      </c>
      <c r="J2766" s="110">
        <v>6811.1533153468345</v>
      </c>
      <c r="K2766" s="46">
        <v>6832.2807222681449</v>
      </c>
      <c r="L2766" s="110">
        <f>$L$1*gp_need_index[[#This Row],[Normalised weighted population (base year)]]</f>
        <v>2767.8227924822731</v>
      </c>
      <c r="M2766" s="4">
        <f>$M$1*gp_need_index[[#This Row],[Normalised travel time adjusted wp (base year)]]</f>
        <v>4056.691275057311</v>
      </c>
      <c r="N2766" s="115">
        <v>6824.5140675395842</v>
      </c>
      <c r="O2766" s="43">
        <f>gp_need_index[[#This Row],[Combined weighted population (base year)]]/gp_need_index[[#This Row],[Registered population (base year)]]</f>
        <v>1.7491279113728109</v>
      </c>
      <c r="P2766" s="77">
        <v>3939.1431869517228</v>
      </c>
      <c r="Q2766" s="4">
        <v>2834.7744861168649</v>
      </c>
      <c r="R2766" s="46">
        <v>6878.6176854413779</v>
      </c>
      <c r="S2766" s="110">
        <v>6876.5890634534171</v>
      </c>
      <c r="T2766" s="46">
        <v>6897.8297307034727</v>
      </c>
      <c r="U2766" s="110">
        <f>$L$1*gp_need_index[[#This Row],[Normalised weighted population 2025/26]]</f>
        <v>2794.413671686892</v>
      </c>
      <c r="V2766" s="4">
        <f>$M$1*gp_need_index[[#This Row],[Normalised travel time adjusted wp 2025/26]]</f>
        <v>4095.6112347922176</v>
      </c>
      <c r="W2766" s="115">
        <v>6890.0249064791096</v>
      </c>
      <c r="X2766" s="43">
        <f>gp_need_index[[#This Row],[Combined weighted population 2025/26]]/gp_need_index[[#This Row],[Registered population 2025/26]]</f>
        <v>1.7491176582009209</v>
      </c>
    </row>
    <row r="2767" spans="1:24" ht="13">
      <c r="A2767" s="8" t="s">
        <v>191</v>
      </c>
      <c r="B2767" s="3" t="s">
        <v>10062</v>
      </c>
      <c r="C2767" s="74" t="s">
        <v>6416</v>
      </c>
      <c r="D2767" s="74" t="s">
        <v>6800</v>
      </c>
      <c r="E2767" s="74" t="s">
        <v>6699</v>
      </c>
      <c r="F2767" s="41">
        <v>0.99970508289881344</v>
      </c>
      <c r="G2767" s="110">
        <v>7790.6666666666661</v>
      </c>
      <c r="H2767" s="4">
        <v>2686.8878547628183</v>
      </c>
      <c r="I2767" s="46">
        <v>6585.7479219676798</v>
      </c>
      <c r="J2767" s="110">
        <v>6583.8056722813872</v>
      </c>
      <c r="K2767" s="46">
        <v>6604.2278732052309</v>
      </c>
      <c r="L2767" s="110">
        <f>$L$1*gp_need_index[[#This Row],[Normalised weighted population (base year)]]</f>
        <v>2675.4363846068509</v>
      </c>
      <c r="M2767" s="4">
        <f>$M$1*gp_need_index[[#This Row],[Normalised travel time adjusted wp (base year)]]</f>
        <v>3921.2840749359493</v>
      </c>
      <c r="N2767" s="115">
        <v>6596.7204595428002</v>
      </c>
      <c r="O2767" s="43">
        <f>gp_need_index[[#This Row],[Combined weighted population (base year)]]/gp_need_index[[#This Row],[Registered population (base year)]]</f>
        <v>0.84674659330089008</v>
      </c>
      <c r="P2767" s="77">
        <v>7856.1128037768594</v>
      </c>
      <c r="Q2767" s="4">
        <v>2738.6370307651869</v>
      </c>
      <c r="R2767" s="46">
        <v>6645.3388818349449</v>
      </c>
      <c r="S2767" s="110">
        <v>6643.3790577555119</v>
      </c>
      <c r="T2767" s="46">
        <v>6663.8993771580072</v>
      </c>
      <c r="U2767" s="110">
        <f>$L$1*gp_need_index[[#This Row],[Normalised weighted population 2025/26]]</f>
        <v>2699.6449975254718</v>
      </c>
      <c r="V2767" s="4">
        <f>$M$1*gp_need_index[[#This Row],[Normalised travel time adjusted wp 2025/26]]</f>
        <v>3956.7142452253242</v>
      </c>
      <c r="W2767" s="115">
        <v>6656.3592427507956</v>
      </c>
      <c r="X2767" s="43">
        <f>gp_need_index[[#This Row],[Combined weighted population 2025/26]]/gp_need_index[[#This Row],[Registered population 2025/26]]</f>
        <v>0.84728407152589802</v>
      </c>
    </row>
    <row r="2768" spans="1:24" ht="13">
      <c r="A2768" s="8" t="s">
        <v>1784</v>
      </c>
      <c r="B2768" s="3" t="s">
        <v>10061</v>
      </c>
      <c r="C2768" s="74" t="s">
        <v>6416</v>
      </c>
      <c r="D2768" s="74" t="s">
        <v>6800</v>
      </c>
      <c r="E2768" s="74" t="s">
        <v>6701</v>
      </c>
      <c r="F2768" s="41">
        <v>0.99970508289881344</v>
      </c>
      <c r="G2768" s="110">
        <v>6839.9166666666679</v>
      </c>
      <c r="H2768" s="4">
        <v>4425.1195669047947</v>
      </c>
      <c r="I2768" s="46">
        <v>10846.274041747942</v>
      </c>
      <c r="J2768" s="110">
        <v>10843.075290048875</v>
      </c>
      <c r="K2768" s="46">
        <v>10876.70925089587</v>
      </c>
      <c r="L2768" s="110">
        <f>$L$1*gp_need_index[[#This Row],[Normalised weighted population (base year)]]</f>
        <v>4406.2597828735516</v>
      </c>
      <c r="M2768" s="4">
        <f>$M$1*gp_need_index[[#This Row],[Normalised travel time adjusted wp (base year)]]</f>
        <v>6458.0852738727262</v>
      </c>
      <c r="N2768" s="115">
        <v>10864.345056746279</v>
      </c>
      <c r="O2768" s="43">
        <f>gp_need_index[[#This Row],[Combined weighted population (base year)]]/gp_need_index[[#This Row],[Registered population (base year)]]</f>
        <v>1.5883738919937538</v>
      </c>
      <c r="P2768" s="77">
        <v>6912.3889002065453</v>
      </c>
      <c r="Q2768" s="4">
        <v>4516.0698951208196</v>
      </c>
      <c r="R2768" s="46">
        <v>10958.303174168903</v>
      </c>
      <c r="S2768" s="110">
        <v>10955.071383162853</v>
      </c>
      <c r="T2768" s="46">
        <v>10988.90982018493</v>
      </c>
      <c r="U2768" s="110">
        <f>$L$1*gp_need_index[[#This Row],[Normalised weighted population 2025/26]]</f>
        <v>4451.7712146146896</v>
      </c>
      <c r="V2768" s="4">
        <f>$M$1*gp_need_index[[#This Row],[Normalised travel time adjusted wp 2025/26]]</f>
        <v>6524.7047658101546</v>
      </c>
      <c r="W2768" s="115">
        <v>10976.475980424844</v>
      </c>
      <c r="X2768" s="43">
        <f>gp_need_index[[#This Row],[Combined weighted population 2025/26]]/gp_need_index[[#This Row],[Registered population 2025/26]]</f>
        <v>1.5879424810859328</v>
      </c>
    </row>
    <row r="2769" spans="1:24" ht="13">
      <c r="A2769" s="8" t="s">
        <v>194</v>
      </c>
      <c r="B2769" s="3" t="s">
        <v>12692</v>
      </c>
      <c r="C2769" s="74" t="s">
        <v>6416</v>
      </c>
      <c r="D2769" s="74" t="s">
        <v>6800</v>
      </c>
      <c r="E2769" s="74" t="s">
        <v>6699</v>
      </c>
      <c r="F2769" s="41">
        <v>0.99970508289881344</v>
      </c>
      <c r="G2769" s="110">
        <v>21907.75</v>
      </c>
      <c r="H2769" s="4">
        <v>11618.43154316459</v>
      </c>
      <c r="I2769" s="46">
        <v>28477.579090726249</v>
      </c>
      <c r="J2769" s="110">
        <v>28469.180565652001</v>
      </c>
      <c r="K2769" s="46">
        <v>28557.488658962946</v>
      </c>
      <c r="L2769" s="110">
        <f>$L$1*gp_need_index[[#This Row],[Normalised weighted population (base year)]]</f>
        <v>11568.913986322812</v>
      </c>
      <c r="M2769" s="4">
        <f>$M$1*gp_need_index[[#This Row],[Normalised travel time adjusted wp (base year)]]</f>
        <v>16956.111698218421</v>
      </c>
      <c r="N2769" s="115">
        <v>28525.025684541233</v>
      </c>
      <c r="O2769" s="43">
        <f>gp_need_index[[#This Row],[Combined weighted population (base year)]]/gp_need_index[[#This Row],[Registered population (base year)]]</f>
        <v>1.3020518165736432</v>
      </c>
      <c r="P2769" s="77">
        <v>22114.035474169923</v>
      </c>
      <c r="Q2769" s="4">
        <v>11855.643248083348</v>
      </c>
      <c r="R2769" s="46">
        <v>28767.874734987941</v>
      </c>
      <c r="S2769" s="110">
        <v>28759.390596763802</v>
      </c>
      <c r="T2769" s="46">
        <v>28848.223685427889</v>
      </c>
      <c r="U2769" s="110">
        <f>$L$1*gp_need_index[[#This Row],[Normalised weighted population 2025/26]]</f>
        <v>11686.845546739805</v>
      </c>
      <c r="V2769" s="4">
        <f>$M$1*gp_need_index[[#This Row],[Normalised travel time adjusted wp 2025/26]]</f>
        <v>17128.736666828077</v>
      </c>
      <c r="W2769" s="115">
        <v>28815.582213567883</v>
      </c>
      <c r="X2769" s="43">
        <f>gp_need_index[[#This Row],[Combined weighted population 2025/26]]/gp_need_index[[#This Row],[Registered population 2025/26]]</f>
        <v>1.3030449484096032</v>
      </c>
    </row>
    <row r="2770" spans="1:24" ht="13">
      <c r="A2770" s="8" t="s">
        <v>1782</v>
      </c>
      <c r="B2770" s="3" t="s">
        <v>10060</v>
      </c>
      <c r="C2770" s="74" t="s">
        <v>6416</v>
      </c>
      <c r="D2770" s="74" t="s">
        <v>6800</v>
      </c>
      <c r="E2770" s="74" t="s">
        <v>6698</v>
      </c>
      <c r="F2770" s="41">
        <v>0.99970508289881344</v>
      </c>
      <c r="G2770" s="110">
        <v>3550.5833333333335</v>
      </c>
      <c r="H2770" s="4">
        <v>1276.3380169241379</v>
      </c>
      <c r="I2770" s="46">
        <v>3128.3927342879324</v>
      </c>
      <c r="J2770" s="110">
        <v>3127.4701177713632</v>
      </c>
      <c r="K2770" s="46">
        <v>3137.1711670288382</v>
      </c>
      <c r="L2770" s="110">
        <f>$L$1*gp_need_index[[#This Row],[Normalised weighted population (base year)]]</f>
        <v>1270.8982860906292</v>
      </c>
      <c r="M2770" s="4">
        <f>$M$1*gp_need_index[[#This Row],[Normalised travel time adjusted wp (base year)]]</f>
        <v>1862.7066742395739</v>
      </c>
      <c r="N2770" s="115">
        <v>3133.6049603302031</v>
      </c>
      <c r="O2770" s="43">
        <f>gp_need_index[[#This Row],[Combined weighted population (base year)]]/gp_need_index[[#This Row],[Registered population (base year)]]</f>
        <v>0.88256060093323718</v>
      </c>
      <c r="P2770" s="77">
        <v>3580.1435395585299</v>
      </c>
      <c r="Q2770" s="4">
        <v>1298.5881301033507</v>
      </c>
      <c r="R2770" s="46">
        <v>3151.0412279987313</v>
      </c>
      <c r="S2770" s="110">
        <v>3150.1119320540506</v>
      </c>
      <c r="T2770" s="46">
        <v>3159.8421164131532</v>
      </c>
      <c r="U2770" s="110">
        <f>$L$1*gp_need_index[[#This Row],[Normalised weighted population 2025/26]]</f>
        <v>1280.0991551260638</v>
      </c>
      <c r="V2770" s="4">
        <f>$M$1*gp_need_index[[#This Row],[Normalised travel time adjusted wp 2025/26]]</f>
        <v>1876.1676320519289</v>
      </c>
      <c r="W2770" s="115">
        <v>3156.2667871779927</v>
      </c>
      <c r="X2770" s="43">
        <f>gp_need_index[[#This Row],[Combined weighted population 2025/26]]/gp_need_index[[#This Row],[Registered population 2025/26]]</f>
        <v>0.88160341961238631</v>
      </c>
    </row>
    <row r="2771" spans="1:24" ht="13">
      <c r="A2771" s="8" t="s">
        <v>1787</v>
      </c>
      <c r="B2771" s="3" t="s">
        <v>10059</v>
      </c>
      <c r="C2771" s="74" t="s">
        <v>6416</v>
      </c>
      <c r="D2771" s="74" t="s">
        <v>6800</v>
      </c>
      <c r="E2771" s="74" t="s">
        <v>6698</v>
      </c>
      <c r="F2771" s="41">
        <v>0.99970508289881344</v>
      </c>
      <c r="G2771" s="110">
        <v>25886.666666666672</v>
      </c>
      <c r="H2771" s="4">
        <v>13137.66394428216</v>
      </c>
      <c r="I2771" s="46">
        <v>32201.322756064008</v>
      </c>
      <c r="J2771" s="110">
        <v>32191.826035302416</v>
      </c>
      <c r="K2771" s="46">
        <v>32291.681342722288</v>
      </c>
      <c r="L2771" s="110">
        <f>$L$1*gp_need_index[[#This Row],[Normalised weighted population (base year)]]</f>
        <v>13081.671444889082</v>
      </c>
      <c r="M2771" s="4">
        <f>$M$1*gp_need_index[[#This Row],[Normalised travel time adjusted wp (base year)]]</f>
        <v>19173.302047294193</v>
      </c>
      <c r="N2771" s="115">
        <v>32254.973492183275</v>
      </c>
      <c r="O2771" s="43">
        <f>gp_need_index[[#This Row],[Combined weighted population (base year)]]/gp_need_index[[#This Row],[Registered population (base year)]]</f>
        <v>1.2460072170557535</v>
      </c>
      <c r="P2771" s="77">
        <v>26118.237290401234</v>
      </c>
      <c r="Q2771" s="4">
        <v>13378.118723236103</v>
      </c>
      <c r="R2771" s="46">
        <v>32462.181559155106</v>
      </c>
      <c r="S2771" s="110">
        <v>32452.607906671488</v>
      </c>
      <c r="T2771" s="46">
        <v>32552.848744037445</v>
      </c>
      <c r="U2771" s="110">
        <f>$L$1*gp_need_index[[#This Row],[Normalised weighted population 2025/26]]</f>
        <v>13187.644394553148</v>
      </c>
      <c r="V2771" s="4">
        <f>$M$1*gp_need_index[[#This Row],[Normalised travel time adjusted wp 2025/26]]</f>
        <v>19328.371132027711</v>
      </c>
      <c r="W2771" s="115">
        <v>32516.015526580857</v>
      </c>
      <c r="X2771" s="43">
        <f>gp_need_index[[#This Row],[Combined weighted population 2025/26]]/gp_need_index[[#This Row],[Registered population 2025/26]]</f>
        <v>1.2449544417965328</v>
      </c>
    </row>
    <row r="2772" spans="1:24" ht="13">
      <c r="A2772" s="8" t="s">
        <v>1777</v>
      </c>
      <c r="B2772" s="3" t="s">
        <v>10058</v>
      </c>
      <c r="C2772" s="74" t="s">
        <v>6416</v>
      </c>
      <c r="D2772" s="74" t="s">
        <v>6800</v>
      </c>
      <c r="E2772" s="74" t="s">
        <v>6698</v>
      </c>
      <c r="F2772" s="41">
        <v>0.99970508289881344</v>
      </c>
      <c r="G2772" s="110">
        <v>2825.8333333333335</v>
      </c>
      <c r="H2772" s="4">
        <v>1635.7371679355895</v>
      </c>
      <c r="I2772" s="46">
        <v>4009.3049047512404</v>
      </c>
      <c r="J2772" s="110">
        <v>4008.1224921709581</v>
      </c>
      <c r="K2772" s="46">
        <v>4020.555222864562</v>
      </c>
      <c r="L2772" s="110">
        <f>$L$1*gp_need_index[[#This Row],[Normalised weighted population (base year)]]</f>
        <v>1628.7656840575344</v>
      </c>
      <c r="M2772" s="4">
        <f>$M$1*gp_need_index[[#This Row],[Normalised travel time adjusted wp (base year)]]</f>
        <v>2387.2191375746361</v>
      </c>
      <c r="N2772" s="115">
        <v>4015.9848216321707</v>
      </c>
      <c r="O2772" s="43">
        <f>gp_need_index[[#This Row],[Combined weighted population (base year)]]/gp_need_index[[#This Row],[Registered population (base year)]]</f>
        <v>1.4211683237860822</v>
      </c>
      <c r="P2772" s="77">
        <v>2851.5826622714585</v>
      </c>
      <c r="Q2772" s="4">
        <v>1666.385213943352</v>
      </c>
      <c r="R2772" s="46">
        <v>4043.5057037253905</v>
      </c>
      <c r="S2772" s="110">
        <v>4042.3132047446165</v>
      </c>
      <c r="T2772" s="46">
        <v>4054.7992539923189</v>
      </c>
      <c r="U2772" s="110">
        <f>$L$1*gp_need_index[[#This Row],[Normalised weighted population 2025/26]]</f>
        <v>1642.6596355179065</v>
      </c>
      <c r="V2772" s="4">
        <f>$M$1*gp_need_index[[#This Row],[Normalised travel time adjusted wp 2025/26]]</f>
        <v>2407.5516543352537</v>
      </c>
      <c r="W2772" s="115">
        <v>4050.2112898531605</v>
      </c>
      <c r="X2772" s="43">
        <f>gp_need_index[[#This Row],[Combined weighted population 2025/26]]/gp_need_index[[#This Row],[Registered population 2025/26]]</f>
        <v>1.420338026121579</v>
      </c>
    </row>
    <row r="2773" spans="1:24" ht="13">
      <c r="A2773" s="8" t="s">
        <v>1911</v>
      </c>
      <c r="B2773" s="3" t="s">
        <v>10057</v>
      </c>
      <c r="C2773" s="74" t="s">
        <v>6416</v>
      </c>
      <c r="D2773" s="74" t="s">
        <v>6800</v>
      </c>
      <c r="E2773" s="74" t="s">
        <v>6699</v>
      </c>
      <c r="F2773" s="41">
        <v>0.99970508289881344</v>
      </c>
      <c r="G2773" s="110">
        <v>12373.083333333332</v>
      </c>
      <c r="H2773" s="4">
        <v>6621.7460618544446</v>
      </c>
      <c r="I2773" s="46">
        <v>16230.3574707643</v>
      </c>
      <c r="J2773" s="110">
        <v>16225.5708607878</v>
      </c>
      <c r="K2773" s="46">
        <v>16275.900698076002</v>
      </c>
      <c r="L2773" s="110">
        <f>$L$1*gp_need_index[[#This Row],[Normalised weighted population (base year)]]</f>
        <v>6593.5242932111023</v>
      </c>
      <c r="M2773" s="4">
        <f>$M$1*gp_need_index[[#This Row],[Normalised travel time adjusted wp (base year)]]</f>
        <v>9663.8746327251392</v>
      </c>
      <c r="N2773" s="115">
        <v>16257.398925936242</v>
      </c>
      <c r="O2773" s="43">
        <f>gp_need_index[[#This Row],[Combined weighted population (base year)]]/gp_need_index[[#This Row],[Registered population (base year)]]</f>
        <v>1.3139327108658911</v>
      </c>
      <c r="P2773" s="77">
        <v>12498.540674990567</v>
      </c>
      <c r="Q2773" s="4">
        <v>6756.5379004461201</v>
      </c>
      <c r="R2773" s="46">
        <v>16394.828344185844</v>
      </c>
      <c r="S2773" s="110">
        <v>16389.993228936124</v>
      </c>
      <c r="T2773" s="46">
        <v>16440.619257217604</v>
      </c>
      <c r="U2773" s="110">
        <f>$L$1*gp_need_index[[#This Row],[Normalised weighted population 2025/26]]</f>
        <v>6660.3399934434601</v>
      </c>
      <c r="V2773" s="4">
        <f>$M$1*gp_need_index[[#This Row],[Normalised travel time adjusted wp 2025/26]]</f>
        <v>9761.6768702022782</v>
      </c>
      <c r="W2773" s="115">
        <v>16422.016863645738</v>
      </c>
      <c r="X2773" s="43">
        <f>gp_need_index[[#This Row],[Combined weighted population 2025/26]]/gp_need_index[[#This Row],[Registered population 2025/26]]</f>
        <v>1.3139147433832816</v>
      </c>
    </row>
    <row r="2774" spans="1:24" ht="13">
      <c r="A2774" s="8" t="s">
        <v>1915</v>
      </c>
      <c r="B2774" s="3" t="s">
        <v>9891</v>
      </c>
      <c r="C2774" s="74" t="s">
        <v>6416</v>
      </c>
      <c r="D2774" s="74" t="s">
        <v>6800</v>
      </c>
      <c r="E2774" s="74" t="s">
        <v>6700</v>
      </c>
      <c r="F2774" s="41">
        <v>0.99970508289881344</v>
      </c>
      <c r="G2774" s="110">
        <v>9514</v>
      </c>
      <c r="H2774" s="4">
        <v>6737.4843038801746</v>
      </c>
      <c r="I2774" s="46">
        <v>16514.039904909074</v>
      </c>
      <c r="J2774" s="110">
        <v>16509.169632131438</v>
      </c>
      <c r="K2774" s="46">
        <v>16560.379159887194</v>
      </c>
      <c r="L2774" s="110">
        <f>$L$1*gp_need_index[[#This Row],[Normalised weighted population (base year)]]</f>
        <v>6708.7692608256539</v>
      </c>
      <c r="M2774" s="4">
        <f>$M$1*gp_need_index[[#This Row],[Normalised travel time adjusted wp (base year)]]</f>
        <v>9832.7847435479962</v>
      </c>
      <c r="N2774" s="115">
        <v>16541.554004373651</v>
      </c>
      <c r="O2774" s="43">
        <f>gp_need_index[[#This Row],[Combined weighted population (base year)]]/gp_need_index[[#This Row],[Registered population (base year)]]</f>
        <v>1.7386539840628181</v>
      </c>
      <c r="P2774" s="77">
        <v>9614.6126235948832</v>
      </c>
      <c r="Q2774" s="4">
        <v>6873.8617338802933</v>
      </c>
      <c r="R2774" s="46">
        <v>16679.516173689193</v>
      </c>
      <c r="S2774" s="110">
        <v>16674.597099130053</v>
      </c>
      <c r="T2774" s="46">
        <v>16726.10222256308</v>
      </c>
      <c r="U2774" s="110">
        <f>$L$1*gp_need_index[[#This Row],[Normalised weighted population 2025/26]]</f>
        <v>6775.9933993030099</v>
      </c>
      <c r="V2774" s="4">
        <f>$M$1*gp_need_index[[#This Row],[Normalised travel time adjusted wp 2025/26]]</f>
        <v>9931.1834086148301</v>
      </c>
      <c r="W2774" s="115">
        <v>16707.17680791784</v>
      </c>
      <c r="X2774" s="43">
        <f>gp_need_index[[#This Row],[Combined weighted population 2025/26]]/gp_need_index[[#This Row],[Registered population 2025/26]]</f>
        <v>1.7376859018653903</v>
      </c>
    </row>
    <row r="2775" spans="1:24" ht="13">
      <c r="A2775" s="8" t="s">
        <v>186</v>
      </c>
      <c r="B2775" s="3" t="s">
        <v>10056</v>
      </c>
      <c r="C2775" s="74" t="s">
        <v>6416</v>
      </c>
      <c r="D2775" s="74" t="s">
        <v>6800</v>
      </c>
      <c r="E2775" s="74" t="s">
        <v>6700</v>
      </c>
      <c r="F2775" s="41">
        <v>0.99970508289881344</v>
      </c>
      <c r="G2775" s="110">
        <v>19097.916666666664</v>
      </c>
      <c r="H2775" s="4">
        <v>10621.850555153336</v>
      </c>
      <c r="I2775" s="46">
        <v>26034.890178632828</v>
      </c>
      <c r="J2775" s="110">
        <v>26027.212044291635</v>
      </c>
      <c r="K2775" s="46">
        <v>26107.945434721707</v>
      </c>
      <c r="L2775" s="110">
        <f>$L$1*gp_need_index[[#This Row],[Normalised weighted population (base year)]]</f>
        <v>10576.580409464943</v>
      </c>
      <c r="M2775" s="4">
        <f>$M$1*gp_need_index[[#This Row],[Normalised travel time adjusted wp (base year)]]</f>
        <v>15501.686590469579</v>
      </c>
      <c r="N2775" s="115">
        <v>26078.266999934523</v>
      </c>
      <c r="O2775" s="43">
        <f>gp_need_index[[#This Row],[Combined weighted population (base year)]]/gp_need_index[[#This Row],[Registered population (base year)]]</f>
        <v>1.3655032355152801</v>
      </c>
      <c r="P2775" s="77">
        <v>19279.39352765822</v>
      </c>
      <c r="Q2775" s="4">
        <v>10836.205024756851</v>
      </c>
      <c r="R2775" s="46">
        <v>26294.194438184433</v>
      </c>
      <c r="S2775" s="110">
        <v>26286.439830582687</v>
      </c>
      <c r="T2775" s="46">
        <v>26367.634375796591</v>
      </c>
      <c r="U2775" s="110">
        <f>$L$1*gp_need_index[[#This Row],[Normalised weighted population 2025/26]]</f>
        <v>10681.921831412448</v>
      </c>
      <c r="V2775" s="4">
        <f>$M$1*gp_need_index[[#This Row],[Normalised travel time adjusted wp 2025/26]]</f>
        <v>15655.877834112978</v>
      </c>
      <c r="W2775" s="115">
        <v>26337.799665525425</v>
      </c>
      <c r="X2775" s="43">
        <f>gp_need_index[[#This Row],[Combined weighted population 2025/26]]/gp_need_index[[#This Row],[Registered population 2025/26]]</f>
        <v>1.3661114198297377</v>
      </c>
    </row>
    <row r="2776" spans="1:24" ht="13">
      <c r="A2776" s="8" t="s">
        <v>185</v>
      </c>
      <c r="B2776" s="3" t="s">
        <v>10055</v>
      </c>
      <c r="C2776" s="74" t="s">
        <v>6416</v>
      </c>
      <c r="D2776" s="74" t="s">
        <v>6800</v>
      </c>
      <c r="E2776" s="74" t="s">
        <v>6699</v>
      </c>
      <c r="F2776" s="41">
        <v>0.99970508289881344</v>
      </c>
      <c r="G2776" s="110">
        <v>15954.083333333334</v>
      </c>
      <c r="H2776" s="4">
        <v>8041.5037916113124</v>
      </c>
      <c r="I2776" s="46">
        <v>19710.281838232633</v>
      </c>
      <c r="J2776" s="110">
        <v>19704.468939049333</v>
      </c>
      <c r="K2776" s="46">
        <v>19765.589914333446</v>
      </c>
      <c r="L2776" s="110">
        <f>$L$1*gp_need_index[[#This Row],[Normalised weighted population (base year)]]</f>
        <v>8007.23103976739</v>
      </c>
      <c r="M2776" s="4">
        <f>$M$1*gp_need_index[[#This Row],[Normalised travel time adjusted wp (base year)]]</f>
        <v>11735.890167759175</v>
      </c>
      <c r="N2776" s="115">
        <v>19743.121207526565</v>
      </c>
      <c r="O2776" s="43">
        <f>gp_need_index[[#This Row],[Combined weighted population (base year)]]/gp_need_index[[#This Row],[Registered population (base year)]]</f>
        <v>1.237496432419698</v>
      </c>
      <c r="P2776" s="77">
        <v>16104.002113667701</v>
      </c>
      <c r="Q2776" s="4">
        <v>8200.8790404794199</v>
      </c>
      <c r="R2776" s="46">
        <v>19899.541173477919</v>
      </c>
      <c r="S2776" s="110">
        <v>19893.672458480094</v>
      </c>
      <c r="T2776" s="46">
        <v>19955.120783103404</v>
      </c>
      <c r="U2776" s="110">
        <f>$L$1*gp_need_index[[#This Row],[Normalised weighted population 2025/26]]</f>
        <v>8084.1169633771806</v>
      </c>
      <c r="V2776" s="4">
        <f>$M$1*gp_need_index[[#This Row],[Normalised travel time adjusted wp 2025/26]]</f>
        <v>11848.424803402466</v>
      </c>
      <c r="W2776" s="115">
        <v>19932.541766779646</v>
      </c>
      <c r="X2776" s="43">
        <f>gp_need_index[[#This Row],[Combined weighted population 2025/26]]/gp_need_index[[#This Row],[Registered population 2025/26]]</f>
        <v>1.2377383973305995</v>
      </c>
    </row>
    <row r="2777" spans="1:24" ht="13">
      <c r="A2777" s="8" t="s">
        <v>1907</v>
      </c>
      <c r="B2777" s="3" t="s">
        <v>10054</v>
      </c>
      <c r="C2777" s="74" t="s">
        <v>6416</v>
      </c>
      <c r="D2777" s="74" t="s">
        <v>6800</v>
      </c>
      <c r="E2777" s="74" t="s">
        <v>6592</v>
      </c>
      <c r="F2777" s="41">
        <v>0.99970508289881344</v>
      </c>
      <c r="G2777" s="110">
        <v>12814.333333333332</v>
      </c>
      <c r="H2777" s="4">
        <v>6694.6814989570375</v>
      </c>
      <c r="I2777" s="46">
        <v>16409.12727036154</v>
      </c>
      <c r="J2777" s="110">
        <v>16404.287938113965</v>
      </c>
      <c r="K2777" s="46">
        <v>16455.172135029919</v>
      </c>
      <c r="L2777" s="110">
        <f>$L$1*gp_need_index[[#This Row],[Normalised weighted population (base year)]]</f>
        <v>6666.1488807262022</v>
      </c>
      <c r="M2777" s="4">
        <f>$M$1*gp_need_index[[#This Row],[Normalised travel time adjusted wp (base year)]]</f>
        <v>9770.3176937937005</v>
      </c>
      <c r="N2777" s="115">
        <v>16436.466574519902</v>
      </c>
      <c r="O2777" s="43">
        <f>gp_need_index[[#This Row],[Combined weighted population (base year)]]/gp_need_index[[#This Row],[Registered population (base year)]]</f>
        <v>1.2826626362032023</v>
      </c>
      <c r="P2777" s="77">
        <v>12928.251736421254</v>
      </c>
      <c r="Q2777" s="4">
        <v>6823.2181082498728</v>
      </c>
      <c r="R2777" s="46">
        <v>16556.628748032465</v>
      </c>
      <c r="S2777" s="110">
        <v>16551.745915076674</v>
      </c>
      <c r="T2777" s="46">
        <v>16602.871571146203</v>
      </c>
      <c r="U2777" s="110">
        <f>$L$1*gp_need_index[[#This Row],[Normalised weighted population 2025/26]]</f>
        <v>6726.0708250246962</v>
      </c>
      <c r="V2777" s="4">
        <f>$M$1*gp_need_index[[#This Row],[Normalised travel time adjusted wp 2025/26]]</f>
        <v>9858.0147657057132</v>
      </c>
      <c r="W2777" s="115">
        <v>16584.08559073041</v>
      </c>
      <c r="X2777" s="43">
        <f>gp_need_index[[#This Row],[Combined weighted population 2025/26]]/gp_need_index[[#This Row],[Registered population 2025/26]]</f>
        <v>1.2827786717681249</v>
      </c>
    </row>
    <row r="2778" spans="1:24" ht="13">
      <c r="A2778" s="8" t="s">
        <v>1956</v>
      </c>
      <c r="B2778" s="3" t="s">
        <v>10053</v>
      </c>
      <c r="C2778" s="74" t="s">
        <v>6416</v>
      </c>
      <c r="D2778" s="74" t="s">
        <v>6800</v>
      </c>
      <c r="E2778" s="74" t="s">
        <v>6469</v>
      </c>
      <c r="F2778" s="41">
        <v>0.99970508289881344</v>
      </c>
      <c r="G2778" s="110">
        <v>5021.416666666667</v>
      </c>
      <c r="H2778" s="4">
        <v>1920.1207208307192</v>
      </c>
      <c r="I2778" s="46">
        <v>4706.3486571359899</v>
      </c>
      <c r="J2778" s="110">
        <v>4704.9606744328539</v>
      </c>
      <c r="K2778" s="46">
        <v>4719.55491627638</v>
      </c>
      <c r="L2778" s="110">
        <f>$L$1*gp_need_index[[#This Row],[Normalised weighted population (base year)]]</f>
        <v>1911.9371991063304</v>
      </c>
      <c r="M2778" s="4">
        <f>$M$1*gp_need_index[[#This Row],[Normalised travel time adjusted wp (base year)]]</f>
        <v>2802.2527219367994</v>
      </c>
      <c r="N2778" s="115">
        <v>4714.1899210431293</v>
      </c>
      <c r="O2778" s="43">
        <f>gp_need_index[[#This Row],[Combined weighted population (base year)]]/gp_need_index[[#This Row],[Registered population (base year)]]</f>
        <v>0.93881671926112398</v>
      </c>
      <c r="P2778" s="77">
        <v>5066.4971619813186</v>
      </c>
      <c r="Q2778" s="4">
        <v>1955.7743565497299</v>
      </c>
      <c r="R2778" s="46">
        <v>4745.7122757316565</v>
      </c>
      <c r="S2778" s="110">
        <v>4744.3126840242321</v>
      </c>
      <c r="T2778" s="46">
        <v>4758.9670956986402</v>
      </c>
      <c r="U2778" s="110">
        <f>$L$1*gp_need_index[[#This Row],[Normalised weighted population 2025/26]]</f>
        <v>1927.9285274517929</v>
      </c>
      <c r="V2778" s="4">
        <f>$M$1*gp_need_index[[#This Row],[Normalised travel time adjusted wp 2025/26]]</f>
        <v>2825.6538453526123</v>
      </c>
      <c r="W2778" s="115">
        <v>4753.5823728044052</v>
      </c>
      <c r="X2778" s="43">
        <f>gp_need_index[[#This Row],[Combined weighted population 2025/26]]/gp_need_index[[#This Row],[Registered population 2025/26]]</f>
        <v>0.93823843591090772</v>
      </c>
    </row>
    <row r="2779" spans="1:24" ht="13">
      <c r="A2779" s="8" t="s">
        <v>189</v>
      </c>
      <c r="B2779" s="3" t="s">
        <v>12693</v>
      </c>
      <c r="C2779" s="74" t="s">
        <v>6416</v>
      </c>
      <c r="D2779" s="74" t="s">
        <v>6800</v>
      </c>
      <c r="E2779" s="74" t="s">
        <v>6699</v>
      </c>
      <c r="F2779" s="41">
        <v>0.99970508289881344</v>
      </c>
      <c r="G2779" s="110">
        <v>5369.166666666667</v>
      </c>
      <c r="H2779" s="4">
        <v>2410.8095026232122</v>
      </c>
      <c r="I2779" s="46">
        <v>5909.0607909135369</v>
      </c>
      <c r="J2779" s="110">
        <v>5907.3181078343459</v>
      </c>
      <c r="K2779" s="46">
        <v>5925.6419228623572</v>
      </c>
      <c r="L2779" s="110">
        <f>$L$1*gp_need_index[[#This Row],[Normalised weighted population (base year)]]</f>
        <v>2400.5346736897773</v>
      </c>
      <c r="M2779" s="4">
        <f>$M$1*gp_need_index[[#This Row],[Normalised travel time adjusted wp (base year)]]</f>
        <v>3518.3712240104469</v>
      </c>
      <c r="N2779" s="115">
        <v>5918.9058977002242</v>
      </c>
      <c r="O2779" s="43">
        <f>gp_need_index[[#This Row],[Combined weighted population (base year)]]/gp_need_index[[#This Row],[Registered population (base year)]]</f>
        <v>1.102388185199483</v>
      </c>
      <c r="P2779" s="77">
        <v>5417.4070927692119</v>
      </c>
      <c r="Q2779" s="4">
        <v>2457.4791643875155</v>
      </c>
      <c r="R2779" s="46">
        <v>5963.1056101803742</v>
      </c>
      <c r="S2779" s="110">
        <v>5961.3469883597509</v>
      </c>
      <c r="T2779" s="46">
        <v>5979.7606214231</v>
      </c>
      <c r="U2779" s="110">
        <f>$L$1*gp_need_index[[#This Row],[Normalised weighted population 2025/26]]</f>
        <v>2422.4901869555806</v>
      </c>
      <c r="V2779" s="4">
        <f>$M$1*gp_need_index[[#This Row],[Normalised travel time adjusted wp 2025/26]]</f>
        <v>3550.5043961082029</v>
      </c>
      <c r="W2779" s="115">
        <v>5972.9945830637835</v>
      </c>
      <c r="X2779" s="43">
        <f>gp_need_index[[#This Row],[Combined weighted population 2025/26]]/gp_need_index[[#This Row],[Registered population 2025/26]]</f>
        <v>1.1025559794160813</v>
      </c>
    </row>
    <row r="2780" spans="1:24" ht="13">
      <c r="A2780" s="8" t="s">
        <v>1913</v>
      </c>
      <c r="B2780" s="3" t="s">
        <v>10052</v>
      </c>
      <c r="C2780" s="74" t="s">
        <v>6416</v>
      </c>
      <c r="D2780" s="74" t="s">
        <v>6800</v>
      </c>
      <c r="E2780" s="74" t="s">
        <v>6699</v>
      </c>
      <c r="F2780" s="41">
        <v>0.99970508289881344</v>
      </c>
      <c r="G2780" s="110">
        <v>5742.75</v>
      </c>
      <c r="H2780" s="4">
        <v>2747.6237484380563</v>
      </c>
      <c r="I2780" s="46">
        <v>6734.6157970639615</v>
      </c>
      <c r="J2780" s="110">
        <v>6732.6296436954863</v>
      </c>
      <c r="K2780" s="46">
        <v>6753.5134793026409</v>
      </c>
      <c r="L2780" s="110">
        <f>$L$1*gp_need_index[[#This Row],[Normalised weighted population (base year)]]</f>
        <v>2735.9134229403649</v>
      </c>
      <c r="M2780" s="4">
        <f>$M$1*gp_need_index[[#This Row],[Normalised travel time adjusted wp (base year)]]</f>
        <v>4009.9229409844684</v>
      </c>
      <c r="N2780" s="115">
        <v>6745.8363639248328</v>
      </c>
      <c r="O2780" s="43">
        <f>gp_need_index[[#This Row],[Combined weighted population (base year)]]/gp_need_index[[#This Row],[Registered population (base year)]]</f>
        <v>1.1746700385572824</v>
      </c>
      <c r="P2780" s="77">
        <v>5799.0399582404543</v>
      </c>
      <c r="Q2780" s="4">
        <v>2803.1399959116579</v>
      </c>
      <c r="R2780" s="46">
        <v>6801.8561776526112</v>
      </c>
      <c r="S2780" s="110">
        <v>6799.8501939460102</v>
      </c>
      <c r="T2780" s="46">
        <v>6820.8538272861852</v>
      </c>
      <c r="U2780" s="110">
        <f>$L$1*gp_need_index[[#This Row],[Normalised weighted population 2025/26]]</f>
        <v>2763.229585489134</v>
      </c>
      <c r="V2780" s="4">
        <f>$M$1*gp_need_index[[#This Row],[Normalised travel time adjusted wp 2025/26]]</f>
        <v>4049.9065150249507</v>
      </c>
      <c r="W2780" s="115">
        <v>6813.1361005140843</v>
      </c>
      <c r="X2780" s="43">
        <f>gp_need_index[[#This Row],[Combined weighted population 2025/26]]/gp_need_index[[#This Row],[Registered population 2025/26]]</f>
        <v>1.1748731082345099</v>
      </c>
    </row>
    <row r="2781" spans="1:24" ht="13">
      <c r="A2781" s="8" t="s">
        <v>1942</v>
      </c>
      <c r="B2781" s="3" t="s">
        <v>12694</v>
      </c>
      <c r="C2781" s="74" t="s">
        <v>6416</v>
      </c>
      <c r="D2781" s="74" t="s">
        <v>6800</v>
      </c>
      <c r="E2781" s="74" t="s">
        <v>6469</v>
      </c>
      <c r="F2781" s="41">
        <v>0.99970508289881344</v>
      </c>
      <c r="G2781" s="110">
        <v>25523.583333333336</v>
      </c>
      <c r="H2781" s="4">
        <v>5994.9906850729703</v>
      </c>
      <c r="I2781" s="46">
        <v>14694.136704086628</v>
      </c>
      <c r="J2781" s="110">
        <v>14689.80315188542</v>
      </c>
      <c r="K2781" s="46">
        <v>14735.369216017985</v>
      </c>
      <c r="L2781" s="110">
        <f>$L$1*gp_need_index[[#This Row],[Normalised weighted population (base year)]]</f>
        <v>5969.4401371430577</v>
      </c>
      <c r="M2781" s="4">
        <f>$M$1*gp_need_index[[#This Row],[Normalised travel time adjusted wp (base year)]]</f>
        <v>8749.1785193398555</v>
      </c>
      <c r="N2781" s="115">
        <v>14718.618656482913</v>
      </c>
      <c r="O2781" s="43">
        <f>gp_need_index[[#This Row],[Combined weighted population (base year)]]/gp_need_index[[#This Row],[Registered population (base year)]]</f>
        <v>0.57666740850061848</v>
      </c>
      <c r="P2781" s="77">
        <v>25738.830288908852</v>
      </c>
      <c r="Q2781" s="4">
        <v>6094.8611238565018</v>
      </c>
      <c r="R2781" s="46">
        <v>14789.260917293335</v>
      </c>
      <c r="S2781" s="110">
        <v>14784.899311334915</v>
      </c>
      <c r="T2781" s="46">
        <v>14830.567465080883</v>
      </c>
      <c r="U2781" s="110">
        <f>$L$1*gp_need_index[[#This Row],[Normalised weighted population 2025/26]]</f>
        <v>6008.0840063111154</v>
      </c>
      <c r="V2781" s="4">
        <f>$M$1*gp_need_index[[#This Row],[Normalised travel time adjusted wp 2025/26]]</f>
        <v>8805.7028224346486</v>
      </c>
      <c r="W2781" s="115">
        <v>14813.786828745764</v>
      </c>
      <c r="X2781" s="43">
        <f>gp_need_index[[#This Row],[Combined weighted population 2025/26]]/gp_need_index[[#This Row],[Registered population 2025/26]]</f>
        <v>0.57554234836884521</v>
      </c>
    </row>
    <row r="2782" spans="1:24" ht="13">
      <c r="A2782" s="8" t="s">
        <v>1772</v>
      </c>
      <c r="B2782" s="3" t="s">
        <v>10051</v>
      </c>
      <c r="C2782" s="74" t="s">
        <v>6416</v>
      </c>
      <c r="D2782" s="74" t="s">
        <v>6800</v>
      </c>
      <c r="E2782" s="74" t="s">
        <v>6698</v>
      </c>
      <c r="F2782" s="41">
        <v>0.99970508289881344</v>
      </c>
      <c r="G2782" s="110">
        <v>3566.7499999999995</v>
      </c>
      <c r="H2782" s="4">
        <v>1408.3322556764476</v>
      </c>
      <c r="I2782" s="46">
        <v>3451.9197404612005</v>
      </c>
      <c r="J2782" s="110">
        <v>3450.901710297815</v>
      </c>
      <c r="K2782" s="46">
        <v>3461.6060068102179</v>
      </c>
      <c r="L2782" s="110">
        <f>$L$1*gp_need_index[[#This Row],[Normalised weighted population (base year)]]</f>
        <v>1402.329967651297</v>
      </c>
      <c r="M2782" s="4">
        <f>$M$1*gp_need_index[[#This Row],[Normalised travel time adjusted wp (base year)]]</f>
        <v>2055.3410283251915</v>
      </c>
      <c r="N2782" s="115">
        <v>3457.6709959764885</v>
      </c>
      <c r="O2782" s="43">
        <f>gp_need_index[[#This Row],[Combined weighted population (base year)]]/gp_need_index[[#This Row],[Registered population (base year)]]</f>
        <v>0.96941781621265544</v>
      </c>
      <c r="P2782" s="77">
        <v>3596.7062941806103</v>
      </c>
      <c r="Q2782" s="4">
        <v>1433.345134777212</v>
      </c>
      <c r="R2782" s="46">
        <v>3478.0308774845616</v>
      </c>
      <c r="S2782" s="110">
        <v>3477.0051467003364</v>
      </c>
      <c r="T2782" s="46">
        <v>3487.7450511306156</v>
      </c>
      <c r="U2782" s="110">
        <f>$L$1*gp_need_index[[#This Row],[Normalised weighted population 2025/26]]</f>
        <v>1412.9375230669443</v>
      </c>
      <c r="V2782" s="4">
        <f>$M$1*gp_need_index[[#This Row],[Normalised travel time adjusted wp 2025/26]]</f>
        <v>2070.8611799909872</v>
      </c>
      <c r="W2782" s="115">
        <v>3483.7987030579316</v>
      </c>
      <c r="X2782" s="43">
        <f>gp_need_index[[#This Row],[Combined weighted population 2025/26]]/gp_need_index[[#This Row],[Registered population 2025/26]]</f>
        <v>0.968608059183103</v>
      </c>
    </row>
    <row r="2783" spans="1:24" ht="13">
      <c r="A2783" s="8" t="s">
        <v>1944</v>
      </c>
      <c r="B2783" s="3" t="s">
        <v>10050</v>
      </c>
      <c r="C2783" s="74" t="s">
        <v>6416</v>
      </c>
      <c r="D2783" s="74" t="s">
        <v>6800</v>
      </c>
      <c r="E2783" s="74" t="s">
        <v>6469</v>
      </c>
      <c r="F2783" s="41">
        <v>0.99970508289881344</v>
      </c>
      <c r="G2783" s="110">
        <v>2684.083333333333</v>
      </c>
      <c r="H2783" s="4">
        <v>481.4832046987944</v>
      </c>
      <c r="I2783" s="46">
        <v>1180.1486277838469</v>
      </c>
      <c r="J2783" s="110">
        <v>1179.8005817715716</v>
      </c>
      <c r="K2783" s="46">
        <v>1183.4601862207803</v>
      </c>
      <c r="L2783" s="110">
        <f>$L$1*gp_need_index[[#This Row],[Normalised weighted population (base year)]]</f>
        <v>479.43113150212781</v>
      </c>
      <c r="M2783" s="4">
        <f>$M$1*gp_need_index[[#This Row],[Normalised travel time adjusted wp (base year)]]</f>
        <v>702.68374602525864</v>
      </c>
      <c r="N2783" s="115">
        <v>1182.1148775273864</v>
      </c>
      <c r="O2783" s="43">
        <f>gp_need_index[[#This Row],[Combined weighted population (base year)]]/gp_need_index[[#This Row],[Registered population (base year)]]</f>
        <v>0.44041660810110955</v>
      </c>
      <c r="P2783" s="77">
        <v>2703.6994066852808</v>
      </c>
      <c r="Q2783" s="4">
        <v>488.4873644722378</v>
      </c>
      <c r="R2783" s="46">
        <v>1185.3210337645394</v>
      </c>
      <c r="S2783" s="110">
        <v>1184.971462321286</v>
      </c>
      <c r="T2783" s="46">
        <v>1188.6316467964273</v>
      </c>
      <c r="U2783" s="110">
        <f>$L$1*gp_need_index[[#This Row],[Normalised weighted population 2025/26]]</f>
        <v>481.53240281112255</v>
      </c>
      <c r="V2783" s="4">
        <f>$M$1*gp_need_index[[#This Row],[Normalised travel time adjusted wp 2025/26]]</f>
        <v>705.75431935930715</v>
      </c>
      <c r="W2783" s="115">
        <v>1187.2867221704296</v>
      </c>
      <c r="X2783" s="43">
        <f>gp_need_index[[#This Row],[Combined weighted population 2025/26]]/gp_need_index[[#This Row],[Registered population 2025/26]]</f>
        <v>0.43913414310581073</v>
      </c>
    </row>
    <row r="2784" spans="1:24" ht="13">
      <c r="A2784" s="8" t="s">
        <v>1958</v>
      </c>
      <c r="B2784" s="3" t="s">
        <v>10049</v>
      </c>
      <c r="C2784" s="74" t="s">
        <v>6416</v>
      </c>
      <c r="D2784" s="74" t="s">
        <v>6800</v>
      </c>
      <c r="E2784" s="74" t="s">
        <v>6469</v>
      </c>
      <c r="F2784" s="41">
        <v>0.99970508289881344</v>
      </c>
      <c r="G2784" s="110">
        <v>5462.0833333333339</v>
      </c>
      <c r="H2784" s="4">
        <v>1837.699133438241</v>
      </c>
      <c r="I2784" s="46">
        <v>4504.3276472404332</v>
      </c>
      <c r="J2784" s="110">
        <v>4502.9992439879143</v>
      </c>
      <c r="K2784" s="46">
        <v>4516.9670249186011</v>
      </c>
      <c r="L2784" s="110">
        <f>$L$1*gp_need_index[[#This Row],[Normalised weighted population (base year)]]</f>
        <v>1829.8668911118959</v>
      </c>
      <c r="M2784" s="4">
        <f>$M$1*gp_need_index[[#This Row],[Normalised travel time adjusted wp (base year)]]</f>
        <v>2681.9654321267089</v>
      </c>
      <c r="N2784" s="115">
        <v>4511.8323232386047</v>
      </c>
      <c r="O2784" s="43">
        <f>gp_need_index[[#This Row],[Combined weighted population (base year)]]/gp_need_index[[#This Row],[Registered population (base year)]]</f>
        <v>0.82602773482131742</v>
      </c>
      <c r="P2784" s="77">
        <v>5513.1129570089652</v>
      </c>
      <c r="Q2784" s="4">
        <v>1871.3617308149703</v>
      </c>
      <c r="R2784" s="46">
        <v>4540.883925858564</v>
      </c>
      <c r="S2784" s="110">
        <v>4539.5447415343251</v>
      </c>
      <c r="T2784" s="46">
        <v>4553.5666582770491</v>
      </c>
      <c r="U2784" s="110">
        <f>$L$1*gp_need_index[[#This Row],[Normalised weighted population 2025/26]]</f>
        <v>1844.7177476979086</v>
      </c>
      <c r="V2784" s="4">
        <f>$M$1*gp_need_index[[#This Row],[Normalised travel time adjusted wp 2025/26]]</f>
        <v>2703.6965961919677</v>
      </c>
      <c r="W2784" s="115">
        <v>4548.4143438898764</v>
      </c>
      <c r="X2784" s="43">
        <f>gp_need_index[[#This Row],[Combined weighted population 2025/26]]/gp_need_index[[#This Row],[Registered population 2025/26]]</f>
        <v>0.82501744102800545</v>
      </c>
    </row>
    <row r="2785" spans="1:24" ht="13">
      <c r="A2785" s="8" t="s">
        <v>1775</v>
      </c>
      <c r="B2785" s="3" t="s">
        <v>10048</v>
      </c>
      <c r="C2785" s="74" t="s">
        <v>6416</v>
      </c>
      <c r="D2785" s="74" t="s">
        <v>6800</v>
      </c>
      <c r="E2785" s="74" t="s">
        <v>6698</v>
      </c>
      <c r="F2785" s="41">
        <v>0.99970508289881344</v>
      </c>
      <c r="G2785" s="110">
        <v>18052.166666666664</v>
      </c>
      <c r="H2785" s="4">
        <v>7981.8724855941819</v>
      </c>
      <c r="I2785" s="46">
        <v>19564.121383865175</v>
      </c>
      <c r="J2785" s="110">
        <v>19558.351589899383</v>
      </c>
      <c r="K2785" s="46">
        <v>19619.019326128255</v>
      </c>
      <c r="L2785" s="110">
        <f>$L$1*gp_need_index[[#This Row],[Normalised weighted population (base year)]]</f>
        <v>7947.8538813582454</v>
      </c>
      <c r="M2785" s="4">
        <f>$M$1*gp_need_index[[#This Row],[Normalised travel time adjusted wp (base year)]]</f>
        <v>11648.863353358225</v>
      </c>
      <c r="N2785" s="115">
        <v>19596.717234716471</v>
      </c>
      <c r="O2785" s="43">
        <f>gp_need_index[[#This Row],[Combined weighted population (base year)]]/gp_need_index[[#This Row],[Registered population (base year)]]</f>
        <v>1.0855603981821096</v>
      </c>
      <c r="P2785" s="77">
        <v>18204.90117396415</v>
      </c>
      <c r="Q2785" s="4">
        <v>8125.2046181356855</v>
      </c>
      <c r="R2785" s="46">
        <v>19715.916189403008</v>
      </c>
      <c r="S2785" s="110">
        <v>19710.101628553191</v>
      </c>
      <c r="T2785" s="46">
        <v>19770.982932684317</v>
      </c>
      <c r="U2785" s="110">
        <f>$L$1*gp_need_index[[#This Row],[Normalised weighted population 2025/26]]</f>
        <v>8009.5199746466906</v>
      </c>
      <c r="V2785" s="4">
        <f>$M$1*gp_need_index[[#This Row],[Normalised travel time adjusted wp 2025/26]]</f>
        <v>11739.09229181987</v>
      </c>
      <c r="W2785" s="115">
        <v>19748.61226646656</v>
      </c>
      <c r="X2785" s="43">
        <f>gp_need_index[[#This Row],[Combined weighted population 2025/26]]/gp_need_index[[#This Row],[Registered population 2025/26]]</f>
        <v>1.0847964555122198</v>
      </c>
    </row>
    <row r="2786" spans="1:24" ht="13">
      <c r="A2786" s="8" t="s">
        <v>1937</v>
      </c>
      <c r="B2786" s="3" t="s">
        <v>10047</v>
      </c>
      <c r="C2786" s="74" t="s">
        <v>6416</v>
      </c>
      <c r="D2786" s="74" t="s">
        <v>6800</v>
      </c>
      <c r="E2786" s="74" t="s">
        <v>6469</v>
      </c>
      <c r="F2786" s="41">
        <v>0.99970508289881344</v>
      </c>
      <c r="G2786" s="110">
        <v>5113</v>
      </c>
      <c r="H2786" s="4">
        <v>2160.8899660739335</v>
      </c>
      <c r="I2786" s="46">
        <v>5296.4907256720799</v>
      </c>
      <c r="J2786" s="110">
        <v>5294.9286999808028</v>
      </c>
      <c r="K2786" s="46">
        <v>5311.352954153992</v>
      </c>
      <c r="L2786" s="110">
        <f>$L$1*gp_need_index[[#This Row],[Normalised weighted population (base year)]]</f>
        <v>2151.6802899376698</v>
      </c>
      <c r="M2786" s="4">
        <f>$M$1*gp_need_index[[#This Row],[Normalised travel time adjusted wp (base year)]]</f>
        <v>3153.6349373995677</v>
      </c>
      <c r="N2786" s="115">
        <v>5305.315227337238</v>
      </c>
      <c r="O2786" s="43">
        <f>gp_need_index[[#This Row],[Combined weighted population (base year)]]/gp_need_index[[#This Row],[Registered population (base year)]]</f>
        <v>1.0376129918516015</v>
      </c>
      <c r="P2786" s="77">
        <v>5159.2327818372487</v>
      </c>
      <c r="Q2786" s="4">
        <v>2202.567429092353</v>
      </c>
      <c r="R2786" s="46">
        <v>5344.558921822897</v>
      </c>
      <c r="S2786" s="110">
        <v>5342.9827199985521</v>
      </c>
      <c r="T2786" s="46">
        <v>5359.4863262241215</v>
      </c>
      <c r="U2786" s="110">
        <f>$L$1*gp_need_index[[#This Row],[Normalised weighted population 2025/26]]</f>
        <v>2171.2078215784336</v>
      </c>
      <c r="V2786" s="4">
        <f>$M$1*gp_need_index[[#This Row],[Normalised travel time adjusted wp 2025/26]]</f>
        <v>3182.2143003463466</v>
      </c>
      <c r="W2786" s="115">
        <v>5353.4221219247802</v>
      </c>
      <c r="X2786" s="43">
        <f>gp_need_index[[#This Row],[Combined weighted population 2025/26]]/gp_need_index[[#This Row],[Registered population 2025/26]]</f>
        <v>1.0376391894490906</v>
      </c>
    </row>
    <row r="2787" spans="1:24" ht="13">
      <c r="A2787" s="8" t="s">
        <v>1960</v>
      </c>
      <c r="B2787" s="3" t="s">
        <v>10046</v>
      </c>
      <c r="C2787" s="74" t="s">
        <v>6416</v>
      </c>
      <c r="D2787" s="74" t="s">
        <v>6800</v>
      </c>
      <c r="E2787" s="74" t="s">
        <v>6469</v>
      </c>
      <c r="F2787" s="41">
        <v>0.99970508289881344</v>
      </c>
      <c r="G2787" s="110">
        <v>2192.5833333333339</v>
      </c>
      <c r="H2787" s="4">
        <v>1033.5018613834579</v>
      </c>
      <c r="I2787" s="46">
        <v>2533.184525692332</v>
      </c>
      <c r="J2787" s="110">
        <v>2532.4374462552441</v>
      </c>
      <c r="K2787" s="46">
        <v>2540.2927732391845</v>
      </c>
      <c r="L2787" s="110">
        <f>$L$1*gp_need_index[[#This Row],[Normalised weighted population (base year)]]</f>
        <v>1029.0970940982174</v>
      </c>
      <c r="M2787" s="4">
        <f>$M$1*gp_need_index[[#This Row],[Normalised travel time adjusted wp (base year)]]</f>
        <v>1508.3079791647494</v>
      </c>
      <c r="N2787" s="115">
        <v>2537.4050732629667</v>
      </c>
      <c r="O2787" s="43">
        <f>gp_need_index[[#This Row],[Combined weighted population (base year)]]/gp_need_index[[#This Row],[Registered population (base year)]]</f>
        <v>1.1572673360630759</v>
      </c>
      <c r="P2787" s="77">
        <v>2211.7141690589174</v>
      </c>
      <c r="Q2787" s="4">
        <v>1052.6268960793884</v>
      </c>
      <c r="R2787" s="46">
        <v>2554.2130490462046</v>
      </c>
      <c r="S2787" s="110">
        <v>2553.4597679379672</v>
      </c>
      <c r="T2787" s="46">
        <v>2561.3469906244914</v>
      </c>
      <c r="U2787" s="110">
        <f>$L$1*gp_need_index[[#This Row],[Normalised weighted population 2025/26]]</f>
        <v>1037.639856008044</v>
      </c>
      <c r="V2787" s="4">
        <f>$M$1*gp_need_index[[#This Row],[Normalised travel time adjusted wp 2025/26]]</f>
        <v>1520.808996532458</v>
      </c>
      <c r="W2787" s="115">
        <v>2558.4488525405022</v>
      </c>
      <c r="X2787" s="43">
        <f>gp_need_index[[#This Row],[Combined weighted population 2025/26]]/gp_need_index[[#This Row],[Registered population 2025/26]]</f>
        <v>1.1567719230324958</v>
      </c>
    </row>
    <row r="2788" spans="1:24" ht="13">
      <c r="A2788" s="8" t="s">
        <v>1949</v>
      </c>
      <c r="B2788" s="3" t="s">
        <v>10045</v>
      </c>
      <c r="C2788" s="74" t="s">
        <v>6416</v>
      </c>
      <c r="D2788" s="74" t="s">
        <v>6800</v>
      </c>
      <c r="E2788" s="74" t="s">
        <v>6469</v>
      </c>
      <c r="F2788" s="41">
        <v>0.99970508289881344</v>
      </c>
      <c r="G2788" s="110">
        <v>1550.5833333333333</v>
      </c>
      <c r="H2788" s="4">
        <v>183.75230160429467</v>
      </c>
      <c r="I2788" s="46">
        <v>450.38959713265967</v>
      </c>
      <c r="J2788" s="110">
        <v>450.25676953826871</v>
      </c>
      <c r="K2788" s="46">
        <v>451.65341376996957</v>
      </c>
      <c r="L2788" s="110">
        <f>$L$1*gp_need_index[[#This Row],[Normalised weighted population (base year)]]</f>
        <v>182.96915243259332</v>
      </c>
      <c r="M2788" s="4">
        <f>$M$1*gp_need_index[[#This Row],[Normalised travel time adjusted wp (base year)]]</f>
        <v>268.17084037820899</v>
      </c>
      <c r="N2788" s="115">
        <v>451.13999281080231</v>
      </c>
      <c r="O2788" s="43">
        <f>gp_need_index[[#This Row],[Combined weighted population (base year)]]/gp_need_index[[#This Row],[Registered population (base year)]]</f>
        <v>0.29094856310687528</v>
      </c>
      <c r="P2788" s="77">
        <v>1564.5186007606671</v>
      </c>
      <c r="Q2788" s="4">
        <v>185.77855074957432</v>
      </c>
      <c r="R2788" s="46">
        <v>450.79410408839431</v>
      </c>
      <c r="S2788" s="110">
        <v>450.66115719798455</v>
      </c>
      <c r="T2788" s="46">
        <v>452.05317635082895</v>
      </c>
      <c r="U2788" s="110">
        <f>$L$1*gp_need_index[[#This Row],[Normalised weighted population 2025/26]]</f>
        <v>183.13348192713548</v>
      </c>
      <c r="V2788" s="4">
        <f>$M$1*gp_need_index[[#This Row],[Normalised travel time adjusted wp 2025/26]]</f>
        <v>268.40820084973956</v>
      </c>
      <c r="W2788" s="115">
        <v>451.54168277687506</v>
      </c>
      <c r="X2788" s="43">
        <f>gp_need_index[[#This Row],[Combined weighted population 2025/26]]/gp_need_index[[#This Row],[Registered population 2025/26]]</f>
        <v>0.28861381549400311</v>
      </c>
    </row>
    <row r="2789" spans="1:24" ht="13">
      <c r="A2789" s="8" t="s">
        <v>1957</v>
      </c>
      <c r="B2789" s="3" t="s">
        <v>10044</v>
      </c>
      <c r="C2789" s="74" t="s">
        <v>6416</v>
      </c>
      <c r="D2789" s="74" t="s">
        <v>6800</v>
      </c>
      <c r="E2789" s="74" t="s">
        <v>6469</v>
      </c>
      <c r="F2789" s="41">
        <v>0.99970508289881344</v>
      </c>
      <c r="G2789" s="110">
        <v>3008.9166666666665</v>
      </c>
      <c r="H2789" s="4">
        <v>862.643916195168</v>
      </c>
      <c r="I2789" s="46">
        <v>2114.399887739969</v>
      </c>
      <c r="J2789" s="110">
        <v>2113.7763150543274</v>
      </c>
      <c r="K2789" s="46">
        <v>2120.3330038089553</v>
      </c>
      <c r="L2789" s="110">
        <f>$L$1*gp_need_index[[#This Row],[Normalised weighted population (base year)]]</f>
        <v>858.96734255476656</v>
      </c>
      <c r="M2789" s="4">
        <f>$M$1*gp_need_index[[#This Row],[Normalised travel time adjusted wp (base year)]]</f>
        <v>1258.9553542103808</v>
      </c>
      <c r="N2789" s="115">
        <v>2117.9226967651475</v>
      </c>
      <c r="O2789" s="43">
        <f>gp_need_index[[#This Row],[Combined weighted population (base year)]]/gp_need_index[[#This Row],[Registered population (base year)]]</f>
        <v>0.70388213812229683</v>
      </c>
      <c r="P2789" s="77">
        <v>3036.6151143556217</v>
      </c>
      <c r="Q2789" s="4">
        <v>877.81997273917239</v>
      </c>
      <c r="R2789" s="46">
        <v>2130.0417435986519</v>
      </c>
      <c r="S2789" s="110">
        <v>2129.4135578622236</v>
      </c>
      <c r="T2789" s="46">
        <v>2135.9909706468106</v>
      </c>
      <c r="U2789" s="110">
        <f>$L$1*gp_need_index[[#This Row],[Normalised weighted population 2025/26]]</f>
        <v>865.32179018667546</v>
      </c>
      <c r="V2789" s="4">
        <f>$M$1*gp_need_index[[#This Row],[Normalised travel time adjusted wp 2025/26]]</f>
        <v>1268.2523283890382</v>
      </c>
      <c r="W2789" s="115">
        <v>2133.5741185757138</v>
      </c>
      <c r="X2789" s="43">
        <f>gp_need_index[[#This Row],[Combined weighted population 2025/26]]/gp_need_index[[#This Row],[Registered population 2025/26]]</f>
        <v>0.70261591878708152</v>
      </c>
    </row>
    <row r="2790" spans="1:24" ht="13">
      <c r="A2790" s="8" t="s">
        <v>1675</v>
      </c>
      <c r="B2790" s="3" t="s">
        <v>10043</v>
      </c>
      <c r="C2790" s="74" t="s">
        <v>6423</v>
      </c>
      <c r="D2790" s="74" t="s">
        <v>6800</v>
      </c>
      <c r="E2790" s="74" t="s">
        <v>6694</v>
      </c>
      <c r="F2790" s="41">
        <v>0.99873550694649327</v>
      </c>
      <c r="G2790" s="110">
        <v>9222.5833333333321</v>
      </c>
      <c r="H2790" s="4">
        <v>3960.2990552279766</v>
      </c>
      <c r="I2790" s="46">
        <v>9706.9668267343914</v>
      </c>
      <c r="J2790" s="110">
        <v>9694.6924346113647</v>
      </c>
      <c r="K2790" s="46">
        <v>9724.7642451491593</v>
      </c>
      <c r="L2790" s="110">
        <f>$L$1*gp_need_index[[#This Row],[Normalised weighted population (base year)]]</f>
        <v>3943.4203282802705</v>
      </c>
      <c r="M2790" s="4">
        <f>$M$1*gp_need_index[[#This Row],[Normalised travel time adjusted wp (base year)]]</f>
        <v>5774.1137797085958</v>
      </c>
      <c r="N2790" s="115">
        <v>9717.5341079888658</v>
      </c>
      <c r="O2790" s="43">
        <f>gp_need_index[[#This Row],[Combined weighted population (base year)]]/gp_need_index[[#This Row],[Registered population (base year)]]</f>
        <v>1.0536672596783838</v>
      </c>
      <c r="P2790" s="77">
        <v>9304.7181863880069</v>
      </c>
      <c r="Q2790" s="4">
        <v>4036.3211531296538</v>
      </c>
      <c r="R2790" s="46">
        <v>9794.1865231300726</v>
      </c>
      <c r="S2790" s="110">
        <v>9781.8018423068261</v>
      </c>
      <c r="T2790" s="46">
        <v>9812.0162401894413</v>
      </c>
      <c r="U2790" s="110">
        <f>$L$1*gp_need_index[[#This Row],[Normalised weighted population 2025/26]]</f>
        <v>3978.8530159501088</v>
      </c>
      <c r="V2790" s="4">
        <f>$M$1*gp_need_index[[#This Row],[Normalised travel time adjusted wp 2025/26]]</f>
        <v>5825.9199658709458</v>
      </c>
      <c r="W2790" s="115">
        <v>9804.7729818210537</v>
      </c>
      <c r="X2790" s="43">
        <f>gp_need_index[[#This Row],[Combined weighted population 2025/26]]/gp_need_index[[#This Row],[Registered population 2025/26]]</f>
        <v>1.0537420677785367</v>
      </c>
    </row>
    <row r="2791" spans="1:24" ht="13">
      <c r="A2791" s="8" t="s">
        <v>1833</v>
      </c>
      <c r="B2791" s="3" t="s">
        <v>12696</v>
      </c>
      <c r="C2791" s="74" t="s">
        <v>6423</v>
      </c>
      <c r="D2791" s="74" t="s">
        <v>6800</v>
      </c>
      <c r="E2791" s="74" t="s">
        <v>6697</v>
      </c>
      <c r="F2791" s="41">
        <v>0.99873550694649327</v>
      </c>
      <c r="G2791" s="110">
        <v>15633.833333333332</v>
      </c>
      <c r="H2791" s="4">
        <v>5048.1233500838916</v>
      </c>
      <c r="I2791" s="46">
        <v>12373.299393095151</v>
      </c>
      <c r="J2791" s="110">
        <v>12357.653441963623</v>
      </c>
      <c r="K2791" s="46">
        <v>12395.985448420241</v>
      </c>
      <c r="L2791" s="110">
        <f>$L$1*gp_need_index[[#This Row],[Normalised weighted population (base year)]]</f>
        <v>5026.6083345670895</v>
      </c>
      <c r="M2791" s="4">
        <f>$M$1*gp_need_index[[#This Row],[Normalised travel time adjusted wp (base year)]]</f>
        <v>7360.1609855471324</v>
      </c>
      <c r="N2791" s="115">
        <v>12386.769320114221</v>
      </c>
      <c r="O2791" s="43">
        <f>gp_need_index[[#This Row],[Combined weighted population (base year)]]/gp_need_index[[#This Row],[Registered population (base year)]]</f>
        <v>0.79230531987980479</v>
      </c>
      <c r="P2791" s="77">
        <v>15763.967557747445</v>
      </c>
      <c r="Q2791" s="4">
        <v>5140.8969560366249</v>
      </c>
      <c r="R2791" s="46">
        <v>12474.454279876516</v>
      </c>
      <c r="S2791" s="110">
        <v>12458.680419093325</v>
      </c>
      <c r="T2791" s="46">
        <v>12497.163260326803</v>
      </c>
      <c r="U2791" s="110">
        <f>$L$1*gp_need_index[[#This Row],[Normalised weighted population 2025/26]]</f>
        <v>5067.7021431644271</v>
      </c>
      <c r="V2791" s="4">
        <f>$M$1*gp_need_index[[#This Row],[Normalised travel time adjusted wp 2025/26]]</f>
        <v>7420.2356756067766</v>
      </c>
      <c r="W2791" s="115">
        <v>12487.937818771203</v>
      </c>
      <c r="X2791" s="43">
        <f>gp_need_index[[#This Row],[Combined weighted population 2025/26]]/gp_need_index[[#This Row],[Registered population 2025/26]]</f>
        <v>0.79218241048928151</v>
      </c>
    </row>
    <row r="2792" spans="1:24" ht="13">
      <c r="A2792" s="8" t="s">
        <v>1657</v>
      </c>
      <c r="B2792" s="3" t="s">
        <v>10042</v>
      </c>
      <c r="C2792" s="74" t="s">
        <v>6423</v>
      </c>
      <c r="D2792" s="74" t="s">
        <v>6800</v>
      </c>
      <c r="E2792" s="74" t="s">
        <v>6696</v>
      </c>
      <c r="F2792" s="41">
        <v>0.99873550694649327</v>
      </c>
      <c r="G2792" s="110">
        <v>6386.75</v>
      </c>
      <c r="H2792" s="4">
        <v>4685.2441878864165</v>
      </c>
      <c r="I2792" s="46">
        <v>11483.857474582941</v>
      </c>
      <c r="J2792" s="110">
        <v>11469.336216578869</v>
      </c>
      <c r="K2792" s="46">
        <v>11504.912766121366</v>
      </c>
      <c r="L2792" s="110">
        <f>$L$1*gp_need_index[[#This Row],[Normalised weighted population (base year)]]</f>
        <v>4665.2757571624115</v>
      </c>
      <c r="M2792" s="4">
        <f>$M$1*gp_need_index[[#This Row],[Normalised travel time adjusted wp (base year)]]</f>
        <v>6831.0833725705188</v>
      </c>
      <c r="N2792" s="115">
        <v>11496.359129732929</v>
      </c>
      <c r="O2792" s="43">
        <f>gp_need_index[[#This Row],[Combined weighted population (base year)]]/gp_need_index[[#This Row],[Registered population (base year)]]</f>
        <v>1.8000327443117281</v>
      </c>
      <c r="P2792" s="77">
        <v>6453.5136537378803</v>
      </c>
      <c r="Q2792" s="4">
        <v>4777.5349305909986</v>
      </c>
      <c r="R2792" s="46">
        <v>11592.751531848804</v>
      </c>
      <c r="S2792" s="110">
        <v>11578.092578065751</v>
      </c>
      <c r="T2792" s="46">
        <v>11613.855426415676</v>
      </c>
      <c r="U2792" s="110">
        <f>$L$1*gp_need_index[[#This Row],[Normalised weighted population 2025/26]]</f>
        <v>4709.5135759080622</v>
      </c>
      <c r="V2792" s="4">
        <f>$M$1*gp_need_index[[#This Row],[Normalised travel time adjusted wp 2025/26]]</f>
        <v>6895.7684693138426</v>
      </c>
      <c r="W2792" s="115">
        <v>11605.282045221906</v>
      </c>
      <c r="X2792" s="43">
        <f>gp_need_index[[#This Row],[Combined weighted population 2025/26]]/gp_need_index[[#This Row],[Registered population 2025/26]]</f>
        <v>1.7982889117310719</v>
      </c>
    </row>
    <row r="2793" spans="1:24" ht="13">
      <c r="A2793" s="8" t="s">
        <v>206</v>
      </c>
      <c r="B2793" s="3" t="s">
        <v>10041</v>
      </c>
      <c r="C2793" s="74" t="s">
        <v>6423</v>
      </c>
      <c r="D2793" s="74" t="s">
        <v>6800</v>
      </c>
      <c r="E2793" s="74" t="s">
        <v>6687</v>
      </c>
      <c r="F2793" s="41">
        <v>0.99873550694649327</v>
      </c>
      <c r="G2793" s="110">
        <v>14723.083333333332</v>
      </c>
      <c r="H2793" s="4">
        <v>5990.2790483779954</v>
      </c>
      <c r="I2793" s="46">
        <v>14682.588156752212</v>
      </c>
      <c r="J2793" s="110">
        <v>14664.022126020498</v>
      </c>
      <c r="K2793" s="46">
        <v>14709.508220403584</v>
      </c>
      <c r="L2793" s="110">
        <f>$L$1*gp_need_index[[#This Row],[Normalised weighted population (base year)]]</f>
        <v>5964.748581363222</v>
      </c>
      <c r="M2793" s="4">
        <f>$M$1*gp_need_index[[#This Row],[Normalised travel time adjusted wp (base year)]]</f>
        <v>8733.8234600942214</v>
      </c>
      <c r="N2793" s="115">
        <v>14698.572041457443</v>
      </c>
      <c r="O2793" s="43">
        <f>gp_need_index[[#This Row],[Combined weighted population (base year)]]/gp_need_index[[#This Row],[Registered population (base year)]]</f>
        <v>0.99833517943755734</v>
      </c>
      <c r="P2793" s="77">
        <v>14855.769131351386</v>
      </c>
      <c r="Q2793" s="4">
        <v>6108.8092627271908</v>
      </c>
      <c r="R2793" s="46">
        <v>14823.106260259696</v>
      </c>
      <c r="S2793" s="110">
        <v>14804.362545362204</v>
      </c>
      <c r="T2793" s="46">
        <v>14850.090817878361</v>
      </c>
      <c r="U2793" s="110">
        <f>$L$1*gp_need_index[[#This Row],[Normalised weighted population 2025/26]]</f>
        <v>6021.8335550479642</v>
      </c>
      <c r="V2793" s="4">
        <f>$M$1*gp_need_index[[#This Row],[Normalised travel time adjusted wp 2025/26]]</f>
        <v>8817.2948834422205</v>
      </c>
      <c r="W2793" s="115">
        <v>14839.128438490185</v>
      </c>
      <c r="X2793" s="43">
        <f>gp_need_index[[#This Row],[Combined weighted population 2025/26]]/gp_need_index[[#This Row],[Registered population 2025/26]]</f>
        <v>0.99887984979343258</v>
      </c>
    </row>
    <row r="2794" spans="1:24" ht="13">
      <c r="A2794" s="8" t="s">
        <v>1748</v>
      </c>
      <c r="B2794" s="3" t="s">
        <v>10040</v>
      </c>
      <c r="C2794" s="74" t="s">
        <v>6423</v>
      </c>
      <c r="D2794" s="74" t="s">
        <v>6800</v>
      </c>
      <c r="E2794" s="74" t="s">
        <v>6588</v>
      </c>
      <c r="F2794" s="41">
        <v>0.99873550694649327</v>
      </c>
      <c r="G2794" s="110">
        <v>20412.166666666668</v>
      </c>
      <c r="H2794" s="4">
        <v>6634.3340210124925</v>
      </c>
      <c r="I2794" s="46">
        <v>16261.211429078927</v>
      </c>
      <c r="J2794" s="110">
        <v>16240.649240185252</v>
      </c>
      <c r="K2794" s="46">
        <v>16291.025848855996</v>
      </c>
      <c r="L2794" s="110">
        <f>$L$1*gp_need_index[[#This Row],[Normalised weighted population (base year)]]</f>
        <v>6606.0586027021691</v>
      </c>
      <c r="M2794" s="4">
        <f>$M$1*gp_need_index[[#This Row],[Normalised travel time adjusted wp (base year)]]</f>
        <v>9672.8552454513028</v>
      </c>
      <c r="N2794" s="115">
        <v>16278.913848153472</v>
      </c>
      <c r="O2794" s="43">
        <f>gp_need_index[[#This Row],[Combined weighted population (base year)]]/gp_need_index[[#This Row],[Registered population (base year)]]</f>
        <v>0.79751033361574242</v>
      </c>
      <c r="P2794" s="77">
        <v>20580.570202293449</v>
      </c>
      <c r="Q2794" s="4">
        <v>6750.8964090403406</v>
      </c>
      <c r="R2794" s="46">
        <v>16381.139190870084</v>
      </c>
      <c r="S2794" s="110">
        <v>16360.425354154702</v>
      </c>
      <c r="T2794" s="46">
        <v>16410.960052071125</v>
      </c>
      <c r="U2794" s="110">
        <f>$L$1*gp_need_index[[#This Row],[Normalised weighted population 2025/26]]</f>
        <v>6654.7788241898852</v>
      </c>
      <c r="V2794" s="4">
        <f>$M$1*gp_need_index[[#This Row],[Normalised travel time adjusted wp 2025/26]]</f>
        <v>9744.0666103734184</v>
      </c>
      <c r="W2794" s="115">
        <v>16398.845434563304</v>
      </c>
      <c r="X2794" s="43">
        <f>gp_need_index[[#This Row],[Combined weighted population 2025/26]]/gp_need_index[[#This Row],[Registered population 2025/26]]</f>
        <v>0.79681200634255778</v>
      </c>
    </row>
    <row r="2795" spans="1:24" ht="13">
      <c r="A2795" s="8" t="s">
        <v>1663</v>
      </c>
      <c r="B2795" s="3" t="s">
        <v>10039</v>
      </c>
      <c r="C2795" s="74" t="s">
        <v>6423</v>
      </c>
      <c r="D2795" s="74" t="s">
        <v>6800</v>
      </c>
      <c r="E2795" s="74" t="s">
        <v>6694</v>
      </c>
      <c r="F2795" s="41">
        <v>0.99873550694649327</v>
      </c>
      <c r="G2795" s="110">
        <v>12784.25</v>
      </c>
      <c r="H2795" s="4">
        <v>5632.4781618980869</v>
      </c>
      <c r="I2795" s="46">
        <v>13805.593443170741</v>
      </c>
      <c r="J2795" s="110">
        <v>13788.136366162313</v>
      </c>
      <c r="K2795" s="46">
        <v>13830.905564594252</v>
      </c>
      <c r="L2795" s="110">
        <f>$L$1*gp_need_index[[#This Row],[Normalised weighted population (base year)]]</f>
        <v>5608.4726361517178</v>
      </c>
      <c r="M2795" s="4">
        <f>$M$1*gp_need_index[[#This Row],[Normalised travel time adjusted wp (base year)]]</f>
        <v>8212.1499702378696</v>
      </c>
      <c r="N2795" s="115">
        <v>13820.622606389588</v>
      </c>
      <c r="O2795" s="43">
        <f>gp_need_index[[#This Row],[Combined weighted population (base year)]]/gp_need_index[[#This Row],[Registered population (base year)]]</f>
        <v>1.0810663594962229</v>
      </c>
      <c r="P2795" s="77">
        <v>12895.282631531611</v>
      </c>
      <c r="Q2795" s="4">
        <v>5735.9893047853102</v>
      </c>
      <c r="R2795" s="46">
        <v>13918.453714265668</v>
      </c>
      <c r="S2795" s="110">
        <v>13900.853926228425</v>
      </c>
      <c r="T2795" s="46">
        <v>13943.79140729849</v>
      </c>
      <c r="U2795" s="110">
        <f>$L$1*gp_need_index[[#This Row],[Normalised weighted population 2025/26]]</f>
        <v>5654.3217149870561</v>
      </c>
      <c r="V2795" s="4">
        <f>$M$1*gp_need_index[[#This Row],[Normalised travel time adjusted wp 2025/26]]</f>
        <v>8279.1763457325451</v>
      </c>
      <c r="W2795" s="115">
        <v>13933.498060719601</v>
      </c>
      <c r="X2795" s="43">
        <f>gp_need_index[[#This Row],[Combined weighted population 2025/26]]/gp_need_index[[#This Row],[Registered population 2025/26]]</f>
        <v>1.0805112581750895</v>
      </c>
    </row>
    <row r="2796" spans="1:24" ht="13">
      <c r="A2796" s="8" t="s">
        <v>200</v>
      </c>
      <c r="B2796" s="3" t="s">
        <v>9099</v>
      </c>
      <c r="C2796" s="74" t="s">
        <v>6423</v>
      </c>
      <c r="D2796" s="74" t="s">
        <v>6800</v>
      </c>
      <c r="E2796" s="74" t="s">
        <v>6691</v>
      </c>
      <c r="F2796" s="41">
        <v>0.99873550694649327</v>
      </c>
      <c r="G2796" s="110">
        <v>11115.000000000004</v>
      </c>
      <c r="H2796" s="4">
        <v>4691.923754549015</v>
      </c>
      <c r="I2796" s="46">
        <v>11500.229554344245</v>
      </c>
      <c r="J2796" s="110">
        <v>11485.687593959045</v>
      </c>
      <c r="K2796" s="46">
        <v>11521.314863576048</v>
      </c>
      <c r="L2796" s="110">
        <f>$L$1*gp_need_index[[#This Row],[Normalised weighted population (base year)]]</f>
        <v>4671.926855625954</v>
      </c>
      <c r="M2796" s="4">
        <f>$M$1*gp_need_index[[#This Row],[Normalised travel time adjusted wp (base year)]]</f>
        <v>6840.8221769817874</v>
      </c>
      <c r="N2796" s="115">
        <v>11512.749032607742</v>
      </c>
      <c r="O2796" s="43">
        <f>gp_need_index[[#This Row],[Combined weighted population (base year)]]/gp_need_index[[#This Row],[Registered population (base year)]]</f>
        <v>1.0357848882238181</v>
      </c>
      <c r="P2796" s="77">
        <v>11215.009077336133</v>
      </c>
      <c r="Q2796" s="4">
        <v>4795.0414197882792</v>
      </c>
      <c r="R2796" s="46">
        <v>11635.231258822556</v>
      </c>
      <c r="S2796" s="110">
        <v>11620.51858971983</v>
      </c>
      <c r="T2796" s="46">
        <v>11656.412485132183</v>
      </c>
      <c r="U2796" s="110">
        <f>$L$1*gp_need_index[[#This Row],[Normalised weighted population 2025/26]]</f>
        <v>4726.7708120641319</v>
      </c>
      <c r="V2796" s="4">
        <f>$M$1*gp_need_index[[#This Row],[Normalised travel time adjusted wp 2025/26]]</f>
        <v>6921.0368761321797</v>
      </c>
      <c r="W2796" s="115">
        <v>11647.807688196312</v>
      </c>
      <c r="X2796" s="43">
        <f>gp_need_index[[#This Row],[Combined weighted population 2025/26]]/gp_need_index[[#This Row],[Registered population 2025/26]]</f>
        <v>1.0385910174370523</v>
      </c>
    </row>
    <row r="2797" spans="1:24" ht="13">
      <c r="A2797" s="8" t="s">
        <v>1670</v>
      </c>
      <c r="B2797" s="3" t="s">
        <v>10038</v>
      </c>
      <c r="C2797" s="74" t="s">
        <v>6423</v>
      </c>
      <c r="D2797" s="74" t="s">
        <v>6800</v>
      </c>
      <c r="E2797" s="74" t="s">
        <v>6696</v>
      </c>
      <c r="F2797" s="41">
        <v>0.99873550694649327</v>
      </c>
      <c r="G2797" s="110">
        <v>5427.666666666667</v>
      </c>
      <c r="H2797" s="4">
        <v>4266.9759942746878</v>
      </c>
      <c r="I2797" s="46">
        <v>10458.65321009503</v>
      </c>
      <c r="J2797" s="110">
        <v>10445.428315761828</v>
      </c>
      <c r="K2797" s="46">
        <v>10477.828821854862</v>
      </c>
      <c r="L2797" s="110">
        <f>$L$1*gp_need_index[[#This Row],[Normalised weighted population (base year)]]</f>
        <v>4248.7902154495496</v>
      </c>
      <c r="M2797" s="4">
        <f>$M$1*gp_need_index[[#This Row],[Normalised travel time adjusted wp (base year)]]</f>
        <v>6221.2485831600834</v>
      </c>
      <c r="N2797" s="115">
        <v>10470.038798609632</v>
      </c>
      <c r="O2797" s="43">
        <f>gp_need_index[[#This Row],[Combined weighted population (base year)]]/gp_need_index[[#This Row],[Registered population (base year)]]</f>
        <v>1.9290128597819134</v>
      </c>
      <c r="P2797" s="77">
        <v>5487.3332175568648</v>
      </c>
      <c r="Q2797" s="4">
        <v>4353.2738047254043</v>
      </c>
      <c r="R2797" s="46">
        <v>10563.276313302606</v>
      </c>
      <c r="S2797" s="110">
        <v>10549.919123782161</v>
      </c>
      <c r="T2797" s="46">
        <v>10582.506111248695</v>
      </c>
      <c r="U2797" s="110">
        <f>$L$1*gp_need_index[[#This Row],[Normalised weighted population 2025/26]]</f>
        <v>4291.292974484456</v>
      </c>
      <c r="V2797" s="4">
        <f>$M$1*gp_need_index[[#This Row],[Normalised travel time adjusted wp 2025/26]]</f>
        <v>6283.401100575913</v>
      </c>
      <c r="W2797" s="115">
        <v>10574.694075060368</v>
      </c>
      <c r="X2797" s="43">
        <f>gp_need_index[[#This Row],[Combined weighted population 2025/26]]/gp_need_index[[#This Row],[Registered population 2025/26]]</f>
        <v>1.9271098830350526</v>
      </c>
    </row>
    <row r="2798" spans="1:24" ht="13">
      <c r="A2798" s="8" t="s">
        <v>235</v>
      </c>
      <c r="B2798" s="3" t="s">
        <v>10037</v>
      </c>
      <c r="C2798" s="74" t="s">
        <v>6423</v>
      </c>
      <c r="D2798" s="74" t="s">
        <v>6800</v>
      </c>
      <c r="E2798" s="74" t="s">
        <v>6687</v>
      </c>
      <c r="F2798" s="41">
        <v>0.99873550694649327</v>
      </c>
      <c r="G2798" s="110">
        <v>13197.916666666668</v>
      </c>
      <c r="H2798" s="4">
        <v>6107.2087941435084</v>
      </c>
      <c r="I2798" s="46">
        <v>14969.191048951972</v>
      </c>
      <c r="J2798" s="110">
        <v>14950.262610853957</v>
      </c>
      <c r="K2798" s="46">
        <v>14996.636589993182</v>
      </c>
      <c r="L2798" s="110">
        <f>$L$1*gp_need_index[[#This Row],[Normalised weighted population (base year)]]</f>
        <v>6081.1799745489625</v>
      </c>
      <c r="M2798" s="4">
        <f>$M$1*gp_need_index[[#This Row],[Normalised travel time adjusted wp (base year)]]</f>
        <v>8904.3069632001752</v>
      </c>
      <c r="N2798" s="115">
        <v>14985.486937749138</v>
      </c>
      <c r="O2798" s="43">
        <f>gp_need_index[[#This Row],[Combined weighted population (base year)]]/gp_need_index[[#This Row],[Registered population (base year)]]</f>
        <v>1.1354433670275588</v>
      </c>
      <c r="P2798" s="77">
        <v>13314.951131725071</v>
      </c>
      <c r="Q2798" s="4">
        <v>6226.8263038692276</v>
      </c>
      <c r="R2798" s="46">
        <v>15109.476167410614</v>
      </c>
      <c r="S2798" s="110">
        <v>15090.370339754798</v>
      </c>
      <c r="T2798" s="46">
        <v>15136.982043916434</v>
      </c>
      <c r="U2798" s="110">
        <f>$L$1*gp_need_index[[#This Row],[Normalised weighted population 2025/26]]</f>
        <v>6138.1702988963598</v>
      </c>
      <c r="V2798" s="4">
        <f>$M$1*gp_need_index[[#This Row],[Normalised travel time adjusted wp 2025/26]]</f>
        <v>8987.6375817107401</v>
      </c>
      <c r="W2798" s="115">
        <v>15125.807880607099</v>
      </c>
      <c r="X2798" s="43">
        <f>gp_need_index[[#This Row],[Combined weighted population 2025/26]]/gp_need_index[[#This Row],[Registered population 2025/26]]</f>
        <v>1.136001757044933</v>
      </c>
    </row>
    <row r="2799" spans="1:24" ht="13">
      <c r="A2799" s="8" t="s">
        <v>1622</v>
      </c>
      <c r="B2799" s="3" t="s">
        <v>10036</v>
      </c>
      <c r="C2799" s="74" t="s">
        <v>6423</v>
      </c>
      <c r="D2799" s="74" t="s">
        <v>6800</v>
      </c>
      <c r="E2799" s="74" t="s">
        <v>6690</v>
      </c>
      <c r="F2799" s="41">
        <v>0.99873550694649327</v>
      </c>
      <c r="G2799" s="110">
        <v>12686.833333333332</v>
      </c>
      <c r="H2799" s="4">
        <v>7002.8672393743682</v>
      </c>
      <c r="I2799" s="46">
        <v>17164.511830210493</v>
      </c>
      <c r="J2799" s="110">
        <v>17142.807424234357</v>
      </c>
      <c r="K2799" s="46">
        <v>17195.982422866291</v>
      </c>
      <c r="L2799" s="110">
        <f>$L$1*gp_need_index[[#This Row],[Normalised weighted population (base year)]]</f>
        <v>6973.0211387804238</v>
      </c>
      <c r="M2799" s="4">
        <f>$M$1*gp_need_index[[#This Row],[Normalised travel time adjusted wp (base year)]]</f>
        <v>10210.176469113583</v>
      </c>
      <c r="N2799" s="115">
        <v>17183.197607894006</v>
      </c>
      <c r="O2799" s="43">
        <f>gp_need_index[[#This Row],[Combined weighted population (base year)]]/gp_need_index[[#This Row],[Registered population (base year)]]</f>
        <v>1.3544118659419089</v>
      </c>
      <c r="P2799" s="77">
        <v>12802.919450807805</v>
      </c>
      <c r="Q2799" s="4">
        <v>7137.2382632283452</v>
      </c>
      <c r="R2799" s="46">
        <v>17318.602796479194</v>
      </c>
      <c r="S2799" s="110">
        <v>17296.703543546602</v>
      </c>
      <c r="T2799" s="46">
        <v>17350.130252791729</v>
      </c>
      <c r="U2799" s="110">
        <f>$L$1*gp_need_index[[#This Row],[Normalised weighted population 2025/26]]</f>
        <v>7035.6200390996055</v>
      </c>
      <c r="V2799" s="4">
        <f>$M$1*gp_need_index[[#This Row],[Normalised travel time adjusted wp 2025/26]]</f>
        <v>10301.702298063999</v>
      </c>
      <c r="W2799" s="115">
        <v>17337.322337163605</v>
      </c>
      <c r="X2799" s="43">
        <f>gp_need_index[[#This Row],[Combined weighted population 2025/26]]/gp_need_index[[#This Row],[Registered population 2025/26]]</f>
        <v>1.3541694457875935</v>
      </c>
    </row>
    <row r="2800" spans="1:24" ht="13">
      <c r="A2800" s="8" t="s">
        <v>1832</v>
      </c>
      <c r="B2800" s="3" t="s">
        <v>10035</v>
      </c>
      <c r="C2800" s="74" t="s">
        <v>6423</v>
      </c>
      <c r="D2800" s="74" t="s">
        <v>6800</v>
      </c>
      <c r="E2800" s="74" t="s">
        <v>6688</v>
      </c>
      <c r="F2800" s="41">
        <v>0.99873550694649327</v>
      </c>
      <c r="G2800" s="110">
        <v>16987.083333333328</v>
      </c>
      <c r="H2800" s="4">
        <v>7533.3923590401719</v>
      </c>
      <c r="I2800" s="46">
        <v>18464.865582674473</v>
      </c>
      <c r="J2800" s="110">
        <v>18441.516888411246</v>
      </c>
      <c r="K2800" s="46">
        <v>18498.720333042245</v>
      </c>
      <c r="L2800" s="110">
        <f>$L$1*gp_need_index[[#This Row],[Normalised weighted population (base year)]]</f>
        <v>7501.2851694454066</v>
      </c>
      <c r="M2800" s="4">
        <f>$M$1*gp_need_index[[#This Row],[Normalised travel time adjusted wp (base year)]]</f>
        <v>10983.681793137031</v>
      </c>
      <c r="N2800" s="115">
        <v>18484.966962582439</v>
      </c>
      <c r="O2800" s="43">
        <f>gp_need_index[[#This Row],[Combined weighted population (base year)]]/gp_need_index[[#This Row],[Registered population (base year)]]</f>
        <v>1.0881777995584356</v>
      </c>
      <c r="P2800" s="77">
        <v>17137.781942252899</v>
      </c>
      <c r="Q2800" s="4">
        <v>7679.9472880258872</v>
      </c>
      <c r="R2800" s="46">
        <v>18635.493404287179</v>
      </c>
      <c r="S2800" s="110">
        <v>18611.928952328788</v>
      </c>
      <c r="T2800" s="46">
        <v>18669.41817934384</v>
      </c>
      <c r="U2800" s="110">
        <f>$L$1*gp_need_index[[#This Row],[Normalised weighted population 2025/26]]</f>
        <v>7570.602107715411</v>
      </c>
      <c r="V2800" s="4">
        <f>$M$1*gp_need_index[[#This Row],[Normalised travel time adjusted wp 2025/26]]</f>
        <v>11085.03425389085</v>
      </c>
      <c r="W2800" s="115">
        <v>18655.636361606259</v>
      </c>
      <c r="X2800" s="43">
        <f>gp_need_index[[#This Row],[Combined weighted population 2025/26]]/gp_need_index[[#This Row],[Registered population 2025/26]]</f>
        <v>1.0885677285700033</v>
      </c>
    </row>
    <row r="2801" spans="1:24" ht="13">
      <c r="A2801" s="8" t="s">
        <v>222</v>
      </c>
      <c r="B2801" s="3" t="s">
        <v>10034</v>
      </c>
      <c r="C2801" s="74" t="s">
        <v>6423</v>
      </c>
      <c r="D2801" s="74" t="s">
        <v>6800</v>
      </c>
      <c r="E2801" s="74" t="s">
        <v>6691</v>
      </c>
      <c r="F2801" s="41">
        <v>0.99873550694649327</v>
      </c>
      <c r="G2801" s="110">
        <v>9449.75</v>
      </c>
      <c r="H2801" s="4">
        <v>3286.9769686959389</v>
      </c>
      <c r="I2801" s="46">
        <v>8056.6078345148435</v>
      </c>
      <c r="J2801" s="110">
        <v>8046.4203098732714</v>
      </c>
      <c r="K2801" s="46">
        <v>8071.3793716174177</v>
      </c>
      <c r="L2801" s="110">
        <f>$L$1*gp_need_index[[#This Row],[Normalised weighted population (base year)]]</f>
        <v>3272.9679289834512</v>
      </c>
      <c r="M2801" s="4">
        <f>$M$1*gp_need_index[[#This Row],[Normalised travel time adjusted wp (base year)]]</f>
        <v>4792.4105588635794</v>
      </c>
      <c r="N2801" s="115">
        <v>8065.3784878470306</v>
      </c>
      <c r="O2801" s="43">
        <f>gp_need_index[[#This Row],[Combined weighted population (base year)]]/gp_need_index[[#This Row],[Registered population (base year)]]</f>
        <v>0.85350178447546554</v>
      </c>
      <c r="P2801" s="77">
        <v>9530.2087320133833</v>
      </c>
      <c r="Q2801" s="4">
        <v>3354.237058714968</v>
      </c>
      <c r="R2801" s="46">
        <v>8139.1004703322542</v>
      </c>
      <c r="S2801" s="110">
        <v>8128.8086343257255</v>
      </c>
      <c r="T2801" s="46">
        <v>8153.9172045409687</v>
      </c>
      <c r="U2801" s="110">
        <f>$L$1*gp_need_index[[#This Row],[Normalised weighted population 2025/26]]</f>
        <v>3306.4802653107849</v>
      </c>
      <c r="V2801" s="4">
        <f>$M$1*gp_need_index[[#This Row],[Normalised travel time adjusted wp 2025/26]]</f>
        <v>4841.4176942981367</v>
      </c>
      <c r="W2801" s="115">
        <v>8147.8979596089212</v>
      </c>
      <c r="X2801" s="43">
        <f>gp_need_index[[#This Row],[Combined weighted population 2025/26]]/gp_need_index[[#This Row],[Registered population 2025/26]]</f>
        <v>0.85495482719480476</v>
      </c>
    </row>
    <row r="2802" spans="1:24" ht="13">
      <c r="A2802" s="8" t="s">
        <v>1639</v>
      </c>
      <c r="B2802" s="3" t="s">
        <v>10033</v>
      </c>
      <c r="C2802" s="74" t="s">
        <v>6423</v>
      </c>
      <c r="D2802" s="74" t="s">
        <v>6800</v>
      </c>
      <c r="E2802" s="74" t="s">
        <v>6559</v>
      </c>
      <c r="F2802" s="41">
        <v>0.99873550694649327</v>
      </c>
      <c r="G2802" s="110">
        <v>7117.1666666666661</v>
      </c>
      <c r="H2802" s="4">
        <v>3648.3113681371415</v>
      </c>
      <c r="I2802" s="46">
        <v>8942.2634326958851</v>
      </c>
      <c r="J2802" s="110">
        <v>8930.9560027026146</v>
      </c>
      <c r="K2802" s="46">
        <v>8958.6587914858683</v>
      </c>
      <c r="L2802" s="110">
        <f>$L$1*gp_need_index[[#This Row],[Normalised weighted population (base year)]]</f>
        <v>3632.7623273843456</v>
      </c>
      <c r="M2802" s="4">
        <f>$M$1*gp_need_index[[#This Row],[Normalised travel time adjusted wp (base year)]]</f>
        <v>5319.2359086163833</v>
      </c>
      <c r="N2802" s="115">
        <v>8951.9982360007289</v>
      </c>
      <c r="O2802" s="43">
        <f>gp_need_index[[#This Row],[Combined weighted population (base year)]]/gp_need_index[[#This Row],[Registered population (base year)]]</f>
        <v>1.2578036535139072</v>
      </c>
      <c r="P2802" s="77">
        <v>7177.0714162209733</v>
      </c>
      <c r="Q2802" s="4">
        <v>3718.0891377885737</v>
      </c>
      <c r="R2802" s="46">
        <v>9021.9923399527925</v>
      </c>
      <c r="S2802" s="110">
        <v>9010.5840933101317</v>
      </c>
      <c r="T2802" s="46">
        <v>9038.4163247679935</v>
      </c>
      <c r="U2802" s="110">
        <f>$L$1*gp_need_index[[#This Row],[Normalised weighted population 2025/26]]</f>
        <v>3665.1519089333983</v>
      </c>
      <c r="V2802" s="4">
        <f>$M$1*gp_need_index[[#This Row],[Normalised travel time adjusted wp 2025/26]]</f>
        <v>5366.5922311297654</v>
      </c>
      <c r="W2802" s="115">
        <v>9031.7441400631633</v>
      </c>
      <c r="X2802" s="43">
        <f>gp_need_index[[#This Row],[Combined weighted population 2025/26]]/gp_need_index[[#This Row],[Registered population 2025/26]]</f>
        <v>1.2584163673849511</v>
      </c>
    </row>
    <row r="2803" spans="1:24" ht="13">
      <c r="A2803" s="8" t="s">
        <v>225</v>
      </c>
      <c r="B2803" s="3" t="s">
        <v>12697</v>
      </c>
      <c r="C2803" s="74" t="s">
        <v>6423</v>
      </c>
      <c r="D2803" s="74" t="s">
        <v>6800</v>
      </c>
      <c r="E2803" s="74" t="s">
        <v>6695</v>
      </c>
      <c r="F2803" s="41">
        <v>0.99873550694649327</v>
      </c>
      <c r="G2803" s="110">
        <v>17331.916666666664</v>
      </c>
      <c r="H2803" s="4">
        <v>7396.2475421921217</v>
      </c>
      <c r="I2803" s="46">
        <v>18128.714153442077</v>
      </c>
      <c r="J2803" s="110">
        <v>18105.790520326042</v>
      </c>
      <c r="K2803" s="46">
        <v>18161.952580735549</v>
      </c>
      <c r="L2803" s="110">
        <f>$L$1*gp_need_index[[#This Row],[Normalised weighted population (base year)]]</f>
        <v>7364.7248614648915</v>
      </c>
      <c r="M2803" s="4">
        <f>$M$1*gp_need_index[[#This Row],[Normalised travel time adjusted wp (base year)]]</f>
        <v>10783.724727841023</v>
      </c>
      <c r="N2803" s="115">
        <v>18148.449589305914</v>
      </c>
      <c r="O2803" s="43">
        <f>gp_need_index[[#This Row],[Combined weighted population (base year)]]/gp_need_index[[#This Row],[Registered population (base year)]]</f>
        <v>1.0471115190744964</v>
      </c>
      <c r="P2803" s="77">
        <v>17484.825834146006</v>
      </c>
      <c r="Q2803" s="4">
        <v>7543.6978242888745</v>
      </c>
      <c r="R2803" s="46">
        <v>18304.882283196865</v>
      </c>
      <c r="S2803" s="110">
        <v>18281.735886704504</v>
      </c>
      <c r="T2803" s="46">
        <v>18338.205200944416</v>
      </c>
      <c r="U2803" s="110">
        <f>$L$1*gp_need_index[[#This Row],[Normalised weighted population 2025/26]]</f>
        <v>7436.2925299725066</v>
      </c>
      <c r="V2803" s="4">
        <f>$M$1*gp_need_index[[#This Row],[Normalised travel time adjusted wp 2025/26]]</f>
        <v>10888.37535559947</v>
      </c>
      <c r="W2803" s="115">
        <v>18324.667885571977</v>
      </c>
      <c r="X2803" s="43">
        <f>gp_need_index[[#This Row],[Combined weighted population 2025/26]]/gp_need_index[[#This Row],[Registered population 2025/26]]</f>
        <v>1.0480326232238384</v>
      </c>
    </row>
    <row r="2804" spans="1:24" ht="13">
      <c r="A2804" s="8" t="s">
        <v>226</v>
      </c>
      <c r="B2804" s="3" t="s">
        <v>12698</v>
      </c>
      <c r="C2804" s="74" t="s">
        <v>6423</v>
      </c>
      <c r="D2804" s="74" t="s">
        <v>6800</v>
      </c>
      <c r="E2804" s="74" t="s">
        <v>6691</v>
      </c>
      <c r="F2804" s="41">
        <v>0.99873550694649327</v>
      </c>
      <c r="G2804" s="110">
        <v>19814.333333333328</v>
      </c>
      <c r="H2804" s="4">
        <v>5970.3563433578793</v>
      </c>
      <c r="I2804" s="46">
        <v>14633.756229154777</v>
      </c>
      <c r="J2804" s="110">
        <v>14615.2519460563</v>
      </c>
      <c r="K2804" s="46">
        <v>14660.586761002553</v>
      </c>
      <c r="L2804" s="110">
        <f>$L$1*gp_need_index[[#This Row],[Normalised weighted population (base year)]]</f>
        <v>5944.9107865717033</v>
      </c>
      <c r="M2804" s="4">
        <f>$M$1*gp_need_index[[#This Row],[Normalised travel time adjusted wp (base year)]]</f>
        <v>8704.776167457605</v>
      </c>
      <c r="N2804" s="115">
        <v>14649.686954029308</v>
      </c>
      <c r="O2804" s="43">
        <f>gp_need_index[[#This Row],[Combined weighted population (base year)]]/gp_need_index[[#This Row],[Registered population (base year)]]</f>
        <v>0.73934796127530467</v>
      </c>
      <c r="P2804" s="77">
        <v>19982.089125753242</v>
      </c>
      <c r="Q2804" s="4">
        <v>6091.8958834127534</v>
      </c>
      <c r="R2804" s="46">
        <v>14782.065722240661</v>
      </c>
      <c r="S2804" s="110">
        <v>14763.373902818408</v>
      </c>
      <c r="T2804" s="46">
        <v>14808.975568071972</v>
      </c>
      <c r="U2804" s="110">
        <f>$L$1*gp_need_index[[#This Row],[Normalised weighted population 2025/26]]</f>
        <v>6005.1609842236685</v>
      </c>
      <c r="V2804" s="4">
        <f>$M$1*gp_need_index[[#This Row],[Normalised travel time adjusted wp 2025/26]]</f>
        <v>8792.8825558547778</v>
      </c>
      <c r="W2804" s="115">
        <v>14798.043540078446</v>
      </c>
      <c r="X2804" s="43">
        <f>gp_need_index[[#This Row],[Combined weighted population 2025/26]]/gp_need_index[[#This Row],[Registered population 2025/26]]</f>
        <v>0.74056538567864194</v>
      </c>
    </row>
    <row r="2805" spans="1:24" ht="13">
      <c r="A2805" s="8" t="s">
        <v>1643</v>
      </c>
      <c r="B2805" s="3" t="s">
        <v>10032</v>
      </c>
      <c r="C2805" s="74" t="s">
        <v>6423</v>
      </c>
      <c r="D2805" s="74" t="s">
        <v>6800</v>
      </c>
      <c r="E2805" s="74" t="s">
        <v>6559</v>
      </c>
      <c r="F2805" s="41">
        <v>0.99873550694649327</v>
      </c>
      <c r="G2805" s="110">
        <v>7942.5000000000009</v>
      </c>
      <c r="H2805" s="4">
        <v>3197.3283978994664</v>
      </c>
      <c r="I2805" s="46">
        <v>7836.8729885726561</v>
      </c>
      <c r="J2805" s="110">
        <v>7826.9633171173919</v>
      </c>
      <c r="K2805" s="46">
        <v>7851.2416487453575</v>
      </c>
      <c r="L2805" s="110">
        <f>$L$1*gp_need_index[[#This Row],[Normalised weighted population (base year)]]</f>
        <v>3183.7014388648827</v>
      </c>
      <c r="M2805" s="4">
        <f>$M$1*gp_need_index[[#This Row],[Normalised travel time adjusted wp (base year)]]</f>
        <v>4661.7029934124912</v>
      </c>
      <c r="N2805" s="115">
        <v>7845.4044322773734</v>
      </c>
      <c r="O2805" s="43">
        <f>gp_need_index[[#This Row],[Combined weighted population (base year)]]/gp_need_index[[#This Row],[Registered population (base year)]]</f>
        <v>0.98777518819985799</v>
      </c>
      <c r="P2805" s="77">
        <v>8011.5147910925407</v>
      </c>
      <c r="Q2805" s="4">
        <v>3257.5795462547358</v>
      </c>
      <c r="R2805" s="46">
        <v>7904.5597412915904</v>
      </c>
      <c r="S2805" s="110">
        <v>7894.5644804076983</v>
      </c>
      <c r="T2805" s="46">
        <v>7918.9495084594155</v>
      </c>
      <c r="U2805" s="110">
        <f>$L$1*gp_need_index[[#This Row],[Normalised weighted population 2025/26]]</f>
        <v>3211.1989384846402</v>
      </c>
      <c r="V2805" s="4">
        <f>$M$1*gp_need_index[[#This Row],[Normalised travel time adjusted wp 2025/26]]</f>
        <v>4701.9047788660082</v>
      </c>
      <c r="W2805" s="115">
        <v>7913.1037173506484</v>
      </c>
      <c r="X2805" s="43">
        <f>gp_need_index[[#This Row],[Combined weighted population 2025/26]]/gp_need_index[[#This Row],[Registered population 2025/26]]</f>
        <v>0.98771629631748181</v>
      </c>
    </row>
    <row r="2806" spans="1:24" ht="13">
      <c r="A2806" s="8" t="s">
        <v>1924</v>
      </c>
      <c r="B2806" s="3" t="s">
        <v>10031</v>
      </c>
      <c r="C2806" s="74" t="s">
        <v>6423</v>
      </c>
      <c r="D2806" s="74" t="s">
        <v>6800</v>
      </c>
      <c r="E2806" s="74" t="s">
        <v>6559</v>
      </c>
      <c r="F2806" s="41">
        <v>0.99873550694649327</v>
      </c>
      <c r="G2806" s="110">
        <v>14113.583333333336</v>
      </c>
      <c r="H2806" s="4">
        <v>7164.6398883827351</v>
      </c>
      <c r="I2806" s="46">
        <v>17561.027779005872</v>
      </c>
      <c r="J2806" s="110">
        <v>17538.82198136688</v>
      </c>
      <c r="K2806" s="46">
        <v>17593.22537118426</v>
      </c>
      <c r="L2806" s="110">
        <f>$L$1*gp_need_index[[#This Row],[Normalised weighted population (base year)]]</f>
        <v>7134.104315521131</v>
      </c>
      <c r="M2806" s="4">
        <f>$M$1*gp_need_index[[#This Row],[Normalised travel time adjusted wp (base year)]]</f>
        <v>10446.040899751992</v>
      </c>
      <c r="N2806" s="115">
        <v>17580.145215273122</v>
      </c>
      <c r="O2806" s="43">
        <f>gp_need_index[[#This Row],[Combined weighted population (base year)]]/gp_need_index[[#This Row],[Registered population (base year)]]</f>
        <v>1.2456188340031613</v>
      </c>
      <c r="P2806" s="77">
        <v>14246.609515239419</v>
      </c>
      <c r="Q2806" s="4">
        <v>7305.7876977219248</v>
      </c>
      <c r="R2806" s="46">
        <v>17727.590222694824</v>
      </c>
      <c r="S2806" s="110">
        <v>17705.173808002812</v>
      </c>
      <c r="T2806" s="46">
        <v>17759.862215582503</v>
      </c>
      <c r="U2806" s="110">
        <f>$L$1*gp_need_index[[#This Row],[Normalised weighted population 2025/26]]</f>
        <v>7201.7697086449707</v>
      </c>
      <c r="V2806" s="4">
        <f>$M$1*gp_need_index[[#This Row],[Normalised travel time adjusted wp 2025/26]]</f>
        <v>10544.982126006087</v>
      </c>
      <c r="W2806" s="115">
        <v>17746.751834651059</v>
      </c>
      <c r="X2806" s="43">
        <f>gp_need_index[[#This Row],[Combined weighted population 2025/26]]/gp_need_index[[#This Row],[Registered population 2025/26]]</f>
        <v>1.2456824773408426</v>
      </c>
    </row>
    <row r="2807" spans="1:24" ht="13">
      <c r="A2807" s="8" t="s">
        <v>1831</v>
      </c>
      <c r="B2807" s="3" t="s">
        <v>12699</v>
      </c>
      <c r="C2807" s="74" t="s">
        <v>6423</v>
      </c>
      <c r="D2807" s="74" t="s">
        <v>6800</v>
      </c>
      <c r="E2807" s="74" t="s">
        <v>6687</v>
      </c>
      <c r="F2807" s="41">
        <v>0.99873550694649327</v>
      </c>
      <c r="G2807" s="110">
        <v>23687.5</v>
      </c>
      <c r="H2807" s="4">
        <v>11178.255579430279</v>
      </c>
      <c r="I2807" s="46">
        <v>27398.677366813674</v>
      </c>
      <c r="J2807" s="110">
        <v>27364.031929608067</v>
      </c>
      <c r="K2807" s="46">
        <v>27448.911980139586</v>
      </c>
      <c r="L2807" s="110">
        <f>$L$1*gp_need_index[[#This Row],[Normalised weighted population (base year)]]</f>
        <v>11130.614045029535</v>
      </c>
      <c r="M2807" s="4">
        <f>$M$1*gp_need_index[[#This Row],[Normalised travel time adjusted wp (base year)]]</f>
        <v>16297.890304291008</v>
      </c>
      <c r="N2807" s="115">
        <v>27428.504349320545</v>
      </c>
      <c r="O2807" s="43">
        <f>gp_need_index[[#This Row],[Combined weighted population (base year)]]/gp_need_index[[#This Row],[Registered population (base year)]]</f>
        <v>1.1579315820293634</v>
      </c>
      <c r="P2807" s="77">
        <v>23898.09452631995</v>
      </c>
      <c r="Q2807" s="4">
        <v>11391.636072544432</v>
      </c>
      <c r="R2807" s="46">
        <v>27641.955202600097</v>
      </c>
      <c r="S2807" s="110">
        <v>27607.002142261066</v>
      </c>
      <c r="T2807" s="46">
        <v>27692.275690071536</v>
      </c>
      <c r="U2807" s="110">
        <f>$L$1*gp_need_index[[#This Row],[Normalised weighted population 2025/26]]</f>
        <v>11229.44479001756</v>
      </c>
      <c r="V2807" s="4">
        <f>$M$1*gp_need_index[[#This Row],[Normalised travel time adjusted wp 2025/26]]</f>
        <v>16442.38838317246</v>
      </c>
      <c r="W2807" s="115">
        <v>27671.833173190018</v>
      </c>
      <c r="X2807" s="43">
        <f>gp_need_index[[#This Row],[Combined weighted population 2025/26]]/gp_need_index[[#This Row],[Registered population 2025/26]]</f>
        <v>1.1579096041616999</v>
      </c>
    </row>
    <row r="2808" spans="1:24" ht="13">
      <c r="A2808" s="8" t="s">
        <v>211</v>
      </c>
      <c r="B2808" s="3" t="s">
        <v>10030</v>
      </c>
      <c r="C2808" s="74" t="s">
        <v>6423</v>
      </c>
      <c r="D2808" s="74" t="s">
        <v>6800</v>
      </c>
      <c r="E2808" s="74" t="s">
        <v>6695</v>
      </c>
      <c r="F2808" s="41">
        <v>0.99873550694649327</v>
      </c>
      <c r="G2808" s="110">
        <v>11020.333333333332</v>
      </c>
      <c r="H2808" s="4">
        <v>5108.9394931732113</v>
      </c>
      <c r="I2808" s="46">
        <v>12522.363965054345</v>
      </c>
      <c r="J2808" s="110">
        <v>12506.52952280705</v>
      </c>
      <c r="K2808" s="46">
        <v>12545.323325584381</v>
      </c>
      <c r="L2808" s="110">
        <f>$L$1*gp_need_index[[#This Row],[Normalised weighted population (base year)]]</f>
        <v>5087.165280293053</v>
      </c>
      <c r="M2808" s="4">
        <f>$M$1*gp_need_index[[#This Row],[Normalised travel time adjusted wp (base year)]]</f>
        <v>7448.8308877296977</v>
      </c>
      <c r="N2808" s="115">
        <v>12535.99616802275</v>
      </c>
      <c r="O2808" s="43">
        <f>gp_need_index[[#This Row],[Combined weighted population (base year)]]/gp_need_index[[#This Row],[Registered population (base year)]]</f>
        <v>1.1375333022010301</v>
      </c>
      <c r="P2808" s="77">
        <v>11118.051114383259</v>
      </c>
      <c r="Q2808" s="4">
        <v>5207.3262137532474</v>
      </c>
      <c r="R2808" s="46">
        <v>12635.64575002631</v>
      </c>
      <c r="S2808" s="110">
        <v>12619.66806374883</v>
      </c>
      <c r="T2808" s="46">
        <v>12658.648169681412</v>
      </c>
      <c r="U2808" s="110">
        <f>$L$1*gp_need_index[[#This Row],[Normalised weighted population 2025/26]]</f>
        <v>5133.1855976234883</v>
      </c>
      <c r="V2808" s="4">
        <f>$M$1*gp_need_index[[#This Row],[Normalised travel time adjusted wp 2025/26]]</f>
        <v>7516.1179218817488</v>
      </c>
      <c r="W2808" s="115">
        <v>12649.303519505236</v>
      </c>
      <c r="X2808" s="43">
        <f>gp_need_index[[#This Row],[Combined weighted population 2025/26]]/gp_need_index[[#This Row],[Registered population 2025/26]]</f>
        <v>1.13772669232839</v>
      </c>
    </row>
    <row r="2809" spans="1:24" ht="13">
      <c r="A2809" s="8" t="s">
        <v>1828</v>
      </c>
      <c r="B2809" s="3" t="s">
        <v>10029</v>
      </c>
      <c r="C2809" s="74" t="s">
        <v>6423</v>
      </c>
      <c r="D2809" s="74" t="s">
        <v>6800</v>
      </c>
      <c r="E2809" s="74" t="s">
        <v>6688</v>
      </c>
      <c r="F2809" s="41">
        <v>0.99873550694649327</v>
      </c>
      <c r="G2809" s="110">
        <v>14901.75</v>
      </c>
      <c r="H2809" s="4">
        <v>6639.8821611439798</v>
      </c>
      <c r="I2809" s="46">
        <v>16274.810304177849</v>
      </c>
      <c r="J2809" s="110">
        <v>16254.230919601076</v>
      </c>
      <c r="K2809" s="46">
        <v>16304.649657064756</v>
      </c>
      <c r="L2809" s="110">
        <f>$L$1*gp_need_index[[#This Row],[Normalised weighted population (base year)]]</f>
        <v>6611.5830967551565</v>
      </c>
      <c r="M2809" s="4">
        <f>$M$1*gp_need_index[[#This Row],[Normalised travel time adjusted wp (base year)]]</f>
        <v>9680.9444306209643</v>
      </c>
      <c r="N2809" s="115">
        <v>16292.527527376122</v>
      </c>
      <c r="O2809" s="43">
        <f>gp_need_index[[#This Row],[Combined weighted population (base year)]]/gp_need_index[[#This Row],[Registered population (base year)]]</f>
        <v>1.0933298120942925</v>
      </c>
      <c r="P2809" s="77">
        <v>15033.617199834007</v>
      </c>
      <c r="Q2809" s="4">
        <v>6763.5378361249632</v>
      </c>
      <c r="R2809" s="46">
        <v>16411.813780450088</v>
      </c>
      <c r="S2809" s="110">
        <v>16391.061155929263</v>
      </c>
      <c r="T2809" s="46">
        <v>16441.690482863851</v>
      </c>
      <c r="U2809" s="110">
        <f>$L$1*gp_need_index[[#This Row],[Normalised weighted population 2025/26]]</f>
        <v>6667.2402657782386</v>
      </c>
      <c r="V2809" s="4">
        <f>$M$1*gp_need_index[[#This Row],[Normalised travel time adjusted wp 2025/26]]</f>
        <v>9762.312914286149</v>
      </c>
      <c r="W2809" s="115">
        <v>16429.553180064388</v>
      </c>
      <c r="X2809" s="43">
        <f>gp_need_index[[#This Row],[Combined weighted population 2025/26]]/gp_need_index[[#This Row],[Registered population 2025/26]]</f>
        <v>1.0928542985813017</v>
      </c>
    </row>
    <row r="2810" spans="1:24" ht="13">
      <c r="A2810" s="8" t="s">
        <v>1642</v>
      </c>
      <c r="B2810" s="3" t="s">
        <v>10028</v>
      </c>
      <c r="C2810" s="74" t="s">
        <v>6423</v>
      </c>
      <c r="D2810" s="74" t="s">
        <v>6800</v>
      </c>
      <c r="E2810" s="74" t="s">
        <v>6559</v>
      </c>
      <c r="F2810" s="41">
        <v>0.99873550694649327</v>
      </c>
      <c r="G2810" s="110">
        <v>10422.5</v>
      </c>
      <c r="H2810" s="4">
        <v>5421.2140111651834</v>
      </c>
      <c r="I2810" s="46">
        <v>13287.770401465003</v>
      </c>
      <c r="J2810" s="110">
        <v>13270.968108095758</v>
      </c>
      <c r="K2810" s="46">
        <v>13312.133110625904</v>
      </c>
      <c r="L2810" s="110">
        <f>$L$1*gp_need_index[[#This Row],[Normalised weighted population (base year)]]</f>
        <v>5398.1088896217125</v>
      </c>
      <c r="M2810" s="4">
        <f>$M$1*gp_need_index[[#This Row],[Normalised travel time adjusted wp (base year)]]</f>
        <v>7904.1269581133283</v>
      </c>
      <c r="N2810" s="115">
        <v>13302.235847735041</v>
      </c>
      <c r="O2810" s="43">
        <f>gp_need_index[[#This Row],[Combined weighted population (base year)]]/gp_need_index[[#This Row],[Registered population (base year)]]</f>
        <v>1.2762999134310424</v>
      </c>
      <c r="P2810" s="77">
        <v>10517.743801130973</v>
      </c>
      <c r="Q2810" s="4">
        <v>5525.8566232572139</v>
      </c>
      <c r="R2810" s="46">
        <v>13408.563990576095</v>
      </c>
      <c r="S2810" s="110">
        <v>13391.60895455251</v>
      </c>
      <c r="T2810" s="46">
        <v>13432.973460577488</v>
      </c>
      <c r="U2810" s="110">
        <f>$L$1*gp_need_index[[#This Row],[Normalised weighted population 2025/26]]</f>
        <v>5447.1808503411721</v>
      </c>
      <c r="V2810" s="4">
        <f>$M$1*gp_need_index[[#This Row],[Normalised travel time adjusted wp 2025/26]]</f>
        <v>7975.8763509223418</v>
      </c>
      <c r="W2810" s="115">
        <v>13423.057201263513</v>
      </c>
      <c r="X2810" s="43">
        <f>gp_need_index[[#This Row],[Combined weighted population 2025/26]]/gp_need_index[[#This Row],[Registered population 2025/26]]</f>
        <v>1.2762297176149253</v>
      </c>
    </row>
    <row r="2811" spans="1:24" ht="13">
      <c r="A2811" s="8" t="s">
        <v>1676</v>
      </c>
      <c r="B2811" s="3" t="s">
        <v>10027</v>
      </c>
      <c r="C2811" s="74" t="s">
        <v>6423</v>
      </c>
      <c r="D2811" s="74" t="s">
        <v>6800</v>
      </c>
      <c r="E2811" s="74" t="s">
        <v>6694</v>
      </c>
      <c r="F2811" s="41">
        <v>0.99873550694649327</v>
      </c>
      <c r="G2811" s="110">
        <v>11574</v>
      </c>
      <c r="H2811" s="4">
        <v>6686.1083440659813</v>
      </c>
      <c r="I2811" s="46">
        <v>16388.113874916548</v>
      </c>
      <c r="J2811" s="110">
        <v>16367.391218761639</v>
      </c>
      <c r="K2811" s="46">
        <v>16418.160966337266</v>
      </c>
      <c r="L2811" s="110">
        <f>$L$1*gp_need_index[[#This Row],[Normalised weighted population (base year)]]</f>
        <v>6657.6122644748975</v>
      </c>
      <c r="M2811" s="4">
        <f>$M$1*gp_need_index[[#This Row],[Normalised travel time adjusted wp (base year)]]</f>
        <v>9748.3421791422297</v>
      </c>
      <c r="N2811" s="115">
        <v>16405.954443617127</v>
      </c>
      <c r="O2811" s="43">
        <f>gp_need_index[[#This Row],[Combined weighted population (base year)]]/gp_need_index[[#This Row],[Registered population (base year)]]</f>
        <v>1.417483535823149</v>
      </c>
      <c r="P2811" s="77">
        <v>11693.461896023542</v>
      </c>
      <c r="Q2811" s="4">
        <v>6823.2529207992247</v>
      </c>
      <c r="R2811" s="46">
        <v>16556.713221142694</v>
      </c>
      <c r="S2811" s="110">
        <v>16535.777372285655</v>
      </c>
      <c r="T2811" s="46">
        <v>16586.853704118887</v>
      </c>
      <c r="U2811" s="110">
        <f>$L$1*gp_need_index[[#This Row],[Normalised weighted population 2025/26]]</f>
        <v>6726.1051419216237</v>
      </c>
      <c r="V2811" s="4">
        <f>$M$1*gp_need_index[[#This Row],[Normalised travel time adjusted wp 2025/26]]</f>
        <v>9848.5040994939227</v>
      </c>
      <c r="W2811" s="115">
        <v>16574.609241415546</v>
      </c>
      <c r="X2811" s="43">
        <f>gp_need_index[[#This Row],[Combined weighted population 2025/26]]/gp_need_index[[#This Row],[Registered population 2025/26]]</f>
        <v>1.4174253432212303</v>
      </c>
    </row>
    <row r="2812" spans="1:24" ht="13">
      <c r="A2812" s="8" t="s">
        <v>210</v>
      </c>
      <c r="B2812" s="3" t="s">
        <v>10026</v>
      </c>
      <c r="C2812" s="74" t="s">
        <v>6423</v>
      </c>
      <c r="D2812" s="74" t="s">
        <v>6800</v>
      </c>
      <c r="E2812" s="74" t="s">
        <v>6692</v>
      </c>
      <c r="F2812" s="41">
        <v>0.99873550694649327</v>
      </c>
      <c r="G2812" s="110">
        <v>16621.833333333336</v>
      </c>
      <c r="H2812" s="4">
        <v>7948.8155648705006</v>
      </c>
      <c r="I2812" s="46">
        <v>19483.09658538811</v>
      </c>
      <c r="J2812" s="110">
        <v>19458.460345095085</v>
      </c>
      <c r="K2812" s="46">
        <v>19518.818230278306</v>
      </c>
      <c r="L2812" s="110">
        <f>$L$1*gp_need_index[[#This Row],[Normalised weighted population (base year)]]</f>
        <v>7914.9378486662126</v>
      </c>
      <c r="M2812" s="4">
        <f>$M$1*gp_need_index[[#This Row],[Normalised travel time adjusted wp (base year)]]</f>
        <v>11589.368591973373</v>
      </c>
      <c r="N2812" s="115">
        <v>19504.306440639586</v>
      </c>
      <c r="O2812" s="43">
        <f>gp_need_index[[#This Row],[Combined weighted population (base year)]]/gp_need_index[[#This Row],[Registered population (base year)]]</f>
        <v>1.1734148724452527</v>
      </c>
      <c r="P2812" s="77">
        <v>16771.264032051353</v>
      </c>
      <c r="Q2812" s="4">
        <v>8105.5448171045955</v>
      </c>
      <c r="R2812" s="46">
        <v>19668.211422859142</v>
      </c>
      <c r="S2812" s="110">
        <v>19643.341106140033</v>
      </c>
      <c r="T2812" s="46">
        <v>19704.016197855537</v>
      </c>
      <c r="U2812" s="110">
        <f>$L$1*gp_need_index[[#This Row],[Normalised weighted population 2025/26]]</f>
        <v>7990.1400849754045</v>
      </c>
      <c r="V2812" s="4">
        <f>$M$1*gp_need_index[[#This Row],[Normalised travel time adjusted wp 2025/26]]</f>
        <v>11699.330551935038</v>
      </c>
      <c r="W2812" s="115">
        <v>19689.470636910442</v>
      </c>
      <c r="X2812" s="43">
        <f>gp_need_index[[#This Row],[Combined weighted population 2025/26]]/gp_need_index[[#This Row],[Registered population 2025/26]]</f>
        <v>1.1740003973035151</v>
      </c>
    </row>
    <row r="2813" spans="1:24" ht="13">
      <c r="A2813" s="8" t="s">
        <v>1654</v>
      </c>
      <c r="B2813" s="3" t="s">
        <v>10025</v>
      </c>
      <c r="C2813" s="74" t="s">
        <v>6423</v>
      </c>
      <c r="D2813" s="74" t="s">
        <v>6800</v>
      </c>
      <c r="E2813" s="74" t="s">
        <v>6694</v>
      </c>
      <c r="F2813" s="41">
        <v>0.99873550694649327</v>
      </c>
      <c r="G2813" s="110">
        <v>10538.333333333332</v>
      </c>
      <c r="H2813" s="4">
        <v>6290.7758651176255</v>
      </c>
      <c r="I2813" s="46">
        <v>15419.126633001944</v>
      </c>
      <c r="J2813" s="110">
        <v>15399.629254483372</v>
      </c>
      <c r="K2813" s="46">
        <v>15447.397116787059</v>
      </c>
      <c r="L2813" s="110">
        <f>$L$1*gp_need_index[[#This Row],[Normalised weighted population (base year)]]</f>
        <v>6263.9646858011611</v>
      </c>
      <c r="M2813" s="4">
        <f>$M$1*gp_need_index[[#This Row],[Normalised travel time adjusted wp (base year)]]</f>
        <v>9171.9476487219363</v>
      </c>
      <c r="N2813" s="115">
        <v>15435.912334523098</v>
      </c>
      <c r="O2813" s="43">
        <f>gp_need_index[[#This Row],[Combined weighted population (base year)]]/gp_need_index[[#This Row],[Registered population (base year)]]</f>
        <v>1.4647394275998513</v>
      </c>
      <c r="P2813" s="77">
        <v>10644.121818882002</v>
      </c>
      <c r="Q2813" s="4">
        <v>6418.4599156262675</v>
      </c>
      <c r="R2813" s="46">
        <v>15574.477654270559</v>
      </c>
      <c r="S2813" s="110">
        <v>15554.783835464737</v>
      </c>
      <c r="T2813" s="46">
        <v>15602.830037520285</v>
      </c>
      <c r="U2813" s="110">
        <f>$L$1*gp_need_index[[#This Row],[Normalised weighted population 2025/26]]</f>
        <v>6327.075478927859</v>
      </c>
      <c r="V2813" s="4">
        <f>$M$1*gp_need_index[[#This Row],[Normalised travel time adjusted wp 2025/26]]</f>
        <v>9264.2365049658038</v>
      </c>
      <c r="W2813" s="115">
        <v>15591.311983893662</v>
      </c>
      <c r="X2813" s="43">
        <f>gp_need_index[[#This Row],[Combined weighted population 2025/26]]/gp_need_index[[#This Row],[Registered population 2025/26]]</f>
        <v>1.4647814304638693</v>
      </c>
    </row>
    <row r="2814" spans="1:24" ht="13">
      <c r="A2814" s="8" t="s">
        <v>1922</v>
      </c>
      <c r="B2814" s="3" t="s">
        <v>10024</v>
      </c>
      <c r="C2814" s="74" t="s">
        <v>6423</v>
      </c>
      <c r="D2814" s="74" t="s">
        <v>6800</v>
      </c>
      <c r="E2814" s="74" t="s">
        <v>6559</v>
      </c>
      <c r="F2814" s="41">
        <v>0.99873550694649327</v>
      </c>
      <c r="G2814" s="110">
        <v>19439.916666666664</v>
      </c>
      <c r="H2814" s="4">
        <v>8673.0942895786684</v>
      </c>
      <c r="I2814" s="46">
        <v>21258.353821270503</v>
      </c>
      <c r="J2814" s="110">
        <v>21231.472780534517</v>
      </c>
      <c r="K2814" s="46">
        <v>21297.330344474882</v>
      </c>
      <c r="L2814" s="110">
        <f>$L$1*gp_need_index[[#This Row],[Normalised weighted population (base year)]]</f>
        <v>8636.1297098173854</v>
      </c>
      <c r="M2814" s="4">
        <f>$M$1*gp_need_index[[#This Row],[Normalised travel time adjusted wp (base year)]]</f>
        <v>12645.366562421201</v>
      </c>
      <c r="N2814" s="115">
        <v>21281.496272238586</v>
      </c>
      <c r="O2814" s="43">
        <f>gp_need_index[[#This Row],[Combined weighted population (base year)]]/gp_need_index[[#This Row],[Registered population (base year)]]</f>
        <v>1.094731867278508</v>
      </c>
      <c r="P2814" s="77">
        <v>19622.404041651826</v>
      </c>
      <c r="Q2814" s="4">
        <v>8840.1148784698635</v>
      </c>
      <c r="R2814" s="46">
        <v>21450.655366830277</v>
      </c>
      <c r="S2814" s="110">
        <v>21423.531162125753</v>
      </c>
      <c r="T2814" s="46">
        <v>21489.70497192258</v>
      </c>
      <c r="U2814" s="110">
        <f>$L$1*gp_need_index[[#This Row],[Normalised weighted population 2025/26]]</f>
        <v>8714.2515204154788</v>
      </c>
      <c r="V2814" s="4">
        <f>$M$1*gp_need_index[[#This Row],[Normalised travel time adjusted wp 2025/26]]</f>
        <v>12759.58969001693</v>
      </c>
      <c r="W2814" s="115">
        <v>21473.841210432409</v>
      </c>
      <c r="X2814" s="43">
        <f>gp_need_index[[#This Row],[Combined weighted population 2025/26]]/gp_need_index[[#This Row],[Registered population 2025/26]]</f>
        <v>1.0943532283226152</v>
      </c>
    </row>
    <row r="2815" spans="1:24" ht="13">
      <c r="A2815" s="8" t="s">
        <v>205</v>
      </c>
      <c r="B2815" s="3" t="s">
        <v>10023</v>
      </c>
      <c r="C2815" s="74" t="s">
        <v>6423</v>
      </c>
      <c r="D2815" s="74" t="s">
        <v>6800</v>
      </c>
      <c r="E2815" s="74" t="s">
        <v>6691</v>
      </c>
      <c r="F2815" s="41">
        <v>0.99873550694649327</v>
      </c>
      <c r="G2815" s="110">
        <v>14425.416666666668</v>
      </c>
      <c r="H2815" s="4">
        <v>4849.6921070658318</v>
      </c>
      <c r="I2815" s="46">
        <v>11886.930695554178</v>
      </c>
      <c r="J2815" s="110">
        <v>11871.899754262133</v>
      </c>
      <c r="K2815" s="46">
        <v>11908.725009167518</v>
      </c>
      <c r="L2815" s="110">
        <f>$L$1*gp_need_index[[#This Row],[Normalised weighted population (base year)]]</f>
        <v>4829.0228021183812</v>
      </c>
      <c r="M2815" s="4">
        <f>$M$1*gp_need_index[[#This Row],[Normalised travel time adjusted wp (base year)]]</f>
        <v>7070.8483456032463</v>
      </c>
      <c r="N2815" s="115">
        <v>11899.871147721627</v>
      </c>
      <c r="O2815" s="43">
        <f>gp_need_index[[#This Row],[Combined weighted population (base year)]]/gp_need_index[[#This Row],[Registered population (base year)]]</f>
        <v>0.82492391191854375</v>
      </c>
      <c r="P2815" s="77">
        <v>14548.534105954101</v>
      </c>
      <c r="Q2815" s="4">
        <v>4951.873482671178</v>
      </c>
      <c r="R2815" s="46">
        <v>12015.786328255366</v>
      </c>
      <c r="S2815" s="110">
        <v>12000.592449910866</v>
      </c>
      <c r="T2815" s="46">
        <v>12037.66033177497</v>
      </c>
      <c r="U2815" s="110">
        <f>$L$1*gp_need_index[[#This Row],[Normalised weighted population 2025/26]]</f>
        <v>4881.3699390229613</v>
      </c>
      <c r="V2815" s="4">
        <f>$M$1*gp_need_index[[#This Row],[Normalised travel time adjusted wp 2025/26]]</f>
        <v>7147.4041575685833</v>
      </c>
      <c r="W2815" s="115">
        <v>12028.774096591544</v>
      </c>
      <c r="X2815" s="43">
        <f>gp_need_index[[#This Row],[Combined weighted population 2025/26]]/gp_need_index[[#This Row],[Registered population 2025/26]]</f>
        <v>0.82680316855212754</v>
      </c>
    </row>
    <row r="2816" spans="1:24" ht="13">
      <c r="A2816" s="8" t="s">
        <v>201</v>
      </c>
      <c r="B2816" s="3" t="s">
        <v>10022</v>
      </c>
      <c r="C2816" s="74" t="s">
        <v>6423</v>
      </c>
      <c r="D2816" s="74" t="s">
        <v>6800</v>
      </c>
      <c r="E2816" s="74" t="s">
        <v>6692</v>
      </c>
      <c r="F2816" s="41">
        <v>0.99873550694649327</v>
      </c>
      <c r="G2816" s="110">
        <v>17559.5</v>
      </c>
      <c r="H2816" s="4">
        <v>6335.5123240398989</v>
      </c>
      <c r="I2816" s="46">
        <v>15528.778787207526</v>
      </c>
      <c r="J2816" s="110">
        <v>15509.14275430166</v>
      </c>
      <c r="K2816" s="46">
        <v>15557.250314769066</v>
      </c>
      <c r="L2816" s="110">
        <f>$L$1*gp_need_index[[#This Row],[Normalised weighted population (base year)]]</f>
        <v>6308.5104786994234</v>
      </c>
      <c r="M2816" s="4">
        <f>$M$1*gp_need_index[[#This Row],[Normalised travel time adjusted wp (base year)]]</f>
        <v>9237.1733804952655</v>
      </c>
      <c r="N2816" s="115">
        <v>15545.683859194689</v>
      </c>
      <c r="O2816" s="43">
        <f>gp_need_index[[#This Row],[Combined weighted population (base year)]]/gp_need_index[[#This Row],[Registered population (base year)]]</f>
        <v>0.88531472189952387</v>
      </c>
      <c r="P2816" s="77">
        <v>17711.835367618532</v>
      </c>
      <c r="Q2816" s="4">
        <v>6452.9070768418496</v>
      </c>
      <c r="R2816" s="46">
        <v>15658.064145369302</v>
      </c>
      <c r="S2816" s="110">
        <v>15638.264632026119</v>
      </c>
      <c r="T2816" s="46">
        <v>15686.568692709712</v>
      </c>
      <c r="U2816" s="110">
        <f>$L$1*gp_need_index[[#This Row],[Normalised weighted population 2025/26]]</f>
        <v>6361.0321900253557</v>
      </c>
      <c r="V2816" s="4">
        <f>$M$1*gp_need_index[[#This Row],[Normalised travel time adjusted wp 2025/26]]</f>
        <v>9313.9566329436857</v>
      </c>
      <c r="W2816" s="115">
        <v>15674.98882296904</v>
      </c>
      <c r="X2816" s="43">
        <f>gp_need_index[[#This Row],[Combined weighted population 2025/26]]/gp_need_index[[#This Row],[Registered population 2025/26]]</f>
        <v>0.88500081993911628</v>
      </c>
    </row>
    <row r="2817" spans="1:24" ht="13">
      <c r="A2817" s="8" t="s">
        <v>1822</v>
      </c>
      <c r="B2817" s="3" t="s">
        <v>10021</v>
      </c>
      <c r="C2817" s="74" t="s">
        <v>6423</v>
      </c>
      <c r="D2817" s="74" t="s">
        <v>6800</v>
      </c>
      <c r="E2817" s="74" t="s">
        <v>6688</v>
      </c>
      <c r="F2817" s="41">
        <v>0.99873550694649327</v>
      </c>
      <c r="G2817" s="110">
        <v>22602.916666666672</v>
      </c>
      <c r="H2817" s="4">
        <v>6250.3257044924312</v>
      </c>
      <c r="I2817" s="46">
        <v>15319.980492306709</v>
      </c>
      <c r="J2817" s="110">
        <v>15300.60848339433</v>
      </c>
      <c r="K2817" s="46">
        <v>15348.069194760781</v>
      </c>
      <c r="L2817" s="110">
        <f>$L$1*gp_need_index[[#This Row],[Normalised weighted population (base year)]]</f>
        <v>6223.6869230698285</v>
      </c>
      <c r="M2817" s="4">
        <f>$M$1*gp_need_index[[#This Row],[Normalised travel time adjusted wp (base year)]]</f>
        <v>9112.9713374383155</v>
      </c>
      <c r="N2817" s="115">
        <v>15336.658260508144</v>
      </c>
      <c r="O2817" s="43">
        <f>gp_need_index[[#This Row],[Combined weighted population (base year)]]/gp_need_index[[#This Row],[Registered population (base year)]]</f>
        <v>0.67852562953194717</v>
      </c>
      <c r="P2817" s="77">
        <v>22779.712619512953</v>
      </c>
      <c r="Q2817" s="4">
        <v>6360.6547429652665</v>
      </c>
      <c r="R2817" s="46">
        <v>15434.212640272701</v>
      </c>
      <c r="S2817" s="110">
        <v>15414.69618560273</v>
      </c>
      <c r="T2817" s="46">
        <v>15462.30967965012</v>
      </c>
      <c r="U2817" s="110">
        <f>$L$1*gp_need_index[[#This Row],[Normalised weighted population 2025/26]]</f>
        <v>6270.09332194528</v>
      </c>
      <c r="V2817" s="4">
        <f>$M$1*gp_need_index[[#This Row],[Normalised travel time adjusted wp 2025/26]]</f>
        <v>9180.802036607105</v>
      </c>
      <c r="W2817" s="115">
        <v>15450.895358552385</v>
      </c>
      <c r="X2817" s="43">
        <f>gp_need_index[[#This Row],[Combined weighted population 2025/26]]/gp_need_index[[#This Row],[Registered population 2025/26]]</f>
        <v>0.67827437582848382</v>
      </c>
    </row>
    <row r="2818" spans="1:24" ht="13">
      <c r="A2818" s="8" t="s">
        <v>1631</v>
      </c>
      <c r="B2818" s="3" t="s">
        <v>10020</v>
      </c>
      <c r="C2818" s="74" t="s">
        <v>6423</v>
      </c>
      <c r="D2818" s="74" t="s">
        <v>6800</v>
      </c>
      <c r="E2818" s="74" t="s">
        <v>6690</v>
      </c>
      <c r="F2818" s="41">
        <v>0.99873550694649327</v>
      </c>
      <c r="G2818" s="110">
        <v>5852.75</v>
      </c>
      <c r="H2818" s="4">
        <v>3738.2316387060305</v>
      </c>
      <c r="I2818" s="46">
        <v>9162.6642335674587</v>
      </c>
      <c r="J2818" s="110">
        <v>9151.0781082924987</v>
      </c>
      <c r="K2818" s="46">
        <v>9179.4636902947368</v>
      </c>
      <c r="L2818" s="110">
        <f>$L$1*gp_need_index[[#This Row],[Normalised weighted population (base year)]]</f>
        <v>3722.2993592955395</v>
      </c>
      <c r="M2818" s="4">
        <f>$M$1*gp_need_index[[#This Row],[Normalised travel time adjusted wp (base year)]]</f>
        <v>5450.339612181785</v>
      </c>
      <c r="N2818" s="115">
        <v>9172.638971477325</v>
      </c>
      <c r="O2818" s="43">
        <f>gp_need_index[[#This Row],[Combined weighted population (base year)]]/gp_need_index[[#This Row],[Registered population (base year)]]</f>
        <v>1.5672357390077014</v>
      </c>
      <c r="P2818" s="77">
        <v>5909.0764681221035</v>
      </c>
      <c r="Q2818" s="4">
        <v>3811.79376037784</v>
      </c>
      <c r="R2818" s="46">
        <v>9249.3678427685627</v>
      </c>
      <c r="S2818" s="110">
        <v>9237.6720813820539</v>
      </c>
      <c r="T2818" s="46">
        <v>9266.2057507688987</v>
      </c>
      <c r="U2818" s="110">
        <f>$L$1*gp_need_index[[#This Row],[Normalised weighted population 2025/26]]</f>
        <v>3757.5223884004945</v>
      </c>
      <c r="V2818" s="4">
        <f>$M$1*gp_need_index[[#This Row],[Normalised travel time adjusted wp 2025/26]]</f>
        <v>5501.8430228597363</v>
      </c>
      <c r="W2818" s="115">
        <v>9259.3654112602308</v>
      </c>
      <c r="X2818" s="43">
        <f>gp_need_index[[#This Row],[Combined weighted population 2025/26]]/gp_need_index[[#This Row],[Registered population 2025/26]]</f>
        <v>1.5669733605940024</v>
      </c>
    </row>
    <row r="2819" spans="1:24" ht="13">
      <c r="A2819" s="8" t="s">
        <v>1839</v>
      </c>
      <c r="B2819" s="3" t="s">
        <v>10019</v>
      </c>
      <c r="C2819" s="74" t="s">
        <v>6423</v>
      </c>
      <c r="D2819" s="74" t="s">
        <v>6800</v>
      </c>
      <c r="E2819" s="74" t="s">
        <v>6697</v>
      </c>
      <c r="F2819" s="41">
        <v>0.99873550694649327</v>
      </c>
      <c r="G2819" s="110">
        <v>9217.0833333333321</v>
      </c>
      <c r="H2819" s="4">
        <v>3949.7264533911116</v>
      </c>
      <c r="I2819" s="46">
        <v>9681.0526485696791</v>
      </c>
      <c r="J2819" s="110">
        <v>9668.8110247449295</v>
      </c>
      <c r="K2819" s="46">
        <v>9698.8025541537245</v>
      </c>
      <c r="L2819" s="110">
        <f>$L$1*gp_need_index[[#This Row],[Normalised weighted population (base year)]]</f>
        <v>3932.8927866918975</v>
      </c>
      <c r="M2819" s="4">
        <f>$M$1*gp_need_index[[#This Row],[Normalised travel time adjusted wp (base year)]]</f>
        <v>5758.6989322179688</v>
      </c>
      <c r="N2819" s="115">
        <v>9691.5917189098654</v>
      </c>
      <c r="O2819" s="43">
        <f>gp_need_index[[#This Row],[Combined weighted population (base year)]]/gp_need_index[[#This Row],[Registered population (base year)]]</f>
        <v>1.0514814034349116</v>
      </c>
      <c r="P2819" s="77">
        <v>9302.3841753964152</v>
      </c>
      <c r="Q2819" s="4">
        <v>4027.4424632251739</v>
      </c>
      <c r="R2819" s="46">
        <v>9772.6422649537672</v>
      </c>
      <c r="S2819" s="110">
        <v>9760.284826695326</v>
      </c>
      <c r="T2819" s="46">
        <v>9790.4327620098557</v>
      </c>
      <c r="U2819" s="110">
        <f>$L$1*gp_need_index[[#This Row],[Normalised weighted population 2025/26]]</f>
        <v>3970.1007386253141</v>
      </c>
      <c r="V2819" s="4">
        <f>$M$1*gp_need_index[[#This Row],[Normalised travel time adjusted wp 2025/26]]</f>
        <v>5813.1046980012952</v>
      </c>
      <c r="W2819" s="115">
        <v>9783.2054366266093</v>
      </c>
      <c r="X2819" s="43">
        <f>gp_need_index[[#This Row],[Combined weighted population 2025/26]]/gp_need_index[[#This Row],[Registered population 2025/26]]</f>
        <v>1.0516879600072746</v>
      </c>
    </row>
    <row r="2820" spans="1:24" ht="13">
      <c r="A2820" s="8" t="s">
        <v>1970</v>
      </c>
      <c r="B2820" s="3" t="s">
        <v>10018</v>
      </c>
      <c r="C2820" s="74" t="s">
        <v>6423</v>
      </c>
      <c r="D2820" s="74" t="s">
        <v>6800</v>
      </c>
      <c r="E2820" s="74" t="s">
        <v>6693</v>
      </c>
      <c r="F2820" s="41">
        <v>0.99873550694649327</v>
      </c>
      <c r="G2820" s="110">
        <v>24590.666666666668</v>
      </c>
      <c r="H2820" s="4">
        <v>8779.1822927654102</v>
      </c>
      <c r="I2820" s="46">
        <v>21518.382852736893</v>
      </c>
      <c r="J2820" s="110">
        <v>21491.17300709691</v>
      </c>
      <c r="K2820" s="46">
        <v>21557.836130993146</v>
      </c>
      <c r="L2820" s="110">
        <f>$L$1*gp_need_index[[#This Row],[Normalised weighted population (base year)]]</f>
        <v>8741.7655677460934</v>
      </c>
      <c r="M2820" s="4">
        <f>$M$1*gp_need_index[[#This Row],[Normalised travel time adjusted wp (base year)]]</f>
        <v>12800.042810987252</v>
      </c>
      <c r="N2820" s="115">
        <v>21541.808378733345</v>
      </c>
      <c r="O2820" s="43">
        <f>gp_need_index[[#This Row],[Combined weighted population (base year)]]/gp_need_index[[#This Row],[Registered population (base year)]]</f>
        <v>0.87601563108225389</v>
      </c>
      <c r="P2820" s="77">
        <v>24800.676003591667</v>
      </c>
      <c r="Q2820" s="4">
        <v>8947.3370138040336</v>
      </c>
      <c r="R2820" s="46">
        <v>21710.831292637591</v>
      </c>
      <c r="S2820" s="110">
        <v>21683.378097282195</v>
      </c>
      <c r="T2820" s="46">
        <v>21750.354532077359</v>
      </c>
      <c r="U2820" s="110">
        <f>$L$1*gp_need_index[[#This Row],[Normalised weighted population 2025/26]]</f>
        <v>8819.9470536413683</v>
      </c>
      <c r="V2820" s="4">
        <f>$M$1*gp_need_index[[#This Row],[Normalised travel time adjusted wp 2025/26]]</f>
        <v>12914.351304697248</v>
      </c>
      <c r="W2820" s="115">
        <v>21734.298358338616</v>
      </c>
      <c r="X2820" s="43">
        <f>gp_need_index[[#This Row],[Combined weighted population 2025/26]]/gp_need_index[[#This Row],[Registered population 2025/26]]</f>
        <v>0.87635911034001757</v>
      </c>
    </row>
    <row r="2821" spans="1:24" ht="13">
      <c r="A2821" s="8" t="s">
        <v>1760</v>
      </c>
      <c r="B2821" s="3" t="s">
        <v>10017</v>
      </c>
      <c r="C2821" s="74" t="s">
        <v>6423</v>
      </c>
      <c r="D2821" s="74" t="s">
        <v>6800</v>
      </c>
      <c r="E2821" s="74" t="s">
        <v>6588</v>
      </c>
      <c r="F2821" s="41">
        <v>0.99873550694649327</v>
      </c>
      <c r="G2821" s="110">
        <v>12697.5</v>
      </c>
      <c r="H2821" s="4">
        <v>4824.48440206143</v>
      </c>
      <c r="I2821" s="46">
        <v>11825.144867553936</v>
      </c>
      <c r="J2821" s="110">
        <v>11810.192054012203</v>
      </c>
      <c r="K2821" s="46">
        <v>11846.825898794661</v>
      </c>
      <c r="L2821" s="110">
        <f>$L$1*gp_need_index[[#This Row],[Normalised weighted population (base year)]]</f>
        <v>4803.9225319222633</v>
      </c>
      <c r="M2821" s="4">
        <f>$M$1*gp_need_index[[#This Row],[Normalised travel time adjusted wp (base year)]]</f>
        <v>7034.095525982566</v>
      </c>
      <c r="N2821" s="115">
        <v>11838.018057904828</v>
      </c>
      <c r="O2821" s="43">
        <f>gp_need_index[[#This Row],[Combined weighted population (base year)]]/gp_need_index[[#This Row],[Registered population (base year)]]</f>
        <v>0.93231093190823611</v>
      </c>
      <c r="P2821" s="77">
        <v>12804.731900779532</v>
      </c>
      <c r="Q2821" s="4">
        <v>4910.3504527501345</v>
      </c>
      <c r="R2821" s="46">
        <v>11915.03014840162</v>
      </c>
      <c r="S2821" s="110">
        <v>11899.963675546644</v>
      </c>
      <c r="T2821" s="46">
        <v>11936.720731463127</v>
      </c>
      <c r="U2821" s="110">
        <f>$L$1*gp_need_index[[#This Row],[Normalised weighted population 2025/26]]</f>
        <v>4840.438103679624</v>
      </c>
      <c r="V2821" s="4">
        <f>$M$1*gp_need_index[[#This Row],[Normalised travel time adjusted wp 2025/26]]</f>
        <v>7087.4709065008647</v>
      </c>
      <c r="W2821" s="115">
        <v>11927.909010180489</v>
      </c>
      <c r="X2821" s="43">
        <f>gp_need_index[[#This Row],[Combined weighted population 2025/26]]/gp_need_index[[#This Row],[Registered population 2025/26]]</f>
        <v>0.93152352603761557</v>
      </c>
    </row>
    <row r="2822" spans="1:24" ht="13">
      <c r="A2822" s="8" t="s">
        <v>1621</v>
      </c>
      <c r="B2822" s="3" t="s">
        <v>7971</v>
      </c>
      <c r="C2822" s="74" t="s">
        <v>6423</v>
      </c>
      <c r="D2822" s="74" t="s">
        <v>6800</v>
      </c>
      <c r="E2822" s="74" t="s">
        <v>6690</v>
      </c>
      <c r="F2822" s="41">
        <v>0.99873550694649327</v>
      </c>
      <c r="G2822" s="110">
        <v>17195.333333333332</v>
      </c>
      <c r="H2822" s="4">
        <v>7859.4592713718794</v>
      </c>
      <c r="I2822" s="46">
        <v>19264.078131313021</v>
      </c>
      <c r="J2822" s="110">
        <v>19239.718838333763</v>
      </c>
      <c r="K2822" s="46">
        <v>19299.398212755299</v>
      </c>
      <c r="L2822" s="110">
        <f>$L$1*gp_need_index[[#This Row],[Normalised weighted population (base year)]]</f>
        <v>7825.9623901646419</v>
      </c>
      <c r="M2822" s="4">
        <f>$M$1*gp_need_index[[#This Row],[Normalised travel time adjusted wp (base year)]]</f>
        <v>11459.087166657024</v>
      </c>
      <c r="N2822" s="115">
        <v>19285.049556821665</v>
      </c>
      <c r="O2822" s="43">
        <f>gp_need_index[[#This Row],[Combined weighted population (base year)]]/gp_need_index[[#This Row],[Registered population (base year)]]</f>
        <v>1.1215281020134338</v>
      </c>
      <c r="P2822" s="77">
        <v>17343.122609422342</v>
      </c>
      <c r="Q2822" s="4">
        <v>8003.537320380965</v>
      </c>
      <c r="R2822" s="46">
        <v>19420.688886429114</v>
      </c>
      <c r="S2822" s="110">
        <v>19396.131560237907</v>
      </c>
      <c r="T2822" s="46">
        <v>19456.04306179889</v>
      </c>
      <c r="U2822" s="110">
        <f>$L$1*gp_need_index[[#This Row],[Normalised weighted population 2025/26]]</f>
        <v>7889.5849456318365</v>
      </c>
      <c r="V2822" s="4">
        <f>$M$1*gp_need_index[[#This Row],[Normalised travel time adjusted wp 2025/26]]</f>
        <v>11552.095609698114</v>
      </c>
      <c r="W2822" s="115">
        <v>19441.680555329949</v>
      </c>
      <c r="X2822" s="43">
        <f>gp_need_index[[#This Row],[Combined weighted population 2025/26]]/gp_need_index[[#This Row],[Registered population 2025/26]]</f>
        <v>1.1210023127419673</v>
      </c>
    </row>
    <row r="2823" spans="1:24" ht="13">
      <c r="A2823" s="8" t="s">
        <v>1967</v>
      </c>
      <c r="B2823" s="3" t="s">
        <v>10016</v>
      </c>
      <c r="C2823" s="74" t="s">
        <v>6423</v>
      </c>
      <c r="D2823" s="74" t="s">
        <v>6800</v>
      </c>
      <c r="E2823" s="74" t="s">
        <v>6693</v>
      </c>
      <c r="F2823" s="41">
        <v>0.99873550694649327</v>
      </c>
      <c r="G2823" s="110">
        <v>5378.2500000000009</v>
      </c>
      <c r="H2823" s="4">
        <v>3716.9668431156906</v>
      </c>
      <c r="I2823" s="46">
        <v>9110.5427491810151</v>
      </c>
      <c r="J2823" s="110">
        <v>9099.0225311609993</v>
      </c>
      <c r="K2823" s="46">
        <v>9127.2466428057724</v>
      </c>
      <c r="L2823" s="110">
        <f>$L$1*gp_need_index[[#This Row],[Normalised weighted population (base year)]]</f>
        <v>3701.1251939008903</v>
      </c>
      <c r="M2823" s="4">
        <f>$M$1*gp_need_index[[#This Row],[Normalised travel time adjusted wp (base year)]]</f>
        <v>5419.3355522538413</v>
      </c>
      <c r="N2823" s="115">
        <v>9120.4607461547312</v>
      </c>
      <c r="O2823" s="43">
        <f>gp_need_index[[#This Row],[Combined weighted population (base year)]]/gp_need_index[[#This Row],[Registered population (base year)]]</f>
        <v>1.6958045360767404</v>
      </c>
      <c r="P2823" s="77">
        <v>5434.0471191798606</v>
      </c>
      <c r="Q2823" s="4">
        <v>3794.8610515583969</v>
      </c>
      <c r="R2823" s="46">
        <v>9208.2804014506455</v>
      </c>
      <c r="S2823" s="110">
        <v>9196.6365948482689</v>
      </c>
      <c r="T2823" s="46">
        <v>9225.0435122790386</v>
      </c>
      <c r="U2823" s="110">
        <f>$L$1*gp_need_index[[#This Row],[Normalised weighted population 2025/26]]</f>
        <v>3740.8307632798796</v>
      </c>
      <c r="V2823" s="4">
        <f>$M$1*gp_need_index[[#This Row],[Normalised travel time adjusted wp 2025/26]]</f>
        <v>5477.4027955723232</v>
      </c>
      <c r="W2823" s="115">
        <v>9218.2335588522037</v>
      </c>
      <c r="X2823" s="43">
        <f>gp_need_index[[#This Row],[Combined weighted population 2025/26]]/gp_need_index[[#This Row],[Registered population 2025/26]]</f>
        <v>1.6963845466697896</v>
      </c>
    </row>
    <row r="2824" spans="1:24" ht="13">
      <c r="A2824" s="8" t="s">
        <v>241</v>
      </c>
      <c r="B2824" s="3" t="s">
        <v>10015</v>
      </c>
      <c r="C2824" s="74" t="s">
        <v>6423</v>
      </c>
      <c r="D2824" s="74" t="s">
        <v>6800</v>
      </c>
      <c r="E2824" s="74" t="s">
        <v>6691</v>
      </c>
      <c r="F2824" s="41">
        <v>0.99873550694649327</v>
      </c>
      <c r="G2824" s="110">
        <v>9840.8333333333321</v>
      </c>
      <c r="H2824" s="4">
        <v>4676.1976550956897</v>
      </c>
      <c r="I2824" s="46">
        <v>11461.683797173246</v>
      </c>
      <c r="J2824" s="110">
        <v>11447.19057763023</v>
      </c>
      <c r="K2824" s="46">
        <v>11482.698433971453</v>
      </c>
      <c r="L2824" s="110">
        <f>$L$1*gp_need_index[[#This Row],[Normalised weighted population (base year)]]</f>
        <v>4656.2677805399617</v>
      </c>
      <c r="M2824" s="4">
        <f>$M$1*gp_need_index[[#This Row],[Normalised travel time adjusted wp (base year)]]</f>
        <v>6817.893532884912</v>
      </c>
      <c r="N2824" s="115">
        <v>11474.161313424873</v>
      </c>
      <c r="O2824" s="43">
        <f>gp_need_index[[#This Row],[Combined weighted population (base year)]]/gp_need_index[[#This Row],[Registered population (base year)]]</f>
        <v>1.1659745597518714</v>
      </c>
      <c r="P2824" s="77">
        <v>9934.8092533301024</v>
      </c>
      <c r="Q2824" s="4">
        <v>4778.0247064946116</v>
      </c>
      <c r="R2824" s="46">
        <v>11593.939979539791</v>
      </c>
      <c r="S2824" s="110">
        <v>11579.279522972889</v>
      </c>
      <c r="T2824" s="46">
        <v>11615.04603760294</v>
      </c>
      <c r="U2824" s="110">
        <f>$L$1*gp_need_index[[#This Row],[Normalised weighted population 2025/26]]</f>
        <v>4709.9963785041136</v>
      </c>
      <c r="V2824" s="4">
        <f>$M$1*gp_need_index[[#This Row],[Normalised travel time adjusted wp 2025/26]]</f>
        <v>6896.4753989924811</v>
      </c>
      <c r="W2824" s="115">
        <v>11606.471777496594</v>
      </c>
      <c r="X2824" s="43">
        <f>gp_need_index[[#This Row],[Combined weighted population 2025/26]]/gp_need_index[[#This Row],[Registered population 2025/26]]</f>
        <v>1.1682631726025499</v>
      </c>
    </row>
    <row r="2825" spans="1:24" ht="13">
      <c r="A2825" s="8" t="s">
        <v>1837</v>
      </c>
      <c r="B2825" s="3" t="s">
        <v>12700</v>
      </c>
      <c r="C2825" s="74" t="s">
        <v>6423</v>
      </c>
      <c r="D2825" s="74" t="s">
        <v>6800</v>
      </c>
      <c r="E2825" s="74" t="s">
        <v>6697</v>
      </c>
      <c r="F2825" s="41">
        <v>0.99873550694649327</v>
      </c>
      <c r="G2825" s="110">
        <v>11527.666666666668</v>
      </c>
      <c r="H2825" s="4">
        <v>4576.05991969353</v>
      </c>
      <c r="I2825" s="46">
        <v>11216.239283489387</v>
      </c>
      <c r="J2825" s="110">
        <v>11202.056426828945</v>
      </c>
      <c r="K2825" s="46">
        <v>11236.803905490427</v>
      </c>
      <c r="L2825" s="110">
        <f>$L$1*gp_need_index[[#This Row],[Normalised weighted population (base year)]]</f>
        <v>4556.556830456143</v>
      </c>
      <c r="M2825" s="4">
        <f>$M$1*gp_need_index[[#This Row],[Normalised travel time adjusted wp (base year)]]</f>
        <v>6671.8927713790008</v>
      </c>
      <c r="N2825" s="115">
        <v>11228.449601835144</v>
      </c>
      <c r="O2825" s="43">
        <f>gp_need_index[[#This Row],[Combined weighted population (base year)]]/gp_need_index[[#This Row],[Registered population (base year)]]</f>
        <v>0.97404357069963354</v>
      </c>
      <c r="P2825" s="77">
        <v>11629.935702349176</v>
      </c>
      <c r="Q2825" s="4">
        <v>4664.4874480874887</v>
      </c>
      <c r="R2825" s="46">
        <v>11318.440324290119</v>
      </c>
      <c r="S2825" s="110">
        <v>11304.128235123524</v>
      </c>
      <c r="T2825" s="46">
        <v>11339.044852094328</v>
      </c>
      <c r="U2825" s="110">
        <f>$L$1*gp_need_index[[#This Row],[Normalised weighted population 2025/26]]</f>
        <v>4598.0756353576935</v>
      </c>
      <c r="V2825" s="4">
        <f>$M$1*gp_need_index[[#This Row],[Normalised travel time adjusted wp 2025/26]]</f>
        <v>6732.5987014924749</v>
      </c>
      <c r="W2825" s="115">
        <v>11330.674336850168</v>
      </c>
      <c r="X2825" s="43">
        <f>gp_need_index[[#This Row],[Combined weighted population 2025/26]]/gp_need_index[[#This Row],[Registered population 2025/26]]</f>
        <v>0.97426801203737023</v>
      </c>
    </row>
    <row r="2826" spans="1:24" ht="13">
      <c r="A2826" s="8" t="s">
        <v>1638</v>
      </c>
      <c r="B2826" s="3" t="s">
        <v>7616</v>
      </c>
      <c r="C2826" s="74" t="s">
        <v>6423</v>
      </c>
      <c r="D2826" s="74" t="s">
        <v>6800</v>
      </c>
      <c r="E2826" s="74" t="s">
        <v>6559</v>
      </c>
      <c r="F2826" s="41">
        <v>0.99873550694649327</v>
      </c>
      <c r="G2826" s="110">
        <v>11049.666666666668</v>
      </c>
      <c r="H2826" s="4">
        <v>7035.7309429695333</v>
      </c>
      <c r="I2826" s="46">
        <v>17245.0630401452</v>
      </c>
      <c r="J2826" s="110">
        <v>17223.256777723651</v>
      </c>
      <c r="K2826" s="46">
        <v>17276.681320911262</v>
      </c>
      <c r="L2826" s="110">
        <f>$L$1*gp_need_index[[#This Row],[Normalised weighted population (base year)]]</f>
        <v>7005.7447778320429</v>
      </c>
      <c r="M2826" s="4">
        <f>$M$1*gp_need_index[[#This Row],[Normalised travel time adjusted wp (base year)]]</f>
        <v>10258.091730343816</v>
      </c>
      <c r="N2826" s="115">
        <v>17263.83650817586</v>
      </c>
      <c r="O2826" s="43">
        <f>gp_need_index[[#This Row],[Combined weighted population (base year)]]/gp_need_index[[#This Row],[Registered population (base year)]]</f>
        <v>1.5623852763138428</v>
      </c>
      <c r="P2826" s="77">
        <v>11153.868694855024</v>
      </c>
      <c r="Q2826" s="4">
        <v>7167.9248635610993</v>
      </c>
      <c r="R2826" s="46">
        <v>17393.064236988379</v>
      </c>
      <c r="S2826" s="110">
        <v>17371.070828081512</v>
      </c>
      <c r="T2826" s="46">
        <v>17424.727245795548</v>
      </c>
      <c r="U2826" s="110">
        <f>$L$1*gp_need_index[[#This Row],[Normalised weighted population 2025/26]]</f>
        <v>7065.8697312452759</v>
      </c>
      <c r="V2826" s="4">
        <f>$M$1*gp_need_index[[#This Row],[Normalised travel time adjusted wp 2025/26]]</f>
        <v>10345.994531209191</v>
      </c>
      <c r="W2826" s="115">
        <v>17411.864262454466</v>
      </c>
      <c r="X2826" s="43">
        <f>gp_need_index[[#This Row],[Combined weighted population 2025/26]]/gp_need_index[[#This Row],[Registered population 2025/26]]</f>
        <v>1.5610605377205207</v>
      </c>
    </row>
    <row r="2827" spans="1:24" ht="13">
      <c r="A2827" s="8" t="s">
        <v>232</v>
      </c>
      <c r="B2827" s="3" t="s">
        <v>10014</v>
      </c>
      <c r="C2827" s="74" t="s">
        <v>6423</v>
      </c>
      <c r="D2827" s="74" t="s">
        <v>6800</v>
      </c>
      <c r="E2827" s="74" t="s">
        <v>6692</v>
      </c>
      <c r="F2827" s="41">
        <v>0.99873550694649327</v>
      </c>
      <c r="G2827" s="110">
        <v>6871.666666666667</v>
      </c>
      <c r="H2827" s="4">
        <v>3597.1719145604743</v>
      </c>
      <c r="I2827" s="46">
        <v>8816.917095845205</v>
      </c>
      <c r="J2827" s="110">
        <v>8805.7681654241642</v>
      </c>
      <c r="K2827" s="46">
        <v>8833.0826360684296</v>
      </c>
      <c r="L2827" s="110">
        <f>$L$1*gp_need_index[[#This Row],[Normalised weighted population (base year)]]</f>
        <v>3581.8408292855697</v>
      </c>
      <c r="M2827" s="4">
        <f>$M$1*gp_need_index[[#This Row],[Normalised travel time adjusted wp (base year)]]</f>
        <v>5244.67461426312</v>
      </c>
      <c r="N2827" s="115">
        <v>8826.5154435486893</v>
      </c>
      <c r="O2827" s="43">
        <f>gp_need_index[[#This Row],[Combined weighted population (base year)]]/gp_need_index[[#This Row],[Registered population (base year)]]</f>
        <v>1.2844795697621183</v>
      </c>
      <c r="P2827" s="77">
        <v>6931.0758160764162</v>
      </c>
      <c r="Q2827" s="4">
        <v>3666.2209074905909</v>
      </c>
      <c r="R2827" s="46">
        <v>8896.1333949158707</v>
      </c>
      <c r="S2827" s="110">
        <v>8884.8842960349302</v>
      </c>
      <c r="T2827" s="46">
        <v>8912.328261225508</v>
      </c>
      <c r="U2827" s="110">
        <f>$L$1*gp_need_index[[#This Row],[Normalised weighted population 2025/26]]</f>
        <v>3614.0221656043509</v>
      </c>
      <c r="V2827" s="4">
        <f>$M$1*gp_need_index[[#This Row],[Normalised travel time adjusted wp 2025/26]]</f>
        <v>5291.7269894843857</v>
      </c>
      <c r="W2827" s="115">
        <v>8905.7491550887371</v>
      </c>
      <c r="X2827" s="43">
        <f>gp_need_index[[#This Row],[Combined weighted population 2025/26]]/gp_need_index[[#This Row],[Registered population 2025/26]]</f>
        <v>1.2849014195505013</v>
      </c>
    </row>
    <row r="2828" spans="1:24" ht="13">
      <c r="A2828" s="8" t="s">
        <v>223</v>
      </c>
      <c r="B2828" s="3" t="s">
        <v>10013</v>
      </c>
      <c r="C2828" s="74" t="s">
        <v>6423</v>
      </c>
      <c r="D2828" s="74" t="s">
        <v>6800</v>
      </c>
      <c r="E2828" s="74" t="s">
        <v>6692</v>
      </c>
      <c r="F2828" s="41">
        <v>0.99873550694649327</v>
      </c>
      <c r="G2828" s="110">
        <v>18539.083333333332</v>
      </c>
      <c r="H2828" s="4">
        <v>7351.8604133578756</v>
      </c>
      <c r="I2828" s="46">
        <v>18019.918231437339</v>
      </c>
      <c r="J2828" s="110">
        <v>17997.132170008928</v>
      </c>
      <c r="K2828" s="46">
        <v>18052.9571848292</v>
      </c>
      <c r="L2828" s="110">
        <f>$L$1*gp_need_index[[#This Row],[Normalised weighted population (base year)]]</f>
        <v>7320.526909815786</v>
      </c>
      <c r="M2828" s="4">
        <f>$M$1*gp_need_index[[#This Row],[Normalised travel time adjusted wp (base year)]]</f>
        <v>10719.008319138202</v>
      </c>
      <c r="N2828" s="115">
        <v>18039.535228953988</v>
      </c>
      <c r="O2828" s="43">
        <f>gp_need_index[[#This Row],[Combined weighted population (base year)]]/gp_need_index[[#This Row],[Registered population (base year)]]</f>
        <v>0.97305432553500881</v>
      </c>
      <c r="P2828" s="77">
        <v>18696.15555940161</v>
      </c>
      <c r="Q2828" s="4">
        <v>7488.330430316043</v>
      </c>
      <c r="R2828" s="46">
        <v>18170.532571343767</v>
      </c>
      <c r="S2828" s="110">
        <v>18147.556059128783</v>
      </c>
      <c r="T2828" s="46">
        <v>18203.610913664485</v>
      </c>
      <c r="U2828" s="110">
        <f>$L$1*gp_need_index[[#This Row],[Normalised weighted population 2025/26]]</f>
        <v>7381.7134431911491</v>
      </c>
      <c r="V2828" s="4">
        <f>$M$1*gp_need_index[[#This Row],[Normalised travel time adjusted wp 2025/26]]</f>
        <v>10808.459512987576</v>
      </c>
      <c r="W2828" s="115">
        <v>18190.172956178725</v>
      </c>
      <c r="X2828" s="43">
        <f>gp_need_index[[#This Row],[Combined weighted population 2025/26]]/gp_need_index[[#This Row],[Registered population 2025/26]]</f>
        <v>0.97293654293711496</v>
      </c>
    </row>
    <row r="2829" spans="1:24" ht="13">
      <c r="A2829" s="8" t="s">
        <v>1926</v>
      </c>
      <c r="B2829" s="3" t="s">
        <v>10012</v>
      </c>
      <c r="C2829" s="74" t="s">
        <v>6423</v>
      </c>
      <c r="D2829" s="74" t="s">
        <v>6800</v>
      </c>
      <c r="E2829" s="74" t="s">
        <v>6689</v>
      </c>
      <c r="F2829" s="41">
        <v>0.99873550694649327</v>
      </c>
      <c r="G2829" s="110">
        <v>21115.916666666668</v>
      </c>
      <c r="H2829" s="4">
        <v>8317.4559956052326</v>
      </c>
      <c r="I2829" s="46">
        <v>20386.659771458948</v>
      </c>
      <c r="J2829" s="110">
        <v>20360.880981793733</v>
      </c>
      <c r="K2829" s="46">
        <v>20424.038071035793</v>
      </c>
      <c r="L2829" s="110">
        <f>$L$1*gp_need_index[[#This Row],[Normalised weighted population (base year)]]</f>
        <v>8282.0071401800196</v>
      </c>
      <c r="M2829" s="4">
        <f>$M$1*gp_need_index[[#This Row],[Normalised travel time adjusted wp (base year)]]</f>
        <v>12126.846131214557</v>
      </c>
      <c r="N2829" s="115">
        <v>20408.853271394575</v>
      </c>
      <c r="O2829" s="43">
        <f>gp_need_index[[#This Row],[Combined weighted population (base year)]]/gp_need_index[[#This Row],[Registered population (base year)]]</f>
        <v>0.96651514559212792</v>
      </c>
      <c r="P2829" s="77">
        <v>21310.505685212622</v>
      </c>
      <c r="Q2829" s="4">
        <v>8476.4500325852296</v>
      </c>
      <c r="R2829" s="46">
        <v>20568.217821012662</v>
      </c>
      <c r="S2829" s="110">
        <v>20542.209452454979</v>
      </c>
      <c r="T2829" s="46">
        <v>20605.661002567154</v>
      </c>
      <c r="U2829" s="110">
        <f>$L$1*gp_need_index[[#This Row],[Normalised weighted population 2025/26]]</f>
        <v>8355.7644442022392</v>
      </c>
      <c r="V2829" s="4">
        <f>$M$1*gp_need_index[[#This Row],[Normalised travel time adjusted wp 2025/26]]</f>
        <v>12234.685400653858</v>
      </c>
      <c r="W2829" s="115">
        <v>20590.449844856099</v>
      </c>
      <c r="X2829" s="43">
        <f>gp_need_index[[#This Row],[Combined weighted population 2025/26]]/gp_need_index[[#This Row],[Registered population 2025/26]]</f>
        <v>0.96621122694164074</v>
      </c>
    </row>
    <row r="2830" spans="1:24" ht="13">
      <c r="A2830" s="8" t="s">
        <v>1844</v>
      </c>
      <c r="B2830" s="3" t="s">
        <v>10011</v>
      </c>
      <c r="C2830" s="74" t="s">
        <v>6423</v>
      </c>
      <c r="D2830" s="74" t="s">
        <v>6800</v>
      </c>
      <c r="E2830" s="74" t="s">
        <v>6688</v>
      </c>
      <c r="F2830" s="41">
        <v>0.99873550694649327</v>
      </c>
      <c r="G2830" s="110">
        <v>2460.666666666667</v>
      </c>
      <c r="H2830" s="4">
        <v>1081.6426404382789</v>
      </c>
      <c r="I2830" s="46">
        <v>2651.1809039409427</v>
      </c>
      <c r="J2830" s="110">
        <v>2647.8285041043196</v>
      </c>
      <c r="K2830" s="46">
        <v>2656.0417607547033</v>
      </c>
      <c r="L2830" s="110">
        <f>$L$1*gp_need_index[[#This Row],[Normalised weighted population (base year)]]</f>
        <v>1077.0326979747538</v>
      </c>
      <c r="M2830" s="4">
        <f>$M$1*gp_need_index[[#This Row],[Normalised travel time adjusted wp (base year)]]</f>
        <v>1577.0343571984438</v>
      </c>
      <c r="N2830" s="115">
        <v>2654.0670551731973</v>
      </c>
      <c r="O2830" s="43">
        <f>gp_need_index[[#This Row],[Combined weighted population (base year)]]/gp_need_index[[#This Row],[Registered population (base year)]]</f>
        <v>1.0785967441776743</v>
      </c>
      <c r="P2830" s="77">
        <v>2482.9202674520729</v>
      </c>
      <c r="Q2830" s="4">
        <v>1101.2971604659463</v>
      </c>
      <c r="R2830" s="46">
        <v>2672.3120876131416</v>
      </c>
      <c r="S2830" s="110">
        <v>2668.9329675415524</v>
      </c>
      <c r="T2830" s="46">
        <v>2677.1768681953722</v>
      </c>
      <c r="U2830" s="110">
        <f>$L$1*gp_need_index[[#This Row],[Normalised weighted population 2025/26]]</f>
        <v>1085.6171652693233</v>
      </c>
      <c r="V2830" s="4">
        <f>$M$1*gp_need_index[[#This Row],[Normalised travel time adjusted wp 2025/26]]</f>
        <v>1589.5834033277276</v>
      </c>
      <c r="W2830" s="115">
        <v>2675.2005685970507</v>
      </c>
      <c r="X2830" s="43">
        <f>gp_need_index[[#This Row],[Combined weighted population 2025/26]]/gp_need_index[[#This Row],[Registered population 2025/26]]</f>
        <v>1.0774411903859855</v>
      </c>
    </row>
    <row r="2831" spans="1:24" ht="13">
      <c r="A2831" s="8" t="s">
        <v>1927</v>
      </c>
      <c r="B2831" s="3" t="s">
        <v>10010</v>
      </c>
      <c r="C2831" s="74" t="s">
        <v>6423</v>
      </c>
      <c r="D2831" s="74" t="s">
        <v>6800</v>
      </c>
      <c r="E2831" s="74" t="s">
        <v>6694</v>
      </c>
      <c r="F2831" s="41">
        <v>0.99873550694649327</v>
      </c>
      <c r="G2831" s="110">
        <v>13086.166666666666</v>
      </c>
      <c r="H2831" s="4">
        <v>7264.6323547272586</v>
      </c>
      <c r="I2831" s="46">
        <v>17806.116228184557</v>
      </c>
      <c r="J2831" s="110">
        <v>17783.600517904084</v>
      </c>
      <c r="K2831" s="46">
        <v>17838.763182327042</v>
      </c>
      <c r="L2831" s="110">
        <f>$L$1*gp_need_index[[#This Row],[Normalised weighted population (base year)]]</f>
        <v>7233.6706156815553</v>
      </c>
      <c r="M2831" s="4">
        <f>$M$1*gp_need_index[[#This Row],[Normalised travel time adjusted wp (base year)]]</f>
        <v>10591.829859054138</v>
      </c>
      <c r="N2831" s="115">
        <v>17825.500474735694</v>
      </c>
      <c r="O2831" s="43">
        <f>gp_need_index[[#This Row],[Combined weighted population (base year)]]/gp_need_index[[#This Row],[Registered population (base year)]]</f>
        <v>1.3621636441587703</v>
      </c>
      <c r="P2831" s="77">
        <v>13218.98518025906</v>
      </c>
      <c r="Q2831" s="4">
        <v>7413.606965316525</v>
      </c>
      <c r="R2831" s="46">
        <v>17989.215097809134</v>
      </c>
      <c r="S2831" s="110">
        <v>17966.467860279918</v>
      </c>
      <c r="T2831" s="46">
        <v>18021.963362767801</v>
      </c>
      <c r="U2831" s="110">
        <f>$L$1*gp_need_index[[#This Row],[Normalised weighted population 2025/26]]</f>
        <v>7308.0538723106083</v>
      </c>
      <c r="V2831" s="4">
        <f>$M$1*gp_need_index[[#This Row],[Normalised travel time adjusted wp 2025/26]]</f>
        <v>10700.605625711489</v>
      </c>
      <c r="W2831" s="115">
        <v>18008.659498022098</v>
      </c>
      <c r="X2831" s="43">
        <f>gp_need_index[[#This Row],[Combined weighted population 2025/26]]/gp_need_index[[#This Row],[Registered population 2025/26]]</f>
        <v>1.3623329818779002</v>
      </c>
    </row>
    <row r="2832" spans="1:24" ht="13">
      <c r="A2832" s="8" t="s">
        <v>1626</v>
      </c>
      <c r="B2832" s="3" t="s">
        <v>10009</v>
      </c>
      <c r="C2832" s="74" t="s">
        <v>6423</v>
      </c>
      <c r="D2832" s="74" t="s">
        <v>6800</v>
      </c>
      <c r="E2832" s="74" t="s">
        <v>6690</v>
      </c>
      <c r="F2832" s="41">
        <v>0.99873550694649327</v>
      </c>
      <c r="G2832" s="110">
        <v>10587.166666666664</v>
      </c>
      <c r="H2832" s="4">
        <v>4737.4887311599832</v>
      </c>
      <c r="I2832" s="46">
        <v>11611.912462694239</v>
      </c>
      <c r="J2832" s="110">
        <v>11597.229280047235</v>
      </c>
      <c r="K2832" s="46">
        <v>11633.20253902633</v>
      </c>
      <c r="L2832" s="110">
        <f>$L$1*gp_need_index[[#This Row],[Normalised weighted population (base year)]]</f>
        <v>4717.2976350846693</v>
      </c>
      <c r="M2832" s="4">
        <f>$M$1*gp_need_index[[#This Row],[Normalised travel time adjusted wp (base year)]]</f>
        <v>6907.255887076024</v>
      </c>
      <c r="N2832" s="115">
        <v>11624.553522160693</v>
      </c>
      <c r="O2832" s="43">
        <f>gp_need_index[[#This Row],[Combined weighted population (base year)]]/gp_need_index[[#This Row],[Registered population (base year)]]</f>
        <v>1.0979853144996958</v>
      </c>
      <c r="P2832" s="77">
        <v>10678.129851666172</v>
      </c>
      <c r="Q2832" s="4">
        <v>4824.2478412614882</v>
      </c>
      <c r="R2832" s="46">
        <v>11706.101025803304</v>
      </c>
      <c r="S2832" s="110">
        <v>11691.298742372528</v>
      </c>
      <c r="T2832" s="46">
        <v>11727.411266185754</v>
      </c>
      <c r="U2832" s="110">
        <f>$L$1*gp_need_index[[#This Row],[Normalised weighted population 2025/26]]</f>
        <v>4755.5613997688997</v>
      </c>
      <c r="V2832" s="4">
        <f>$M$1*gp_need_index[[#This Row],[Normalised travel time adjusted wp 2025/26]]</f>
        <v>6963.1926579783494</v>
      </c>
      <c r="W2832" s="115">
        <v>11718.75405774725</v>
      </c>
      <c r="X2832" s="43">
        <f>gp_need_index[[#This Row],[Combined weighted population 2025/26]]/gp_need_index[[#This Row],[Registered population 2025/26]]</f>
        <v>1.0974537883072009</v>
      </c>
    </row>
    <row r="2833" spans="1:24" ht="13">
      <c r="A2833" s="8" t="s">
        <v>1633</v>
      </c>
      <c r="B2833" s="3" t="s">
        <v>10008</v>
      </c>
      <c r="C2833" s="74" t="s">
        <v>6423</v>
      </c>
      <c r="D2833" s="74" t="s">
        <v>6800</v>
      </c>
      <c r="E2833" s="74" t="s">
        <v>6690</v>
      </c>
      <c r="F2833" s="41">
        <v>0.99873550694649327</v>
      </c>
      <c r="G2833" s="110">
        <v>11990.583333333332</v>
      </c>
      <c r="H2833" s="4">
        <v>7414.2491615398249</v>
      </c>
      <c r="I2833" s="46">
        <v>18172.837367219323</v>
      </c>
      <c r="J2833" s="110">
        <v>18149.857940605965</v>
      </c>
      <c r="K2833" s="46">
        <v>18206.156693037679</v>
      </c>
      <c r="L2833" s="110">
        <f>$L$1*gp_need_index[[#This Row],[Normalised weighted population (base year)]]</f>
        <v>7382.6497582183283</v>
      </c>
      <c r="M2833" s="4">
        <f>$M$1*gp_need_index[[#This Row],[Normalised travel time adjusted wp (base year)]]</f>
        <v>10809.971078655217</v>
      </c>
      <c r="N2833" s="115">
        <v>18192.620836873546</v>
      </c>
      <c r="O2833" s="43">
        <f>gp_need_index[[#This Row],[Combined weighted population (base year)]]/gp_need_index[[#This Row],[Registered population (base year)]]</f>
        <v>1.5172423501948236</v>
      </c>
      <c r="P2833" s="77">
        <v>12097.549535118007</v>
      </c>
      <c r="Q2833" s="4">
        <v>7555.1356659161011</v>
      </c>
      <c r="R2833" s="46">
        <v>18332.636356787421</v>
      </c>
      <c r="S2833" s="110">
        <v>18309.454865461797</v>
      </c>
      <c r="T2833" s="46">
        <v>18366.009799127107</v>
      </c>
      <c r="U2833" s="110">
        <f>$L$1*gp_need_index[[#This Row],[Normalised weighted population 2025/26]]</f>
        <v>7447.5675224540055</v>
      </c>
      <c r="V2833" s="4">
        <f>$M$1*gp_need_index[[#This Row],[Normalised travel time adjusted wp 2025/26]]</f>
        <v>10904.884435866996</v>
      </c>
      <c r="W2833" s="115">
        <v>18352.451958321002</v>
      </c>
      <c r="X2833" s="43">
        <f>gp_need_index[[#This Row],[Combined weighted population 2025/26]]/gp_need_index[[#This Row],[Registered population 2025/26]]</f>
        <v>1.5170387941000467</v>
      </c>
    </row>
    <row r="2834" spans="1:24" ht="13">
      <c r="A2834" s="8" t="s">
        <v>1827</v>
      </c>
      <c r="B2834" s="3" t="s">
        <v>10007</v>
      </c>
      <c r="C2834" s="74" t="s">
        <v>6423</v>
      </c>
      <c r="D2834" s="74" t="s">
        <v>6800</v>
      </c>
      <c r="E2834" s="74" t="s">
        <v>6688</v>
      </c>
      <c r="F2834" s="41">
        <v>0.99873550694649327</v>
      </c>
      <c r="G2834" s="110">
        <v>9406.8333333333321</v>
      </c>
      <c r="H2834" s="4">
        <v>4170.2968421094911</v>
      </c>
      <c r="I2834" s="46">
        <v>10221.685923075251</v>
      </c>
      <c r="J2834" s="110">
        <v>10208.760672230395</v>
      </c>
      <c r="K2834" s="46">
        <v>10240.427062766415</v>
      </c>
      <c r="L2834" s="110">
        <f>$L$1*gp_need_index[[#This Row],[Normalised weighted population (base year)]]</f>
        <v>4152.5231081799975</v>
      </c>
      <c r="M2834" s="4">
        <f>$M$1*gp_need_index[[#This Row],[Normalised travel time adjusted wp (base year)]]</f>
        <v>6080.2904340549849</v>
      </c>
      <c r="N2834" s="115">
        <v>10232.813542234982</v>
      </c>
      <c r="O2834" s="43">
        <f>gp_need_index[[#This Row],[Combined weighted population (base year)]]/gp_need_index[[#This Row],[Registered population (base year)]]</f>
        <v>1.0878064040929449</v>
      </c>
      <c r="P2834" s="77">
        <v>9491.9753028441264</v>
      </c>
      <c r="Q2834" s="4">
        <v>4250.1152826395082</v>
      </c>
      <c r="R2834" s="46">
        <v>10312.960798647311</v>
      </c>
      <c r="S2834" s="110">
        <v>10299.920131356334</v>
      </c>
      <c r="T2834" s="46">
        <v>10331.73491252088</v>
      </c>
      <c r="U2834" s="110">
        <f>$L$1*gp_need_index[[#This Row],[Normalised weighted population 2025/26]]</f>
        <v>4189.6031977915954</v>
      </c>
      <c r="V2834" s="4">
        <f>$M$1*gp_need_index[[#This Row],[Normalised travel time adjusted wp 2025/26]]</f>
        <v>6134.5047985549572</v>
      </c>
      <c r="W2834" s="115">
        <v>10324.107996346553</v>
      </c>
      <c r="X2834" s="43">
        <f>gp_need_index[[#This Row],[Combined weighted population 2025/26]]/gp_need_index[[#This Row],[Registered population 2025/26]]</f>
        <v>1.0876669678284023</v>
      </c>
    </row>
    <row r="2835" spans="1:24" ht="13">
      <c r="A2835" s="8" t="s">
        <v>1661</v>
      </c>
      <c r="B2835" s="3" t="s">
        <v>8635</v>
      </c>
      <c r="C2835" s="74" t="s">
        <v>6423</v>
      </c>
      <c r="D2835" s="74" t="s">
        <v>6800</v>
      </c>
      <c r="E2835" s="74" t="s">
        <v>6696</v>
      </c>
      <c r="F2835" s="41">
        <v>0.99873550694649327</v>
      </c>
      <c r="G2835" s="110">
        <v>11900.833333333336</v>
      </c>
      <c r="H2835" s="4">
        <v>5203.8902946797034</v>
      </c>
      <c r="I2835" s="46">
        <v>12755.094945099563</v>
      </c>
      <c r="J2835" s="110">
        <v>12738.966216144667</v>
      </c>
      <c r="K2835" s="46">
        <v>12778.481010562651</v>
      </c>
      <c r="L2835" s="110">
        <f>$L$1*gp_need_index[[#This Row],[Normalised weighted population (base year)]]</f>
        <v>5181.711403104895</v>
      </c>
      <c r="M2835" s="4">
        <f>$M$1*gp_need_index[[#This Row],[Normalised travel time adjusted wp (base year)]]</f>
        <v>7587.2691025532122</v>
      </c>
      <c r="N2835" s="115">
        <v>12768.980505658106</v>
      </c>
      <c r="O2835" s="43">
        <f>gp_need_index[[#This Row],[Combined weighted population (base year)]]/gp_need_index[[#This Row],[Registered population (base year)]]</f>
        <v>1.0729484354589822</v>
      </c>
      <c r="P2835" s="77">
        <v>12007.259907646076</v>
      </c>
      <c r="Q2835" s="4">
        <v>5300.2378768288008</v>
      </c>
      <c r="R2835" s="46">
        <v>12861.097126121742</v>
      </c>
      <c r="S2835" s="110">
        <v>12844.834358145286</v>
      </c>
      <c r="T2835" s="46">
        <v>12884.509966207059</v>
      </c>
      <c r="U2835" s="110">
        <f>$L$1*gp_need_index[[#This Row],[Normalised weighted population 2025/26]]</f>
        <v>5224.7744075373039</v>
      </c>
      <c r="V2835" s="4">
        <f>$M$1*gp_need_index[[#This Row],[Normalised travel time adjusted wp 2025/26]]</f>
        <v>7650.2241766713196</v>
      </c>
      <c r="W2835" s="115">
        <v>12874.998584208624</v>
      </c>
      <c r="X2835" s="43">
        <f>gp_need_index[[#This Row],[Combined weighted population 2025/26]]/gp_need_index[[#This Row],[Registered population 2025/26]]</f>
        <v>1.0722678348962851</v>
      </c>
    </row>
    <row r="2836" spans="1:24" ht="13">
      <c r="A2836" s="8" t="s">
        <v>1925</v>
      </c>
      <c r="B2836" s="3" t="s">
        <v>10006</v>
      </c>
      <c r="C2836" s="74" t="s">
        <v>6423</v>
      </c>
      <c r="D2836" s="74" t="s">
        <v>6800</v>
      </c>
      <c r="E2836" s="74" t="s">
        <v>6689</v>
      </c>
      <c r="F2836" s="41">
        <v>0.99873550694649327</v>
      </c>
      <c r="G2836" s="110">
        <v>43728.25</v>
      </c>
      <c r="H2836" s="4">
        <v>21710.303902804877</v>
      </c>
      <c r="I2836" s="46">
        <v>53213.456065811602</v>
      </c>
      <c r="J2836" s="110">
        <v>53146.1680202633</v>
      </c>
      <c r="K2836" s="46">
        <v>53311.021264066003</v>
      </c>
      <c r="L2836" s="110">
        <f>$L$1*gp_need_index[[#This Row],[Normalised weighted population (base year)]]</f>
        <v>21617.774958294129</v>
      </c>
      <c r="M2836" s="4">
        <f>$M$1*gp_need_index[[#This Row],[Normalised travel time adjusted wp (base year)]]</f>
        <v>31653.61079521574</v>
      </c>
      <c r="N2836" s="115">
        <v>53271.385753509865</v>
      </c>
      <c r="O2836" s="43">
        <f>gp_need_index[[#This Row],[Combined weighted population (base year)]]/gp_need_index[[#This Row],[Registered population (base year)]]</f>
        <v>1.2182373123440766</v>
      </c>
      <c r="P2836" s="77">
        <v>44145.84525141721</v>
      </c>
      <c r="Q2836" s="4">
        <v>22145.647691910013</v>
      </c>
      <c r="R2836" s="46">
        <v>53736.706258349725</v>
      </c>
      <c r="S2836" s="110">
        <v>53668.75656656771</v>
      </c>
      <c r="T2836" s="46">
        <v>53834.530642848229</v>
      </c>
      <c r="U2836" s="110">
        <f>$L$1*gp_need_index[[#This Row],[Normalised weighted population 2025/26]]</f>
        <v>21830.343465312046</v>
      </c>
      <c r="V2836" s="4">
        <f>$M$1*gp_need_index[[#This Row],[Normalised travel time adjusted wp 2025/26]]</f>
        <v>31964.446373501451</v>
      </c>
      <c r="W2836" s="115">
        <v>53794.789838813493</v>
      </c>
      <c r="X2836" s="43">
        <f>gp_need_index[[#This Row],[Combined weighted population 2025/26]]/gp_need_index[[#This Row],[Registered population 2025/26]]</f>
        <v>1.218569709843454</v>
      </c>
    </row>
    <row r="2837" spans="1:24" ht="13">
      <c r="A2837" s="8" t="s">
        <v>1826</v>
      </c>
      <c r="B2837" s="3" t="s">
        <v>10005</v>
      </c>
      <c r="C2837" s="74" t="s">
        <v>6423</v>
      </c>
      <c r="D2837" s="74" t="s">
        <v>6800</v>
      </c>
      <c r="E2837" s="74" t="s">
        <v>6688</v>
      </c>
      <c r="F2837" s="41">
        <v>0.99873550694649327</v>
      </c>
      <c r="G2837" s="110">
        <v>10298.5</v>
      </c>
      <c r="H2837" s="4">
        <v>4453.8799189697711</v>
      </c>
      <c r="I2837" s="46">
        <v>10916.767653348154</v>
      </c>
      <c r="J2837" s="110">
        <v>10902.963476483748</v>
      </c>
      <c r="K2837" s="46">
        <v>10936.783203533034</v>
      </c>
      <c r="L2837" s="110">
        <f>$L$1*gp_need_index[[#This Row],[Normalised weighted population (base year)]]</f>
        <v>4434.8975588091353</v>
      </c>
      <c r="M2837" s="4">
        <f>$M$1*gp_need_index[[#This Row],[Normalised travel time adjusted wp (base year)]]</f>
        <v>6493.7543995172718</v>
      </c>
      <c r="N2837" s="115">
        <v>10928.651958326407</v>
      </c>
      <c r="O2837" s="43">
        <f>gp_need_index[[#This Row],[Combined weighted population (base year)]]/gp_need_index[[#This Row],[Registered population (base year)]]</f>
        <v>1.0611887127568487</v>
      </c>
      <c r="P2837" s="77">
        <v>10398.175563572393</v>
      </c>
      <c r="Q2837" s="4">
        <v>4544.9446908304735</v>
      </c>
      <c r="R2837" s="46">
        <v>11028.368246859747</v>
      </c>
      <c r="S2837" s="110">
        <v>11014.422951820079</v>
      </c>
      <c r="T2837" s="46">
        <v>11048.444716202419</v>
      </c>
      <c r="U2837" s="110">
        <f>$L$1*gp_need_index[[#This Row],[Normalised weighted population 2025/26]]</f>
        <v>4480.2348981610839</v>
      </c>
      <c r="V2837" s="4">
        <f>$M$1*gp_need_index[[#This Row],[Normalised travel time adjusted wp 2025/26]]</f>
        <v>6560.0538246461647</v>
      </c>
      <c r="W2837" s="115">
        <v>11040.288722807249</v>
      </c>
      <c r="X2837" s="43">
        <f>gp_need_index[[#This Row],[Combined weighted population 2025/26]]/gp_need_index[[#This Row],[Registered population 2025/26]]</f>
        <v>1.0617524829532934</v>
      </c>
    </row>
    <row r="2838" spans="1:24" ht="13">
      <c r="A2838" s="8" t="s">
        <v>240</v>
      </c>
      <c r="B2838" s="3" t="s">
        <v>10004</v>
      </c>
      <c r="C2838" s="74" t="s">
        <v>6423</v>
      </c>
      <c r="D2838" s="74" t="s">
        <v>6800</v>
      </c>
      <c r="E2838" s="74" t="s">
        <v>6695</v>
      </c>
      <c r="F2838" s="41">
        <v>0.99873550694649327</v>
      </c>
      <c r="G2838" s="110">
        <v>15474</v>
      </c>
      <c r="H2838" s="4">
        <v>7177.3429534595734</v>
      </c>
      <c r="I2838" s="46">
        <v>17592.16386988667</v>
      </c>
      <c r="J2838" s="110">
        <v>17569.918700877046</v>
      </c>
      <c r="K2838" s="46">
        <v>17624.418549108526</v>
      </c>
      <c r="L2838" s="110">
        <f>$L$1*gp_need_index[[#This Row],[Normalised weighted population (base year)]]</f>
        <v>7146.7532403515279</v>
      </c>
      <c r="M2838" s="4">
        <f>$M$1*gp_need_index[[#This Row],[Normalised travel time adjusted wp (base year)]]</f>
        <v>10464.561961439964</v>
      </c>
      <c r="N2838" s="115">
        <v>17611.315201791491</v>
      </c>
      <c r="O2838" s="43">
        <f>gp_need_index[[#This Row],[Combined weighted population (base year)]]/gp_need_index[[#This Row],[Registered population (base year)]]</f>
        <v>1.138122993524072</v>
      </c>
      <c r="P2838" s="77">
        <v>15617.008042840887</v>
      </c>
      <c r="Q2838" s="4">
        <v>7319.2591153446492</v>
      </c>
      <c r="R2838" s="46">
        <v>17760.278795264341</v>
      </c>
      <c r="S2838" s="110">
        <v>17737.821046099387</v>
      </c>
      <c r="T2838" s="46">
        <v>17792.610295697505</v>
      </c>
      <c r="U2838" s="110">
        <f>$L$1*gp_need_index[[#This Row],[Normalised weighted population 2025/26]]</f>
        <v>7215.0493235724762</v>
      </c>
      <c r="V2838" s="4">
        <f>$M$1*gp_need_index[[#This Row],[Normalised travel time adjusted wp 2025/26]]</f>
        <v>10564.426416467457</v>
      </c>
      <c r="W2838" s="115">
        <v>17779.475740039932</v>
      </c>
      <c r="X2838" s="43">
        <f>gp_need_index[[#This Row],[Combined weighted population 2025/26]]/gp_need_index[[#This Row],[Registered population 2025/26]]</f>
        <v>1.1384687573488417</v>
      </c>
    </row>
    <row r="2839" spans="1:24" ht="13">
      <c r="A2839" s="8" t="s">
        <v>246</v>
      </c>
      <c r="B2839" s="3" t="s">
        <v>10003</v>
      </c>
      <c r="C2839" s="74" t="s">
        <v>6423</v>
      </c>
      <c r="D2839" s="74" t="s">
        <v>6800</v>
      </c>
      <c r="E2839" s="74" t="s">
        <v>6695</v>
      </c>
      <c r="F2839" s="41">
        <v>0.99873550694649327</v>
      </c>
      <c r="G2839" s="110">
        <v>9831.6666666666642</v>
      </c>
      <c r="H2839" s="4">
        <v>4038.0322297760181</v>
      </c>
      <c r="I2839" s="46">
        <v>9897.4962125590573</v>
      </c>
      <c r="J2839" s="110">
        <v>9884.9808973511681</v>
      </c>
      <c r="K2839" s="46">
        <v>9915.6429606110214</v>
      </c>
      <c r="L2839" s="110">
        <f>$L$1*gp_need_index[[#This Row],[Normalised weighted population (base year)]]</f>
        <v>4020.8222053657519</v>
      </c>
      <c r="M2839" s="4">
        <f>$M$1*gp_need_index[[#This Row],[Normalised travel time adjusted wp (base year)]]</f>
        <v>5887.4487041774519</v>
      </c>
      <c r="N2839" s="115">
        <v>9908.2709095432037</v>
      </c>
      <c r="O2839" s="43">
        <f>gp_need_index[[#This Row],[Combined weighted population (base year)]]/gp_need_index[[#This Row],[Registered population (base year)]]</f>
        <v>1.0077915825946642</v>
      </c>
      <c r="P2839" s="77">
        <v>9914.7307524419939</v>
      </c>
      <c r="Q2839" s="4">
        <v>4116.0925769573105</v>
      </c>
      <c r="R2839" s="46">
        <v>9987.7529353512437</v>
      </c>
      <c r="S2839" s="110">
        <v>9975.1234911443498</v>
      </c>
      <c r="T2839" s="46">
        <v>10005.935028215785</v>
      </c>
      <c r="U2839" s="110">
        <f>$L$1*gp_need_index[[#This Row],[Normalised weighted population 2025/26]]</f>
        <v>4057.4886740758757</v>
      </c>
      <c r="V2839" s="4">
        <f>$M$1*gp_need_index[[#This Row],[Normalised travel time adjusted wp 2025/26]]</f>
        <v>5941.0599443692236</v>
      </c>
      <c r="W2839" s="115">
        <v>9998.5486184451001</v>
      </c>
      <c r="X2839" s="43">
        <f>gp_need_index[[#This Row],[Combined weighted population 2025/26]]/gp_need_index[[#This Row],[Registered population 2025/26]]</f>
        <v>1.0084538721318743</v>
      </c>
    </row>
    <row r="2840" spans="1:24" ht="13">
      <c r="A2840" s="8" t="s">
        <v>1763</v>
      </c>
      <c r="B2840" s="3" t="s">
        <v>7370</v>
      </c>
      <c r="C2840" s="74" t="s">
        <v>6423</v>
      </c>
      <c r="D2840" s="74" t="s">
        <v>6800</v>
      </c>
      <c r="E2840" s="74" t="s">
        <v>6588</v>
      </c>
      <c r="F2840" s="41">
        <v>0.99873550694649327</v>
      </c>
      <c r="G2840" s="110">
        <v>12188.25</v>
      </c>
      <c r="H2840" s="4">
        <v>6180.7256782270579</v>
      </c>
      <c r="I2840" s="46">
        <v>15149.386015304788</v>
      </c>
      <c r="J2840" s="110">
        <v>15130.229721923542</v>
      </c>
      <c r="K2840" s="46">
        <v>15177.161938150084</v>
      </c>
      <c r="L2840" s="110">
        <f>$L$1*gp_need_index[[#This Row],[Normalised weighted population (base year)]]</f>
        <v>6154.3835309279148</v>
      </c>
      <c r="M2840" s="4">
        <f>$M$1*gp_need_index[[#This Row],[Normalised travel time adjusted wp (base year)]]</f>
        <v>9011.4945385595893</v>
      </c>
      <c r="N2840" s="115">
        <v>15165.878069487504</v>
      </c>
      <c r="O2840" s="43">
        <f>gp_need_index[[#This Row],[Combined weighted population (base year)]]/gp_need_index[[#This Row],[Registered population (base year)]]</f>
        <v>1.2443031665323163</v>
      </c>
      <c r="P2840" s="77">
        <v>12301.408475645407</v>
      </c>
      <c r="Q2840" s="4">
        <v>6298.4185641997774</v>
      </c>
      <c r="R2840" s="46">
        <v>15283.195731510761</v>
      </c>
      <c r="S2840" s="110">
        <v>15263.870236672881</v>
      </c>
      <c r="T2840" s="46">
        <v>15311.017853849584</v>
      </c>
      <c r="U2840" s="110">
        <f>$L$1*gp_need_index[[#This Row],[Normalised weighted population 2025/26]]</f>
        <v>6208.7432464216135</v>
      </c>
      <c r="V2840" s="4">
        <f>$M$1*gp_need_index[[#This Row],[Normalised travel time adjusted wp 2025/26]]</f>
        <v>9090.9719703874634</v>
      </c>
      <c r="W2840" s="115">
        <v>15299.715216809076</v>
      </c>
      <c r="X2840" s="43">
        <f>gp_need_index[[#This Row],[Combined weighted population 2025/26]]/gp_need_index[[#This Row],[Registered population 2025/26]]</f>
        <v>1.2437368653434915</v>
      </c>
    </row>
    <row r="2841" spans="1:24" ht="13">
      <c r="A2841" s="8" t="s">
        <v>1632</v>
      </c>
      <c r="B2841" s="3" t="s">
        <v>10002</v>
      </c>
      <c r="C2841" s="74" t="s">
        <v>6423</v>
      </c>
      <c r="D2841" s="74" t="s">
        <v>6800</v>
      </c>
      <c r="E2841" s="74" t="s">
        <v>6690</v>
      </c>
      <c r="F2841" s="41">
        <v>0.99873550694649327</v>
      </c>
      <c r="G2841" s="110">
        <v>10370.333333333336</v>
      </c>
      <c r="H2841" s="4">
        <v>6502.7840512637158</v>
      </c>
      <c r="I2841" s="46">
        <v>15938.773356953139</v>
      </c>
      <c r="J2841" s="110">
        <v>15918.618888761854</v>
      </c>
      <c r="K2841" s="46">
        <v>15967.996596664909</v>
      </c>
      <c r="L2841" s="110">
        <f>$L$1*gp_need_index[[#This Row],[Normalised weighted population (base year)]]</f>
        <v>6475.069296678128</v>
      </c>
      <c r="M2841" s="4">
        <f>$M$1*gp_need_index[[#This Row],[Normalised travel time adjusted wp (base year)]]</f>
        <v>9481.0554640575374</v>
      </c>
      <c r="N2841" s="115">
        <v>15956.124760735665</v>
      </c>
      <c r="O2841" s="43">
        <f>gp_need_index[[#This Row],[Combined weighted population (base year)]]/gp_need_index[[#This Row],[Registered population (base year)]]</f>
        <v>1.5386318113274078</v>
      </c>
      <c r="P2841" s="77">
        <v>10472.093408243449</v>
      </c>
      <c r="Q2841" s="4">
        <v>6632.0109610985965</v>
      </c>
      <c r="R2841" s="46">
        <v>16092.662083164103</v>
      </c>
      <c r="S2841" s="110">
        <v>16072.313023747511</v>
      </c>
      <c r="T2841" s="46">
        <v>16121.957789448359</v>
      </c>
      <c r="U2841" s="110">
        <f>$L$1*gp_need_index[[#This Row],[Normalised weighted population 2025/26]]</f>
        <v>6537.586037701918</v>
      </c>
      <c r="V2841" s="4">
        <f>$M$1*gp_need_index[[#This Row],[Normalised travel time adjusted wp 2025/26]]</f>
        <v>9572.4704765330043</v>
      </c>
      <c r="W2841" s="115">
        <v>16110.056514234922</v>
      </c>
      <c r="X2841" s="43">
        <f>gp_need_index[[#This Row],[Combined weighted population 2025/26]]/gp_need_index[[#This Row],[Registered population 2025/26]]</f>
        <v>1.5383797571508833</v>
      </c>
    </row>
    <row r="2842" spans="1:24" ht="13">
      <c r="A2842" s="8" t="s">
        <v>1966</v>
      </c>
      <c r="B2842" s="3" t="s">
        <v>10001</v>
      </c>
      <c r="C2842" s="74" t="s">
        <v>6423</v>
      </c>
      <c r="D2842" s="74" t="s">
        <v>6800</v>
      </c>
      <c r="E2842" s="74" t="s">
        <v>6693</v>
      </c>
      <c r="F2842" s="41">
        <v>0.99873550694649327</v>
      </c>
      <c r="G2842" s="110">
        <v>36671.25</v>
      </c>
      <c r="H2842" s="4">
        <v>11014.269317526956</v>
      </c>
      <c r="I2842" s="46">
        <v>26996.735699748308</v>
      </c>
      <c r="J2842" s="110">
        <v>26962.598514988618</v>
      </c>
      <c r="K2842" s="46">
        <v>27046.233365667806</v>
      </c>
      <c r="L2842" s="110">
        <f>$L$1*gp_need_index[[#This Row],[Normalised weighted population (base year)]]</f>
        <v>10967.326689774231</v>
      </c>
      <c r="M2842" s="4">
        <f>$M$1*gp_need_index[[#This Row],[Normalised travel time adjusted wp (base year)]]</f>
        <v>16058.798427305375</v>
      </c>
      <c r="N2842" s="115">
        <v>27026.125117079606</v>
      </c>
      <c r="O2842" s="43">
        <f>gp_need_index[[#This Row],[Combined weighted population (base year)]]/gp_need_index[[#This Row],[Registered population (base year)]]</f>
        <v>0.73698401655464718</v>
      </c>
      <c r="P2842" s="77">
        <v>36978.577145418865</v>
      </c>
      <c r="Q2842" s="4">
        <v>11220.744997001659</v>
      </c>
      <c r="R2842" s="46">
        <v>27227.285753488879</v>
      </c>
      <c r="S2842" s="110">
        <v>27192.857039787748</v>
      </c>
      <c r="T2842" s="46">
        <v>27276.851360610286</v>
      </c>
      <c r="U2842" s="110">
        <f>$L$1*gp_need_index[[#This Row],[Normalised weighted population 2025/26]]</f>
        <v>11060.986819126145</v>
      </c>
      <c r="V2842" s="4">
        <f>$M$1*gp_need_index[[#This Row],[Normalised travel time adjusted wp 2025/26]]</f>
        <v>16195.728692027255</v>
      </c>
      <c r="W2842" s="115">
        <v>27256.715511153401</v>
      </c>
      <c r="X2842" s="43">
        <f>gp_need_index[[#This Row],[Combined weighted population 2025/26]]/gp_need_index[[#This Row],[Registered population 2025/26]]</f>
        <v>0.73709476175802868</v>
      </c>
    </row>
    <row r="2843" spans="1:24" ht="13">
      <c r="A2843" s="8" t="s">
        <v>1918</v>
      </c>
      <c r="B2843" s="3" t="s">
        <v>10000</v>
      </c>
      <c r="C2843" s="74" t="s">
        <v>6423</v>
      </c>
      <c r="D2843" s="74" t="s">
        <v>6800</v>
      </c>
      <c r="E2843" s="74" t="s">
        <v>6689</v>
      </c>
      <c r="F2843" s="41">
        <v>0.99873550694649327</v>
      </c>
      <c r="G2843" s="110">
        <v>16619.25</v>
      </c>
      <c r="H2843" s="4">
        <v>5328.9745585816763</v>
      </c>
      <c r="I2843" s="46">
        <v>13061.685125111371</v>
      </c>
      <c r="J2843" s="110">
        <v>13045.168715003576</v>
      </c>
      <c r="K2843" s="46">
        <v>13085.633314027948</v>
      </c>
      <c r="L2843" s="110">
        <f>$L$1*gp_need_index[[#This Row],[Normalised weighted population (base year)]]</f>
        <v>5306.2625600100446</v>
      </c>
      <c r="M2843" s="4">
        <f>$M$1*gp_need_index[[#This Row],[Normalised travel time adjusted wp (base year)]]</f>
        <v>7769.6418884840241</v>
      </c>
      <c r="N2843" s="115">
        <v>13075.904448494068</v>
      </c>
      <c r="O2843" s="43">
        <f>gp_need_index[[#This Row],[Combined weighted population (base year)]]/gp_need_index[[#This Row],[Registered population (base year)]]</f>
        <v>0.78679269211872183</v>
      </c>
      <c r="P2843" s="77">
        <v>16767.266262188939</v>
      </c>
      <c r="Q2843" s="4">
        <v>5427.6116108046281</v>
      </c>
      <c r="R2843" s="46">
        <v>13170.171171862505</v>
      </c>
      <c r="S2843" s="110">
        <v>13153.51758190219</v>
      </c>
      <c r="T2843" s="46">
        <v>13194.146662329549</v>
      </c>
      <c r="U2843" s="110">
        <f>$L$1*gp_need_index[[#This Row],[Normalised weighted population 2025/26]]</f>
        <v>5350.3346259529235</v>
      </c>
      <c r="V2843" s="4">
        <f>$M$1*gp_need_index[[#This Row],[Normalised travel time adjusted wp 2025/26]]</f>
        <v>7834.0720796861542</v>
      </c>
      <c r="W2843" s="115">
        <v>13184.406705639078</v>
      </c>
      <c r="X2843" s="43">
        <f>gp_need_index[[#This Row],[Combined weighted population 2025/26]]/gp_need_index[[#This Row],[Registered population 2025/26]]</f>
        <v>0.78631820473744152</v>
      </c>
    </row>
    <row r="2844" spans="1:24" ht="13">
      <c r="A2844" s="8" t="s">
        <v>219</v>
      </c>
      <c r="B2844" s="3" t="s">
        <v>9999</v>
      </c>
      <c r="C2844" s="74" t="s">
        <v>6423</v>
      </c>
      <c r="D2844" s="74" t="s">
        <v>6800</v>
      </c>
      <c r="E2844" s="74" t="s">
        <v>6692</v>
      </c>
      <c r="F2844" s="41">
        <v>0.99873550694649327</v>
      </c>
      <c r="G2844" s="110">
        <v>14824.833333333332</v>
      </c>
      <c r="H2844" s="4">
        <v>6401.9880666312456</v>
      </c>
      <c r="I2844" s="46">
        <v>15691.715428889902</v>
      </c>
      <c r="J2844" s="110">
        <v>15671.873363732466</v>
      </c>
      <c r="K2844" s="46">
        <v>15720.48569565998</v>
      </c>
      <c r="L2844" s="110">
        <f>$L$1*gp_need_index[[#This Row],[Normalised weighted population (base year)]]</f>
        <v>6374.7029028109791</v>
      </c>
      <c r="M2844" s="4">
        <f>$M$1*gp_need_index[[#This Row],[Normalised travel time adjusted wp (base year)]]</f>
        <v>9334.0949755466172</v>
      </c>
      <c r="N2844" s="115">
        <v>15708.797878357596</v>
      </c>
      <c r="O2844" s="43">
        <f>gp_need_index[[#This Row],[Combined weighted population (base year)]]/gp_need_index[[#This Row],[Registered population (base year)]]</f>
        <v>1.0596272838384422</v>
      </c>
      <c r="P2844" s="77">
        <v>14951.113187462612</v>
      </c>
      <c r="Q2844" s="4">
        <v>6524.8530135024339</v>
      </c>
      <c r="R2844" s="46">
        <v>15832.641909749795</v>
      </c>
      <c r="S2844" s="110">
        <v>15812.621644036257</v>
      </c>
      <c r="T2844" s="46">
        <v>15861.464265224287</v>
      </c>
      <c r="U2844" s="110">
        <f>$L$1*gp_need_index[[#This Row],[Normalised weighted population 2025/26]]</f>
        <v>6431.9537783249789</v>
      </c>
      <c r="V2844" s="4">
        <f>$M$1*gp_need_index[[#This Row],[Normalised travel time adjusted wp 2025/26]]</f>
        <v>9417.8015087482745</v>
      </c>
      <c r="W2844" s="115">
        <v>15849.755287073254</v>
      </c>
      <c r="X2844" s="43">
        <f>gp_need_index[[#This Row],[Combined weighted population 2025/26]]/gp_need_index[[#This Row],[Registered population 2025/26]]</f>
        <v>1.0601053639513749</v>
      </c>
    </row>
    <row r="2845" spans="1:24" ht="13">
      <c r="A2845" s="8" t="s">
        <v>215</v>
      </c>
      <c r="B2845" s="3" t="s">
        <v>9998</v>
      </c>
      <c r="C2845" s="74" t="s">
        <v>6423</v>
      </c>
      <c r="D2845" s="74" t="s">
        <v>6800</v>
      </c>
      <c r="E2845" s="74" t="s">
        <v>6692</v>
      </c>
      <c r="F2845" s="41">
        <v>0.99873550694649327</v>
      </c>
      <c r="G2845" s="110">
        <v>12063.833333333332</v>
      </c>
      <c r="H2845" s="4">
        <v>4983.9687511222046</v>
      </c>
      <c r="I2845" s="46">
        <v>12216.052034948936</v>
      </c>
      <c r="J2845" s="110">
        <v>12200.604922009466</v>
      </c>
      <c r="K2845" s="46">
        <v>12238.449782187938</v>
      </c>
      <c r="L2845" s="110">
        <f>$L$1*gp_need_index[[#This Row],[Normalised weighted population (base year)]]</f>
        <v>4962.7271614106794</v>
      </c>
      <c r="M2845" s="4">
        <f>$M$1*gp_need_index[[#This Row],[Normalised travel time adjusted wp (base year)]]</f>
        <v>7266.6236165933042</v>
      </c>
      <c r="N2845" s="115">
        <v>12229.350778003984</v>
      </c>
      <c r="O2845" s="43">
        <f>gp_need_index[[#This Row],[Combined weighted population (base year)]]/gp_need_index[[#This Row],[Registered population (base year)]]</f>
        <v>1.0137201368833</v>
      </c>
      <c r="P2845" s="77">
        <v>12166.409961496205</v>
      </c>
      <c r="Q2845" s="4">
        <v>5075.9750000351869</v>
      </c>
      <c r="R2845" s="46">
        <v>12316.920297222163</v>
      </c>
      <c r="S2845" s="110">
        <v>12301.34563706573</v>
      </c>
      <c r="T2845" s="46">
        <v>12339.342496699745</v>
      </c>
      <c r="U2845" s="110">
        <f>$L$1*gp_need_index[[#This Row],[Normalised weighted population 2025/26]]</f>
        <v>5003.7045298334333</v>
      </c>
      <c r="V2845" s="4">
        <f>$M$1*gp_need_index[[#This Row],[Normalised travel time adjusted wp 2025/26]]</f>
        <v>7326.5290290484618</v>
      </c>
      <c r="W2845" s="115">
        <v>12330.233558881895</v>
      </c>
      <c r="X2845" s="43">
        <f>gp_need_index[[#This Row],[Combined weighted population 2025/26]]/gp_need_index[[#This Row],[Registered population 2025/26]]</f>
        <v>1.0134652373135669</v>
      </c>
    </row>
    <row r="2846" spans="1:24" ht="13">
      <c r="A2846" s="8" t="s">
        <v>1677</v>
      </c>
      <c r="B2846" s="3" t="s">
        <v>9997</v>
      </c>
      <c r="C2846" s="74" t="s">
        <v>6423</v>
      </c>
      <c r="D2846" s="74" t="s">
        <v>6800</v>
      </c>
      <c r="E2846" s="74" t="s">
        <v>6696</v>
      </c>
      <c r="F2846" s="41">
        <v>0.99873550694649327</v>
      </c>
      <c r="G2846" s="110">
        <v>10277.416666666666</v>
      </c>
      <c r="H2846" s="4">
        <v>4760.2892288225667</v>
      </c>
      <c r="I2846" s="46">
        <v>11667.798059048779</v>
      </c>
      <c r="J2846" s="110">
        <v>11653.044209453392</v>
      </c>
      <c r="K2846" s="46">
        <v>11689.190599864309</v>
      </c>
      <c r="L2846" s="110">
        <f>$L$1*gp_need_index[[#This Row],[Normalised weighted population (base year)]]</f>
        <v>4740.0009574155538</v>
      </c>
      <c r="M2846" s="4">
        <f>$M$1*gp_need_index[[#This Row],[Normalised travel time adjusted wp (base year)]]</f>
        <v>6940.4989997555931</v>
      </c>
      <c r="N2846" s="115">
        <v>11680.499957171147</v>
      </c>
      <c r="O2846" s="43">
        <f>gp_need_index[[#This Row],[Combined weighted population (base year)]]/gp_need_index[[#This Row],[Registered population (base year)]]</f>
        <v>1.1365210087331752</v>
      </c>
      <c r="P2846" s="77">
        <v>10367.033616832427</v>
      </c>
      <c r="Q2846" s="4">
        <v>4844.5882457561747</v>
      </c>
      <c r="R2846" s="46">
        <v>11755.457285629755</v>
      </c>
      <c r="S2846" s="110">
        <v>11740.59259155128</v>
      </c>
      <c r="T2846" s="46">
        <v>11776.857376062102</v>
      </c>
      <c r="U2846" s="110">
        <f>$L$1*gp_need_index[[#This Row],[Normalised weighted population 2025/26]]</f>
        <v>4775.6122026408593</v>
      </c>
      <c r="V2846" s="4">
        <f>$M$1*gp_need_index[[#This Row],[Normalised travel time adjusted wp 2025/26]]</f>
        <v>6992.5514637234264</v>
      </c>
      <c r="W2846" s="115">
        <v>11768.163666364286</v>
      </c>
      <c r="X2846" s="43">
        <f>gp_need_index[[#This Row],[Combined weighted population 2025/26]]/gp_need_index[[#This Row],[Registered population 2025/26]]</f>
        <v>1.1351524554967118</v>
      </c>
    </row>
    <row r="2847" spans="1:24" ht="13">
      <c r="A2847" s="8" t="s">
        <v>1963</v>
      </c>
      <c r="B2847" s="3" t="s">
        <v>9996</v>
      </c>
      <c r="C2847" s="74" t="s">
        <v>6423</v>
      </c>
      <c r="D2847" s="74" t="s">
        <v>6800</v>
      </c>
      <c r="E2847" s="74" t="s">
        <v>6693</v>
      </c>
      <c r="F2847" s="41">
        <v>0.99873550694649327</v>
      </c>
      <c r="G2847" s="110">
        <v>18029.416666666668</v>
      </c>
      <c r="H2847" s="4">
        <v>7714.3852449090482</v>
      </c>
      <c r="I2847" s="46">
        <v>18908.491661034597</v>
      </c>
      <c r="J2847" s="110">
        <v>18884.58200467693</v>
      </c>
      <c r="K2847" s="46">
        <v>18943.15978586601</v>
      </c>
      <c r="L2847" s="110">
        <f>$L$1*gp_need_index[[#This Row],[Normalised weighted population (base year)]]</f>
        <v>7681.5066667253259</v>
      </c>
      <c r="M2847" s="4">
        <f>$M$1*gp_need_index[[#This Row],[Normalised travel time adjusted wp (base year)]]</f>
        <v>11247.569318233172</v>
      </c>
      <c r="N2847" s="115">
        <v>18929.075984958497</v>
      </c>
      <c r="O2847" s="43">
        <f>gp_need_index[[#This Row],[Combined weighted population (base year)]]/gp_need_index[[#This Row],[Registered population (base year)]]</f>
        <v>1.0498995244785234</v>
      </c>
      <c r="P2847" s="77">
        <v>18192.171705261688</v>
      </c>
      <c r="Q2847" s="4">
        <v>7867.4732134795131</v>
      </c>
      <c r="R2847" s="46">
        <v>19090.527536145419</v>
      </c>
      <c r="S2847" s="110">
        <v>19066.387696688183</v>
      </c>
      <c r="T2847" s="46">
        <v>19125.280672986311</v>
      </c>
      <c r="U2847" s="110">
        <f>$L$1*gp_need_index[[#This Row],[Normalised weighted population 2025/26]]</f>
        <v>7755.4580856599459</v>
      </c>
      <c r="V2847" s="4">
        <f>$M$1*gp_need_index[[#This Row],[Normalised travel time adjusted wp 2025/26]]</f>
        <v>11355.704250596045</v>
      </c>
      <c r="W2847" s="115">
        <v>19111.162336255991</v>
      </c>
      <c r="X2847" s="43">
        <f>gp_need_index[[#This Row],[Combined weighted population 2025/26]]/gp_need_index[[#This Row],[Registered population 2025/26]]</f>
        <v>1.0505157188423253</v>
      </c>
    </row>
    <row r="2848" spans="1:24" ht="13">
      <c r="A2848" s="8" t="s">
        <v>1829</v>
      </c>
      <c r="B2848" s="3" t="s">
        <v>9995</v>
      </c>
      <c r="C2848" s="74" t="s">
        <v>6423</v>
      </c>
      <c r="D2848" s="74" t="s">
        <v>6800</v>
      </c>
      <c r="E2848" s="74" t="s">
        <v>6697</v>
      </c>
      <c r="F2848" s="41">
        <v>0.99873550694649327</v>
      </c>
      <c r="G2848" s="110">
        <v>4602.25</v>
      </c>
      <c r="H2848" s="4">
        <v>2270.3539441548437</v>
      </c>
      <c r="I2848" s="46">
        <v>5564.7945050422486</v>
      </c>
      <c r="J2848" s="110">
        <v>5557.7578610464307</v>
      </c>
      <c r="K2848" s="46">
        <v>5574.9973807671022</v>
      </c>
      <c r="L2848" s="110">
        <f>$L$1*gp_need_index[[#This Row],[Normalised weighted population (base year)]]</f>
        <v>2260.6777344131956</v>
      </c>
      <c r="M2848" s="4">
        <f>$M$1*gp_need_index[[#This Row],[Normalised travel time adjusted wp (base year)]]</f>
        <v>3310.1747648210376</v>
      </c>
      <c r="N2848" s="115">
        <v>5570.8524992342336</v>
      </c>
      <c r="O2848" s="43">
        <f>gp_need_index[[#This Row],[Combined weighted population (base year)]]/gp_need_index[[#This Row],[Registered population (base year)]]</f>
        <v>1.2104628169339418</v>
      </c>
      <c r="P2848" s="77">
        <v>4645.0454055445261</v>
      </c>
      <c r="Q2848" s="4">
        <v>2314.2267231516489</v>
      </c>
      <c r="R2848" s="46">
        <v>5615.501671809433</v>
      </c>
      <c r="S2848" s="110">
        <v>5608.4009089534748</v>
      </c>
      <c r="T2848" s="46">
        <v>5625.7243488759068</v>
      </c>
      <c r="U2848" s="110">
        <f>$L$1*gp_need_index[[#This Row],[Normalised weighted population 2025/26]]</f>
        <v>2281.2773383665635</v>
      </c>
      <c r="V2848" s="4">
        <f>$M$1*gp_need_index[[#This Row],[Normalised travel time adjusted wp 2025/26]]</f>
        <v>3340.2940847527257</v>
      </c>
      <c r="W2848" s="115">
        <v>5621.5714231192887</v>
      </c>
      <c r="X2848" s="43">
        <f>gp_need_index[[#This Row],[Combined weighted population 2025/26]]/gp_need_index[[#This Row],[Registered population 2025/26]]</f>
        <v>1.2102295956911722</v>
      </c>
    </row>
    <row r="2849" spans="1:24" ht="13">
      <c r="A2849" s="8" t="s">
        <v>228</v>
      </c>
      <c r="B2849" s="3" t="s">
        <v>9994</v>
      </c>
      <c r="C2849" s="74" t="s">
        <v>6423</v>
      </c>
      <c r="D2849" s="74" t="s">
        <v>6800</v>
      </c>
      <c r="E2849" s="74" t="s">
        <v>6695</v>
      </c>
      <c r="F2849" s="41">
        <v>0.99873550694649327</v>
      </c>
      <c r="G2849" s="110">
        <v>8906.6666666666661</v>
      </c>
      <c r="H2849" s="4">
        <v>3856.5847922159996</v>
      </c>
      <c r="I2849" s="46">
        <v>9452.7559965731034</v>
      </c>
      <c r="J2849" s="110">
        <v>9440.8030522789431</v>
      </c>
      <c r="K2849" s="46">
        <v>9470.0873274251244</v>
      </c>
      <c r="L2849" s="110">
        <f>$L$1*gp_need_index[[#This Row],[Normalised weighted population (base year)]]</f>
        <v>3840.1480936862358</v>
      </c>
      <c r="M2849" s="4">
        <f>$M$1*gp_need_index[[#This Row],[Normalised travel time adjusted wp (base year)]]</f>
        <v>5622.8984429730463</v>
      </c>
      <c r="N2849" s="115">
        <v>9463.0465366592816</v>
      </c>
      <c r="O2849" s="43">
        <f>gp_need_index[[#This Row],[Combined weighted population (base year)]]/gp_need_index[[#This Row],[Registered population (base year)]]</f>
        <v>1.0624677997746199</v>
      </c>
      <c r="P2849" s="77">
        <v>8985.638613228024</v>
      </c>
      <c r="Q2849" s="4">
        <v>3928.7669368572801</v>
      </c>
      <c r="R2849" s="46">
        <v>9533.2047985455665</v>
      </c>
      <c r="S2849" s="110">
        <v>9521.1501273001486</v>
      </c>
      <c r="T2849" s="46">
        <v>9550.5594143501221</v>
      </c>
      <c r="U2849" s="110">
        <f>$L$1*gp_need_index[[#This Row],[Normalised weighted population 2025/26]]</f>
        <v>3872.8301298718616</v>
      </c>
      <c r="V2849" s="4">
        <f>$M$1*gp_need_index[[#This Row],[Normalised travel time adjusted wp 2025/26]]</f>
        <v>5670.6790342842769</v>
      </c>
      <c r="W2849" s="115">
        <v>9543.5091641561376</v>
      </c>
      <c r="X2849" s="43">
        <f>gp_need_index[[#This Row],[Combined weighted population 2025/26]]/gp_need_index[[#This Row],[Registered population 2025/26]]</f>
        <v>1.0620846859016626</v>
      </c>
    </row>
    <row r="2850" spans="1:24" ht="13">
      <c r="A2850" s="8" t="s">
        <v>1919</v>
      </c>
      <c r="B2850" s="3" t="s">
        <v>9993</v>
      </c>
      <c r="C2850" s="74" t="s">
        <v>6423</v>
      </c>
      <c r="D2850" s="74" t="s">
        <v>6800</v>
      </c>
      <c r="E2850" s="74" t="s">
        <v>6689</v>
      </c>
      <c r="F2850" s="41">
        <v>0.99873550694649327</v>
      </c>
      <c r="G2850" s="110">
        <v>18049</v>
      </c>
      <c r="H2850" s="4">
        <v>11778.235187853163</v>
      </c>
      <c r="I2850" s="46">
        <v>28869.268873783283</v>
      </c>
      <c r="J2850" s="110">
        <v>28832.763883832566</v>
      </c>
      <c r="K2850" s="46">
        <v>28922.19977039046</v>
      </c>
      <c r="L2850" s="110">
        <f>$L$1*gp_need_index[[#This Row],[Normalised weighted population (base year)]]</f>
        <v>11728.036550606514</v>
      </c>
      <c r="M2850" s="4">
        <f>$M$1*gp_need_index[[#This Row],[Normalised travel time adjusted wp (base year)]]</f>
        <v>17172.660233588507</v>
      </c>
      <c r="N2850" s="115">
        <v>28900.696784195021</v>
      </c>
      <c r="O2850" s="43">
        <f>gp_need_index[[#This Row],[Combined weighted population (base year)]]/gp_need_index[[#This Row],[Registered population (base year)]]</f>
        <v>1.6012353473430672</v>
      </c>
      <c r="P2850" s="77">
        <v>18225.984211922805</v>
      </c>
      <c r="Q2850" s="4">
        <v>12011.827595946212</v>
      </c>
      <c r="R2850" s="46">
        <v>29146.858115380313</v>
      </c>
      <c r="S2850" s="110">
        <v>29110.002115761868</v>
      </c>
      <c r="T2850" s="46">
        <v>29199.918186488772</v>
      </c>
      <c r="U2850" s="110">
        <f>$L$1*gp_need_index[[#This Row],[Normalised weighted population 2025/26]]</f>
        <v>11840.806180684038</v>
      </c>
      <c r="V2850" s="4">
        <f>$M$1*gp_need_index[[#This Row],[Normalised travel time adjusted wp 2025/26]]</f>
        <v>17337.55654293318</v>
      </c>
      <c r="W2850" s="115">
        <v>29178.362723617218</v>
      </c>
      <c r="X2850" s="43">
        <f>gp_need_index[[#This Row],[Combined weighted population 2025/26]]/gp_need_index[[#This Row],[Registered population 2025/26]]</f>
        <v>1.6009211016725093</v>
      </c>
    </row>
    <row r="2851" spans="1:24" ht="13">
      <c r="A2851" s="8" t="s">
        <v>1667</v>
      </c>
      <c r="B2851" s="3" t="s">
        <v>9992</v>
      </c>
      <c r="C2851" s="74" t="s">
        <v>6423</v>
      </c>
      <c r="D2851" s="74" t="s">
        <v>6800</v>
      </c>
      <c r="E2851" s="74" t="s">
        <v>6696</v>
      </c>
      <c r="F2851" s="41">
        <v>0.99873550694649327</v>
      </c>
      <c r="G2851" s="110">
        <v>9827.9166666666642</v>
      </c>
      <c r="H2851" s="4">
        <v>4146.812935663238</v>
      </c>
      <c r="I2851" s="46">
        <v>10164.125244536344</v>
      </c>
      <c r="J2851" s="110">
        <v>10151.272778769655</v>
      </c>
      <c r="K2851" s="46">
        <v>10182.760848533559</v>
      </c>
      <c r="L2851" s="110">
        <f>$L$1*gp_need_index[[#This Row],[Normalised weighted population (base year)]]</f>
        <v>4129.1392897420101</v>
      </c>
      <c r="M2851" s="4">
        <f>$M$1*gp_need_index[[#This Row],[Normalised travel time adjusted wp (base year)]]</f>
        <v>6046.0509117558549</v>
      </c>
      <c r="N2851" s="115">
        <v>10175.190201497866</v>
      </c>
      <c r="O2851" s="43">
        <f>gp_need_index[[#This Row],[Combined weighted population (base year)]]/gp_need_index[[#This Row],[Registered population (base year)]]</f>
        <v>1.0353354171193829</v>
      </c>
      <c r="P2851" s="77">
        <v>9914.8752747781982</v>
      </c>
      <c r="Q2851" s="4">
        <v>4222.4191475276639</v>
      </c>
      <c r="R2851" s="46">
        <v>10245.755761445331</v>
      </c>
      <c r="S2851" s="110">
        <v>10232.800074457056</v>
      </c>
      <c r="T2851" s="46">
        <v>10264.407532662322</v>
      </c>
      <c r="U2851" s="110">
        <f>$L$1*gp_need_index[[#This Row],[Normalised weighted population 2025/26]]</f>
        <v>4162.3013933664242</v>
      </c>
      <c r="V2851" s="4">
        <f>$M$1*gp_need_index[[#This Row],[Normalised travel time adjusted wp 2025/26]]</f>
        <v>6094.5289243853713</v>
      </c>
      <c r="W2851" s="115">
        <v>10256.830317751796</v>
      </c>
      <c r="X2851" s="43">
        <f>gp_need_index[[#This Row],[Combined weighted population 2025/26]]/gp_need_index[[#This Row],[Registered population 2025/26]]</f>
        <v>1.0344890917431382</v>
      </c>
    </row>
    <row r="2852" spans="1:24" ht="13">
      <c r="A2852" s="8" t="s">
        <v>238</v>
      </c>
      <c r="B2852" s="3" t="s">
        <v>9991</v>
      </c>
      <c r="C2852" s="74" t="s">
        <v>6423</v>
      </c>
      <c r="D2852" s="74" t="s">
        <v>6800</v>
      </c>
      <c r="E2852" s="74" t="s">
        <v>6687</v>
      </c>
      <c r="F2852" s="41">
        <v>0.99873550694649327</v>
      </c>
      <c r="G2852" s="110">
        <v>8287.1666666666679</v>
      </c>
      <c r="H2852" s="4">
        <v>3654.3243678823778</v>
      </c>
      <c r="I2852" s="46">
        <v>8957.0017108517022</v>
      </c>
      <c r="J2852" s="110">
        <v>8945.675644408082</v>
      </c>
      <c r="K2852" s="46">
        <v>8973.4240918111991</v>
      </c>
      <c r="L2852" s="110">
        <f>$L$1*gp_need_index[[#This Row],[Normalised weighted population (base year)]]</f>
        <v>3638.749699827345</v>
      </c>
      <c r="M2852" s="4">
        <f>$M$1*gp_need_index[[#This Row],[Normalised travel time adjusted wp (base year)]]</f>
        <v>5328.0028588396299</v>
      </c>
      <c r="N2852" s="115">
        <v>8966.7525586669744</v>
      </c>
      <c r="O2852" s="43">
        <f>gp_need_index[[#This Row],[Combined weighted population (base year)]]/gp_need_index[[#This Row],[Registered population (base year)]]</f>
        <v>1.0820046125938065</v>
      </c>
      <c r="P2852" s="77">
        <v>8363.0793360788393</v>
      </c>
      <c r="Q2852" s="4">
        <v>3727.2452572014981</v>
      </c>
      <c r="R2852" s="46">
        <v>9044.2097844910459</v>
      </c>
      <c r="S2852" s="110">
        <v>9032.7734440441</v>
      </c>
      <c r="T2852" s="46">
        <v>9060.6742148040903</v>
      </c>
      <c r="U2852" s="110">
        <f>$L$1*gp_need_index[[#This Row],[Normalised weighted population 2025/26]]</f>
        <v>3674.1776657942632</v>
      </c>
      <c r="V2852" s="4">
        <f>$M$1*gp_need_index[[#This Row],[Normalised travel time adjusted wp 2025/26]]</f>
        <v>5379.807933467102</v>
      </c>
      <c r="W2852" s="115">
        <v>9053.9855992613648</v>
      </c>
      <c r="X2852" s="43">
        <f>gp_need_index[[#This Row],[Combined weighted population 2025/26]]/gp_need_index[[#This Row],[Registered population 2025/26]]</f>
        <v>1.0826138597301012</v>
      </c>
    </row>
    <row r="2853" spans="1:24" ht="13">
      <c r="A2853" s="8" t="s">
        <v>243</v>
      </c>
      <c r="B2853" s="3" t="s">
        <v>9990</v>
      </c>
      <c r="C2853" s="74" t="s">
        <v>6423</v>
      </c>
      <c r="D2853" s="74" t="s">
        <v>6800</v>
      </c>
      <c r="E2853" s="74" t="s">
        <v>6695</v>
      </c>
      <c r="F2853" s="41">
        <v>0.99873550694649327</v>
      </c>
      <c r="G2853" s="110">
        <v>10282.916666666664</v>
      </c>
      <c r="H2853" s="4">
        <v>5143.456825465857</v>
      </c>
      <c r="I2853" s="46">
        <v>12606.968333269862</v>
      </c>
      <c r="J2853" s="110">
        <v>12591.026909386663</v>
      </c>
      <c r="K2853" s="46">
        <v>12630.082813248406</v>
      </c>
      <c r="L2853" s="110">
        <f>$L$1*gp_need_index[[#This Row],[Normalised weighted population (base year)]]</f>
        <v>5121.5355003048817</v>
      </c>
      <c r="M2853" s="4">
        <f>$M$1*gp_need_index[[#This Row],[Normalised travel time adjusted wp (base year)]]</f>
        <v>7499.1571386643682</v>
      </c>
      <c r="N2853" s="115">
        <v>12620.692638969249</v>
      </c>
      <c r="O2853" s="43">
        <f>gp_need_index[[#This Row],[Combined weighted population (base year)]]/gp_need_index[[#This Row],[Registered population (base year)]]</f>
        <v>1.2273456109861098</v>
      </c>
      <c r="P2853" s="77">
        <v>10377.767227518803</v>
      </c>
      <c r="Q2853" s="4">
        <v>5244.3177499662625</v>
      </c>
      <c r="R2853" s="46">
        <v>12725.406200620402</v>
      </c>
      <c r="S2853" s="110">
        <v>12709.315012876667</v>
      </c>
      <c r="T2853" s="46">
        <v>12748.572023681538</v>
      </c>
      <c r="U2853" s="110">
        <f>$L$1*gp_need_index[[#This Row],[Normalised weighted population 2025/26]]</f>
        <v>5169.6504575397166</v>
      </c>
      <c r="V2853" s="4">
        <f>$M$1*gp_need_index[[#This Row],[Normalised travel time adjusted wp 2025/26]]</f>
        <v>7569.5105339201982</v>
      </c>
      <c r="W2853" s="115">
        <v>12739.160991459914</v>
      </c>
      <c r="X2853" s="43">
        <f>gp_need_index[[#This Row],[Combined weighted population 2025/26]]/gp_need_index[[#This Row],[Registered population 2025/26]]</f>
        <v>1.2275435276365985</v>
      </c>
    </row>
    <row r="2854" spans="1:24" ht="13">
      <c r="A2854" s="8" t="s">
        <v>1961</v>
      </c>
      <c r="B2854" s="3" t="s">
        <v>9989</v>
      </c>
      <c r="C2854" s="74" t="s">
        <v>6423</v>
      </c>
      <c r="D2854" s="74" t="s">
        <v>6800</v>
      </c>
      <c r="E2854" s="74" t="s">
        <v>6693</v>
      </c>
      <c r="F2854" s="41">
        <v>0.99873550694649327</v>
      </c>
      <c r="G2854" s="110">
        <v>11057.916666666664</v>
      </c>
      <c r="H2854" s="4">
        <v>5493.1574355878383</v>
      </c>
      <c r="I2854" s="46">
        <v>13464.108709389122</v>
      </c>
      <c r="J2854" s="110">
        <v>13447.083437454439</v>
      </c>
      <c r="K2854" s="46">
        <v>13488.794729292164</v>
      </c>
      <c r="L2854" s="110">
        <f>$L$1*gp_need_index[[#This Row],[Normalised weighted population (base year)]]</f>
        <v>5469.7456923979771</v>
      </c>
      <c r="M2854" s="4">
        <f>$M$1*gp_need_index[[#This Row],[Normalised travel time adjusted wp (base year)]]</f>
        <v>8009.0204301782478</v>
      </c>
      <c r="N2854" s="115">
        <v>13478.766122576224</v>
      </c>
      <c r="O2854" s="43">
        <f>gp_need_index[[#This Row],[Combined weighted population (base year)]]/gp_need_index[[#This Row],[Registered population (base year)]]</f>
        <v>1.2189245523261216</v>
      </c>
      <c r="P2854" s="77">
        <v>11159.283523150087</v>
      </c>
      <c r="Q2854" s="4">
        <v>5604.0885246052303</v>
      </c>
      <c r="R2854" s="46">
        <v>13598.394731191835</v>
      </c>
      <c r="S2854" s="110">
        <v>13581.1996555154</v>
      </c>
      <c r="T2854" s="46">
        <v>13623.149776436905</v>
      </c>
      <c r="U2854" s="110">
        <f>$L$1*gp_need_index[[#This Row],[Normalised weighted population 2025/26]]</f>
        <v>5524.2989053256506</v>
      </c>
      <c r="V2854" s="4">
        <f>$M$1*gp_need_index[[#This Row],[Normalised travel time adjusted wp 2025/26]]</f>
        <v>8088.7942230986073</v>
      </c>
      <c r="W2854" s="115">
        <v>13613.093128424258</v>
      </c>
      <c r="X2854" s="43">
        <f>gp_need_index[[#This Row],[Combined weighted population 2025/26]]/gp_need_index[[#This Row],[Registered population 2025/26]]</f>
        <v>1.2198895296623398</v>
      </c>
    </row>
    <row r="2855" spans="1:24" ht="13">
      <c r="A2855" s="8" t="s">
        <v>1765</v>
      </c>
      <c r="B2855" s="3" t="s">
        <v>9988</v>
      </c>
      <c r="C2855" s="74" t="s">
        <v>6423</v>
      </c>
      <c r="D2855" s="74" t="s">
        <v>6800</v>
      </c>
      <c r="E2855" s="74" t="s">
        <v>6588</v>
      </c>
      <c r="F2855" s="41">
        <v>0.99873550694649327</v>
      </c>
      <c r="G2855" s="110">
        <v>12598.25</v>
      </c>
      <c r="H2855" s="4">
        <v>5671.1288689181456</v>
      </c>
      <c r="I2855" s="46">
        <v>13900.328998653164</v>
      </c>
      <c r="J2855" s="110">
        <v>13882.752129192908</v>
      </c>
      <c r="K2855" s="46">
        <v>13925.814814738435</v>
      </c>
      <c r="L2855" s="110">
        <f>$L$1*gp_need_index[[#This Row],[Normalised weighted population (base year)]]</f>
        <v>5646.958614518453</v>
      </c>
      <c r="M2855" s="4">
        <f>$M$1*gp_need_index[[#This Row],[Normalised travel time adjusted wp (base year)]]</f>
        <v>8268.5026791842793</v>
      </c>
      <c r="N2855" s="115">
        <v>13915.461293702732</v>
      </c>
      <c r="O2855" s="43">
        <f>gp_need_index[[#This Row],[Combined weighted population (base year)]]/gp_need_index[[#This Row],[Registered population (base year)]]</f>
        <v>1.1045551004070193</v>
      </c>
      <c r="P2855" s="77">
        <v>12713.813895406935</v>
      </c>
      <c r="Q2855" s="4">
        <v>5776.9614402630041</v>
      </c>
      <c r="R2855" s="46">
        <v>14017.873141485512</v>
      </c>
      <c r="S2855" s="110">
        <v>14000.147638273165</v>
      </c>
      <c r="T2855" s="46">
        <v>14043.391821500087</v>
      </c>
      <c r="U2855" s="110">
        <f>$L$1*gp_need_index[[#This Row],[Normalised weighted population 2025/26]]</f>
        <v>5694.7104993851799</v>
      </c>
      <c r="V2855" s="4">
        <f>$M$1*gp_need_index[[#This Row],[Normalised travel time adjusted wp 2025/26]]</f>
        <v>8338.314450226233</v>
      </c>
      <c r="W2855" s="115">
        <v>14033.024949611412</v>
      </c>
      <c r="X2855" s="43">
        <f>gp_need_index[[#This Row],[Combined weighted population 2025/26]]/gp_need_index[[#This Row],[Registered population 2025/26]]</f>
        <v>1.1037620233438421</v>
      </c>
    </row>
    <row r="2856" spans="1:24" ht="13">
      <c r="A2856" s="8" t="s">
        <v>1830</v>
      </c>
      <c r="B2856" s="3" t="s">
        <v>7759</v>
      </c>
      <c r="C2856" s="74" t="s">
        <v>6423</v>
      </c>
      <c r="D2856" s="74" t="s">
        <v>6800</v>
      </c>
      <c r="E2856" s="74" t="s">
        <v>6697</v>
      </c>
      <c r="F2856" s="41">
        <v>0.99873550694649327</v>
      </c>
      <c r="G2856" s="110">
        <v>15660.166666666668</v>
      </c>
      <c r="H2856" s="4">
        <v>8297.9778288322814</v>
      </c>
      <c r="I2856" s="46">
        <v>20338.917437843753</v>
      </c>
      <c r="J2856" s="110">
        <v>20313.199018027753</v>
      </c>
      <c r="K2856" s="46">
        <v>20376.208203353308</v>
      </c>
      <c r="L2856" s="110">
        <f>$L$1*gp_need_index[[#This Row],[Normalised weighted population (base year)]]</f>
        <v>8262.6119890212485</v>
      </c>
      <c r="M2856" s="4">
        <f>$M$1*gp_need_index[[#This Row],[Normalised travel time adjusted wp (base year)]]</f>
        <v>12098.446975090559</v>
      </c>
      <c r="N2856" s="115">
        <v>20361.058964111806</v>
      </c>
      <c r="O2856" s="43">
        <f>gp_need_index[[#This Row],[Combined weighted population (base year)]]/gp_need_index[[#This Row],[Registered population (base year)]]</f>
        <v>1.3001814985437663</v>
      </c>
      <c r="P2856" s="77">
        <v>15816.888848777653</v>
      </c>
      <c r="Q2856" s="4">
        <v>8464.346369878429</v>
      </c>
      <c r="R2856" s="46">
        <v>20538.84812378935</v>
      </c>
      <c r="S2856" s="110">
        <v>20512.87689300979</v>
      </c>
      <c r="T2856" s="46">
        <v>20576.237839607777</v>
      </c>
      <c r="U2856" s="110">
        <f>$L$1*gp_need_index[[#This Row],[Normalised weighted population 2025/26]]</f>
        <v>8343.8331104361787</v>
      </c>
      <c r="V2856" s="4">
        <f>$M$1*gp_need_index[[#This Row],[Normalised travel time adjusted wp 2025/26]]</f>
        <v>12217.21529172334</v>
      </c>
      <c r="W2856" s="115">
        <v>20561.048402159518</v>
      </c>
      <c r="X2856" s="43">
        <f>gp_need_index[[#This Row],[Combined weighted population 2025/26]]/gp_need_index[[#This Row],[Registered population 2025/26]]</f>
        <v>1.2999426498308166</v>
      </c>
    </row>
    <row r="2857" spans="1:24" ht="13">
      <c r="A2857" s="8" t="s">
        <v>237</v>
      </c>
      <c r="B2857" s="3" t="s">
        <v>9987</v>
      </c>
      <c r="C2857" s="74" t="s">
        <v>6423</v>
      </c>
      <c r="D2857" s="74" t="s">
        <v>6800</v>
      </c>
      <c r="E2857" s="74" t="s">
        <v>6695</v>
      </c>
      <c r="F2857" s="41">
        <v>0.99873550694649327</v>
      </c>
      <c r="G2857" s="110">
        <v>8247.1666666666679</v>
      </c>
      <c r="H2857" s="4">
        <v>3323.0445757507673</v>
      </c>
      <c r="I2857" s="46">
        <v>8145.012033369153</v>
      </c>
      <c r="J2857" s="110">
        <v>8134.7127222322288</v>
      </c>
      <c r="K2857" s="46">
        <v>8159.9456567902153</v>
      </c>
      <c r="L2857" s="110">
        <f>$L$1*gp_need_index[[#This Row],[Normalised weighted population (base year)]]</f>
        <v>3308.8818165128982</v>
      </c>
      <c r="M2857" s="4">
        <f>$M$1*gp_need_index[[#This Row],[Normalised travel time adjusted wp (base year)]]</f>
        <v>4844.9971095235551</v>
      </c>
      <c r="N2857" s="115">
        <v>8153.8789260364538</v>
      </c>
      <c r="O2857" s="43">
        <f>gp_need_index[[#This Row],[Combined weighted population (base year)]]/gp_need_index[[#This Row],[Registered population (base year)]]</f>
        <v>0.98868851032109439</v>
      </c>
      <c r="P2857" s="77">
        <v>8315.2930130402892</v>
      </c>
      <c r="Q2857" s="4">
        <v>3387.4875550217762</v>
      </c>
      <c r="R2857" s="46">
        <v>8219.7832382440738</v>
      </c>
      <c r="S2857" s="110">
        <v>8209.3893794379837</v>
      </c>
      <c r="T2857" s="46">
        <v>8234.7468504931494</v>
      </c>
      <c r="U2857" s="110">
        <f>$L$1*gp_need_index[[#This Row],[Normalised weighted population 2025/26]]</f>
        <v>3339.2573493169975</v>
      </c>
      <c r="V2857" s="4">
        <f>$M$1*gp_need_index[[#This Row],[Normalised travel time adjusted wp 2025/26]]</f>
        <v>4889.4105875689693</v>
      </c>
      <c r="W2857" s="115">
        <v>8228.6679368859659</v>
      </c>
      <c r="X2857" s="43">
        <f>gp_need_index[[#This Row],[Combined weighted population 2025/26]]/gp_need_index[[#This Row],[Registered population 2025/26]]</f>
        <v>0.9895824385239973</v>
      </c>
    </row>
    <row r="2858" spans="1:24" ht="13">
      <c r="A2858" s="8" t="s">
        <v>233</v>
      </c>
      <c r="B2858" s="3" t="s">
        <v>9986</v>
      </c>
      <c r="C2858" s="74" t="s">
        <v>6423</v>
      </c>
      <c r="D2858" s="74" t="s">
        <v>6800</v>
      </c>
      <c r="E2858" s="74" t="s">
        <v>6695</v>
      </c>
      <c r="F2858" s="41">
        <v>0.99873550694649327</v>
      </c>
      <c r="G2858" s="110">
        <v>32759.166666666672</v>
      </c>
      <c r="H2858" s="4">
        <v>11271.932949326847</v>
      </c>
      <c r="I2858" s="46">
        <v>27628.287077929133</v>
      </c>
      <c r="J2858" s="110">
        <v>27593.351300838804</v>
      </c>
      <c r="K2858" s="46">
        <v>27678.942673439673</v>
      </c>
      <c r="L2858" s="110">
        <f>$L$1*gp_need_index[[#This Row],[Normalised weighted population (base year)]]</f>
        <v>11223.89216357523</v>
      </c>
      <c r="M2858" s="4">
        <f>$M$1*gp_need_index[[#This Row],[Normalised travel time adjusted wp (base year)]]</f>
        <v>16434.471856548429</v>
      </c>
      <c r="N2858" s="115">
        <v>27658.364020123659</v>
      </c>
      <c r="O2858" s="43">
        <f>gp_need_index[[#This Row],[Combined weighted population (base year)]]/gp_need_index[[#This Row],[Registered population (base year)]]</f>
        <v>0.84429388273379935</v>
      </c>
      <c r="P2858" s="77">
        <v>33032.624975800456</v>
      </c>
      <c r="Q2858" s="4">
        <v>11477.109254661218</v>
      </c>
      <c r="R2858" s="46">
        <v>27849.357006524489</v>
      </c>
      <c r="S2858" s="110">
        <v>27814.141688045111</v>
      </c>
      <c r="T2858" s="46">
        <v>27900.055056284826</v>
      </c>
      <c r="U2858" s="110">
        <f>$L$1*gp_need_index[[#This Row],[Normalised weighted population 2025/26]]</f>
        <v>11313.701026215351</v>
      </c>
      <c r="V2858" s="4">
        <f>$M$1*gp_need_index[[#This Row],[Normalised travel time adjusted wp 2025/26]]</f>
        <v>16565.758129867318</v>
      </c>
      <c r="W2858" s="115">
        <v>27879.459156082667</v>
      </c>
      <c r="X2858" s="43">
        <f>gp_need_index[[#This Row],[Combined weighted population 2025/26]]/gp_need_index[[#This Row],[Registered population 2025/26]]</f>
        <v>0.84399768945117215</v>
      </c>
    </row>
    <row r="2859" spans="1:24" ht="13">
      <c r="A2859" s="8" t="s">
        <v>1749</v>
      </c>
      <c r="B2859" s="3" t="s">
        <v>9985</v>
      </c>
      <c r="C2859" s="74" t="s">
        <v>6423</v>
      </c>
      <c r="D2859" s="74" t="s">
        <v>6800</v>
      </c>
      <c r="E2859" s="74" t="s">
        <v>6588</v>
      </c>
      <c r="F2859" s="41">
        <v>0.99873550694649327</v>
      </c>
      <c r="G2859" s="110">
        <v>15398.333333333336</v>
      </c>
      <c r="H2859" s="4">
        <v>6165.5519037169161</v>
      </c>
      <c r="I2859" s="46">
        <v>15112.194044761085</v>
      </c>
      <c r="J2859" s="110">
        <v>15093.084780368239</v>
      </c>
      <c r="K2859" s="46">
        <v>15139.901777297993</v>
      </c>
      <c r="L2859" s="110">
        <f>$L$1*gp_need_index[[#This Row],[Normalised weighted population (base year)]]</f>
        <v>6139.2744267856297</v>
      </c>
      <c r="M2859" s="4">
        <f>$M$1*gp_need_index[[#This Row],[Normalised travel time adjusted wp (base year)]]</f>
        <v>8989.371183917081</v>
      </c>
      <c r="N2859" s="115">
        <v>15128.645610702712</v>
      </c>
      <c r="O2859" s="43">
        <f>gp_need_index[[#This Row],[Combined weighted population (base year)]]/gp_need_index[[#This Row],[Registered population (base year)]]</f>
        <v>0.98248591475501956</v>
      </c>
      <c r="P2859" s="77">
        <v>15534.032203419916</v>
      </c>
      <c r="Q2859" s="4">
        <v>6283.3290720551086</v>
      </c>
      <c r="R2859" s="46">
        <v>15246.580879768946</v>
      </c>
      <c r="S2859" s="110">
        <v>15227.30168415675</v>
      </c>
      <c r="T2859" s="46">
        <v>15274.336347011384</v>
      </c>
      <c r="U2859" s="110">
        <f>$L$1*gp_need_index[[#This Row],[Normalised weighted population 2025/26]]</f>
        <v>6193.868594714967</v>
      </c>
      <c r="V2859" s="4">
        <f>$M$1*gp_need_index[[#This Row],[Normalised travel time adjusted wp 2025/26]]</f>
        <v>9069.1921936488579</v>
      </c>
      <c r="W2859" s="115">
        <v>15263.060788363826</v>
      </c>
      <c r="X2859" s="43">
        <f>gp_need_index[[#This Row],[Combined weighted population 2025/26]]/gp_need_index[[#This Row],[Registered population 2025/26]]</f>
        <v>0.98255627312292848</v>
      </c>
    </row>
    <row r="2860" spans="1:24" ht="13">
      <c r="A2860" s="8" t="s">
        <v>1624</v>
      </c>
      <c r="B2860" s="3" t="s">
        <v>9984</v>
      </c>
      <c r="C2860" s="74" t="s">
        <v>6423</v>
      </c>
      <c r="D2860" s="74" t="s">
        <v>6800</v>
      </c>
      <c r="E2860" s="74" t="s">
        <v>6690</v>
      </c>
      <c r="F2860" s="41">
        <v>0.99873550694649327</v>
      </c>
      <c r="G2860" s="110">
        <v>19063.5</v>
      </c>
      <c r="H2860" s="4">
        <v>11152.48405666476</v>
      </c>
      <c r="I2860" s="46">
        <v>27335.509582494691</v>
      </c>
      <c r="J2860" s="110">
        <v>27300.944020513562</v>
      </c>
      <c r="K2860" s="46">
        <v>27385.628379674537</v>
      </c>
      <c r="L2860" s="110">
        <f>$L$1*gp_need_index[[#This Row],[Normalised weighted population (base year)]]</f>
        <v>11104.952360053972</v>
      </c>
      <c r="M2860" s="4">
        <f>$M$1*gp_need_index[[#This Row],[Normalised travel time adjusted wp (base year)]]</f>
        <v>16260.315438693924</v>
      </c>
      <c r="N2860" s="115">
        <v>27365.267798747896</v>
      </c>
      <c r="O2860" s="43">
        <f>gp_need_index[[#This Row],[Combined weighted population (base year)]]/gp_need_index[[#This Row],[Registered population (base year)]]</f>
        <v>1.4354797282108687</v>
      </c>
      <c r="P2860" s="77">
        <v>19240.332727305933</v>
      </c>
      <c r="Q2860" s="4">
        <v>11364.489305513023</v>
      </c>
      <c r="R2860" s="46">
        <v>27576.083214292274</v>
      </c>
      <c r="S2860" s="110">
        <v>27541.213448624876</v>
      </c>
      <c r="T2860" s="46">
        <v>27626.283785841046</v>
      </c>
      <c r="U2860" s="110">
        <f>$L$1*gp_need_index[[#This Row],[Normalised weighted population 2025/26]]</f>
        <v>11202.684531906665</v>
      </c>
      <c r="V2860" s="4">
        <f>$M$1*gp_need_index[[#This Row],[Normalised travel time adjusted wp 2025/26]]</f>
        <v>16403.20545246475</v>
      </c>
      <c r="W2860" s="115">
        <v>27605.889984371417</v>
      </c>
      <c r="X2860" s="43">
        <f>gp_need_index[[#This Row],[Combined weighted population 2025/26]]/gp_need_index[[#This Row],[Registered population 2025/26]]</f>
        <v>1.4347927541394885</v>
      </c>
    </row>
    <row r="2861" spans="1:24" ht="13">
      <c r="A2861" s="8" t="s">
        <v>1767</v>
      </c>
      <c r="B2861" s="3" t="s">
        <v>9983</v>
      </c>
      <c r="C2861" s="74" t="s">
        <v>6423</v>
      </c>
      <c r="D2861" s="74" t="s">
        <v>6800</v>
      </c>
      <c r="E2861" s="74" t="s">
        <v>6588</v>
      </c>
      <c r="F2861" s="41">
        <v>0.99873550694649327</v>
      </c>
      <c r="G2861" s="110">
        <v>7151.0833333333321</v>
      </c>
      <c r="H2861" s="4">
        <v>2069.1926988325126</v>
      </c>
      <c r="I2861" s="46">
        <v>5071.7343830823329</v>
      </c>
      <c r="J2861" s="110">
        <v>5065.3212101856943</v>
      </c>
      <c r="K2861" s="46">
        <v>5081.0332485791932</v>
      </c>
      <c r="L2861" s="110">
        <f>$L$1*gp_need_index[[#This Row],[Normalised weighted population (base year)]]</f>
        <v>2060.3738348834186</v>
      </c>
      <c r="M2861" s="4">
        <f>$M$1*gp_need_index[[#This Row],[Normalised travel time adjusted wp (base year)]]</f>
        <v>3016.8817830635908</v>
      </c>
      <c r="N2861" s="115">
        <v>5077.2556179470093</v>
      </c>
      <c r="O2861" s="43">
        <f>gp_need_index[[#This Row],[Combined weighted population (base year)]]/gp_need_index[[#This Row],[Registered population (base year)]]</f>
        <v>0.70999810536124042</v>
      </c>
      <c r="P2861" s="77">
        <v>7209.9246025472348</v>
      </c>
      <c r="Q2861" s="4">
        <v>2108.0553462007688</v>
      </c>
      <c r="R2861" s="46">
        <v>5115.224105931954</v>
      </c>
      <c r="S2861" s="110">
        <v>5108.7559405828724</v>
      </c>
      <c r="T2861" s="46">
        <v>5124.5360583119327</v>
      </c>
      <c r="U2861" s="110">
        <f>$L$1*gp_need_index[[#This Row],[Normalised weighted population 2025/26]]</f>
        <v>2078.0413782280748</v>
      </c>
      <c r="V2861" s="4">
        <f>$M$1*gp_need_index[[#This Row],[Normalised travel time adjusted wp 2025/26]]</f>
        <v>3042.7117329525199</v>
      </c>
      <c r="W2861" s="115">
        <v>5120.7531111805947</v>
      </c>
      <c r="X2861" s="43">
        <f>gp_need_index[[#This Row],[Combined weighted population 2025/26]]/gp_need_index[[#This Row],[Registered population 2025/26]]</f>
        <v>0.71023670752000023</v>
      </c>
    </row>
    <row r="2862" spans="1:24" ht="13">
      <c r="A2862" s="8" t="s">
        <v>1627</v>
      </c>
      <c r="B2862" s="3" t="s">
        <v>9982</v>
      </c>
      <c r="C2862" s="74" t="s">
        <v>6423</v>
      </c>
      <c r="D2862" s="74" t="s">
        <v>6800</v>
      </c>
      <c r="E2862" s="74" t="s">
        <v>6690</v>
      </c>
      <c r="F2862" s="41">
        <v>0.99873550694649327</v>
      </c>
      <c r="G2862" s="110">
        <v>9115.8333333333339</v>
      </c>
      <c r="H2862" s="4">
        <v>5295.8676868368784</v>
      </c>
      <c r="I2862" s="46">
        <v>12980.537893227591</v>
      </c>
      <c r="J2862" s="110">
        <v>12964.124093230823</v>
      </c>
      <c r="K2862" s="46">
        <v>13004.337301246404</v>
      </c>
      <c r="L2862" s="110">
        <f>$L$1*gp_need_index[[#This Row],[Normalised weighted population (base year)]]</f>
        <v>5273.2967891872931</v>
      </c>
      <c r="M2862" s="4">
        <f>$M$1*gp_need_index[[#This Row],[Normalised travel time adjusted wp (base year)]]</f>
        <v>7721.3720882293364</v>
      </c>
      <c r="N2862" s="115">
        <v>12994.668877416629</v>
      </c>
      <c r="O2862" s="43">
        <f>gp_need_index[[#This Row],[Combined weighted population (base year)]]/gp_need_index[[#This Row],[Registered population (base year)]]</f>
        <v>1.4255053161075011</v>
      </c>
      <c r="P2862" s="77">
        <v>9207.0905222391211</v>
      </c>
      <c r="Q2862" s="4">
        <v>5401.9587912441011</v>
      </c>
      <c r="R2862" s="46">
        <v>13107.924266800159</v>
      </c>
      <c r="S2862" s="110">
        <v>13091.349387618899</v>
      </c>
      <c r="T2862" s="46">
        <v>13131.786440586695</v>
      </c>
      <c r="U2862" s="110">
        <f>$L$1*gp_need_index[[#This Row],[Normalised weighted population 2025/26]]</f>
        <v>5325.0470448602046</v>
      </c>
      <c r="V2862" s="4">
        <f>$M$1*gp_need_index[[#This Row],[Normalised travel time adjusted wp 2025/26]]</f>
        <v>7797.0454735295361</v>
      </c>
      <c r="W2862" s="115">
        <v>13122.092518389742</v>
      </c>
      <c r="X2862" s="43">
        <f>gp_need_index[[#This Row],[Combined weighted population 2025/26]]/gp_need_index[[#This Row],[Registered population 2025/26]]</f>
        <v>1.4252159774788997</v>
      </c>
    </row>
    <row r="2863" spans="1:24" ht="13">
      <c r="A2863" s="8" t="s">
        <v>1758</v>
      </c>
      <c r="B2863" s="3" t="s">
        <v>9981</v>
      </c>
      <c r="C2863" s="74" t="s">
        <v>6423</v>
      </c>
      <c r="D2863" s="74" t="s">
        <v>6800</v>
      </c>
      <c r="E2863" s="74" t="s">
        <v>6588</v>
      </c>
      <c r="F2863" s="41">
        <v>0.99873550694649327</v>
      </c>
      <c r="G2863" s="110">
        <v>5870.0833333333321</v>
      </c>
      <c r="H2863" s="4">
        <v>2548.2217325997617</v>
      </c>
      <c r="I2863" s="46">
        <v>6245.8676682146697</v>
      </c>
      <c r="J2863" s="110">
        <v>6237.9698119350896</v>
      </c>
      <c r="K2863" s="46">
        <v>6257.3192701659964</v>
      </c>
      <c r="L2863" s="110">
        <f>$L$1*gp_need_index[[#This Row],[Normalised weighted population (base year)]]</f>
        <v>2537.3612550886041</v>
      </c>
      <c r="M2863" s="4">
        <f>$M$1*gp_need_index[[#This Row],[Normalised travel time adjusted wp (base year)]]</f>
        <v>3715.3058430104329</v>
      </c>
      <c r="N2863" s="115">
        <v>6252.6670980990366</v>
      </c>
      <c r="O2863" s="43">
        <f>gp_need_index[[#This Row],[Combined weighted population (base year)]]/gp_need_index[[#This Row],[Registered population (base year)]]</f>
        <v>1.0651751845826785</v>
      </c>
      <c r="P2863" s="77">
        <v>5923.2971655122419</v>
      </c>
      <c r="Q2863" s="4">
        <v>2595.9223759956321</v>
      </c>
      <c r="R2863" s="46">
        <v>6299.0398894187101</v>
      </c>
      <c r="S2863" s="110">
        <v>6291.0747972347781</v>
      </c>
      <c r="T2863" s="46">
        <v>6310.5069059706993</v>
      </c>
      <c r="U2863" s="110">
        <f>$L$1*gp_need_index[[#This Row],[Normalised weighted population 2025/26]]</f>
        <v>2558.9622785327492</v>
      </c>
      <c r="V2863" s="4">
        <f>$M$1*gp_need_index[[#This Row],[Normalised travel time adjusted wp 2025/26]]</f>
        <v>3746.886193244964</v>
      </c>
      <c r="W2863" s="115">
        <v>6305.8484717777137</v>
      </c>
      <c r="X2863" s="43">
        <f>gp_need_index[[#This Row],[Combined weighted population 2025/26]]/gp_need_index[[#This Row],[Registered population 2025/26]]</f>
        <v>1.064584182690147</v>
      </c>
    </row>
    <row r="2864" spans="1:24" ht="13">
      <c r="A2864" s="8" t="s">
        <v>230</v>
      </c>
      <c r="B2864" s="3" t="s">
        <v>9980</v>
      </c>
      <c r="C2864" s="74" t="s">
        <v>6423</v>
      </c>
      <c r="D2864" s="74" t="s">
        <v>6800</v>
      </c>
      <c r="E2864" s="74" t="s">
        <v>6687</v>
      </c>
      <c r="F2864" s="41">
        <v>0.99873550694649327</v>
      </c>
      <c r="G2864" s="110">
        <v>7177.4166666666679</v>
      </c>
      <c r="H2864" s="4">
        <v>2647.6172248966732</v>
      </c>
      <c r="I2864" s="46">
        <v>6489.4928927237597</v>
      </c>
      <c r="J2864" s="110">
        <v>6481.2869740401293</v>
      </c>
      <c r="K2864" s="46">
        <v>6501.3911738627639</v>
      </c>
      <c r="L2864" s="110">
        <f>$L$1*gp_need_index[[#This Row],[Normalised weighted population (base year)]]</f>
        <v>2636.3331254946138</v>
      </c>
      <c r="M2864" s="4">
        <f>$M$1*gp_need_index[[#This Row],[Normalised travel time adjusted wp (base year)]]</f>
        <v>3860.224414489242</v>
      </c>
      <c r="N2864" s="115">
        <v>6496.5575399838563</v>
      </c>
      <c r="O2864" s="43">
        <f>gp_need_index[[#This Row],[Combined weighted population (base year)]]/gp_need_index[[#This Row],[Registered population (base year)]]</f>
        <v>0.90513869288864679</v>
      </c>
      <c r="P2864" s="77">
        <v>7235.2084261665696</v>
      </c>
      <c r="Q2864" s="4">
        <v>2698.6594107680289</v>
      </c>
      <c r="R2864" s="46">
        <v>6548.3326595477556</v>
      </c>
      <c r="S2864" s="110">
        <v>6540.0523383877062</v>
      </c>
      <c r="T2864" s="46">
        <v>6560.2534983284577</v>
      </c>
      <c r="U2864" s="110">
        <f>$L$1*gp_need_index[[#This Row],[Normalised weighted population 2025/26]]</f>
        <v>2660.2365689437015</v>
      </c>
      <c r="V2864" s="4">
        <f>$M$1*gp_need_index[[#This Row],[Normalised travel time adjusted wp 2025/26]]</f>
        <v>3895.1741315451159</v>
      </c>
      <c r="W2864" s="115">
        <v>6555.4107004888174</v>
      </c>
      <c r="X2864" s="43">
        <f>gp_need_index[[#This Row],[Combined weighted population 2025/26]]/gp_need_index[[#This Row],[Registered population 2025/26]]</f>
        <v>0.90604310399418175</v>
      </c>
    </row>
    <row r="2865" spans="1:24" ht="13">
      <c r="A2865" s="8" t="s">
        <v>1659</v>
      </c>
      <c r="B2865" s="3" t="s">
        <v>8850</v>
      </c>
      <c r="C2865" s="74" t="s">
        <v>6423</v>
      </c>
      <c r="D2865" s="74" t="s">
        <v>6800</v>
      </c>
      <c r="E2865" s="74" t="s">
        <v>6694</v>
      </c>
      <c r="F2865" s="41">
        <v>0.99873550694649327</v>
      </c>
      <c r="G2865" s="110">
        <v>11029.25</v>
      </c>
      <c r="H2865" s="4">
        <v>7281.9545344818571</v>
      </c>
      <c r="I2865" s="46">
        <v>17848.574088537971</v>
      </c>
      <c r="J2865" s="110">
        <v>17826.004690588015</v>
      </c>
      <c r="K2865" s="46">
        <v>17881.29888783221</v>
      </c>
      <c r="L2865" s="110">
        <f>$L$1*gp_need_index[[#This Row],[Normalised weighted population (base year)]]</f>
        <v>7250.9189686018317</v>
      </c>
      <c r="M2865" s="4">
        <f>$M$1*gp_need_index[[#This Row],[Normalised travel time adjusted wp (base year)]]</f>
        <v>10617.085587326372</v>
      </c>
      <c r="N2865" s="115">
        <v>17868.004555928204</v>
      </c>
      <c r="O2865" s="43">
        <f>gp_need_index[[#This Row],[Combined weighted population (base year)]]/gp_need_index[[#This Row],[Registered population (base year)]]</f>
        <v>1.6200561738947077</v>
      </c>
      <c r="P2865" s="77">
        <v>11143.305831306994</v>
      </c>
      <c r="Q2865" s="4">
        <v>7431.5069346659257</v>
      </c>
      <c r="R2865" s="46">
        <v>18032.649609562592</v>
      </c>
      <c r="S2865" s="110">
        <v>18009.84744939498</v>
      </c>
      <c r="T2865" s="46">
        <v>18065.476944391263</v>
      </c>
      <c r="U2865" s="110">
        <f>$L$1*gp_need_index[[#This Row],[Normalised weighted population 2025/26]]</f>
        <v>7325.6989863462086</v>
      </c>
      <c r="V2865" s="4">
        <f>$M$1*gp_need_index[[#This Row],[Normalised travel time adjusted wp 2025/26]]</f>
        <v>10726.441971449312</v>
      </c>
      <c r="W2865" s="115">
        <v>18052.14095779552</v>
      </c>
      <c r="X2865" s="43">
        <f>gp_need_index[[#This Row],[Combined weighted population 2025/26]]/gp_need_index[[#This Row],[Registered population 2025/26]]</f>
        <v>1.6199986997645017</v>
      </c>
    </row>
    <row r="2866" spans="1:24" ht="13">
      <c r="A2866" s="8" t="s">
        <v>249</v>
      </c>
      <c r="B2866" s="3" t="s">
        <v>9979</v>
      </c>
      <c r="C2866" s="74" t="s">
        <v>6423</v>
      </c>
      <c r="D2866" s="74" t="s">
        <v>6800</v>
      </c>
      <c r="E2866" s="74" t="s">
        <v>6695</v>
      </c>
      <c r="F2866" s="41">
        <v>0.99873550694649327</v>
      </c>
      <c r="G2866" s="110">
        <v>8265.25</v>
      </c>
      <c r="H2866" s="4">
        <v>3939.3814720229125</v>
      </c>
      <c r="I2866" s="46">
        <v>9655.6963839129148</v>
      </c>
      <c r="J2866" s="110">
        <v>9643.486822908686</v>
      </c>
      <c r="K2866" s="46">
        <v>9673.3997995831087</v>
      </c>
      <c r="L2866" s="110">
        <f>$L$1*gp_need_index[[#This Row],[Normalised weighted population (base year)]]</f>
        <v>3922.5918954576396</v>
      </c>
      <c r="M2866" s="4">
        <f>$M$1*gp_need_index[[#This Row],[Normalised travel time adjusted wp (base year)]]</f>
        <v>5743.6159552417494</v>
      </c>
      <c r="N2866" s="115">
        <v>9666.2078506993894</v>
      </c>
      <c r="O2866" s="43">
        <f>gp_need_index[[#This Row],[Combined weighted population (base year)]]/gp_need_index[[#This Row],[Registered population (base year)]]</f>
        <v>1.1694997550829545</v>
      </c>
      <c r="P2866" s="77">
        <v>8339.5891286186452</v>
      </c>
      <c r="Q2866" s="4">
        <v>4015.7098505594713</v>
      </c>
      <c r="R2866" s="46">
        <v>9744.1729255498813</v>
      </c>
      <c r="S2866" s="110">
        <v>9731.8514865733559</v>
      </c>
      <c r="T2866" s="46">
        <v>9761.9115959162064</v>
      </c>
      <c r="U2866" s="110">
        <f>$L$1*gp_need_index[[#This Row],[Normalised weighted population 2025/26]]</f>
        <v>3958.5351719821074</v>
      </c>
      <c r="V2866" s="4">
        <f>$M$1*gp_need_index[[#This Row],[Normalised travel time adjusted wp 2025/26]]</f>
        <v>5796.1701529569928</v>
      </c>
      <c r="W2866" s="115">
        <v>9754.7053249390992</v>
      </c>
      <c r="X2866" s="43">
        <f>gp_need_index[[#This Row],[Combined weighted population 2025/26]]/gp_need_index[[#This Row],[Registered population 2025/26]]</f>
        <v>1.1696865606321365</v>
      </c>
    </row>
    <row r="2867" spans="1:24" ht="13">
      <c r="A2867" s="8" t="s">
        <v>1757</v>
      </c>
      <c r="B2867" s="3" t="s">
        <v>9978</v>
      </c>
      <c r="C2867" s="74" t="s">
        <v>6423</v>
      </c>
      <c r="D2867" s="74" t="s">
        <v>6800</v>
      </c>
      <c r="E2867" s="74" t="s">
        <v>6588</v>
      </c>
      <c r="F2867" s="41">
        <v>0.99873550694649327</v>
      </c>
      <c r="G2867" s="110">
        <v>8421</v>
      </c>
      <c r="H2867" s="4">
        <v>3463.932648968268</v>
      </c>
      <c r="I2867" s="46">
        <v>8490.3384427976143</v>
      </c>
      <c r="J2867" s="110">
        <v>8479.6024688147754</v>
      </c>
      <c r="K2867" s="46">
        <v>8505.9052113306334</v>
      </c>
      <c r="L2867" s="110">
        <f>$L$1*gp_need_index[[#This Row],[Normalised weighted population (base year)]]</f>
        <v>3449.1694271681367</v>
      </c>
      <c r="M2867" s="4">
        <f>$M$1*gp_need_index[[#This Row],[Normalised travel time adjusted wp (base year)]]</f>
        <v>5050.4118404863239</v>
      </c>
      <c r="N2867" s="115">
        <v>8499.581267654461</v>
      </c>
      <c r="O2867" s="43">
        <f>gp_need_index[[#This Row],[Combined weighted population (base year)]]/gp_need_index[[#This Row],[Registered population (base year)]]</f>
        <v>1.0093315838563663</v>
      </c>
      <c r="P2867" s="77">
        <v>8494.7476642854926</v>
      </c>
      <c r="Q2867" s="4">
        <v>3528.938792723507</v>
      </c>
      <c r="R2867" s="46">
        <v>8563.0165324788886</v>
      </c>
      <c r="S2867" s="110">
        <v>8552.1886575565059</v>
      </c>
      <c r="T2867" s="46">
        <v>8578.6049799306729</v>
      </c>
      <c r="U2867" s="110">
        <f>$L$1*gp_need_index[[#This Row],[Normalised weighted population 2025/26]]</f>
        <v>3478.6946394600318</v>
      </c>
      <c r="V2867" s="4">
        <f>$M$1*gp_need_index[[#This Row],[Normalised travel time adjusted wp 2025/26]]</f>
        <v>5093.5775898117645</v>
      </c>
      <c r="W2867" s="115">
        <v>8572.2722292717954</v>
      </c>
      <c r="X2867" s="43">
        <f>gp_need_index[[#This Row],[Combined weighted population 2025/26]]/gp_need_index[[#This Row],[Registered population 2025/26]]</f>
        <v>1.0091261763209565</v>
      </c>
    </row>
    <row r="2868" spans="1:24" ht="13">
      <c r="A2868" s="8" t="s">
        <v>1969</v>
      </c>
      <c r="B2868" s="3" t="s">
        <v>9977</v>
      </c>
      <c r="C2868" s="74" t="s">
        <v>6423</v>
      </c>
      <c r="D2868" s="74" t="s">
        <v>6800</v>
      </c>
      <c r="E2868" s="74" t="s">
        <v>6693</v>
      </c>
      <c r="F2868" s="41">
        <v>0.99873550694649327</v>
      </c>
      <c r="G2868" s="110">
        <v>15368.750000000002</v>
      </c>
      <c r="H2868" s="4">
        <v>10653.247036321074</v>
      </c>
      <c r="I2868" s="46">
        <v>26111.845124944044</v>
      </c>
      <c r="J2868" s="110">
        <v>26078.826878169308</v>
      </c>
      <c r="K2868" s="46">
        <v>26159.720371822437</v>
      </c>
      <c r="L2868" s="110">
        <f>$L$1*gp_need_index[[#This Row],[Normalised weighted population (base year)]]</f>
        <v>10607.843079366068</v>
      </c>
      <c r="M2868" s="4">
        <f>$M$1*gp_need_index[[#This Row],[Normalised travel time adjusted wp (base year)]]</f>
        <v>15532.428145762911</v>
      </c>
      <c r="N2868" s="115">
        <v>26140.271225128978</v>
      </c>
      <c r="O2868" s="43">
        <f>gp_need_index[[#This Row],[Combined weighted population (base year)]]/gp_need_index[[#This Row],[Registered population (base year)]]</f>
        <v>1.7008716535260822</v>
      </c>
      <c r="P2868" s="77">
        <v>15534.216783472337</v>
      </c>
      <c r="Q2868" s="4">
        <v>10882.885754289036</v>
      </c>
      <c r="R2868" s="46">
        <v>26407.465844182319</v>
      </c>
      <c r="S2868" s="110">
        <v>26374.073787061636</v>
      </c>
      <c r="T2868" s="46">
        <v>26455.539019340336</v>
      </c>
      <c r="U2868" s="110">
        <f>$L$1*gp_need_index[[#This Row],[Normalised weighted population 2025/26]]</f>
        <v>10727.937932322029</v>
      </c>
      <c r="V2868" s="4">
        <f>$M$1*gp_need_index[[#This Row],[Normalised travel time adjusted wp 2025/26]]</f>
        <v>15708.071532673794</v>
      </c>
      <c r="W2868" s="115">
        <v>26436.009464995823</v>
      </c>
      <c r="X2868" s="43">
        <f>gp_need_index[[#This Row],[Combined weighted population 2025/26]]/gp_need_index[[#This Row],[Registered population 2025/26]]</f>
        <v>1.7017922328161708</v>
      </c>
    </row>
    <row r="2869" spans="1:24" ht="13">
      <c r="A2869" s="8" t="s">
        <v>1917</v>
      </c>
      <c r="B2869" s="3" t="s">
        <v>9976</v>
      </c>
      <c r="C2869" s="74" t="s">
        <v>6423</v>
      </c>
      <c r="D2869" s="74" t="s">
        <v>6800</v>
      </c>
      <c r="E2869" s="74" t="s">
        <v>6689</v>
      </c>
      <c r="F2869" s="41">
        <v>0.99873550694649327</v>
      </c>
      <c r="G2869" s="110">
        <v>10432.333333333332</v>
      </c>
      <c r="H2869" s="4">
        <v>4580.0021095863776</v>
      </c>
      <c r="I2869" s="46">
        <v>11225.901863506935</v>
      </c>
      <c r="J2869" s="110">
        <v>11211.706788581183</v>
      </c>
      <c r="K2869" s="46">
        <v>11246.484201544572</v>
      </c>
      <c r="L2869" s="110">
        <f>$L$1*gp_need_index[[#This Row],[Normalised weighted population (base year)]]</f>
        <v>4560.4822188029839</v>
      </c>
      <c r="M2869" s="4">
        <f>$M$1*gp_need_index[[#This Row],[Normalised travel time adjusted wp (base year)]]</f>
        <v>6677.6404820102152</v>
      </c>
      <c r="N2869" s="115">
        <v>11238.122700813199</v>
      </c>
      <c r="O2869" s="43">
        <f>gp_need_index[[#This Row],[Combined weighted population (base year)]]/gp_need_index[[#This Row],[Registered population (base year)]]</f>
        <v>1.0772396109032687</v>
      </c>
      <c r="P2869" s="77">
        <v>10530.878249354304</v>
      </c>
      <c r="Q2869" s="4">
        <v>4667.2419254728302</v>
      </c>
      <c r="R2869" s="46">
        <v>11325.124100001291</v>
      </c>
      <c r="S2869" s="110">
        <v>11310.803559246737</v>
      </c>
      <c r="T2869" s="46">
        <v>11345.740795210064</v>
      </c>
      <c r="U2869" s="110">
        <f>$L$1*gp_need_index[[#This Row],[Normalised weighted population 2025/26]]</f>
        <v>4600.790895178764</v>
      </c>
      <c r="V2869" s="4">
        <f>$M$1*gp_need_index[[#This Row],[Normalised travel time adjusted wp 2025/26]]</f>
        <v>6736.5744418228378</v>
      </c>
      <c r="W2869" s="115">
        <v>11337.365337001602</v>
      </c>
      <c r="X2869" s="43">
        <f>gp_need_index[[#This Row],[Combined weighted population 2025/26]]/gp_need_index[[#This Row],[Registered population 2025/26]]</f>
        <v>1.0765830796397962</v>
      </c>
    </row>
    <row r="2870" spans="1:24" ht="13">
      <c r="A2870" s="8" t="s">
        <v>1666</v>
      </c>
      <c r="B2870" s="3" t="s">
        <v>7897</v>
      </c>
      <c r="C2870" s="74" t="s">
        <v>6423</v>
      </c>
      <c r="D2870" s="74" t="s">
        <v>6800</v>
      </c>
      <c r="E2870" s="74" t="s">
        <v>6694</v>
      </c>
      <c r="F2870" s="41">
        <v>0.99873550694649327</v>
      </c>
      <c r="G2870" s="110">
        <v>9150.6666666666661</v>
      </c>
      <c r="H2870" s="4">
        <v>4356.30788118078</v>
      </c>
      <c r="I2870" s="46">
        <v>10677.611841924188</v>
      </c>
      <c r="J2870" s="110">
        <v>10664.110075922034</v>
      </c>
      <c r="K2870" s="46">
        <v>10697.188907449727</v>
      </c>
      <c r="L2870" s="110">
        <f>$L$1*gp_need_index[[#This Row],[Normalised weighted population (base year)]]</f>
        <v>4337.7413713790711</v>
      </c>
      <c r="M2870" s="4">
        <f>$M$1*gp_need_index[[#This Row],[Normalised travel time adjusted wp (base year)]]</f>
        <v>6351.4944236783422</v>
      </c>
      <c r="N2870" s="115">
        <v>10689.235795057413</v>
      </c>
      <c r="O2870" s="43">
        <f>gp_need_index[[#This Row],[Combined weighted population (base year)]]/gp_need_index[[#This Row],[Registered population (base year)]]</f>
        <v>1.1681373810714062</v>
      </c>
      <c r="P2870" s="77">
        <v>9232.7734713717509</v>
      </c>
      <c r="Q2870" s="4">
        <v>4440.6171302733756</v>
      </c>
      <c r="R2870" s="46">
        <v>10775.216044932731</v>
      </c>
      <c r="S2870" s="110">
        <v>10761.59085909388</v>
      </c>
      <c r="T2870" s="46">
        <v>10794.83166618734</v>
      </c>
      <c r="U2870" s="110">
        <f>$L$1*gp_need_index[[#This Row],[Normalised weighted population 2025/26]]</f>
        <v>4377.39272747616</v>
      </c>
      <c r="V2870" s="4">
        <f>$M$1*gp_need_index[[#This Row],[Normalised travel time adjusted wp 2025/26]]</f>
        <v>6409.470163192731</v>
      </c>
      <c r="W2870" s="115">
        <v>10786.86289066889</v>
      </c>
      <c r="X2870" s="43">
        <f>gp_need_index[[#This Row],[Combined weighted population 2025/26]]/gp_need_index[[#This Row],[Registered population 2025/26]]</f>
        <v>1.1683231397494951</v>
      </c>
    </row>
    <row r="2871" spans="1:24" ht="13">
      <c r="A2871" s="8" t="s">
        <v>209</v>
      </c>
      <c r="B2871" s="3" t="s">
        <v>9725</v>
      </c>
      <c r="C2871" s="74" t="s">
        <v>6423</v>
      </c>
      <c r="D2871" s="74" t="s">
        <v>6800</v>
      </c>
      <c r="E2871" s="74" t="s">
        <v>6691</v>
      </c>
      <c r="F2871" s="41">
        <v>0.99873550694649327</v>
      </c>
      <c r="G2871" s="110">
        <v>13423.25</v>
      </c>
      <c r="H2871" s="4">
        <v>5214.0656059845451</v>
      </c>
      <c r="I2871" s="46">
        <v>12780.03533669888</v>
      </c>
      <c r="J2871" s="110">
        <v>12763.875070792054</v>
      </c>
      <c r="K2871" s="46">
        <v>12803.467129585648</v>
      </c>
      <c r="L2871" s="110">
        <f>$L$1*gp_need_index[[#This Row],[Normalised weighted population (base year)]]</f>
        <v>5191.8433474067078</v>
      </c>
      <c r="M2871" s="4">
        <f>$M$1*gp_need_index[[#This Row],[Normalised travel time adjusted wp (base year)]]</f>
        <v>7602.1047006731451</v>
      </c>
      <c r="N2871" s="115">
        <v>12793.948048079852</v>
      </c>
      <c r="O2871" s="43">
        <f>gp_need_index[[#This Row],[Combined weighted population (base year)]]/gp_need_index[[#This Row],[Registered population (base year)]]</f>
        <v>0.95311851064979436</v>
      </c>
      <c r="P2871" s="77">
        <v>13541.601763861805</v>
      </c>
      <c r="Q2871" s="4">
        <v>5325.9881804583056</v>
      </c>
      <c r="R2871" s="46">
        <v>12923.580577563424</v>
      </c>
      <c r="S2871" s="110">
        <v>12907.238799696661</v>
      </c>
      <c r="T2871" s="46">
        <v>12947.107164947454</v>
      </c>
      <c r="U2871" s="110">
        <f>$L$1*gp_need_index[[#This Row],[Normalised weighted population 2025/26]]</f>
        <v>5250.1580847450614</v>
      </c>
      <c r="V2871" s="4">
        <f>$M$1*gp_need_index[[#This Row],[Normalised travel time adjusted wp 2025/26]]</f>
        <v>7687.3914887733445</v>
      </c>
      <c r="W2871" s="115">
        <v>12937.549573518405</v>
      </c>
      <c r="X2871" s="43">
        <f>gp_need_index[[#This Row],[Combined weighted population 2025/26]]/gp_need_index[[#This Row],[Registered population 2025/26]]</f>
        <v>0.95539285522666739</v>
      </c>
    </row>
    <row r="2872" spans="1:24" ht="13">
      <c r="A2872" s="8" t="s">
        <v>1923</v>
      </c>
      <c r="B2872" s="3" t="s">
        <v>9297</v>
      </c>
      <c r="C2872" s="74" t="s">
        <v>6423</v>
      </c>
      <c r="D2872" s="74" t="s">
        <v>6800</v>
      </c>
      <c r="E2872" s="74" t="s">
        <v>6689</v>
      </c>
      <c r="F2872" s="41">
        <v>0.99873550694649327</v>
      </c>
      <c r="G2872" s="110">
        <v>23908.916666666668</v>
      </c>
      <c r="H2872" s="4">
        <v>13280.705026728354</v>
      </c>
      <c r="I2872" s="46">
        <v>32551.92633998589</v>
      </c>
      <c r="J2872" s="110">
        <v>32510.764655250714</v>
      </c>
      <c r="K2872" s="46">
        <v>32611.60927324614</v>
      </c>
      <c r="L2872" s="110">
        <f>$L$1*gp_need_index[[#This Row],[Normalised weighted population (base year)]]</f>
        <v>13224.102888684443</v>
      </c>
      <c r="M2872" s="4">
        <f>$M$1*gp_need_index[[#This Row],[Normalised travel time adjusted wp (base year)]]</f>
        <v>19363.26040778328</v>
      </c>
      <c r="N2872" s="115">
        <v>32587.363296467724</v>
      </c>
      <c r="O2872" s="43">
        <f>gp_need_index[[#This Row],[Combined weighted population (base year)]]/gp_need_index[[#This Row],[Registered population (base year)]]</f>
        <v>1.3629795005266956</v>
      </c>
      <c r="P2872" s="77">
        <v>24133.297536610597</v>
      </c>
      <c r="Q2872" s="4">
        <v>13541.770986352067</v>
      </c>
      <c r="R2872" s="46">
        <v>32859.285934422005</v>
      </c>
      <c r="S2872" s="110">
        <v>32817.735595614737</v>
      </c>
      <c r="T2872" s="46">
        <v>32919.104253135869</v>
      </c>
      <c r="U2872" s="110">
        <f>$L$1*gp_need_index[[#This Row],[Normalised weighted population 2025/26]]</f>
        <v>13348.966617429576</v>
      </c>
      <c r="V2872" s="4">
        <f>$M$1*gp_need_index[[#This Row],[Normalised travel time adjusted wp 2025/26]]</f>
        <v>19545.836659074732</v>
      </c>
      <c r="W2872" s="115">
        <v>32894.80327650431</v>
      </c>
      <c r="X2872" s="43">
        <f>gp_need_index[[#This Row],[Combined weighted population 2025/26]]/gp_need_index[[#This Row],[Registered population 2025/26]]</f>
        <v>1.3630463564542876</v>
      </c>
    </row>
    <row r="2873" spans="1:24" ht="13">
      <c r="A2873" s="8" t="s">
        <v>248</v>
      </c>
      <c r="B2873" s="3" t="s">
        <v>9975</v>
      </c>
      <c r="C2873" s="74" t="s">
        <v>6423</v>
      </c>
      <c r="D2873" s="74" t="s">
        <v>6800</v>
      </c>
      <c r="E2873" s="74" t="s">
        <v>6692</v>
      </c>
      <c r="F2873" s="41">
        <v>0.99873550694649327</v>
      </c>
      <c r="G2873" s="110">
        <v>15508.75</v>
      </c>
      <c r="H2873" s="4">
        <v>6384.2433578039463</v>
      </c>
      <c r="I2873" s="46">
        <v>15648.22192056273</v>
      </c>
      <c r="J2873" s="110">
        <v>15628.434852644446</v>
      </c>
      <c r="K2873" s="46">
        <v>15676.912443353061</v>
      </c>
      <c r="L2873" s="110">
        <f>$L$1*gp_need_index[[#This Row],[Normalised weighted population (base year)]]</f>
        <v>6357.033821629695</v>
      </c>
      <c r="M2873" s="4">
        <f>$M$1*gp_need_index[[#This Row],[Normalised travel time adjusted wp (base year)]]</f>
        <v>9308.2232001256762</v>
      </c>
      <c r="N2873" s="115">
        <v>15665.257021755371</v>
      </c>
      <c r="O2873" s="43">
        <f>gp_need_index[[#This Row],[Combined weighted population (base year)]]/gp_need_index[[#This Row],[Registered population (base year)]]</f>
        <v>1.0100915303783586</v>
      </c>
      <c r="P2873" s="77">
        <v>15641.678544191262</v>
      </c>
      <c r="Q2873" s="4">
        <v>6504.3375750018204</v>
      </c>
      <c r="R2873" s="46">
        <v>15782.860927599002</v>
      </c>
      <c r="S2873" s="110">
        <v>15762.903609591591</v>
      </c>
      <c r="T2873" s="46">
        <v>15811.592659842603</v>
      </c>
      <c r="U2873" s="110">
        <f>$L$1*gp_need_index[[#This Row],[Normalised weighted population 2025/26]]</f>
        <v>6411.7304335377557</v>
      </c>
      <c r="V2873" s="4">
        <f>$M$1*gp_need_index[[#This Row],[Normalised travel time adjusted wp 2025/26]]</f>
        <v>9388.1900635151214</v>
      </c>
      <c r="W2873" s="115">
        <v>15799.920497052877</v>
      </c>
      <c r="X2873" s="43">
        <f>gp_need_index[[#This Row],[Combined weighted population 2025/26]]/gp_need_index[[#This Row],[Registered population 2025/26]]</f>
        <v>1.0101166861609223</v>
      </c>
    </row>
    <row r="2874" spans="1:24" ht="13">
      <c r="A2874" s="8" t="s">
        <v>1672</v>
      </c>
      <c r="B2874" s="3" t="s">
        <v>9974</v>
      </c>
      <c r="C2874" s="74" t="s">
        <v>6423</v>
      </c>
      <c r="D2874" s="74" t="s">
        <v>6800</v>
      </c>
      <c r="E2874" s="74" t="s">
        <v>6696</v>
      </c>
      <c r="F2874" s="41">
        <v>0.99873550694649327</v>
      </c>
      <c r="G2874" s="110">
        <v>12883.083333333332</v>
      </c>
      <c r="H2874" s="4">
        <v>7544.1701600505803</v>
      </c>
      <c r="I2874" s="46">
        <v>18491.282718202423</v>
      </c>
      <c r="J2874" s="110">
        <v>18467.900619654825</v>
      </c>
      <c r="K2874" s="46">
        <v>18525.185903557423</v>
      </c>
      <c r="L2874" s="110">
        <f>$L$1*gp_need_index[[#This Row],[Normalised weighted population (base year)]]</f>
        <v>7512.0170356519493</v>
      </c>
      <c r="M2874" s="4">
        <f>$M$1*gp_need_index[[#This Row],[Normalised travel time adjusted wp (base year)]]</f>
        <v>10999.395820906473</v>
      </c>
      <c r="N2874" s="115">
        <v>18511.412856558421</v>
      </c>
      <c r="O2874" s="43">
        <f>gp_need_index[[#This Row],[Combined weighted population (base year)]]/gp_need_index[[#This Row],[Registered population (base year)]]</f>
        <v>1.4368775220651182</v>
      </c>
      <c r="P2874" s="77">
        <v>13002.471255289991</v>
      </c>
      <c r="Q2874" s="4">
        <v>7687.4685823188584</v>
      </c>
      <c r="R2874" s="46">
        <v>18653.7439241061</v>
      </c>
      <c r="S2874" s="110">
        <v>18630.156394492176</v>
      </c>
      <c r="T2874" s="46">
        <v>18687.701923116969</v>
      </c>
      <c r="U2874" s="110">
        <f>$L$1*gp_need_index[[#This Row],[Normalised weighted population 2025/26]]</f>
        <v>7578.0163156899762</v>
      </c>
      <c r="V2874" s="4">
        <f>$M$1*gp_need_index[[#This Row],[Normalised travel time adjusted wp 2025/26]]</f>
        <v>11095.890292577624</v>
      </c>
      <c r="W2874" s="115">
        <v>18673.9066082676</v>
      </c>
      <c r="X2874" s="43">
        <f>gp_need_index[[#This Row],[Combined weighted population 2025/26]]/gp_need_index[[#This Row],[Registered population 2025/26]]</f>
        <v>1.4361813413484927</v>
      </c>
    </row>
    <row r="2875" spans="1:24" ht="13">
      <c r="A2875" s="8" t="s">
        <v>1840</v>
      </c>
      <c r="B2875" s="3" t="s">
        <v>9973</v>
      </c>
      <c r="C2875" s="74" t="s">
        <v>6423</v>
      </c>
      <c r="D2875" s="74" t="s">
        <v>6800</v>
      </c>
      <c r="E2875" s="74" t="s">
        <v>6697</v>
      </c>
      <c r="F2875" s="41">
        <v>0.99873550694649327</v>
      </c>
      <c r="G2875" s="110">
        <v>34914.416666666664</v>
      </c>
      <c r="H2875" s="4">
        <v>9768.3370291661849</v>
      </c>
      <c r="I2875" s="46">
        <v>23942.869508630814</v>
      </c>
      <c r="J2875" s="110">
        <v>23912.593916456131</v>
      </c>
      <c r="K2875" s="46">
        <v>23986.76800692605</v>
      </c>
      <c r="L2875" s="110">
        <f>$L$1*gp_need_index[[#This Row],[Normalised weighted population (base year)]]</f>
        <v>9726.7045435510372</v>
      </c>
      <c r="M2875" s="4">
        <f>$M$1*gp_need_index[[#This Row],[Normalised travel time adjusted wp (base year)]]</f>
        <v>14242.229856477166</v>
      </c>
      <c r="N2875" s="115">
        <v>23968.934400028204</v>
      </c>
      <c r="O2875" s="43">
        <f>gp_need_index[[#This Row],[Combined weighted population (base year)]]/gp_need_index[[#This Row],[Registered population (base year)]]</f>
        <v>0.68650536621772396</v>
      </c>
      <c r="P2875" s="77">
        <v>35194.870313852749</v>
      </c>
      <c r="Q2875" s="4">
        <v>9943.5408837678042</v>
      </c>
      <c r="R2875" s="46">
        <v>24128.13312451087</v>
      </c>
      <c r="S2875" s="110">
        <v>24097.62326778084</v>
      </c>
      <c r="T2875" s="46">
        <v>24172.05691397157</v>
      </c>
      <c r="U2875" s="110">
        <f>$L$1*gp_need_index[[#This Row],[Normalised weighted population 2025/26]]</f>
        <v>9801.9672205532934</v>
      </c>
      <c r="V2875" s="4">
        <f>$M$1*gp_need_index[[#This Row],[Normalised travel time adjusted wp 2025/26]]</f>
        <v>14352.245812075509</v>
      </c>
      <c r="W2875" s="115">
        <v>24154.213032628802</v>
      </c>
      <c r="X2875" s="43">
        <f>gp_need_index[[#This Row],[Combined weighted population 2025/26]]/gp_need_index[[#This Row],[Registered population 2025/26]]</f>
        <v>0.68629924807882214</v>
      </c>
    </row>
    <row r="2876" spans="1:24" ht="13">
      <c r="A2876" s="8" t="s">
        <v>250</v>
      </c>
      <c r="B2876" s="3" t="s">
        <v>9972</v>
      </c>
      <c r="C2876" s="74" t="s">
        <v>6423</v>
      </c>
      <c r="D2876" s="74" t="s">
        <v>6800</v>
      </c>
      <c r="E2876" s="74" t="s">
        <v>6687</v>
      </c>
      <c r="F2876" s="41">
        <v>0.99873550694649327</v>
      </c>
      <c r="G2876" s="110">
        <v>11399.166666666664</v>
      </c>
      <c r="H2876" s="4">
        <v>5204.0189629245961</v>
      </c>
      <c r="I2876" s="46">
        <v>12755.410319864804</v>
      </c>
      <c r="J2876" s="110">
        <v>12739.281192120707</v>
      </c>
      <c r="K2876" s="46">
        <v>12778.796963557608</v>
      </c>
      <c r="L2876" s="110">
        <f>$L$1*gp_need_index[[#This Row],[Normalised weighted population (base year)]]</f>
        <v>5181.8395229679254</v>
      </c>
      <c r="M2876" s="4">
        <f>$M$1*gp_need_index[[#This Row],[Normalised travel time adjusted wp (base year)]]</f>
        <v>7587.4567007813985</v>
      </c>
      <c r="N2876" s="115">
        <v>12769.296223749323</v>
      </c>
      <c r="O2876" s="43">
        <f>gp_need_index[[#This Row],[Combined weighted population (base year)]]/gp_need_index[[#This Row],[Registered population (base year)]]</f>
        <v>1.1201955894801661</v>
      </c>
      <c r="P2876" s="77">
        <v>11498.663886285865</v>
      </c>
      <c r="Q2876" s="4">
        <v>5306.4837316422709</v>
      </c>
      <c r="R2876" s="46">
        <v>12876.252775218714</v>
      </c>
      <c r="S2876" s="110">
        <v>12859.970843029254</v>
      </c>
      <c r="T2876" s="46">
        <v>12899.69320523553</v>
      </c>
      <c r="U2876" s="110">
        <f>$L$1*gp_need_index[[#This Row],[Normalised weighted population 2025/26]]</f>
        <v>5230.9313354226124</v>
      </c>
      <c r="V2876" s="4">
        <f>$M$1*gp_need_index[[#This Row],[Normalised travel time adjusted wp 2025/26]]</f>
        <v>7659.2392795041342</v>
      </c>
      <c r="W2876" s="115">
        <v>12890.170614926747</v>
      </c>
      <c r="X2876" s="43">
        <f>gp_need_index[[#This Row],[Combined weighted population 2025/26]]/gp_need_index[[#This Row],[Registered population 2025/26]]</f>
        <v>1.1210146450406724</v>
      </c>
    </row>
    <row r="2877" spans="1:24" ht="13">
      <c r="A2877" s="8" t="s">
        <v>1620</v>
      </c>
      <c r="B2877" s="3" t="s">
        <v>9971</v>
      </c>
      <c r="C2877" s="74" t="s">
        <v>6423</v>
      </c>
      <c r="D2877" s="74" t="s">
        <v>6800</v>
      </c>
      <c r="E2877" s="74" t="s">
        <v>6690</v>
      </c>
      <c r="F2877" s="41">
        <v>0.99873550694649327</v>
      </c>
      <c r="G2877" s="110">
        <v>15460.5</v>
      </c>
      <c r="H2877" s="4">
        <v>9189.4336098222848</v>
      </c>
      <c r="I2877" s="46">
        <v>22523.937198446762</v>
      </c>
      <c r="J2877" s="110">
        <v>22495.455836321704</v>
      </c>
      <c r="K2877" s="46">
        <v>22565.234128973472</v>
      </c>
      <c r="L2877" s="110">
        <f>$L$1*gp_need_index[[#This Row],[Normalised weighted population (base year)]]</f>
        <v>9150.2684006950822</v>
      </c>
      <c r="M2877" s="4">
        <f>$M$1*gp_need_index[[#This Row],[Normalised travel time adjusted wp (base year)]]</f>
        <v>13398.188998920863</v>
      </c>
      <c r="N2877" s="115">
        <v>22548.457399615945</v>
      </c>
      <c r="O2877" s="43">
        <f>gp_need_index[[#This Row],[Combined weighted population (base year)]]/gp_need_index[[#This Row],[Registered population (base year)]]</f>
        <v>1.4584558972617927</v>
      </c>
      <c r="P2877" s="77">
        <v>15606.822635621716</v>
      </c>
      <c r="Q2877" s="4">
        <v>9366.3384272376297</v>
      </c>
      <c r="R2877" s="46">
        <v>22727.54374958414</v>
      </c>
      <c r="S2877" s="110">
        <v>22698.80492838952</v>
      </c>
      <c r="T2877" s="46">
        <v>22768.917851818409</v>
      </c>
      <c r="U2877" s="110">
        <f>$L$1*gp_need_index[[#This Row],[Normalised weighted population 2025/26]]</f>
        <v>9232.9828291110589</v>
      </c>
      <c r="V2877" s="4">
        <f>$M$1*gp_need_index[[#This Row],[Normalised travel time adjusted wp 2025/26]]</f>
        <v>13519.126942621448</v>
      </c>
      <c r="W2877" s="115">
        <v>22752.109771732506</v>
      </c>
      <c r="X2877" s="43">
        <f>gp_need_index[[#This Row],[Combined weighted population 2025/26]]/gp_need_index[[#This Row],[Registered population 2025/26]]</f>
        <v>1.4578309950035611</v>
      </c>
    </row>
    <row r="2878" spans="1:24" ht="13">
      <c r="A2878" s="8" t="s">
        <v>1756</v>
      </c>
      <c r="B2878" s="3" t="s">
        <v>9970</v>
      </c>
      <c r="C2878" s="74" t="s">
        <v>6423</v>
      </c>
      <c r="D2878" s="74" t="s">
        <v>6800</v>
      </c>
      <c r="E2878" s="74" t="s">
        <v>6588</v>
      </c>
      <c r="F2878" s="41">
        <v>0.99873550694649327</v>
      </c>
      <c r="G2878" s="110">
        <v>4719.8333333333339</v>
      </c>
      <c r="H2878" s="4">
        <v>2191.6205388610338</v>
      </c>
      <c r="I2878" s="46">
        <v>5371.8134844968563</v>
      </c>
      <c r="J2878" s="110">
        <v>5365.0208636609759</v>
      </c>
      <c r="K2878" s="46">
        <v>5381.6625355893539</v>
      </c>
      <c r="L2878" s="110">
        <f>$L$1*gp_need_index[[#This Row],[Normalised weighted population (base year)]]</f>
        <v>2182.2798895483038</v>
      </c>
      <c r="M2878" s="4">
        <f>$M$1*gp_need_index[[#This Row],[Normalised travel time adjusted wp (base year)]]</f>
        <v>3195.3815044913067</v>
      </c>
      <c r="N2878" s="115">
        <v>5377.661394039611</v>
      </c>
      <c r="O2878" s="43">
        <f>gp_need_index[[#This Row],[Combined weighted population (base year)]]/gp_need_index[[#This Row],[Registered population (base year)]]</f>
        <v>1.139375273287816</v>
      </c>
      <c r="P2878" s="77">
        <v>4764.9393882616232</v>
      </c>
      <c r="Q2878" s="4">
        <v>2230.0911909344113</v>
      </c>
      <c r="R2878" s="46">
        <v>5411.3456930118818</v>
      </c>
      <c r="S2878" s="110">
        <v>5404.5030839729443</v>
      </c>
      <c r="T2878" s="46">
        <v>5421.1967166154218</v>
      </c>
      <c r="U2878" s="110">
        <f>$L$1*gp_need_index[[#This Row],[Normalised weighted population 2025/26]]</f>
        <v>2198.3397069415823</v>
      </c>
      <c r="V2878" s="4">
        <f>$M$1*gp_need_index[[#This Row],[Normalised travel time adjusted wp 2025/26]]</f>
        <v>3218.8550667985864</v>
      </c>
      <c r="W2878" s="115">
        <v>5417.1947737401688</v>
      </c>
      <c r="X2878" s="43">
        <f>gp_need_index[[#This Row],[Combined weighted population 2025/26]]/gp_need_index[[#This Row],[Registered population 2025/26]]</f>
        <v>1.1368863971460728</v>
      </c>
    </row>
    <row r="2879" spans="1:24" ht="13">
      <c r="A2879" s="8" t="s">
        <v>213</v>
      </c>
      <c r="B2879" s="3" t="s">
        <v>9969</v>
      </c>
      <c r="C2879" s="74" t="s">
        <v>6423</v>
      </c>
      <c r="D2879" s="74" t="s">
        <v>6800</v>
      </c>
      <c r="E2879" s="74" t="s">
        <v>6692</v>
      </c>
      <c r="F2879" s="41">
        <v>0.99873550694649327</v>
      </c>
      <c r="G2879" s="110">
        <v>20944.416666666664</v>
      </c>
      <c r="H2879" s="4">
        <v>6366.3195003608607</v>
      </c>
      <c r="I2879" s="46">
        <v>15604.289306590694</v>
      </c>
      <c r="J2879" s="110">
        <v>15584.5577911576</v>
      </c>
      <c r="K2879" s="46">
        <v>15632.899280314887</v>
      </c>
      <c r="L2879" s="110">
        <f>$L$1*gp_need_index[[#This Row],[Normalised weighted population (base year)]]</f>
        <v>6339.1863553609655</v>
      </c>
      <c r="M2879" s="4">
        <f>$M$1*gp_need_index[[#This Row],[Normalised travel time adjusted wp (base year)]]</f>
        <v>9282.0902261243737</v>
      </c>
      <c r="N2879" s="115">
        <v>15621.276581485339</v>
      </c>
      <c r="O2879" s="43">
        <f>gp_need_index[[#This Row],[Combined weighted population (base year)]]/gp_need_index[[#This Row],[Registered population (base year)]]</f>
        <v>0.74584443339244788</v>
      </c>
      <c r="P2879" s="77">
        <v>21112.087480629285</v>
      </c>
      <c r="Q2879" s="4">
        <v>6483.5401192353083</v>
      </c>
      <c r="R2879" s="46">
        <v>15732.395626832282</v>
      </c>
      <c r="S2879" s="110">
        <v>15712.502121847132</v>
      </c>
      <c r="T2879" s="46">
        <v>15761.035490084834</v>
      </c>
      <c r="U2879" s="110">
        <f>$L$1*gp_need_index[[#This Row],[Normalised weighted population 2025/26]]</f>
        <v>6391.2290867763577</v>
      </c>
      <c r="V2879" s="4">
        <f>$M$1*gp_need_index[[#This Row],[Normalised travel time adjusted wp 2025/26]]</f>
        <v>9358.1715619656352</v>
      </c>
      <c r="W2879" s="115">
        <v>15749.400648741994</v>
      </c>
      <c r="X2879" s="43">
        <f>gp_need_index[[#This Row],[Combined weighted population 2025/26]]/gp_need_index[[#This Row],[Registered population 2025/26]]</f>
        <v>0.74598973991521911</v>
      </c>
    </row>
    <row r="2880" spans="1:24" ht="13">
      <c r="A2880" s="8" t="s">
        <v>244</v>
      </c>
      <c r="B2880" s="3" t="s">
        <v>7230</v>
      </c>
      <c r="C2880" s="74" t="s">
        <v>6423</v>
      </c>
      <c r="D2880" s="74" t="s">
        <v>6800</v>
      </c>
      <c r="E2880" s="74" t="s">
        <v>6691</v>
      </c>
      <c r="F2880" s="41">
        <v>0.99873550694649327</v>
      </c>
      <c r="G2880" s="110">
        <v>9822.9166666666679</v>
      </c>
      <c r="H2880" s="4">
        <v>3613.9369814884872</v>
      </c>
      <c r="I2880" s="46">
        <v>8858.0094341380354</v>
      </c>
      <c r="J2880" s="110">
        <v>8846.8085427406713</v>
      </c>
      <c r="K2880" s="46">
        <v>8874.2503158712607</v>
      </c>
      <c r="L2880" s="110">
        <f>$L$1*gp_need_index[[#This Row],[Normalised weighted population (base year)]]</f>
        <v>3598.5344437846143</v>
      </c>
      <c r="M2880" s="4">
        <f>$M$1*gp_need_index[[#This Row],[Normalised travel time adjusted wp (base year)]]</f>
        <v>5269.1180723496982</v>
      </c>
      <c r="N2880" s="115">
        <v>8867.6525161343125</v>
      </c>
      <c r="O2880" s="43">
        <f>gp_need_index[[#This Row],[Combined weighted population (base year)]]/gp_need_index[[#This Row],[Registered population (base year)]]</f>
        <v>0.90275147566160541</v>
      </c>
      <c r="P2880" s="77">
        <v>9909.0677996500726</v>
      </c>
      <c r="Q2880" s="4">
        <v>3689.9609821179206</v>
      </c>
      <c r="R2880" s="46">
        <v>8953.7389991658711</v>
      </c>
      <c r="S2880" s="110">
        <v>8942.4170583985142</v>
      </c>
      <c r="T2880" s="46">
        <v>8970.0387329519854</v>
      </c>
      <c r="U2880" s="110">
        <f>$L$1*gp_need_index[[#This Row],[Normalised weighted population 2025/26]]</f>
        <v>3637.4242349507381</v>
      </c>
      <c r="V2880" s="4">
        <f>$M$1*gp_need_index[[#This Row],[Normalised travel time adjusted wp 2025/26]]</f>
        <v>5325.9927898296801</v>
      </c>
      <c r="W2880" s="115">
        <v>8963.4170247804177</v>
      </c>
      <c r="X2880" s="43">
        <f>gp_need_index[[#This Row],[Combined weighted population 2025/26]]/gp_need_index[[#This Row],[Registered population 2025/26]]</f>
        <v>0.90456713043147718</v>
      </c>
    </row>
    <row r="2881" spans="1:24" ht="13">
      <c r="A2881" s="8" t="s">
        <v>1930</v>
      </c>
      <c r="B2881" s="3" t="s">
        <v>9968</v>
      </c>
      <c r="C2881" s="74" t="s">
        <v>6423</v>
      </c>
      <c r="D2881" s="74" t="s">
        <v>6800</v>
      </c>
      <c r="E2881" s="74" t="s">
        <v>6694</v>
      </c>
      <c r="F2881" s="41">
        <v>0.99873550694649327</v>
      </c>
      <c r="G2881" s="110">
        <v>4575.0833333333339</v>
      </c>
      <c r="H2881" s="4">
        <v>2980.8816996943274</v>
      </c>
      <c r="I2881" s="46">
        <v>7306.3471646554199</v>
      </c>
      <c r="J2881" s="110">
        <v>7297.1083394192046</v>
      </c>
      <c r="K2881" s="46">
        <v>7319.7431224138008</v>
      </c>
      <c r="L2881" s="110">
        <f>$L$1*gp_need_index[[#This Row],[Normalised weighted population (base year)]]</f>
        <v>2968.1772327914714</v>
      </c>
      <c r="M2881" s="4">
        <f>$M$1*gp_need_index[[#This Row],[Normalised travel time adjusted wp (base year)]]</f>
        <v>4346.1238300084351</v>
      </c>
      <c r="N2881" s="115">
        <v>7314.3010627999065</v>
      </c>
      <c r="O2881" s="43">
        <f>gp_need_index[[#This Row],[Combined weighted population (base year)]]/gp_need_index[[#This Row],[Registered population (base year)]]</f>
        <v>1.5987252099888685</v>
      </c>
      <c r="P2881" s="77">
        <v>4622.3390522609734</v>
      </c>
      <c r="Q2881" s="4">
        <v>3043.9494770088581</v>
      </c>
      <c r="R2881" s="46">
        <v>7386.1835601690891</v>
      </c>
      <c r="S2881" s="110">
        <v>7376.8437823653294</v>
      </c>
      <c r="T2881" s="46">
        <v>7399.6296552291906</v>
      </c>
      <c r="U2881" s="110">
        <f>$L$1*gp_need_index[[#This Row],[Normalised weighted population 2025/26]]</f>
        <v>3000.6104810578759</v>
      </c>
      <c r="V2881" s="4">
        <f>$M$1*gp_need_index[[#This Row],[Normalised travel time adjusted wp 2025/26]]</f>
        <v>4393.5567464590904</v>
      </c>
      <c r="W2881" s="115">
        <v>7394.1672275169658</v>
      </c>
      <c r="X2881" s="43">
        <f>gp_need_index[[#This Row],[Combined weighted population 2025/26]]/gp_need_index[[#This Row],[Registered population 2025/26]]</f>
        <v>1.5996592080150804</v>
      </c>
    </row>
    <row r="2882" spans="1:24" ht="13">
      <c r="A2882" s="8" t="s">
        <v>1737</v>
      </c>
      <c r="B2882" s="3" t="s">
        <v>9967</v>
      </c>
      <c r="C2882" s="74" t="s">
        <v>6423</v>
      </c>
      <c r="D2882" s="74" t="s">
        <v>6800</v>
      </c>
      <c r="E2882" s="74" t="s">
        <v>6588</v>
      </c>
      <c r="F2882" s="41">
        <v>0.99873550694649327</v>
      </c>
      <c r="G2882" s="110">
        <v>3641.5833333333339</v>
      </c>
      <c r="H2882" s="4">
        <v>1664.4522901869375</v>
      </c>
      <c r="I2882" s="46">
        <v>4079.6876549507483</v>
      </c>
      <c r="J2882" s="110">
        <v>4074.5289182505858</v>
      </c>
      <c r="K2882" s="46">
        <v>4087.167633969194</v>
      </c>
      <c r="L2882" s="110">
        <f>$L$1*gp_need_index[[#This Row],[Normalised weighted population (base year)]]</f>
        <v>1657.3584229481837</v>
      </c>
      <c r="M2882" s="4">
        <f>$M$1*gp_need_index[[#This Row],[Normalised travel time adjusted wp (base year)]]</f>
        <v>2426.7704964726913</v>
      </c>
      <c r="N2882" s="115">
        <v>4084.1289194208748</v>
      </c>
      <c r="O2882" s="43">
        <f>gp_need_index[[#This Row],[Combined weighted population (base year)]]/gp_need_index[[#This Row],[Registered population (base year)]]</f>
        <v>1.1215255963077071</v>
      </c>
      <c r="P2882" s="77">
        <v>3673.1685047952369</v>
      </c>
      <c r="Q2882" s="4">
        <v>1695.6208467866693</v>
      </c>
      <c r="R2882" s="46">
        <v>4114.4463524810471</v>
      </c>
      <c r="S2882" s="110">
        <v>4109.2436636493085</v>
      </c>
      <c r="T2882" s="46">
        <v>4121.9364502188664</v>
      </c>
      <c r="U2882" s="110">
        <f>$L$1*gp_need_index[[#This Row],[Normalised weighted population 2025/26]]</f>
        <v>1671.4790186885566</v>
      </c>
      <c r="V2882" s="4">
        <f>$M$1*gp_need_index[[#This Row],[Normalised travel time adjusted wp 2025/26]]</f>
        <v>2447.4146062886725</v>
      </c>
      <c r="W2882" s="115">
        <v>4118.8936249772287</v>
      </c>
      <c r="X2882" s="43">
        <f>gp_need_index[[#This Row],[Combined weighted population 2025/26]]/gp_need_index[[#This Row],[Registered population 2025/26]]</f>
        <v>1.1213462218245931</v>
      </c>
    </row>
    <row r="2883" spans="1:24" ht="13">
      <c r="A2883" s="8" t="s">
        <v>1920</v>
      </c>
      <c r="B2883" s="3" t="s">
        <v>8852</v>
      </c>
      <c r="C2883" s="74" t="s">
        <v>6423</v>
      </c>
      <c r="D2883" s="74" t="s">
        <v>6800</v>
      </c>
      <c r="E2883" s="74" t="s">
        <v>6689</v>
      </c>
      <c r="F2883" s="41">
        <v>0.99873550694649327</v>
      </c>
      <c r="G2883" s="110">
        <v>14873.999999999996</v>
      </c>
      <c r="H2883" s="4">
        <v>1879.0788229776115</v>
      </c>
      <c r="I2883" s="46">
        <v>4605.7521275783492</v>
      </c>
      <c r="J2883" s="110">
        <v>4599.9281860068522</v>
      </c>
      <c r="K2883" s="46">
        <v>4614.1966292638253</v>
      </c>
      <c r="L2883" s="110">
        <f>$L$1*gp_need_index[[#This Row],[Normalised weighted population (base year)]]</f>
        <v>1871.0702211210451</v>
      </c>
      <c r="M2883" s="4">
        <f>$M$1*gp_need_index[[#This Row],[Normalised travel time adjusted wp (base year)]]</f>
        <v>2739.6958597332614</v>
      </c>
      <c r="N2883" s="115">
        <v>4610.766080854306</v>
      </c>
      <c r="O2883" s="43">
        <f>gp_need_index[[#This Row],[Combined weighted population (base year)]]/gp_need_index[[#This Row],[Registered population (base year)]]</f>
        <v>0.30998830717051951</v>
      </c>
      <c r="P2883" s="77">
        <v>15056.331634733233</v>
      </c>
      <c r="Q2883" s="4">
        <v>1911.2540703775219</v>
      </c>
      <c r="R2883" s="46">
        <v>4637.6832140462056</v>
      </c>
      <c r="S2883" s="110">
        <v>4631.8188958376795</v>
      </c>
      <c r="T2883" s="46">
        <v>4646.1258324629716</v>
      </c>
      <c r="U2883" s="110">
        <f>$L$1*gp_need_index[[#This Row],[Normalised weighted population 2025/26]]</f>
        <v>1884.0421100467006</v>
      </c>
      <c r="V2883" s="4">
        <f>$M$1*gp_need_index[[#This Row],[Normalised travel time adjusted wp 2025/26]]</f>
        <v>2758.6539390778862</v>
      </c>
      <c r="W2883" s="115">
        <v>4642.6960491245864</v>
      </c>
      <c r="X2883" s="43">
        <f>gp_need_index[[#This Row],[Combined weighted population 2025/26]]/gp_need_index[[#This Row],[Registered population 2025/26]]</f>
        <v>0.30835506029997495</v>
      </c>
    </row>
    <row r="2884" spans="1:24" ht="13">
      <c r="A2884" s="8" t="s">
        <v>236</v>
      </c>
      <c r="B2884" s="3" t="s">
        <v>9966</v>
      </c>
      <c r="C2884" s="74" t="s">
        <v>6423</v>
      </c>
      <c r="D2884" s="74" t="s">
        <v>6800</v>
      </c>
      <c r="E2884" s="74" t="s">
        <v>6695</v>
      </c>
      <c r="F2884" s="41">
        <v>0.99873550694649327</v>
      </c>
      <c r="G2884" s="110">
        <v>6854.75</v>
      </c>
      <c r="H2884" s="4">
        <v>2923.2819420590263</v>
      </c>
      <c r="I2884" s="46">
        <v>7165.1661758470827</v>
      </c>
      <c r="J2884" s="110">
        <v>7156.1058729905026</v>
      </c>
      <c r="K2884" s="46">
        <v>7178.3032827023044</v>
      </c>
      <c r="L2884" s="110">
        <f>$L$1*gp_need_index[[#This Row],[Normalised weighted population (base year)]]</f>
        <v>2910.8229643396444</v>
      </c>
      <c r="M2884" s="4">
        <f>$M$1*gp_need_index[[#This Row],[Normalised travel time adjusted wp (base year)]]</f>
        <v>4262.143415996311</v>
      </c>
      <c r="N2884" s="115">
        <v>7172.9663803359554</v>
      </c>
      <c r="O2884" s="43">
        <f>gp_need_index[[#This Row],[Combined weighted population (base year)]]/gp_need_index[[#This Row],[Registered population (base year)]]</f>
        <v>1.0464227550728991</v>
      </c>
      <c r="P2884" s="77">
        <v>6914.5377904617844</v>
      </c>
      <c r="Q2884" s="4">
        <v>2979.379253623893</v>
      </c>
      <c r="R2884" s="46">
        <v>7229.5030613484814</v>
      </c>
      <c r="S2884" s="110">
        <v>7220.3614049471007</v>
      </c>
      <c r="T2884" s="46">
        <v>7242.6639291509546</v>
      </c>
      <c r="U2884" s="110">
        <f>$L$1*gp_need_index[[#This Row],[Normalised weighted population 2025/26]]</f>
        <v>2936.9595924617997</v>
      </c>
      <c r="V2884" s="4">
        <f>$M$1*gp_need_index[[#This Row],[Normalised travel time adjusted wp 2025/26]]</f>
        <v>4300.357781523524</v>
      </c>
      <c r="W2884" s="115">
        <v>7237.3173739853237</v>
      </c>
      <c r="X2884" s="43">
        <f>gp_need_index[[#This Row],[Combined weighted population 2025/26]]/gp_need_index[[#This Row],[Registered population 2025/26]]</f>
        <v>1.046681295743122</v>
      </c>
    </row>
    <row r="2885" spans="1:24" ht="13">
      <c r="A2885" s="8" t="s">
        <v>1962</v>
      </c>
      <c r="B2885" s="3" t="s">
        <v>9965</v>
      </c>
      <c r="C2885" s="74" t="s">
        <v>6423</v>
      </c>
      <c r="D2885" s="74" t="s">
        <v>6800</v>
      </c>
      <c r="E2885" s="74" t="s">
        <v>6693</v>
      </c>
      <c r="F2885" s="41">
        <v>0.99873550694649327</v>
      </c>
      <c r="G2885" s="110">
        <v>10148.083333333334</v>
      </c>
      <c r="H2885" s="4">
        <v>4123.6183349014236</v>
      </c>
      <c r="I2885" s="46">
        <v>10107.273674234586</v>
      </c>
      <c r="J2885" s="110">
        <v>10094.493096883625</v>
      </c>
      <c r="K2885" s="46">
        <v>10125.805042665506</v>
      </c>
      <c r="L2885" s="110">
        <f>$L$1*gp_need_index[[#This Row],[Normalised weighted population (base year)]]</f>
        <v>4106.0435439725734</v>
      </c>
      <c r="M2885" s="4">
        <f>$M$1*gp_need_index[[#This Row],[Normalised travel time adjusted wp (base year)]]</f>
        <v>6012.2331969807983</v>
      </c>
      <c r="N2885" s="115">
        <v>10118.276740953372</v>
      </c>
      <c r="O2885" s="43">
        <f>gp_need_index[[#This Row],[Combined weighted population (base year)]]/gp_need_index[[#This Row],[Registered population (base year)]]</f>
        <v>0.99706283527628747</v>
      </c>
      <c r="P2885" s="77">
        <v>10240.636550131483</v>
      </c>
      <c r="Q2885" s="4">
        <v>4206.6167357282229</v>
      </c>
      <c r="R2885" s="46">
        <v>10207.411000756745</v>
      </c>
      <c r="S2885" s="110">
        <v>10194.503800451999</v>
      </c>
      <c r="T2885" s="46">
        <v>10225.992967684</v>
      </c>
      <c r="U2885" s="110">
        <f>$L$1*gp_need_index[[#This Row],[Normalised weighted population 2025/26]]</f>
        <v>4146.7239723778248</v>
      </c>
      <c r="V2885" s="4">
        <f>$M$1*gp_need_index[[#This Row],[Normalised travel time adjusted wp 2025/26]]</f>
        <v>6071.7201381370587</v>
      </c>
      <c r="W2885" s="115">
        <v>10218.444110514884</v>
      </c>
      <c r="X2885" s="43">
        <f>gp_need_index[[#This Row],[Combined weighted population 2025/26]]/gp_need_index[[#This Row],[Registered population 2025/26]]</f>
        <v>0.9978329042820766</v>
      </c>
    </row>
    <row r="2886" spans="1:24" ht="13">
      <c r="A2886" s="8" t="s">
        <v>1823</v>
      </c>
      <c r="B2886" s="3" t="s">
        <v>9964</v>
      </c>
      <c r="C2886" s="74" t="s">
        <v>6423</v>
      </c>
      <c r="D2886" s="74" t="s">
        <v>6800</v>
      </c>
      <c r="E2886" s="74" t="s">
        <v>6697</v>
      </c>
      <c r="F2886" s="41">
        <v>0.99873550694649327</v>
      </c>
      <c r="G2886" s="110">
        <v>7007.1666666666661</v>
      </c>
      <c r="H2886" s="4">
        <v>2620.217592489219</v>
      </c>
      <c r="I2886" s="46">
        <v>6422.3344990936703</v>
      </c>
      <c r="J2886" s="110">
        <v>6414.2135017322698</v>
      </c>
      <c r="K2886" s="46">
        <v>6434.1096474299329</v>
      </c>
      <c r="L2886" s="110">
        <f>$L$1*gp_need_index[[#This Row],[Normalised weighted population (base year)]]</f>
        <v>2609.050269852607</v>
      </c>
      <c r="M2886" s="4">
        <f>$M$1*gp_need_index[[#This Row],[Normalised travel time adjusted wp (base year)]]</f>
        <v>3820.2757659562535</v>
      </c>
      <c r="N2886" s="115">
        <v>6429.326035808861</v>
      </c>
      <c r="O2886" s="43">
        <f>gp_need_index[[#This Row],[Combined weighted population (base year)]]/gp_need_index[[#This Row],[Registered population (base year)]]</f>
        <v>0.91753576611690812</v>
      </c>
      <c r="P2886" s="77">
        <v>7068.2973613485628</v>
      </c>
      <c r="Q2886" s="4">
        <v>2668.8446790962562</v>
      </c>
      <c r="R2886" s="46">
        <v>6475.9868198456797</v>
      </c>
      <c r="S2886" s="110">
        <v>6467.7979794973835</v>
      </c>
      <c r="T2886" s="46">
        <v>6487.7759574535212</v>
      </c>
      <c r="U2886" s="110">
        <f>$L$1*gp_need_index[[#This Row],[Normalised weighted population 2025/26]]</f>
        <v>2630.8463320097562</v>
      </c>
      <c r="V2886" s="4">
        <f>$M$1*gp_need_index[[#This Row],[Normalised travel time adjusted wp 2025/26]]</f>
        <v>3852.1403307314749</v>
      </c>
      <c r="W2886" s="115">
        <v>6482.9866627412312</v>
      </c>
      <c r="X2886" s="43">
        <f>gp_need_index[[#This Row],[Combined weighted population 2025/26]]/gp_need_index[[#This Row],[Registered population 2025/26]]</f>
        <v>0.91719212298452879</v>
      </c>
    </row>
    <row r="2887" spans="1:24" ht="13">
      <c r="A2887" s="8" t="s">
        <v>1674</v>
      </c>
      <c r="B2887" s="3" t="s">
        <v>9963</v>
      </c>
      <c r="C2887" s="74" t="s">
        <v>6423</v>
      </c>
      <c r="D2887" s="74" t="s">
        <v>6800</v>
      </c>
      <c r="E2887" s="74" t="s">
        <v>6696</v>
      </c>
      <c r="F2887" s="41">
        <v>0.99873550694649327</v>
      </c>
      <c r="G2887" s="110">
        <v>5773.1666666666679</v>
      </c>
      <c r="H2887" s="4">
        <v>4438.9872447505986</v>
      </c>
      <c r="I2887" s="46">
        <v>10880.264679054828</v>
      </c>
      <c r="J2887" s="110">
        <v>10866.506659947849</v>
      </c>
      <c r="K2887" s="46">
        <v>10900.213302184275</v>
      </c>
      <c r="L2887" s="110">
        <f>$L$1*gp_need_index[[#This Row],[Normalised weighted population (base year)]]</f>
        <v>4420.0683569131797</v>
      </c>
      <c r="M2887" s="4">
        <f>$M$1*gp_need_index[[#This Row],[Normalised travel time adjusted wp (base year)]]</f>
        <v>6472.0408889398004</v>
      </c>
      <c r="N2887" s="115">
        <v>10892.10924585298</v>
      </c>
      <c r="O2887" s="43">
        <f>gp_need_index[[#This Row],[Combined weighted population (base year)]]/gp_need_index[[#This Row],[Registered population (base year)]]</f>
        <v>1.8866784686370237</v>
      </c>
      <c r="P2887" s="77">
        <v>5832.608749509287</v>
      </c>
      <c r="Q2887" s="4">
        <v>4526.5574789888396</v>
      </c>
      <c r="R2887" s="46">
        <v>10983.751434771435</v>
      </c>
      <c r="S2887" s="110">
        <v>10969.862557380722</v>
      </c>
      <c r="T2887" s="46">
        <v>11003.746681938714</v>
      </c>
      <c r="U2887" s="110">
        <f>$L$1*gp_need_index[[#This Row],[Normalised weighted population 2025/26]]</f>
        <v>4462.1094788707305</v>
      </c>
      <c r="V2887" s="4">
        <f>$M$1*gp_need_index[[#This Row],[Normalised travel time adjusted wp 2025/26]]</f>
        <v>6533.5142058891661</v>
      </c>
      <c r="W2887" s="115">
        <v>10995.623684759896</v>
      </c>
      <c r="X2887" s="43">
        <f>gp_need_index[[#This Row],[Combined weighted population 2025/26]]/gp_need_index[[#This Row],[Registered population 2025/26]]</f>
        <v>1.8851982289545801</v>
      </c>
    </row>
    <row r="2888" spans="1:24" ht="13">
      <c r="A2888" s="8" t="s">
        <v>1625</v>
      </c>
      <c r="B2888" s="3" t="s">
        <v>9962</v>
      </c>
      <c r="C2888" s="74" t="s">
        <v>6423</v>
      </c>
      <c r="D2888" s="74" t="s">
        <v>6800</v>
      </c>
      <c r="E2888" s="74" t="s">
        <v>6690</v>
      </c>
      <c r="F2888" s="41">
        <v>0.99873550694649327</v>
      </c>
      <c r="G2888" s="110">
        <v>6973.1666666666661</v>
      </c>
      <c r="H2888" s="4">
        <v>3094.412045189848</v>
      </c>
      <c r="I2888" s="46">
        <v>7584.6178917354673</v>
      </c>
      <c r="J2888" s="110">
        <v>7575.0271950978649</v>
      </c>
      <c r="K2888" s="46">
        <v>7598.5240501209664</v>
      </c>
      <c r="L2888" s="110">
        <f>$L$1*gp_need_index[[#This Row],[Normalised weighted population (base year)]]</f>
        <v>3081.2237138931232</v>
      </c>
      <c r="M2888" s="4">
        <f>$M$1*gp_need_index[[#This Row],[Normalised travel time adjusted wp (base year)]]</f>
        <v>4511.6510094459045</v>
      </c>
      <c r="N2888" s="115">
        <v>7592.8747233390277</v>
      </c>
      <c r="O2888" s="43">
        <f>gp_need_index[[#This Row],[Combined weighted population (base year)]]/gp_need_index[[#This Row],[Registered population (base year)]]</f>
        <v>1.088870392218604</v>
      </c>
      <c r="P2888" s="77">
        <v>7035.2404504238457</v>
      </c>
      <c r="Q2888" s="4">
        <v>3153.9903128174628</v>
      </c>
      <c r="R2888" s="46">
        <v>7653.1990998604588</v>
      </c>
      <c r="S2888" s="110">
        <v>7643.5216827615814</v>
      </c>
      <c r="T2888" s="46">
        <v>7667.1312803664432</v>
      </c>
      <c r="U2888" s="110">
        <f>$L$1*gp_need_index[[#This Row],[Normalised weighted population 2025/26]]</f>
        <v>3109.0845828015517</v>
      </c>
      <c r="V2888" s="4">
        <f>$M$1*gp_need_index[[#This Row],[Normalised travel time adjusted wp 2025/26]]</f>
        <v>4552.3867993901849</v>
      </c>
      <c r="W2888" s="115">
        <v>7661.4713821917367</v>
      </c>
      <c r="X2888" s="43">
        <f>gp_need_index[[#This Row],[Combined weighted population 2025/26]]/gp_need_index[[#This Row],[Registered population 2025/26]]</f>
        <v>1.0890134368797819</v>
      </c>
    </row>
    <row r="2889" spans="1:24" ht="13">
      <c r="A2889" s="8" t="s">
        <v>207</v>
      </c>
      <c r="B2889" s="3" t="s">
        <v>9961</v>
      </c>
      <c r="C2889" s="74" t="s">
        <v>6423</v>
      </c>
      <c r="D2889" s="74" t="s">
        <v>6800</v>
      </c>
      <c r="E2889" s="74" t="s">
        <v>6691</v>
      </c>
      <c r="F2889" s="41">
        <v>0.99873550694649327</v>
      </c>
      <c r="G2889" s="110">
        <v>6714.9166666666661</v>
      </c>
      <c r="H2889" s="4">
        <v>3142.9340983813668</v>
      </c>
      <c r="I2889" s="46">
        <v>7703.5487992570461</v>
      </c>
      <c r="J2889" s="110">
        <v>7693.8077153130353</v>
      </c>
      <c r="K2889" s="46">
        <v>7717.6730137213799</v>
      </c>
      <c r="L2889" s="110">
        <f>$L$1*gp_need_index[[#This Row],[Normalised weighted population (base year)]]</f>
        <v>3129.5389669224978</v>
      </c>
      <c r="M2889" s="4">
        <f>$M$1*gp_need_index[[#This Row],[Normalised travel time adjusted wp (base year)]]</f>
        <v>4582.396135519919</v>
      </c>
      <c r="N2889" s="115">
        <v>7711.9351024424168</v>
      </c>
      <c r="O2889" s="43">
        <f>gp_need_index[[#This Row],[Combined weighted population (base year)]]/gp_need_index[[#This Row],[Registered population (base year)]]</f>
        <v>1.1484781547215652</v>
      </c>
      <c r="P2889" s="77">
        <v>6775.4185970770595</v>
      </c>
      <c r="Q2889" s="4">
        <v>3208.6509380632519</v>
      </c>
      <c r="R2889" s="46">
        <v>7785.8338280740627</v>
      </c>
      <c r="S2889" s="110">
        <v>7775.9886952827055</v>
      </c>
      <c r="T2889" s="46">
        <v>7800.0074619841362</v>
      </c>
      <c r="U2889" s="110">
        <f>$L$1*gp_need_index[[#This Row],[Normalised weighted population 2025/26]]</f>
        <v>3162.9669636533072</v>
      </c>
      <c r="V2889" s="4">
        <f>$M$1*gp_need_index[[#This Row],[Normalised travel time adjusted wp 2025/26]]</f>
        <v>4631.2825105799438</v>
      </c>
      <c r="W2889" s="115">
        <v>7794.249474233251</v>
      </c>
      <c r="X2889" s="43">
        <f>gp_need_index[[#This Row],[Combined weighted population 2025/26]]/gp_need_index[[#This Row],[Registered population 2025/26]]</f>
        <v>1.1503716504830741</v>
      </c>
    </row>
    <row r="2890" spans="1:24" ht="13">
      <c r="A2890" s="8" t="s">
        <v>1739</v>
      </c>
      <c r="B2890" s="3" t="s">
        <v>9960</v>
      </c>
      <c r="C2890" s="74" t="s">
        <v>6423</v>
      </c>
      <c r="D2890" s="74" t="s">
        <v>6800</v>
      </c>
      <c r="E2890" s="74" t="s">
        <v>6588</v>
      </c>
      <c r="F2890" s="41">
        <v>0.99873550694649327</v>
      </c>
      <c r="G2890" s="110">
        <v>5900.1666666666661</v>
      </c>
      <c r="H2890" s="4">
        <v>3124.600416599239</v>
      </c>
      <c r="I2890" s="46">
        <v>7658.6116774919383</v>
      </c>
      <c r="J2890" s="110">
        <v>7648.9274162262445</v>
      </c>
      <c r="K2890" s="46">
        <v>7672.6535011566866</v>
      </c>
      <c r="L2890" s="110">
        <f>$L$1*gp_need_index[[#This Row],[Normalised weighted population (base year)]]</f>
        <v>3111.283422979061</v>
      </c>
      <c r="M2890" s="4">
        <f>$M$1*gp_need_index[[#This Row],[Normalised travel time adjusted wp (base year)]]</f>
        <v>4555.6656378643866</v>
      </c>
      <c r="N2890" s="115">
        <v>7666.949060843448</v>
      </c>
      <c r="O2890" s="43">
        <f>gp_need_index[[#This Row],[Combined weighted population (base year)]]/gp_need_index[[#This Row],[Registered population (base year)]]</f>
        <v>1.299446184149055</v>
      </c>
      <c r="P2890" s="77">
        <v>5957.6773603758393</v>
      </c>
      <c r="Q2890" s="4">
        <v>3187.4369253386444</v>
      </c>
      <c r="R2890" s="46">
        <v>7734.3577463535185</v>
      </c>
      <c r="S2890" s="110">
        <v>7724.5777047099182</v>
      </c>
      <c r="T2890" s="46">
        <v>7748.4376712076901</v>
      </c>
      <c r="U2890" s="110">
        <f>$L$1*gp_need_index[[#This Row],[Normalised weighted population 2025/26]]</f>
        <v>3142.0549907682303</v>
      </c>
      <c r="V2890" s="4">
        <f>$M$1*gp_need_index[[#This Row],[Normalised travel time adjusted wp 2025/26]]</f>
        <v>4600.6627616551823</v>
      </c>
      <c r="W2890" s="115">
        <v>7742.7177524234121</v>
      </c>
      <c r="X2890" s="43">
        <f>gp_need_index[[#This Row],[Combined weighted population 2025/26]]/gp_need_index[[#This Row],[Registered population 2025/26]]</f>
        <v>1.2996201848592492</v>
      </c>
    </row>
    <row r="2891" spans="1:24" ht="13">
      <c r="A2891" s="8" t="s">
        <v>208</v>
      </c>
      <c r="B2891" s="3" t="s">
        <v>9959</v>
      </c>
      <c r="C2891" s="74" t="s">
        <v>6423</v>
      </c>
      <c r="D2891" s="74" t="s">
        <v>6800</v>
      </c>
      <c r="E2891" s="74" t="s">
        <v>6691</v>
      </c>
      <c r="F2891" s="41">
        <v>0.99873550694649327</v>
      </c>
      <c r="G2891" s="110">
        <v>6458.9166666666679</v>
      </c>
      <c r="H2891" s="4">
        <v>2657.1210402983165</v>
      </c>
      <c r="I2891" s="46">
        <v>6512.7874014324843</v>
      </c>
      <c r="J2891" s="110">
        <v>6504.5520270044071</v>
      </c>
      <c r="K2891" s="46">
        <v>6524.7283923206469</v>
      </c>
      <c r="L2891" s="110">
        <f>$L$1*gp_need_index[[#This Row],[Normalised weighted population (base year)]]</f>
        <v>2645.7964357973015</v>
      </c>
      <c r="M2891" s="4">
        <f>$M$1*gp_need_index[[#This Row],[Normalised travel time adjusted wp (base year)]]</f>
        <v>3874.0809719625963</v>
      </c>
      <c r="N2891" s="115">
        <v>6519.8774077598973</v>
      </c>
      <c r="O2891" s="43">
        <f>gp_need_index[[#This Row],[Combined weighted population (base year)]]/gp_need_index[[#This Row],[Registered population (base year)]]</f>
        <v>1.0094382300065641</v>
      </c>
      <c r="P2891" s="77">
        <v>6520.8464021578566</v>
      </c>
      <c r="Q2891" s="4">
        <v>2714.8074958818902</v>
      </c>
      <c r="R2891" s="46">
        <v>6587.5162010937265</v>
      </c>
      <c r="S2891" s="110">
        <v>6579.1863326175808</v>
      </c>
      <c r="T2891" s="46">
        <v>6599.508371113373</v>
      </c>
      <c r="U2891" s="110">
        <f>$L$1*gp_need_index[[#This Row],[Normalised weighted population 2025/26]]</f>
        <v>2676.1547416360027</v>
      </c>
      <c r="V2891" s="4">
        <f>$M$1*gp_need_index[[#This Row],[Normalised travel time adjusted wp 2025/26]]</f>
        <v>3918.4818535787012</v>
      </c>
      <c r="W2891" s="115">
        <v>6594.6365952147044</v>
      </c>
      <c r="X2891" s="43">
        <f>gp_need_index[[#This Row],[Combined weighted population 2025/26]]/gp_need_index[[#This Row],[Registered population 2025/26]]</f>
        <v>1.0113160452656007</v>
      </c>
    </row>
    <row r="2892" spans="1:24" ht="13">
      <c r="A2892" s="8" t="s">
        <v>218</v>
      </c>
      <c r="B2892" s="3" t="s">
        <v>9958</v>
      </c>
      <c r="C2892" s="74" t="s">
        <v>6423</v>
      </c>
      <c r="D2892" s="74" t="s">
        <v>6800</v>
      </c>
      <c r="E2892" s="74" t="s">
        <v>6691</v>
      </c>
      <c r="F2892" s="41">
        <v>0.99873550694649327</v>
      </c>
      <c r="G2892" s="110">
        <v>5239.583333333333</v>
      </c>
      <c r="H2892" s="4">
        <v>2166.1957771941252</v>
      </c>
      <c r="I2892" s="46">
        <v>5309.4956356080174</v>
      </c>
      <c r="J2892" s="110">
        <v>5302.7818152591672</v>
      </c>
      <c r="K2892" s="46">
        <v>5319.2304288843325</v>
      </c>
      <c r="L2892" s="110">
        <f>$L$1*gp_need_index[[#This Row],[Normalised weighted population (base year)]]</f>
        <v>2156.9634877814688</v>
      </c>
      <c r="M2892" s="4">
        <f>$M$1*gp_need_index[[#This Row],[Normalised travel time adjusted wp (base year)]]</f>
        <v>3158.3122163796165</v>
      </c>
      <c r="N2892" s="115">
        <v>5315.2757041610857</v>
      </c>
      <c r="O2892" s="43">
        <f>gp_need_index[[#This Row],[Combined weighted population (base year)]]/gp_need_index[[#This Row],[Registered population (base year)]]</f>
        <v>1.0144462576530104</v>
      </c>
      <c r="P2892" s="77">
        <v>5287.7079738177545</v>
      </c>
      <c r="Q2892" s="4">
        <v>2212.4739949715458</v>
      </c>
      <c r="R2892" s="46">
        <v>5368.5973346110513</v>
      </c>
      <c r="S2892" s="110">
        <v>5361.8087805743608</v>
      </c>
      <c r="T2892" s="46">
        <v>5378.3705374447663</v>
      </c>
      <c r="U2892" s="110">
        <f>$L$1*gp_need_index[[#This Row],[Normalised weighted population 2025/26]]</f>
        <v>2180.9733402353349</v>
      </c>
      <c r="V2892" s="4">
        <f>$M$1*gp_need_index[[#This Row],[Normalised travel time adjusted wp 2025/26]]</f>
        <v>3193.4268687417648</v>
      </c>
      <c r="W2892" s="115">
        <v>5374.4002089771002</v>
      </c>
      <c r="X2892" s="43">
        <f>gp_need_index[[#This Row],[Combined weighted population 2025/26]]/gp_need_index[[#This Row],[Registered population 2025/26]]</f>
        <v>1.016395049724494</v>
      </c>
    </row>
    <row r="2893" spans="1:24" ht="13">
      <c r="A2893" s="8" t="s">
        <v>1664</v>
      </c>
      <c r="B2893" s="3" t="s">
        <v>9957</v>
      </c>
      <c r="C2893" s="74" t="s">
        <v>6423</v>
      </c>
      <c r="D2893" s="74" t="s">
        <v>6800</v>
      </c>
      <c r="E2893" s="74" t="s">
        <v>6696</v>
      </c>
      <c r="F2893" s="41">
        <v>0.99873550694649327</v>
      </c>
      <c r="G2893" s="110">
        <v>11987.916666666668</v>
      </c>
      <c r="H2893" s="4">
        <v>8850.3590003401459</v>
      </c>
      <c r="I2893" s="46">
        <v>21692.841884650676</v>
      </c>
      <c r="J2893" s="110">
        <v>21665.411436776714</v>
      </c>
      <c r="K2893" s="46">
        <v>21732.615028055599</v>
      </c>
      <c r="L2893" s="110">
        <f>$L$1*gp_need_index[[#This Row],[Normalised weighted population (base year)]]</f>
        <v>8812.6389214085521</v>
      </c>
      <c r="M2893" s="4">
        <f>$M$1*gp_need_index[[#This Row],[Normalised travel time adjusted wp (base year)]]</f>
        <v>12903.818410322114</v>
      </c>
      <c r="N2893" s="115">
        <v>21716.457331730664</v>
      </c>
      <c r="O2893" s="43">
        <f>gp_need_index[[#This Row],[Combined weighted population (base year)]]/gp_need_index[[#This Row],[Registered population (base year)]]</f>
        <v>1.8115288865925268</v>
      </c>
      <c r="P2893" s="77">
        <v>12112.317483603525</v>
      </c>
      <c r="Q2893" s="4">
        <v>9028.5930427038365</v>
      </c>
      <c r="R2893" s="46">
        <v>21908.000118650467</v>
      </c>
      <c r="S2893" s="110">
        <v>21880.297604684209</v>
      </c>
      <c r="T2893" s="46">
        <v>21947.882291869209</v>
      </c>
      <c r="U2893" s="110">
        <f>$L$1*gp_need_index[[#This Row],[Normalised weighted population 2025/26]]</f>
        <v>8900.0461794013245</v>
      </c>
      <c r="V2893" s="4">
        <f>$M$1*gp_need_index[[#This Row],[Normalised travel time adjusted wp 2025/26]]</f>
        <v>13031.634123173593</v>
      </c>
      <c r="W2893" s="115">
        <v>21931.680302574918</v>
      </c>
      <c r="X2893" s="43">
        <f>gp_need_index[[#This Row],[Combined weighted population 2025/26]]/gp_need_index[[#This Row],[Registered population 2025/26]]</f>
        <v>1.8106923247565041</v>
      </c>
    </row>
    <row r="2894" spans="1:24" ht="13">
      <c r="A2894" s="8" t="s">
        <v>1742</v>
      </c>
      <c r="B2894" s="3" t="s">
        <v>9956</v>
      </c>
      <c r="C2894" s="74" t="s">
        <v>6423</v>
      </c>
      <c r="D2894" s="74" t="s">
        <v>6800</v>
      </c>
      <c r="E2894" s="74" t="s">
        <v>6588</v>
      </c>
      <c r="F2894" s="41">
        <v>0.99873550694649327</v>
      </c>
      <c r="G2894" s="110">
        <v>23405.916666666664</v>
      </c>
      <c r="H2894" s="4">
        <v>8681.8499455741512</v>
      </c>
      <c r="I2894" s="46">
        <v>21279.814539541829</v>
      </c>
      <c r="J2894" s="110">
        <v>21252.906361876667</v>
      </c>
      <c r="K2894" s="46">
        <v>21318.830410298266</v>
      </c>
      <c r="L2894" s="110">
        <f>$L$1*gp_need_index[[#This Row],[Normalised weighted population (base year)]]</f>
        <v>8644.8480493565257</v>
      </c>
      <c r="M2894" s="4">
        <f>$M$1*gp_need_index[[#This Row],[Normalised travel time adjusted wp (base year)]]</f>
        <v>12658.132303904073</v>
      </c>
      <c r="N2894" s="115">
        <v>21302.980353260598</v>
      </c>
      <c r="O2894" s="43">
        <f>gp_need_index[[#This Row],[Combined weighted population (base year)]]/gp_need_index[[#This Row],[Registered population (base year)]]</f>
        <v>0.91015364433895707</v>
      </c>
      <c r="P2894" s="77">
        <v>23610.659212622511</v>
      </c>
      <c r="Q2894" s="4">
        <v>8838.5397818930414</v>
      </c>
      <c r="R2894" s="46">
        <v>21446.833374208756</v>
      </c>
      <c r="S2894" s="110">
        <v>21419.714002387354</v>
      </c>
      <c r="T2894" s="46">
        <v>21485.87602159744</v>
      </c>
      <c r="U2894" s="110">
        <f>$L$1*gp_need_index[[#This Row],[Normalised weighted population 2025/26]]</f>
        <v>8712.6988496721606</v>
      </c>
      <c r="V2894" s="4">
        <f>$M$1*gp_need_index[[#This Row],[Normalised travel time adjusted wp 2025/26]]</f>
        <v>12757.316236977158</v>
      </c>
      <c r="W2894" s="115">
        <v>21470.01508664932</v>
      </c>
      <c r="X2894" s="43">
        <f>gp_need_index[[#This Row],[Combined weighted population 2025/26]]/gp_need_index[[#This Row],[Registered population 2025/26]]</f>
        <v>0.90933569000780889</v>
      </c>
    </row>
    <row r="2895" spans="1:24" ht="13">
      <c r="A2895" s="8" t="s">
        <v>1738</v>
      </c>
      <c r="B2895" s="3" t="s">
        <v>9955</v>
      </c>
      <c r="C2895" s="74" t="s">
        <v>6423</v>
      </c>
      <c r="D2895" s="74" t="s">
        <v>6800</v>
      </c>
      <c r="E2895" s="74" t="s">
        <v>6588</v>
      </c>
      <c r="F2895" s="41">
        <v>0.99873550694649327</v>
      </c>
      <c r="G2895" s="110">
        <v>5154.0833333333339</v>
      </c>
      <c r="H2895" s="4">
        <v>2961.1937139817096</v>
      </c>
      <c r="I2895" s="46">
        <v>7258.0905503107742</v>
      </c>
      <c r="J2895" s="110">
        <v>7248.9127452281837</v>
      </c>
      <c r="K2895" s="46">
        <v>7271.3980310843153</v>
      </c>
      <c r="L2895" s="110">
        <f>$L$1*gp_need_index[[#This Row],[Normalised weighted population (base year)]]</f>
        <v>2948.5731569377708</v>
      </c>
      <c r="M2895" s="4">
        <f>$M$1*gp_need_index[[#This Row],[Normalised travel time adjusted wp (base year)]]</f>
        <v>4317.4187579892241</v>
      </c>
      <c r="N2895" s="115">
        <v>7265.9919149269954</v>
      </c>
      <c r="O2895" s="43">
        <f>gp_need_index[[#This Row],[Combined weighted population (base year)]]/gp_need_index[[#This Row],[Registered population (base year)]]</f>
        <v>1.4097544500173638</v>
      </c>
      <c r="P2895" s="77">
        <v>5202.6209897080953</v>
      </c>
      <c r="Q2895" s="4">
        <v>3019.626553326058</v>
      </c>
      <c r="R2895" s="46">
        <v>7327.1636649973461</v>
      </c>
      <c r="S2895" s="110">
        <v>7317.89851744105</v>
      </c>
      <c r="T2895" s="46">
        <v>7340.502317950918</v>
      </c>
      <c r="U2895" s="110">
        <f>$L$1*gp_need_index[[#This Row],[Normalised weighted population 2025/26]]</f>
        <v>2976.6338611159781</v>
      </c>
      <c r="V2895" s="4">
        <f>$M$1*gp_need_index[[#This Row],[Normalised travel time adjusted wp 2025/26]]</f>
        <v>4358.4496770917021</v>
      </c>
      <c r="W2895" s="115">
        <v>7335.0835382076802</v>
      </c>
      <c r="X2895" s="43">
        <f>gp_need_index[[#This Row],[Combined weighted population 2025/26]]/gp_need_index[[#This Row],[Registered population 2025/26]]</f>
        <v>1.4098823559736631</v>
      </c>
    </row>
    <row r="2896" spans="1:24" ht="13">
      <c r="A2896" s="8" t="s">
        <v>212</v>
      </c>
      <c r="B2896" s="3" t="s">
        <v>9954</v>
      </c>
      <c r="C2896" s="74" t="s">
        <v>6423</v>
      </c>
      <c r="D2896" s="74" t="s">
        <v>6800</v>
      </c>
      <c r="E2896" s="74" t="s">
        <v>6695</v>
      </c>
      <c r="F2896" s="41">
        <v>0.99873550694649327</v>
      </c>
      <c r="G2896" s="110">
        <v>13322.166666666666</v>
      </c>
      <c r="H2896" s="4">
        <v>4206.6823697183017</v>
      </c>
      <c r="I2896" s="46">
        <v>10310.869367190589</v>
      </c>
      <c r="J2896" s="110">
        <v>10297.831344500162</v>
      </c>
      <c r="K2896" s="46">
        <v>10329.774021921923</v>
      </c>
      <c r="L2896" s="110">
        <f>$L$1*gp_need_index[[#This Row],[Normalised weighted population (base year)]]</f>
        <v>4188.7535612914553</v>
      </c>
      <c r="M2896" s="4">
        <f>$M$1*gp_need_index[[#This Row],[Normalised travel time adjusted wp (base year)]]</f>
        <v>6133.3405127026208</v>
      </c>
      <c r="N2896" s="115">
        <v>10322.094073994076</v>
      </c>
      <c r="O2896" s="43">
        <f>gp_need_index[[#This Row],[Combined weighted population (base year)]]/gp_need_index[[#This Row],[Registered population (base year)]]</f>
        <v>0.77480595553731824</v>
      </c>
      <c r="P2896" s="77">
        <v>13434.90147579726</v>
      </c>
      <c r="Q2896" s="4">
        <v>4284.4421341380285</v>
      </c>
      <c r="R2896" s="46">
        <v>10396.25535663054</v>
      </c>
      <c r="S2896" s="110">
        <v>10383.109363949598</v>
      </c>
      <c r="T2896" s="46">
        <v>10415.181103148425</v>
      </c>
      <c r="U2896" s="110">
        <f>$L$1*gp_need_index[[#This Row],[Normalised weighted population 2025/26]]</f>
        <v>4223.4413121118732</v>
      </c>
      <c r="V2896" s="4">
        <f>$M$1*gp_need_index[[#This Row],[Normalised travel time adjusted wp 2025/26]]</f>
        <v>6184.0512746463482</v>
      </c>
      <c r="W2896" s="115">
        <v>10407.492586758221</v>
      </c>
      <c r="X2896" s="43">
        <f>gp_need_index[[#This Row],[Combined weighted population 2025/26]]/gp_need_index[[#This Row],[Registered population 2025/26]]</f>
        <v>0.77466087901776848</v>
      </c>
    </row>
    <row r="2897" spans="1:24" ht="13">
      <c r="A2897" s="8" t="s">
        <v>1665</v>
      </c>
      <c r="B2897" s="3" t="s">
        <v>9953</v>
      </c>
      <c r="C2897" s="74" t="s">
        <v>6423</v>
      </c>
      <c r="D2897" s="74" t="s">
        <v>6800</v>
      </c>
      <c r="E2897" s="74" t="s">
        <v>6696</v>
      </c>
      <c r="F2897" s="41">
        <v>0.99873550694649327</v>
      </c>
      <c r="G2897" s="110">
        <v>10098.166666666664</v>
      </c>
      <c r="H2897" s="4">
        <v>4634.8774797043316</v>
      </c>
      <c r="I2897" s="46">
        <v>11360.405190127325</v>
      </c>
      <c r="J2897" s="110">
        <v>11346.040036679387</v>
      </c>
      <c r="K2897" s="46">
        <v>11381.234135784496</v>
      </c>
      <c r="L2897" s="110">
        <f>$L$1*gp_need_index[[#This Row],[Normalised weighted population (base year)]]</f>
        <v>4615.123711030541</v>
      </c>
      <c r="M2897" s="4">
        <f>$M$1*gp_need_index[[#This Row],[Normalised travel time adjusted wp (base year)]]</f>
        <v>6757.6487405649332</v>
      </c>
      <c r="N2897" s="115">
        <v>11372.772451595474</v>
      </c>
      <c r="O2897" s="43">
        <f>gp_need_index[[#This Row],[Combined weighted population (base year)]]/gp_need_index[[#This Row],[Registered population (base year)]]</f>
        <v>1.1262215040613455</v>
      </c>
      <c r="P2897" s="77">
        <v>10186.395279562468</v>
      </c>
      <c r="Q2897" s="4">
        <v>4723.3719144100742</v>
      </c>
      <c r="R2897" s="46">
        <v>11461.324258595296</v>
      </c>
      <c r="S2897" s="110">
        <v>11446.831493686313</v>
      </c>
      <c r="T2897" s="46">
        <v>11482.188897855925</v>
      </c>
      <c r="U2897" s="110">
        <f>$L$1*gp_need_index[[#This Row],[Normalised weighted population 2025/26]]</f>
        <v>4656.1217192870081</v>
      </c>
      <c r="V2897" s="4">
        <f>$M$1*gp_need_index[[#This Row],[Normalised travel time adjusted wp 2025/26]]</f>
        <v>6817.5909939819876</v>
      </c>
      <c r="W2897" s="115">
        <v>11473.712713268997</v>
      </c>
      <c r="X2897" s="43">
        <f>gp_need_index[[#This Row],[Combined weighted population 2025/26]]/gp_need_index[[#This Row],[Registered population 2025/26]]</f>
        <v>1.1263761515606354</v>
      </c>
    </row>
    <row r="2898" spans="1:24" ht="13">
      <c r="A2898" s="8" t="s">
        <v>245</v>
      </c>
      <c r="B2898" s="3" t="s">
        <v>9952</v>
      </c>
      <c r="C2898" s="74" t="s">
        <v>6423</v>
      </c>
      <c r="D2898" s="74" t="s">
        <v>6800</v>
      </c>
      <c r="E2898" s="74" t="s">
        <v>6691</v>
      </c>
      <c r="F2898" s="41">
        <v>0.99873550694649327</v>
      </c>
      <c r="G2898" s="110">
        <v>3177.083333333333</v>
      </c>
      <c r="H2898" s="4">
        <v>1310.8966432414959</v>
      </c>
      <c r="I2898" s="46">
        <v>3213.0983170133745</v>
      </c>
      <c r="J2898" s="110">
        <v>3209.0353765112768</v>
      </c>
      <c r="K2898" s="46">
        <v>3218.9894317329781</v>
      </c>
      <c r="L2898" s="110">
        <f>$L$1*gp_need_index[[#This Row],[Normalised weighted population (base year)]]</f>
        <v>1305.3096241327421</v>
      </c>
      <c r="M2898" s="4">
        <f>$M$1*gp_need_index[[#This Row],[Normalised travel time adjusted wp (base year)]]</f>
        <v>1911.2865634534101</v>
      </c>
      <c r="N2898" s="115">
        <v>3216.5961875861522</v>
      </c>
      <c r="O2898" s="43">
        <f>gp_need_index[[#This Row],[Combined weighted population (base year)]]/gp_need_index[[#This Row],[Registered population (base year)]]</f>
        <v>1.0124368328140021</v>
      </c>
      <c r="P2898" s="77">
        <v>3207.0260287655119</v>
      </c>
      <c r="Q2898" s="4">
        <v>1339.2525245649222</v>
      </c>
      <c r="R2898" s="46">
        <v>3249.7139175833931</v>
      </c>
      <c r="S2898" s="110">
        <v>3245.6046769087247</v>
      </c>
      <c r="T2898" s="46">
        <v>3255.6298228540932</v>
      </c>
      <c r="U2898" s="110">
        <f>$L$1*gp_need_index[[#This Row],[Normalised weighted population 2025/26]]</f>
        <v>1320.1845800481501</v>
      </c>
      <c r="V2898" s="4">
        <f>$M$1*gp_need_index[[#This Row],[Normalised travel time adjusted wp 2025/26]]</f>
        <v>1933.0419275869801</v>
      </c>
      <c r="W2898" s="115">
        <v>3253.2265076351305</v>
      </c>
      <c r="X2898" s="43">
        <f>gp_need_index[[#This Row],[Combined weighted population 2025/26]]/gp_need_index[[#This Row],[Registered population 2025/26]]</f>
        <v>1.0144060193011288</v>
      </c>
    </row>
    <row r="2899" spans="1:24" ht="13">
      <c r="A2899" s="8" t="s">
        <v>1766</v>
      </c>
      <c r="B2899" s="3" t="s">
        <v>9951</v>
      </c>
      <c r="C2899" s="74" t="s">
        <v>6423</v>
      </c>
      <c r="D2899" s="74" t="s">
        <v>6800</v>
      </c>
      <c r="E2899" s="74" t="s">
        <v>6588</v>
      </c>
      <c r="F2899" s="41">
        <v>0.99873550694649327</v>
      </c>
      <c r="G2899" s="110">
        <v>4819.0833333333339</v>
      </c>
      <c r="H2899" s="4">
        <v>2192.2456162832796</v>
      </c>
      <c r="I2899" s="46">
        <v>5373.3455924809423</v>
      </c>
      <c r="J2899" s="110">
        <v>5366.5510343051592</v>
      </c>
      <c r="K2899" s="46">
        <v>5383.1974526452477</v>
      </c>
      <c r="L2899" s="110">
        <f>$L$1*gp_need_index[[#This Row],[Normalised weighted population (base year)]]</f>
        <v>2182.9023029012501</v>
      </c>
      <c r="M2899" s="4">
        <f>$M$1*gp_need_index[[#This Row],[Normalised travel time adjusted wp (base year)]]</f>
        <v>3196.2928670189453</v>
      </c>
      <c r="N2899" s="115">
        <v>5379.1951699201954</v>
      </c>
      <c r="O2899" s="43">
        <f>gp_need_index[[#This Row],[Combined weighted population (base year)]]/gp_need_index[[#This Row],[Registered population (base year)]]</f>
        <v>1.116227879421092</v>
      </c>
      <c r="P2899" s="77">
        <v>4864.2939214182297</v>
      </c>
      <c r="Q2899" s="4">
        <v>2234.0098861452875</v>
      </c>
      <c r="R2899" s="46">
        <v>5420.8544586344733</v>
      </c>
      <c r="S2899" s="110">
        <v>5413.9998258274591</v>
      </c>
      <c r="T2899" s="46">
        <v>5430.7227923637938</v>
      </c>
      <c r="U2899" s="110">
        <f>$L$1*gp_need_index[[#This Row],[Normalised weighted population 2025/26]]</f>
        <v>2202.2026087442036</v>
      </c>
      <c r="V2899" s="4">
        <f>$M$1*gp_need_index[[#This Row],[Normalised travel time adjusted wp 2025/26]]</f>
        <v>3224.5112085680548</v>
      </c>
      <c r="W2899" s="115">
        <v>5426.7138173122585</v>
      </c>
      <c r="X2899" s="43">
        <f>gp_need_index[[#This Row],[Combined weighted population 2025/26]]/gp_need_index[[#This Row],[Registered population 2025/26]]</f>
        <v>1.1156221036351459</v>
      </c>
    </row>
    <row r="2900" spans="1:24" ht="13">
      <c r="A2900" s="8" t="s">
        <v>1754</v>
      </c>
      <c r="B2900" s="3" t="s">
        <v>9950</v>
      </c>
      <c r="C2900" s="74" t="s">
        <v>6423</v>
      </c>
      <c r="D2900" s="74" t="s">
        <v>6800</v>
      </c>
      <c r="E2900" s="74" t="s">
        <v>6588</v>
      </c>
      <c r="F2900" s="41">
        <v>0.99873550694649327</v>
      </c>
      <c r="G2900" s="110">
        <v>1401.9166666666665</v>
      </c>
      <c r="H2900" s="4">
        <v>990.99352099249427</v>
      </c>
      <c r="I2900" s="46">
        <v>2428.9936440744623</v>
      </c>
      <c r="J2900" s="110">
        <v>2425.922198484518</v>
      </c>
      <c r="K2900" s="46">
        <v>2433.4471275345422</v>
      </c>
      <c r="L2900" s="110">
        <f>$L$1*gp_need_index[[#This Row],[Normalised weighted population (base year)]]</f>
        <v>986.7699235281317</v>
      </c>
      <c r="M2900" s="4">
        <f>$M$1*gp_need_index[[#This Row],[Normalised travel time adjusted wp (base year)]]</f>
        <v>1444.8679923832935</v>
      </c>
      <c r="N2900" s="115">
        <v>2431.6379159114254</v>
      </c>
      <c r="O2900" s="43">
        <f>gp_need_index[[#This Row],[Combined weighted population (base year)]]/gp_need_index[[#This Row],[Registered population (base year)]]</f>
        <v>1.7345095994137256</v>
      </c>
      <c r="P2900" s="77">
        <v>1416.3439194282291</v>
      </c>
      <c r="Q2900" s="4">
        <v>1009.5565997894072</v>
      </c>
      <c r="R2900" s="46">
        <v>2449.7024069374934</v>
      </c>
      <c r="S2900" s="110">
        <v>2446.6047752607624</v>
      </c>
      <c r="T2900" s="46">
        <v>2454.1619402220804</v>
      </c>
      <c r="U2900" s="110">
        <f>$L$1*gp_need_index[[#This Row],[Normalised weighted population 2025/26]]</f>
        <v>995.18278388969168</v>
      </c>
      <c r="V2900" s="4">
        <f>$M$1*gp_need_index[[#This Row],[Normalised travel time adjusted wp 2025/26]]</f>
        <v>1457.167486989845</v>
      </c>
      <c r="W2900" s="115">
        <v>2452.3502708795368</v>
      </c>
      <c r="X2900" s="43">
        <f>gp_need_index[[#This Row],[Combined weighted population 2025/26]]/gp_need_index[[#This Row],[Registered population 2025/26]]</f>
        <v>1.7314652445922443</v>
      </c>
    </row>
    <row r="2901" spans="1:24" ht="13">
      <c r="A2901" s="8" t="s">
        <v>1836</v>
      </c>
      <c r="B2901" s="3" t="s">
        <v>9949</v>
      </c>
      <c r="C2901" s="74" t="s">
        <v>6423</v>
      </c>
      <c r="D2901" s="74" t="s">
        <v>6800</v>
      </c>
      <c r="E2901" s="74" t="s">
        <v>6697</v>
      </c>
      <c r="F2901" s="41">
        <v>0.99873550694649327</v>
      </c>
      <c r="G2901" s="110">
        <v>8964.1666666666642</v>
      </c>
      <c r="H2901" s="4">
        <v>3334.1600889391152</v>
      </c>
      <c r="I2901" s="46">
        <v>8172.2569247969832</v>
      </c>
      <c r="J2901" s="110">
        <v>8161.9231626841047</v>
      </c>
      <c r="K2901" s="46">
        <v>8187.2405008696887</v>
      </c>
      <c r="L2901" s="110">
        <f>$L$1*gp_need_index[[#This Row],[Normalised weighted population (base year)]]</f>
        <v>3319.9499555738453</v>
      </c>
      <c r="M2901" s="4">
        <f>$M$1*gp_need_index[[#This Row],[Normalised travel time adjusted wp (base year)]]</f>
        <v>4861.2035214571806</v>
      </c>
      <c r="N2901" s="115">
        <v>8181.1534770310263</v>
      </c>
      <c r="O2901" s="43">
        <f>gp_need_index[[#This Row],[Combined weighted population (base year)]]/gp_need_index[[#This Row],[Registered population (base year)]]</f>
        <v>0.91265075508387417</v>
      </c>
      <c r="P2901" s="77">
        <v>9044.3095339013853</v>
      </c>
      <c r="Q2901" s="4">
        <v>3398.1985420791661</v>
      </c>
      <c r="R2901" s="46">
        <v>8245.7735896326321</v>
      </c>
      <c r="S2901" s="110">
        <v>8235.3468662077521</v>
      </c>
      <c r="T2901" s="46">
        <v>8260.7845157255306</v>
      </c>
      <c r="U2901" s="110">
        <f>$L$1*gp_need_index[[#This Row],[Normalised weighted population 2025/26]]</f>
        <v>3349.815836003334</v>
      </c>
      <c r="V2901" s="4">
        <f>$M$1*gp_need_index[[#This Row],[Normalised travel time adjusted wp 2025/26]]</f>
        <v>4904.8705450362904</v>
      </c>
      <c r="W2901" s="115">
        <v>8254.6863810396244</v>
      </c>
      <c r="X2901" s="43">
        <f>gp_need_index[[#This Row],[Combined weighted population 2025/26]]/gp_need_index[[#This Row],[Registered population 2025/26]]</f>
        <v>0.91269392650683123</v>
      </c>
    </row>
    <row r="2902" spans="1:24" ht="13">
      <c r="A2902" s="8" t="s">
        <v>1964</v>
      </c>
      <c r="B2902" s="3" t="s">
        <v>9948</v>
      </c>
      <c r="C2902" s="74" t="s">
        <v>6423</v>
      </c>
      <c r="D2902" s="74" t="s">
        <v>6800</v>
      </c>
      <c r="E2902" s="74" t="s">
        <v>6693</v>
      </c>
      <c r="F2902" s="41">
        <v>0.99873550694649327</v>
      </c>
      <c r="G2902" s="110">
        <v>7677.9166666666661</v>
      </c>
      <c r="H2902" s="4">
        <v>4000.0084628363434</v>
      </c>
      <c r="I2902" s="46">
        <v>9804.2973305646137</v>
      </c>
      <c r="J2902" s="110">
        <v>9791.8998646956006</v>
      </c>
      <c r="K2902" s="46">
        <v>9822.2732013973327</v>
      </c>
      <c r="L2902" s="110">
        <f>$L$1*gp_need_index[[#This Row],[Normalised weighted population (base year)]]</f>
        <v>3982.9604950714843</v>
      </c>
      <c r="M2902" s="4">
        <f>$M$1*gp_need_index[[#This Row],[Normalised travel time adjusted wp (base year)]]</f>
        <v>5832.0100735131909</v>
      </c>
      <c r="N2902" s="115">
        <v>9814.9705685846748</v>
      </c>
      <c r="O2902" s="43">
        <f>gp_need_index[[#This Row],[Combined weighted population (base year)]]/gp_need_index[[#This Row],[Registered population (base year)]]</f>
        <v>1.2783377307539601</v>
      </c>
      <c r="P2902" s="77">
        <v>7749.6737666734443</v>
      </c>
      <c r="Q2902" s="4">
        <v>4079.8787103536361</v>
      </c>
      <c r="R2902" s="46">
        <v>9899.8795103228313</v>
      </c>
      <c r="S2902" s="110">
        <v>9887.3611814514752</v>
      </c>
      <c r="T2902" s="46">
        <v>9917.9016349958747</v>
      </c>
      <c r="U2902" s="110">
        <f>$L$1*gp_need_index[[#This Row],[Normalised weighted population 2025/26]]</f>
        <v>4021.790411502413</v>
      </c>
      <c r="V2902" s="4">
        <f>$M$1*gp_need_index[[#This Row],[Normalised travel time adjusted wp 2025/26]]</f>
        <v>5888.7898002246866</v>
      </c>
      <c r="W2902" s="115">
        <v>9910.5802117270996</v>
      </c>
      <c r="X2902" s="43">
        <f>gp_need_index[[#This Row],[Combined weighted population 2025/26]]/gp_need_index[[#This Row],[Registered population 2025/26]]</f>
        <v>1.27883837566768</v>
      </c>
    </row>
    <row r="2903" spans="1:24" ht="13">
      <c r="A2903" s="8" t="s">
        <v>231</v>
      </c>
      <c r="B2903" s="3" t="s">
        <v>9947</v>
      </c>
      <c r="C2903" s="74" t="s">
        <v>6423</v>
      </c>
      <c r="D2903" s="74" t="s">
        <v>6800</v>
      </c>
      <c r="E2903" s="74" t="s">
        <v>6692</v>
      </c>
      <c r="F2903" s="41">
        <v>0.99873550694649327</v>
      </c>
      <c r="G2903" s="110">
        <v>10316.333333333332</v>
      </c>
      <c r="H2903" s="4">
        <v>3259.0033629794671</v>
      </c>
      <c r="I2903" s="46">
        <v>7988.0425926158805</v>
      </c>
      <c r="J2903" s="110">
        <v>7977.9417682464018</v>
      </c>
      <c r="K2903" s="46">
        <v>8002.688417503653</v>
      </c>
      <c r="L2903" s="110">
        <f>$L$1*gp_need_index[[#This Row],[Normalised weighted population (base year)]]</f>
        <v>3245.1135462968682</v>
      </c>
      <c r="M2903" s="4">
        <f>$M$1*gp_need_index[[#This Row],[Normalised travel time adjusted wp (base year)]]</f>
        <v>4751.6250575710965</v>
      </c>
      <c r="N2903" s="115">
        <v>7996.7386038679651</v>
      </c>
      <c r="O2903" s="43">
        <f>gp_need_index[[#This Row],[Combined weighted population (base year)]]/gp_need_index[[#This Row],[Registered population (base year)]]</f>
        <v>0.77515318141471123</v>
      </c>
      <c r="P2903" s="77">
        <v>10404.805519045411</v>
      </c>
      <c r="Q2903" s="4">
        <v>3318.710149214432</v>
      </c>
      <c r="R2903" s="46">
        <v>8052.8939557765889</v>
      </c>
      <c r="S2903" s="110">
        <v>8042.7111273088831</v>
      </c>
      <c r="T2903" s="46">
        <v>8067.553756302289</v>
      </c>
      <c r="U2903" s="110">
        <f>$L$1*gp_need_index[[#This Row],[Normalised weighted population 2025/26]]</f>
        <v>3271.4591791159987</v>
      </c>
      <c r="V2903" s="4">
        <f>$M$1*gp_need_index[[#This Row],[Normalised travel time adjusted wp 2025/26]]</f>
        <v>4790.1390859980065</v>
      </c>
      <c r="W2903" s="115">
        <v>8061.5982651140057</v>
      </c>
      <c r="X2903" s="43">
        <f>gp_need_index[[#This Row],[Combined weighted population 2025/26]]/gp_need_index[[#This Row],[Registered population 2025/26]]</f>
        <v>0.77479567016968309</v>
      </c>
    </row>
    <row r="2904" spans="1:24" ht="13">
      <c r="A2904" s="8" t="s">
        <v>1752</v>
      </c>
      <c r="B2904" s="3" t="s">
        <v>9946</v>
      </c>
      <c r="C2904" s="74" t="s">
        <v>6423</v>
      </c>
      <c r="D2904" s="74" t="s">
        <v>6800</v>
      </c>
      <c r="E2904" s="74" t="s">
        <v>6588</v>
      </c>
      <c r="F2904" s="41">
        <v>0.99873550694649327</v>
      </c>
      <c r="G2904" s="110">
        <v>10738.166666666668</v>
      </c>
      <c r="H2904" s="4">
        <v>4020.4166097740726</v>
      </c>
      <c r="I2904" s="46">
        <v>9854.3191098689185</v>
      </c>
      <c r="J2904" s="110">
        <v>9841.858391807451</v>
      </c>
      <c r="K2904" s="46">
        <v>9872.3866940609205</v>
      </c>
      <c r="L2904" s="110">
        <f>$L$1*gp_need_index[[#This Row],[Normalised weighted population (base year)]]</f>
        <v>4003.2816628354526</v>
      </c>
      <c r="M2904" s="4">
        <f>$M$1*gp_need_index[[#This Row],[Normalised travel time adjusted wp (base year)]]</f>
        <v>5861.7651401907697</v>
      </c>
      <c r="N2904" s="115">
        <v>9865.0468030262218</v>
      </c>
      <c r="O2904" s="43">
        <f>gp_need_index[[#This Row],[Combined weighted population (base year)]]/gp_need_index[[#This Row],[Registered population (base year)]]</f>
        <v>0.91869004358530049</v>
      </c>
      <c r="P2904" s="77">
        <v>10826.077205618083</v>
      </c>
      <c r="Q2904" s="4">
        <v>4092.5456688227196</v>
      </c>
      <c r="R2904" s="46">
        <v>9930.616052144027</v>
      </c>
      <c r="S2904" s="110">
        <v>9918.0588571290482</v>
      </c>
      <c r="T2904" s="46">
        <v>9948.6941308100595</v>
      </c>
      <c r="U2904" s="110">
        <f>$L$1*gp_need_index[[#This Row],[Normalised weighted population 2025/26]]</f>
        <v>4034.2770209657233</v>
      </c>
      <c r="V2904" s="4">
        <f>$M$1*gp_need_index[[#This Row],[Normalised travel time adjusted wp 2025/26]]</f>
        <v>5907.0729554673435</v>
      </c>
      <c r="W2904" s="115">
        <v>9941.3499764330663</v>
      </c>
      <c r="X2904" s="43">
        <f>gp_need_index[[#This Row],[Combined weighted population 2025/26]]/gp_need_index[[#This Row],[Registered population 2025/26]]</f>
        <v>0.91827813414023163</v>
      </c>
    </row>
    <row r="2905" spans="1:24" ht="13">
      <c r="A2905" s="8" t="s">
        <v>216</v>
      </c>
      <c r="B2905" s="3" t="s">
        <v>9945</v>
      </c>
      <c r="C2905" s="74" t="s">
        <v>6423</v>
      </c>
      <c r="D2905" s="74" t="s">
        <v>6800</v>
      </c>
      <c r="E2905" s="74" t="s">
        <v>6687</v>
      </c>
      <c r="F2905" s="41">
        <v>0.99873550694649327</v>
      </c>
      <c r="G2905" s="110">
        <v>8758.1666666666679</v>
      </c>
      <c r="H2905" s="4">
        <v>2531.9910971458607</v>
      </c>
      <c r="I2905" s="46">
        <v>6206.0852584191634</v>
      </c>
      <c r="J2905" s="110">
        <v>6198.2377067204216</v>
      </c>
      <c r="K2905" s="46">
        <v>6217.4639205731955</v>
      </c>
      <c r="L2905" s="110">
        <f>$L$1*gp_need_index[[#This Row],[Normalised weighted population (base year)]]</f>
        <v>2521.1997943258548</v>
      </c>
      <c r="M2905" s="4">
        <f>$M$1*gp_need_index[[#This Row],[Normalised travel time adjusted wp (base year)]]</f>
        <v>3691.6415857104489</v>
      </c>
      <c r="N2905" s="115">
        <v>6212.8413800363032</v>
      </c>
      <c r="O2905" s="43">
        <f>gp_need_index[[#This Row],[Combined weighted population (base year)]]/gp_need_index[[#This Row],[Registered population (base year)]]</f>
        <v>0.70937692972687993</v>
      </c>
      <c r="P2905" s="77">
        <v>8825.0518880111358</v>
      </c>
      <c r="Q2905" s="4">
        <v>2579.5064866115054</v>
      </c>
      <c r="R2905" s="46">
        <v>6259.206517278205</v>
      </c>
      <c r="S2905" s="110">
        <v>6251.2917941166424</v>
      </c>
      <c r="T2905" s="46">
        <v>6270.6010196144298</v>
      </c>
      <c r="U2905" s="110">
        <f>$L$1*gp_need_index[[#This Row],[Normalised weighted population 2025/26]]</f>
        <v>2542.7801145008084</v>
      </c>
      <c r="V2905" s="4">
        <f>$M$1*gp_need_index[[#This Row],[Normalised travel time adjusted wp 2025/26]]</f>
        <v>3723.1919295597381</v>
      </c>
      <c r="W2905" s="115">
        <v>6265.972044060547</v>
      </c>
      <c r="X2905" s="43">
        <f>gp_need_index[[#This Row],[Combined weighted population 2025/26]]/gp_need_index[[#This Row],[Registered population 2025/26]]</f>
        <v>0.7100209861171346</v>
      </c>
    </row>
    <row r="2906" spans="1:24" ht="13">
      <c r="A2906" s="8" t="s">
        <v>1655</v>
      </c>
      <c r="B2906" s="3" t="s">
        <v>9944</v>
      </c>
      <c r="C2906" s="74" t="s">
        <v>6423</v>
      </c>
      <c r="D2906" s="74" t="s">
        <v>6800</v>
      </c>
      <c r="E2906" s="74" t="s">
        <v>6694</v>
      </c>
      <c r="F2906" s="41">
        <v>0.99873550694649327</v>
      </c>
      <c r="G2906" s="110">
        <v>8263.9166666666679</v>
      </c>
      <c r="H2906" s="4">
        <v>3249.4848759248057</v>
      </c>
      <c r="I2906" s="46">
        <v>7964.7121226711097</v>
      </c>
      <c r="J2906" s="110">
        <v>7954.640799518811</v>
      </c>
      <c r="K2906" s="46">
        <v>7979.31517187593</v>
      </c>
      <c r="L2906" s="110">
        <f>$L$1*gp_need_index[[#This Row],[Normalised weighted population (base year)]]</f>
        <v>3235.6356268714967</v>
      </c>
      <c r="M2906" s="4">
        <f>$M$1*gp_need_index[[#This Row],[Normalised travel time adjusted wp (base year)]]</f>
        <v>4737.7471088359525</v>
      </c>
      <c r="N2906" s="115">
        <v>7973.3827357074497</v>
      </c>
      <c r="O2906" s="43">
        <f>gp_need_index[[#This Row],[Combined weighted population (base year)]]/gp_need_index[[#This Row],[Registered population (base year)]]</f>
        <v>0.96484307106688094</v>
      </c>
      <c r="P2906" s="77">
        <v>8334.4303053075564</v>
      </c>
      <c r="Q2906" s="4">
        <v>3313.1548445931321</v>
      </c>
      <c r="R2906" s="46">
        <v>8039.4139358302991</v>
      </c>
      <c r="S2906" s="110">
        <v>8029.2481527541768</v>
      </c>
      <c r="T2906" s="46">
        <v>8054.0491968048045</v>
      </c>
      <c r="U2906" s="110">
        <f>$L$1*gp_need_index[[#This Row],[Normalised weighted population 2025/26]]</f>
        <v>3265.9829695408903</v>
      </c>
      <c r="V2906" s="4">
        <f>$M$1*gp_need_index[[#This Row],[Normalised travel time adjusted wp 2025/26]]</f>
        <v>4782.1207051799611</v>
      </c>
      <c r="W2906" s="115">
        <v>8048.1036747208509</v>
      </c>
      <c r="X2906" s="43">
        <f>gp_need_index[[#This Row],[Combined weighted population 2025/26]]/gp_need_index[[#This Row],[Registered population 2025/26]]</f>
        <v>0.96564532666325542</v>
      </c>
    </row>
    <row r="2907" spans="1:24" ht="13">
      <c r="A2907" s="8" t="s">
        <v>1835</v>
      </c>
      <c r="B2907" s="3" t="s">
        <v>9943</v>
      </c>
      <c r="C2907" s="74" t="s">
        <v>6423</v>
      </c>
      <c r="D2907" s="74" t="s">
        <v>6800</v>
      </c>
      <c r="E2907" s="74" t="s">
        <v>6697</v>
      </c>
      <c r="F2907" s="41">
        <v>0.99873550694649327</v>
      </c>
      <c r="G2907" s="110">
        <v>8419.3333333333321</v>
      </c>
      <c r="H2907" s="4">
        <v>2023.3159963500384</v>
      </c>
      <c r="I2907" s="46">
        <v>4959.2874130664013</v>
      </c>
      <c r="J2907" s="110">
        <v>4953.0164285822357</v>
      </c>
      <c r="K2907" s="46">
        <v>4968.3801105799394</v>
      </c>
      <c r="L2907" s="110">
        <f>$L$1*gp_need_index[[#This Row],[Normalised weighted population (base year)]]</f>
        <v>2014.6926581235384</v>
      </c>
      <c r="M2907" s="4">
        <f>$M$1*gp_need_index[[#This Row],[Normalised travel time adjusted wp (base year)]]</f>
        <v>2949.9935768252371</v>
      </c>
      <c r="N2907" s="115">
        <v>4964.6862349487756</v>
      </c>
      <c r="O2907" s="43">
        <f>gp_need_index[[#This Row],[Combined weighted population (base year)]]/gp_need_index[[#This Row],[Registered population (base year)]]</f>
        <v>0.58967688276373142</v>
      </c>
      <c r="P2907" s="77">
        <v>8485.8798766267591</v>
      </c>
      <c r="Q2907" s="4">
        <v>2058.9209244596345</v>
      </c>
      <c r="R2907" s="46">
        <v>4995.9987834212143</v>
      </c>
      <c r="S2907" s="110">
        <v>4989.6813776642502</v>
      </c>
      <c r="T2907" s="46">
        <v>5005.0936933993926</v>
      </c>
      <c r="U2907" s="110">
        <f>$L$1*gp_need_index[[#This Row],[Normalised weighted population 2025/26]]</f>
        <v>2029.6065201692479</v>
      </c>
      <c r="V2907" s="4">
        <f>$M$1*gp_need_index[[#This Row],[Normalised travel time adjusted wp 2025/26]]</f>
        <v>2971.7923987931854</v>
      </c>
      <c r="W2907" s="115">
        <v>5001.3989189624335</v>
      </c>
      <c r="X2907" s="43">
        <f>gp_need_index[[#This Row],[Combined weighted population 2025/26]]/gp_need_index[[#This Row],[Registered population 2025/26]]</f>
        <v>0.58937894380736278</v>
      </c>
    </row>
    <row r="2908" spans="1:24" ht="13">
      <c r="A2908" s="8" t="s">
        <v>203</v>
      </c>
      <c r="B2908" s="3" t="s">
        <v>9942</v>
      </c>
      <c r="C2908" s="74" t="s">
        <v>6423</v>
      </c>
      <c r="D2908" s="74" t="s">
        <v>6800</v>
      </c>
      <c r="E2908" s="74" t="s">
        <v>6695</v>
      </c>
      <c r="F2908" s="41">
        <v>0.99873550694649327</v>
      </c>
      <c r="G2908" s="110">
        <v>7532.583333333333</v>
      </c>
      <c r="H2908" s="4">
        <v>3175.1436630885323</v>
      </c>
      <c r="I2908" s="46">
        <v>7782.4966695455969</v>
      </c>
      <c r="J2908" s="110">
        <v>7772.6557565680168</v>
      </c>
      <c r="K2908" s="46">
        <v>7796.7656324473728</v>
      </c>
      <c r="L2908" s="110">
        <f>$L$1*gp_need_index[[#This Row],[Normalised weighted population (base year)]]</f>
        <v>3161.6112550148882</v>
      </c>
      <c r="M2908" s="4">
        <f>$M$1*gp_need_index[[#This Row],[Normalised travel time adjusted wp (base year)]]</f>
        <v>4629.3576626219046</v>
      </c>
      <c r="N2908" s="115">
        <v>7790.9689176367929</v>
      </c>
      <c r="O2908" s="43">
        <f>gp_need_index[[#This Row],[Combined weighted population (base year)]]/gp_need_index[[#This Row],[Registered population (base year)]]</f>
        <v>1.0343023864283116</v>
      </c>
      <c r="P2908" s="77">
        <v>7598.9713346262079</v>
      </c>
      <c r="Q2908" s="4">
        <v>3237.3353254339968</v>
      </c>
      <c r="R2908" s="46">
        <v>7855.4368724187771</v>
      </c>
      <c r="S2908" s="110">
        <v>7845.5037270613429</v>
      </c>
      <c r="T2908" s="46">
        <v>7869.7372144106503</v>
      </c>
      <c r="U2908" s="110">
        <f>$L$1*gp_need_index[[#This Row],[Normalised weighted population 2025/26]]</f>
        <v>3191.2429498473875</v>
      </c>
      <c r="V2908" s="4">
        <f>$M$1*gp_need_index[[#This Row],[Normalised travel time adjusted wp 2025/26]]</f>
        <v>4672.6848021102951</v>
      </c>
      <c r="W2908" s="115">
        <v>7863.9277519576826</v>
      </c>
      <c r="X2908" s="43">
        <f>gp_need_index[[#This Row],[Combined weighted population 2025/26]]/gp_need_index[[#This Row],[Registered population 2025/26]]</f>
        <v>1.034867405819015</v>
      </c>
    </row>
    <row r="2909" spans="1:24" ht="13">
      <c r="A2909" s="8" t="s">
        <v>1653</v>
      </c>
      <c r="B2909" s="3" t="s">
        <v>7076</v>
      </c>
      <c r="C2909" s="74" t="s">
        <v>6423</v>
      </c>
      <c r="D2909" s="74" t="s">
        <v>6800</v>
      </c>
      <c r="E2909" s="74" t="s">
        <v>6696</v>
      </c>
      <c r="F2909" s="41">
        <v>0.99873550694649327</v>
      </c>
      <c r="G2909" s="110">
        <v>3582.083333333333</v>
      </c>
      <c r="H2909" s="4">
        <v>1574.4361579376452</v>
      </c>
      <c r="I2909" s="46">
        <v>3859.0518904719679</v>
      </c>
      <c r="J2909" s="110">
        <v>3854.1721461633442</v>
      </c>
      <c r="K2909" s="46">
        <v>3866.127340754736</v>
      </c>
      <c r="L2909" s="110">
        <f>$L$1*gp_need_index[[#This Row],[Normalised weighted population (base year)]]</f>
        <v>1567.7259379174313</v>
      </c>
      <c r="M2909" s="4">
        <f>$M$1*gp_need_index[[#This Row],[Normalised travel time adjusted wp (base year)]]</f>
        <v>2295.5270266315511</v>
      </c>
      <c r="N2909" s="115">
        <v>3863.2529645489822</v>
      </c>
      <c r="O2909" s="43">
        <f>gp_need_index[[#This Row],[Combined weighted population (base year)]]/gp_need_index[[#This Row],[Registered population (base year)]]</f>
        <v>1.0784933249875024</v>
      </c>
      <c r="P2909" s="77">
        <v>3611.9924433459109</v>
      </c>
      <c r="Q2909" s="4">
        <v>1602.0646248285727</v>
      </c>
      <c r="R2909" s="46">
        <v>3887.430945754435</v>
      </c>
      <c r="S2909" s="110">
        <v>3882.5153163275413</v>
      </c>
      <c r="T2909" s="46">
        <v>3894.5077758400112</v>
      </c>
      <c r="U2909" s="110">
        <f>$L$1*gp_need_index[[#This Row],[Normalised weighted population 2025/26]]</f>
        <v>1579.2548269613346</v>
      </c>
      <c r="V2909" s="4">
        <f>$M$1*gp_need_index[[#This Row],[Normalised travel time adjusted wp 2025/26]]</f>
        <v>2312.3780121329996</v>
      </c>
      <c r="W2909" s="115">
        <v>3891.6328390943345</v>
      </c>
      <c r="X2909" s="43">
        <f>gp_need_index[[#This Row],[Combined weighted population 2025/26]]/gp_need_index[[#This Row],[Registered population 2025/26]]</f>
        <v>1.0774199836058858</v>
      </c>
    </row>
    <row r="2910" spans="1:24" ht="13">
      <c r="A2910" s="8" t="s">
        <v>1824</v>
      </c>
      <c r="B2910" s="3" t="s">
        <v>12701</v>
      </c>
      <c r="C2910" s="74" t="s">
        <v>6423</v>
      </c>
      <c r="D2910" s="74" t="s">
        <v>6800</v>
      </c>
      <c r="E2910" s="74" t="s">
        <v>6687</v>
      </c>
      <c r="F2910" s="41">
        <v>0.99873550694649327</v>
      </c>
      <c r="G2910" s="110">
        <v>8028.3333333333339</v>
      </c>
      <c r="H2910" s="4">
        <v>3855.7171601250329</v>
      </c>
      <c r="I2910" s="46">
        <v>9450.6293703240826</v>
      </c>
      <c r="J2910" s="110">
        <v>9438.6791151340403</v>
      </c>
      <c r="K2910" s="46">
        <v>9467.9568020737534</v>
      </c>
      <c r="L2910" s="110">
        <f>$L$1*gp_need_index[[#This Row],[Normalised weighted population (base year)]]</f>
        <v>3839.2841594284255</v>
      </c>
      <c r="M2910" s="4">
        <f>$M$1*gp_need_index[[#This Row],[Normalised travel time adjusted wp (base year)]]</f>
        <v>5621.6334358757786</v>
      </c>
      <c r="N2910" s="115">
        <v>9460.9175953042031</v>
      </c>
      <c r="O2910" s="43">
        <f>gp_need_index[[#This Row],[Combined weighted population (base year)]]/gp_need_index[[#This Row],[Registered population (base year)]]</f>
        <v>1.1784410540133945</v>
      </c>
      <c r="P2910" s="77">
        <v>8105.4903251455989</v>
      </c>
      <c r="Q2910" s="4">
        <v>3931.230884157761</v>
      </c>
      <c r="R2910" s="46">
        <v>9539.1835991733005</v>
      </c>
      <c r="S2910" s="110">
        <v>9527.1213677760206</v>
      </c>
      <c r="T2910" s="46">
        <v>9556.5490990184353</v>
      </c>
      <c r="U2910" s="110">
        <f>$L$1*gp_need_index[[#This Row],[Normalised weighted population 2025/26]]</f>
        <v>3875.2589961031963</v>
      </c>
      <c r="V2910" s="4">
        <f>$M$1*gp_need_index[[#This Row],[Normalised travel time adjusted wp 2025/26]]</f>
        <v>5674.235431118952</v>
      </c>
      <c r="W2910" s="115">
        <v>9549.4944272221474</v>
      </c>
      <c r="X2910" s="43">
        <f>gp_need_index[[#This Row],[Combined weighted population 2025/26]]/gp_need_index[[#This Row],[Registered population 2025/26]]</f>
        <v>1.1781513571852433</v>
      </c>
    </row>
    <row r="2911" spans="1:24" ht="13">
      <c r="A2911" s="8" t="s">
        <v>1623</v>
      </c>
      <c r="B2911" s="3" t="s">
        <v>7977</v>
      </c>
      <c r="C2911" s="74" t="s">
        <v>6423</v>
      </c>
      <c r="D2911" s="74" t="s">
        <v>6800</v>
      </c>
      <c r="E2911" s="74" t="s">
        <v>6690</v>
      </c>
      <c r="F2911" s="41">
        <v>0.99873550694649327</v>
      </c>
      <c r="G2911" s="110">
        <v>4436.416666666667</v>
      </c>
      <c r="H2911" s="4">
        <v>2619.2785385909465</v>
      </c>
      <c r="I2911" s="46">
        <v>6420.0328130563457</v>
      </c>
      <c r="J2911" s="110">
        <v>6411.9147261609505</v>
      </c>
      <c r="K2911" s="46">
        <v>6431.8037413236416</v>
      </c>
      <c r="L2911" s="110">
        <f>$L$1*gp_need_index[[#This Row],[Normalised weighted population (base year)]]</f>
        <v>2608.1152181860134</v>
      </c>
      <c r="M2911" s="4">
        <f>$M$1*gp_need_index[[#This Row],[Normalised travel time adjusted wp (base year)]]</f>
        <v>3818.9066259043807</v>
      </c>
      <c r="N2911" s="115">
        <v>6427.0218440903936</v>
      </c>
      <c r="O2911" s="43">
        <f>gp_need_index[[#This Row],[Combined weighted population (base year)]]/gp_need_index[[#This Row],[Registered population (base year)]]</f>
        <v>1.4486966231959861</v>
      </c>
      <c r="P2911" s="77">
        <v>4481.9972947118749</v>
      </c>
      <c r="Q2911" s="4">
        <v>2673.2357425704386</v>
      </c>
      <c r="R2911" s="46">
        <v>6486.6417932904214</v>
      </c>
      <c r="S2911" s="110">
        <v>6478.4394798022195</v>
      </c>
      <c r="T2911" s="46">
        <v>6498.4503276252244</v>
      </c>
      <c r="U2911" s="110">
        <f>$L$1*gp_need_index[[#This Row],[Normalised weighted population 2025/26]]</f>
        <v>2635.174876613778</v>
      </c>
      <c r="V2911" s="4">
        <f>$M$1*gp_need_index[[#This Row],[Normalised travel time adjusted wp 2025/26]]</f>
        <v>3858.4782764486563</v>
      </c>
      <c r="W2911" s="115">
        <v>6493.6531530624343</v>
      </c>
      <c r="X2911" s="43">
        <f>gp_need_index[[#This Row],[Combined weighted population 2025/26]]/gp_need_index[[#This Row],[Registered population 2025/26]]</f>
        <v>1.4488302259182597</v>
      </c>
    </row>
    <row r="2912" spans="1:24" ht="13">
      <c r="A2912" s="8" t="s">
        <v>202</v>
      </c>
      <c r="B2912" s="3" t="s">
        <v>9941</v>
      </c>
      <c r="C2912" s="74" t="s">
        <v>6423</v>
      </c>
      <c r="D2912" s="74" t="s">
        <v>6800</v>
      </c>
      <c r="E2912" s="74" t="s">
        <v>6691</v>
      </c>
      <c r="F2912" s="41">
        <v>0.99873550694649327</v>
      </c>
      <c r="G2912" s="110">
        <v>3798.25</v>
      </c>
      <c r="H2912" s="4">
        <v>1351.7473565310574</v>
      </c>
      <c r="I2912" s="46">
        <v>3313.2262399859455</v>
      </c>
      <c r="J2912" s="110">
        <v>3309.036688420787</v>
      </c>
      <c r="K2912" s="46">
        <v>3319.3009361035233</v>
      </c>
      <c r="L2912" s="110">
        <f>$L$1*gp_need_index[[#This Row],[Normalised weighted population (base year)]]</f>
        <v>1345.9862323798266</v>
      </c>
      <c r="M2912" s="4">
        <f>$M$1*gp_need_index[[#This Row],[Normalised travel time adjusted wp (base year)]]</f>
        <v>1970.8468802948369</v>
      </c>
      <c r="N2912" s="115">
        <v>3316.8331126746634</v>
      </c>
      <c r="O2912" s="43">
        <f>gp_need_index[[#This Row],[Combined weighted population (base year)]]/gp_need_index[[#This Row],[Registered population (base year)]]</f>
        <v>0.87325297510028654</v>
      </c>
      <c r="P2912" s="77">
        <v>3833.4496393356171</v>
      </c>
      <c r="Q2912" s="4">
        <v>1380.4995726070285</v>
      </c>
      <c r="R2912" s="46">
        <v>3349.8004237672881</v>
      </c>
      <c r="S2912" s="110">
        <v>3345.5646244008003</v>
      </c>
      <c r="T2912" s="46">
        <v>3355.8985303961613</v>
      </c>
      <c r="U2912" s="110">
        <f>$L$1*gp_need_index[[#This Row],[Normalised weighted population 2025/26]]</f>
        <v>1360.8443628739353</v>
      </c>
      <c r="V2912" s="4">
        <f>$M$1*gp_need_index[[#This Row],[Normalised travel time adjusted wp 2025/26]]</f>
        <v>1992.5768336574301</v>
      </c>
      <c r="W2912" s="115">
        <v>3353.4211965313652</v>
      </c>
      <c r="X2912" s="43">
        <f>gp_need_index[[#This Row],[Combined weighted population 2025/26]]/gp_need_index[[#This Row],[Registered population 2025/26]]</f>
        <v>0.87477898812635857</v>
      </c>
    </row>
    <row r="2913" spans="1:24" ht="13">
      <c r="A2913" s="8" t="s">
        <v>1834</v>
      </c>
      <c r="B2913" s="3" t="s">
        <v>9940</v>
      </c>
      <c r="C2913" s="74" t="s">
        <v>6423</v>
      </c>
      <c r="D2913" s="74" t="s">
        <v>6800</v>
      </c>
      <c r="E2913" s="74" t="s">
        <v>6687</v>
      </c>
      <c r="F2913" s="41">
        <v>0.99873550694649327</v>
      </c>
      <c r="G2913" s="110">
        <v>877.08333333333326</v>
      </c>
      <c r="H2913" s="4">
        <v>352.48560514172692</v>
      </c>
      <c r="I2913" s="46">
        <v>863.9665914864039</v>
      </c>
      <c r="J2913" s="110">
        <v>862.87411173300745</v>
      </c>
      <c r="K2913" s="46">
        <v>865.55064706210817</v>
      </c>
      <c r="L2913" s="110">
        <f>$L$1*gp_need_index[[#This Row],[Normalised weighted population (base year)]]</f>
        <v>350.98331751162226</v>
      </c>
      <c r="M2913" s="4">
        <f>$M$1*gp_need_index[[#This Row],[Normalised travel time adjusted wp (base year)]]</f>
        <v>513.92381267545613</v>
      </c>
      <c r="N2913" s="115">
        <v>864.90713018707834</v>
      </c>
      <c r="O2913" s="43">
        <f>gp_need_index[[#This Row],[Combined weighted population (base year)]]/gp_need_index[[#This Row],[Registered population (base year)]]</f>
        <v>0.98611739308740531</v>
      </c>
      <c r="P2913" s="77">
        <v>884.77377060974572</v>
      </c>
      <c r="Q2913" s="4">
        <v>359.29129925433733</v>
      </c>
      <c r="R2913" s="46">
        <v>871.82507722563503</v>
      </c>
      <c r="S2913" s="110">
        <v>870.7226604716102</v>
      </c>
      <c r="T2913" s="46">
        <v>873.41218141397007</v>
      </c>
      <c r="U2913" s="110">
        <f>$L$1*gp_need_index[[#This Row],[Normalised weighted population 2025/26]]</f>
        <v>354.17579905263625</v>
      </c>
      <c r="V2913" s="4">
        <f>$M$1*gp_need_index[[#This Row],[Normalised travel time adjusted wp 2025/26]]</f>
        <v>518.59162699839783</v>
      </c>
      <c r="W2913" s="115">
        <v>872.76742605103414</v>
      </c>
      <c r="X2913" s="43">
        <f>gp_need_index[[#This Row],[Combined weighted population 2025/26]]/gp_need_index[[#This Row],[Registered population 2025/26]]</f>
        <v>0.98643004013281566</v>
      </c>
    </row>
    <row r="2914" spans="1:24" ht="13">
      <c r="A2914" s="8" t="s">
        <v>1747</v>
      </c>
      <c r="B2914" s="3" t="s">
        <v>9939</v>
      </c>
      <c r="C2914" s="74" t="s">
        <v>6423</v>
      </c>
      <c r="D2914" s="74" t="s">
        <v>6800</v>
      </c>
      <c r="E2914" s="74" t="s">
        <v>6588</v>
      </c>
      <c r="F2914" s="41">
        <v>0.99873550694649327</v>
      </c>
      <c r="G2914" s="110">
        <v>4819.25</v>
      </c>
      <c r="H2914" s="4">
        <v>2219.1126539947672</v>
      </c>
      <c r="I2914" s="46">
        <v>5439.1985596839504</v>
      </c>
      <c r="J2914" s="110">
        <v>5432.3207308885858</v>
      </c>
      <c r="K2914" s="46">
        <v>5449.171159192696</v>
      </c>
      <c r="L2914" s="110">
        <f>$L$1*gp_need_index[[#This Row],[Normalised weighted population (base year)]]</f>
        <v>2209.6548337567901</v>
      </c>
      <c r="M2914" s="4">
        <f>$M$1*gp_need_index[[#This Row],[Normalised travel time adjusted wp (base year)]]</f>
        <v>3235.4649927868363</v>
      </c>
      <c r="N2914" s="115">
        <v>5445.1198265436269</v>
      </c>
      <c r="O2914" s="43">
        <f>gp_need_index[[#This Row],[Combined weighted population (base year)]]/gp_need_index[[#This Row],[Registered population (base year)]]</f>
        <v>1.12986871951935</v>
      </c>
      <c r="P2914" s="77">
        <v>4865.5958124239187</v>
      </c>
      <c r="Q2914" s="4">
        <v>2262.2822711435924</v>
      </c>
      <c r="R2914" s="46">
        <v>5489.4577737875397</v>
      </c>
      <c r="S2914" s="110">
        <v>5482.5163925650668</v>
      </c>
      <c r="T2914" s="46">
        <v>5499.4509956528618</v>
      </c>
      <c r="U2914" s="110">
        <f>$L$1*gp_need_index[[#This Row],[Normalised weighted population 2025/26]]</f>
        <v>2230.0724585532025</v>
      </c>
      <c r="V2914" s="4">
        <f>$M$1*gp_need_index[[#This Row],[Normalised travel time adjusted wp 2025/26]]</f>
        <v>3265.3188266924708</v>
      </c>
      <c r="W2914" s="115">
        <v>5495.3912852456733</v>
      </c>
      <c r="X2914" s="43">
        <f>gp_need_index[[#This Row],[Combined weighted population 2025/26]]/gp_need_index[[#This Row],[Registered population 2025/26]]</f>
        <v>1.1294385101231839</v>
      </c>
    </row>
    <row r="2915" spans="1:24" ht="13">
      <c r="A2915" s="8" t="s">
        <v>1658</v>
      </c>
      <c r="B2915" s="3" t="s">
        <v>9938</v>
      </c>
      <c r="C2915" s="74" t="s">
        <v>6423</v>
      </c>
      <c r="D2915" s="74" t="s">
        <v>6800</v>
      </c>
      <c r="E2915" s="74" t="s">
        <v>6694</v>
      </c>
      <c r="F2915" s="41">
        <v>0.99873550694649327</v>
      </c>
      <c r="G2915" s="110">
        <v>5670.9166666666661</v>
      </c>
      <c r="H2915" s="4">
        <v>2837.9823096078849</v>
      </c>
      <c r="I2915" s="46">
        <v>6956.0908785048723</v>
      </c>
      <c r="J2915" s="110">
        <v>6947.2949499094411</v>
      </c>
      <c r="K2915" s="46">
        <v>6968.84465237736</v>
      </c>
      <c r="L2915" s="110">
        <f>$L$1*gp_need_index[[#This Row],[Normalised weighted population (base year)]]</f>
        <v>2825.886877465442</v>
      </c>
      <c r="M2915" s="4">
        <f>$M$1*gp_need_index[[#This Row],[Normalised travel time adjusted wp (base year)]]</f>
        <v>4137.7766001898062</v>
      </c>
      <c r="N2915" s="115">
        <v>6963.6634776552482</v>
      </c>
      <c r="O2915" s="43">
        <f>gp_need_index[[#This Row],[Combined weighted population (base year)]]/gp_need_index[[#This Row],[Registered population (base year)]]</f>
        <v>1.2279608195597858</v>
      </c>
      <c r="P2915" s="77">
        <v>5726.684493377159</v>
      </c>
      <c r="Q2915" s="4">
        <v>2896.1296028636575</v>
      </c>
      <c r="R2915" s="46">
        <v>7027.4966855924358</v>
      </c>
      <c r="S2915" s="110">
        <v>7018.6104648499622</v>
      </c>
      <c r="T2915" s="46">
        <v>7040.2898131527336</v>
      </c>
      <c r="U2915" s="110">
        <f>$L$1*gp_need_index[[#This Row],[Normalised weighted population 2025/26]]</f>
        <v>2854.895229533859</v>
      </c>
      <c r="V2915" s="4">
        <f>$M$1*gp_need_index[[#This Row],[Normalised travel time adjusted wp 2025/26]]</f>
        <v>4180.1974216027629</v>
      </c>
      <c r="W2915" s="115">
        <v>7035.0926511366215</v>
      </c>
      <c r="X2915" s="43">
        <f>gp_need_index[[#This Row],[Combined weighted population 2025/26]]/gp_need_index[[#This Row],[Registered population 2025/26]]</f>
        <v>1.2284756841891011</v>
      </c>
    </row>
    <row r="2916" spans="1:24" ht="13">
      <c r="A2916" s="8" t="s">
        <v>1921</v>
      </c>
      <c r="B2916" s="3" t="s">
        <v>9937</v>
      </c>
      <c r="C2916" s="74" t="s">
        <v>6423</v>
      </c>
      <c r="D2916" s="74" t="s">
        <v>6800</v>
      </c>
      <c r="E2916" s="74" t="s">
        <v>6689</v>
      </c>
      <c r="F2916" s="41">
        <v>0.99873550694649327</v>
      </c>
      <c r="G2916" s="110">
        <v>24134</v>
      </c>
      <c r="H2916" s="4">
        <v>10411.157250170589</v>
      </c>
      <c r="I2916" s="46">
        <v>25518.466319332932</v>
      </c>
      <c r="J2916" s="110">
        <v>25486.19839593599</v>
      </c>
      <c r="K2916" s="46">
        <v>25565.25362483165</v>
      </c>
      <c r="L2916" s="110">
        <f>$L$1*gp_need_index[[#This Row],[Normalised weighted population (base year)]]</f>
        <v>10366.785075750255</v>
      </c>
      <c r="M2916" s="4">
        <f>$M$1*gp_need_index[[#This Row],[Normalised travel time adjusted wp (base year)]]</f>
        <v>15179.461374656841</v>
      </c>
      <c r="N2916" s="115">
        <v>25546.246450407096</v>
      </c>
      <c r="O2916" s="43">
        <f>gp_need_index[[#This Row],[Combined weighted population (base year)]]/gp_need_index[[#This Row],[Registered population (base year)]]</f>
        <v>1.0585168828377847</v>
      </c>
      <c r="P2916" s="77">
        <v>24364.908703499335</v>
      </c>
      <c r="Q2916" s="4">
        <v>10615.283985391918</v>
      </c>
      <c r="R2916" s="46">
        <v>25758.126621889336</v>
      </c>
      <c r="S2916" s="110">
        <v>25725.555649704609</v>
      </c>
      <c r="T2916" s="46">
        <v>25805.017714739472</v>
      </c>
      <c r="U2916" s="110">
        <f>$L$1*gp_need_index[[#This Row],[Normalised weighted population 2025/26]]</f>
        <v>10464.146210886704</v>
      </c>
      <c r="V2916" s="4">
        <f>$M$1*gp_need_index[[#This Row],[Normalised travel time adjusted wp 2025/26]]</f>
        <v>15321.822166190334</v>
      </c>
      <c r="W2916" s="115">
        <v>25785.968377077035</v>
      </c>
      <c r="X2916" s="43">
        <f>gp_need_index[[#This Row],[Combined weighted population 2025/26]]/gp_need_index[[#This Row],[Registered population 2025/26]]</f>
        <v>1.0583240303040251</v>
      </c>
    </row>
    <row r="2917" spans="1:24" ht="13">
      <c r="A2917" s="8" t="s">
        <v>247</v>
      </c>
      <c r="B2917" s="3" t="s">
        <v>9936</v>
      </c>
      <c r="C2917" s="74" t="s">
        <v>6423</v>
      </c>
      <c r="D2917" s="74" t="s">
        <v>6800</v>
      </c>
      <c r="E2917" s="74" t="s">
        <v>6695</v>
      </c>
      <c r="F2917" s="41">
        <v>0.99873550694649327</v>
      </c>
      <c r="G2917" s="110">
        <v>7453.416666666667</v>
      </c>
      <c r="H2917" s="4">
        <v>2926.3342152810224</v>
      </c>
      <c r="I2917" s="46">
        <v>7172.6475085694019</v>
      </c>
      <c r="J2917" s="110">
        <v>7163.5777456195638</v>
      </c>
      <c r="K2917" s="46">
        <v>7185.7983322128994</v>
      </c>
      <c r="L2917" s="110">
        <f>$L$1*gp_need_index[[#This Row],[Normalised weighted population (base year)]]</f>
        <v>2913.8622288252886</v>
      </c>
      <c r="M2917" s="4">
        <f>$M$1*gp_need_index[[#This Row],[Normalised travel time adjusted wp (base year)]]</f>
        <v>4266.5936286254046</v>
      </c>
      <c r="N2917" s="115">
        <v>7180.4558574506937</v>
      </c>
      <c r="O2917" s="43">
        <f>gp_need_index[[#This Row],[Combined weighted population (base year)]]/gp_need_index[[#This Row],[Registered population (base year)]]</f>
        <v>0.96337776064006797</v>
      </c>
      <c r="P2917" s="77">
        <v>7519.9893499476002</v>
      </c>
      <c r="Q2917" s="4">
        <v>2983.2570415686878</v>
      </c>
      <c r="R2917" s="46">
        <v>7238.9125649502994</v>
      </c>
      <c r="S2917" s="110">
        <v>7229.7590102969771</v>
      </c>
      <c r="T2917" s="46">
        <v>7252.0905621781203</v>
      </c>
      <c r="U2917" s="110">
        <f>$L$1*gp_need_index[[#This Row],[Normalised weighted population 2025/26]]</f>
        <v>2940.7821694258255</v>
      </c>
      <c r="V2917" s="4">
        <f>$M$1*gp_need_index[[#This Row],[Normalised travel time adjusted wp 2025/26]]</f>
        <v>4305.9548788192824</v>
      </c>
      <c r="W2917" s="115">
        <v>7246.7370482451079</v>
      </c>
      <c r="X2917" s="43">
        <f>gp_need_index[[#This Row],[Combined weighted population 2025/26]]/gp_need_index[[#This Row],[Registered population 2025/26]]</f>
        <v>0.96366320629105728</v>
      </c>
    </row>
    <row r="2918" spans="1:24" ht="13">
      <c r="A2918" s="8" t="s">
        <v>1634</v>
      </c>
      <c r="B2918" s="3" t="s">
        <v>9935</v>
      </c>
      <c r="C2918" s="74" t="s">
        <v>6423</v>
      </c>
      <c r="D2918" s="74" t="s">
        <v>6800</v>
      </c>
      <c r="E2918" s="74" t="s">
        <v>6559</v>
      </c>
      <c r="F2918" s="41">
        <v>0.99873550694649327</v>
      </c>
      <c r="G2918" s="110">
        <v>7088.5833333333339</v>
      </c>
      <c r="H2918" s="4">
        <v>3945.916824045551</v>
      </c>
      <c r="I2918" s="46">
        <v>9671.7149836196822</v>
      </c>
      <c r="J2918" s="110">
        <v>9659.4851672073983</v>
      </c>
      <c r="K2918" s="46">
        <v>9689.4477688886909</v>
      </c>
      <c r="L2918" s="110">
        <f>$L$1*gp_need_index[[#This Row],[Normalised weighted population (base year)]]</f>
        <v>3929.099393921555</v>
      </c>
      <c r="M2918" s="4">
        <f>$M$1*gp_need_index[[#This Row],[Normalised travel time adjusted wp (base year)]]</f>
        <v>5753.144494789628</v>
      </c>
      <c r="N2918" s="115">
        <v>9682.2438887111821</v>
      </c>
      <c r="O2918" s="43">
        <f>gp_need_index[[#This Row],[Combined weighted population (base year)]]/gp_need_index[[#This Row],[Registered population (base year)]]</f>
        <v>1.3658926520876782</v>
      </c>
      <c r="P2918" s="77">
        <v>7156.099056570537</v>
      </c>
      <c r="Q2918" s="4">
        <v>4024.2400734495018</v>
      </c>
      <c r="R2918" s="46">
        <v>9764.8716239188288</v>
      </c>
      <c r="S2918" s="110">
        <v>9752.5240115819979</v>
      </c>
      <c r="T2918" s="46">
        <v>9782.6479749985592</v>
      </c>
      <c r="U2918" s="110">
        <f>$L$1*gp_need_index[[#This Row],[Normalised weighted population 2025/26]]</f>
        <v>3966.9439436791781</v>
      </c>
      <c r="V2918" s="4">
        <f>$M$1*gp_need_index[[#This Row],[Normalised travel time adjusted wp 2025/26]]</f>
        <v>5808.4824526881048</v>
      </c>
      <c r="W2918" s="115">
        <v>9775.426396367282</v>
      </c>
      <c r="X2918" s="43">
        <f>gp_need_index[[#This Row],[Combined weighted population 2025/26]]/gp_need_index[[#This Row],[Registered population 2025/26]]</f>
        <v>1.3660272613738835</v>
      </c>
    </row>
    <row r="2919" spans="1:24" ht="13">
      <c r="A2919" s="8" t="s">
        <v>1669</v>
      </c>
      <c r="B2919" s="3" t="s">
        <v>9934</v>
      </c>
      <c r="C2919" s="74" t="s">
        <v>6423</v>
      </c>
      <c r="D2919" s="74" t="s">
        <v>6800</v>
      </c>
      <c r="E2919" s="74" t="s">
        <v>6696</v>
      </c>
      <c r="F2919" s="41">
        <v>0.99873550694649327</v>
      </c>
      <c r="G2919" s="110">
        <v>9673.9166666666661</v>
      </c>
      <c r="H2919" s="4">
        <v>4932.5536762899355</v>
      </c>
      <c r="I2919" s="46">
        <v>12090.030131342424</v>
      </c>
      <c r="J2919" s="110">
        <v>12074.742372224655</v>
      </c>
      <c r="K2919" s="46">
        <v>12112.196821384267</v>
      </c>
      <c r="L2919" s="110">
        <f>$L$1*gp_need_index[[#This Row],[Normalised weighted population (base year)]]</f>
        <v>4911.5312167493876</v>
      </c>
      <c r="M2919" s="4">
        <f>$M$1*gp_need_index[[#This Row],[Normalised travel time adjusted wp (base year)]]</f>
        <v>7191.6604666054654</v>
      </c>
      <c r="N2919" s="115">
        <v>12103.191683354853</v>
      </c>
      <c r="O2919" s="43">
        <f>gp_need_index[[#This Row],[Combined weighted population (base year)]]/gp_need_index[[#This Row],[Registered population (base year)]]</f>
        <v>1.2511159750898744</v>
      </c>
      <c r="P2919" s="77">
        <v>9754.8490903013117</v>
      </c>
      <c r="Q2919" s="4">
        <v>5024.6894034001762</v>
      </c>
      <c r="R2919" s="46">
        <v>12192.475120454244</v>
      </c>
      <c r="S2919" s="110">
        <v>12177.057820359376</v>
      </c>
      <c r="T2919" s="46">
        <v>12214.670775104858</v>
      </c>
      <c r="U2919" s="110">
        <f>$L$1*gp_need_index[[#This Row],[Normalised weighted population 2025/26]]</f>
        <v>4953.1491247741033</v>
      </c>
      <c r="V2919" s="4">
        <f>$M$1*gp_need_index[[#This Row],[Normalised travel time adjusted wp 2025/26]]</f>
        <v>7252.5047455332997</v>
      </c>
      <c r="W2919" s="115">
        <v>12205.653870307404</v>
      </c>
      <c r="X2919" s="43">
        <f>gp_need_index[[#This Row],[Combined weighted population 2025/26]]/gp_need_index[[#This Row],[Registered population 2025/26]]</f>
        <v>1.2512396406462902</v>
      </c>
    </row>
    <row r="2920" spans="1:24" ht="13">
      <c r="A2920" s="8" t="s">
        <v>1751</v>
      </c>
      <c r="B2920" s="3" t="s">
        <v>9933</v>
      </c>
      <c r="C2920" s="74" t="s">
        <v>6423</v>
      </c>
      <c r="D2920" s="74" t="s">
        <v>6800</v>
      </c>
      <c r="E2920" s="74" t="s">
        <v>6588</v>
      </c>
      <c r="F2920" s="41">
        <v>0.99873550694649327</v>
      </c>
      <c r="G2920" s="110">
        <v>9587.4166666666642</v>
      </c>
      <c r="H2920" s="4">
        <v>3171.0395191258585</v>
      </c>
      <c r="I2920" s="46">
        <v>7772.4371289042847</v>
      </c>
      <c r="J2920" s="110">
        <v>7762.6089361459672</v>
      </c>
      <c r="K2920" s="46">
        <v>7786.6876479546445</v>
      </c>
      <c r="L2920" s="110">
        <f>$L$1*gp_need_index[[#This Row],[Normalised weighted population (base year)]]</f>
        <v>3157.5246028437018</v>
      </c>
      <c r="M2920" s="4">
        <f>$M$1*gp_need_index[[#This Row],[Normalised travel time adjusted wp (base year)]]</f>
        <v>4623.3738230486024</v>
      </c>
      <c r="N2920" s="115">
        <v>7780.8984258923047</v>
      </c>
      <c r="O2920" s="43">
        <f>gp_need_index[[#This Row],[Combined weighted population (base year)]]/gp_need_index[[#This Row],[Registered population (base year)]]</f>
        <v>0.81157403463487454</v>
      </c>
      <c r="P2920" s="77">
        <v>9667.9372171544346</v>
      </c>
      <c r="Q2920" s="4">
        <v>3226.0505351847314</v>
      </c>
      <c r="R2920" s="46">
        <v>7828.054180015818</v>
      </c>
      <c r="S2920" s="110">
        <v>7818.1556598827137</v>
      </c>
      <c r="T2920" s="46">
        <v>7842.3046734922773</v>
      </c>
      <c r="U2920" s="110">
        <f>$L$1*gp_need_index[[#This Row],[Normalised weighted population 2025/26]]</f>
        <v>3180.118829636378</v>
      </c>
      <c r="V2920" s="4">
        <f>$M$1*gp_need_index[[#This Row],[Normalised travel time adjusted wp 2025/26]]</f>
        <v>4656.3966321828639</v>
      </c>
      <c r="W2920" s="115">
        <v>7836.5154618192419</v>
      </c>
      <c r="X2920" s="43">
        <f>gp_need_index[[#This Row],[Combined weighted population 2025/26]]/gp_need_index[[#This Row],[Registered population 2025/26]]</f>
        <v>0.81056747533635354</v>
      </c>
    </row>
    <row r="2921" spans="1:24" ht="13">
      <c r="A2921" s="8" t="s">
        <v>234</v>
      </c>
      <c r="B2921" s="3" t="s">
        <v>9932</v>
      </c>
      <c r="C2921" s="74" t="s">
        <v>6423</v>
      </c>
      <c r="D2921" s="74" t="s">
        <v>6800</v>
      </c>
      <c r="E2921" s="74" t="s">
        <v>6692</v>
      </c>
      <c r="F2921" s="41">
        <v>0.99873550694649327</v>
      </c>
      <c r="G2921" s="110">
        <v>5632.75</v>
      </c>
      <c r="H2921" s="4">
        <v>1861.0133632143254</v>
      </c>
      <c r="I2921" s="46">
        <v>4561.4724365281427</v>
      </c>
      <c r="J2921" s="110">
        <v>4555.7044863183901</v>
      </c>
      <c r="K2921" s="46">
        <v>4569.8357527925746</v>
      </c>
      <c r="L2921" s="110">
        <f>$L$1*gp_need_index[[#This Row],[Normalised weighted population (base year)]]</f>
        <v>1853.0817560387866</v>
      </c>
      <c r="M2921" s="4">
        <f>$M$1*gp_need_index[[#This Row],[Normalised travel time adjusted wp (base year)]]</f>
        <v>2713.3564296293011</v>
      </c>
      <c r="N2921" s="115">
        <v>4566.4381856680875</v>
      </c>
      <c r="O2921" s="43">
        <f>gp_need_index[[#This Row],[Combined weighted population (base year)]]/gp_need_index[[#This Row],[Registered population (base year)]]</f>
        <v>0.81069427644899694</v>
      </c>
      <c r="P2921" s="77">
        <v>5678.027414963507</v>
      </c>
      <c r="Q2921" s="4">
        <v>1895.3556471594338</v>
      </c>
      <c r="R2921" s="46">
        <v>4599.1054803837387</v>
      </c>
      <c r="S2921" s="110">
        <v>4593.2899434514484</v>
      </c>
      <c r="T2921" s="46">
        <v>4607.4778703977308</v>
      </c>
      <c r="U2921" s="110">
        <f>$L$1*gp_need_index[[#This Row],[Normalised weighted population 2025/26]]</f>
        <v>1868.3700446261646</v>
      </c>
      <c r="V2921" s="4">
        <f>$M$1*gp_need_index[[#This Row],[Normalised travel time adjusted wp 2025/26]]</f>
        <v>2735.706572468986</v>
      </c>
      <c r="W2921" s="115">
        <v>4604.0766170951501</v>
      </c>
      <c r="X2921" s="43">
        <f>gp_need_index[[#This Row],[Combined weighted population 2025/26]]/gp_need_index[[#This Row],[Registered population 2025/26]]</f>
        <v>0.81085846908062886</v>
      </c>
    </row>
    <row r="2922" spans="1:24" ht="13">
      <c r="A2922" s="8" t="s">
        <v>214</v>
      </c>
      <c r="B2922" s="3" t="s">
        <v>9891</v>
      </c>
      <c r="C2922" s="74" t="s">
        <v>6423</v>
      </c>
      <c r="D2922" s="74" t="s">
        <v>6800</v>
      </c>
      <c r="E2922" s="74" t="s">
        <v>6691</v>
      </c>
      <c r="F2922" s="41">
        <v>0.99873550694649327</v>
      </c>
      <c r="G2922" s="110">
        <v>5015.6666666666661</v>
      </c>
      <c r="H2922" s="4">
        <v>2548.6516015722782</v>
      </c>
      <c r="I2922" s="46">
        <v>6246.9213067904111</v>
      </c>
      <c r="J2922" s="110">
        <v>6239.0221181921715</v>
      </c>
      <c r="K2922" s="46">
        <v>6258.3748405549313</v>
      </c>
      <c r="L2922" s="110">
        <f>$L$1*gp_need_index[[#This Row],[Normalised weighted population (base year)]]</f>
        <v>2537.7892919669002</v>
      </c>
      <c r="M2922" s="4">
        <f>$M$1*gp_need_index[[#This Row],[Normalised travel time adjusted wp (base year)]]</f>
        <v>3715.9325917289166</v>
      </c>
      <c r="N2922" s="115">
        <v>6253.7218836958164</v>
      </c>
      <c r="O2922" s="43">
        <f>gp_need_index[[#This Row],[Combined weighted population (base year)]]/gp_need_index[[#This Row],[Registered population (base year)]]</f>
        <v>1.2468376188667143</v>
      </c>
      <c r="P2922" s="77">
        <v>5066.8147093835823</v>
      </c>
      <c r="Q2922" s="4">
        <v>2602.8670280259212</v>
      </c>
      <c r="R2922" s="46">
        <v>6315.8911791804649</v>
      </c>
      <c r="S2922" s="110">
        <v>6307.9047786576866</v>
      </c>
      <c r="T2922" s="46">
        <v>6327.3888724739918</v>
      </c>
      <c r="U2922" s="110">
        <f>$L$1*gp_need_index[[#This Row],[Normalised weighted population 2025/26]]</f>
        <v>2565.8080543338187</v>
      </c>
      <c r="V2922" s="4">
        <f>$M$1*gp_need_index[[#This Row],[Normalised travel time adjusted wp 2025/26]]</f>
        <v>3756.9099216313734</v>
      </c>
      <c r="W2922" s="115">
        <v>6322.7179759651917</v>
      </c>
      <c r="X2922" s="43">
        <f>gp_need_index[[#This Row],[Combined weighted population 2025/26]]/gp_need_index[[#This Row],[Registered population 2025/26]]</f>
        <v>1.2478684022637963</v>
      </c>
    </row>
    <row r="2923" spans="1:24" ht="13">
      <c r="A2923" s="8" t="s">
        <v>1769</v>
      </c>
      <c r="B2923" s="3" t="s">
        <v>9931</v>
      </c>
      <c r="C2923" s="74" t="s">
        <v>6423</v>
      </c>
      <c r="D2923" s="74" t="s">
        <v>6800</v>
      </c>
      <c r="E2923" s="74" t="s">
        <v>6588</v>
      </c>
      <c r="F2923" s="41">
        <v>0.99873550694649327</v>
      </c>
      <c r="G2923" s="110">
        <v>2239.166666666667</v>
      </c>
      <c r="H2923" s="4">
        <v>1147.8774194654068</v>
      </c>
      <c r="I2923" s="46">
        <v>2813.5269272655378</v>
      </c>
      <c r="J2923" s="110">
        <v>2809.9692420101564</v>
      </c>
      <c r="K2923" s="46">
        <v>2818.6854404076507</v>
      </c>
      <c r="L2923" s="110">
        <f>$L$1*gp_need_index[[#This Row],[Normalised weighted population (base year)]]</f>
        <v>1142.9851855046866</v>
      </c>
      <c r="M2923" s="4">
        <f>$M$1*gp_need_index[[#This Row],[Normalised travel time adjusted wp (base year)]]</f>
        <v>1673.604627509628</v>
      </c>
      <c r="N2923" s="115">
        <v>2816.5898130143146</v>
      </c>
      <c r="O2923" s="43">
        <f>gp_need_index[[#This Row],[Combined weighted population (base year)]]/gp_need_index[[#This Row],[Registered population (base year)]]</f>
        <v>1.2578741256483725</v>
      </c>
      <c r="P2923" s="77">
        <v>2260.0126198816542</v>
      </c>
      <c r="Q2923" s="4">
        <v>1170.2715888832179</v>
      </c>
      <c r="R2923" s="46">
        <v>2839.6794480426352</v>
      </c>
      <c r="S2923" s="110">
        <v>2836.0886931063992</v>
      </c>
      <c r="T2923" s="46">
        <v>2844.8489106599063</v>
      </c>
      <c r="U2923" s="110">
        <f>$L$1*gp_need_index[[#This Row],[Normalised weighted population 2025/26]]</f>
        <v>1153.6095529213076</v>
      </c>
      <c r="V2923" s="4">
        <f>$M$1*gp_need_index[[#This Row],[Normalised travel time adjusted wp 2025/26]]</f>
        <v>1689.1392821603977</v>
      </c>
      <c r="W2923" s="115">
        <v>2842.7488350817052</v>
      </c>
      <c r="X2923" s="43">
        <f>gp_need_index[[#This Row],[Combined weighted population 2025/26]]/gp_need_index[[#This Row],[Registered population 2025/26]]</f>
        <v>1.2578464430125909</v>
      </c>
    </row>
    <row r="2924" spans="1:24" ht="13">
      <c r="A2924" s="8" t="s">
        <v>229</v>
      </c>
      <c r="B2924" s="3" t="s">
        <v>9930</v>
      </c>
      <c r="C2924" s="74" t="s">
        <v>6423</v>
      </c>
      <c r="D2924" s="74" t="s">
        <v>6800</v>
      </c>
      <c r="E2924" s="74" t="s">
        <v>6695</v>
      </c>
      <c r="F2924" s="41">
        <v>0.99873550694649327</v>
      </c>
      <c r="G2924" s="110">
        <v>15543.583333333332</v>
      </c>
      <c r="H2924" s="4">
        <v>6061.7878250749909</v>
      </c>
      <c r="I2924" s="46">
        <v>14857.8611130462</v>
      </c>
      <c r="J2924" s="110">
        <v>14839.073450878785</v>
      </c>
      <c r="K2924" s="46">
        <v>14885.102534150999</v>
      </c>
      <c r="L2924" s="110">
        <f>$L$1*gp_need_index[[#This Row],[Normalised weighted population (base year)]]</f>
        <v>6035.9525888750113</v>
      </c>
      <c r="M2924" s="4">
        <f>$M$1*gp_need_index[[#This Row],[Normalised travel time adjusted wp (base year)]]</f>
        <v>8838.0832160212794</v>
      </c>
      <c r="N2924" s="115">
        <v>14874.035804896292</v>
      </c>
      <c r="O2924" s="43">
        <f>gp_need_index[[#This Row],[Combined weighted population (base year)]]/gp_need_index[[#This Row],[Registered population (base year)]]</f>
        <v>0.956924506140023</v>
      </c>
      <c r="P2924" s="77">
        <v>15668.422352306334</v>
      </c>
      <c r="Q2924" s="4">
        <v>6175.0213573530546</v>
      </c>
      <c r="R2924" s="46">
        <v>14983.77078130506</v>
      </c>
      <c r="S2924" s="110">
        <v>14964.823907236763</v>
      </c>
      <c r="T2924" s="46">
        <v>15011.047818849953</v>
      </c>
      <c r="U2924" s="110">
        <f>$L$1*gp_need_index[[#This Row],[Normalised weighted population 2025/26]]</f>
        <v>6087.1029383303685</v>
      </c>
      <c r="V2924" s="4">
        <f>$M$1*gp_need_index[[#This Row],[Normalised travel time adjusted wp 2025/26]]</f>
        <v>8912.8636822143071</v>
      </c>
      <c r="W2924" s="115">
        <v>14999.966620544676</v>
      </c>
      <c r="X2924" s="43">
        <f>gp_need_index[[#This Row],[Combined weighted population 2025/26]]/gp_need_index[[#This Row],[Registered population 2025/26]]</f>
        <v>0.95733739385297689</v>
      </c>
    </row>
    <row r="2925" spans="1:24" ht="13">
      <c r="A2925" s="8" t="s">
        <v>204</v>
      </c>
      <c r="B2925" s="3" t="s">
        <v>9929</v>
      </c>
      <c r="C2925" s="74" t="s">
        <v>6423</v>
      </c>
      <c r="D2925" s="74" t="s">
        <v>6800</v>
      </c>
      <c r="E2925" s="74" t="s">
        <v>6691</v>
      </c>
      <c r="F2925" s="41">
        <v>0.99873550694649327</v>
      </c>
      <c r="G2925" s="110">
        <v>959.91666666666674</v>
      </c>
      <c r="H2925" s="4">
        <v>512.52600821615374</v>
      </c>
      <c r="I2925" s="46">
        <v>1256.2366857182733</v>
      </c>
      <c r="J2925" s="110">
        <v>1254.6481831556223</v>
      </c>
      <c r="K2925" s="46">
        <v>1258.5399561757488</v>
      </c>
      <c r="L2925" s="110">
        <f>$L$1*gp_need_index[[#This Row],[Normalised weighted population (base year)]]</f>
        <v>510.34163112097997</v>
      </c>
      <c r="M2925" s="4">
        <f>$M$1*gp_need_index[[#This Row],[Normalised travel time adjusted wp (base year)]]</f>
        <v>747.26262972319307</v>
      </c>
      <c r="N2925" s="115">
        <v>1257.604260844173</v>
      </c>
      <c r="O2925" s="43">
        <f>gp_need_index[[#This Row],[Combined weighted population (base year)]]/gp_need_index[[#This Row],[Registered population (base year)]]</f>
        <v>1.3101181639144088</v>
      </c>
      <c r="P2925" s="77">
        <v>970.12043360100984</v>
      </c>
      <c r="Q2925" s="4">
        <v>523.74479796473224</v>
      </c>
      <c r="R2925" s="46">
        <v>1270.8736612319037</v>
      </c>
      <c r="S2925" s="110">
        <v>1269.2666503153914</v>
      </c>
      <c r="T2925" s="46">
        <v>1273.1872089415021</v>
      </c>
      <c r="U2925" s="110">
        <f>$L$1*gp_need_index[[#This Row],[Normalised weighted population 2025/26]]</f>
        <v>516.28784973028041</v>
      </c>
      <c r="V2925" s="4">
        <f>$M$1*gp_need_index[[#This Row],[Normalised travel time adjusted wp 2025/26]]</f>
        <v>755.95948878296906</v>
      </c>
      <c r="W2925" s="115">
        <v>1272.2473385132494</v>
      </c>
      <c r="X2925" s="43">
        <f>gp_need_index[[#This Row],[Combined weighted population 2025/26]]/gp_need_index[[#This Row],[Registered population 2025/26]]</f>
        <v>1.3114323690624354</v>
      </c>
    </row>
    <row r="2926" spans="1:24" ht="13">
      <c r="A2926" s="8" t="s">
        <v>1755</v>
      </c>
      <c r="B2926" s="3" t="s">
        <v>9928</v>
      </c>
      <c r="C2926" s="74" t="s">
        <v>6423</v>
      </c>
      <c r="D2926" s="74" t="s">
        <v>6800</v>
      </c>
      <c r="E2926" s="74" t="s">
        <v>6588</v>
      </c>
      <c r="F2926" s="41">
        <v>0.99873550694649327</v>
      </c>
      <c r="G2926" s="110">
        <v>8194.0833333333339</v>
      </c>
      <c r="H2926" s="4">
        <v>2771.4110217737693</v>
      </c>
      <c r="I2926" s="46">
        <v>6792.920048825812</v>
      </c>
      <c r="J2926" s="110">
        <v>6784.3304486110455</v>
      </c>
      <c r="K2926" s="46">
        <v>6805.3746541134351</v>
      </c>
      <c r="L2926" s="110">
        <f>$L$1*gp_need_index[[#This Row],[Normalised weighted population (base year)]]</f>
        <v>2759.5993153233103</v>
      </c>
      <c r="M2926" s="4">
        <f>$M$1*gp_need_index[[#This Row],[Normalised travel time adjusted wp (base year)]]</f>
        <v>4040.7157002286067</v>
      </c>
      <c r="N2926" s="115">
        <v>6800.315015551917</v>
      </c>
      <c r="O2926" s="43">
        <f>gp_need_index[[#This Row],[Combined weighted population (base year)]]/gp_need_index[[#This Row],[Registered population (base year)]]</f>
        <v>0.82990552315820354</v>
      </c>
      <c r="P2926" s="77">
        <v>8260.5365078716986</v>
      </c>
      <c r="Q2926" s="4">
        <v>2820.4787775547184</v>
      </c>
      <c r="R2926" s="46">
        <v>6843.9289600337361</v>
      </c>
      <c r="S2926" s="110">
        <v>6835.27485940508</v>
      </c>
      <c r="T2926" s="46">
        <v>6856.3879137859076</v>
      </c>
      <c r="U2926" s="110">
        <f>$L$1*gp_need_index[[#This Row],[Normalised weighted population 2025/26]]</f>
        <v>2780.3215018694491</v>
      </c>
      <c r="V2926" s="4">
        <f>$M$1*gp_need_index[[#This Row],[Normalised travel time adjusted wp 2025/26]]</f>
        <v>4071.0050068068722</v>
      </c>
      <c r="W2926" s="115">
        <v>6851.3265086763213</v>
      </c>
      <c r="X2926" s="43">
        <f>gp_need_index[[#This Row],[Combined weighted population 2025/26]]/gp_need_index[[#This Row],[Registered population 2025/26]]</f>
        <v>0.82940454317313395</v>
      </c>
    </row>
    <row r="2927" spans="1:24" ht="13">
      <c r="A2927" s="8" t="s">
        <v>1640</v>
      </c>
      <c r="B2927" s="3" t="s">
        <v>9927</v>
      </c>
      <c r="C2927" s="74" t="s">
        <v>6423</v>
      </c>
      <c r="D2927" s="74" t="s">
        <v>6800</v>
      </c>
      <c r="E2927" s="74" t="s">
        <v>6559</v>
      </c>
      <c r="F2927" s="41">
        <v>0.99873550694649327</v>
      </c>
      <c r="G2927" s="110">
        <v>11279.25</v>
      </c>
      <c r="H2927" s="4">
        <v>4031.6034266332081</v>
      </c>
      <c r="I2927" s="46">
        <v>9881.7387715242749</v>
      </c>
      <c r="J2927" s="110">
        <v>9869.2433814911146</v>
      </c>
      <c r="K2927" s="46">
        <v>9899.8566288036363</v>
      </c>
      <c r="L2927" s="110">
        <f>$L$1*gp_need_index[[#This Row],[Normalised weighted population (base year)]]</f>
        <v>4014.4208016721591</v>
      </c>
      <c r="M2927" s="4">
        <f>$M$1*gp_need_index[[#This Row],[Normalised travel time adjusted wp (base year)]]</f>
        <v>5878.0755128360224</v>
      </c>
      <c r="N2927" s="115">
        <v>9892.496314508182</v>
      </c>
      <c r="O2927" s="43">
        <f>gp_need_index[[#This Row],[Combined weighted population (base year)]]/gp_need_index[[#This Row],[Registered population (base year)]]</f>
        <v>0.87705266879519317</v>
      </c>
      <c r="P2927" s="77">
        <v>11372.536000107935</v>
      </c>
      <c r="Q2927" s="4">
        <v>4106.2846281415805</v>
      </c>
      <c r="R2927" s="46">
        <v>9963.9538181684875</v>
      </c>
      <c r="S2927" s="110">
        <v>9951.3544677799509</v>
      </c>
      <c r="T2927" s="46">
        <v>9982.0925861969499</v>
      </c>
      <c r="U2927" s="110">
        <f>$L$1*gp_need_index[[#This Row],[Normalised weighted population 2025/26]]</f>
        <v>4047.8203683972029</v>
      </c>
      <c r="V2927" s="4">
        <f>$M$1*gp_need_index[[#This Row],[Normalised travel time adjusted wp 2025/26]]</f>
        <v>5926.9034085877493</v>
      </c>
      <c r="W2927" s="115">
        <v>9974.7237769849526</v>
      </c>
      <c r="X2927" s="43">
        <f>gp_need_index[[#This Row],[Combined weighted population 2025/26]]/gp_need_index[[#This Row],[Registered population 2025/26]]</f>
        <v>0.87708878449716787</v>
      </c>
    </row>
    <row r="2928" spans="1:24" ht="13">
      <c r="A2928" s="8" t="s">
        <v>1744</v>
      </c>
      <c r="B2928" s="3" t="s">
        <v>9926</v>
      </c>
      <c r="C2928" s="74" t="s">
        <v>6423</v>
      </c>
      <c r="D2928" s="74" t="s">
        <v>6800</v>
      </c>
      <c r="E2928" s="74" t="s">
        <v>6588</v>
      </c>
      <c r="F2928" s="41">
        <v>0.99873550694649327</v>
      </c>
      <c r="G2928" s="110">
        <v>2165.666666666667</v>
      </c>
      <c r="H2928" s="4">
        <v>1310.0891913066578</v>
      </c>
      <c r="I2928" s="46">
        <v>3211.1191964882946</v>
      </c>
      <c r="J2928" s="110">
        <v>3207.0587585703529</v>
      </c>
      <c r="K2928" s="46">
        <v>3217.0066825526542</v>
      </c>
      <c r="L2928" s="110">
        <f>$L$1*gp_need_index[[#This Row],[Normalised weighted population (base year)]]</f>
        <v>1304.5056135442624</v>
      </c>
      <c r="M2928" s="4">
        <f>$M$1*gp_need_index[[#This Row],[Normalised travel time adjusted wp (base year)]]</f>
        <v>1910.1092989896956</v>
      </c>
      <c r="N2928" s="115">
        <v>3214.614912533958</v>
      </c>
      <c r="O2928" s="43">
        <f>gp_need_index[[#This Row],[Combined weighted population (base year)]]/gp_need_index[[#This Row],[Registered population (base year)]]</f>
        <v>1.4843535074037051</v>
      </c>
      <c r="P2928" s="77">
        <v>2188.086022032559</v>
      </c>
      <c r="Q2928" s="4">
        <v>1336.7609990900828</v>
      </c>
      <c r="R2928" s="46">
        <v>3243.66819815178</v>
      </c>
      <c r="S2928" s="110">
        <v>3239.5666022473365</v>
      </c>
      <c r="T2928" s="46">
        <v>3249.5730975603155</v>
      </c>
      <c r="U2928" s="110">
        <f>$L$1*gp_need_index[[#This Row],[Normalised weighted population 2025/26]]</f>
        <v>1317.7285282936473</v>
      </c>
      <c r="V2928" s="4">
        <f>$M$1*gp_need_index[[#This Row],[Normalised travel time adjusted wp 2025/26]]</f>
        <v>1929.4457251395886</v>
      </c>
      <c r="W2928" s="115">
        <v>3247.1742534332361</v>
      </c>
      <c r="X2928" s="43">
        <f>gp_need_index[[#This Row],[Combined weighted population 2025/26]]/gp_need_index[[#This Row],[Registered population 2025/26]]</f>
        <v>1.4840249518238171</v>
      </c>
    </row>
    <row r="2929" spans="1:24" ht="13">
      <c r="A2929" s="8" t="s">
        <v>239</v>
      </c>
      <c r="B2929" s="3" t="s">
        <v>9925</v>
      </c>
      <c r="C2929" s="74" t="s">
        <v>6423</v>
      </c>
      <c r="D2929" s="74" t="s">
        <v>6800</v>
      </c>
      <c r="E2929" s="74" t="s">
        <v>6695</v>
      </c>
      <c r="F2929" s="41">
        <v>0.99873550694649327</v>
      </c>
      <c r="G2929" s="110">
        <v>6663.6666666666661</v>
      </c>
      <c r="H2929" s="4">
        <v>1828.879766039134</v>
      </c>
      <c r="I2929" s="46">
        <v>4482.7107679133778</v>
      </c>
      <c r="J2929" s="110">
        <v>4477.0424112864712</v>
      </c>
      <c r="K2929" s="46">
        <v>4490.9296771352792</v>
      </c>
      <c r="L2929" s="110">
        <f>$L$1*gp_need_index[[#This Row],[Normalised weighted population (base year)]]</f>
        <v>1821.0851117060454</v>
      </c>
      <c r="M2929" s="4">
        <f>$M$1*gp_need_index[[#This Row],[Normalised travel time adjusted wp (base year)]]</f>
        <v>2666.5056631459097</v>
      </c>
      <c r="N2929" s="115">
        <v>4487.5907748519548</v>
      </c>
      <c r="O2929" s="43">
        <f>gp_need_index[[#This Row],[Combined weighted population (base year)]]/gp_need_index[[#This Row],[Registered population (base year)]]</f>
        <v>0.67344166497703295</v>
      </c>
      <c r="P2929" s="77">
        <v>6710.6105343477284</v>
      </c>
      <c r="Q2929" s="4">
        <v>1860.094657711292</v>
      </c>
      <c r="R2929" s="46">
        <v>4513.544224343088</v>
      </c>
      <c r="S2929" s="110">
        <v>4507.8368790247105</v>
      </c>
      <c r="T2929" s="46">
        <v>4521.7608553276959</v>
      </c>
      <c r="U2929" s="110">
        <f>$L$1*gp_need_index[[#This Row],[Normalised weighted population 2025/26]]</f>
        <v>1833.6110923801718</v>
      </c>
      <c r="V2929" s="4">
        <f>$M$1*gp_need_index[[#This Row],[Normalised travel time adjusted wp 2025/26]]</f>
        <v>2684.8117861898986</v>
      </c>
      <c r="W2929" s="115">
        <v>4518.4228785700707</v>
      </c>
      <c r="X2929" s="43">
        <f>gp_need_index[[#This Row],[Combined weighted population 2025/26]]/gp_need_index[[#This Row],[Registered population 2025/26]]</f>
        <v>0.67332515505748414</v>
      </c>
    </row>
    <row r="2930" spans="1:24" ht="13">
      <c r="A2930" s="8" t="s">
        <v>1825</v>
      </c>
      <c r="B2930" s="3" t="s">
        <v>9924</v>
      </c>
      <c r="C2930" s="74" t="s">
        <v>6423</v>
      </c>
      <c r="D2930" s="74" t="s">
        <v>6800</v>
      </c>
      <c r="E2930" s="74" t="s">
        <v>6697</v>
      </c>
      <c r="F2930" s="41">
        <v>0.99873550694649327</v>
      </c>
      <c r="G2930" s="110">
        <v>21366.999999999996</v>
      </c>
      <c r="H2930" s="4">
        <v>5636.5117115875582</v>
      </c>
      <c r="I2930" s="46">
        <v>13815.479952367059</v>
      </c>
      <c r="J2930" s="110">
        <v>13798.010373936429</v>
      </c>
      <c r="K2930" s="46">
        <v>13840.810200394273</v>
      </c>
      <c r="L2930" s="110">
        <f>$L$1*gp_need_index[[#This Row],[Normalised weighted population (base year)]]</f>
        <v>5612.4889949212893</v>
      </c>
      <c r="M2930" s="4">
        <f>$M$1*gp_need_index[[#This Row],[Normalised travel time adjusted wp (base year)]]</f>
        <v>8218.030883400821</v>
      </c>
      <c r="N2930" s="115">
        <v>13830.519878322109</v>
      </c>
      <c r="O2930" s="43">
        <f>gp_need_index[[#This Row],[Combined weighted population (base year)]]/gp_need_index[[#This Row],[Registered population (base year)]]</f>
        <v>0.64728412403810132</v>
      </c>
      <c r="P2930" s="77">
        <v>21536.060709352812</v>
      </c>
      <c r="Q2930" s="4">
        <v>5737.8482950957641</v>
      </c>
      <c r="R2930" s="46">
        <v>13922.964578776824</v>
      </c>
      <c r="S2930" s="110">
        <v>13905.359086782741</v>
      </c>
      <c r="T2930" s="46">
        <v>13948.310483562376</v>
      </c>
      <c r="U2930" s="110">
        <f>$L$1*gp_need_index[[#This Row],[Normalised weighted population 2025/26]]</f>
        <v>5656.1542374556011</v>
      </c>
      <c r="V2930" s="4">
        <f>$M$1*gp_need_index[[#This Row],[Normalised travel time adjusted wp 2025/26]]</f>
        <v>8281.859563532902</v>
      </c>
      <c r="W2930" s="115">
        <v>13938.013800988503</v>
      </c>
      <c r="X2930" s="43">
        <f>gp_need_index[[#This Row],[Combined weighted population 2025/26]]/gp_need_index[[#This Row],[Registered population 2025/26]]</f>
        <v>0.64719421017119516</v>
      </c>
    </row>
    <row r="2931" spans="1:24" ht="13">
      <c r="A2931" s="8" t="s">
        <v>1838</v>
      </c>
      <c r="B2931" s="3" t="s">
        <v>9923</v>
      </c>
      <c r="C2931" s="74" t="s">
        <v>6423</v>
      </c>
      <c r="D2931" s="74" t="s">
        <v>6800</v>
      </c>
      <c r="E2931" s="74" t="s">
        <v>6688</v>
      </c>
      <c r="F2931" s="41">
        <v>0.99873550694649327</v>
      </c>
      <c r="G2931" s="110">
        <v>3946.9166666666665</v>
      </c>
      <c r="H2931" s="4">
        <v>1409.4724334917782</v>
      </c>
      <c r="I2931" s="46">
        <v>3454.7143951263279</v>
      </c>
      <c r="J2931" s="110">
        <v>3450.345932771841</v>
      </c>
      <c r="K2931" s="46">
        <v>3461.0485053268749</v>
      </c>
      <c r="L2931" s="110">
        <f>$L$1*gp_need_index[[#This Row],[Normalised weighted population (base year)]]</f>
        <v>1403.4652860482483</v>
      </c>
      <c r="M2931" s="4">
        <f>$M$1*gp_need_index[[#This Row],[Normalised travel time adjusted wp (base year)]]</f>
        <v>2055.0100098124512</v>
      </c>
      <c r="N2931" s="115">
        <v>3458.4752958606996</v>
      </c>
      <c r="O2931" s="43">
        <f>gp_need_index[[#This Row],[Combined weighted population (base year)]]/gp_need_index[[#This Row],[Registered population (base year)]]</f>
        <v>0.87624735659329844</v>
      </c>
      <c r="P2931" s="77">
        <v>3982.2783132500876</v>
      </c>
      <c r="Q2931" s="4">
        <v>1436.099734676766</v>
      </c>
      <c r="R2931" s="46">
        <v>3484.7149504780864</v>
      </c>
      <c r="S2931" s="110">
        <v>3480.3085526297559</v>
      </c>
      <c r="T2931" s="46">
        <v>3491.0586607446658</v>
      </c>
      <c r="U2931" s="110">
        <f>$L$1*gp_need_index[[#This Row],[Normalised weighted population 2025/26]]</f>
        <v>1415.6529036579009</v>
      </c>
      <c r="V2931" s="4">
        <f>$M$1*gp_need_index[[#This Row],[Normalised travel time adjusted wp 2025/26]]</f>
        <v>2072.8286476283238</v>
      </c>
      <c r="W2931" s="115">
        <v>3488.4815512862247</v>
      </c>
      <c r="X2931" s="43">
        <f>gp_need_index[[#This Row],[Combined weighted population 2025/26]]/gp_need_index[[#This Row],[Registered population 2025/26]]</f>
        <v>0.87600144361561294</v>
      </c>
    </row>
    <row r="2932" spans="1:24" ht="13">
      <c r="A2932" s="8" t="s">
        <v>1629</v>
      </c>
      <c r="B2932" s="3" t="s">
        <v>9922</v>
      </c>
      <c r="C2932" s="74" t="s">
        <v>6423</v>
      </c>
      <c r="D2932" s="74" t="s">
        <v>6800</v>
      </c>
      <c r="E2932" s="74" t="s">
        <v>6690</v>
      </c>
      <c r="F2932" s="41">
        <v>0.99873550694649327</v>
      </c>
      <c r="G2932" s="110">
        <v>9136.8333333333321</v>
      </c>
      <c r="H2932" s="4">
        <v>5483.3243496275882</v>
      </c>
      <c r="I2932" s="46">
        <v>13440.007135773216</v>
      </c>
      <c r="J2932" s="110">
        <v>13423.01234011095</v>
      </c>
      <c r="K2932" s="46">
        <v>13464.648966198973</v>
      </c>
      <c r="L2932" s="110">
        <f>$L$1*gp_need_index[[#This Row],[Normalised weighted population (base year)]]</f>
        <v>5459.9545148821799</v>
      </c>
      <c r="M2932" s="4">
        <f>$M$1*gp_need_index[[#This Row],[Normalised travel time adjusted wp (base year)]]</f>
        <v>7994.6837964169181</v>
      </c>
      <c r="N2932" s="115">
        <v>13454.638311299099</v>
      </c>
      <c r="O2932" s="43">
        <f>gp_need_index[[#This Row],[Combined weighted population (base year)]]/gp_need_index[[#This Row],[Registered population (base year)]]</f>
        <v>1.4725712750185989</v>
      </c>
      <c r="P2932" s="77">
        <v>9230.5448022412638</v>
      </c>
      <c r="Q2932" s="4">
        <v>5593.260725088393</v>
      </c>
      <c r="R2932" s="46">
        <v>13572.120932829499</v>
      </c>
      <c r="S2932" s="110">
        <v>13554.959080188582</v>
      </c>
      <c r="T2932" s="46">
        <v>13596.82814823288</v>
      </c>
      <c r="U2932" s="110">
        <f>$L$1*gp_need_index[[#This Row],[Normalised weighted population 2025/26]]</f>
        <v>5513.625269326626</v>
      </c>
      <c r="V2932" s="4">
        <f>$M$1*gp_need_index[[#This Row],[Normalised travel time adjusted wp 2025/26]]</f>
        <v>8073.1656615946058</v>
      </c>
      <c r="W2932" s="115">
        <v>13586.790930921232</v>
      </c>
      <c r="X2932" s="43">
        <f>gp_need_index[[#This Row],[Combined weighted population 2025/26]]/gp_need_index[[#This Row],[Registered population 2025/26]]</f>
        <v>1.4719381382150087</v>
      </c>
    </row>
    <row r="2933" spans="1:24" ht="13">
      <c r="A2933" s="8" t="s">
        <v>1660</v>
      </c>
      <c r="B2933" s="3" t="s">
        <v>9921</v>
      </c>
      <c r="C2933" s="74" t="s">
        <v>6423</v>
      </c>
      <c r="D2933" s="74" t="s">
        <v>6800</v>
      </c>
      <c r="E2933" s="74" t="s">
        <v>6696</v>
      </c>
      <c r="F2933" s="41">
        <v>0.99873550694649327</v>
      </c>
      <c r="G2933" s="110">
        <v>2805.9166666666661</v>
      </c>
      <c r="H2933" s="4">
        <v>1587.252098293673</v>
      </c>
      <c r="I2933" s="46">
        <v>3890.4646464670345</v>
      </c>
      <c r="J2933" s="110">
        <v>3885.5451809466635</v>
      </c>
      <c r="K2933" s="46">
        <v>3897.597691050059</v>
      </c>
      <c r="L2933" s="110">
        <f>$L$1*gp_need_index[[#This Row],[Normalised weighted population (base year)]]</f>
        <v>1580.4872569545055</v>
      </c>
      <c r="M2933" s="4">
        <f>$M$1*gp_need_index[[#This Row],[Normalised travel time adjusted wp (base year)]]</f>
        <v>2314.2126604126602</v>
      </c>
      <c r="N2933" s="115">
        <v>3894.6999173671657</v>
      </c>
      <c r="O2933" s="43">
        <f>gp_need_index[[#This Row],[Combined weighted population (base year)]]/gp_need_index[[#This Row],[Registered population (base year)]]</f>
        <v>1.3880312140538147</v>
      </c>
      <c r="P2933" s="77">
        <v>2831.6915028977214</v>
      </c>
      <c r="Q2933" s="4">
        <v>1618.0088859945959</v>
      </c>
      <c r="R2933" s="46">
        <v>3926.1199058022366</v>
      </c>
      <c r="S2933" s="110">
        <v>3921.1553544541152</v>
      </c>
      <c r="T2933" s="46">
        <v>3933.2671667714135</v>
      </c>
      <c r="U2933" s="110">
        <f>$L$1*gp_need_index[[#This Row],[Normalised weighted population 2025/26]]</f>
        <v>1594.9720777004977</v>
      </c>
      <c r="V2933" s="4">
        <f>$M$1*gp_need_index[[#This Row],[Normalised travel time adjusted wp 2025/26]]</f>
        <v>2335.3915400323272</v>
      </c>
      <c r="W2933" s="115">
        <v>3930.3636177328249</v>
      </c>
      <c r="X2933" s="43">
        <f>gp_need_index[[#This Row],[Combined weighted population 2025/26]]/gp_need_index[[#This Row],[Registered population 2025/26]]</f>
        <v>1.3879914580069235</v>
      </c>
    </row>
    <row r="2934" spans="1:24" ht="13">
      <c r="A2934" s="8" t="s">
        <v>1746</v>
      </c>
      <c r="B2934" s="3" t="s">
        <v>9920</v>
      </c>
      <c r="C2934" s="74" t="s">
        <v>6423</v>
      </c>
      <c r="D2934" s="74" t="s">
        <v>6800</v>
      </c>
      <c r="E2934" s="74" t="s">
        <v>6588</v>
      </c>
      <c r="F2934" s="41">
        <v>0.99873550694649327</v>
      </c>
      <c r="G2934" s="110">
        <v>4931.25</v>
      </c>
      <c r="H2934" s="4">
        <v>1716.7155192825019</v>
      </c>
      <c r="I2934" s="46">
        <v>4207.7884433038289</v>
      </c>
      <c r="J2934" s="110">
        <v>4202.4677240466453</v>
      </c>
      <c r="K2934" s="46">
        <v>4215.5032910892414</v>
      </c>
      <c r="L2934" s="110">
        <f>$L$1*gp_need_index[[#This Row],[Normalised weighted population (base year)]]</f>
        <v>1709.3989070537846</v>
      </c>
      <c r="M2934" s="4">
        <f>$M$1*gp_need_index[[#This Row],[Normalised travel time adjusted wp (base year)]]</f>
        <v>2502.970254896085</v>
      </c>
      <c r="N2934" s="115">
        <v>4212.3691619498695</v>
      </c>
      <c r="O2934" s="43">
        <f>gp_need_index[[#This Row],[Combined weighted population (base year)]]/gp_need_index[[#This Row],[Registered population (base year)]]</f>
        <v>0.85421934843089875</v>
      </c>
      <c r="P2934" s="77">
        <v>4972.7670781896286</v>
      </c>
      <c r="Q2934" s="4">
        <v>1747.3264289620122</v>
      </c>
      <c r="R2934" s="46">
        <v>4239.9106297028129</v>
      </c>
      <c r="S2934" s="110">
        <v>4234.5492921640644</v>
      </c>
      <c r="T2934" s="46">
        <v>4247.6291274775976</v>
      </c>
      <c r="U2934" s="110">
        <f>$L$1*gp_need_index[[#This Row],[Normalised weighted population 2025/26]]</f>
        <v>1722.4484296385008</v>
      </c>
      <c r="V2934" s="4">
        <f>$M$1*gp_need_index[[#This Row],[Normalised travel time adjusted wp 2025/26]]</f>
        <v>2522.0450859046823</v>
      </c>
      <c r="W2934" s="115">
        <v>4244.4935155431831</v>
      </c>
      <c r="X2934" s="43">
        <f>gp_need_index[[#This Row],[Combined weighted population 2025/26]]/gp_need_index[[#This Row],[Registered population 2025/26]]</f>
        <v>0.85354762224021585</v>
      </c>
    </row>
    <row r="2935" spans="1:24" ht="13">
      <c r="A2935" s="8" t="s">
        <v>1968</v>
      </c>
      <c r="B2935" s="3" t="s">
        <v>9919</v>
      </c>
      <c r="C2935" s="74" t="s">
        <v>6423</v>
      </c>
      <c r="D2935" s="74" t="s">
        <v>6800</v>
      </c>
      <c r="E2935" s="74" t="s">
        <v>6696</v>
      </c>
      <c r="F2935" s="41">
        <v>0.99873550694649327</v>
      </c>
      <c r="G2935" s="110">
        <v>5197.25</v>
      </c>
      <c r="H2935" s="4">
        <v>2362.8956435317796</v>
      </c>
      <c r="I2935" s="46">
        <v>5791.6206091860004</v>
      </c>
      <c r="J2935" s="110">
        <v>5784.2971451571384</v>
      </c>
      <c r="K2935" s="46">
        <v>5802.2393634396358</v>
      </c>
      <c r="L2935" s="110">
        <f>$L$1*gp_need_index[[#This Row],[Normalised weighted population (base year)]]</f>
        <v>2352.8250226476198</v>
      </c>
      <c r="M2935" s="4">
        <f>$M$1*gp_need_index[[#This Row],[Normalised travel time adjusted wp (base year)]]</f>
        <v>3445.1005101039923</v>
      </c>
      <c r="N2935" s="115">
        <v>5797.9255327516121</v>
      </c>
      <c r="O2935" s="43">
        <f>gp_need_index[[#This Row],[Combined weighted population (base year)]]/gp_need_index[[#This Row],[Registered population (base year)]]</f>
        <v>1.1155756472656908</v>
      </c>
      <c r="P2935" s="77">
        <v>5242.6983699209077</v>
      </c>
      <c r="Q2935" s="4">
        <v>2407.7716277653331</v>
      </c>
      <c r="R2935" s="46">
        <v>5842.4896168505356</v>
      </c>
      <c r="S2935" s="110">
        <v>5835.1018293148427</v>
      </c>
      <c r="T2935" s="46">
        <v>5853.1255115769363</v>
      </c>
      <c r="U2935" s="110">
        <f>$L$1*gp_need_index[[#This Row],[Normalised weighted population 2025/26]]</f>
        <v>2373.4903738829094</v>
      </c>
      <c r="V2935" s="4">
        <f>$M$1*gp_need_index[[#This Row],[Normalised travel time adjusted wp 2025/26]]</f>
        <v>3475.3143437506474</v>
      </c>
      <c r="W2935" s="115">
        <v>5848.8047176335567</v>
      </c>
      <c r="X2935" s="43">
        <f>gp_need_index[[#This Row],[Combined weighted population 2025/26]]/gp_need_index[[#This Row],[Registered population 2025/26]]</f>
        <v>1.1156096164505822</v>
      </c>
    </row>
    <row r="2936" spans="1:24" ht="13">
      <c r="A2936" s="8" t="s">
        <v>1673</v>
      </c>
      <c r="B2936" s="3" t="s">
        <v>9918</v>
      </c>
      <c r="C2936" s="74" t="s">
        <v>6423</v>
      </c>
      <c r="D2936" s="74" t="s">
        <v>6800</v>
      </c>
      <c r="E2936" s="74" t="s">
        <v>6696</v>
      </c>
      <c r="F2936" s="41">
        <v>0.99873550694649327</v>
      </c>
      <c r="G2936" s="110">
        <v>5399.25</v>
      </c>
      <c r="H2936" s="4">
        <v>5035.0724598175511</v>
      </c>
      <c r="I2936" s="46">
        <v>12341.310758623851</v>
      </c>
      <c r="J2936" s="110">
        <v>12325.705256898404</v>
      </c>
      <c r="K2936" s="46">
        <v>12363.938163793609</v>
      </c>
      <c r="L2936" s="110">
        <f>$L$1*gp_need_index[[#This Row],[Normalised weighted population (base year)]]</f>
        <v>5013.6130669722088</v>
      </c>
      <c r="M2936" s="4">
        <f>$M$1*gp_need_index[[#This Row],[Normalised travel time adjusted wp (base year)]]</f>
        <v>7341.1327949298447</v>
      </c>
      <c r="N2936" s="115">
        <v>12354.745861902054</v>
      </c>
      <c r="O2936" s="43">
        <f>gp_need_index[[#This Row],[Combined weighted population (base year)]]/gp_need_index[[#This Row],[Registered population (base year)]]</f>
        <v>2.2882337105898141</v>
      </c>
      <c r="P2936" s="77">
        <v>5455.4467069397579</v>
      </c>
      <c r="Q2936" s="4">
        <v>5133.4628257770373</v>
      </c>
      <c r="R2936" s="46">
        <v>12456.415264734425</v>
      </c>
      <c r="S2936" s="110">
        <v>12440.664214160573</v>
      </c>
      <c r="T2936" s="46">
        <v>12479.091406261819</v>
      </c>
      <c r="U2936" s="110">
        <f>$L$1*gp_need_index[[#This Row],[Normalised weighted population 2025/26]]</f>
        <v>5060.3738582034075</v>
      </c>
      <c r="V2936" s="4">
        <f>$M$1*gp_need_index[[#This Row],[Normalised travel time adjusted wp 2025/26]]</f>
        <v>7409.5054471970179</v>
      </c>
      <c r="W2936" s="115">
        <v>12469.879305400425</v>
      </c>
      <c r="X2936" s="43">
        <f>gp_need_index[[#This Row],[Combined weighted population 2025/26]]/gp_need_index[[#This Row],[Registered population 2025/26]]</f>
        <v>2.2857668629660988</v>
      </c>
    </row>
    <row r="2937" spans="1:24" ht="13">
      <c r="A2937" s="8" t="s">
        <v>1630</v>
      </c>
      <c r="B2937" s="3" t="s">
        <v>9917</v>
      </c>
      <c r="C2937" s="74" t="s">
        <v>6423</v>
      </c>
      <c r="D2937" s="74" t="s">
        <v>6800</v>
      </c>
      <c r="E2937" s="74" t="s">
        <v>6690</v>
      </c>
      <c r="F2937" s="41">
        <v>0.99873550694649327</v>
      </c>
      <c r="G2937" s="110">
        <v>12957.416666666666</v>
      </c>
      <c r="H2937" s="4">
        <v>10807.009803102112</v>
      </c>
      <c r="I2937" s="46">
        <v>26488.728298541777</v>
      </c>
      <c r="J2937" s="110">
        <v>26455.233485612043</v>
      </c>
      <c r="K2937" s="46">
        <v>26537.294548866841</v>
      </c>
      <c r="L2937" s="110">
        <f>$L$1*gp_need_index[[#This Row],[Normalised weighted population (base year)]]</f>
        <v>10760.950511860723</v>
      </c>
      <c r="M2937" s="4">
        <f>$M$1*gp_need_index[[#This Row],[Normalised travel time adjusted wp (base year)]]</f>
        <v>15756.614172650063</v>
      </c>
      <c r="N2937" s="115">
        <v>26517.564684510784</v>
      </c>
      <c r="O2937" s="43">
        <f>gp_need_index[[#This Row],[Combined weighted population (base year)]]/gp_need_index[[#This Row],[Registered population (base year)]]</f>
        <v>2.0465163208595425</v>
      </c>
      <c r="P2937" s="77">
        <v>13100.072419462256</v>
      </c>
      <c r="Q2937" s="4">
        <v>11030.162422290938</v>
      </c>
      <c r="R2937" s="46">
        <v>26764.834621886563</v>
      </c>
      <c r="S2937" s="110">
        <v>26730.990674428929</v>
      </c>
      <c r="T2937" s="46">
        <v>26813.558365029705</v>
      </c>
      <c r="U2937" s="110">
        <f>$L$1*gp_need_index[[#This Row],[Normalised weighted population 2025/26]]</f>
        <v>10873.117711736777</v>
      </c>
      <c r="V2937" s="4">
        <f>$M$1*gp_need_index[[#This Row],[Normalised travel time adjusted wp 2025/26]]</f>
        <v>15920.646808046502</v>
      </c>
      <c r="W2937" s="115">
        <v>26793.764519783279</v>
      </c>
      <c r="X2937" s="43">
        <f>gp_need_index[[#This Row],[Combined weighted population 2025/26]]/gp_need_index[[#This Row],[Registered population 2025/26]]</f>
        <v>2.0453142289486008</v>
      </c>
    </row>
    <row r="2938" spans="1:24" ht="13">
      <c r="A2938" s="8" t="s">
        <v>1736</v>
      </c>
      <c r="B2938" s="3" t="s">
        <v>9916</v>
      </c>
      <c r="C2938" s="74" t="s">
        <v>6423</v>
      </c>
      <c r="D2938" s="74" t="s">
        <v>6800</v>
      </c>
      <c r="E2938" s="74" t="s">
        <v>6588</v>
      </c>
      <c r="F2938" s="41">
        <v>0.99873550694649327</v>
      </c>
      <c r="G2938" s="110">
        <v>6984.4166666666679</v>
      </c>
      <c r="H2938" s="4">
        <v>2479.8321577472411</v>
      </c>
      <c r="I2938" s="46">
        <v>6078.2400913246029</v>
      </c>
      <c r="J2938" s="110">
        <v>6070.5541989515768</v>
      </c>
      <c r="K2938" s="46">
        <v>6089.3843533852078</v>
      </c>
      <c r="L2938" s="110">
        <f>$L$1*gp_need_index[[#This Row],[Normalised weighted population (base year)]]</f>
        <v>2469.2631554362911</v>
      </c>
      <c r="M2938" s="4">
        <f>$M$1*gp_need_index[[#This Row],[Normalised travel time adjusted wp (base year)]]</f>
        <v>3615.5938816061393</v>
      </c>
      <c r="N2938" s="115">
        <v>6084.8570370424304</v>
      </c>
      <c r="O2938" s="43">
        <f>gp_need_index[[#This Row],[Combined weighted population (base year)]]/gp_need_index[[#This Row],[Registered population (base year)]]</f>
        <v>0.87120475874278636</v>
      </c>
      <c r="P2938" s="77">
        <v>7042.9661270121851</v>
      </c>
      <c r="Q2938" s="4">
        <v>2523.8939379991698</v>
      </c>
      <c r="R2938" s="46">
        <v>6124.2619344583954</v>
      </c>
      <c r="S2938" s="110">
        <v>6116.5178477844174</v>
      </c>
      <c r="T2938" s="46">
        <v>6135.4107784416074</v>
      </c>
      <c r="U2938" s="110">
        <f>$L$1*gp_need_index[[#This Row],[Normalised weighted population 2025/26]]</f>
        <v>2487.9593635307592</v>
      </c>
      <c r="V2938" s="4">
        <f>$M$1*gp_need_index[[#This Row],[Normalised travel time adjusted wp 2025/26]]</f>
        <v>3642.9222371785067</v>
      </c>
      <c r="W2938" s="115">
        <v>6130.8816007092664</v>
      </c>
      <c r="X2938" s="43">
        <f>gp_need_index[[#This Row],[Combined weighted population 2025/26]]/gp_need_index[[#This Row],[Registered population 2025/26]]</f>
        <v>0.87049710166789496</v>
      </c>
    </row>
    <row r="2939" spans="1:24" ht="13">
      <c r="A2939" s="8" t="s">
        <v>224</v>
      </c>
      <c r="B2939" s="3" t="s">
        <v>9915</v>
      </c>
      <c r="C2939" s="74" t="s">
        <v>6423</v>
      </c>
      <c r="D2939" s="74" t="s">
        <v>6800</v>
      </c>
      <c r="E2939" s="74" t="s">
        <v>6695</v>
      </c>
      <c r="F2939" s="41">
        <v>0.99873550694649327</v>
      </c>
      <c r="G2939" s="110">
        <v>6925.333333333333</v>
      </c>
      <c r="H2939" s="4">
        <v>2614.2492366858014</v>
      </c>
      <c r="I2939" s="46">
        <v>6407.7056463262397</v>
      </c>
      <c r="J2939" s="110">
        <v>6399.6031470475446</v>
      </c>
      <c r="K2939" s="46">
        <v>6419.453973120997</v>
      </c>
      <c r="L2939" s="110">
        <f>$L$1*gp_need_index[[#This Row],[Normalised weighted population (base year)]]</f>
        <v>2603.1073510797082</v>
      </c>
      <c r="M2939" s="4">
        <f>$M$1*gp_need_index[[#This Row],[Normalised travel time adjusted wp (base year)]]</f>
        <v>3811.5739065748953</v>
      </c>
      <c r="N2939" s="115">
        <v>6414.6812576546035</v>
      </c>
      <c r="O2939" s="43">
        <f>gp_need_index[[#This Row],[Combined weighted population (base year)]]/gp_need_index[[#This Row],[Registered population (base year)]]</f>
        <v>0.9262631773663752</v>
      </c>
      <c r="P2939" s="77">
        <v>6984.3332636870909</v>
      </c>
      <c r="Q2939" s="4">
        <v>2664.4106280095516</v>
      </c>
      <c r="R2939" s="46">
        <v>6465.2275363920826</v>
      </c>
      <c r="S2939" s="110">
        <v>6457.0523010829747</v>
      </c>
      <c r="T2939" s="46">
        <v>6476.997087382977</v>
      </c>
      <c r="U2939" s="110">
        <f>$L$1*gp_need_index[[#This Row],[Normalised weighted population 2025/26]]</f>
        <v>2626.4754118401524</v>
      </c>
      <c r="V2939" s="4">
        <f>$M$1*gp_need_index[[#This Row],[Normalised travel time adjusted wp 2025/26]]</f>
        <v>3845.740337823157</v>
      </c>
      <c r="W2939" s="115">
        <v>6472.2157496633099</v>
      </c>
      <c r="X2939" s="43">
        <f>gp_need_index[[#This Row],[Combined weighted population 2025/26]]/gp_need_index[[#This Row],[Registered population 2025/26]]</f>
        <v>0.92667624887168831</v>
      </c>
    </row>
    <row r="2940" spans="1:24" ht="13">
      <c r="A2940" s="8" t="s">
        <v>1641</v>
      </c>
      <c r="B2940" s="3" t="s">
        <v>9914</v>
      </c>
      <c r="C2940" s="74" t="s">
        <v>6423</v>
      </c>
      <c r="D2940" s="74" t="s">
        <v>6800</v>
      </c>
      <c r="E2940" s="74" t="s">
        <v>6559</v>
      </c>
      <c r="F2940" s="41">
        <v>0.99873550694649327</v>
      </c>
      <c r="G2940" s="110">
        <v>6855.25</v>
      </c>
      <c r="H2940" s="4">
        <v>3050.2953023791874</v>
      </c>
      <c r="I2940" s="46">
        <v>7476.4847045708921</v>
      </c>
      <c r="J2940" s="110">
        <v>7467.030741597313</v>
      </c>
      <c r="K2940" s="46">
        <v>7490.1926041582683</v>
      </c>
      <c r="L2940" s="110">
        <f>$L$1*gp_need_index[[#This Row],[Normalised weighted population (base year)]]</f>
        <v>3037.2949958869885</v>
      </c>
      <c r="M2940" s="4">
        <f>$M$1*gp_need_index[[#This Row],[Normalised travel time adjusted wp (base year)]]</f>
        <v>4447.3288234123465</v>
      </c>
      <c r="N2940" s="115">
        <v>7484.6238192993351</v>
      </c>
      <c r="O2940" s="43">
        <f>gp_need_index[[#This Row],[Combined weighted population (base year)]]/gp_need_index[[#This Row],[Registered population (base year)]]</f>
        <v>1.0918090250974559</v>
      </c>
      <c r="P2940" s="77">
        <v>6915.7179978290733</v>
      </c>
      <c r="Q2940" s="4">
        <v>3108.0163494564117</v>
      </c>
      <c r="R2940" s="46">
        <v>7541.6426713001219</v>
      </c>
      <c r="S2940" s="110">
        <v>7532.106316530233</v>
      </c>
      <c r="T2940" s="46">
        <v>7555.3717701563237</v>
      </c>
      <c r="U2940" s="110">
        <f>$L$1*gp_need_index[[#This Row],[Normalised weighted population 2025/26]]</f>
        <v>3063.7651853020579</v>
      </c>
      <c r="V2940" s="4">
        <f>$M$1*gp_need_index[[#This Row],[Normalised travel time adjusted wp 2025/26]]</f>
        <v>4486.0291878686894</v>
      </c>
      <c r="W2940" s="115">
        <v>7549.7943731707473</v>
      </c>
      <c r="X2940" s="43">
        <f>gp_need_index[[#This Row],[Combined weighted population 2025/26]]/gp_need_index[[#This Row],[Registered population 2025/26]]</f>
        <v>1.0916862682285076</v>
      </c>
    </row>
    <row r="2941" spans="1:24" ht="13">
      <c r="A2941" s="8" t="s">
        <v>1671</v>
      </c>
      <c r="B2941" s="3" t="s">
        <v>9913</v>
      </c>
      <c r="C2941" s="74" t="s">
        <v>6423</v>
      </c>
      <c r="D2941" s="74" t="s">
        <v>6800</v>
      </c>
      <c r="E2941" s="74" t="s">
        <v>6696</v>
      </c>
      <c r="F2941" s="41">
        <v>0.99873550694649327</v>
      </c>
      <c r="G2941" s="110">
        <v>4655.5</v>
      </c>
      <c r="H2941" s="4">
        <v>2427.0930484522096</v>
      </c>
      <c r="I2941" s="46">
        <v>5948.9728876969921</v>
      </c>
      <c r="J2941" s="110">
        <v>5941.4504528049993</v>
      </c>
      <c r="K2941" s="46">
        <v>5959.8801424049061</v>
      </c>
      <c r="L2941" s="110">
        <f>$L$1*gp_need_index[[#This Row],[Normalised weighted population (base year)]]</f>
        <v>2416.7488193245072</v>
      </c>
      <c r="M2941" s="4">
        <f>$M$1*gp_need_index[[#This Row],[Normalised travel time adjusted wp (base year)]]</f>
        <v>3538.7002901214255</v>
      </c>
      <c r="N2941" s="115">
        <v>5955.4491094459327</v>
      </c>
      <c r="O2941" s="43">
        <f>gp_need_index[[#This Row],[Combined weighted population (base year)]]/gp_need_index[[#This Row],[Registered population (base year)]]</f>
        <v>1.2792286777888375</v>
      </c>
      <c r="P2941" s="77">
        <v>4701.4398581604382</v>
      </c>
      <c r="Q2941" s="4">
        <v>2475.7645190486264</v>
      </c>
      <c r="R2941" s="46">
        <v>6007.4752644765013</v>
      </c>
      <c r="S2941" s="110">
        <v>5999.8788537354576</v>
      </c>
      <c r="T2941" s="46">
        <v>6018.4115054755694</v>
      </c>
      <c r="U2941" s="110">
        <f>$L$1*gp_need_index[[#This Row],[Normalised weighted population 2025/26]]</f>
        <v>2440.5151992826268</v>
      </c>
      <c r="V2941" s="4">
        <f>$M$1*gp_need_index[[#This Row],[Normalised travel time adjusted wp 2025/26]]</f>
        <v>3573.4534976575392</v>
      </c>
      <c r="W2941" s="115">
        <v>6013.9686969401664</v>
      </c>
      <c r="X2941" s="43">
        <f>gp_need_index[[#This Row],[Combined weighted population 2025/26]]/gp_need_index[[#This Row],[Registered population 2025/26]]</f>
        <v>1.279175928732031</v>
      </c>
    </row>
    <row r="2942" spans="1:24" ht="13">
      <c r="A2942" s="8" t="s">
        <v>1637</v>
      </c>
      <c r="B2942" s="3" t="s">
        <v>12702</v>
      </c>
      <c r="C2942" s="74" t="s">
        <v>6423</v>
      </c>
      <c r="D2942" s="74" t="s">
        <v>6800</v>
      </c>
      <c r="E2942" s="74" t="s">
        <v>6559</v>
      </c>
      <c r="F2942" s="41">
        <v>0.99873550694649327</v>
      </c>
      <c r="G2942" s="110">
        <v>9123.6666666666661</v>
      </c>
      <c r="H2942" s="4">
        <v>4441.1547121112008</v>
      </c>
      <c r="I2942" s="46">
        <v>10885.577291429296</v>
      </c>
      <c r="J2942" s="110">
        <v>10871.812554560873</v>
      </c>
      <c r="K2942" s="46">
        <v>10905.535655066462</v>
      </c>
      <c r="L2942" s="110">
        <f>$L$1*gp_need_index[[#This Row],[Normalised weighted population (base year)]]</f>
        <v>4422.2265865649024</v>
      </c>
      <c r="M2942" s="4">
        <f>$M$1*gp_need_index[[#This Row],[Normalised travel time adjusted wp (base year)]]</f>
        <v>6475.2010551240701</v>
      </c>
      <c r="N2942" s="115">
        <v>10897.427641688973</v>
      </c>
      <c r="O2942" s="43">
        <f>gp_need_index[[#This Row],[Combined weighted population (base year)]]/gp_need_index[[#This Row],[Registered population (base year)]]</f>
        <v>1.1944131717901034</v>
      </c>
      <c r="P2942" s="77">
        <v>9203.8643952847542</v>
      </c>
      <c r="Q2942" s="4">
        <v>4524.5327532403444</v>
      </c>
      <c r="R2942" s="46">
        <v>10978.838411033577</v>
      </c>
      <c r="S2942" s="110">
        <v>10964.955746127252</v>
      </c>
      <c r="T2942" s="46">
        <v>10998.824714341868</v>
      </c>
      <c r="U2942" s="110">
        <f>$L$1*gp_need_index[[#This Row],[Normalised weighted population 2025/26]]</f>
        <v>4460.1135806641114</v>
      </c>
      <c r="V2942" s="4">
        <f>$M$1*gp_need_index[[#This Row],[Normalised travel time adjusted wp 2025/26]]</f>
        <v>6530.5917699094562</v>
      </c>
      <c r="W2942" s="115">
        <v>10990.705350573568</v>
      </c>
      <c r="X2942" s="43">
        <f>gp_need_index[[#This Row],[Combined weighted population 2025/26]]/gp_need_index[[#This Row],[Registered population 2025/26]]</f>
        <v>1.1941402957006009</v>
      </c>
    </row>
    <row r="2943" spans="1:24" ht="13">
      <c r="A2943" s="8" t="s">
        <v>242</v>
      </c>
      <c r="B2943" s="3" t="s">
        <v>9912</v>
      </c>
      <c r="C2943" s="74" t="s">
        <v>6423</v>
      </c>
      <c r="D2943" s="74" t="s">
        <v>6800</v>
      </c>
      <c r="E2943" s="74" t="s">
        <v>6695</v>
      </c>
      <c r="F2943" s="41">
        <v>0.99873550694649327</v>
      </c>
      <c r="G2943" s="110">
        <v>3418.4166666666661</v>
      </c>
      <c r="H2943" s="4">
        <v>1433.7893903952643</v>
      </c>
      <c r="I2943" s="46">
        <v>3514.3169379387623</v>
      </c>
      <c r="J2943" s="110">
        <v>3509.8731085829177</v>
      </c>
      <c r="K2943" s="46">
        <v>3520.7603275271913</v>
      </c>
      <c r="L2943" s="110">
        <f>$L$1*gp_need_index[[#This Row],[Normalised weighted population (base year)]]</f>
        <v>1427.6786044966457</v>
      </c>
      <c r="M2943" s="4">
        <f>$M$1*gp_need_index[[#This Row],[Normalised travel time adjusted wp (base year)]]</f>
        <v>2090.4641192064487</v>
      </c>
      <c r="N2943" s="115">
        <v>3518.1427237030944</v>
      </c>
      <c r="O2943" s="43">
        <f>gp_need_index[[#This Row],[Combined weighted population (base year)]]/gp_need_index[[#This Row],[Registered population (base year)]]</f>
        <v>1.0291731718982262</v>
      </c>
      <c r="P2943" s="77">
        <v>3448.1179316204725</v>
      </c>
      <c r="Q2943" s="4">
        <v>1461.1598337994449</v>
      </c>
      <c r="R2943" s="46">
        <v>3545.5236115791326</v>
      </c>
      <c r="S2943" s="110">
        <v>3541.0403216012469</v>
      </c>
      <c r="T2943" s="46">
        <v>3551.9780202911247</v>
      </c>
      <c r="U2943" s="110">
        <f>$L$1*gp_need_index[[#This Row],[Normalised weighted population 2025/26]]</f>
        <v>1440.356203319021</v>
      </c>
      <c r="V2943" s="4">
        <f>$M$1*gp_need_index[[#This Row],[Normalised travel time adjusted wp 2025/26]]</f>
        <v>2108.9997366687285</v>
      </c>
      <c r="W2943" s="115">
        <v>3549.3559399877495</v>
      </c>
      <c r="X2943" s="43">
        <f>gp_need_index[[#This Row],[Combined weighted population 2025/26]]/gp_need_index[[#This Row],[Registered population 2025/26]]</f>
        <v>1.0293603671263354</v>
      </c>
    </row>
    <row r="2944" spans="1:24" ht="13">
      <c r="A2944" s="8" t="s">
        <v>1635</v>
      </c>
      <c r="B2944" s="3" t="s">
        <v>9911</v>
      </c>
      <c r="C2944" s="74" t="s">
        <v>6423</v>
      </c>
      <c r="D2944" s="74" t="s">
        <v>6800</v>
      </c>
      <c r="E2944" s="74" t="s">
        <v>6559</v>
      </c>
      <c r="F2944" s="41">
        <v>0.99873550694649327</v>
      </c>
      <c r="G2944" s="110">
        <v>16983.166666666664</v>
      </c>
      <c r="H2944" s="4">
        <v>7411.0521719649605</v>
      </c>
      <c r="I2944" s="46">
        <v>18165.001324709439</v>
      </c>
      <c r="J2944" s="110">
        <v>18142.031806717405</v>
      </c>
      <c r="K2944" s="46">
        <v>18198.30628339028</v>
      </c>
      <c r="L2944" s="110">
        <f>$L$1*gp_need_index[[#This Row],[Normalised weighted population (base year)]]</f>
        <v>7379.4663941584413</v>
      </c>
      <c r="M2944" s="4">
        <f>$M$1*gp_need_index[[#This Row],[Normalised travel time adjusted wp (base year)]]</f>
        <v>10805.3098696656</v>
      </c>
      <c r="N2944" s="115">
        <v>18184.776263824042</v>
      </c>
      <c r="O2944" s="43">
        <f>gp_need_index[[#This Row],[Combined weighted population (base year)]]/gp_need_index[[#This Row],[Registered population (base year)]]</f>
        <v>1.0707529768000106</v>
      </c>
      <c r="P2944" s="77">
        <v>17131.201202744669</v>
      </c>
      <c r="Q2944" s="4">
        <v>7552.1126428087382</v>
      </c>
      <c r="R2944" s="46">
        <v>18325.30095133925</v>
      </c>
      <c r="S2944" s="110">
        <v>18302.128735582861</v>
      </c>
      <c r="T2944" s="46">
        <v>18358.661040022322</v>
      </c>
      <c r="U2944" s="110">
        <f>$L$1*gp_need_index[[#This Row],[Normalised weighted population 2025/26]]</f>
        <v>7444.5875403981454</v>
      </c>
      <c r="V2944" s="4">
        <f>$M$1*gp_need_index[[#This Row],[Normalised travel time adjusted wp 2025/26]]</f>
        <v>10900.521083692998</v>
      </c>
      <c r="W2944" s="115">
        <v>18345.108624091143</v>
      </c>
      <c r="X2944" s="43">
        <f>gp_need_index[[#This Row],[Combined weighted population 2025/26]]/gp_need_index[[#This Row],[Registered population 2025/26]]</f>
        <v>1.0708594456967786</v>
      </c>
    </row>
    <row r="2945" spans="1:24" ht="13">
      <c r="A2945" s="8" t="s">
        <v>1656</v>
      </c>
      <c r="B2945" s="3" t="s">
        <v>9835</v>
      </c>
      <c r="C2945" s="74" t="s">
        <v>6423</v>
      </c>
      <c r="D2945" s="74" t="s">
        <v>6800</v>
      </c>
      <c r="E2945" s="74" t="s">
        <v>6694</v>
      </c>
      <c r="F2945" s="41">
        <v>0.99873550694649327</v>
      </c>
      <c r="G2945" s="110">
        <v>2416.4166666666665</v>
      </c>
      <c r="H2945" s="4">
        <v>1765.677614341186</v>
      </c>
      <c r="I2945" s="46">
        <v>4327.797923869357</v>
      </c>
      <c r="J2945" s="110">
        <v>4322.3254534576436</v>
      </c>
      <c r="K2945" s="46">
        <v>4335.732805263362</v>
      </c>
      <c r="L2945" s="110">
        <f>$L$1*gp_need_index[[#This Row],[Normalised weighted population (base year)]]</f>
        <v>1758.1523264994003</v>
      </c>
      <c r="M2945" s="4">
        <f>$M$1*gp_need_index[[#This Row],[Normalised travel time adjusted wp (base year)]]</f>
        <v>2574.3569617632202</v>
      </c>
      <c r="N2945" s="115">
        <v>4332.5092882626204</v>
      </c>
      <c r="O2945" s="43">
        <f>gp_need_index[[#This Row],[Combined weighted population (base year)]]/gp_need_index[[#This Row],[Registered population (base year)]]</f>
        <v>1.7929479414819274</v>
      </c>
      <c r="P2945" s="77">
        <v>2441.8581325914161</v>
      </c>
      <c r="Q2945" s="4">
        <v>1801.2450711080132</v>
      </c>
      <c r="R2945" s="46">
        <v>4370.7449261369238</v>
      </c>
      <c r="S2945" s="110">
        <v>4365.2181495391742</v>
      </c>
      <c r="T2945" s="46">
        <v>4378.7015997399494</v>
      </c>
      <c r="U2945" s="110">
        <f>$L$1*gp_need_index[[#This Row],[Normalised weighted population 2025/26]]</f>
        <v>1775.5993915613913</v>
      </c>
      <c r="V2945" s="4">
        <f>$M$1*gp_need_index[[#This Row],[Normalised travel time adjusted wp 2025/26]]</f>
        <v>2599.8698381713539</v>
      </c>
      <c r="W2945" s="115">
        <v>4375.4692297327456</v>
      </c>
      <c r="X2945" s="43">
        <f>gp_need_index[[#This Row],[Combined weighted population 2025/26]]/gp_need_index[[#This Row],[Registered population 2025/26]]</f>
        <v>1.7918605390433922</v>
      </c>
    </row>
    <row r="2946" spans="1:24" ht="13">
      <c r="A2946" s="8" t="s">
        <v>1741</v>
      </c>
      <c r="B2946" s="3" t="s">
        <v>9910</v>
      </c>
      <c r="C2946" s="74" t="s">
        <v>6423</v>
      </c>
      <c r="D2946" s="74" t="s">
        <v>6800</v>
      </c>
      <c r="E2946" s="74" t="s">
        <v>6588</v>
      </c>
      <c r="F2946" s="41">
        <v>0.99873550694649327</v>
      </c>
      <c r="G2946" s="110">
        <v>10207.666666666668</v>
      </c>
      <c r="H2946" s="4">
        <v>3720.3410564082897</v>
      </c>
      <c r="I2946" s="46">
        <v>9118.8131792775366</v>
      </c>
      <c r="J2946" s="110">
        <v>9107.2825033561148</v>
      </c>
      <c r="K2946" s="46">
        <v>9135.5322364757885</v>
      </c>
      <c r="L2946" s="110">
        <f>$L$1*gp_need_index[[#This Row],[Normalised weighted population (base year)]]</f>
        <v>3704.4850263540538</v>
      </c>
      <c r="M2946" s="4">
        <f>$M$1*gp_need_index[[#This Row],[Normalised travel time adjusted wp (base year)]]</f>
        <v>5424.255153323551</v>
      </c>
      <c r="N2946" s="115">
        <v>9128.7401796776048</v>
      </c>
      <c r="O2946" s="43">
        <f>gp_need_index[[#This Row],[Combined weighted population (base year)]]/gp_need_index[[#This Row],[Registered population (base year)]]</f>
        <v>0.89430233938650072</v>
      </c>
      <c r="P2946" s="77">
        <v>10291.369894277628</v>
      </c>
      <c r="Q2946" s="4">
        <v>3785.3751502073123</v>
      </c>
      <c r="R2946" s="46">
        <v>9185.2627366891356</v>
      </c>
      <c r="S2946" s="110">
        <v>9173.6480357639575</v>
      </c>
      <c r="T2946" s="46">
        <v>9201.9839452677497</v>
      </c>
      <c r="U2946" s="110">
        <f>$L$1*gp_need_index[[#This Row],[Normalised weighted population 2025/26]]</f>
        <v>3731.4799198341093</v>
      </c>
      <c r="V2946" s="4">
        <f>$M$1*gp_need_index[[#This Row],[Normalised travel time adjusted wp 2025/26]]</f>
        <v>5463.7110946449293</v>
      </c>
      <c r="W2946" s="115">
        <v>9195.1910144790381</v>
      </c>
      <c r="X2946" s="43">
        <f>gp_need_index[[#This Row],[Combined weighted population 2025/26]]/gp_need_index[[#This Row],[Registered population 2025/26]]</f>
        <v>0.89348562037323087</v>
      </c>
    </row>
    <row r="2947" spans="1:24" ht="13">
      <c r="A2947" s="8" t="s">
        <v>1645</v>
      </c>
      <c r="B2947" s="3" t="s">
        <v>12703</v>
      </c>
      <c r="C2947" s="74" t="s">
        <v>6423</v>
      </c>
      <c r="D2947" s="74" t="s">
        <v>6800</v>
      </c>
      <c r="E2947" s="74" t="s">
        <v>6559</v>
      </c>
      <c r="F2947" s="41">
        <v>0.99873550694649327</v>
      </c>
      <c r="G2947" s="110">
        <v>3758.916666666667</v>
      </c>
      <c r="H2947" s="4">
        <v>1794.0343847902648</v>
      </c>
      <c r="I2947" s="46">
        <v>4397.3023290225892</v>
      </c>
      <c r="J2947" s="110">
        <v>4391.7419707733716</v>
      </c>
      <c r="K2947" s="46">
        <v>4405.3646445576869</v>
      </c>
      <c r="L2947" s="110">
        <f>$L$1*gp_need_index[[#This Row],[Normalised weighted population (base year)]]</f>
        <v>1786.3882408770423</v>
      </c>
      <c r="M2947" s="4">
        <f>$M$1*gp_need_index[[#This Row],[Normalised travel time adjusted wp (base year)]]</f>
        <v>2615.7011170188471</v>
      </c>
      <c r="N2947" s="115">
        <v>4402.0893578958894</v>
      </c>
      <c r="O2947" s="43">
        <f>gp_need_index[[#This Row],[Combined weighted population (base year)]]/gp_need_index[[#This Row],[Registered population (base year)]]</f>
        <v>1.1711058659354572</v>
      </c>
      <c r="P2947" s="77">
        <v>3792.1413840009823</v>
      </c>
      <c r="Q2947" s="4">
        <v>1828.975310405682</v>
      </c>
      <c r="R2947" s="46">
        <v>4438.0327175956909</v>
      </c>
      <c r="S2947" s="110">
        <v>4432.4208560530551</v>
      </c>
      <c r="T2947" s="46">
        <v>4446.1118845043538</v>
      </c>
      <c r="U2947" s="110">
        <f>$L$1*gp_need_index[[#This Row],[Normalised weighted population 2025/26]]</f>
        <v>1802.934814605466</v>
      </c>
      <c r="V2947" s="4">
        <f>$M$1*gp_need_index[[#This Row],[Normalised travel time adjusted wp 2025/26]]</f>
        <v>2639.8949374272443</v>
      </c>
      <c r="W2947" s="115">
        <v>4442.8297520327105</v>
      </c>
      <c r="X2947" s="43">
        <f>gp_need_index[[#This Row],[Combined weighted population 2025/26]]/gp_need_index[[#This Row],[Registered population 2025/26]]</f>
        <v>1.1715886361138796</v>
      </c>
    </row>
    <row r="2948" spans="1:24" ht="13">
      <c r="A2948" s="8" t="s">
        <v>1662</v>
      </c>
      <c r="B2948" s="3" t="s">
        <v>9909</v>
      </c>
      <c r="C2948" s="74" t="s">
        <v>6423</v>
      </c>
      <c r="D2948" s="74" t="s">
        <v>6800</v>
      </c>
      <c r="E2948" s="74" t="s">
        <v>6694</v>
      </c>
      <c r="F2948" s="41">
        <v>0.99873550694649327</v>
      </c>
      <c r="G2948" s="110">
        <v>10547.583333333332</v>
      </c>
      <c r="H2948" s="4">
        <v>5544.2500907253998</v>
      </c>
      <c r="I2948" s="46">
        <v>13589.340340029585</v>
      </c>
      <c r="J2948" s="110">
        <v>13572.156713567878</v>
      </c>
      <c r="K2948" s="46">
        <v>13614.255968189154</v>
      </c>
      <c r="L2948" s="110">
        <f>$L$1*gp_need_index[[#This Row],[Normalised weighted population (base year)]]</f>
        <v>5520.6205915117944</v>
      </c>
      <c r="M2948" s="4">
        <f>$M$1*gp_need_index[[#This Row],[Normalised travel time adjusted wp (base year)]]</f>
        <v>8083.5134924337954</v>
      </c>
      <c r="N2948" s="115">
        <v>13604.13408394559</v>
      </c>
      <c r="O2948" s="43">
        <f>gp_need_index[[#This Row],[Combined weighted population (base year)]]/gp_need_index[[#This Row],[Registered population (base year)]]</f>
        <v>1.2897868311646987</v>
      </c>
      <c r="P2948" s="77">
        <v>10645.673074018427</v>
      </c>
      <c r="Q2948" s="4">
        <v>5653.6614296765292</v>
      </c>
      <c r="R2948" s="46">
        <v>13718.684039287466</v>
      </c>
      <c r="S2948" s="110">
        <v>13701.336858616532</v>
      </c>
      <c r="T2948" s="46">
        <v>13743.658063854969</v>
      </c>
      <c r="U2948" s="110">
        <f>$L$1*gp_need_index[[#This Row],[Normalised weighted population 2025/26]]</f>
        <v>5573.166003697992</v>
      </c>
      <c r="V2948" s="4">
        <f>$M$1*gp_need_index[[#This Row],[Normalised travel time adjusted wp 2025/26]]</f>
        <v>8160.3464525829177</v>
      </c>
      <c r="W2948" s="115">
        <v>13733.512456280911</v>
      </c>
      <c r="X2948" s="43">
        <f>gp_need_index[[#This Row],[Combined weighted population 2025/26]]/gp_need_index[[#This Row],[Registered population 2025/26]]</f>
        <v>1.2900558152399579</v>
      </c>
    </row>
    <row r="2949" spans="1:24" ht="13">
      <c r="A2949" s="8" t="s">
        <v>1644</v>
      </c>
      <c r="B2949" s="3" t="s">
        <v>9908</v>
      </c>
      <c r="C2949" s="74" t="s">
        <v>6423</v>
      </c>
      <c r="D2949" s="74" t="s">
        <v>6800</v>
      </c>
      <c r="E2949" s="74" t="s">
        <v>6559</v>
      </c>
      <c r="F2949" s="41">
        <v>0.99873550694649327</v>
      </c>
      <c r="G2949" s="110">
        <v>8105.75</v>
      </c>
      <c r="H2949" s="4">
        <v>2158.7647546185676</v>
      </c>
      <c r="I2949" s="46">
        <v>5291.2816854432112</v>
      </c>
      <c r="J2949" s="110">
        <v>5284.5908965078206</v>
      </c>
      <c r="K2949" s="46">
        <v>5300.983084014686</v>
      </c>
      <c r="L2949" s="110">
        <f>$L$1*gp_need_index[[#This Row],[Normalised weighted population (base year)]]</f>
        <v>2149.5641360972372</v>
      </c>
      <c r="M2949" s="4">
        <f>$M$1*gp_need_index[[#This Row],[Normalised travel time adjusted wp (base year)]]</f>
        <v>3147.4777896728224</v>
      </c>
      <c r="N2949" s="115">
        <v>5297.0419257700596</v>
      </c>
      <c r="O2949" s="43">
        <f>gp_need_index[[#This Row],[Combined weighted population (base year)]]/gp_need_index[[#This Row],[Registered population (base year)]]</f>
        <v>0.65349189473769353</v>
      </c>
      <c r="P2949" s="77">
        <v>8167.9010235702835</v>
      </c>
      <c r="Q2949" s="4">
        <v>2194.8608312461497</v>
      </c>
      <c r="R2949" s="46">
        <v>5325.858760487632</v>
      </c>
      <c r="S2949" s="110">
        <v>5319.1242490810373</v>
      </c>
      <c r="T2949" s="46">
        <v>5335.5541603632009</v>
      </c>
      <c r="U2949" s="110">
        <f>$L$1*gp_need_index[[#This Row],[Normalised weighted population 2025/26]]</f>
        <v>2163.6109483565629</v>
      </c>
      <c r="V2949" s="4">
        <f>$M$1*gp_need_index[[#This Row],[Normalised travel time adjusted wp 2025/26]]</f>
        <v>3168.004490710628</v>
      </c>
      <c r="W2949" s="115">
        <v>5331.6154390671909</v>
      </c>
      <c r="X2949" s="43">
        <f>gp_need_index[[#This Row],[Combined weighted population 2025/26]]/gp_need_index[[#This Row],[Registered population 2025/26]]</f>
        <v>0.65275220937198386</v>
      </c>
    </row>
    <row r="2950" spans="1:24" ht="13">
      <c r="A2950" s="8" t="s">
        <v>1745</v>
      </c>
      <c r="B2950" s="3" t="s">
        <v>9906</v>
      </c>
      <c r="C2950" s="74" t="s">
        <v>6423</v>
      </c>
      <c r="D2950" s="74" t="s">
        <v>6800</v>
      </c>
      <c r="E2950" s="74" t="s">
        <v>6588</v>
      </c>
      <c r="F2950" s="41">
        <v>0.99873550694649327</v>
      </c>
      <c r="G2950" s="110">
        <v>4259.3333333333339</v>
      </c>
      <c r="H2950" s="4">
        <v>1084.787187842433</v>
      </c>
      <c r="I2950" s="46">
        <v>2658.8884070642039</v>
      </c>
      <c r="J2950" s="110">
        <v>2655.5262611434218</v>
      </c>
      <c r="K2950" s="46">
        <v>2663.7633953425579</v>
      </c>
      <c r="L2950" s="110">
        <f>$L$1*gp_need_index[[#This Row],[Normalised weighted population (base year)]]</f>
        <v>1080.1638433715675</v>
      </c>
      <c r="M2950" s="4">
        <f>$M$1*gp_need_index[[#This Row],[Normalised travel time adjusted wp (base year)]]</f>
        <v>1581.619105532867</v>
      </c>
      <c r="N2950" s="115">
        <v>2661.7829489044343</v>
      </c>
      <c r="O2950" s="43">
        <f>gp_need_index[[#This Row],[Combined weighted population (base year)]]/gp_need_index[[#This Row],[Registered population (base year)]]</f>
        <v>0.62492947618667249</v>
      </c>
      <c r="P2950" s="77">
        <v>4294.3917772917648</v>
      </c>
      <c r="Q2950" s="4">
        <v>1102.5179863528713</v>
      </c>
      <c r="R2950" s="46">
        <v>2675.2744377322688</v>
      </c>
      <c r="S2950" s="110">
        <v>2671.891571789532</v>
      </c>
      <c r="T2950" s="46">
        <v>2680.1446110915649</v>
      </c>
      <c r="U2950" s="110">
        <f>$L$1*gp_need_index[[#This Row],[Normalised weighted population 2025/26]]</f>
        <v>1086.8206093407584</v>
      </c>
      <c r="V2950" s="4">
        <f>$M$1*gp_need_index[[#This Row],[Normalised travel time adjusted wp 2025/26]]</f>
        <v>1591.3455113562165</v>
      </c>
      <c r="W2950" s="115">
        <v>2678.1661206969748</v>
      </c>
      <c r="X2950" s="43">
        <f>gp_need_index[[#This Row],[Combined weighted population 2025/26]]/gp_need_index[[#This Row],[Registered population 2025/26]]</f>
        <v>0.62364270881357409</v>
      </c>
    </row>
    <row r="2951" spans="1:24" ht="13">
      <c r="A2951" s="8" t="s">
        <v>1764</v>
      </c>
      <c r="B2951" s="3" t="s">
        <v>9905</v>
      </c>
      <c r="C2951" s="74" t="s">
        <v>6423</v>
      </c>
      <c r="D2951" s="74" t="s">
        <v>6800</v>
      </c>
      <c r="E2951" s="74" t="s">
        <v>6588</v>
      </c>
      <c r="F2951" s="41">
        <v>0.99873550694649327</v>
      </c>
      <c r="G2951" s="110">
        <v>4405.166666666667</v>
      </c>
      <c r="H2951" s="4">
        <v>1850.6452095129389</v>
      </c>
      <c r="I2951" s="46">
        <v>4536.0593748804404</v>
      </c>
      <c r="J2951" s="110">
        <v>4530.3235593106101</v>
      </c>
      <c r="K2951" s="46">
        <v>4544.3760970955236</v>
      </c>
      <c r="L2951" s="110">
        <f>$L$1*gp_need_index[[#This Row],[Normalised weighted population (base year)]]</f>
        <v>1842.7577912314293</v>
      </c>
      <c r="M2951" s="4">
        <f>$M$1*gp_need_index[[#This Row],[Normalised travel time adjusted wp (base year)]]</f>
        <v>2698.2396674044167</v>
      </c>
      <c r="N2951" s="115">
        <v>4540.9974586358458</v>
      </c>
      <c r="O2951" s="43">
        <f>gp_need_index[[#This Row],[Combined weighted population (base year)]]/gp_need_index[[#This Row],[Registered population (base year)]]</f>
        <v>1.0308344274456158</v>
      </c>
      <c r="P2951" s="77">
        <v>4442.1378558940214</v>
      </c>
      <c r="Q2951" s="4">
        <v>1886.0045569351496</v>
      </c>
      <c r="R2951" s="46">
        <v>4576.4149365997673</v>
      </c>
      <c r="S2951" s="110">
        <v>4570.6280917024724</v>
      </c>
      <c r="T2951" s="46">
        <v>4584.7460198676972</v>
      </c>
      <c r="U2951" s="110">
        <f>$L$1*gp_need_index[[#This Row],[Normalised weighted population 2025/26]]</f>
        <v>1859.1520928998837</v>
      </c>
      <c r="V2951" s="4">
        <f>$M$1*gp_need_index[[#This Row],[Normalised travel time adjusted wp 2025/26]]</f>
        <v>2722.2094543821167</v>
      </c>
      <c r="W2951" s="115">
        <v>4581.3615472820002</v>
      </c>
      <c r="X2951" s="43">
        <f>gp_need_index[[#This Row],[Combined weighted population 2025/26]]/gp_need_index[[#This Row],[Registered population 2025/26]]</f>
        <v>1.0313415962999102</v>
      </c>
    </row>
    <row r="2952" spans="1:24" ht="13">
      <c r="A2952" s="8" t="s">
        <v>1753</v>
      </c>
      <c r="B2952" s="3" t="s">
        <v>9904</v>
      </c>
      <c r="C2952" s="74" t="s">
        <v>6423</v>
      </c>
      <c r="D2952" s="74" t="s">
        <v>6800</v>
      </c>
      <c r="E2952" s="74" t="s">
        <v>6588</v>
      </c>
      <c r="F2952" s="41">
        <v>0.99873550694649327</v>
      </c>
      <c r="G2952" s="110">
        <v>16562.25</v>
      </c>
      <c r="H2952" s="4">
        <v>6078.6549693704983</v>
      </c>
      <c r="I2952" s="46">
        <v>14899.203650025091</v>
      </c>
      <c r="J2952" s="110">
        <v>14880.363710506852</v>
      </c>
      <c r="K2952" s="46">
        <v>14926.520871371313</v>
      </c>
      <c r="L2952" s="110">
        <f>$L$1*gp_need_index[[#This Row],[Normalised weighted population (base year)]]</f>
        <v>6052.7478456895533</v>
      </c>
      <c r="M2952" s="4">
        <f>$M$1*gp_need_index[[#This Row],[Normalised travel time adjusted wp (base year)]]</f>
        <v>8862.6755028518546</v>
      </c>
      <c r="N2952" s="115">
        <v>14915.423348541408</v>
      </c>
      <c r="O2952" s="43">
        <f>gp_need_index[[#This Row],[Combined weighted population (base year)]]/gp_need_index[[#This Row],[Registered population (base year)]]</f>
        <v>0.90056745602447785</v>
      </c>
      <c r="P2952" s="77">
        <v>16703.835357271681</v>
      </c>
      <c r="Q2952" s="4">
        <v>6186.9214962992655</v>
      </c>
      <c r="R2952" s="46">
        <v>15012.646625438518</v>
      </c>
      <c r="S2952" s="110">
        <v>14993.663238065899</v>
      </c>
      <c r="T2952" s="46">
        <v>15039.976229690154</v>
      </c>
      <c r="U2952" s="110">
        <f>$L$1*gp_need_index[[#This Row],[Normalised weighted population 2025/26]]</f>
        <v>6098.8336460565461</v>
      </c>
      <c r="V2952" s="4">
        <f>$M$1*gp_need_index[[#This Row],[Normalised travel time adjusted wp 2025/26]]</f>
        <v>8930.0400302929556</v>
      </c>
      <c r="W2952" s="115">
        <v>15028.873676349502</v>
      </c>
      <c r="X2952" s="43">
        <f>gp_need_index[[#This Row],[Combined weighted population 2025/26]]/gp_need_index[[#This Row],[Registered population 2025/26]]</f>
        <v>0.89972592251437522</v>
      </c>
    </row>
    <row r="2953" spans="1:24" ht="13">
      <c r="A2953" s="8" t="s">
        <v>1750</v>
      </c>
      <c r="B2953" s="3" t="s">
        <v>9903</v>
      </c>
      <c r="C2953" s="74" t="s">
        <v>6423</v>
      </c>
      <c r="D2953" s="74" t="s">
        <v>6800</v>
      </c>
      <c r="E2953" s="74" t="s">
        <v>6588</v>
      </c>
      <c r="F2953" s="41">
        <v>0.99873550694649327</v>
      </c>
      <c r="G2953" s="110">
        <v>3423.5833333333339</v>
      </c>
      <c r="H2953" s="4">
        <v>1544.842342629448</v>
      </c>
      <c r="I2953" s="46">
        <v>3786.515402831229</v>
      </c>
      <c r="J2953" s="110">
        <v>3781.7273804073525</v>
      </c>
      <c r="K2953" s="46">
        <v>3793.457859745015</v>
      </c>
      <c r="L2953" s="110">
        <f>$L$1*gp_need_index[[#This Row],[Normalised weighted population (base year)]]</f>
        <v>1538.2582509447366</v>
      </c>
      <c r="M2953" s="4">
        <f>$M$1*gp_need_index[[#This Row],[Normalised travel time adjusted wp (base year)]]</f>
        <v>2252.3792606718976</v>
      </c>
      <c r="N2953" s="115">
        <v>3790.6375116166341</v>
      </c>
      <c r="O2953" s="43">
        <f>gp_need_index[[#This Row],[Combined weighted population (base year)]]/gp_need_index[[#This Row],[Registered population (base year)]]</f>
        <v>1.1072134493440011</v>
      </c>
      <c r="P2953" s="77">
        <v>3457.8833375712165</v>
      </c>
      <c r="Q2953" s="4">
        <v>1574.5481957285535</v>
      </c>
      <c r="R2953" s="46">
        <v>3820.661967560738</v>
      </c>
      <c r="S2953" s="110">
        <v>3815.8307670429599</v>
      </c>
      <c r="T2953" s="46">
        <v>3827.6172488084676</v>
      </c>
      <c r="U2953" s="110">
        <f>$L$1*gp_need_index[[#This Row],[Normalised weighted population 2025/26]]</f>
        <v>1552.1301699384667</v>
      </c>
      <c r="V2953" s="4">
        <f>$M$1*gp_need_index[[#This Row],[Normalised travel time adjusted wp 2025/26]]</f>
        <v>2272.6615209021234</v>
      </c>
      <c r="W2953" s="115">
        <v>3824.79169084059</v>
      </c>
      <c r="X2953" s="43">
        <f>gp_need_index[[#This Row],[Combined weighted population 2025/26]]/gp_need_index[[#This Row],[Registered population 2025/26]]</f>
        <v>1.1061077883347812</v>
      </c>
    </row>
    <row r="2954" spans="1:24" ht="13">
      <c r="A2954" s="8" t="s">
        <v>1668</v>
      </c>
      <c r="B2954" s="3" t="s">
        <v>9902</v>
      </c>
      <c r="C2954" s="74" t="s">
        <v>6423</v>
      </c>
      <c r="D2954" s="74" t="s">
        <v>6800</v>
      </c>
      <c r="E2954" s="74" t="s">
        <v>6694</v>
      </c>
      <c r="F2954" s="41">
        <v>0.99873550694649327</v>
      </c>
      <c r="G2954" s="110">
        <v>9750.3333333333321</v>
      </c>
      <c r="H2954" s="4">
        <v>4397.6824203393462</v>
      </c>
      <c r="I2954" s="46">
        <v>10779.02369832262</v>
      </c>
      <c r="J2954" s="110">
        <v>10765.393697732507</v>
      </c>
      <c r="K2954" s="46">
        <v>10798.786699297692</v>
      </c>
      <c r="L2954" s="110">
        <f>$L$1*gp_need_index[[#This Row],[Normalised weighted population (base year)]]</f>
        <v>4378.9395729582511</v>
      </c>
      <c r="M2954" s="4">
        <f>$M$1*gp_need_index[[#This Row],[Normalised travel time adjusted wp (base year)]]</f>
        <v>6411.8184783401221</v>
      </c>
      <c r="N2954" s="115">
        <v>10790.758051298373</v>
      </c>
      <c r="O2954" s="43">
        <f>gp_need_index[[#This Row],[Combined weighted population (base year)]]/gp_need_index[[#This Row],[Registered population (base year)]]</f>
        <v>1.1067065793954096</v>
      </c>
      <c r="P2954" s="77">
        <v>9839.9658238137963</v>
      </c>
      <c r="Q2954" s="4">
        <v>4479.6780515470546</v>
      </c>
      <c r="R2954" s="46">
        <v>10869.997885674784</v>
      </c>
      <c r="S2954" s="110">
        <v>10856.252848856715</v>
      </c>
      <c r="T2954" s="46">
        <v>10889.786051468829</v>
      </c>
      <c r="U2954" s="110">
        <f>$L$1*gp_need_index[[#This Row],[Normalised weighted population 2025/26]]</f>
        <v>4415.8975090629929</v>
      </c>
      <c r="V2954" s="4">
        <f>$M$1*gp_need_index[[#This Row],[Normalised travel time adjusted wp 2025/26]]</f>
        <v>6465.8496712894021</v>
      </c>
      <c r="W2954" s="115">
        <v>10881.747180352395</v>
      </c>
      <c r="X2954" s="43">
        <f>gp_need_index[[#This Row],[Combined weighted population 2025/26]]/gp_need_index[[#This Row],[Registered population 2025/26]]</f>
        <v>1.1058724567942475</v>
      </c>
    </row>
    <row r="2955" spans="1:24" ht="13">
      <c r="A2955" s="8" t="s">
        <v>1965</v>
      </c>
      <c r="B2955" s="3" t="s">
        <v>9901</v>
      </c>
      <c r="C2955" s="74" t="s">
        <v>6423</v>
      </c>
      <c r="D2955" s="74" t="s">
        <v>6800</v>
      </c>
      <c r="E2955" s="74" t="s">
        <v>6693</v>
      </c>
      <c r="F2955" s="41">
        <v>0.99873550694649327</v>
      </c>
      <c r="G2955" s="110">
        <v>12470.583333333336</v>
      </c>
      <c r="H2955" s="4">
        <v>3279.1005426865081</v>
      </c>
      <c r="I2955" s="46">
        <v>8037.3021697353506</v>
      </c>
      <c r="J2955" s="110">
        <v>8027.1390569727855</v>
      </c>
      <c r="K2955" s="46">
        <v>8052.0383105086712</v>
      </c>
      <c r="L2955" s="110">
        <f>$L$1*gp_need_index[[#This Row],[Normalised weighted population (base year)]]</f>
        <v>3265.1250721671754</v>
      </c>
      <c r="M2955" s="4">
        <f>$M$1*gp_need_index[[#This Row],[Normalised travel time adjusted wp (base year)]]</f>
        <v>4780.9267342024414</v>
      </c>
      <c r="N2955" s="115">
        <v>8046.0518063696163</v>
      </c>
      <c r="O2955" s="43">
        <f>gp_need_index[[#This Row],[Combined weighted population (base year)]]/gp_need_index[[#This Row],[Registered population (base year)]]</f>
        <v>0.64520252110924625</v>
      </c>
      <c r="P2955" s="77">
        <v>12571.672039160227</v>
      </c>
      <c r="Q2955" s="4">
        <v>3341.1446980133746</v>
      </c>
      <c r="R2955" s="46">
        <v>8107.3316843821876</v>
      </c>
      <c r="S2955" s="110">
        <v>8097.0800197848112</v>
      </c>
      <c r="T2955" s="46">
        <v>8122.0905854606599</v>
      </c>
      <c r="U2955" s="110">
        <f>$L$1*gp_need_index[[#This Row],[Normalised weighted population 2025/26]]</f>
        <v>3293.5743103862001</v>
      </c>
      <c r="V2955" s="4">
        <f>$M$1*gp_need_index[[#This Row],[Normalised travel time adjusted wp 2025/26]]</f>
        <v>4822.5205246433743</v>
      </c>
      <c r="W2955" s="115">
        <v>8116.0948350295748</v>
      </c>
      <c r="X2955" s="43">
        <f>gp_need_index[[#This Row],[Combined weighted population 2025/26]]/gp_need_index[[#This Row],[Registered population 2025/26]]</f>
        <v>0.64558594988385654</v>
      </c>
    </row>
    <row r="2956" spans="1:24" ht="13">
      <c r="A2956" s="8" t="s">
        <v>221</v>
      </c>
      <c r="B2956" s="3" t="s">
        <v>9900</v>
      </c>
      <c r="C2956" s="74" t="s">
        <v>6423</v>
      </c>
      <c r="D2956" s="74" t="s">
        <v>6800</v>
      </c>
      <c r="E2956" s="74" t="s">
        <v>6691</v>
      </c>
      <c r="F2956" s="41">
        <v>0.99873550694649327</v>
      </c>
      <c r="G2956" s="110">
        <v>4098.75</v>
      </c>
      <c r="H2956" s="4">
        <v>1504.1653682906199</v>
      </c>
      <c r="I2956" s="46">
        <v>3686.8133260404143</v>
      </c>
      <c r="J2956" s="110">
        <v>3682.15137620006</v>
      </c>
      <c r="K2956" s="46">
        <v>3693.5729823318079</v>
      </c>
      <c r="L2956" s="110">
        <f>$L$1*gp_need_index[[#This Row],[Normalised weighted population (base year)]]</f>
        <v>1497.7546411759445</v>
      </c>
      <c r="M2956" s="4">
        <f>$M$1*gp_need_index[[#This Row],[Normalised travel time adjusted wp (base year)]]</f>
        <v>2193.0722551222475</v>
      </c>
      <c r="N2956" s="115">
        <v>3690.826896298192</v>
      </c>
      <c r="O2956" s="43">
        <f>gp_need_index[[#This Row],[Combined weighted population (base year)]]/gp_need_index[[#This Row],[Registered population (base year)]]</f>
        <v>0.90047621745610051</v>
      </c>
      <c r="P2956" s="77">
        <v>4133.9443804619868</v>
      </c>
      <c r="Q2956" s="4">
        <v>1534.9447943790551</v>
      </c>
      <c r="R2956" s="46">
        <v>3724.5637917585932</v>
      </c>
      <c r="S2956" s="110">
        <v>3719.8541067165716</v>
      </c>
      <c r="T2956" s="46">
        <v>3731.3441321594823</v>
      </c>
      <c r="U2956" s="110">
        <f>$L$1*gp_need_index[[#This Row],[Normalised weighted population 2025/26]]</f>
        <v>1513.0906319722783</v>
      </c>
      <c r="V2956" s="4">
        <f>$M$1*gp_need_index[[#This Row],[Normalised travel time adjusted wp 2025/26]]</f>
        <v>2215.4990113085682</v>
      </c>
      <c r="W2956" s="115">
        <v>3728.5896432808468</v>
      </c>
      <c r="X2956" s="43">
        <f>gp_need_index[[#This Row],[Combined weighted population 2025/26]]/gp_need_index[[#This Row],[Registered population 2025/26]]</f>
        <v>0.90194480141122757</v>
      </c>
    </row>
    <row r="2957" spans="1:24" ht="13">
      <c r="A2957" s="8" t="s">
        <v>1768</v>
      </c>
      <c r="B2957" s="3" t="s">
        <v>9899</v>
      </c>
      <c r="C2957" s="74" t="s">
        <v>6423</v>
      </c>
      <c r="D2957" s="74" t="s">
        <v>6800</v>
      </c>
      <c r="E2957" s="74" t="s">
        <v>6588</v>
      </c>
      <c r="F2957" s="41">
        <v>0.99873550694649327</v>
      </c>
      <c r="G2957" s="110">
        <v>11467.833333333332</v>
      </c>
      <c r="H2957" s="4">
        <v>3696.2149539424599</v>
      </c>
      <c r="I2957" s="46">
        <v>9059.6784338887883</v>
      </c>
      <c r="J2957" s="110">
        <v>9048.222533442131</v>
      </c>
      <c r="K2957" s="46">
        <v>9076.2890693910249</v>
      </c>
      <c r="L2957" s="110">
        <f>$L$1*gp_need_index[[#This Row],[Normalised weighted population (base year)]]</f>
        <v>3680.4617489249581</v>
      </c>
      <c r="M2957" s="4">
        <f>$M$1*gp_need_index[[#This Row],[Normalised travel time adjusted wp (base year)]]</f>
        <v>5389.0793095915706</v>
      </c>
      <c r="N2957" s="115">
        <v>9069.5410585165282</v>
      </c>
      <c r="O2957" s="43">
        <f>gp_need_index[[#This Row],[Combined weighted population (base year)]]/gp_need_index[[#This Row],[Registered population (base year)]]</f>
        <v>0.79086788191752544</v>
      </c>
      <c r="P2957" s="77">
        <v>11562.654548934323</v>
      </c>
      <c r="Q2957" s="4">
        <v>3764.4180863035749</v>
      </c>
      <c r="R2957" s="46">
        <v>9134.4101446719687</v>
      </c>
      <c r="S2957" s="110">
        <v>9122.8597464961495</v>
      </c>
      <c r="T2957" s="46">
        <v>9151.0387792195252</v>
      </c>
      <c r="U2957" s="110">
        <f>$L$1*gp_need_index[[#This Row],[Normalised weighted population 2025/26]]</f>
        <v>3710.8212373964666</v>
      </c>
      <c r="V2957" s="4">
        <f>$M$1*gp_need_index[[#This Row],[Normalised travel time adjusted wp 2025/26]]</f>
        <v>5433.462218901198</v>
      </c>
      <c r="W2957" s="115">
        <v>9144.2834562976641</v>
      </c>
      <c r="X2957" s="43">
        <f>gp_need_index[[#This Row],[Combined weighted population 2025/26]]/gp_need_index[[#This Row],[Registered population 2025/26]]</f>
        <v>0.79084637680717107</v>
      </c>
    </row>
    <row r="2958" spans="1:24" ht="13">
      <c r="A2958" s="8" t="s">
        <v>1761</v>
      </c>
      <c r="B2958" s="3" t="s">
        <v>9898</v>
      </c>
      <c r="C2958" s="74" t="s">
        <v>6423</v>
      </c>
      <c r="D2958" s="74" t="s">
        <v>6800</v>
      </c>
      <c r="E2958" s="74" t="s">
        <v>6588</v>
      </c>
      <c r="F2958" s="41">
        <v>0.99873550694649327</v>
      </c>
      <c r="G2958" s="110">
        <v>29764.583333333332</v>
      </c>
      <c r="H2958" s="4">
        <v>8047.4510091012535</v>
      </c>
      <c r="I2958" s="46">
        <v>19724.858879532083</v>
      </c>
      <c r="J2958" s="110">
        <v>19699.916932497516</v>
      </c>
      <c r="K2958" s="46">
        <v>19761.023787985716</v>
      </c>
      <c r="L2958" s="110">
        <f>$L$1*gp_need_index[[#This Row],[Normalised weighted population (base year)]]</f>
        <v>8013.1529103179428</v>
      </c>
      <c r="M2958" s="4">
        <f>$M$1*gp_need_index[[#This Row],[Normalised travel time adjusted wp (base year)]]</f>
        <v>11733.179013802155</v>
      </c>
      <c r="N2958" s="115">
        <v>19746.331924120099</v>
      </c>
      <c r="O2958" s="43">
        <f>gp_need_index[[#This Row],[Combined weighted population (base year)]]/gp_need_index[[#This Row],[Registered population (base year)]]</f>
        <v>0.66341704511637489</v>
      </c>
      <c r="P2958" s="77">
        <v>29998.050956869683</v>
      </c>
      <c r="Q2958" s="4">
        <v>8178.3368624570376</v>
      </c>
      <c r="R2958" s="46">
        <v>19844.842281141853</v>
      </c>
      <c r="S2958" s="110">
        <v>19819.748615929413</v>
      </c>
      <c r="T2958" s="46">
        <v>19880.96860180411</v>
      </c>
      <c r="U2958" s="110">
        <f>$L$1*gp_need_index[[#This Row],[Normalised weighted population 2025/26]]</f>
        <v>8061.895735281666</v>
      </c>
      <c r="V2958" s="4">
        <f>$M$1*gp_need_index[[#This Row],[Normalised travel time adjusted wp 2025/26]]</f>
        <v>11804.396678808156</v>
      </c>
      <c r="W2958" s="115">
        <v>19866.292414089821</v>
      </c>
      <c r="X2958" s="43">
        <f>gp_need_index[[#This Row],[Combined weighted population 2025/26]]/gp_need_index[[#This Row],[Registered population 2025/26]]</f>
        <v>0.66225277244354952</v>
      </c>
    </row>
    <row r="2959" spans="1:24" ht="13">
      <c r="A2959" s="8" t="s">
        <v>1740</v>
      </c>
      <c r="B2959" s="3" t="s">
        <v>12704</v>
      </c>
      <c r="C2959" s="74" t="s">
        <v>6423</v>
      </c>
      <c r="D2959" s="74" t="s">
        <v>6800</v>
      </c>
      <c r="E2959" s="74" t="s">
        <v>6588</v>
      </c>
      <c r="F2959" s="41">
        <v>0.99873550694649327</v>
      </c>
      <c r="G2959" s="110">
        <v>36567.833333333336</v>
      </c>
      <c r="H2959" s="4">
        <v>12658.511357466723</v>
      </c>
      <c r="I2959" s="46">
        <v>31026.886633867252</v>
      </c>
      <c r="J2959" s="110">
        <v>30987.653351246787</v>
      </c>
      <c r="K2959" s="46">
        <v>31083.773454785369</v>
      </c>
      <c r="L2959" s="110">
        <f>$L$1*gp_need_index[[#This Row],[Normalised weighted population (base year)]]</f>
        <v>12604.56099821669</v>
      </c>
      <c r="M2959" s="4">
        <f>$M$1*gp_need_index[[#This Row],[Normalised travel time adjusted wp (base year)]]</f>
        <v>18456.102390363249</v>
      </c>
      <c r="N2959" s="115">
        <v>31060.663388579938</v>
      </c>
      <c r="O2959" s="43">
        <f>gp_need_index[[#This Row],[Combined weighted population (base year)]]/gp_need_index[[#This Row],[Registered population (base year)]]</f>
        <v>0.84939851659919519</v>
      </c>
      <c r="P2959" s="77">
        <v>36873.678388805609</v>
      </c>
      <c r="Q2959" s="4">
        <v>12880.381508884582</v>
      </c>
      <c r="R2959" s="46">
        <v>31254.415642639255</v>
      </c>
      <c r="S2959" s="110">
        <v>31214.894651167724</v>
      </c>
      <c r="T2959" s="46">
        <v>31311.312393221669</v>
      </c>
      <c r="U2959" s="110">
        <f>$L$1*gp_need_index[[#This Row],[Normalised weighted population 2025/26]]</f>
        <v>12696.993838925884</v>
      </c>
      <c r="V2959" s="4">
        <f>$M$1*gp_need_index[[#This Row],[Normalised travel time adjusted wp 2025/26]]</f>
        <v>18591.204454199982</v>
      </c>
      <c r="W2959" s="115">
        <v>31288.198293125868</v>
      </c>
      <c r="X2959" s="43">
        <f>gp_need_index[[#This Row],[Combined weighted population 2025/26]]/gp_need_index[[#This Row],[Registered population 2025/26]]</f>
        <v>0.84852392438896407</v>
      </c>
    </row>
    <row r="2960" spans="1:24" ht="13">
      <c r="A2960" s="8" t="s">
        <v>1743</v>
      </c>
      <c r="B2960" s="3" t="s">
        <v>9897</v>
      </c>
      <c r="C2960" s="74" t="s">
        <v>6423</v>
      </c>
      <c r="D2960" s="74" t="s">
        <v>6800</v>
      </c>
      <c r="E2960" s="74" t="s">
        <v>6588</v>
      </c>
      <c r="F2960" s="41">
        <v>0.99873550694649327</v>
      </c>
      <c r="G2960" s="110">
        <v>7603.5</v>
      </c>
      <c r="H2960" s="4">
        <v>2118.5544711089933</v>
      </c>
      <c r="I2960" s="46">
        <v>5192.7235001451181</v>
      </c>
      <c r="J2960" s="110">
        <v>5186.1573373504034</v>
      </c>
      <c r="K2960" s="46">
        <v>5202.2441953832795</v>
      </c>
      <c r="L2960" s="110">
        <f>$L$1*gp_need_index[[#This Row],[Normalised weighted population (base year)]]</f>
        <v>2109.5252281293538</v>
      </c>
      <c r="M2960" s="4">
        <f>$M$1*gp_need_index[[#This Row],[Normalised travel time adjusted wp (base year)]]</f>
        <v>3088.8512190879255</v>
      </c>
      <c r="N2960" s="115">
        <v>5198.3764472172788</v>
      </c>
      <c r="O2960" s="43">
        <f>gp_need_index[[#This Row],[Combined weighted population (base year)]]/gp_need_index[[#This Row],[Registered population (base year)]]</f>
        <v>0.68368204737519289</v>
      </c>
      <c r="P2960" s="77">
        <v>7664.3411109421313</v>
      </c>
      <c r="Q2960" s="4">
        <v>2152.2076970043227</v>
      </c>
      <c r="R2960" s="46">
        <v>5222.3603675917529</v>
      </c>
      <c r="S2960" s="110">
        <v>5215.7567291840242</v>
      </c>
      <c r="T2960" s="46">
        <v>5231.8673549782316</v>
      </c>
      <c r="U2960" s="110">
        <f>$L$1*gp_need_index[[#This Row],[Normalised weighted population 2025/26]]</f>
        <v>2121.5650988368266</v>
      </c>
      <c r="V2960" s="4">
        <f>$M$1*gp_need_index[[#This Row],[Normalised travel time adjusted wp 2025/26]]</f>
        <v>3106.4400767408029</v>
      </c>
      <c r="W2960" s="115">
        <v>5228.0051755776294</v>
      </c>
      <c r="X2960" s="43">
        <f>gp_need_index[[#This Row],[Combined weighted population 2025/26]]/gp_need_index[[#This Row],[Registered population 2025/26]]</f>
        <v>0.68212062849261446</v>
      </c>
    </row>
    <row r="2961" spans="1:24" ht="13">
      <c r="A2961" s="8" t="s">
        <v>227</v>
      </c>
      <c r="B2961" s="3" t="s">
        <v>9896</v>
      </c>
      <c r="C2961" s="74" t="s">
        <v>6423</v>
      </c>
      <c r="D2961" s="74" t="s">
        <v>6800</v>
      </c>
      <c r="E2961" s="74" t="s">
        <v>6692</v>
      </c>
      <c r="F2961" s="41">
        <v>0.99873550694649327</v>
      </c>
      <c r="G2961" s="110">
        <v>3549.333333333333</v>
      </c>
      <c r="H2961" s="4">
        <v>1629.9152663583925</v>
      </c>
      <c r="I2961" s="46">
        <v>3995.0350214191317</v>
      </c>
      <c r="J2961" s="110">
        <v>3989.9833273860309</v>
      </c>
      <c r="K2961" s="46">
        <v>4002.35979249613</v>
      </c>
      <c r="L2961" s="110">
        <f>$L$1*gp_need_index[[#This Row],[Normalised weighted population (base year)]]</f>
        <v>1622.9685953254452</v>
      </c>
      <c r="M2961" s="4">
        <f>$M$1*gp_need_index[[#This Row],[Normalised travel time adjusted wp (base year)]]</f>
        <v>2376.4155352898301</v>
      </c>
      <c r="N2961" s="115">
        <v>3999.3841306152754</v>
      </c>
      <c r="O2961" s="43">
        <f>gp_need_index[[#This Row],[Combined weighted population (base year)]]/gp_need_index[[#This Row],[Registered population (base year)]]</f>
        <v>1.1267986844333047</v>
      </c>
      <c r="P2961" s="77">
        <v>3581.4098202215455</v>
      </c>
      <c r="Q2961" s="4">
        <v>1660.713157070566</v>
      </c>
      <c r="R2961" s="46">
        <v>4029.7423829007348</v>
      </c>
      <c r="S2961" s="110">
        <v>4024.6468016501353</v>
      </c>
      <c r="T2961" s="46">
        <v>4037.0782822466977</v>
      </c>
      <c r="U2961" s="110">
        <f>$L$1*gp_need_index[[#This Row],[Normalised weighted population 2025/26]]</f>
        <v>1637.0683359808452</v>
      </c>
      <c r="V2961" s="4">
        <f>$M$1*gp_need_index[[#This Row],[Normalised travel time adjusted wp 2025/26]]</f>
        <v>2397.0297635657926</v>
      </c>
      <c r="W2961" s="115">
        <v>4034.098099546638</v>
      </c>
      <c r="X2961" s="43">
        <f>gp_need_index[[#This Row],[Combined weighted population 2025/26]]/gp_need_index[[#This Row],[Registered population 2025/26]]</f>
        <v>1.1263994633535375</v>
      </c>
    </row>
    <row r="2962" spans="1:24" ht="13">
      <c r="A2962" s="8" t="s">
        <v>1759</v>
      </c>
      <c r="B2962" s="3" t="s">
        <v>9895</v>
      </c>
      <c r="C2962" s="74" t="s">
        <v>6423</v>
      </c>
      <c r="D2962" s="74" t="s">
        <v>6800</v>
      </c>
      <c r="E2962" s="74" t="s">
        <v>6588</v>
      </c>
      <c r="F2962" s="41">
        <v>0.99873550694649327</v>
      </c>
      <c r="G2962" s="110">
        <v>2913.916666666667</v>
      </c>
      <c r="H2962" s="4">
        <v>1053.5802260039466</v>
      </c>
      <c r="I2962" s="46">
        <v>2582.3979857336572</v>
      </c>
      <c r="J2962" s="110">
        <v>2579.132561419307</v>
      </c>
      <c r="K2962" s="46">
        <v>2587.1327312299509</v>
      </c>
      <c r="L2962" s="110">
        <f>$L$1*gp_need_index[[#This Row],[Normalised weighted population (base year)]]</f>
        <v>1049.0898850715496</v>
      </c>
      <c r="M2962" s="4">
        <f>$M$1*gp_need_index[[#This Row],[Normalised travel time adjusted wp (base year)]]</f>
        <v>1536.1193728456158</v>
      </c>
      <c r="N2962" s="115">
        <v>2585.2092579171654</v>
      </c>
      <c r="O2962" s="43">
        <f>gp_need_index[[#This Row],[Combined weighted population (base year)]]/gp_need_index[[#This Row],[Registered population (base year)]]</f>
        <v>0.88719395701678672</v>
      </c>
      <c r="P2962" s="77">
        <v>2939.2913358102114</v>
      </c>
      <c r="Q2962" s="4">
        <v>1072.4761229785836</v>
      </c>
      <c r="R2962" s="46">
        <v>2602.3774599578364</v>
      </c>
      <c r="S2962" s="110">
        <v>2599.086771737117</v>
      </c>
      <c r="T2962" s="46">
        <v>2607.1149288311462</v>
      </c>
      <c r="U2962" s="110">
        <f>$L$1*gp_need_index[[#This Row],[Normalised weighted population 2025/26]]</f>
        <v>1057.2064745490152</v>
      </c>
      <c r="V2962" s="4">
        <f>$M$1*gp_need_index[[#This Row],[Normalised travel time adjusted wp 2025/26]]</f>
        <v>1547.9838746072369</v>
      </c>
      <c r="W2962" s="115">
        <v>2605.1903491562521</v>
      </c>
      <c r="X2962" s="43">
        <f>gp_need_index[[#This Row],[Combined weighted population 2025/26]]/gp_need_index[[#This Row],[Registered population 2025/26]]</f>
        <v>0.88633281002685471</v>
      </c>
    </row>
    <row r="2963" spans="1:24" ht="13">
      <c r="A2963" s="8" t="s">
        <v>220</v>
      </c>
      <c r="B2963" s="3" t="s">
        <v>9894</v>
      </c>
      <c r="C2963" s="74" t="s">
        <v>6423</v>
      </c>
      <c r="D2963" s="74" t="s">
        <v>6800</v>
      </c>
      <c r="E2963" s="74" t="s">
        <v>6691</v>
      </c>
      <c r="F2963" s="41">
        <v>0.99873550694649327</v>
      </c>
      <c r="G2963" s="110">
        <v>7308.3333333333321</v>
      </c>
      <c r="H2963" s="4">
        <v>3062.2716352197917</v>
      </c>
      <c r="I2963" s="46">
        <v>7505.8395244894054</v>
      </c>
      <c r="J2963" s="110">
        <v>7496.3484425499519</v>
      </c>
      <c r="K2963" s="46">
        <v>7519.6012452159594</v>
      </c>
      <c r="L2963" s="110">
        <f>$L$1*gp_need_index[[#This Row],[Normalised weighted population (base year)]]</f>
        <v>3049.220285801533</v>
      </c>
      <c r="M2963" s="4">
        <f>$M$1*gp_need_index[[#This Row],[Normalised travel time adjusted wp (base year)]]</f>
        <v>4464.7903099114583</v>
      </c>
      <c r="N2963" s="115">
        <v>7514.0105957129908</v>
      </c>
      <c r="O2963" s="43">
        <f>gp_need_index[[#This Row],[Combined weighted population (base year)]]/gp_need_index[[#This Row],[Registered population (base year)]]</f>
        <v>1.0281428409185394</v>
      </c>
      <c r="P2963" s="77">
        <v>7371.9377591398097</v>
      </c>
      <c r="Q2963" s="4">
        <v>3126.7361776962971</v>
      </c>
      <c r="R2963" s="46">
        <v>7587.0665814664962</v>
      </c>
      <c r="S2963" s="110">
        <v>7577.4727884777385</v>
      </c>
      <c r="T2963" s="46">
        <v>7600.8783717707411</v>
      </c>
      <c r="U2963" s="110">
        <f>$L$1*gp_need_index[[#This Row],[Normalised weighted population 2025/26]]</f>
        <v>3082.218485281071</v>
      </c>
      <c r="V2963" s="4">
        <f>$M$1*gp_need_index[[#This Row],[Normalised travel time adjusted wp 2025/26]]</f>
        <v>4513.0488964010156</v>
      </c>
      <c r="W2963" s="115">
        <v>7595.2673816820861</v>
      </c>
      <c r="X2963" s="43">
        <f>gp_need_index[[#This Row],[Combined weighted population 2025/26]]/gp_need_index[[#This Row],[Registered population 2025/26]]</f>
        <v>1.0302945615981891</v>
      </c>
    </row>
    <row r="2964" spans="1:24" ht="13">
      <c r="A2964" s="8" t="s">
        <v>1762</v>
      </c>
      <c r="B2964" s="3" t="s">
        <v>9893</v>
      </c>
      <c r="C2964" s="74" t="s">
        <v>6423</v>
      </c>
      <c r="D2964" s="74" t="s">
        <v>6800</v>
      </c>
      <c r="E2964" s="74" t="s">
        <v>6588</v>
      </c>
      <c r="F2964" s="41">
        <v>0.99873550694649327</v>
      </c>
      <c r="G2964" s="110">
        <v>8475.75</v>
      </c>
      <c r="H2964" s="4">
        <v>2984.1505953742167</v>
      </c>
      <c r="I2964" s="46">
        <v>7314.3594540008044</v>
      </c>
      <c r="J2964" s="110">
        <v>7305.1104972803687</v>
      </c>
      <c r="K2964" s="46">
        <v>7327.7701020397308</v>
      </c>
      <c r="L2964" s="110">
        <f>$L$1*gp_need_index[[#This Row],[Normalised weighted population (base year)]]</f>
        <v>2971.4321964937926</v>
      </c>
      <c r="M2964" s="4">
        <f>$M$1*gp_need_index[[#This Row],[Normalised travel time adjusted wp (base year)]]</f>
        <v>4350.8898780584577</v>
      </c>
      <c r="N2964" s="115">
        <v>7322.3220745522503</v>
      </c>
      <c r="O2964" s="43">
        <f>gp_need_index[[#This Row],[Combined weighted population (base year)]]/gp_need_index[[#This Row],[Registered population (base year)]]</f>
        <v>0.86391435265932226</v>
      </c>
      <c r="P2964" s="77">
        <v>8547.1898435304265</v>
      </c>
      <c r="Q2964" s="4">
        <v>3036.1135406025792</v>
      </c>
      <c r="R2964" s="46">
        <v>7367.1695571116334</v>
      </c>
      <c r="S2964" s="110">
        <v>7357.853822382659</v>
      </c>
      <c r="T2964" s="46">
        <v>7380.5810383430226</v>
      </c>
      <c r="U2964" s="110">
        <f>$L$1*gp_need_index[[#This Row],[Normalised weighted population 2025/26]]</f>
        <v>2992.8861107661955</v>
      </c>
      <c r="V2964" s="4">
        <f>$M$1*gp_need_index[[#This Row],[Normalised travel time adjusted wp 2025/26]]</f>
        <v>4382.246561607908</v>
      </c>
      <c r="W2964" s="115">
        <v>7375.132672374104</v>
      </c>
      <c r="X2964" s="43">
        <f>gp_need_index[[#This Row],[Combined weighted population 2025/26]]/gp_need_index[[#This Row],[Registered population 2025/26]]</f>
        <v>0.86287221968709626</v>
      </c>
    </row>
    <row r="2965" spans="1:24" ht="13">
      <c r="A2965" s="8" t="s">
        <v>1842</v>
      </c>
      <c r="B2965" s="3" t="s">
        <v>9892</v>
      </c>
      <c r="C2965" s="74" t="s">
        <v>6423</v>
      </c>
      <c r="D2965" s="74" t="s">
        <v>6800</v>
      </c>
      <c r="E2965" s="74" t="s">
        <v>6688</v>
      </c>
      <c r="F2965" s="41">
        <v>0.99873550694649327</v>
      </c>
      <c r="G2965" s="110">
        <v>16652.916666666668</v>
      </c>
      <c r="H2965" s="4">
        <v>4410.461318335063</v>
      </c>
      <c r="I2965" s="46">
        <v>10810.3456609312</v>
      </c>
      <c r="J2965" s="110">
        <v>10796.676053936946</v>
      </c>
      <c r="K2965" s="46">
        <v>10830.166089739712</v>
      </c>
      <c r="L2965" s="110">
        <f>$L$1*gp_need_index[[#This Row],[Normalised weighted population (base year)]]</f>
        <v>4391.6640075089208</v>
      </c>
      <c r="M2965" s="4">
        <f>$M$1*gp_need_index[[#This Row],[Normalised travel time adjusted wp (base year)]]</f>
        <v>6430.4501043808768</v>
      </c>
      <c r="N2965" s="115">
        <v>10822.114111889798</v>
      </c>
      <c r="O2965" s="43">
        <f>gp_need_index[[#This Row],[Combined weighted population (base year)]]/gp_need_index[[#This Row],[Registered population (base year)]]</f>
        <v>0.64986298367491957</v>
      </c>
      <c r="P2965" s="77">
        <v>16787.897287636119</v>
      </c>
      <c r="Q2965" s="4">
        <v>4485.0751404989505</v>
      </c>
      <c r="R2965" s="46">
        <v>10883.093993212166</v>
      </c>
      <c r="S2965" s="110">
        <v>10869.332396457088</v>
      </c>
      <c r="T2965" s="46">
        <v>10902.905999668366</v>
      </c>
      <c r="U2965" s="110">
        <f>$L$1*gp_need_index[[#This Row],[Normalised weighted population 2025/26]]</f>
        <v>4421.217755604067</v>
      </c>
      <c r="V2965" s="4">
        <f>$M$1*gp_need_index[[#This Row],[Normalised travel time adjusted wp 2025/26]]</f>
        <v>6473.6396877646912</v>
      </c>
      <c r="W2965" s="115">
        <v>10894.857443368757</v>
      </c>
      <c r="X2965" s="43">
        <f>gp_need_index[[#This Row],[Combined weighted population 2025/26]]/gp_need_index[[#This Row],[Registered population 2025/26]]</f>
        <v>0.64897093761662206</v>
      </c>
    </row>
    <row r="2966" spans="1:24" ht="13">
      <c r="A2966" s="8" t="s">
        <v>1928</v>
      </c>
      <c r="B2966" s="3" t="s">
        <v>9891</v>
      </c>
      <c r="C2966" s="74" t="s">
        <v>6423</v>
      </c>
      <c r="D2966" s="74" t="s">
        <v>6800</v>
      </c>
      <c r="E2966" s="74" t="s">
        <v>6689</v>
      </c>
      <c r="F2966" s="41">
        <v>0.99873550694649327</v>
      </c>
      <c r="G2966" s="110">
        <v>6280.1666666666679</v>
      </c>
      <c r="H2966" s="4">
        <v>2442.705071094756</v>
      </c>
      <c r="I2966" s="46">
        <v>5987.2390347167157</v>
      </c>
      <c r="J2966" s="110">
        <v>5979.6682125476318</v>
      </c>
      <c r="K2966" s="46">
        <v>5998.2164492018064</v>
      </c>
      <c r="L2966" s="110">
        <f>$L$1*gp_need_index[[#This Row],[Normalised weighted population (base year)]]</f>
        <v>2432.2943037931409</v>
      </c>
      <c r="M2966" s="4">
        <f>$M$1*gp_need_index[[#This Row],[Normalised travel time adjusted wp (base year)]]</f>
        <v>3561.4626102927896</v>
      </c>
      <c r="N2966" s="115">
        <v>5993.7569140859305</v>
      </c>
      <c r="O2966" s="43">
        <f>gp_need_index[[#This Row],[Combined weighted population (base year)]]/gp_need_index[[#This Row],[Registered population (base year)]]</f>
        <v>0.95439456183529037</v>
      </c>
      <c r="P2966" s="77">
        <v>6335.7498954847961</v>
      </c>
      <c r="Q2966" s="4">
        <v>2492.3469283057857</v>
      </c>
      <c r="R2966" s="46">
        <v>6047.7126992855638</v>
      </c>
      <c r="S2966" s="110">
        <v>6040.0654085877131</v>
      </c>
      <c r="T2966" s="46">
        <v>6058.7221900717523</v>
      </c>
      <c r="U2966" s="110">
        <f>$L$1*gp_need_index[[#This Row],[Normalised weighted population 2025/26]]</f>
        <v>2456.861512319043</v>
      </c>
      <c r="V2966" s="4">
        <f>$M$1*gp_need_index[[#This Row],[Normalised travel time adjusted wp 2025/26]]</f>
        <v>3597.3881117549872</v>
      </c>
      <c r="W2966" s="115">
        <v>6054.2496240740302</v>
      </c>
      <c r="X2966" s="43">
        <f>gp_need_index[[#This Row],[Combined weighted population 2025/26]]/gp_need_index[[#This Row],[Registered population 2025/26]]</f>
        <v>0.95556954171890873</v>
      </c>
    </row>
    <row r="2967" spans="1:24" ht="13">
      <c r="A2967" s="8" t="s">
        <v>1628</v>
      </c>
      <c r="B2967" s="3" t="s">
        <v>9890</v>
      </c>
      <c r="C2967" s="74" t="s">
        <v>6423</v>
      </c>
      <c r="D2967" s="74" t="s">
        <v>6800</v>
      </c>
      <c r="E2967" s="74" t="s">
        <v>6690</v>
      </c>
      <c r="F2967" s="41">
        <v>0.99873550694649327</v>
      </c>
      <c r="G2967" s="110">
        <v>7594.4166666666679</v>
      </c>
      <c r="H2967" s="4">
        <v>3683.4306977895862</v>
      </c>
      <c r="I2967" s="46">
        <v>9028.3433380665174</v>
      </c>
      <c r="J2967" s="110">
        <v>9016.9270606308583</v>
      </c>
      <c r="K2967" s="46">
        <v>9044.8965216559791</v>
      </c>
      <c r="L2967" s="110">
        <f>$L$1*gp_need_index[[#This Row],[Normalised weighted population (base year)]]</f>
        <v>3667.7319790535057</v>
      </c>
      <c r="M2967" s="4">
        <f>$M$1*gp_need_index[[#This Row],[Normalised travel time adjusted wp (base year)]]</f>
        <v>5370.4398713607152</v>
      </c>
      <c r="N2967" s="115">
        <v>9038.1718504142209</v>
      </c>
      <c r="O2967" s="43">
        <f>gp_need_index[[#This Row],[Combined weighted population (base year)]]/gp_need_index[[#This Row],[Registered population (base year)]]</f>
        <v>1.1901074496062967</v>
      </c>
      <c r="P2967" s="77">
        <v>7667.1202782555993</v>
      </c>
      <c r="Q2967" s="4">
        <v>3754.6190738045502</v>
      </c>
      <c r="R2967" s="46">
        <v>9110.6327115795812</v>
      </c>
      <c r="S2967" s="110">
        <v>9099.1123798027384</v>
      </c>
      <c r="T2967" s="46">
        <v>9127.2180607656192</v>
      </c>
      <c r="U2967" s="110">
        <f>$L$1*gp_need_index[[#This Row],[Normalised weighted population 2025/26]]</f>
        <v>3701.1617408014431</v>
      </c>
      <c r="V2967" s="4">
        <f>$M$1*gp_need_index[[#This Row],[Normalised travel time adjusted wp 2025/26]]</f>
        <v>5419.3185815646048</v>
      </c>
      <c r="W2967" s="115">
        <v>9120.4803223660474</v>
      </c>
      <c r="X2967" s="43">
        <f>gp_need_index[[#This Row],[Combined weighted population 2025/26]]/gp_need_index[[#This Row],[Registered population 2025/26]]</f>
        <v>1.1895574859093136</v>
      </c>
    </row>
    <row r="2968" spans="1:24" ht="13">
      <c r="A2968" s="8" t="s">
        <v>1636</v>
      </c>
      <c r="B2968" s="3" t="s">
        <v>9889</v>
      </c>
      <c r="C2968" s="74" t="s">
        <v>6423</v>
      </c>
      <c r="D2968" s="74" t="s">
        <v>6800</v>
      </c>
      <c r="E2968" s="74" t="s">
        <v>6559</v>
      </c>
      <c r="F2968" s="41">
        <v>0.99873550694649327</v>
      </c>
      <c r="G2968" s="110">
        <v>14082.833333333332</v>
      </c>
      <c r="H2968" s="4">
        <v>7215.4920700563389</v>
      </c>
      <c r="I2968" s="46">
        <v>17685.669992558182</v>
      </c>
      <c r="J2968" s="110">
        <v>17663.306585705981</v>
      </c>
      <c r="K2968" s="46">
        <v>17718.096112315408</v>
      </c>
      <c r="L2968" s="110">
        <f>$L$1*gp_need_index[[#This Row],[Normalised weighted population (base year)]]</f>
        <v>7184.7397660647885</v>
      </c>
      <c r="M2968" s="4">
        <f>$M$1*gp_need_index[[#This Row],[Normalised travel time adjusted wp (base year)]]</f>
        <v>10520.183351833279</v>
      </c>
      <c r="N2968" s="115">
        <v>17704.923117898066</v>
      </c>
      <c r="O2968" s="43">
        <f>gp_need_index[[#This Row],[Combined weighted population (base year)]]/gp_need_index[[#This Row],[Registered population (base year)]]</f>
        <v>1.2571989385112892</v>
      </c>
      <c r="P2968" s="77">
        <v>14207.318101044681</v>
      </c>
      <c r="Q2968" s="4">
        <v>7351.3979904323005</v>
      </c>
      <c r="R2968" s="46">
        <v>17838.264199623944</v>
      </c>
      <c r="S2968" s="110">
        <v>17815.707838456899</v>
      </c>
      <c r="T2968" s="46">
        <v>17870.737667712227</v>
      </c>
      <c r="U2968" s="110">
        <f>$L$1*gp_need_index[[#This Row],[Normalised weighted population 2025/26]]</f>
        <v>7246.7306133461088</v>
      </c>
      <c r="V2968" s="4">
        <f>$M$1*gp_need_index[[#This Row],[Normalised travel time adjusted wp 2025/26]]</f>
        <v>10610.814824859739</v>
      </c>
      <c r="W2968" s="115">
        <v>17857.545438205849</v>
      </c>
      <c r="X2968" s="43">
        <f>gp_need_index[[#This Row],[Combined weighted population 2025/26]]/gp_need_index[[#This Row],[Registered population 2025/26]]</f>
        <v>1.2569258540704289</v>
      </c>
    </row>
    <row r="2969" spans="1:24" ht="13">
      <c r="A2969" s="8" t="s">
        <v>1929</v>
      </c>
      <c r="B2969" s="3" t="s">
        <v>9888</v>
      </c>
      <c r="C2969" s="74" t="s">
        <v>6423</v>
      </c>
      <c r="D2969" s="74" t="s">
        <v>6800</v>
      </c>
      <c r="E2969" s="74" t="s">
        <v>6689</v>
      </c>
      <c r="F2969" s="41">
        <v>0.99873550694649327</v>
      </c>
      <c r="G2969" s="110">
        <v>7683.4166666666679</v>
      </c>
      <c r="H2969" s="4">
        <v>1571.3860048015397</v>
      </c>
      <c r="I2969" s="46">
        <v>3851.5757542267643</v>
      </c>
      <c r="J2969" s="110">
        <v>3846.7054634404894</v>
      </c>
      <c r="K2969" s="46">
        <v>3858.6374972488338</v>
      </c>
      <c r="L2969" s="110">
        <f>$L$1*gp_need_index[[#This Row],[Normalised weighted population (base year)]]</f>
        <v>1564.6887844819078</v>
      </c>
      <c r="M2969" s="4">
        <f>$M$1*gp_need_index[[#This Row],[Normalised travel time adjusted wp (base year)]]</f>
        <v>2291.0799050864853</v>
      </c>
      <c r="N2969" s="115">
        <v>3855.7686895683928</v>
      </c>
      <c r="O2969" s="43">
        <f>gp_need_index[[#This Row],[Combined weighted population (base year)]]/gp_need_index[[#This Row],[Registered population (base year)]]</f>
        <v>0.5018299614409899</v>
      </c>
      <c r="P2969" s="77">
        <v>7759.8005959696357</v>
      </c>
      <c r="Q2969" s="4">
        <v>1599.2324789840306</v>
      </c>
      <c r="R2969" s="46">
        <v>3880.5587065024506</v>
      </c>
      <c r="S2969" s="110">
        <v>3875.651766974353</v>
      </c>
      <c r="T2969" s="46">
        <v>3887.6230260971211</v>
      </c>
      <c r="U2969" s="110">
        <f>$L$1*gp_need_index[[#This Row],[Normalised weighted population 2025/26]]</f>
        <v>1576.4630045052772</v>
      </c>
      <c r="V2969" s="4">
        <f>$M$1*gp_need_index[[#This Row],[Normalised travel time adjusted wp 2025/26]]</f>
        <v>2308.2901671880595</v>
      </c>
      <c r="W2969" s="115">
        <v>3884.7531716933368</v>
      </c>
      <c r="X2969" s="43">
        <f>gp_need_index[[#This Row],[Combined weighted population 2025/26]]/gp_need_index[[#This Row],[Registered population 2025/26]]</f>
        <v>0.50062538639343901</v>
      </c>
    </row>
    <row r="2970" spans="1:24" ht="13">
      <c r="A2970" s="8" t="s">
        <v>1843</v>
      </c>
      <c r="B2970" s="3" t="s">
        <v>9887</v>
      </c>
      <c r="C2970" s="74" t="s">
        <v>6423</v>
      </c>
      <c r="D2970" s="74" t="s">
        <v>6800</v>
      </c>
      <c r="E2970" s="74" t="s">
        <v>6688</v>
      </c>
      <c r="F2970" s="41">
        <v>0.99873550694649327</v>
      </c>
      <c r="G2970" s="110">
        <v>9957.2500000000018</v>
      </c>
      <c r="H2970" s="4">
        <v>3628.2125294778075</v>
      </c>
      <c r="I2970" s="46">
        <v>8892.9997893696327</v>
      </c>
      <c r="J2970" s="110">
        <v>8881.7546529111387</v>
      </c>
      <c r="K2970" s="46">
        <v>8909.3048248188079</v>
      </c>
      <c r="L2970" s="110">
        <f>$L$1*gp_need_index[[#This Row],[Normalised weighted population (base year)]]</f>
        <v>3612.7491496321718</v>
      </c>
      <c r="M2970" s="4">
        <f>$M$1*gp_need_index[[#This Row],[Normalised travel time adjusted wp (base year)]]</f>
        <v>5289.9318132335366</v>
      </c>
      <c r="N2970" s="115">
        <v>8902.6809628657084</v>
      </c>
      <c r="O2970" s="43">
        <f>gp_need_index[[#This Row],[Combined weighted population (base year)]]/gp_need_index[[#This Row],[Registered population (base year)]]</f>
        <v>0.89409033245782787</v>
      </c>
      <c r="P2970" s="77">
        <v>10039.774934950892</v>
      </c>
      <c r="Q2970" s="4">
        <v>3697.0392793057658</v>
      </c>
      <c r="R2970" s="46">
        <v>8970.9145806654142</v>
      </c>
      <c r="S2970" s="110">
        <v>8959.57092149456</v>
      </c>
      <c r="T2970" s="46">
        <v>8987.2455815463218</v>
      </c>
      <c r="U2970" s="110">
        <f>$L$1*gp_need_index[[#This Row],[Normalised weighted population 2025/26]]</f>
        <v>3644.4017531028344</v>
      </c>
      <c r="V2970" s="4">
        <f>$M$1*gp_need_index[[#This Row],[Normalised travel time adjusted wp 2025/26]]</f>
        <v>5336.2094181272223</v>
      </c>
      <c r="W2970" s="115">
        <v>8980.6111712300572</v>
      </c>
      <c r="X2970" s="43">
        <f>gp_need_index[[#This Row],[Combined weighted population 2025/26]]/gp_need_index[[#This Row],[Registered population 2025/26]]</f>
        <v>0.8945032363192098</v>
      </c>
    </row>
    <row r="2971" spans="1:24" ht="13">
      <c r="A2971" s="8" t="s">
        <v>1841</v>
      </c>
      <c r="B2971" s="3" t="s">
        <v>9886</v>
      </c>
      <c r="C2971" s="74" t="s">
        <v>6423</v>
      </c>
      <c r="D2971" s="74" t="s">
        <v>6800</v>
      </c>
      <c r="E2971" s="74" t="s">
        <v>6688</v>
      </c>
      <c r="F2971" s="41">
        <v>0.99873550694649327</v>
      </c>
      <c r="G2971" s="110">
        <v>16279.083333333332</v>
      </c>
      <c r="H2971" s="4">
        <v>7624.3645165831185</v>
      </c>
      <c r="I2971" s="46">
        <v>18687.844631254175</v>
      </c>
      <c r="J2971" s="110">
        <v>18664.213981532939</v>
      </c>
      <c r="K2971" s="46">
        <v>18722.108206695328</v>
      </c>
      <c r="L2971" s="110">
        <f>$L$1*gp_need_index[[#This Row],[Normalised weighted population (base year)]]</f>
        <v>7591.869605206336</v>
      </c>
      <c r="M2971" s="4">
        <f>$M$1*gp_need_index[[#This Row],[Normalised travel time adjusted wp (base year)]]</f>
        <v>11116.319147314895</v>
      </c>
      <c r="N2971" s="115">
        <v>18708.18875252123</v>
      </c>
      <c r="O2971" s="43">
        <f>gp_need_index[[#This Row],[Combined weighted population (base year)]]/gp_need_index[[#This Row],[Registered population (base year)]]</f>
        <v>1.1492163514031541</v>
      </c>
      <c r="P2971" s="77">
        <v>16433.847643537949</v>
      </c>
      <c r="Q2971" s="4">
        <v>7782.0361548488136</v>
      </c>
      <c r="R2971" s="46">
        <v>18883.213386336542</v>
      </c>
      <c r="S2971" s="110">
        <v>18859.335694181635</v>
      </c>
      <c r="T2971" s="46">
        <v>18917.589120457487</v>
      </c>
      <c r="U2971" s="110">
        <f>$L$1*gp_need_index[[#This Row],[Normalised weighted population 2025/26]]</f>
        <v>7671.2374586310298</v>
      </c>
      <c r="V2971" s="4">
        <f>$M$1*gp_need_index[[#This Row],[Normalised travel time adjusted wp 2025/26]]</f>
        <v>11232.386643592466</v>
      </c>
      <c r="W2971" s="115">
        <v>18903.624102223497</v>
      </c>
      <c r="X2971" s="43">
        <f>gp_need_index[[#This Row],[Combined weighted population 2025/26]]/gp_need_index[[#This Row],[Registered population 2025/26]]</f>
        <v>1.1502859532506804</v>
      </c>
    </row>
    <row r="2972" spans="1:24" ht="13">
      <c r="A2972" s="8" t="s">
        <v>217</v>
      </c>
      <c r="B2972" s="3" t="s">
        <v>9885</v>
      </c>
      <c r="C2972" s="74" t="s">
        <v>6423</v>
      </c>
      <c r="D2972" s="74" t="s">
        <v>6800</v>
      </c>
      <c r="E2972" s="74" t="s">
        <v>6687</v>
      </c>
      <c r="F2972" s="41">
        <v>0.99873550694649327</v>
      </c>
      <c r="G2972" s="110">
        <v>6306.4166666666679</v>
      </c>
      <c r="H2972" s="4">
        <v>2111.1278533909244</v>
      </c>
      <c r="I2972" s="46">
        <v>5174.5203465905988</v>
      </c>
      <c r="J2972" s="110">
        <v>5167.9772015571061</v>
      </c>
      <c r="K2972" s="46">
        <v>5184.0076669191667</v>
      </c>
      <c r="L2972" s="110">
        <f>$L$1*gp_need_index[[#This Row],[Normalised weighted population (base year)]]</f>
        <v>2102.1302625291833</v>
      </c>
      <c r="M2972" s="4">
        <f>$M$1*gp_need_index[[#This Row],[Normalised travel time adjusted wp (base year)]]</f>
        <v>3078.023214660856</v>
      </c>
      <c r="N2972" s="115">
        <v>5180.1534771900388</v>
      </c>
      <c r="O2972" s="43">
        <f>gp_need_index[[#This Row],[Combined weighted population (base year)]]/gp_need_index[[#This Row],[Registered population (base year)]]</f>
        <v>0.82140996242293507</v>
      </c>
      <c r="P2972" s="77">
        <v>6353.5950872232697</v>
      </c>
      <c r="Q2972" s="4">
        <v>2151.6468132059372</v>
      </c>
      <c r="R2972" s="46">
        <v>5220.9993756560816</v>
      </c>
      <c r="S2972" s="110">
        <v>5214.3974582132014</v>
      </c>
      <c r="T2972" s="46">
        <v>5230.5038854400482</v>
      </c>
      <c r="U2972" s="110">
        <f>$L$1*gp_need_index[[#This Row],[Normalised weighted population 2025/26]]</f>
        <v>2121.0122007625309</v>
      </c>
      <c r="V2972" s="4">
        <f>$M$1*gp_need_index[[#This Row],[Normalised travel time adjusted wp 2025/26]]</f>
        <v>3105.630511794016</v>
      </c>
      <c r="W2972" s="115">
        <v>5226.6427125565469</v>
      </c>
      <c r="X2972" s="43">
        <f>gp_need_index[[#This Row],[Combined weighted population 2025/26]]/gp_need_index[[#This Row],[Registered population 2025/26]]</f>
        <v>0.82262760544294644</v>
      </c>
    </row>
    <row r="2973" spans="1:24" ht="13">
      <c r="A2973" s="8" t="s">
        <v>2638</v>
      </c>
      <c r="B2973" s="3" t="s">
        <v>9884</v>
      </c>
      <c r="C2973" s="74" t="s">
        <v>6424</v>
      </c>
      <c r="D2973" s="74" t="s">
        <v>6805</v>
      </c>
      <c r="E2973" s="74" t="s">
        <v>6501</v>
      </c>
      <c r="F2973" s="41">
        <v>0.95680439972189613</v>
      </c>
      <c r="G2973" s="110">
        <v>12420.583333333332</v>
      </c>
      <c r="H2973" s="4">
        <v>4812.1088177913598</v>
      </c>
      <c r="I2973" s="46">
        <v>11794.811454774806</v>
      </c>
      <c r="J2973" s="110">
        <v>11285.327493818753</v>
      </c>
      <c r="K2973" s="46">
        <v>11320.333269663635</v>
      </c>
      <c r="L2973" s="110">
        <f>$L$1*gp_need_index[[#This Row],[Normalised weighted population (base year)]]</f>
        <v>4791.5996921810283</v>
      </c>
      <c r="M2973" s="4">
        <f>$M$1*gp_need_index[[#This Row],[Normalised travel time adjusted wp (base year)]]</f>
        <v>6721.4886320625537</v>
      </c>
      <c r="N2973" s="115">
        <v>11513.088324243581</v>
      </c>
      <c r="O2973" s="43">
        <f>gp_need_index[[#This Row],[Combined weighted population (base year)]]/gp_need_index[[#This Row],[Registered population (base year)]]</f>
        <v>0.92693620060063597</v>
      </c>
      <c r="P2973" s="77">
        <v>12531.080416369274</v>
      </c>
      <c r="Q2973" s="4">
        <v>4901.3982686364534</v>
      </c>
      <c r="R2973" s="46">
        <v>11893.30755555719</v>
      </c>
      <c r="S2973" s="110">
        <v>11379.56899640279</v>
      </c>
      <c r="T2973" s="46">
        <v>11414.718637637896</v>
      </c>
      <c r="U2973" s="110">
        <f>$L$1*gp_need_index[[#This Row],[Normalised weighted population 2025/26]]</f>
        <v>4831.6133785379088</v>
      </c>
      <c r="V2973" s="4">
        <f>$M$1*gp_need_index[[#This Row],[Normalised travel time adjusted wp 2025/26]]</f>
        <v>6777.5302840845961</v>
      </c>
      <c r="W2973" s="115">
        <v>11609.143662622504</v>
      </c>
      <c r="X2973" s="43">
        <f>gp_need_index[[#This Row],[Combined weighted population 2025/26]]/gp_need_index[[#This Row],[Registered population 2025/26]]</f>
        <v>0.92642799159261247</v>
      </c>
    </row>
    <row r="2974" spans="1:24" ht="13">
      <c r="A2974" s="8" t="s">
        <v>3023</v>
      </c>
      <c r="B2974" s="3" t="s">
        <v>9883</v>
      </c>
      <c r="C2974" s="74" t="s">
        <v>6424</v>
      </c>
      <c r="D2974" s="74" t="s">
        <v>6805</v>
      </c>
      <c r="E2974" s="74" t="s">
        <v>6686</v>
      </c>
      <c r="F2974" s="41">
        <v>0.95680439972189613</v>
      </c>
      <c r="G2974" s="110">
        <v>9695.5833333333321</v>
      </c>
      <c r="H2974" s="4">
        <v>3284.7513064871587</v>
      </c>
      <c r="I2974" s="46">
        <v>8051.1525825434983</v>
      </c>
      <c r="J2974" s="110">
        <v>7703.3782138099259</v>
      </c>
      <c r="K2974" s="46">
        <v>7727.2731987936295</v>
      </c>
      <c r="L2974" s="110">
        <f>$L$1*gp_need_index[[#This Row],[Normalised weighted population (base year)]]</f>
        <v>3270.7517525089993</v>
      </c>
      <c r="M2974" s="4">
        <f>$M$1*gp_need_index[[#This Row],[Normalised travel time adjusted wp (base year)]]</f>
        <v>4588.0962799672334</v>
      </c>
      <c r="N2974" s="115">
        <v>7858.8480324762331</v>
      </c>
      <c r="O2974" s="43">
        <f>gp_need_index[[#This Row],[Combined weighted population (base year)]]/gp_need_index[[#This Row],[Registered population (base year)]]</f>
        <v>0.81055958804021422</v>
      </c>
      <c r="P2974" s="77">
        <v>9780.4624146178176</v>
      </c>
      <c r="Q2974" s="4">
        <v>3346.0767955305168</v>
      </c>
      <c r="R2974" s="46">
        <v>8119.2994840692127</v>
      </c>
      <c r="S2974" s="110">
        <v>7768.5814690171437</v>
      </c>
      <c r="T2974" s="46">
        <v>7792.5773559991521</v>
      </c>
      <c r="U2974" s="110">
        <f>$L$1*gp_need_index[[#This Row],[Normalised weighted population 2025/26]]</f>
        <v>3298.4361859249752</v>
      </c>
      <c r="V2974" s="4">
        <f>$M$1*gp_need_index[[#This Row],[Normalised travel time adjusted wp 2025/26]]</f>
        <v>4626.8708584029782</v>
      </c>
      <c r="W2974" s="115">
        <v>7925.3070443279539</v>
      </c>
      <c r="X2974" s="43">
        <f>gp_need_index[[#This Row],[Combined weighted population 2025/26]]/gp_need_index[[#This Row],[Registered population 2025/26]]</f>
        <v>0.81032028020299329</v>
      </c>
    </row>
    <row r="2975" spans="1:24" ht="13">
      <c r="A2975" s="8" t="s">
        <v>3039</v>
      </c>
      <c r="B2975" s="3" t="s">
        <v>9882</v>
      </c>
      <c r="C2975" s="74" t="s">
        <v>6424</v>
      </c>
      <c r="D2975" s="74" t="s">
        <v>6805</v>
      </c>
      <c r="E2975" s="74" t="s">
        <v>6686</v>
      </c>
      <c r="F2975" s="41">
        <v>0.95680439972189613</v>
      </c>
      <c r="G2975" s="110">
        <v>13808.166666666668</v>
      </c>
      <c r="H2975" s="4">
        <v>6624.1400184856775</v>
      </c>
      <c r="I2975" s="46">
        <v>16236.225224002113</v>
      </c>
      <c r="J2975" s="110">
        <v>15534.89172920085</v>
      </c>
      <c r="K2975" s="46">
        <v>15583.079159999359</v>
      </c>
      <c r="L2975" s="110">
        <f>$L$1*gp_need_index[[#This Row],[Normalised weighted population (base year)]]</f>
        <v>6595.9080468400525</v>
      </c>
      <c r="M2975" s="4">
        <f>$M$1*gp_need_index[[#This Row],[Normalised travel time adjusted wp (base year)]]</f>
        <v>9252.5093503345961</v>
      </c>
      <c r="N2975" s="115">
        <v>15848.41739717465</v>
      </c>
      <c r="O2975" s="43">
        <f>gp_need_index[[#This Row],[Combined weighted population (base year)]]/gp_need_index[[#This Row],[Registered population (base year)]]</f>
        <v>1.1477568152065551</v>
      </c>
      <c r="P2975" s="77">
        <v>13937.451712094928</v>
      </c>
      <c r="Q2975" s="4">
        <v>6753.2664739709835</v>
      </c>
      <c r="R2975" s="46">
        <v>16386.89018468896</v>
      </c>
      <c r="S2975" s="110">
        <v>15679.048626469952</v>
      </c>
      <c r="T2975" s="46">
        <v>15727.47866229138</v>
      </c>
      <c r="U2975" s="110">
        <f>$L$1*gp_need_index[[#This Row],[Normalised weighted population 2025/26]]</f>
        <v>6657.115144725225</v>
      </c>
      <c r="V2975" s="4">
        <f>$M$1*gp_need_index[[#This Row],[Normalised travel time adjusted wp 2025/26]]</f>
        <v>9338.2470746586914</v>
      </c>
      <c r="W2975" s="115">
        <v>15995.362219383916</v>
      </c>
      <c r="X2975" s="43">
        <f>gp_need_index[[#This Row],[Combined weighted population 2025/26]]/gp_need_index[[#This Row],[Registered population 2025/26]]</f>
        <v>1.1476532833834419</v>
      </c>
    </row>
    <row r="2976" spans="1:24" ht="13">
      <c r="A2976" s="8" t="s">
        <v>3032</v>
      </c>
      <c r="B2976" s="3" t="s">
        <v>9881</v>
      </c>
      <c r="C2976" s="74" t="s">
        <v>6424</v>
      </c>
      <c r="D2976" s="74" t="s">
        <v>6805</v>
      </c>
      <c r="E2976" s="74" t="s">
        <v>6686</v>
      </c>
      <c r="F2976" s="41">
        <v>0.95680439972189613</v>
      </c>
      <c r="G2976" s="110">
        <v>15518.5</v>
      </c>
      <c r="H2976" s="4">
        <v>6874.6278869579091</v>
      </c>
      <c r="I2976" s="46">
        <v>16850.188310085112</v>
      </c>
      <c r="J2976" s="110">
        <v>16122.334311231896</v>
      </c>
      <c r="K2976" s="46">
        <v>16172.343920727444</v>
      </c>
      <c r="L2976" s="110">
        <f>$L$1*gp_need_index[[#This Row],[Normalised weighted population (base year)]]</f>
        <v>6845.3283402941606</v>
      </c>
      <c r="M2976" s="4">
        <f>$M$1*gp_need_index[[#This Row],[Normalised travel time adjusted wp (base year)]]</f>
        <v>9602.3874233700353</v>
      </c>
      <c r="N2976" s="115">
        <v>16447.715763664197</v>
      </c>
      <c r="O2976" s="43">
        <f>gp_need_index[[#This Row],[Combined weighted population (base year)]]/gp_need_index[[#This Row],[Registered population (base year)]]</f>
        <v>1.059877936892367</v>
      </c>
      <c r="P2976" s="77">
        <v>15662.22887192163</v>
      </c>
      <c r="Q2976" s="4">
        <v>7009.6926754373853</v>
      </c>
      <c r="R2976" s="46">
        <v>17009.111745189002</v>
      </c>
      <c r="S2976" s="110">
        <v>16274.392953158216</v>
      </c>
      <c r="T2976" s="46">
        <v>16324.661910954728</v>
      </c>
      <c r="U2976" s="110">
        <f>$L$1*gp_need_index[[#This Row],[Normalised weighted population 2025/26]]</f>
        <v>6909.8904136807496</v>
      </c>
      <c r="V2976" s="4">
        <f>$M$1*gp_need_index[[#This Row],[Normalised travel time adjusted wp 2025/26]]</f>
        <v>9692.826778412249</v>
      </c>
      <c r="W2976" s="115">
        <v>16602.717192092998</v>
      </c>
      <c r="X2976" s="43">
        <f>gp_need_index[[#This Row],[Combined weighted population 2025/26]]/gp_need_index[[#This Row],[Registered population 2025/26]]</f>
        <v>1.0600481788296059</v>
      </c>
    </row>
    <row r="2977" spans="1:24" ht="13">
      <c r="A2977" s="8" t="s">
        <v>3027</v>
      </c>
      <c r="B2977" s="3" t="s">
        <v>9880</v>
      </c>
      <c r="C2977" s="74" t="s">
        <v>6424</v>
      </c>
      <c r="D2977" s="74" t="s">
        <v>6805</v>
      </c>
      <c r="E2977" s="74" t="s">
        <v>6686</v>
      </c>
      <c r="F2977" s="41">
        <v>0.95680439972189613</v>
      </c>
      <c r="G2977" s="110">
        <v>11936.666666666668</v>
      </c>
      <c r="H2977" s="4">
        <v>4008.0158597847508</v>
      </c>
      <c r="I2977" s="46">
        <v>9823.924014171771</v>
      </c>
      <c r="J2977" s="110">
        <v>9399.573719293141</v>
      </c>
      <c r="K2977" s="46">
        <v>9428.7301058344474</v>
      </c>
      <c r="L2977" s="110">
        <f>$L$1*gp_need_index[[#This Row],[Normalised weighted population (base year)]]</f>
        <v>3990.9337646308309</v>
      </c>
      <c r="M2977" s="4">
        <f>$M$1*gp_need_index[[#This Row],[Normalised travel time adjusted wp (base year)]]</f>
        <v>5598.342443767584</v>
      </c>
      <c r="N2977" s="115">
        <v>9589.2762083984144</v>
      </c>
      <c r="O2977" s="43">
        <f>gp_need_index[[#This Row],[Combined weighted population (base year)]]/gp_need_index[[#This Row],[Registered population (base year)]]</f>
        <v>0.80334623359942026</v>
      </c>
      <c r="P2977" s="77">
        <v>12041.425361433619</v>
      </c>
      <c r="Q2977" s="4">
        <v>4083.6034398671213</v>
      </c>
      <c r="R2977" s="46">
        <v>9908.9176156220074</v>
      </c>
      <c r="S2977" s="110">
        <v>9480.8959711089374</v>
      </c>
      <c r="T2977" s="46">
        <v>9510.1809196054201</v>
      </c>
      <c r="U2977" s="110">
        <f>$L$1*gp_need_index[[#This Row],[Normalised weighted population 2025/26]]</f>
        <v>4025.4621092430243</v>
      </c>
      <c r="V2977" s="4">
        <f>$M$1*gp_need_index[[#This Row],[Normalised travel time adjusted wp 2025/26]]</f>
        <v>5646.704157667029</v>
      </c>
      <c r="W2977" s="115">
        <v>9672.1662669100533</v>
      </c>
      <c r="X2977" s="43">
        <f>gp_need_index[[#This Row],[Combined weighted population 2025/26]]/gp_need_index[[#This Row],[Registered population 2025/26]]</f>
        <v>0.80324097659469373</v>
      </c>
    </row>
    <row r="2978" spans="1:24" ht="13">
      <c r="A2978" s="8" t="s">
        <v>3036</v>
      </c>
      <c r="B2978" s="3" t="s">
        <v>9879</v>
      </c>
      <c r="C2978" s="74" t="s">
        <v>6424</v>
      </c>
      <c r="D2978" s="74" t="s">
        <v>6805</v>
      </c>
      <c r="E2978" s="74" t="s">
        <v>6686</v>
      </c>
      <c r="F2978" s="41">
        <v>0.95680439972189613</v>
      </c>
      <c r="G2978" s="110">
        <v>14193.75</v>
      </c>
      <c r="H2978" s="4">
        <v>5913.7018143582654</v>
      </c>
      <c r="I2978" s="46">
        <v>14494.89206109213</v>
      </c>
      <c r="J2978" s="110">
        <v>13868.776497546934</v>
      </c>
      <c r="K2978" s="46">
        <v>13911.795832305435</v>
      </c>
      <c r="L2978" s="110">
        <f>$L$1*gp_need_index[[#This Row],[Normalised weighted population (base year)]]</f>
        <v>5888.497718207258</v>
      </c>
      <c r="M2978" s="4">
        <f>$M$1*gp_need_index[[#This Row],[Normalised travel time adjusted wp (base year)]]</f>
        <v>8260.1788578963478</v>
      </c>
      <c r="N2978" s="115">
        <v>14148.676576103606</v>
      </c>
      <c r="O2978" s="43">
        <f>gp_need_index[[#This Row],[Combined weighted population (base year)]]/gp_need_index[[#This Row],[Registered population (base year)]]</f>
        <v>0.99682441751500528</v>
      </c>
      <c r="P2978" s="77">
        <v>14316.040440582248</v>
      </c>
      <c r="Q2978" s="4">
        <v>6021.7547038610173</v>
      </c>
      <c r="R2978" s="46">
        <v>14611.867224792211</v>
      </c>
      <c r="S2978" s="110">
        <v>13980.698848833361</v>
      </c>
      <c r="T2978" s="46">
        <v>14023.882957907079</v>
      </c>
      <c r="U2978" s="110">
        <f>$L$1*gp_need_index[[#This Row],[Normalised weighted population 2025/26]]</f>
        <v>5936.0184573498263</v>
      </c>
      <c r="V2978" s="4">
        <f>$M$1*gp_need_index[[#This Row],[Normalised travel time adjusted wp 2025/26]]</f>
        <v>8326.7309922359764</v>
      </c>
      <c r="W2978" s="115">
        <v>14262.749449585803</v>
      </c>
      <c r="X2978" s="43">
        <f>gp_need_index[[#This Row],[Combined weighted population 2025/26]]/gp_need_index[[#This Row],[Registered population 2025/26]]</f>
        <v>0.99627753279842801</v>
      </c>
    </row>
    <row r="2979" spans="1:24" ht="13">
      <c r="A2979" s="8" t="s">
        <v>2650</v>
      </c>
      <c r="B2979" s="3" t="s">
        <v>9878</v>
      </c>
      <c r="C2979" s="74" t="s">
        <v>6424</v>
      </c>
      <c r="D2979" s="74" t="s">
        <v>6805</v>
      </c>
      <c r="E2979" s="74" t="s">
        <v>6501</v>
      </c>
      <c r="F2979" s="41">
        <v>0.95680439972189613</v>
      </c>
      <c r="G2979" s="110">
        <v>15705.833333333332</v>
      </c>
      <c r="H2979" s="4">
        <v>3820.156771712077</v>
      </c>
      <c r="I2979" s="46">
        <v>9363.4683994335937</v>
      </c>
      <c r="J2979" s="110">
        <v>8959.0077612350033</v>
      </c>
      <c r="K2979" s="46">
        <v>8986.7975633168771</v>
      </c>
      <c r="L2979" s="110">
        <f>$L$1*gp_need_index[[#This Row],[Normalised weighted population (base year)]]</f>
        <v>3803.8753287836594</v>
      </c>
      <c r="M2979" s="4">
        <f>$M$1*gp_need_index[[#This Row],[Normalised travel time adjusted wp (base year)]]</f>
        <v>5335.9434056906239</v>
      </c>
      <c r="N2979" s="115">
        <v>9139.8187344742837</v>
      </c>
      <c r="O2979" s="43">
        <f>gp_need_index[[#This Row],[Combined weighted population (base year)]]/gp_need_index[[#This Row],[Registered population (base year)]]</f>
        <v>0.58193784057776521</v>
      </c>
      <c r="P2979" s="77">
        <v>15829.552869048141</v>
      </c>
      <c r="Q2979" s="4">
        <v>3881.0421545048644</v>
      </c>
      <c r="R2979" s="46">
        <v>9417.3999846067854</v>
      </c>
      <c r="S2979" s="110">
        <v>9010.6097392126885</v>
      </c>
      <c r="T2979" s="46">
        <v>9038.442049886582</v>
      </c>
      <c r="U2979" s="110">
        <f>$L$1*gp_need_index[[#This Row],[Normalised weighted population 2025/26]]</f>
        <v>3825.784841106562</v>
      </c>
      <c r="V2979" s="4">
        <f>$M$1*gp_need_index[[#This Row],[Normalised travel time adjusted wp 2025/26]]</f>
        <v>5366.607505511538</v>
      </c>
      <c r="W2979" s="115">
        <v>9192.3923466181004</v>
      </c>
      <c r="X2979" s="43">
        <f>gp_need_index[[#This Row],[Combined weighted population 2025/26]]/gp_need_index[[#This Row],[Registered population 2025/26]]</f>
        <v>0.58071080229891903</v>
      </c>
    </row>
    <row r="2980" spans="1:24" ht="13">
      <c r="A2980" s="8" t="s">
        <v>2664</v>
      </c>
      <c r="B2980" s="3" t="s">
        <v>9877</v>
      </c>
      <c r="C2980" s="74" t="s">
        <v>6424</v>
      </c>
      <c r="D2980" s="74" t="s">
        <v>6805</v>
      </c>
      <c r="E2980" s="74" t="s">
        <v>6501</v>
      </c>
      <c r="F2980" s="41">
        <v>0.95680439972189613</v>
      </c>
      <c r="G2980" s="110">
        <v>7331.0833333333339</v>
      </c>
      <c r="H2980" s="4">
        <v>2649.0774514861187</v>
      </c>
      <c r="I2980" s="46">
        <v>6493.0720090646209</v>
      </c>
      <c r="J2980" s="110">
        <v>6212.5998659841207</v>
      </c>
      <c r="K2980" s="46">
        <v>6231.87062958772</v>
      </c>
      <c r="L2980" s="110">
        <f>$L$1*gp_need_index[[#This Row],[Normalised weighted population (base year)]]</f>
        <v>2637.7871286232698</v>
      </c>
      <c r="M2980" s="4">
        <f>$M$1*gp_need_index[[#This Row],[Normalised travel time adjusted wp (base year)]]</f>
        <v>3700.1956210519752</v>
      </c>
      <c r="N2980" s="115">
        <v>6337.982749675245</v>
      </c>
      <c r="O2980" s="43">
        <f>gp_need_index[[#This Row],[Combined weighted population (base year)]]/gp_need_index[[#This Row],[Registered population (base year)]]</f>
        <v>0.86453563020589197</v>
      </c>
      <c r="P2980" s="77">
        <v>7397.0375596946087</v>
      </c>
      <c r="Q2980" s="4">
        <v>2700.3058360506216</v>
      </c>
      <c r="R2980" s="46">
        <v>6552.3277322147578</v>
      </c>
      <c r="S2980" s="110">
        <v>6269.2960026028741</v>
      </c>
      <c r="T2980" s="46">
        <v>6288.6608401778158</v>
      </c>
      <c r="U2980" s="110">
        <f>$L$1*gp_need_index[[#This Row],[Normalised weighted population 2025/26]]</f>
        <v>2661.8595528324095</v>
      </c>
      <c r="V2980" s="4">
        <f>$M$1*gp_need_index[[#This Row],[Normalised travel time adjusted wp 2025/26]]</f>
        <v>3733.9150130346029</v>
      </c>
      <c r="W2980" s="115">
        <v>6395.7745658670119</v>
      </c>
      <c r="X2980" s="43">
        <f>gp_need_index[[#This Row],[Combined weighted population 2025/26]]/gp_need_index[[#This Row],[Registered population 2025/26]]</f>
        <v>0.86464000138605024</v>
      </c>
    </row>
    <row r="2981" spans="1:24" ht="13">
      <c r="A2981" s="8" t="s">
        <v>2658</v>
      </c>
      <c r="B2981" s="3" t="s">
        <v>9876</v>
      </c>
      <c r="C2981" s="74" t="s">
        <v>6424</v>
      </c>
      <c r="D2981" s="74" t="s">
        <v>6805</v>
      </c>
      <c r="E2981" s="74" t="s">
        <v>6501</v>
      </c>
      <c r="F2981" s="41">
        <v>0.95680439972189613</v>
      </c>
      <c r="G2981" s="110">
        <v>7928.5833333333339</v>
      </c>
      <c r="H2981" s="4">
        <v>2974.0496070741424</v>
      </c>
      <c r="I2981" s="46">
        <v>7289.6012332253767</v>
      </c>
      <c r="J2981" s="110">
        <v>6974.7225321681999</v>
      </c>
      <c r="K2981" s="46">
        <v>6996.3573118123932</v>
      </c>
      <c r="L2981" s="110">
        <f>$L$1*gp_need_index[[#This Row],[Normalised weighted population (base year)]]</f>
        <v>2961.37425843337</v>
      </c>
      <c r="M2981" s="4">
        <f>$M$1*gp_need_index[[#This Row],[Normalised travel time adjusted wp (base year)]]</f>
        <v>4154.112340774931</v>
      </c>
      <c r="N2981" s="115">
        <v>7115.4865992083014</v>
      </c>
      <c r="O2981" s="43">
        <f>gp_need_index[[#This Row],[Combined weighted population (base year)]]/gp_need_index[[#This Row],[Registered population (base year)]]</f>
        <v>0.89744741274186868</v>
      </c>
      <c r="P2981" s="77">
        <v>7997.8359257197235</v>
      </c>
      <c r="Q2981" s="4">
        <v>3030.437841089823</v>
      </c>
      <c r="R2981" s="46">
        <v>7353.3973973730381</v>
      </c>
      <c r="S2981" s="110">
        <v>7035.7629827100627</v>
      </c>
      <c r="T2981" s="46">
        <v>7057.4953123559108</v>
      </c>
      <c r="U2981" s="110">
        <f>$L$1*gp_need_index[[#This Row],[Normalised weighted population 2025/26]]</f>
        <v>2987.2912204521663</v>
      </c>
      <c r="V2981" s="4">
        <f>$M$1*gp_need_index[[#This Row],[Normalised travel time adjusted wp 2025/26]]</f>
        <v>4190.4132486944463</v>
      </c>
      <c r="W2981" s="115">
        <v>7177.7044691466126</v>
      </c>
      <c r="X2981" s="43">
        <f>gp_need_index[[#This Row],[Combined weighted population 2025/26]]/gp_need_index[[#This Row],[Registered population 2025/26]]</f>
        <v>0.89745582877791941</v>
      </c>
    </row>
    <row r="2982" spans="1:24" ht="13">
      <c r="A2982" s="8" t="s">
        <v>2636</v>
      </c>
      <c r="B2982" s="3" t="s">
        <v>9875</v>
      </c>
      <c r="C2982" s="74" t="s">
        <v>6424</v>
      </c>
      <c r="D2982" s="74" t="s">
        <v>6805</v>
      </c>
      <c r="E2982" s="74" t="s">
        <v>6501</v>
      </c>
      <c r="F2982" s="41">
        <v>0.95680439972189613</v>
      </c>
      <c r="G2982" s="110">
        <v>11223.083333333334</v>
      </c>
      <c r="H2982" s="4">
        <v>2381.0867030573249</v>
      </c>
      <c r="I2982" s="46">
        <v>5836.2081539383389</v>
      </c>
      <c r="J2982" s="110">
        <v>5584.1096393810076</v>
      </c>
      <c r="K2982" s="46">
        <v>5601.430899259065</v>
      </c>
      <c r="L2982" s="110">
        <f>$L$1*gp_need_index[[#This Row],[Normalised weighted population (base year)]]</f>
        <v>2370.9385521880959</v>
      </c>
      <c r="M2982" s="4">
        <f>$M$1*gp_need_index[[#This Row],[Normalised travel time adjusted wp (base year)]]</f>
        <v>3325.869761586307</v>
      </c>
      <c r="N2982" s="115">
        <v>5696.8083137744034</v>
      </c>
      <c r="O2982" s="43">
        <f>gp_need_index[[#This Row],[Combined weighted population (base year)]]/gp_need_index[[#This Row],[Registered population (base year)]]</f>
        <v>0.50759743508760102</v>
      </c>
      <c r="P2982" s="77">
        <v>11323.502181584478</v>
      </c>
      <c r="Q2982" s="4">
        <v>2418.8542826481639</v>
      </c>
      <c r="R2982" s="46">
        <v>5869.3818251203757</v>
      </c>
      <c r="S2982" s="110">
        <v>5615.8503539229077</v>
      </c>
      <c r="T2982" s="46">
        <v>5633.1968039714848</v>
      </c>
      <c r="U2982" s="110">
        <f>$L$1*gp_need_index[[#This Row],[Normalised weighted population 2025/26]]</f>
        <v>2384.4152366805824</v>
      </c>
      <c r="V2982" s="4">
        <f>$M$1*gp_need_index[[#This Row],[Normalised travel time adjusted wp 2025/26]]</f>
        <v>3344.7308818665633</v>
      </c>
      <c r="W2982" s="115">
        <v>5729.1461185471453</v>
      </c>
      <c r="X2982" s="43">
        <f>gp_need_index[[#This Row],[Combined weighted population 2025/26]]/gp_need_index[[#This Row],[Registered population 2025/26]]</f>
        <v>0.50595178299735855</v>
      </c>
    </row>
    <row r="2983" spans="1:24" ht="13">
      <c r="A2983" s="8" t="s">
        <v>3040</v>
      </c>
      <c r="B2983" s="3" t="s">
        <v>9874</v>
      </c>
      <c r="C2983" s="74" t="s">
        <v>6424</v>
      </c>
      <c r="D2983" s="74" t="s">
        <v>6805</v>
      </c>
      <c r="E2983" s="74" t="s">
        <v>6686</v>
      </c>
      <c r="F2983" s="41">
        <v>0.95680439972189613</v>
      </c>
      <c r="G2983" s="110">
        <v>18522.916666666668</v>
      </c>
      <c r="H2983" s="4">
        <v>4845.1364561735463</v>
      </c>
      <c r="I2983" s="46">
        <v>11875.764480208085</v>
      </c>
      <c r="J2983" s="110">
        <v>11362.783704724112</v>
      </c>
      <c r="K2983" s="46">
        <v>11398.02974074383</v>
      </c>
      <c r="L2983" s="110">
        <f>$L$1*gp_need_index[[#This Row],[Normalised weighted population (base year)]]</f>
        <v>4824.4865673324057</v>
      </c>
      <c r="M2983" s="4">
        <f>$M$1*gp_need_index[[#This Row],[Normalised travel time adjusted wp (base year)]]</f>
        <v>6767.621191473716</v>
      </c>
      <c r="N2983" s="115">
        <v>11592.107758806122</v>
      </c>
      <c r="O2983" s="43">
        <f>gp_need_index[[#This Row],[Combined weighted population (base year)]]/gp_need_index[[#This Row],[Registered population (base year)]]</f>
        <v>0.6258251854939757</v>
      </c>
      <c r="P2983" s="77">
        <v>18665.441633245478</v>
      </c>
      <c r="Q2983" s="4">
        <v>4924.0094016817256</v>
      </c>
      <c r="R2983" s="46">
        <v>11948.173768165916</v>
      </c>
      <c r="S2983" s="110">
        <v>11432.065230022896</v>
      </c>
      <c r="T2983" s="46">
        <v>11467.377023601253</v>
      </c>
      <c r="U2983" s="110">
        <f>$L$1*gp_need_index[[#This Row],[Normalised weighted population 2025/26]]</f>
        <v>4853.9025798918383</v>
      </c>
      <c r="V2983" s="4">
        <f>$M$1*gp_need_index[[#This Row],[Normalised travel time adjusted wp 2025/26]]</f>
        <v>6808.7963903205291</v>
      </c>
      <c r="W2983" s="115">
        <v>11662.698970212368</v>
      </c>
      <c r="X2983" s="43">
        <f>gp_need_index[[#This Row],[Combined weighted population 2025/26]]/gp_need_index[[#This Row],[Registered population 2025/26]]</f>
        <v>0.62482845031856349</v>
      </c>
    </row>
    <row r="2984" spans="1:24" ht="13">
      <c r="A2984" s="8" t="s">
        <v>2637</v>
      </c>
      <c r="B2984" s="3" t="s">
        <v>9873</v>
      </c>
      <c r="C2984" s="74" t="s">
        <v>6424</v>
      </c>
      <c r="D2984" s="74" t="s">
        <v>6805</v>
      </c>
      <c r="E2984" s="74" t="s">
        <v>6501</v>
      </c>
      <c r="F2984" s="41">
        <v>0.95680439972189613</v>
      </c>
      <c r="G2984" s="110">
        <v>15939.416666666668</v>
      </c>
      <c r="H2984" s="4">
        <v>5942.7219085562938</v>
      </c>
      <c r="I2984" s="46">
        <v>14566.022318620815</v>
      </c>
      <c r="J2984" s="110">
        <v>13936.83424090373</v>
      </c>
      <c r="K2984" s="46">
        <v>13980.064682881739</v>
      </c>
      <c r="L2984" s="110">
        <f>$L$1*gp_need_index[[#This Row],[Normalised weighted population (base year)]]</f>
        <v>5917.394129259359</v>
      </c>
      <c r="M2984" s="4">
        <f>$M$1*gp_need_index[[#This Row],[Normalised travel time adjusted wp (base year)]]</f>
        <v>8300.7137336938904</v>
      </c>
      <c r="N2984" s="115">
        <v>14218.107862953249</v>
      </c>
      <c r="O2984" s="43">
        <f>gp_need_index[[#This Row],[Combined weighted population (base year)]]/gp_need_index[[#This Row],[Registered population (base year)]]</f>
        <v>0.89200929747240321</v>
      </c>
      <c r="P2984" s="77">
        <v>16083.981599075454</v>
      </c>
      <c r="Q2984" s="4">
        <v>6054.097335064559</v>
      </c>
      <c r="R2984" s="46">
        <v>14690.347046054869</v>
      </c>
      <c r="S2984" s="110">
        <v>14055.788687106859</v>
      </c>
      <c r="T2984" s="46">
        <v>14099.204736500686</v>
      </c>
      <c r="U2984" s="110">
        <f>$L$1*gp_need_index[[#This Row],[Normalised weighted population 2025/26]]</f>
        <v>5967.9006022104249</v>
      </c>
      <c r="V2984" s="4">
        <f>$M$1*gp_need_index[[#This Row],[Normalised travel time adjusted wp 2025/26]]</f>
        <v>8371.453569434334</v>
      </c>
      <c r="W2984" s="115">
        <v>14339.354171644758</v>
      </c>
      <c r="X2984" s="43">
        <f>gp_need_index[[#This Row],[Combined weighted population 2025/26]]/gp_need_index[[#This Row],[Registered population 2025/26]]</f>
        <v>0.89153012786765551</v>
      </c>
    </row>
    <row r="2985" spans="1:24" ht="13">
      <c r="A2985" s="8" t="s">
        <v>2653</v>
      </c>
      <c r="B2985" s="3" t="s">
        <v>9872</v>
      </c>
      <c r="C2985" s="74" t="s">
        <v>6424</v>
      </c>
      <c r="D2985" s="74" t="s">
        <v>6805</v>
      </c>
      <c r="E2985" s="74" t="s">
        <v>6501</v>
      </c>
      <c r="F2985" s="41">
        <v>0.95680439972189613</v>
      </c>
      <c r="G2985" s="110">
        <v>18760.416666666664</v>
      </c>
      <c r="H2985" s="4">
        <v>4400.5681262721655</v>
      </c>
      <c r="I2985" s="46">
        <v>10786.096763101556</v>
      </c>
      <c r="J2985" s="110">
        <v>10320.18483876167</v>
      </c>
      <c r="K2985" s="46">
        <v>10352.196854127757</v>
      </c>
      <c r="L2985" s="110">
        <f>$L$1*gp_need_index[[#This Row],[Normalised weighted population (base year)]]</f>
        <v>4381.8129800616598</v>
      </c>
      <c r="M2985" s="4">
        <f>$M$1*gp_need_index[[#This Row],[Normalised travel time adjusted wp (base year)]]</f>
        <v>6146.6541500470303</v>
      </c>
      <c r="N2985" s="115">
        <v>10528.467130108689</v>
      </c>
      <c r="O2985" s="43">
        <f>gp_need_index[[#This Row],[Combined weighted population (base year)]]/gp_need_index[[#This Row],[Registered population (base year)]]</f>
        <v>0.56120646556936937</v>
      </c>
      <c r="P2985" s="77">
        <v>18924.731717024726</v>
      </c>
      <c r="Q2985" s="4">
        <v>4474.5677211086231</v>
      </c>
      <c r="R2985" s="46">
        <v>10857.597601453093</v>
      </c>
      <c r="S2985" s="110">
        <v>10388.597155480225</v>
      </c>
      <c r="T2985" s="46">
        <v>10420.685845576185</v>
      </c>
      <c r="U2985" s="110">
        <f>$L$1*gp_need_index[[#This Row],[Normalised weighted population 2025/26]]</f>
        <v>4410.8599382389539</v>
      </c>
      <c r="V2985" s="4">
        <f>$M$1*gp_need_index[[#This Row],[Normalised travel time adjusted wp 2025/26]]</f>
        <v>6187.3197352799034</v>
      </c>
      <c r="W2985" s="115">
        <v>10598.179673518858</v>
      </c>
      <c r="X2985" s="43">
        <f>gp_need_index[[#This Row],[Combined weighted population 2025/26]]/gp_need_index[[#This Row],[Registered population 2025/26]]</f>
        <v>0.56001743284871586</v>
      </c>
    </row>
    <row r="2986" spans="1:24" ht="13">
      <c r="A2986" s="8" t="s">
        <v>3031</v>
      </c>
      <c r="B2986" s="3" t="s">
        <v>9871</v>
      </c>
      <c r="C2986" s="74" t="s">
        <v>6424</v>
      </c>
      <c r="D2986" s="74" t="s">
        <v>6805</v>
      </c>
      <c r="E2986" s="74" t="s">
        <v>6686</v>
      </c>
      <c r="F2986" s="41">
        <v>0.95680439972189613</v>
      </c>
      <c r="G2986" s="110">
        <v>4877.9166666666661</v>
      </c>
      <c r="H2986" s="4">
        <v>1635.3021610247765</v>
      </c>
      <c r="I2986" s="46">
        <v>4008.238672733462</v>
      </c>
      <c r="J2986" s="110">
        <v>3835.1003972068297</v>
      </c>
      <c r="K2986" s="46">
        <v>3846.9964334468746</v>
      </c>
      <c r="L2986" s="110">
        <f>$L$1*gp_need_index[[#This Row],[Normalised weighted population (base year)]]</f>
        <v>1628.3325311387471</v>
      </c>
      <c r="M2986" s="4">
        <f>$M$1*gp_need_index[[#This Row],[Normalised travel time adjusted wp (base year)]]</f>
        <v>2284.1679815462421</v>
      </c>
      <c r="N2986" s="115">
        <v>3912.5005126849892</v>
      </c>
      <c r="O2986" s="43">
        <f>gp_need_index[[#This Row],[Combined weighted population (base year)]]/gp_need_index[[#This Row],[Registered population (base year)]]</f>
        <v>0.80208432821764541</v>
      </c>
      <c r="P2986" s="77">
        <v>4922.4879217538019</v>
      </c>
      <c r="Q2986" s="4">
        <v>1666.1877241191105</v>
      </c>
      <c r="R2986" s="46">
        <v>4043.0264920616846</v>
      </c>
      <c r="S2986" s="110">
        <v>3868.3855357968037</v>
      </c>
      <c r="T2986" s="46">
        <v>3880.3343507110872</v>
      </c>
      <c r="U2986" s="110">
        <f>$L$1*gp_need_index[[#This Row],[Normalised weighted population 2025/26]]</f>
        <v>1642.4649575046881</v>
      </c>
      <c r="V2986" s="4">
        <f>$M$1*gp_need_index[[#This Row],[Normalised travel time adjusted wp 2025/26]]</f>
        <v>2303.9624899383707</v>
      </c>
      <c r="W2986" s="115">
        <v>3946.4274474430586</v>
      </c>
      <c r="X2986" s="43">
        <f>gp_need_index[[#This Row],[Combined weighted population 2025/26]]/gp_need_index[[#This Row],[Registered population 2025/26]]</f>
        <v>0.8017139930405377</v>
      </c>
    </row>
    <row r="2987" spans="1:24" ht="13">
      <c r="A2987" s="8" t="s">
        <v>3038</v>
      </c>
      <c r="B2987" s="3" t="s">
        <v>9870</v>
      </c>
      <c r="C2987" s="74" t="s">
        <v>6424</v>
      </c>
      <c r="D2987" s="74" t="s">
        <v>6805</v>
      </c>
      <c r="E2987" s="74" t="s">
        <v>6686</v>
      </c>
      <c r="F2987" s="41">
        <v>0.95680439972189613</v>
      </c>
      <c r="G2987" s="110">
        <v>11252.25</v>
      </c>
      <c r="H2987" s="4">
        <v>4585.9408479949188</v>
      </c>
      <c r="I2987" s="46">
        <v>11240.458121991573</v>
      </c>
      <c r="J2987" s="110">
        <v>10754.919786011258</v>
      </c>
      <c r="K2987" s="46">
        <v>10788.280298718135</v>
      </c>
      <c r="L2987" s="110">
        <f>$L$1*gp_need_index[[#This Row],[Normalised weighted population (base year)]]</f>
        <v>4566.3956464098374</v>
      </c>
      <c r="M2987" s="4">
        <f>$M$1*gp_need_index[[#This Row],[Normalised travel time adjusted wp (base year)]]</f>
        <v>6405.5802651729682</v>
      </c>
      <c r="N2987" s="115">
        <v>10971.975911582806</v>
      </c>
      <c r="O2987" s="43">
        <f>gp_need_index[[#This Row],[Combined weighted population (base year)]]/gp_need_index[[#This Row],[Registered population (base year)]]</f>
        <v>0.97509172935037935</v>
      </c>
      <c r="P2987" s="77">
        <v>11359.085367080566</v>
      </c>
      <c r="Q2987" s="4">
        <v>4673.3031163295118</v>
      </c>
      <c r="R2987" s="46">
        <v>11339.831659571124</v>
      </c>
      <c r="S2987" s="110">
        <v>10850.000823983302</v>
      </c>
      <c r="T2987" s="46">
        <v>10883.514715105555</v>
      </c>
      <c r="U2987" s="110">
        <f>$L$1*gp_need_index[[#This Row],[Normalised weighted population 2025/26]]</f>
        <v>4606.765788306795</v>
      </c>
      <c r="V2987" s="4">
        <f>$M$1*gp_need_index[[#This Row],[Normalised travel time adjusted wp 2025/26]]</f>
        <v>6462.1260427468978</v>
      </c>
      <c r="W2987" s="115">
        <v>11068.891831053694</v>
      </c>
      <c r="X2987" s="43">
        <f>gp_need_index[[#This Row],[Combined weighted population 2025/26]]/gp_need_index[[#This Row],[Registered population 2025/26]]</f>
        <v>0.97445273746530037</v>
      </c>
    </row>
    <row r="2988" spans="1:24" ht="13">
      <c r="A2988" s="8" t="s">
        <v>2641</v>
      </c>
      <c r="B2988" s="3" t="s">
        <v>9869</v>
      </c>
      <c r="C2988" s="74" t="s">
        <v>6424</v>
      </c>
      <c r="D2988" s="74" t="s">
        <v>6805</v>
      </c>
      <c r="E2988" s="74" t="s">
        <v>6501</v>
      </c>
      <c r="F2988" s="41">
        <v>0.95680439972189613</v>
      </c>
      <c r="G2988" s="110">
        <v>8410.5833333333321</v>
      </c>
      <c r="H2988" s="4">
        <v>2087.5212775004943</v>
      </c>
      <c r="I2988" s="46">
        <v>5116.6589967618038</v>
      </c>
      <c r="J2988" s="110">
        <v>4895.641839978317</v>
      </c>
      <c r="K2988" s="46">
        <v>4910.8275526624166</v>
      </c>
      <c r="L2988" s="110">
        <f>$L$1*gp_need_index[[#This Row],[Normalised weighted population (base year)]]</f>
        <v>2078.6242974620945</v>
      </c>
      <c r="M2988" s="4">
        <f>$M$1*gp_need_index[[#This Row],[Normalised travel time adjusted wp (base year)]]</f>
        <v>2915.8215383724992</v>
      </c>
      <c r="N2988" s="115">
        <v>4994.4458358345937</v>
      </c>
      <c r="O2988" s="43">
        <f>gp_need_index[[#This Row],[Combined weighted population (base year)]]/gp_need_index[[#This Row],[Registered population (base year)]]</f>
        <v>0.5938287081753657</v>
      </c>
      <c r="P2988" s="77">
        <v>8479.329965958339</v>
      </c>
      <c r="Q2988" s="4">
        <v>2123.2519868824852</v>
      </c>
      <c r="R2988" s="46">
        <v>5152.0989550123631</v>
      </c>
      <c r="S2988" s="110">
        <v>4929.5509479584125</v>
      </c>
      <c r="T2988" s="46">
        <v>4944.7775305579553</v>
      </c>
      <c r="U2988" s="110">
        <f>$L$1*gp_need_index[[#This Row],[Normalised weighted population 2025/26]]</f>
        <v>2093.0216529175345</v>
      </c>
      <c r="V2988" s="4">
        <f>$M$1*gp_need_index[[#This Row],[Normalised travel time adjusted wp 2025/26]]</f>
        <v>2935.9794599678958</v>
      </c>
      <c r="W2988" s="115">
        <v>5029.0011128854303</v>
      </c>
      <c r="X2988" s="43">
        <f>gp_need_index[[#This Row],[Combined weighted population 2025/26]]/gp_need_index[[#This Row],[Registered population 2025/26]]</f>
        <v>0.59308944610897085</v>
      </c>
    </row>
    <row r="2989" spans="1:24" ht="13">
      <c r="A2989" s="8" t="s">
        <v>2649</v>
      </c>
      <c r="B2989" s="3" t="s">
        <v>9868</v>
      </c>
      <c r="C2989" s="74" t="s">
        <v>6424</v>
      </c>
      <c r="D2989" s="74" t="s">
        <v>6805</v>
      </c>
      <c r="E2989" s="74" t="s">
        <v>6501</v>
      </c>
      <c r="F2989" s="41">
        <v>0.95680439972189613</v>
      </c>
      <c r="G2989" s="110">
        <v>18462.249999999996</v>
      </c>
      <c r="H2989" s="4">
        <v>6841.1960018199652</v>
      </c>
      <c r="I2989" s="46">
        <v>16768.244447901066</v>
      </c>
      <c r="J2989" s="110">
        <v>16043.930063363998</v>
      </c>
      <c r="K2989" s="46">
        <v>16093.696471984102</v>
      </c>
      <c r="L2989" s="110">
        <f>$L$1*gp_need_index[[#This Row],[Normalised weighted population (base year)]]</f>
        <v>6812.0389412797958</v>
      </c>
      <c r="M2989" s="4">
        <f>$M$1*gp_need_index[[#This Row],[Normalised travel time adjusted wp (base year)]]</f>
        <v>9555.690217547859</v>
      </c>
      <c r="N2989" s="115">
        <v>16367.729158827655</v>
      </c>
      <c r="O2989" s="43">
        <f>gp_need_index[[#This Row],[Combined weighted population (base year)]]/gp_need_index[[#This Row],[Registered population (base year)]]</f>
        <v>0.88655116027719583</v>
      </c>
      <c r="P2989" s="77">
        <v>18626.208571904019</v>
      </c>
      <c r="Q2989" s="4">
        <v>6963.5664476377751</v>
      </c>
      <c r="R2989" s="46">
        <v>16897.185844959909</v>
      </c>
      <c r="S2989" s="110">
        <v>16167.301759376187</v>
      </c>
      <c r="T2989" s="46">
        <v>16217.239929860625</v>
      </c>
      <c r="U2989" s="110">
        <f>$L$1*gp_need_index[[#This Row],[Normalised weighted population 2025/26]]</f>
        <v>6864.4209196459215</v>
      </c>
      <c r="V2989" s="4">
        <f>$M$1*gp_need_index[[#This Row],[Normalised travel time adjusted wp 2025/26]]</f>
        <v>9629.0445904184944</v>
      </c>
      <c r="W2989" s="115">
        <v>16493.465510064416</v>
      </c>
      <c r="X2989" s="43">
        <f>gp_need_index[[#This Row],[Combined weighted population 2025/26]]/gp_need_index[[#This Row],[Registered population 2025/26]]</f>
        <v>0.88549773542981491</v>
      </c>
    </row>
    <row r="2990" spans="1:24" ht="13">
      <c r="A2990" s="8" t="s">
        <v>3043</v>
      </c>
      <c r="B2990" s="3" t="s">
        <v>9867</v>
      </c>
      <c r="C2990" s="74" t="s">
        <v>6424</v>
      </c>
      <c r="D2990" s="74" t="s">
        <v>6805</v>
      </c>
      <c r="E2990" s="74" t="s">
        <v>6686</v>
      </c>
      <c r="F2990" s="41">
        <v>0.95680439972189613</v>
      </c>
      <c r="G2990" s="110">
        <v>13530.583333333336</v>
      </c>
      <c r="H2990" s="4">
        <v>3996.4715059600517</v>
      </c>
      <c r="I2990" s="46">
        <v>9795.628004691247</v>
      </c>
      <c r="J2990" s="110">
        <v>9372.4999729276042</v>
      </c>
      <c r="K2990" s="46">
        <v>9401.5723798505023</v>
      </c>
      <c r="L2990" s="110">
        <f>$L$1*gp_need_index[[#This Row],[Normalised weighted population (base year)]]</f>
        <v>3979.4386126450022</v>
      </c>
      <c r="M2990" s="4">
        <f>$M$1*gp_need_index[[#This Row],[Normalised travel time adjusted wp (base year)]]</f>
        <v>5582.2174461968034</v>
      </c>
      <c r="N2990" s="115">
        <v>9561.6560588418051</v>
      </c>
      <c r="O2990" s="43">
        <f>gp_need_index[[#This Row],[Combined weighted population (base year)]]/gp_need_index[[#This Row],[Registered population (base year)]]</f>
        <v>0.70666990648408634</v>
      </c>
      <c r="P2990" s="77">
        <v>13648.185124176514</v>
      </c>
      <c r="Q2990" s="4">
        <v>4068.8448192832425</v>
      </c>
      <c r="R2990" s="46">
        <v>9873.1056280871362</v>
      </c>
      <c r="S2990" s="110">
        <v>9446.6309038727868</v>
      </c>
      <c r="T2990" s="46">
        <v>9475.8100131392766</v>
      </c>
      <c r="U2990" s="110">
        <f>$L$1*gp_need_index[[#This Row],[Normalised weighted population 2025/26]]</f>
        <v>4010.9136182301381</v>
      </c>
      <c r="V2990" s="4">
        <f>$M$1*gp_need_index[[#This Row],[Normalised travel time adjusted wp 2025/26]]</f>
        <v>5626.2963082174929</v>
      </c>
      <c r="W2990" s="115">
        <v>9637.209926447631</v>
      </c>
      <c r="X2990" s="43">
        <f>gp_need_index[[#This Row],[Combined weighted population 2025/26]]/gp_need_index[[#This Row],[Registered population 2025/26]]</f>
        <v>0.70611658903836183</v>
      </c>
    </row>
    <row r="2991" spans="1:24" ht="13">
      <c r="A2991" s="8" t="s">
        <v>3030</v>
      </c>
      <c r="B2991" s="3" t="s">
        <v>9866</v>
      </c>
      <c r="C2991" s="74" t="s">
        <v>6424</v>
      </c>
      <c r="D2991" s="74" t="s">
        <v>6805</v>
      </c>
      <c r="E2991" s="74" t="s">
        <v>6686</v>
      </c>
      <c r="F2991" s="41">
        <v>0.95680439972189613</v>
      </c>
      <c r="G2991" s="110">
        <v>7191.25</v>
      </c>
      <c r="H2991" s="4">
        <v>3081.145026503129</v>
      </c>
      <c r="I2991" s="46">
        <v>7552.0995115612122</v>
      </c>
      <c r="J2991" s="110">
        <v>7225.8820397993504</v>
      </c>
      <c r="K2991" s="46">
        <v>7248.2958870807279</v>
      </c>
      <c r="L2991" s="110">
        <f>$L$1*gp_need_index[[#This Row],[Normalised weighted population (base year)]]</f>
        <v>3068.0132390135009</v>
      </c>
      <c r="M2991" s="4">
        <f>$M$1*gp_need_index[[#This Row],[Normalised travel time adjusted wp (base year)]]</f>
        <v>4303.7017768193755</v>
      </c>
      <c r="N2991" s="115">
        <v>7371.7150158328768</v>
      </c>
      <c r="O2991" s="43">
        <f>gp_need_index[[#This Row],[Combined weighted population (base year)]]/gp_need_index[[#This Row],[Registered population (base year)]]</f>
        <v>1.0250950830290808</v>
      </c>
      <c r="P2991" s="77">
        <v>7254.8533239213311</v>
      </c>
      <c r="Q2991" s="4">
        <v>3141.4231021050414</v>
      </c>
      <c r="R2991" s="46">
        <v>7622.7045972866244</v>
      </c>
      <c r="S2991" s="110">
        <v>7293.437296464167</v>
      </c>
      <c r="T2991" s="46">
        <v>7315.9655402335493</v>
      </c>
      <c r="U2991" s="110">
        <f>$L$1*gp_need_index[[#This Row],[Normalised weighted population 2025/26]]</f>
        <v>3096.696300911141</v>
      </c>
      <c r="V2991" s="4">
        <f>$M$1*gp_need_index[[#This Row],[Normalised travel time adjusted wp 2025/26]]</f>
        <v>4343.880876989615</v>
      </c>
      <c r="W2991" s="115">
        <v>7440.5771779007555</v>
      </c>
      <c r="X2991" s="43">
        <f>gp_need_index[[#This Row],[Combined weighted population 2025/26]]/gp_need_index[[#This Row],[Registered population 2025/26]]</f>
        <v>1.0255999460894736</v>
      </c>
    </row>
    <row r="2992" spans="1:24" ht="13">
      <c r="A2992" s="8" t="s">
        <v>2665</v>
      </c>
      <c r="B2992" s="3" t="s">
        <v>9865</v>
      </c>
      <c r="C2992" s="74" t="s">
        <v>6424</v>
      </c>
      <c r="D2992" s="74" t="s">
        <v>6805</v>
      </c>
      <c r="E2992" s="74" t="s">
        <v>6501</v>
      </c>
      <c r="F2992" s="41">
        <v>0.95680439972189613</v>
      </c>
      <c r="G2992" s="110">
        <v>6422.4166666666679</v>
      </c>
      <c r="H2992" s="4">
        <v>1778.2617618338786</v>
      </c>
      <c r="I2992" s="46">
        <v>4358.6425395286324</v>
      </c>
      <c r="J2992" s="110">
        <v>4170.3683586360139</v>
      </c>
      <c r="K2992" s="46">
        <v>4183.3043571733151</v>
      </c>
      <c r="L2992" s="110">
        <f>$L$1*gp_need_index[[#This Row],[Normalised weighted population (base year)]]</f>
        <v>1770.6828405703645</v>
      </c>
      <c r="M2992" s="4">
        <f>$M$1*gp_need_index[[#This Row],[Normalised travel time adjusted wp (base year)]]</f>
        <v>2483.8520219673414</v>
      </c>
      <c r="N2992" s="115">
        <v>4254.5348625377064</v>
      </c>
      <c r="O2992" s="43">
        <f>gp_need_index[[#This Row],[Combined weighted population (base year)]]/gp_need_index[[#This Row],[Registered population (base year)]]</f>
        <v>0.66245076944624259</v>
      </c>
      <c r="P2992" s="77">
        <v>6477.3087557856561</v>
      </c>
      <c r="Q2992" s="4">
        <v>1809.2094286398035</v>
      </c>
      <c r="R2992" s="46">
        <v>4390.0705447494984</v>
      </c>
      <c r="S2992" s="110">
        <v>4200.4388123058216</v>
      </c>
      <c r="T2992" s="46">
        <v>4213.4132858846751</v>
      </c>
      <c r="U2992" s="110">
        <f>$L$1*gp_need_index[[#This Row],[Normalised weighted population 2025/26]]</f>
        <v>1783.4503545505227</v>
      </c>
      <c r="V2992" s="4">
        <f>$M$1*gp_need_index[[#This Row],[Normalised travel time adjusted wp 2025/26]]</f>
        <v>2501.729306781855</v>
      </c>
      <c r="W2992" s="115">
        <v>4285.1796613323777</v>
      </c>
      <c r="X2992" s="43">
        <f>gp_need_index[[#This Row],[Combined weighted population 2025/26]]/gp_need_index[[#This Row],[Registered population 2025/26]]</f>
        <v>0.66156791700021611</v>
      </c>
    </row>
    <row r="2993" spans="1:24" ht="13">
      <c r="A2993" s="8" t="s">
        <v>2652</v>
      </c>
      <c r="B2993" s="3" t="s">
        <v>9864</v>
      </c>
      <c r="C2993" s="74" t="s">
        <v>6424</v>
      </c>
      <c r="D2993" s="74" t="s">
        <v>6805</v>
      </c>
      <c r="E2993" s="74" t="s">
        <v>6501</v>
      </c>
      <c r="F2993" s="41">
        <v>0.95680439972189613</v>
      </c>
      <c r="G2993" s="110">
        <v>7452.4999999999991</v>
      </c>
      <c r="H2993" s="4">
        <v>2843.5369430827691</v>
      </c>
      <c r="I2993" s="46">
        <v>6969.7056692374535</v>
      </c>
      <c r="J2993" s="110">
        <v>6668.6450490930383</v>
      </c>
      <c r="K2993" s="46">
        <v>6689.3304119152963</v>
      </c>
      <c r="L2993" s="110">
        <f>$L$1*gp_need_index[[#This Row],[Normalised weighted population (base year)]]</f>
        <v>2831.4178371873063</v>
      </c>
      <c r="M2993" s="4">
        <f>$M$1*gp_need_index[[#This Row],[Normalised travel time adjusted wp (base year)]]</f>
        <v>3971.81401366419</v>
      </c>
      <c r="N2993" s="115">
        <v>6803.2318508514963</v>
      </c>
      <c r="O2993" s="43">
        <f>gp_need_index[[#This Row],[Combined weighted population (base year)]]/gp_need_index[[#This Row],[Registered population (base year)]]</f>
        <v>0.91287914805119053</v>
      </c>
      <c r="P2993" s="77">
        <v>7516.5414235584676</v>
      </c>
      <c r="Q2993" s="4">
        <v>2892.5560889667713</v>
      </c>
      <c r="R2993" s="46">
        <v>7018.8255069816951</v>
      </c>
      <c r="S2993" s="110">
        <v>6715.6431259603542</v>
      </c>
      <c r="T2993" s="46">
        <v>6736.3866573379601</v>
      </c>
      <c r="U2993" s="110">
        <f>$L$1*gp_need_index[[#This Row],[Normalised weighted population 2025/26]]</f>
        <v>2851.3725944394887</v>
      </c>
      <c r="V2993" s="4">
        <f>$M$1*gp_need_index[[#This Row],[Normalised travel time adjusted wp 2025/26]]</f>
        <v>3999.7538287863799</v>
      </c>
      <c r="W2993" s="115">
        <v>6851.1264232258691</v>
      </c>
      <c r="X2993" s="43">
        <f>gp_need_index[[#This Row],[Combined weighted population 2025/26]]/gp_need_index[[#This Row],[Registered population 2025/26]]</f>
        <v>0.91147324775633587</v>
      </c>
    </row>
    <row r="2994" spans="1:24" ht="13">
      <c r="A2994" s="8" t="s">
        <v>3024</v>
      </c>
      <c r="B2994" s="3" t="s">
        <v>12706</v>
      </c>
      <c r="C2994" s="74" t="s">
        <v>6424</v>
      </c>
      <c r="D2994" s="74" t="s">
        <v>6805</v>
      </c>
      <c r="E2994" s="74" t="s">
        <v>6686</v>
      </c>
      <c r="F2994" s="41">
        <v>0.95680439972189613</v>
      </c>
      <c r="G2994" s="110">
        <v>5634.25</v>
      </c>
      <c r="H2994" s="4">
        <v>2367.5364749381938</v>
      </c>
      <c r="I2994" s="46">
        <v>5802.9956078621899</v>
      </c>
      <c r="J2994" s="110">
        <v>5552.331729169382</v>
      </c>
      <c r="K2994" s="46">
        <v>5569.5544176588555</v>
      </c>
      <c r="L2994" s="110">
        <f>$L$1*gp_need_index[[#This Row],[Normalised weighted population (base year)]]</f>
        <v>2357.4460749098262</v>
      </c>
      <c r="M2994" s="4">
        <f>$M$1*gp_need_index[[#This Row],[Normalised travel time adjusted wp (base year)]]</f>
        <v>3306.9429858808489</v>
      </c>
      <c r="N2994" s="115">
        <v>5664.3890607906751</v>
      </c>
      <c r="O2994" s="43">
        <f>gp_need_index[[#This Row],[Combined weighted population (base year)]]/gp_need_index[[#This Row],[Registered population (base year)]]</f>
        <v>1.005349258692936</v>
      </c>
      <c r="P2994" s="77">
        <v>5688.4135779302405</v>
      </c>
      <c r="Q2994" s="4">
        <v>2412.492498223819</v>
      </c>
      <c r="R2994" s="46">
        <v>5853.9448712933327</v>
      </c>
      <c r="S2994" s="110">
        <v>5601.08020858289</v>
      </c>
      <c r="T2994" s="46">
        <v>5618.381036050343</v>
      </c>
      <c r="U2994" s="110">
        <f>$L$1*gp_need_index[[#This Row],[Normalised weighted population 2025/26]]</f>
        <v>2378.1440297613799</v>
      </c>
      <c r="V2994" s="4">
        <f>$M$1*gp_need_index[[#This Row],[Normalised travel time adjusted wp 2025/26]]</f>
        <v>3335.933966326621</v>
      </c>
      <c r="W2994" s="115">
        <v>5714.0779960880009</v>
      </c>
      <c r="X2994" s="43">
        <f>gp_need_index[[#This Row],[Combined weighted population 2025/26]]/gp_need_index[[#This Row],[Registered population 2025/26]]</f>
        <v>1.0045117004602711</v>
      </c>
    </row>
    <row r="2995" spans="1:24" ht="13">
      <c r="A2995" s="8" t="s">
        <v>2647</v>
      </c>
      <c r="B2995" s="3" t="s">
        <v>9863</v>
      </c>
      <c r="C2995" s="74" t="s">
        <v>6424</v>
      </c>
      <c r="D2995" s="74" t="s">
        <v>6805</v>
      </c>
      <c r="E2995" s="74" t="s">
        <v>6501</v>
      </c>
      <c r="F2995" s="41">
        <v>0.95680439972189613</v>
      </c>
      <c r="G2995" s="110">
        <v>9800.6666666666679</v>
      </c>
      <c r="H2995" s="4">
        <v>2454.3352627566856</v>
      </c>
      <c r="I2995" s="46">
        <v>6015.74543867171</v>
      </c>
      <c r="J2995" s="110">
        <v>5755.8917033280204</v>
      </c>
      <c r="K2995" s="46">
        <v>5773.745811227368</v>
      </c>
      <c r="L2995" s="110">
        <f>$L$1*gp_need_index[[#This Row],[Normalised weighted population (base year)]]</f>
        <v>2443.8749277768029</v>
      </c>
      <c r="M2995" s="4">
        <f>$M$1*gp_need_index[[#This Row],[Normalised travel time adjusted wp (base year)]]</f>
        <v>3428.1823609011703</v>
      </c>
      <c r="N2995" s="115">
        <v>5872.0572886779737</v>
      </c>
      <c r="O2995" s="43">
        <f>gp_need_index[[#This Row],[Combined weighted population (base year)]]/gp_need_index[[#This Row],[Registered population (base year)]]</f>
        <v>0.59914876083375002</v>
      </c>
      <c r="P2995" s="77">
        <v>9881.1198401707552</v>
      </c>
      <c r="Q2995" s="4">
        <v>2494.5939138831354</v>
      </c>
      <c r="R2995" s="46">
        <v>6053.165039430075</v>
      </c>
      <c r="S2995" s="110">
        <v>5791.6949419694611</v>
      </c>
      <c r="T2995" s="46">
        <v>5809.584547403354</v>
      </c>
      <c r="U2995" s="110">
        <f>$L$1*gp_need_index[[#This Row],[Normalised weighted population 2025/26]]</f>
        <v>2459.0765058743259</v>
      </c>
      <c r="V2995" s="4">
        <f>$M$1*gp_need_index[[#This Row],[Normalised travel time adjusted wp 2025/26]]</f>
        <v>3449.4617395251121</v>
      </c>
      <c r="W2995" s="115">
        <v>5908.538245399438</v>
      </c>
      <c r="X2995" s="43">
        <f>gp_need_index[[#This Row],[Combined weighted population 2025/26]]/gp_need_index[[#This Row],[Registered population 2025/26]]</f>
        <v>0.59796241124197647</v>
      </c>
    </row>
    <row r="2996" spans="1:24" ht="13">
      <c r="A2996" s="8" t="s">
        <v>2663</v>
      </c>
      <c r="B2996" s="3" t="s">
        <v>9862</v>
      </c>
      <c r="C2996" s="74" t="s">
        <v>6424</v>
      </c>
      <c r="D2996" s="74" t="s">
        <v>6805</v>
      </c>
      <c r="E2996" s="74" t="s">
        <v>6501</v>
      </c>
      <c r="F2996" s="41">
        <v>0.95680439972189613</v>
      </c>
      <c r="G2996" s="110">
        <v>12628.16666666667</v>
      </c>
      <c r="H2996" s="4">
        <v>3542.2947253540442</v>
      </c>
      <c r="I2996" s="46">
        <v>8682.409310513176</v>
      </c>
      <c r="J2996" s="110">
        <v>8307.3674284853605</v>
      </c>
      <c r="K2996" s="46">
        <v>8333.1359178997718</v>
      </c>
      <c r="L2996" s="110">
        <f>$L$1*gp_need_index[[#This Row],[Normalised weighted population (base year)]]</f>
        <v>3527.1975257224599</v>
      </c>
      <c r="M2996" s="4">
        <f>$M$1*gp_need_index[[#This Row],[Normalised travel time adjusted wp (base year)]]</f>
        <v>4947.8294505422937</v>
      </c>
      <c r="N2996" s="115">
        <v>8475.0269762647531</v>
      </c>
      <c r="O2996" s="43">
        <f>gp_need_index[[#This Row],[Combined weighted population (base year)]]/gp_need_index[[#This Row],[Registered population (base year)]]</f>
        <v>0.67112093148370056</v>
      </c>
      <c r="P2996" s="77">
        <v>12733.533113938422</v>
      </c>
      <c r="Q2996" s="4">
        <v>3601.8712024317683</v>
      </c>
      <c r="R2996" s="46">
        <v>8739.9879867226118</v>
      </c>
      <c r="S2996" s="110">
        <v>8362.4589592127122</v>
      </c>
      <c r="T2996" s="46">
        <v>8388.2892373500072</v>
      </c>
      <c r="U2996" s="110">
        <f>$L$1*gp_need_index[[#This Row],[Normalised weighted population 2025/26]]</f>
        <v>3550.5886556493087</v>
      </c>
      <c r="V2996" s="4">
        <f>$M$1*gp_need_index[[#This Row],[Normalised travel time adjusted wp 2025/26]]</f>
        <v>4980.5769325178208</v>
      </c>
      <c r="W2996" s="115">
        <v>8531.1655881671286</v>
      </c>
      <c r="X2996" s="43">
        <f>gp_need_index[[#This Row],[Combined weighted population 2025/26]]/gp_need_index[[#This Row],[Registered population 2025/26]]</f>
        <v>0.66997631465132923</v>
      </c>
    </row>
    <row r="2997" spans="1:24" ht="13">
      <c r="A2997" s="8" t="s">
        <v>3025</v>
      </c>
      <c r="B2997" s="3" t="s">
        <v>9861</v>
      </c>
      <c r="C2997" s="74" t="s">
        <v>6424</v>
      </c>
      <c r="D2997" s="74" t="s">
        <v>6805</v>
      </c>
      <c r="E2997" s="74" t="s">
        <v>6686</v>
      </c>
      <c r="F2997" s="41">
        <v>0.95680439972189613</v>
      </c>
      <c r="G2997" s="110">
        <v>6224</v>
      </c>
      <c r="H2997" s="4">
        <v>2124.7933657484523</v>
      </c>
      <c r="I2997" s="46">
        <v>5208.0154623066046</v>
      </c>
      <c r="J2997" s="110">
        <v>4983.052108154624</v>
      </c>
      <c r="K2997" s="46">
        <v>4998.5089573437126</v>
      </c>
      <c r="L2997" s="110">
        <f>$L$1*gp_need_index[[#This Row],[Normalised weighted population (base year)]]</f>
        <v>2115.7375327063937</v>
      </c>
      <c r="M2997" s="4">
        <f>$M$1*gp_need_index[[#This Row],[Normalised travel time adjusted wp (base year)]]</f>
        <v>2967.882688055076</v>
      </c>
      <c r="N2997" s="115">
        <v>5083.6202207614697</v>
      </c>
      <c r="O2997" s="43">
        <f>gp_need_index[[#This Row],[Combined weighted population (base year)]]/gp_need_index[[#This Row],[Registered population (base year)]]</f>
        <v>0.81677702775730554</v>
      </c>
      <c r="P2997" s="77">
        <v>6279.960925311244</v>
      </c>
      <c r="Q2997" s="4">
        <v>2162.6170103395061</v>
      </c>
      <c r="R2997" s="46">
        <v>5247.6187037138534</v>
      </c>
      <c r="S2997" s="110">
        <v>5020.9446637763285</v>
      </c>
      <c r="T2997" s="46">
        <v>5036.4535467268915</v>
      </c>
      <c r="U2997" s="110">
        <f>$L$1*gp_need_index[[#This Row],[Normalised weighted population 2025/26]]</f>
        <v>2131.8262069564198</v>
      </c>
      <c r="V2997" s="4">
        <f>$M$1*gp_need_index[[#This Row],[Normalised travel time adjusted wp 2025/26]]</f>
        <v>2990.41242460186</v>
      </c>
      <c r="W2997" s="115">
        <v>5122.2386315582798</v>
      </c>
      <c r="X2997" s="43">
        <f>gp_need_index[[#This Row],[Combined weighted population 2025/26]]/gp_need_index[[#This Row],[Registered population 2025/26]]</f>
        <v>0.81564816922876227</v>
      </c>
    </row>
    <row r="2998" spans="1:24" ht="13">
      <c r="A2998" s="8" t="s">
        <v>3026</v>
      </c>
      <c r="B2998" s="3" t="s">
        <v>9691</v>
      </c>
      <c r="C2998" s="74" t="s">
        <v>6424</v>
      </c>
      <c r="D2998" s="74" t="s">
        <v>6805</v>
      </c>
      <c r="E2998" s="74" t="s">
        <v>6686</v>
      </c>
      <c r="F2998" s="41">
        <v>0.95680439972189613</v>
      </c>
      <c r="G2998" s="110">
        <v>10100.416666666668</v>
      </c>
      <c r="H2998" s="4">
        <v>4124.8871726004018</v>
      </c>
      <c r="I2998" s="46">
        <v>10110.383683170963</v>
      </c>
      <c r="J2998" s="110">
        <v>9673.6595909344469</v>
      </c>
      <c r="K2998" s="46">
        <v>9703.6661600327225</v>
      </c>
      <c r="L2998" s="110">
        <f>$L$1*gp_need_index[[#This Row],[Normalised weighted population (base year)]]</f>
        <v>4107.3069739069442</v>
      </c>
      <c r="M2998" s="4">
        <f>$M$1*gp_need_index[[#This Row],[Normalised travel time adjusted wp (base year)]]</f>
        <v>5761.5867157176053</v>
      </c>
      <c r="N2998" s="115">
        <v>9868.8936896245505</v>
      </c>
      <c r="O2998" s="43">
        <f>gp_need_index[[#This Row],[Combined weighted population (base year)]]/gp_need_index[[#This Row],[Registered population (base year)]]</f>
        <v>0.97707787859819806</v>
      </c>
      <c r="P2998" s="77">
        <v>10194.019346625366</v>
      </c>
      <c r="Q2998" s="4">
        <v>4202.6712558965282</v>
      </c>
      <c r="R2998" s="46">
        <v>10197.837241898409</v>
      </c>
      <c r="S2998" s="110">
        <v>9757.3355406962037</v>
      </c>
      <c r="T2998" s="46">
        <v>9787.4743661450793</v>
      </c>
      <c r="U2998" s="110">
        <f>$L$1*gp_need_index[[#This Row],[Normalised weighted population 2025/26]]</f>
        <v>4142.8346673071583</v>
      </c>
      <c r="V2998" s="4">
        <f>$M$1*gp_need_index[[#This Row],[Normalised travel time adjusted wp 2025/26]]</f>
        <v>5811.3481398063586</v>
      </c>
      <c r="W2998" s="115">
        <v>9954.1828071135169</v>
      </c>
      <c r="X2998" s="43">
        <f>gp_need_index[[#This Row],[Combined weighted population 2025/26]]/gp_need_index[[#This Row],[Registered population 2025/26]]</f>
        <v>0.97647281887970472</v>
      </c>
    </row>
    <row r="2999" spans="1:24" ht="13">
      <c r="A2999" s="8" t="s">
        <v>3029</v>
      </c>
      <c r="B2999" s="3" t="s">
        <v>9860</v>
      </c>
      <c r="C2999" s="74" t="s">
        <v>6424</v>
      </c>
      <c r="D2999" s="74" t="s">
        <v>6805</v>
      </c>
      <c r="E2999" s="74" t="s">
        <v>6686</v>
      </c>
      <c r="F2999" s="41">
        <v>0.95680439972189613</v>
      </c>
      <c r="G2999" s="110">
        <v>11730.166666666668</v>
      </c>
      <c r="H2999" s="4">
        <v>5427.9488804945831</v>
      </c>
      <c r="I2999" s="46">
        <v>13304.278031886643</v>
      </c>
      <c r="J2999" s="110">
        <v>12729.591756032509</v>
      </c>
      <c r="K2999" s="46">
        <v>12769.077471963446</v>
      </c>
      <c r="L2999" s="110">
        <f>$L$1*gp_need_index[[#This Row],[Normalised weighted population (base year)]]</f>
        <v>5404.8150550530336</v>
      </c>
      <c r="M2999" s="4">
        <f>$M$1*gp_need_index[[#This Row],[Normalised travel time adjusted wp (base year)]]</f>
        <v>7581.6857176571957</v>
      </c>
      <c r="N2999" s="115">
        <v>12986.500772710229</v>
      </c>
      <c r="O2999" s="43">
        <f>gp_need_index[[#This Row],[Combined weighted population (base year)]]/gp_need_index[[#This Row],[Registered population (base year)]]</f>
        <v>1.1071028350870458</v>
      </c>
      <c r="P2999" s="77">
        <v>11837.771885631108</v>
      </c>
      <c r="Q2999" s="4">
        <v>5531.6607610465071</v>
      </c>
      <c r="R2999" s="46">
        <v>13422.647807486997</v>
      </c>
      <c r="S2999" s="110">
        <v>12842.848478121021</v>
      </c>
      <c r="T2999" s="46">
        <v>12882.517952121792</v>
      </c>
      <c r="U2999" s="110">
        <f>$L$1*gp_need_index[[#This Row],[Normalised weighted population 2025/26]]</f>
        <v>5452.9023502594855</v>
      </c>
      <c r="V2999" s="4">
        <f>$M$1*gp_need_index[[#This Row],[Normalised travel time adjusted wp 2025/26]]</f>
        <v>7649.0414111369419</v>
      </c>
      <c r="W2999" s="115">
        <v>13101.943761396427</v>
      </c>
      <c r="X2999" s="43">
        <f>gp_need_index[[#This Row],[Combined weighted population 2025/26]]/gp_need_index[[#This Row],[Registered population 2025/26]]</f>
        <v>1.1067913698607246</v>
      </c>
    </row>
    <row r="3000" spans="1:24" ht="13">
      <c r="A3000" s="8" t="s">
        <v>3042</v>
      </c>
      <c r="B3000" s="3" t="s">
        <v>9859</v>
      </c>
      <c r="C3000" s="74" t="s">
        <v>6424</v>
      </c>
      <c r="D3000" s="74" t="s">
        <v>6805</v>
      </c>
      <c r="E3000" s="74" t="s">
        <v>6686</v>
      </c>
      <c r="F3000" s="41">
        <v>0.95680439972189613</v>
      </c>
      <c r="G3000" s="110">
        <v>18003.083333333336</v>
      </c>
      <c r="H3000" s="4">
        <v>5487.7268215986924</v>
      </c>
      <c r="I3000" s="46">
        <v>13450.797898991646</v>
      </c>
      <c r="J3000" s="110">
        <v>12869.782609525244</v>
      </c>
      <c r="K3000" s="46">
        <v>12909.703181209865</v>
      </c>
      <c r="L3000" s="110">
        <f>$L$1*gp_need_index[[#This Row],[Normalised weighted population (base year)]]</f>
        <v>5464.3382235929203</v>
      </c>
      <c r="M3000" s="4">
        <f>$M$1*gp_need_index[[#This Row],[Normalised travel time adjusted wp (base year)]]</f>
        <v>7665.1827387748099</v>
      </c>
      <c r="N3000" s="115">
        <v>13129.520962367729</v>
      </c>
      <c r="O3000" s="43">
        <f>gp_need_index[[#This Row],[Combined weighted population (base year)]]/gp_need_index[[#This Row],[Registered population (base year)]]</f>
        <v>0.72929290606892672</v>
      </c>
      <c r="P3000" s="77">
        <v>18159.380998821936</v>
      </c>
      <c r="Q3000" s="4">
        <v>5587.6588399911143</v>
      </c>
      <c r="R3000" s="46">
        <v>13558.52788474378</v>
      </c>
      <c r="S3000" s="110">
        <v>12972.859133874863</v>
      </c>
      <c r="T3000" s="46">
        <v>13012.930189684921</v>
      </c>
      <c r="U3000" s="110">
        <f>$L$1*gp_need_index[[#This Row],[Normalised weighted population 2025/26]]</f>
        <v>5508.1031424767762</v>
      </c>
      <c r="V3000" s="4">
        <f>$M$1*gp_need_index[[#This Row],[Normalised travel time adjusted wp 2025/26]]</f>
        <v>7726.4741466741043</v>
      </c>
      <c r="W3000" s="115">
        <v>13234.57728915088</v>
      </c>
      <c r="X3000" s="43">
        <f>gp_need_index[[#This Row],[Combined weighted population 2025/26]]/gp_need_index[[#This Row],[Registered population 2025/26]]</f>
        <v>0.7288011243339988</v>
      </c>
    </row>
    <row r="3001" spans="1:24" ht="13">
      <c r="A3001" s="8" t="s">
        <v>3037</v>
      </c>
      <c r="B3001" s="3" t="s">
        <v>9858</v>
      </c>
      <c r="C3001" s="74" t="s">
        <v>6424</v>
      </c>
      <c r="D3001" s="74" t="s">
        <v>6805</v>
      </c>
      <c r="E3001" s="74" t="s">
        <v>6686</v>
      </c>
      <c r="F3001" s="41">
        <v>0.95680439972189613</v>
      </c>
      <c r="G3001" s="110">
        <v>20755</v>
      </c>
      <c r="H3001" s="4">
        <v>6711.2022783601187</v>
      </c>
      <c r="I3001" s="46">
        <v>16449.62084303904</v>
      </c>
      <c r="J3001" s="110">
        <v>15739.069596376759</v>
      </c>
      <c r="K3001" s="46">
        <v>15787.890363217555</v>
      </c>
      <c r="L3001" s="110">
        <f>$L$1*gp_need_index[[#This Row],[Normalised weighted population (base year)]]</f>
        <v>6682.5992488495749</v>
      </c>
      <c r="M3001" s="4">
        <f>$M$1*gp_need_index[[#This Row],[Normalised travel time adjusted wp (base year)]]</f>
        <v>9374.1167395657303</v>
      </c>
      <c r="N3001" s="115">
        <v>16056.715988415304</v>
      </c>
      <c r="O3001" s="43">
        <f>gp_need_index[[#This Row],[Combined weighted population (base year)]]/gp_need_index[[#This Row],[Registered population (base year)]]</f>
        <v>0.77363122083427149</v>
      </c>
      <c r="P3001" s="77">
        <v>20932.117378477476</v>
      </c>
      <c r="Q3001" s="4">
        <v>6836.6230464579221</v>
      </c>
      <c r="R3001" s="46">
        <v>16589.156007425307</v>
      </c>
      <c r="S3001" s="110">
        <v>15872.577455577457</v>
      </c>
      <c r="T3001" s="46">
        <v>15921.605270533924</v>
      </c>
      <c r="U3001" s="110">
        <f>$L$1*gp_need_index[[#This Row],[Normalised weighted population 2025/26]]</f>
        <v>6739.2849070549046</v>
      </c>
      <c r="V3001" s="4">
        <f>$M$1*gp_need_index[[#This Row],[Normalised travel time adjusted wp 2025/26]]</f>
        <v>9453.5104471584909</v>
      </c>
      <c r="W3001" s="115">
        <v>16192.795354213395</v>
      </c>
      <c r="X3001" s="43">
        <f>gp_need_index[[#This Row],[Combined weighted population 2025/26]]/gp_need_index[[#This Row],[Registered population 2025/26]]</f>
        <v>0.77358611464996463</v>
      </c>
    </row>
    <row r="3002" spans="1:24" ht="13">
      <c r="A3002" s="8" t="s">
        <v>3035</v>
      </c>
      <c r="B3002" s="3" t="s">
        <v>8268</v>
      </c>
      <c r="C3002" s="74" t="s">
        <v>6424</v>
      </c>
      <c r="D3002" s="74" t="s">
        <v>6805</v>
      </c>
      <c r="E3002" s="74" t="s">
        <v>6686</v>
      </c>
      <c r="F3002" s="41">
        <v>0.95680439972189613</v>
      </c>
      <c r="G3002" s="110">
        <v>11492.833333333336</v>
      </c>
      <c r="H3002" s="4">
        <v>4211.4298322220302</v>
      </c>
      <c r="I3002" s="46">
        <v>10322.505726059504</v>
      </c>
      <c r="J3002" s="110">
        <v>9876.6188948481995</v>
      </c>
      <c r="K3002" s="46">
        <v>9907.2550201469785</v>
      </c>
      <c r="L3002" s="110">
        <f>$L$1*gp_need_index[[#This Row],[Normalised weighted population (base year)]]</f>
        <v>4193.4807901910599</v>
      </c>
      <c r="M3002" s="4">
        <f>$M$1*gp_need_index[[#This Row],[Normalised travel time adjusted wp (base year)]]</f>
        <v>5882.4683343303413</v>
      </c>
      <c r="N3002" s="115">
        <v>10075.949124521401</v>
      </c>
      <c r="O3002" s="43">
        <f>gp_need_index[[#This Row],[Combined weighted population (base year)]]/gp_need_index[[#This Row],[Registered population (base year)]]</f>
        <v>0.87671584824061943</v>
      </c>
      <c r="P3002" s="77">
        <v>11600.607267547799</v>
      </c>
      <c r="Q3002" s="4">
        <v>4290.7294329663164</v>
      </c>
      <c r="R3002" s="46">
        <v>10411.511570176175</v>
      </c>
      <c r="S3002" s="110">
        <v>9961.7800780999914</v>
      </c>
      <c r="T3002" s="46">
        <v>9992.5503995347426</v>
      </c>
      <c r="U3002" s="110">
        <f>$L$1*gp_need_index[[#This Row],[Normalised weighted population 2025/26]]</f>
        <v>4229.6390939424182</v>
      </c>
      <c r="V3002" s="4">
        <f>$M$1*gp_need_index[[#This Row],[Normalised travel time adjusted wp 2025/26]]</f>
        <v>5933.1127729051914</v>
      </c>
      <c r="W3002" s="115">
        <v>10162.75186684761</v>
      </c>
      <c r="X3002" s="43">
        <f>gp_need_index[[#This Row],[Combined weighted population 2025/26]]/gp_need_index[[#This Row],[Registered population 2025/26]]</f>
        <v>0.87605343689872783</v>
      </c>
    </row>
    <row r="3003" spans="1:24" ht="13">
      <c r="A3003" s="8" t="s">
        <v>2646</v>
      </c>
      <c r="B3003" s="3" t="s">
        <v>9857</v>
      </c>
      <c r="C3003" s="74" t="s">
        <v>6424</v>
      </c>
      <c r="D3003" s="74" t="s">
        <v>6805</v>
      </c>
      <c r="E3003" s="74" t="s">
        <v>6501</v>
      </c>
      <c r="F3003" s="41">
        <v>0.95680439972189613</v>
      </c>
      <c r="G3003" s="110">
        <v>10198</v>
      </c>
      <c r="H3003" s="4">
        <v>2323.2328754413875</v>
      </c>
      <c r="I3003" s="46">
        <v>5694.4044220393125</v>
      </c>
      <c r="J3003" s="110">
        <v>5448.4312048030351</v>
      </c>
      <c r="K3003" s="46">
        <v>5465.3316059270664</v>
      </c>
      <c r="L3003" s="110">
        <f>$L$1*gp_need_index[[#This Row],[Normalised weighted population (base year)]]</f>
        <v>2313.3312965975515</v>
      </c>
      <c r="M3003" s="4">
        <f>$M$1*gp_need_index[[#This Row],[Normalised travel time adjusted wp (base year)]]</f>
        <v>3245.0603162129769</v>
      </c>
      <c r="N3003" s="115">
        <v>5558.3916128105284</v>
      </c>
      <c r="O3003" s="43">
        <f>gp_need_index[[#This Row],[Combined weighted population (base year)]]/gp_need_index[[#This Row],[Registered population (base year)]]</f>
        <v>0.54504722620224832</v>
      </c>
      <c r="P3003" s="77">
        <v>10285.733184427629</v>
      </c>
      <c r="Q3003" s="4">
        <v>2361.7472064704193</v>
      </c>
      <c r="R3003" s="46">
        <v>5730.8107514480662</v>
      </c>
      <c r="S3003" s="110">
        <v>5483.2649409590558</v>
      </c>
      <c r="T3003" s="46">
        <v>5500.2018561913173</v>
      </c>
      <c r="U3003" s="110">
        <f>$L$1*gp_need_index[[#This Row],[Normalised weighted population 2025/26]]</f>
        <v>2328.1212368570718</v>
      </c>
      <c r="V3003" s="4">
        <f>$M$1*gp_need_index[[#This Row],[Normalised travel time adjusted wp 2025/26]]</f>
        <v>3265.764652840277</v>
      </c>
      <c r="W3003" s="115">
        <v>5593.8858896973488</v>
      </c>
      <c r="X3003" s="43">
        <f>gp_need_index[[#This Row],[Combined weighted population 2025/26]]/gp_need_index[[#This Row],[Registered population 2025/26]]</f>
        <v>0.54384901779936967</v>
      </c>
    </row>
    <row r="3004" spans="1:24" ht="13">
      <c r="A3004" s="8" t="s">
        <v>2656</v>
      </c>
      <c r="B3004" s="3" t="s">
        <v>9856</v>
      </c>
      <c r="C3004" s="74" t="s">
        <v>6424</v>
      </c>
      <c r="D3004" s="74" t="s">
        <v>6805</v>
      </c>
      <c r="E3004" s="74" t="s">
        <v>6501</v>
      </c>
      <c r="F3004" s="41">
        <v>0.95680439972189613</v>
      </c>
      <c r="G3004" s="110">
        <v>7461.3333333333321</v>
      </c>
      <c r="H3004" s="4">
        <v>1970.9538476582945</v>
      </c>
      <c r="I3004" s="46">
        <v>4830.9441659431022</v>
      </c>
      <c r="J3004" s="110">
        <v>4622.2686327851861</v>
      </c>
      <c r="K3004" s="46">
        <v>4636.6063735147072</v>
      </c>
      <c r="L3004" s="110">
        <f>$L$1*gp_need_index[[#This Row],[Normalised weighted population (base year)]]</f>
        <v>1962.553676015388</v>
      </c>
      <c r="M3004" s="4">
        <f>$M$1*gp_need_index[[#This Row],[Normalised travel time adjusted wp (base year)]]</f>
        <v>2753.0017260573022</v>
      </c>
      <c r="N3004" s="115">
        <v>4715.5554020726904</v>
      </c>
      <c r="O3004" s="43">
        <f>gp_need_index[[#This Row],[Combined weighted population (base year)]]/gp_need_index[[#This Row],[Registered population (base year)]]</f>
        <v>0.63199902636785532</v>
      </c>
      <c r="P3004" s="77">
        <v>7522.3109721077053</v>
      </c>
      <c r="Q3004" s="4">
        <v>2004.1941683525984</v>
      </c>
      <c r="R3004" s="46">
        <v>4863.2035878004299</v>
      </c>
      <c r="S3004" s="110">
        <v>4653.134589550762</v>
      </c>
      <c r="T3004" s="46">
        <v>4667.5073668934783</v>
      </c>
      <c r="U3004" s="110">
        <f>$L$1*gp_need_index[[#This Row],[Normalised weighted population 2025/26]]</f>
        <v>1975.6589500110085</v>
      </c>
      <c r="V3004" s="4">
        <f>$M$1*gp_need_index[[#This Row],[Normalised travel time adjusted wp 2025/26]]</f>
        <v>2771.3493021195236</v>
      </c>
      <c r="W3004" s="115">
        <v>4747.0082521305321</v>
      </c>
      <c r="X3004" s="43">
        <f>gp_need_index[[#This Row],[Combined weighted population 2025/26]]/gp_need_index[[#This Row],[Registered population 2025/26]]</f>
        <v>0.63105716710358883</v>
      </c>
    </row>
    <row r="3005" spans="1:24" ht="13">
      <c r="A3005" s="8" t="s">
        <v>3034</v>
      </c>
      <c r="B3005" s="3" t="s">
        <v>9855</v>
      </c>
      <c r="C3005" s="74" t="s">
        <v>6424</v>
      </c>
      <c r="D3005" s="74" t="s">
        <v>6805</v>
      </c>
      <c r="E3005" s="74" t="s">
        <v>6686</v>
      </c>
      <c r="F3005" s="41">
        <v>0.95680439972189613</v>
      </c>
      <c r="G3005" s="110">
        <v>11167.5</v>
      </c>
      <c r="H3005" s="4">
        <v>2496.8644143171291</v>
      </c>
      <c r="I3005" s="46">
        <v>6119.9873299050023</v>
      </c>
      <c r="J3005" s="110">
        <v>5855.6308034953654</v>
      </c>
      <c r="K3005" s="46">
        <v>5873.7942905053633</v>
      </c>
      <c r="L3005" s="110">
        <f>$L$1*gp_need_index[[#This Row],[Normalised weighted population (base year)]]</f>
        <v>2486.2228208195197</v>
      </c>
      <c r="M3005" s="4">
        <f>$M$1*gp_need_index[[#This Row],[Normalised travel time adjusted wp (base year)]]</f>
        <v>3487.5865056470052</v>
      </c>
      <c r="N3005" s="115">
        <v>5973.8093264665249</v>
      </c>
      <c r="O3005" s="43">
        <f>gp_need_index[[#This Row],[Combined weighted population (base year)]]/gp_need_index[[#This Row],[Registered population (base year)]]</f>
        <v>0.53492807937913811</v>
      </c>
      <c r="P3005" s="77">
        <v>11248.950645903711</v>
      </c>
      <c r="Q3005" s="4">
        <v>2536.7394476490385</v>
      </c>
      <c r="R3005" s="46">
        <v>6155.431733075121</v>
      </c>
      <c r="S3005" s="110">
        <v>5889.5441643940521</v>
      </c>
      <c r="T3005" s="46">
        <v>5907.7360101908662</v>
      </c>
      <c r="U3005" s="110">
        <f>$L$1*gp_need_index[[#This Row],[Normalised weighted population 2025/26]]</f>
        <v>2500.6219820075289</v>
      </c>
      <c r="V3005" s="4">
        <f>$M$1*gp_need_index[[#This Row],[Normalised travel time adjusted wp 2025/26]]</f>
        <v>3507.7395239004636</v>
      </c>
      <c r="W3005" s="115">
        <v>6008.361505907993</v>
      </c>
      <c r="X3005" s="43">
        <f>gp_need_index[[#This Row],[Combined weighted population 2025/26]]/gp_need_index[[#This Row],[Registered population 2025/26]]</f>
        <v>0.53412639943406004</v>
      </c>
    </row>
    <row r="3006" spans="1:24" ht="13">
      <c r="A3006" s="8" t="s">
        <v>2644</v>
      </c>
      <c r="B3006" s="3" t="s">
        <v>9854</v>
      </c>
      <c r="C3006" s="74" t="s">
        <v>6424</v>
      </c>
      <c r="D3006" s="74" t="s">
        <v>6805</v>
      </c>
      <c r="E3006" s="74" t="s">
        <v>6501</v>
      </c>
      <c r="F3006" s="41">
        <v>0.95680439972189613</v>
      </c>
      <c r="G3006" s="110">
        <v>15812</v>
      </c>
      <c r="H3006" s="4">
        <v>3402.3269082304182</v>
      </c>
      <c r="I3006" s="46">
        <v>8339.3385124036504</v>
      </c>
      <c r="J3006" s="110">
        <v>7979.1157794380651</v>
      </c>
      <c r="K3006" s="46">
        <v>8003.8660703417518</v>
      </c>
      <c r="L3006" s="110">
        <f>$L$1*gp_need_index[[#This Row],[Normalised weighted population (base year)]]</f>
        <v>3387.8262490453385</v>
      </c>
      <c r="M3006" s="4">
        <f>$M$1*gp_need_index[[#This Row],[Normalised travel time adjusted wp (base year)]]</f>
        <v>4752.3242931832683</v>
      </c>
      <c r="N3006" s="115">
        <v>8140.1505422286064</v>
      </c>
      <c r="O3006" s="43">
        <f>gp_need_index[[#This Row],[Combined weighted population (base year)]]/gp_need_index[[#This Row],[Registered population (base year)]]</f>
        <v>0.5148084076795223</v>
      </c>
      <c r="P3006" s="77">
        <v>15950.181057689189</v>
      </c>
      <c r="Q3006" s="4">
        <v>3458.0302534440743</v>
      </c>
      <c r="R3006" s="46">
        <v>8390.9560265285709</v>
      </c>
      <c r="S3006" s="110">
        <v>8028.5036440554959</v>
      </c>
      <c r="T3006" s="46">
        <v>8053.3023884396207</v>
      </c>
      <c r="U3006" s="110">
        <f>$L$1*gp_need_index[[#This Row],[Normalised weighted population 2025/26]]</f>
        <v>3408.7956783355366</v>
      </c>
      <c r="V3006" s="4">
        <f>$M$1*gp_need_index[[#This Row],[Normalised travel time adjusted wp 2025/26]]</f>
        <v>4781.6772850246234</v>
      </c>
      <c r="W3006" s="115">
        <v>8190.4729633601601</v>
      </c>
      <c r="X3006" s="43">
        <f>gp_need_index[[#This Row],[Combined weighted population 2025/26]]/gp_need_index[[#This Row],[Registered population 2025/26]]</f>
        <v>0.51350344762461075</v>
      </c>
    </row>
    <row r="3007" spans="1:24" ht="13">
      <c r="A3007" s="8" t="s">
        <v>3033</v>
      </c>
      <c r="B3007" s="3" t="s">
        <v>9853</v>
      </c>
      <c r="C3007" s="74" t="s">
        <v>6424</v>
      </c>
      <c r="D3007" s="74" t="s">
        <v>6805</v>
      </c>
      <c r="E3007" s="74" t="s">
        <v>6686</v>
      </c>
      <c r="F3007" s="41">
        <v>0.95680439972189613</v>
      </c>
      <c r="G3007" s="110">
        <v>20393.5</v>
      </c>
      <c r="H3007" s="4">
        <v>9928.8071637359844</v>
      </c>
      <c r="I3007" s="46">
        <v>24336.192904472438</v>
      </c>
      <c r="J3007" s="110">
        <v>23284.97644348002</v>
      </c>
      <c r="K3007" s="46">
        <v>23357.203737404834</v>
      </c>
      <c r="L3007" s="110">
        <f>$L$1*gp_need_index[[#This Row],[Normalised weighted population (base year)]]</f>
        <v>9886.4907571474723</v>
      </c>
      <c r="M3007" s="4">
        <f>$M$1*gp_need_index[[#This Row],[Normalised travel time adjusted wp (base year)]]</f>
        <v>13868.423805017575</v>
      </c>
      <c r="N3007" s="115">
        <v>23754.914562165046</v>
      </c>
      <c r="O3007" s="43">
        <f>gp_need_index[[#This Row],[Combined weighted population (base year)]]/gp_need_index[[#This Row],[Registered population (base year)]]</f>
        <v>1.1648277422789146</v>
      </c>
      <c r="P3007" s="77">
        <v>20580.638379855918</v>
      </c>
      <c r="Q3007" s="4">
        <v>10120.845400453245</v>
      </c>
      <c r="R3007" s="46">
        <v>24558.36487315757</v>
      </c>
      <c r="S3007" s="110">
        <v>23497.551560612828</v>
      </c>
      <c r="T3007" s="46">
        <v>23570.131682717631</v>
      </c>
      <c r="U3007" s="110">
        <f>$L$1*gp_need_index[[#This Row],[Normalised weighted population 2025/26]]</f>
        <v>9976.7473196067203</v>
      </c>
      <c r="V3007" s="4">
        <f>$M$1*gp_need_index[[#This Row],[Normalised travel time adjusted wp 2025/26]]</f>
        <v>13994.850539087651</v>
      </c>
      <c r="W3007" s="115">
        <v>23971.597858694371</v>
      </c>
      <c r="X3007" s="43">
        <f>gp_need_index[[#This Row],[Combined weighted population 2025/26]]/gp_need_index[[#This Row],[Registered population 2025/26]]</f>
        <v>1.1647645430744988</v>
      </c>
    </row>
    <row r="3008" spans="1:24" ht="13">
      <c r="A3008" s="8" t="s">
        <v>2655</v>
      </c>
      <c r="B3008" s="3" t="s">
        <v>9852</v>
      </c>
      <c r="C3008" s="74" t="s">
        <v>6424</v>
      </c>
      <c r="D3008" s="74" t="s">
        <v>6805</v>
      </c>
      <c r="E3008" s="74" t="s">
        <v>6501</v>
      </c>
      <c r="F3008" s="41">
        <v>0.95680439972189613</v>
      </c>
      <c r="G3008" s="110">
        <v>31820.583333333328</v>
      </c>
      <c r="H3008" s="4">
        <v>6521.3849221988294</v>
      </c>
      <c r="I3008" s="46">
        <v>15984.365377807515</v>
      </c>
      <c r="J3008" s="110">
        <v>15293.911120248578</v>
      </c>
      <c r="K3008" s="46">
        <v>15341.351057172005</v>
      </c>
      <c r="L3008" s="110">
        <f>$L$1*gp_need_index[[#This Row],[Normalised weighted population (base year)]]</f>
        <v>6493.5908910189428</v>
      </c>
      <c r="M3008" s="4">
        <f>$M$1*gp_need_index[[#This Row],[Normalised travel time adjusted wp (base year)]]</f>
        <v>9108.9824190596846</v>
      </c>
      <c r="N3008" s="115">
        <v>15602.573310078627</v>
      </c>
      <c r="O3008" s="43">
        <f>gp_need_index[[#This Row],[Combined weighted population (base year)]]/gp_need_index[[#This Row],[Registered population (base year)]]</f>
        <v>0.49032958153643619</v>
      </c>
      <c r="P3008" s="77">
        <v>32080.759601005771</v>
      </c>
      <c r="Q3008" s="4">
        <v>6620.5579475634022</v>
      </c>
      <c r="R3008" s="46">
        <v>16064.871194738724</v>
      </c>
      <c r="S3008" s="110">
        <v>15370.939440091564</v>
      </c>
      <c r="T3008" s="46">
        <v>15418.417776655677</v>
      </c>
      <c r="U3008" s="110">
        <f>$L$1*gp_need_index[[#This Row],[Normalised weighted population 2025/26]]</f>
        <v>6526.2960893263053</v>
      </c>
      <c r="V3008" s="4">
        <f>$M$1*gp_need_index[[#This Row],[Normalised travel time adjusted wp 2025/26]]</f>
        <v>9154.7410611933046</v>
      </c>
      <c r="W3008" s="115">
        <v>15681.037150519609</v>
      </c>
      <c r="X3008" s="43">
        <f>gp_need_index[[#This Row],[Combined weighted population 2025/26]]/gp_need_index[[#This Row],[Registered population 2025/26]]</f>
        <v>0.48879881104897493</v>
      </c>
    </row>
    <row r="3009" spans="1:24" ht="13">
      <c r="A3009" s="8" t="s">
        <v>2657</v>
      </c>
      <c r="B3009" s="3" t="s">
        <v>9851</v>
      </c>
      <c r="C3009" s="74" t="s">
        <v>6424</v>
      </c>
      <c r="D3009" s="74" t="s">
        <v>6805</v>
      </c>
      <c r="E3009" s="74" t="s">
        <v>6501</v>
      </c>
      <c r="F3009" s="41">
        <v>0.95680439972189613</v>
      </c>
      <c r="G3009" s="110">
        <v>10276.666666666668</v>
      </c>
      <c r="H3009" s="4">
        <v>2778.1914873674618</v>
      </c>
      <c r="I3009" s="46">
        <v>6809.5394388440736</v>
      </c>
      <c r="J3009" s="110">
        <v>6515.3972951657815</v>
      </c>
      <c r="K3009" s="46">
        <v>6535.6073012449015</v>
      </c>
      <c r="L3009" s="110">
        <f>$L$1*gp_need_index[[#This Row],[Normalised weighted population (base year)]]</f>
        <v>2766.3508826884249</v>
      </c>
      <c r="M3009" s="4">
        <f>$M$1*gp_need_index[[#This Row],[Normalised travel time adjusted wp (base year)]]</f>
        <v>3880.5403633004448</v>
      </c>
      <c r="N3009" s="115">
        <v>6646.8912459888697</v>
      </c>
      <c r="O3009" s="43">
        <f>gp_need_index[[#This Row],[Combined weighted population (base year)]]/gp_need_index[[#This Row],[Registered population (base year)]]</f>
        <v>0.64679447739106732</v>
      </c>
      <c r="P3009" s="77">
        <v>10365.913652648202</v>
      </c>
      <c r="Q3009" s="4">
        <v>2832.6747033285401</v>
      </c>
      <c r="R3009" s="46">
        <v>6873.5225348062595</v>
      </c>
      <c r="S3009" s="110">
        <v>6576.6166028902289</v>
      </c>
      <c r="T3009" s="46">
        <v>6596.9307039080713</v>
      </c>
      <c r="U3009" s="110">
        <f>$L$1*gp_need_index[[#This Row],[Normalised weighted population 2025/26]]</f>
        <v>2792.3437850839177</v>
      </c>
      <c r="V3009" s="4">
        <f>$M$1*gp_need_index[[#This Row],[Normalised travel time adjusted wp 2025/26]]</f>
        <v>3916.9513543959515</v>
      </c>
      <c r="W3009" s="115">
        <v>6709.2951394798692</v>
      </c>
      <c r="X3009" s="43">
        <f>gp_need_index[[#This Row],[Combined weighted population 2025/26]]/gp_need_index[[#This Row],[Registered population 2025/26]]</f>
        <v>0.64724590270591653</v>
      </c>
    </row>
    <row r="3010" spans="1:24" ht="13">
      <c r="A3010" s="8" t="s">
        <v>3028</v>
      </c>
      <c r="B3010" s="3" t="s">
        <v>7613</v>
      </c>
      <c r="C3010" s="74" t="s">
        <v>6424</v>
      </c>
      <c r="D3010" s="74" t="s">
        <v>6805</v>
      </c>
      <c r="E3010" s="74" t="s">
        <v>6686</v>
      </c>
      <c r="F3010" s="41">
        <v>0.95680439972189613</v>
      </c>
      <c r="G3010" s="110">
        <v>12647.25</v>
      </c>
      <c r="H3010" s="4">
        <v>3584.6164184493291</v>
      </c>
      <c r="I3010" s="46">
        <v>8786.1427067032564</v>
      </c>
      <c r="J3010" s="110">
        <v>8406.6199983581246</v>
      </c>
      <c r="K3010" s="46">
        <v>8432.6963577226888</v>
      </c>
      <c r="L3010" s="110">
        <f>$L$1*gp_need_index[[#This Row],[Normalised weighted population (base year)]]</f>
        <v>3569.3388444844541</v>
      </c>
      <c r="M3010" s="4">
        <f>$M$1*gp_need_index[[#This Row],[Normalised travel time adjusted wp (base year)]]</f>
        <v>5006.9438201047342</v>
      </c>
      <c r="N3010" s="115">
        <v>8576.2826645891873</v>
      </c>
      <c r="O3010" s="43">
        <f>gp_need_index[[#This Row],[Combined weighted population (base year)]]/gp_need_index[[#This Row],[Registered population (base year)]]</f>
        <v>0.67811442523783327</v>
      </c>
      <c r="P3010" s="77">
        <v>12745.767598219833</v>
      </c>
      <c r="Q3010" s="4">
        <v>3646.9972104241961</v>
      </c>
      <c r="R3010" s="46">
        <v>8849.486840395195</v>
      </c>
      <c r="S3010" s="110">
        <v>8467.2279441711435</v>
      </c>
      <c r="T3010" s="46">
        <v>8493.3818366944506</v>
      </c>
      <c r="U3010" s="110">
        <f>$L$1*gp_need_index[[#This Row],[Normalised weighted population 2025/26]]</f>
        <v>3595.0721707579228</v>
      </c>
      <c r="V3010" s="4">
        <f>$M$1*gp_need_index[[#This Row],[Normalised travel time adjusted wp 2025/26]]</f>
        <v>5042.9760417119423</v>
      </c>
      <c r="W3010" s="115">
        <v>8638.0482124698647</v>
      </c>
      <c r="X3010" s="43">
        <f>gp_need_index[[#This Row],[Combined weighted population 2025/26]]/gp_need_index[[#This Row],[Registered population 2025/26]]</f>
        <v>0.67771894834143354</v>
      </c>
    </row>
    <row r="3011" spans="1:24" ht="13">
      <c r="A3011" s="8" t="s">
        <v>2642</v>
      </c>
      <c r="B3011" s="3" t="s">
        <v>9850</v>
      </c>
      <c r="C3011" s="74" t="s">
        <v>6424</v>
      </c>
      <c r="D3011" s="74" t="s">
        <v>6805</v>
      </c>
      <c r="E3011" s="74" t="s">
        <v>6501</v>
      </c>
      <c r="F3011" s="41">
        <v>0.95680439972189613</v>
      </c>
      <c r="G3011" s="110">
        <v>4785.25</v>
      </c>
      <c r="H3011" s="4">
        <v>1103.6314377615929</v>
      </c>
      <c r="I3011" s="46">
        <v>2705.0769666373767</v>
      </c>
      <c r="J3011" s="110">
        <v>2588.229543265003</v>
      </c>
      <c r="K3011" s="46">
        <v>2596.2579308573227</v>
      </c>
      <c r="L3011" s="110">
        <f>$L$1*gp_need_index[[#This Row],[Normalised weighted population (base year)]]</f>
        <v>1098.9277794193545</v>
      </c>
      <c r="M3011" s="4">
        <f>$M$1*gp_need_index[[#This Row],[Normalised travel time adjusted wp (base year)]]</f>
        <v>1541.5374929750865</v>
      </c>
      <c r="N3011" s="115">
        <v>2640.4652723944409</v>
      </c>
      <c r="O3011" s="43">
        <f>gp_need_index[[#This Row],[Combined weighted population (base year)]]/gp_need_index[[#This Row],[Registered population (base year)]]</f>
        <v>0.55179254425462432</v>
      </c>
      <c r="P3011" s="77">
        <v>4826.4638399606174</v>
      </c>
      <c r="Q3011" s="4">
        <v>1121.4074543146958</v>
      </c>
      <c r="R3011" s="46">
        <v>2721.1099809217271</v>
      </c>
      <c r="S3011" s="110">
        <v>2603.5700018730731</v>
      </c>
      <c r="T3011" s="46">
        <v>2611.6120069371714</v>
      </c>
      <c r="U3011" s="110">
        <f>$L$1*gp_need_index[[#This Row],[Normalised weighted population 2025/26]]</f>
        <v>1105.4411337535203</v>
      </c>
      <c r="V3011" s="4">
        <f>$M$1*gp_need_index[[#This Row],[Normalised travel time adjusted wp 2025/26]]</f>
        <v>1550.6540309221705</v>
      </c>
      <c r="W3011" s="115">
        <v>2656.0951646756907</v>
      </c>
      <c r="X3011" s="43">
        <f>gp_need_index[[#This Row],[Combined weighted population 2025/26]]/gp_need_index[[#This Row],[Registered population 2025/26]]</f>
        <v>0.55031908510006855</v>
      </c>
    </row>
    <row r="3012" spans="1:24" ht="13">
      <c r="A3012" s="8" t="s">
        <v>2651</v>
      </c>
      <c r="B3012" s="3" t="s">
        <v>9849</v>
      </c>
      <c r="C3012" s="74" t="s">
        <v>6424</v>
      </c>
      <c r="D3012" s="74" t="s">
        <v>6805</v>
      </c>
      <c r="E3012" s="74" t="s">
        <v>6501</v>
      </c>
      <c r="F3012" s="41">
        <v>0.95680439972189613</v>
      </c>
      <c r="G3012" s="110">
        <v>5674.333333333333</v>
      </c>
      <c r="H3012" s="4">
        <v>1376.4563893084965</v>
      </c>
      <c r="I3012" s="46">
        <v>3373.7897878762665</v>
      </c>
      <c r="J3012" s="110">
        <v>3228.0569127768144</v>
      </c>
      <c r="K3012" s="46">
        <v>3238.0699705959237</v>
      </c>
      <c r="L3012" s="110">
        <f>$L$1*gp_need_index[[#This Row],[Normalised weighted population (base year)]]</f>
        <v>1370.589955681497</v>
      </c>
      <c r="M3012" s="4">
        <f>$M$1*gp_need_index[[#This Row],[Normalised travel time adjusted wp (base year)]]</f>
        <v>1922.6157020932237</v>
      </c>
      <c r="N3012" s="115">
        <v>3293.2056577747207</v>
      </c>
      <c r="O3012" s="43">
        <f>gp_need_index[[#This Row],[Combined weighted population (base year)]]/gp_need_index[[#This Row],[Registered population (base year)]]</f>
        <v>0.58036873484839113</v>
      </c>
      <c r="P3012" s="77">
        <v>5727.1719598939253</v>
      </c>
      <c r="Q3012" s="4">
        <v>1400.6763586359737</v>
      </c>
      <c r="R3012" s="46">
        <v>3398.7596612282487</v>
      </c>
      <c r="S3012" s="110">
        <v>3251.9481974604896</v>
      </c>
      <c r="T3012" s="46">
        <v>3261.9929375110155</v>
      </c>
      <c r="U3012" s="110">
        <f>$L$1*gp_need_index[[#This Row],[Normalised weighted population 2025/26]]</f>
        <v>1380.7338768391955</v>
      </c>
      <c r="V3012" s="4">
        <f>$M$1*gp_need_index[[#This Row],[Normalised travel time adjusted wp 2025/26]]</f>
        <v>1936.8200498217404</v>
      </c>
      <c r="W3012" s="115">
        <v>3317.5539266609358</v>
      </c>
      <c r="X3012" s="43">
        <f>gp_need_index[[#This Row],[Combined weighted population 2025/26]]/gp_need_index[[#This Row],[Registered population 2025/26]]</f>
        <v>0.57926563928811758</v>
      </c>
    </row>
    <row r="3013" spans="1:24" ht="13">
      <c r="A3013" s="8" t="s">
        <v>2648</v>
      </c>
      <c r="B3013" s="3" t="s">
        <v>9848</v>
      </c>
      <c r="C3013" s="74" t="s">
        <v>6424</v>
      </c>
      <c r="D3013" s="74" t="s">
        <v>6805</v>
      </c>
      <c r="E3013" s="74" t="s">
        <v>6501</v>
      </c>
      <c r="F3013" s="41">
        <v>0.95680439972189613</v>
      </c>
      <c r="G3013" s="110">
        <v>4410.166666666667</v>
      </c>
      <c r="H3013" s="4">
        <v>1670.7323464817653</v>
      </c>
      <c r="I3013" s="46">
        <v>4095.0805071757445</v>
      </c>
      <c r="J3013" s="110">
        <v>3918.1910464811263</v>
      </c>
      <c r="K3013" s="46">
        <v>3930.3448202697614</v>
      </c>
      <c r="L3013" s="110">
        <f>$L$1*gp_need_index[[#This Row],[Normalised weighted population (base year)]]</f>
        <v>1663.6117137503204</v>
      </c>
      <c r="M3013" s="4">
        <f>$M$1*gp_need_index[[#This Row],[Normalised travel time adjusted wp (base year)]]</f>
        <v>2333.6563862765238</v>
      </c>
      <c r="N3013" s="115">
        <v>3997.268100026844</v>
      </c>
      <c r="O3013" s="43">
        <f>gp_need_index[[#This Row],[Combined weighted population (base year)]]/gp_need_index[[#This Row],[Registered population (base year)]]</f>
        <v>0.90637574544276722</v>
      </c>
      <c r="P3013" s="77">
        <v>4451.1997291195921</v>
      </c>
      <c r="Q3013" s="4">
        <v>1701.7469230501745</v>
      </c>
      <c r="R3013" s="46">
        <v>4129.3113573464716</v>
      </c>
      <c r="S3013" s="110">
        <v>3950.943274530699</v>
      </c>
      <c r="T3013" s="46">
        <v>3963.1470968972503</v>
      </c>
      <c r="U3013" s="110">
        <f>$L$1*gp_need_index[[#This Row],[Normalised weighted population 2025/26]]</f>
        <v>1677.5178734011176</v>
      </c>
      <c r="V3013" s="4">
        <f>$M$1*gp_need_index[[#This Row],[Normalised travel time adjusted wp 2025/26]]</f>
        <v>2353.1328561122914</v>
      </c>
      <c r="W3013" s="115">
        <v>4030.6507295134088</v>
      </c>
      <c r="X3013" s="43">
        <f>gp_need_index[[#This Row],[Combined weighted population 2025/26]]/gp_need_index[[#This Row],[Registered population 2025/26]]</f>
        <v>0.90552007881044594</v>
      </c>
    </row>
    <row r="3014" spans="1:24" ht="13">
      <c r="A3014" s="8" t="s">
        <v>2645</v>
      </c>
      <c r="B3014" s="3" t="s">
        <v>9847</v>
      </c>
      <c r="C3014" s="74" t="s">
        <v>6424</v>
      </c>
      <c r="D3014" s="74" t="s">
        <v>6805</v>
      </c>
      <c r="E3014" s="74" t="s">
        <v>6501</v>
      </c>
      <c r="F3014" s="41">
        <v>0.95680439972189613</v>
      </c>
      <c r="G3014" s="110">
        <v>3143.4166666666665</v>
      </c>
      <c r="H3014" s="4">
        <v>680.61780413420615</v>
      </c>
      <c r="I3014" s="46">
        <v>1668.2413005386597</v>
      </c>
      <c r="J3014" s="110">
        <v>1596.1806161531676</v>
      </c>
      <c r="K3014" s="46">
        <v>1601.1317831341532</v>
      </c>
      <c r="L3014" s="110">
        <f>$L$1*gp_need_index[[#This Row],[Normalised weighted population (base year)]]</f>
        <v>677.71702267514854</v>
      </c>
      <c r="M3014" s="4">
        <f>$M$1*gp_need_index[[#This Row],[Normalised travel time adjusted wp (base year)]]</f>
        <v>950.67776031032281</v>
      </c>
      <c r="N3014" s="115">
        <v>1628.3947829854715</v>
      </c>
      <c r="O3014" s="43">
        <f>gp_need_index[[#This Row],[Combined weighted population (base year)]]/gp_need_index[[#This Row],[Registered population (base year)]]</f>
        <v>0.51803338712721447</v>
      </c>
      <c r="P3014" s="77">
        <v>3171.1959805863526</v>
      </c>
      <c r="Q3014" s="4">
        <v>691.57705508194465</v>
      </c>
      <c r="R3014" s="46">
        <v>1678.1208470831486</v>
      </c>
      <c r="S3014" s="110">
        <v>1605.6334097541919</v>
      </c>
      <c r="T3014" s="46">
        <v>1610.5929506933787</v>
      </c>
      <c r="U3014" s="110">
        <f>$L$1*gp_need_index[[#This Row],[Normalised weighted population 2025/26]]</f>
        <v>681.73055289247964</v>
      </c>
      <c r="V3014" s="4">
        <f>$M$1*gp_need_index[[#This Row],[Normalised travel time adjusted wp 2025/26]]</f>
        <v>956.29536260881605</v>
      </c>
      <c r="W3014" s="115">
        <v>1638.0259155012957</v>
      </c>
      <c r="X3014" s="43">
        <f>gp_need_index[[#This Row],[Combined weighted population 2025/26]]/gp_need_index[[#This Row],[Registered population 2025/26]]</f>
        <v>0.51653254025581397</v>
      </c>
    </row>
    <row r="3015" spans="1:24" ht="13">
      <c r="A3015" s="8" t="s">
        <v>3041</v>
      </c>
      <c r="B3015" s="3" t="s">
        <v>9846</v>
      </c>
      <c r="C3015" s="74" t="s">
        <v>6424</v>
      </c>
      <c r="D3015" s="74" t="s">
        <v>6805</v>
      </c>
      <c r="E3015" s="74" t="s">
        <v>6686</v>
      </c>
      <c r="F3015" s="41">
        <v>0.95680439972189613</v>
      </c>
      <c r="G3015" s="110">
        <v>10498.000000000002</v>
      </c>
      <c r="H3015" s="4">
        <v>2534.314302030934</v>
      </c>
      <c r="I3015" s="46">
        <v>6211.7795942348748</v>
      </c>
      <c r="J3015" s="110">
        <v>5943.4580458666233</v>
      </c>
      <c r="K3015" s="46">
        <v>5961.8939627871578</v>
      </c>
      <c r="L3015" s="110">
        <f>$L$1*gp_need_index[[#This Row],[Normalised weighted population (base year)]]</f>
        <v>2523.5130977513786</v>
      </c>
      <c r="M3015" s="4">
        <f>$M$1*gp_need_index[[#This Row],[Normalised travel time adjusted wp (base year)]]</f>
        <v>3539.8960032231407</v>
      </c>
      <c r="N3015" s="115">
        <v>6063.4091009745189</v>
      </c>
      <c r="O3015" s="43">
        <f>gp_need_index[[#This Row],[Combined weighted population (base year)]]/gp_need_index[[#This Row],[Registered population (base year)]]</f>
        <v>0.57757754819722973</v>
      </c>
      <c r="P3015" s="77">
        <v>10581.134401759997</v>
      </c>
      <c r="Q3015" s="4">
        <v>2579.1860552229127</v>
      </c>
      <c r="R3015" s="46">
        <v>6258.42898628682</v>
      </c>
      <c r="S3015" s="110">
        <v>5988.092389426276</v>
      </c>
      <c r="T3015" s="46">
        <v>6006.5886346915886</v>
      </c>
      <c r="U3015" s="110">
        <f>$L$1*gp_need_index[[#This Row],[Normalised weighted population 2025/26]]</f>
        <v>2542.4642453346701</v>
      </c>
      <c r="V3015" s="4">
        <f>$M$1*gp_need_index[[#This Row],[Normalised travel time adjusted wp 2025/26]]</f>
        <v>3566.4336255672156</v>
      </c>
      <c r="W3015" s="115">
        <v>6108.8978709018857</v>
      </c>
      <c r="X3015" s="43">
        <f>gp_need_index[[#This Row],[Combined weighted population 2025/26]]/gp_need_index[[#This Row],[Registered population 2025/26]]</f>
        <v>0.57733865188271039</v>
      </c>
    </row>
    <row r="3016" spans="1:24" ht="13">
      <c r="A3016" s="8" t="s">
        <v>2661</v>
      </c>
      <c r="B3016" s="3" t="s">
        <v>9845</v>
      </c>
      <c r="C3016" s="74" t="s">
        <v>6424</v>
      </c>
      <c r="D3016" s="74" t="s">
        <v>6805</v>
      </c>
      <c r="E3016" s="74" t="s">
        <v>6501</v>
      </c>
      <c r="F3016" s="41">
        <v>0.95680439972189613</v>
      </c>
      <c r="G3016" s="110">
        <v>7380.666666666667</v>
      </c>
      <c r="H3016" s="4">
        <v>1995.6537309951889</v>
      </c>
      <c r="I3016" s="46">
        <v>4891.4852879219934</v>
      </c>
      <c r="J3016" s="110">
        <v>4680.194644658689</v>
      </c>
      <c r="K3016" s="46">
        <v>4694.7120651527848</v>
      </c>
      <c r="L3016" s="110">
        <f>$L$1*gp_need_index[[#This Row],[Normalised weighted population (base year)]]</f>
        <v>1987.1482888712733</v>
      </c>
      <c r="M3016" s="4">
        <f>$M$1*gp_need_index[[#This Row],[Normalised travel time adjusted wp (base year)]]</f>
        <v>2787.5021896479007</v>
      </c>
      <c r="N3016" s="115">
        <v>4774.6504785191737</v>
      </c>
      <c r="O3016" s="43">
        <f>gp_need_index[[#This Row],[Combined weighted population (base year)]]/gp_need_index[[#This Row],[Registered population (base year)]]</f>
        <v>0.64691317114793245</v>
      </c>
      <c r="P3016" s="77">
        <v>7443.7858494153243</v>
      </c>
      <c r="Q3016" s="4">
        <v>2030.5908320336719</v>
      </c>
      <c r="R3016" s="46">
        <v>4927.2554404336897</v>
      </c>
      <c r="S3016" s="110">
        <v>4714.4196839606038</v>
      </c>
      <c r="T3016" s="46">
        <v>4728.9817610107384</v>
      </c>
      <c r="U3016" s="110">
        <f>$L$1*gp_need_index[[#This Row],[Normalised weighted population 2025/26]]</f>
        <v>2001.6797845566009</v>
      </c>
      <c r="V3016" s="4">
        <f>$M$1*gp_need_index[[#This Row],[Normalised travel time adjusted wp 2025/26]]</f>
        <v>2807.8499449344654</v>
      </c>
      <c r="W3016" s="115">
        <v>4809.5297294910661</v>
      </c>
      <c r="X3016" s="43">
        <f>gp_need_index[[#This Row],[Combined weighted population 2025/26]]/gp_need_index[[#This Row],[Registered population 2025/26]]</f>
        <v>0.64611339267220225</v>
      </c>
    </row>
    <row r="3017" spans="1:24" ht="13">
      <c r="A3017" s="8" t="s">
        <v>2639</v>
      </c>
      <c r="B3017" s="3" t="s">
        <v>8268</v>
      </c>
      <c r="C3017" s="74" t="s">
        <v>6424</v>
      </c>
      <c r="D3017" s="74" t="s">
        <v>6805</v>
      </c>
      <c r="E3017" s="74" t="s">
        <v>6501</v>
      </c>
      <c r="F3017" s="41">
        <v>0.95680439972189613</v>
      </c>
      <c r="G3017" s="110">
        <v>5805.583333333333</v>
      </c>
      <c r="H3017" s="4">
        <v>1875.0749346269422</v>
      </c>
      <c r="I3017" s="46">
        <v>4595.9383203744246</v>
      </c>
      <c r="J3017" s="110">
        <v>4397.4140057847108</v>
      </c>
      <c r="K3017" s="46">
        <v>4411.0542735632016</v>
      </c>
      <c r="L3017" s="110">
        <f>$L$1*gp_need_index[[#This Row],[Normalised weighted population (base year)]]</f>
        <v>1867.0833972741566</v>
      </c>
      <c r="M3017" s="4">
        <f>$M$1*gp_need_index[[#This Row],[Normalised travel time adjusted wp (base year)]]</f>
        <v>2619.0793547235357</v>
      </c>
      <c r="N3017" s="115">
        <v>4486.1627519976919</v>
      </c>
      <c r="O3017" s="43">
        <f>gp_need_index[[#This Row],[Combined weighted population (base year)]]/gp_need_index[[#This Row],[Registered population (base year)]]</f>
        <v>0.772732470523667</v>
      </c>
      <c r="P3017" s="77">
        <v>5856.8453927686769</v>
      </c>
      <c r="Q3017" s="4">
        <v>1908.3581522234088</v>
      </c>
      <c r="R3017" s="46">
        <v>4630.6562304437957</v>
      </c>
      <c r="S3017" s="110">
        <v>4430.6322548882345</v>
      </c>
      <c r="T3017" s="46">
        <v>4444.317758640902</v>
      </c>
      <c r="U3017" s="110">
        <f>$L$1*gp_need_index[[#This Row],[Normalised weighted population 2025/26]]</f>
        <v>1881.1874232553625</v>
      </c>
      <c r="V3017" s="4">
        <f>$M$1*gp_need_index[[#This Row],[Normalised travel time adjusted wp 2025/26]]</f>
        <v>2638.8296687369666</v>
      </c>
      <c r="W3017" s="115">
        <v>4520.0170919923294</v>
      </c>
      <c r="X3017" s="43">
        <f>gp_need_index[[#This Row],[Combined weighted population 2025/26]]/gp_need_index[[#This Row],[Registered population 2025/26]]</f>
        <v>0.77174942974815397</v>
      </c>
    </row>
    <row r="3018" spans="1:24" ht="13">
      <c r="A3018" s="8" t="s">
        <v>2640</v>
      </c>
      <c r="B3018" s="3" t="s">
        <v>9844</v>
      </c>
      <c r="C3018" s="74" t="s">
        <v>6424</v>
      </c>
      <c r="D3018" s="74" t="s">
        <v>6805</v>
      </c>
      <c r="E3018" s="74" t="s">
        <v>6501</v>
      </c>
      <c r="F3018" s="41">
        <v>0.95680439972189613</v>
      </c>
      <c r="G3018" s="110">
        <v>5669.75</v>
      </c>
      <c r="H3018" s="4">
        <v>1452.5699292224381</v>
      </c>
      <c r="I3018" s="46">
        <v>3560.3493372200533</v>
      </c>
      <c r="J3018" s="110">
        <v>3406.557910399084</v>
      </c>
      <c r="K3018" s="46">
        <v>3417.1246575917871</v>
      </c>
      <c r="L3018" s="110">
        <f>$L$1*gp_need_index[[#This Row],[Normalised weighted population (base year)]]</f>
        <v>1446.3791009880326</v>
      </c>
      <c r="M3018" s="4">
        <f>$M$1*gp_need_index[[#This Row],[Normalised travel time adjusted wp (base year)]]</f>
        <v>2028.930067093891</v>
      </c>
      <c r="N3018" s="115">
        <v>3475.3091680819234</v>
      </c>
      <c r="O3018" s="43">
        <f>gp_need_index[[#This Row],[Combined weighted population (base year)]]/gp_need_index[[#This Row],[Registered population (base year)]]</f>
        <v>0.6129563328333566</v>
      </c>
      <c r="P3018" s="77">
        <v>5718.5742306970651</v>
      </c>
      <c r="Q3018" s="4">
        <v>1476.8707486458497</v>
      </c>
      <c r="R3018" s="46">
        <v>3583.6463537041964</v>
      </c>
      <c r="S3018" s="110">
        <v>3428.8485982715056</v>
      </c>
      <c r="T3018" s="46">
        <v>3439.4397549415726</v>
      </c>
      <c r="U3018" s="110">
        <f>$L$1*gp_need_index[[#This Row],[Normalised weighted population 2025/26]]</f>
        <v>1455.8434300654565</v>
      </c>
      <c r="V3018" s="4">
        <f>$M$1*gp_need_index[[#This Row],[Normalised travel time adjusted wp 2025/26]]</f>
        <v>2042.1797364796764</v>
      </c>
      <c r="W3018" s="115">
        <v>3498.0231665451329</v>
      </c>
      <c r="X3018" s="43">
        <f>gp_need_index[[#This Row],[Combined weighted population 2025/26]]/gp_need_index[[#This Row],[Registered population 2025/26]]</f>
        <v>0.61169498295010183</v>
      </c>
    </row>
    <row r="3019" spans="1:24" ht="13">
      <c r="A3019" s="8" t="s">
        <v>2660</v>
      </c>
      <c r="B3019" s="3" t="s">
        <v>9843</v>
      </c>
      <c r="C3019" s="74" t="s">
        <v>6424</v>
      </c>
      <c r="D3019" s="74" t="s">
        <v>6805</v>
      </c>
      <c r="E3019" s="74" t="s">
        <v>6501</v>
      </c>
      <c r="F3019" s="41">
        <v>0.95680439972189613</v>
      </c>
      <c r="G3019" s="110">
        <v>5911.75</v>
      </c>
      <c r="H3019" s="4">
        <v>1575.3831204451221</v>
      </c>
      <c r="I3019" s="46">
        <v>3861.3729610573077</v>
      </c>
      <c r="J3019" s="110">
        <v>3694.5786381067978</v>
      </c>
      <c r="K3019" s="46">
        <v>3706.0387921623801</v>
      </c>
      <c r="L3019" s="110">
        <f>$L$1*gp_need_index[[#This Row],[Normalised weighted population (base year)]]</f>
        <v>1568.6688644868716</v>
      </c>
      <c r="M3019" s="4">
        <f>$M$1*gp_need_index[[#This Row],[Normalised travel time adjusted wp (base year)]]</f>
        <v>2200.473874586065</v>
      </c>
      <c r="N3019" s="115">
        <v>3769.1427390729368</v>
      </c>
      <c r="O3019" s="43">
        <f>gp_need_index[[#This Row],[Combined weighted population (base year)]]/gp_need_index[[#This Row],[Registered population (base year)]]</f>
        <v>0.63756801946512232</v>
      </c>
      <c r="P3019" s="77">
        <v>5964.3750162529095</v>
      </c>
      <c r="Q3019" s="4">
        <v>1603.0715309662291</v>
      </c>
      <c r="R3019" s="46">
        <v>3889.8742167800433</v>
      </c>
      <c r="S3019" s="110">
        <v>3721.8487649799104</v>
      </c>
      <c r="T3019" s="46">
        <v>3733.3449515983771</v>
      </c>
      <c r="U3019" s="110">
        <f>$L$1*gp_need_index[[#This Row],[Normalised weighted population 2025/26]]</f>
        <v>1580.2473970197123</v>
      </c>
      <c r="V3019" s="4">
        <f>$M$1*gp_need_index[[#This Row],[Normalised travel time adjusted wp 2025/26]]</f>
        <v>2216.6870050533621</v>
      </c>
      <c r="W3019" s="115">
        <v>3796.9344020730741</v>
      </c>
      <c r="X3019" s="43">
        <f>gp_need_index[[#This Row],[Combined weighted population 2025/26]]/gp_need_index[[#This Row],[Registered population 2025/26]]</f>
        <v>0.63660222432802027</v>
      </c>
    </row>
    <row r="3020" spans="1:24" ht="13">
      <c r="A3020" s="8" t="s">
        <v>2643</v>
      </c>
      <c r="B3020" s="3" t="s">
        <v>9842</v>
      </c>
      <c r="C3020" s="74" t="s">
        <v>6424</v>
      </c>
      <c r="D3020" s="74" t="s">
        <v>6805</v>
      </c>
      <c r="E3020" s="74" t="s">
        <v>6501</v>
      </c>
      <c r="F3020" s="41">
        <v>0.95680439972189613</v>
      </c>
      <c r="G3020" s="110">
        <v>25773.5</v>
      </c>
      <c r="H3020" s="4">
        <v>10100.758057107931</v>
      </c>
      <c r="I3020" s="46">
        <v>24757.656433996912</v>
      </c>
      <c r="J3020" s="110">
        <v>23688.234602851353</v>
      </c>
      <c r="K3020" s="46">
        <v>23761.712756774898</v>
      </c>
      <c r="L3020" s="110">
        <f>$L$1*gp_need_index[[#This Row],[Normalised weighted population (base year)]]</f>
        <v>10057.708798748083</v>
      </c>
      <c r="M3020" s="4">
        <f>$M$1*gp_need_index[[#This Row],[Normalised travel time adjusted wp (base year)]]</f>
        <v>14108.60249150102</v>
      </c>
      <c r="N3020" s="115">
        <v>24166.311290249105</v>
      </c>
      <c r="O3020" s="43">
        <f>gp_need_index[[#This Row],[Combined weighted population (base year)]]/gp_need_index[[#This Row],[Registered population (base year)]]</f>
        <v>0.9376418138882614</v>
      </c>
      <c r="P3020" s="77">
        <v>26005.892174603316</v>
      </c>
      <c r="Q3020" s="4">
        <v>10288.918991905821</v>
      </c>
      <c r="R3020" s="46">
        <v>24966.197659957132</v>
      </c>
      <c r="S3020" s="110">
        <v>23887.76776537349</v>
      </c>
      <c r="T3020" s="46">
        <v>23961.55320198588</v>
      </c>
      <c r="U3020" s="110">
        <f>$L$1*gp_need_index[[#This Row],[Normalised weighted population 2025/26]]</f>
        <v>10142.42792104601</v>
      </c>
      <c r="V3020" s="4">
        <f>$M$1*gp_need_index[[#This Row],[Normalised travel time adjusted wp 2025/26]]</f>
        <v>14227.258475270643</v>
      </c>
      <c r="W3020" s="115">
        <v>24369.686396316654</v>
      </c>
      <c r="X3020" s="43">
        <f>gp_need_index[[#This Row],[Combined weighted population 2025/26]]/gp_need_index[[#This Row],[Registered population 2025/26]]</f>
        <v>0.93708326684963583</v>
      </c>
    </row>
    <row r="3021" spans="1:24" ht="13">
      <c r="A3021" s="8" t="s">
        <v>2957</v>
      </c>
      <c r="B3021" s="3" t="s">
        <v>9841</v>
      </c>
      <c r="C3021" s="74" t="s">
        <v>6424</v>
      </c>
      <c r="D3021" s="74" t="s">
        <v>6805</v>
      </c>
      <c r="E3021" s="74" t="s">
        <v>6461</v>
      </c>
      <c r="F3021" s="41">
        <v>0.95680439972189613</v>
      </c>
      <c r="G3021" s="110">
        <v>13749.750000000004</v>
      </c>
      <c r="H3021" s="4">
        <v>4364.2788788271364</v>
      </c>
      <c r="I3021" s="46">
        <v>10697.149308325121</v>
      </c>
      <c r="J3021" s="110">
        <v>10235.079522687514</v>
      </c>
      <c r="K3021" s="46">
        <v>10266.827551242466</v>
      </c>
      <c r="L3021" s="110">
        <f>$L$1*gp_need_index[[#This Row],[Normalised weighted population (base year)]]</f>
        <v>4345.6783967695701</v>
      </c>
      <c r="M3021" s="4">
        <f>$M$1*gp_need_index[[#This Row],[Normalised travel time adjusted wp (base year)]]</f>
        <v>6095.9658191293984</v>
      </c>
      <c r="N3021" s="115">
        <v>10441.644215898968</v>
      </c>
      <c r="O3021" s="43">
        <f>gp_need_index[[#This Row],[Combined weighted population (base year)]]/gp_need_index[[#This Row],[Registered population (base year)]]</f>
        <v>0.75940611399472469</v>
      </c>
      <c r="P3021" s="77">
        <v>13866.294662336164</v>
      </c>
      <c r="Q3021" s="4">
        <v>4449.5159041512925</v>
      </c>
      <c r="R3021" s="46">
        <v>10796.809037135519</v>
      </c>
      <c r="S3021" s="110">
        <v>10330.434389688393</v>
      </c>
      <c r="T3021" s="46">
        <v>10362.343424443148</v>
      </c>
      <c r="U3021" s="110">
        <f>$L$1*gp_need_index[[#This Row],[Normalised weighted population 2025/26]]</f>
        <v>4386.1648028237714</v>
      </c>
      <c r="V3021" s="4">
        <f>$M$1*gp_need_index[[#This Row],[Normalised travel time adjusted wp 2025/26]]</f>
        <v>6152.6787126994468</v>
      </c>
      <c r="W3021" s="115">
        <v>10538.843515523218</v>
      </c>
      <c r="X3021" s="43">
        <f>gp_need_index[[#This Row],[Combined weighted population 2025/26]]/gp_need_index[[#This Row],[Registered population 2025/26]]</f>
        <v>0.76003314311133041</v>
      </c>
    </row>
    <row r="3022" spans="1:24" ht="13">
      <c r="A3022" s="8" t="s">
        <v>2947</v>
      </c>
      <c r="B3022" s="3" t="s">
        <v>9840</v>
      </c>
      <c r="C3022" s="74" t="s">
        <v>6424</v>
      </c>
      <c r="D3022" s="74" t="s">
        <v>6805</v>
      </c>
      <c r="E3022" s="74" t="s">
        <v>6461</v>
      </c>
      <c r="F3022" s="41">
        <v>0.95680439972189613</v>
      </c>
      <c r="G3022" s="110">
        <v>13070.166666666666</v>
      </c>
      <c r="H3022" s="4">
        <v>3553.0736840083582</v>
      </c>
      <c r="I3022" s="46">
        <v>8708.8292835063894</v>
      </c>
      <c r="J3022" s="110">
        <v>8332.6461748858019</v>
      </c>
      <c r="K3022" s="46">
        <v>8358.4930760371008</v>
      </c>
      <c r="L3022" s="110">
        <f>$L$1*gp_need_index[[#This Row],[Normalised weighted population (base year)]]</f>
        <v>3537.9305446390499</v>
      </c>
      <c r="M3022" s="4">
        <f>$M$1*gp_need_index[[#This Row],[Normalised travel time adjusted wp (base year)]]</f>
        <v>4962.8853544721023</v>
      </c>
      <c r="N3022" s="115">
        <v>8500.8158991111522</v>
      </c>
      <c r="O3022" s="43">
        <f>gp_need_index[[#This Row],[Combined weighted population (base year)]]/gp_need_index[[#This Row],[Registered population (base year)]]</f>
        <v>0.65039843147456566</v>
      </c>
      <c r="P3022" s="77">
        <v>13181.208105847745</v>
      </c>
      <c r="Q3022" s="4">
        <v>3621.0401001055488</v>
      </c>
      <c r="R3022" s="46">
        <v>8786.5015697942235</v>
      </c>
      <c r="S3022" s="110">
        <v>8406.9633601424594</v>
      </c>
      <c r="T3022" s="46">
        <v>8432.9311051492423</v>
      </c>
      <c r="U3022" s="110">
        <f>$L$1*gp_need_index[[#This Row],[Normalised weighted population 2025/26]]</f>
        <v>3569.484631323252</v>
      </c>
      <c r="V3022" s="4">
        <f>$M$1*gp_need_index[[#This Row],[Normalised travel time adjusted wp 2025/26]]</f>
        <v>5007.0832022343411</v>
      </c>
      <c r="W3022" s="115">
        <v>8576.567833557594</v>
      </c>
      <c r="X3022" s="43">
        <f>gp_need_index[[#This Row],[Combined weighted population 2025/26]]/gp_need_index[[#This Row],[Registered population 2025/26]]</f>
        <v>0.65066629437044265</v>
      </c>
    </row>
    <row r="3023" spans="1:24" ht="13">
      <c r="A3023" s="8" t="s">
        <v>2943</v>
      </c>
      <c r="B3023" s="3" t="s">
        <v>8048</v>
      </c>
      <c r="C3023" s="74" t="s">
        <v>6424</v>
      </c>
      <c r="D3023" s="74" t="s">
        <v>6805</v>
      </c>
      <c r="E3023" s="74" t="s">
        <v>6461</v>
      </c>
      <c r="F3023" s="41">
        <v>0.95680439972189613</v>
      </c>
      <c r="G3023" s="110">
        <v>11444.833333333334</v>
      </c>
      <c r="H3023" s="4">
        <v>4152.0249282382547</v>
      </c>
      <c r="I3023" s="46">
        <v>10176.900198730797</v>
      </c>
      <c r="J3023" s="110">
        <v>9737.3028856762649</v>
      </c>
      <c r="K3023" s="46">
        <v>9767.5068688868905</v>
      </c>
      <c r="L3023" s="110">
        <f>$L$1*gp_need_index[[#This Row],[Normalised weighted population (base year)]]</f>
        <v>4134.3290688936704</v>
      </c>
      <c r="M3023" s="4">
        <f>$M$1*gp_need_index[[#This Row],[Normalised travel time adjusted wp (base year)]]</f>
        <v>5799.4923664263188</v>
      </c>
      <c r="N3023" s="115">
        <v>9933.8214353199892</v>
      </c>
      <c r="O3023" s="43">
        <f>gp_need_index[[#This Row],[Combined weighted population (base year)]]/gp_need_index[[#This Row],[Registered population (base year)]]</f>
        <v>0.86797432046367262</v>
      </c>
      <c r="P3023" s="77">
        <v>11543.05977845797</v>
      </c>
      <c r="Q3023" s="4">
        <v>4224.9378598378817</v>
      </c>
      <c r="R3023" s="46">
        <v>10251.867450091624</v>
      </c>
      <c r="S3023" s="110">
        <v>9809.0318816133622</v>
      </c>
      <c r="T3023" s="46">
        <v>9839.3303886667854</v>
      </c>
      <c r="U3023" s="110">
        <f>$L$1*gp_need_index[[#This Row],[Normalised weighted population 2025/26]]</f>
        <v>4164.7842448769024</v>
      </c>
      <c r="V3023" s="4">
        <f>$M$1*gp_need_index[[#This Row],[Normalised travel time adjusted wp 2025/26]]</f>
        <v>5842.1378398603028</v>
      </c>
      <c r="W3023" s="115">
        <v>10006.922084737205</v>
      </c>
      <c r="X3023" s="43">
        <f>gp_need_index[[#This Row],[Combined weighted population 2025/26]]/gp_need_index[[#This Row],[Registered population 2025/26]]</f>
        <v>0.86692110036651171</v>
      </c>
    </row>
    <row r="3024" spans="1:24" ht="13">
      <c r="A3024" s="8" t="s">
        <v>2953</v>
      </c>
      <c r="B3024" s="3" t="s">
        <v>9839</v>
      </c>
      <c r="C3024" s="74" t="s">
        <v>6424</v>
      </c>
      <c r="D3024" s="74" t="s">
        <v>6805</v>
      </c>
      <c r="E3024" s="74" t="s">
        <v>6461</v>
      </c>
      <c r="F3024" s="41">
        <v>0.95680439972189613</v>
      </c>
      <c r="G3024" s="110">
        <v>9660.5833333333321</v>
      </c>
      <c r="H3024" s="4">
        <v>5163.6013044285182</v>
      </c>
      <c r="I3024" s="46">
        <v>12656.343844135456</v>
      </c>
      <c r="J3024" s="110">
        <v>12109.64547446194</v>
      </c>
      <c r="K3024" s="46">
        <v>12147.208188993014</v>
      </c>
      <c r="L3024" s="110">
        <f>$L$1*gp_need_index[[#This Row],[Normalised weighted population (base year)]]</f>
        <v>5141.5941238421901</v>
      </c>
      <c r="M3024" s="4">
        <f>$M$1*gp_need_index[[#This Row],[Normalised travel time adjusted wp (base year)]]</f>
        <v>7212.4485921640826</v>
      </c>
      <c r="N3024" s="115">
        <v>12354.042716006272</v>
      </c>
      <c r="O3024" s="43">
        <f>gp_need_index[[#This Row],[Combined weighted population (base year)]]/gp_need_index[[#This Row],[Registered population (base year)]]</f>
        <v>1.2788091867474813</v>
      </c>
      <c r="P3024" s="77">
        <v>9758.3504977885714</v>
      </c>
      <c r="Q3024" s="4">
        <v>5271.6722228733906</v>
      </c>
      <c r="R3024" s="46">
        <v>12791.782189975607</v>
      </c>
      <c r="S3024" s="110">
        <v>12239.233479652852</v>
      </c>
      <c r="T3024" s="46">
        <v>12277.0384849161</v>
      </c>
      <c r="U3024" s="110">
        <f>$L$1*gp_need_index[[#This Row],[Normalised weighted population 2025/26]]</f>
        <v>5196.6154642617066</v>
      </c>
      <c r="V3024" s="4">
        <f>$M$1*gp_need_index[[#This Row],[Normalised travel time adjusted wp 2025/26]]</f>
        <v>7289.5357977574804</v>
      </c>
      <c r="W3024" s="115">
        <v>12486.151262019186</v>
      </c>
      <c r="X3024" s="43">
        <f>gp_need_index[[#This Row],[Combined weighted population 2025/26]]/gp_need_index[[#This Row],[Registered population 2025/26]]</f>
        <v>1.2795350264216054</v>
      </c>
    </row>
    <row r="3025" spans="1:24" ht="13">
      <c r="A3025" s="8" t="s">
        <v>2951</v>
      </c>
      <c r="B3025" s="3" t="s">
        <v>9838</v>
      </c>
      <c r="C3025" s="74" t="s">
        <v>6424</v>
      </c>
      <c r="D3025" s="74" t="s">
        <v>6805</v>
      </c>
      <c r="E3025" s="74" t="s">
        <v>6461</v>
      </c>
      <c r="F3025" s="41">
        <v>0.95680439972189613</v>
      </c>
      <c r="G3025" s="110">
        <v>5046.583333333333</v>
      </c>
      <c r="H3025" s="4">
        <v>2549.7565533954566</v>
      </c>
      <c r="I3025" s="46">
        <v>6249.6296201130062</v>
      </c>
      <c r="J3025" s="110">
        <v>5979.673117156407</v>
      </c>
      <c r="K3025" s="46">
        <v>5998.2213690241088</v>
      </c>
      <c r="L3025" s="110">
        <f>$L$1*gp_need_index[[#This Row],[Normalised weighted population (base year)]]</f>
        <v>2538.8895345042765</v>
      </c>
      <c r="M3025" s="4">
        <f>$M$1*gp_need_index[[#This Row],[Normalised travel time adjusted wp (base year)]]</f>
        <v>3561.4655314549932</v>
      </c>
      <c r="N3025" s="115">
        <v>6100.3550659592693</v>
      </c>
      <c r="O3025" s="43">
        <f>gp_need_index[[#This Row],[Combined weighted population (base year)]]/gp_need_index[[#This Row],[Registered population (base year)]]</f>
        <v>1.2088089432043336</v>
      </c>
      <c r="P3025" s="77">
        <v>5092.686672134495</v>
      </c>
      <c r="Q3025" s="4">
        <v>2600.8222311666095</v>
      </c>
      <c r="R3025" s="46">
        <v>6310.9294526274425</v>
      </c>
      <c r="S3025" s="110">
        <v>6038.325066608435</v>
      </c>
      <c r="T3025" s="46">
        <v>6056.9764724586321</v>
      </c>
      <c r="U3025" s="110">
        <f>$L$1*gp_need_index[[#This Row],[Normalised weighted population 2025/26]]</f>
        <v>2563.792370783869</v>
      </c>
      <c r="V3025" s="4">
        <f>$M$1*gp_need_index[[#This Row],[Normalised travel time adjusted wp 2025/26]]</f>
        <v>3596.3515856376134</v>
      </c>
      <c r="W3025" s="115">
        <v>6160.1439564214825</v>
      </c>
      <c r="X3025" s="43">
        <f>gp_need_index[[#This Row],[Combined weighted population 2025/26]]/gp_need_index[[#This Row],[Registered population 2025/26]]</f>
        <v>1.2096059217873667</v>
      </c>
    </row>
    <row r="3026" spans="1:24" ht="13">
      <c r="A3026" s="8" t="s">
        <v>2965</v>
      </c>
      <c r="B3026" s="3" t="s">
        <v>9837</v>
      </c>
      <c r="C3026" s="74" t="s">
        <v>6424</v>
      </c>
      <c r="D3026" s="74" t="s">
        <v>6805</v>
      </c>
      <c r="E3026" s="74" t="s">
        <v>6461</v>
      </c>
      <c r="F3026" s="41">
        <v>0.95680439972189613</v>
      </c>
      <c r="G3026" s="110">
        <v>9786.75</v>
      </c>
      <c r="H3026" s="4">
        <v>4815.802112806381</v>
      </c>
      <c r="I3026" s="46">
        <v>11803.863976236495</v>
      </c>
      <c r="J3026" s="110">
        <v>11293.988986181874</v>
      </c>
      <c r="K3026" s="46">
        <v>11329.02162897061</v>
      </c>
      <c r="L3026" s="110">
        <f>$L$1*gp_need_index[[#This Row],[Normalised weighted population (base year)]]</f>
        <v>4795.2772464357613</v>
      </c>
      <c r="M3026" s="4">
        <f>$M$1*gp_need_index[[#This Row],[Normalised travel time adjusted wp (base year)]]</f>
        <v>6726.6473766791632</v>
      </c>
      <c r="N3026" s="115">
        <v>11521.924623114925</v>
      </c>
      <c r="O3026" s="43">
        <f>gp_need_index[[#This Row],[Combined weighted population (base year)]]/gp_need_index[[#This Row],[Registered population (base year)]]</f>
        <v>1.1772983496170766</v>
      </c>
      <c r="P3026" s="77">
        <v>9881.6645717143019</v>
      </c>
      <c r="Q3026" s="4">
        <v>4911.5756445643983</v>
      </c>
      <c r="R3026" s="46">
        <v>11918.003092501027</v>
      </c>
      <c r="S3026" s="110">
        <v>11403.197794804148</v>
      </c>
      <c r="T3026" s="46">
        <v>11438.420421561543</v>
      </c>
      <c r="U3026" s="110">
        <f>$L$1*gp_need_index[[#This Row],[Normalised weighted population 2025/26]]</f>
        <v>4841.645851517409</v>
      </c>
      <c r="V3026" s="4">
        <f>$M$1*gp_need_index[[#This Row],[Normalised travel time adjusted wp 2025/26]]</f>
        <v>6791.6033036156832</v>
      </c>
      <c r="W3026" s="115">
        <v>11633.249155133093</v>
      </c>
      <c r="X3026" s="43">
        <f>gp_need_index[[#This Row],[Combined weighted population 2025/26]]/gp_need_index[[#This Row],[Registered population 2025/26]]</f>
        <v>1.1772560251066002</v>
      </c>
    </row>
    <row r="3027" spans="1:24" ht="13">
      <c r="A3027" s="8" t="s">
        <v>2964</v>
      </c>
      <c r="B3027" s="3" t="s">
        <v>9836</v>
      </c>
      <c r="C3027" s="74" t="s">
        <v>6424</v>
      </c>
      <c r="D3027" s="74" t="s">
        <v>6805</v>
      </c>
      <c r="E3027" s="74" t="s">
        <v>6461</v>
      </c>
      <c r="F3027" s="41">
        <v>0.95680439972189613</v>
      </c>
      <c r="G3027" s="110">
        <v>8318.3333333333321</v>
      </c>
      <c r="H3027" s="4">
        <v>3290.3825306997614</v>
      </c>
      <c r="I3027" s="46">
        <v>8064.9551024702396</v>
      </c>
      <c r="J3027" s="110">
        <v>7716.5845256030807</v>
      </c>
      <c r="K3027" s="46">
        <v>7740.5204750329312</v>
      </c>
      <c r="L3027" s="110">
        <f>$L$1*gp_need_index[[#This Row],[Normalised weighted population (base year)]]</f>
        <v>3276.3589765401662</v>
      </c>
      <c r="M3027" s="4">
        <f>$M$1*gp_need_index[[#This Row],[Normalised travel time adjusted wp (base year)]]</f>
        <v>4595.9618979245133</v>
      </c>
      <c r="N3027" s="115">
        <v>7872.3208744646799</v>
      </c>
      <c r="O3027" s="43">
        <f>gp_need_index[[#This Row],[Combined weighted population (base year)]]/gp_need_index[[#This Row],[Registered population (base year)]]</f>
        <v>0.94638199252230193</v>
      </c>
      <c r="P3027" s="77">
        <v>8391.7042847315515</v>
      </c>
      <c r="Q3027" s="4">
        <v>3353.029044097525</v>
      </c>
      <c r="R3027" s="46">
        <v>8136.169206927525</v>
      </c>
      <c r="S3027" s="110">
        <v>7784.7224940700662</v>
      </c>
      <c r="T3027" s="46">
        <v>7808.7682380580791</v>
      </c>
      <c r="U3027" s="110">
        <f>$L$1*gp_need_index[[#This Row],[Normalised weighted population 2025/26]]</f>
        <v>3305.2894501051624</v>
      </c>
      <c r="V3027" s="4">
        <f>$M$1*gp_need_index[[#This Row],[Normalised travel time adjusted wp 2025/26]]</f>
        <v>4636.4842529126418</v>
      </c>
      <c r="W3027" s="115">
        <v>7941.7737030178041</v>
      </c>
      <c r="X3027" s="43">
        <f>gp_need_index[[#This Row],[Combined weighted population 2025/26]]/gp_need_index[[#This Row],[Registered population 2025/26]]</f>
        <v>0.94638388503127047</v>
      </c>
    </row>
    <row r="3028" spans="1:24" ht="13">
      <c r="A3028" s="8" t="s">
        <v>2937</v>
      </c>
      <c r="B3028" s="3" t="s">
        <v>9835</v>
      </c>
      <c r="C3028" s="74" t="s">
        <v>6424</v>
      </c>
      <c r="D3028" s="74" t="s">
        <v>6805</v>
      </c>
      <c r="E3028" s="74" t="s">
        <v>6461</v>
      </c>
      <c r="F3028" s="41">
        <v>0.95680439972189613</v>
      </c>
      <c r="G3028" s="110">
        <v>6171.3333333333321</v>
      </c>
      <c r="H3028" s="4">
        <v>1927.8755762542537</v>
      </c>
      <c r="I3028" s="46">
        <v>4725.3563440032231</v>
      </c>
      <c r="J3028" s="110">
        <v>4521.2417401960574</v>
      </c>
      <c r="K3028" s="46">
        <v>4535.2661072323281</v>
      </c>
      <c r="L3028" s="110">
        <f>$L$1*gp_need_index[[#This Row],[Normalised weighted population (base year)]]</f>
        <v>1919.6590034684709</v>
      </c>
      <c r="M3028" s="4">
        <f>$M$1*gp_need_index[[#This Row],[Normalised travel time adjusted wp (base year)]]</f>
        <v>2692.8305781271806</v>
      </c>
      <c r="N3028" s="115">
        <v>4612.4895815956515</v>
      </c>
      <c r="O3028" s="43">
        <f>gp_need_index[[#This Row],[Combined weighted population (base year)]]/gp_need_index[[#This Row],[Registered population (base year)]]</f>
        <v>0.74740567920422152</v>
      </c>
      <c r="P3028" s="77">
        <v>6226.5093475299818</v>
      </c>
      <c r="Q3028" s="4">
        <v>1963.541134369628</v>
      </c>
      <c r="R3028" s="46">
        <v>4764.5584645669551</v>
      </c>
      <c r="S3028" s="110">
        <v>4558.7505016298646</v>
      </c>
      <c r="T3028" s="46">
        <v>4572.8317418476008</v>
      </c>
      <c r="U3028" s="110">
        <f>$L$1*gp_need_index[[#This Row],[Normalised weighted population 2025/26]]</f>
        <v>1935.584723819853</v>
      </c>
      <c r="V3028" s="4">
        <f>$M$1*gp_need_index[[#This Row],[Normalised travel time adjusted wp 2025/26]]</f>
        <v>2715.1353089162835</v>
      </c>
      <c r="W3028" s="115">
        <v>4650.720032736137</v>
      </c>
      <c r="X3028" s="43">
        <f>gp_need_index[[#This Row],[Combined weighted population 2025/26]]/gp_need_index[[#This Row],[Registered population 2025/26]]</f>
        <v>0.74692251680005095</v>
      </c>
    </row>
    <row r="3029" spans="1:24" ht="13">
      <c r="A3029" s="8" t="s">
        <v>2945</v>
      </c>
      <c r="B3029" s="3" t="s">
        <v>7130</v>
      </c>
      <c r="C3029" s="74" t="s">
        <v>6424</v>
      </c>
      <c r="D3029" s="74" t="s">
        <v>6805</v>
      </c>
      <c r="E3029" s="74" t="s">
        <v>6461</v>
      </c>
      <c r="F3029" s="41">
        <v>0.95680439972189613</v>
      </c>
      <c r="G3029" s="110">
        <v>4203.333333333333</v>
      </c>
      <c r="H3029" s="4">
        <v>1933.4837225030094</v>
      </c>
      <c r="I3029" s="46">
        <v>4739.1022982448058</v>
      </c>
      <c r="J3029" s="110">
        <v>4534.3939296927801</v>
      </c>
      <c r="K3029" s="46">
        <v>4548.4590932941164</v>
      </c>
      <c r="L3029" s="110">
        <f>$L$1*gp_need_index[[#This Row],[Normalised weighted population (base year)]]</f>
        <v>1925.2432478936787</v>
      </c>
      <c r="M3029" s="4">
        <f>$M$1*gp_need_index[[#This Row],[Normalised travel time adjusted wp (base year)]]</f>
        <v>2700.6639610961174</v>
      </c>
      <c r="N3029" s="115">
        <v>4625.9072089897963</v>
      </c>
      <c r="O3029" s="43">
        <f>gp_need_index[[#This Row],[Combined weighted population (base year)]]/gp_need_index[[#This Row],[Registered population (base year)]]</f>
        <v>1.1005330394107367</v>
      </c>
      <c r="P3029" s="77">
        <v>4243.901675341699</v>
      </c>
      <c r="Q3029" s="4">
        <v>1975.4194676549141</v>
      </c>
      <c r="R3029" s="46">
        <v>4793.3813969765306</v>
      </c>
      <c r="S3029" s="110">
        <v>4586.3284101722329</v>
      </c>
      <c r="T3029" s="46">
        <v>4600.4948340723722</v>
      </c>
      <c r="U3029" s="110">
        <f>$L$1*gp_need_index[[#This Row],[Normalised weighted population 2025/26]]</f>
        <v>1947.2939363486864</v>
      </c>
      <c r="V3029" s="4">
        <f>$M$1*gp_need_index[[#This Row],[Normalised travel time adjusted wp 2025/26]]</f>
        <v>2731.5603695118734</v>
      </c>
      <c r="W3029" s="115">
        <v>4678.8543058605601</v>
      </c>
      <c r="X3029" s="43">
        <f>gp_need_index[[#This Row],[Combined weighted population 2025/26]]/gp_need_index[[#This Row],[Registered population 2025/26]]</f>
        <v>1.1024888566683959</v>
      </c>
    </row>
    <row r="3030" spans="1:24" ht="13">
      <c r="A3030" s="8" t="s">
        <v>2968</v>
      </c>
      <c r="B3030" s="3" t="s">
        <v>12707</v>
      </c>
      <c r="C3030" s="74" t="s">
        <v>6424</v>
      </c>
      <c r="D3030" s="74" t="s">
        <v>6805</v>
      </c>
      <c r="E3030" s="74" t="s">
        <v>6461</v>
      </c>
      <c r="F3030" s="41">
        <v>0.95680439972189613</v>
      </c>
      <c r="G3030" s="110">
        <v>24216.166666666664</v>
      </c>
      <c r="H3030" s="4">
        <v>9890.365254301425</v>
      </c>
      <c r="I3030" s="46">
        <v>24241.969126309777</v>
      </c>
      <c r="J3030" s="110">
        <v>23194.822717975567</v>
      </c>
      <c r="K3030" s="46">
        <v>23266.77036550923</v>
      </c>
      <c r="L3030" s="110">
        <f>$L$1*gp_need_index[[#This Row],[Normalised weighted population (base year)]]</f>
        <v>9848.2126864744932</v>
      </c>
      <c r="M3030" s="4">
        <f>$M$1*gp_need_index[[#This Row],[Normalised travel time adjusted wp (base year)]]</f>
        <v>13814.728664894421</v>
      </c>
      <c r="N3030" s="115">
        <v>23662.941351368914</v>
      </c>
      <c r="O3030" s="43">
        <f>gp_need_index[[#This Row],[Combined weighted population (base year)]]/gp_need_index[[#This Row],[Registered population (base year)]]</f>
        <v>0.97715471144079713</v>
      </c>
      <c r="P3030" s="77">
        <v>24436.51703164323</v>
      </c>
      <c r="Q3030" s="4">
        <v>10087.80917253038</v>
      </c>
      <c r="R3030" s="46">
        <v>24478.202030305907</v>
      </c>
      <c r="S3030" s="110">
        <v>23420.851399878142</v>
      </c>
      <c r="T3030" s="46">
        <v>23493.194607638183</v>
      </c>
      <c r="U3030" s="110">
        <f>$L$1*gp_need_index[[#This Row],[Normalised weighted population 2025/26]]</f>
        <v>9944.1814532844655</v>
      </c>
      <c r="V3030" s="4">
        <f>$M$1*gp_need_index[[#This Row],[Normalised travel time adjusted wp 2025/26]]</f>
        <v>13949.168873785758</v>
      </c>
      <c r="W3030" s="115">
        <v>23893.350327070224</v>
      </c>
      <c r="X3030" s="43">
        <f>gp_need_index[[#This Row],[Combined weighted population 2025/26]]/gp_need_index[[#This Row],[Registered population 2025/26]]</f>
        <v>0.97777233539994057</v>
      </c>
    </row>
    <row r="3031" spans="1:24" ht="13">
      <c r="A3031" s="8" t="s">
        <v>2954</v>
      </c>
      <c r="B3031" s="3" t="s">
        <v>9834</v>
      </c>
      <c r="C3031" s="74" t="s">
        <v>6424</v>
      </c>
      <c r="D3031" s="74" t="s">
        <v>6805</v>
      </c>
      <c r="E3031" s="74" t="s">
        <v>6461</v>
      </c>
      <c r="F3031" s="41">
        <v>0.95680439972189613</v>
      </c>
      <c r="G3031" s="110">
        <v>8534.5833333333339</v>
      </c>
      <c r="H3031" s="4">
        <v>2800.9169685198967</v>
      </c>
      <c r="I3031" s="46">
        <v>6865.2411645450802</v>
      </c>
      <c r="J3031" s="110">
        <v>6568.6929513886062</v>
      </c>
      <c r="K3031" s="46">
        <v>6589.0682744065789</v>
      </c>
      <c r="L3031" s="110">
        <f>$L$1*gp_need_index[[#This Row],[Normalised weighted population (base year)]]</f>
        <v>2788.9795082282467</v>
      </c>
      <c r="M3031" s="4">
        <f>$M$1*gp_need_index[[#This Row],[Normalised travel time adjusted wp (base year)]]</f>
        <v>3912.2830085746941</v>
      </c>
      <c r="N3031" s="115">
        <v>6701.2625168029408</v>
      </c>
      <c r="O3031" s="43">
        <f>gp_need_index[[#This Row],[Combined weighted population (base year)]]/gp_need_index[[#This Row],[Registered population (base year)]]</f>
        <v>0.78518918324108078</v>
      </c>
      <c r="P3031" s="77">
        <v>8607.0772596706811</v>
      </c>
      <c r="Q3031" s="4">
        <v>2854.4041216276314</v>
      </c>
      <c r="R3031" s="46">
        <v>6926.2492549522522</v>
      </c>
      <c r="S3031" s="110">
        <v>6627.0657607088197</v>
      </c>
      <c r="T3031" s="46">
        <v>6647.5356909850898</v>
      </c>
      <c r="U3031" s="110">
        <f>$L$1*gp_need_index[[#This Row],[Normalised weighted population 2025/26]]</f>
        <v>2813.7638253270347</v>
      </c>
      <c r="V3031" s="4">
        <f>$M$1*gp_need_index[[#This Row],[Normalised travel time adjusted wp 2025/26]]</f>
        <v>3946.9982476508844</v>
      </c>
      <c r="W3031" s="115">
        <v>6760.7620729779192</v>
      </c>
      <c r="X3031" s="43">
        <f>gp_need_index[[#This Row],[Combined weighted population 2025/26]]/gp_need_index[[#This Row],[Registered population 2025/26]]</f>
        <v>0.78548871690232691</v>
      </c>
    </row>
    <row r="3032" spans="1:24" ht="13">
      <c r="A3032" s="8" t="s">
        <v>2967</v>
      </c>
      <c r="B3032" s="3" t="s">
        <v>9833</v>
      </c>
      <c r="C3032" s="74" t="s">
        <v>6424</v>
      </c>
      <c r="D3032" s="74" t="s">
        <v>6805</v>
      </c>
      <c r="E3032" s="74" t="s">
        <v>6461</v>
      </c>
      <c r="F3032" s="41">
        <v>0.95680439972189613</v>
      </c>
      <c r="G3032" s="110">
        <v>4145.166666666667</v>
      </c>
      <c r="H3032" s="4">
        <v>1604.4941543958371</v>
      </c>
      <c r="I3032" s="46">
        <v>3932.7261182080279</v>
      </c>
      <c r="J3032" s="110">
        <v>3762.8496528026549</v>
      </c>
      <c r="K3032" s="46">
        <v>3774.5215756206812</v>
      </c>
      <c r="L3032" s="110">
        <f>$L$1*gp_need_index[[#This Row],[Normalised weighted population (base year)]]</f>
        <v>1597.6558277079857</v>
      </c>
      <c r="M3032" s="4">
        <f>$M$1*gp_need_index[[#This Row],[Normalised travel time adjusted wp (base year)]]</f>
        <v>2241.1357738024517</v>
      </c>
      <c r="N3032" s="115">
        <v>3838.7916015104374</v>
      </c>
      <c r="O3032" s="43">
        <f>gp_need_index[[#This Row],[Combined weighted population (base year)]]/gp_need_index[[#This Row],[Registered population (base year)]]</f>
        <v>0.92608860154648476</v>
      </c>
      <c r="P3032" s="77">
        <v>4180.1265290710026</v>
      </c>
      <c r="Q3032" s="4">
        <v>1634.8712865833925</v>
      </c>
      <c r="R3032" s="46">
        <v>3967.0367432710186</v>
      </c>
      <c r="S3032" s="110">
        <v>3795.6782098201329</v>
      </c>
      <c r="T3032" s="46">
        <v>3807.4024436080085</v>
      </c>
      <c r="U3032" s="110">
        <f>$L$1*gp_need_index[[#This Row],[Normalised weighted population 2025/26]]</f>
        <v>1611.5943956215756</v>
      </c>
      <c r="V3032" s="4">
        <f>$M$1*gp_need_index[[#This Row],[Normalised travel time adjusted wp 2025/26]]</f>
        <v>2260.658907541052</v>
      </c>
      <c r="W3032" s="115">
        <v>3872.2533031626276</v>
      </c>
      <c r="X3032" s="43">
        <f>gp_need_index[[#This Row],[Combined weighted population 2025/26]]/gp_need_index[[#This Row],[Registered population 2025/26]]</f>
        <v>0.9263483476475538</v>
      </c>
    </row>
    <row r="3033" spans="1:24" ht="13">
      <c r="A3033" s="8" t="s">
        <v>2936</v>
      </c>
      <c r="B3033" s="3" t="s">
        <v>9691</v>
      </c>
      <c r="C3033" s="74" t="s">
        <v>6424</v>
      </c>
      <c r="D3033" s="74" t="s">
        <v>6805</v>
      </c>
      <c r="E3033" s="74" t="s">
        <v>6461</v>
      </c>
      <c r="F3033" s="41">
        <v>0.95680439972189613</v>
      </c>
      <c r="G3033" s="110">
        <v>10837.25</v>
      </c>
      <c r="H3033" s="4">
        <v>4659.406130411282</v>
      </c>
      <c r="I3033" s="46">
        <v>11420.52660909002</v>
      </c>
      <c r="J3033" s="110">
        <v>10927.210106718319</v>
      </c>
      <c r="K3033" s="46">
        <v>10961.105043999956</v>
      </c>
      <c r="L3033" s="110">
        <f>$L$1*gp_need_index[[#This Row],[Normalised weighted population (base year)]]</f>
        <v>4639.5478210470283</v>
      </c>
      <c r="M3033" s="4">
        <f>$M$1*gp_need_index[[#This Row],[Normalised travel time adjusted wp (base year)]]</f>
        <v>6508.1955798531326</v>
      </c>
      <c r="N3033" s="115">
        <v>11147.743400900161</v>
      </c>
      <c r="O3033" s="43">
        <f>gp_need_index[[#This Row],[Combined weighted population (base year)]]/gp_need_index[[#This Row],[Registered population (base year)]]</f>
        <v>1.0286505710304885</v>
      </c>
      <c r="P3033" s="77">
        <v>10943.249925184311</v>
      </c>
      <c r="Q3033" s="4">
        <v>4752.6251361591221</v>
      </c>
      <c r="R3033" s="46">
        <v>11532.307587062731</v>
      </c>
      <c r="S3033" s="110">
        <v>11034.162638247824</v>
      </c>
      <c r="T3033" s="46">
        <v>11068.245375316937</v>
      </c>
      <c r="U3033" s="110">
        <f>$L$1*gp_need_index[[#This Row],[Normalised weighted population 2025/26]]</f>
        <v>4684.9584409369209</v>
      </c>
      <c r="V3033" s="4">
        <f>$M$1*gp_need_index[[#This Row],[Normalised travel time adjusted wp 2025/26]]</f>
        <v>6571.8105372777827</v>
      </c>
      <c r="W3033" s="115">
        <v>11256.768978214703</v>
      </c>
      <c r="X3033" s="43">
        <f>gp_need_index[[#This Row],[Combined weighted population 2025/26]]/gp_need_index[[#This Row],[Registered population 2025/26]]</f>
        <v>1.0286495378588469</v>
      </c>
    </row>
    <row r="3034" spans="1:24" ht="13">
      <c r="A3034" s="8" t="s">
        <v>2960</v>
      </c>
      <c r="B3034" s="3" t="s">
        <v>9832</v>
      </c>
      <c r="C3034" s="74" t="s">
        <v>6424</v>
      </c>
      <c r="D3034" s="74" t="s">
        <v>6805</v>
      </c>
      <c r="E3034" s="74" t="s">
        <v>6461</v>
      </c>
      <c r="F3034" s="41">
        <v>0.95680439972189613</v>
      </c>
      <c r="G3034" s="110">
        <v>13876.833333333334</v>
      </c>
      <c r="H3034" s="4">
        <v>4949.5881648713057</v>
      </c>
      <c r="I3034" s="46">
        <v>12131.782840737304</v>
      </c>
      <c r="J3034" s="110">
        <v>11607.743198488055</v>
      </c>
      <c r="K3034" s="46">
        <v>11643.74907042166</v>
      </c>
      <c r="L3034" s="110">
        <f>$L$1*gp_need_index[[#This Row],[Normalised weighted population (base year)]]</f>
        <v>4928.4931046313031</v>
      </c>
      <c r="M3034" s="4">
        <f>$M$1*gp_need_index[[#This Row],[Normalised travel time adjusted wp (base year)]]</f>
        <v>6913.5179280595139</v>
      </c>
      <c r="N3034" s="115">
        <v>11842.011032690818</v>
      </c>
      <c r="O3034" s="43">
        <f>gp_need_index[[#This Row],[Combined weighted population (base year)]]/gp_need_index[[#This Row],[Registered population (base year)]]</f>
        <v>0.85336551562129814</v>
      </c>
      <c r="P3034" s="77">
        <v>13998.824671482351</v>
      </c>
      <c r="Q3034" s="4">
        <v>5044.0096939695268</v>
      </c>
      <c r="R3034" s="46">
        <v>12239.356060384054</v>
      </c>
      <c r="S3034" s="110">
        <v>11710.669728338316</v>
      </c>
      <c r="T3034" s="46">
        <v>11746.842085982444</v>
      </c>
      <c r="U3034" s="110">
        <f>$L$1*gp_need_index[[#This Row],[Normalised weighted population 2025/26]]</f>
        <v>4972.1943378492051</v>
      </c>
      <c r="V3034" s="4">
        <f>$M$1*gp_need_index[[#This Row],[Normalised travel time adjusted wp 2025/26]]</f>
        <v>6974.7297771835856</v>
      </c>
      <c r="W3034" s="115">
        <v>11946.924115032791</v>
      </c>
      <c r="X3034" s="43">
        <f>gp_need_index[[#This Row],[Combined weighted population 2025/26]]/gp_need_index[[#This Row],[Registered population 2025/26]]</f>
        <v>0.85342336913258288</v>
      </c>
    </row>
    <row r="3035" spans="1:24" ht="13">
      <c r="A3035" s="8" t="s">
        <v>2932</v>
      </c>
      <c r="B3035" s="3" t="s">
        <v>9831</v>
      </c>
      <c r="C3035" s="74" t="s">
        <v>6424</v>
      </c>
      <c r="D3035" s="74" t="s">
        <v>6805</v>
      </c>
      <c r="E3035" s="74" t="s">
        <v>6461</v>
      </c>
      <c r="F3035" s="41">
        <v>0.95680439972189613</v>
      </c>
      <c r="G3035" s="110">
        <v>8797.5000000000018</v>
      </c>
      <c r="H3035" s="4">
        <v>3658.6013520940055</v>
      </c>
      <c r="I3035" s="46">
        <v>8967.4848948945673</v>
      </c>
      <c r="J3035" s="110">
        <v>8580.1290018747677</v>
      </c>
      <c r="K3035" s="46">
        <v>8606.7435660267001</v>
      </c>
      <c r="L3035" s="110">
        <f>$L$1*gp_need_index[[#This Row],[Normalised weighted population (base year)]]</f>
        <v>3643.0084556052966</v>
      </c>
      <c r="M3035" s="4">
        <f>$M$1*gp_need_index[[#This Row],[Normalised travel time adjusted wp (base year)]]</f>
        <v>5110.2849766051904</v>
      </c>
      <c r="N3035" s="115">
        <v>8753.2934322104866</v>
      </c>
      <c r="O3035" s="43">
        <f>gp_need_index[[#This Row],[Combined weighted population (base year)]]/gp_need_index[[#This Row],[Registered population (base year)]]</f>
        <v>0.99497509885882185</v>
      </c>
      <c r="P3035" s="77">
        <v>8880.9244504478884</v>
      </c>
      <c r="Q3035" s="4">
        <v>3731.3535555748872</v>
      </c>
      <c r="R3035" s="46">
        <v>9054.1786246886204</v>
      </c>
      <c r="S3035" s="110">
        <v>8663.0779439700182</v>
      </c>
      <c r="T3035" s="46">
        <v>8689.836785347803</v>
      </c>
      <c r="U3035" s="110">
        <f>$L$1*gp_need_index[[#This Row],[Normalised weighted population 2025/26]]</f>
        <v>3678.2274712367034</v>
      </c>
      <c r="V3035" s="4">
        <f>$M$1*gp_need_index[[#This Row],[Normalised travel time adjusted wp 2025/26]]</f>
        <v>5159.621874712685</v>
      </c>
      <c r="W3035" s="115">
        <v>8837.8493459493875</v>
      </c>
      <c r="X3035" s="43">
        <f>gp_need_index[[#This Row],[Combined weighted population 2025/26]]/gp_need_index[[#This Row],[Registered population 2025/26]]</f>
        <v>0.99514970488276944</v>
      </c>
    </row>
    <row r="3036" spans="1:24" ht="13">
      <c r="A3036" s="8" t="s">
        <v>2948</v>
      </c>
      <c r="B3036" s="3" t="s">
        <v>9564</v>
      </c>
      <c r="C3036" s="74" t="s">
        <v>6424</v>
      </c>
      <c r="D3036" s="74" t="s">
        <v>6805</v>
      </c>
      <c r="E3036" s="74" t="s">
        <v>6461</v>
      </c>
      <c r="F3036" s="41">
        <v>0.95680439972189613</v>
      </c>
      <c r="G3036" s="110">
        <v>7817</v>
      </c>
      <c r="H3036" s="4">
        <v>3592.6411186062046</v>
      </c>
      <c r="I3036" s="46">
        <v>8805.8118016708322</v>
      </c>
      <c r="J3036" s="110">
        <v>8425.4394749616495</v>
      </c>
      <c r="K3036" s="46">
        <v>8451.5742101580072</v>
      </c>
      <c r="L3036" s="110">
        <f>$L$1*gp_need_index[[#This Row],[Normalised weighted population (base year)]]</f>
        <v>3577.3293435062897</v>
      </c>
      <c r="M3036" s="4">
        <f>$M$1*gp_need_index[[#This Row],[Normalised travel time adjusted wp (base year)]]</f>
        <v>5018.1526129484737</v>
      </c>
      <c r="N3036" s="115">
        <v>8595.4819564547633</v>
      </c>
      <c r="O3036" s="43">
        <f>gp_need_index[[#This Row],[Combined weighted population (base year)]]/gp_need_index[[#This Row],[Registered population (base year)]]</f>
        <v>1.0995883275495413</v>
      </c>
      <c r="P3036" s="77">
        <v>7891.2388038167992</v>
      </c>
      <c r="Q3036" s="4">
        <v>3664.2081284931901</v>
      </c>
      <c r="R3036" s="46">
        <v>8891.2493601271381</v>
      </c>
      <c r="S3036" s="110">
        <v>8507.1865067941399</v>
      </c>
      <c r="T3036" s="46">
        <v>8533.4638248303909</v>
      </c>
      <c r="U3036" s="110">
        <f>$L$1*gp_need_index[[#This Row],[Normalised weighted population 2025/26]]</f>
        <v>3612.0380440539534</v>
      </c>
      <c r="V3036" s="4">
        <f>$M$1*gp_need_index[[#This Row],[Normalised travel time adjusted wp 2025/26]]</f>
        <v>5066.7748664628143</v>
      </c>
      <c r="W3036" s="115">
        <v>8678.8129105167682</v>
      </c>
      <c r="X3036" s="43">
        <f>gp_need_index[[#This Row],[Combined weighted population 2025/26]]/gp_need_index[[#This Row],[Registered population 2025/26]]</f>
        <v>1.0998036083154699</v>
      </c>
    </row>
    <row r="3037" spans="1:24" ht="13">
      <c r="A3037" s="8" t="s">
        <v>2931</v>
      </c>
      <c r="B3037" s="3" t="s">
        <v>12708</v>
      </c>
      <c r="C3037" s="74" t="s">
        <v>6424</v>
      </c>
      <c r="D3037" s="74" t="s">
        <v>6805</v>
      </c>
      <c r="E3037" s="74" t="s">
        <v>6461</v>
      </c>
      <c r="F3037" s="41">
        <v>0.95680439972189613</v>
      </c>
      <c r="G3037" s="110">
        <v>11166.25</v>
      </c>
      <c r="H3037" s="4">
        <v>4423.5610287607478</v>
      </c>
      <c r="I3037" s="46">
        <v>10842.453956988815</v>
      </c>
      <c r="J3037" s="110">
        <v>10374.10764982898</v>
      </c>
      <c r="K3037" s="46">
        <v>10406.286927495445</v>
      </c>
      <c r="L3037" s="110">
        <f>$L$1*gp_need_index[[#This Row],[Normalised weighted population (base year)]]</f>
        <v>4404.7078871924605</v>
      </c>
      <c r="M3037" s="4">
        <f>$M$1*gp_need_index[[#This Row],[Normalised travel time adjusted wp (base year)]]</f>
        <v>6178.7703258333595</v>
      </c>
      <c r="N3037" s="115">
        <v>10583.478213025821</v>
      </c>
      <c r="O3037" s="43">
        <f>gp_need_index[[#This Row],[Combined weighted population (base year)]]/gp_need_index[[#This Row],[Registered population (base year)]]</f>
        <v>0.94780953435807191</v>
      </c>
      <c r="P3037" s="77">
        <v>11260.952030742368</v>
      </c>
      <c r="Q3037" s="4">
        <v>4504.0673166168363</v>
      </c>
      <c r="R3037" s="46">
        <v>10929.17875909718</v>
      </c>
      <c r="S3037" s="110">
        <v>10457.086322051275</v>
      </c>
      <c r="T3037" s="46">
        <v>10489.386564064029</v>
      </c>
      <c r="U3037" s="110">
        <f>$L$1*gp_need_index[[#This Row],[Normalised weighted population 2025/26]]</f>
        <v>4439.9395258396962</v>
      </c>
      <c r="V3037" s="4">
        <f>$M$1*gp_need_index[[#This Row],[Normalised travel time adjusted wp 2025/26]]</f>
        <v>6228.1110342046477</v>
      </c>
      <c r="W3037" s="115">
        <v>10668.050560044343</v>
      </c>
      <c r="X3037" s="43">
        <f>gp_need_index[[#This Row],[Combined weighted population 2025/26]]/gp_need_index[[#This Row],[Registered population 2025/26]]</f>
        <v>0.94734890362027957</v>
      </c>
    </row>
    <row r="3038" spans="1:24" ht="13">
      <c r="A3038" s="8" t="s">
        <v>2958</v>
      </c>
      <c r="B3038" s="3" t="s">
        <v>9830</v>
      </c>
      <c r="C3038" s="74" t="s">
        <v>6424</v>
      </c>
      <c r="D3038" s="74" t="s">
        <v>6805</v>
      </c>
      <c r="E3038" s="74" t="s">
        <v>6461</v>
      </c>
      <c r="F3038" s="41">
        <v>0.95680439972189613</v>
      </c>
      <c r="G3038" s="110">
        <v>9427.0833333333321</v>
      </c>
      <c r="H3038" s="4">
        <v>3820.3459851779653</v>
      </c>
      <c r="I3038" s="46">
        <v>9363.9321747220092</v>
      </c>
      <c r="J3038" s="110">
        <v>8959.4515034714423</v>
      </c>
      <c r="K3038" s="46">
        <v>8987.242681990223</v>
      </c>
      <c r="L3038" s="110">
        <f>$L$1*gp_need_index[[#This Row],[Normalised weighted population (base year)]]</f>
        <v>3804.0637358249874</v>
      </c>
      <c r="M3038" s="4">
        <f>$M$1*gp_need_index[[#This Row],[Normalised travel time adjusted wp (base year)]]</f>
        <v>5336.2076965053502</v>
      </c>
      <c r="N3038" s="115">
        <v>9140.2714323303371</v>
      </c>
      <c r="O3038" s="43">
        <f>gp_need_index[[#This Row],[Combined weighted population (base year)]]/gp_need_index[[#This Row],[Registered population (base year)]]</f>
        <v>0.96957575414774855</v>
      </c>
      <c r="P3038" s="77">
        <v>9514.9942891062128</v>
      </c>
      <c r="Q3038" s="4">
        <v>3897.7750093643763</v>
      </c>
      <c r="R3038" s="46">
        <v>9458.0024776545579</v>
      </c>
      <c r="S3038" s="110">
        <v>9049.4583832004755</v>
      </c>
      <c r="T3038" s="46">
        <v>9077.4106910288356</v>
      </c>
      <c r="U3038" s="110">
        <f>$L$1*gp_need_index[[#This Row],[Normalised weighted population 2025/26]]</f>
        <v>3842.2794577382447</v>
      </c>
      <c r="V3038" s="4">
        <f>$M$1*gp_need_index[[#This Row],[Normalised travel time adjusted wp 2025/26]]</f>
        <v>5389.7452764768586</v>
      </c>
      <c r="W3038" s="115">
        <v>9232.0247342151033</v>
      </c>
      <c r="X3038" s="43">
        <f>gp_need_index[[#This Row],[Combined weighted population 2025/26]]/gp_need_index[[#This Row],[Registered population 2025/26]]</f>
        <v>0.97026067002319871</v>
      </c>
    </row>
    <row r="3039" spans="1:24" ht="13">
      <c r="A3039" s="8" t="s">
        <v>2933</v>
      </c>
      <c r="B3039" s="3" t="s">
        <v>9829</v>
      </c>
      <c r="C3039" s="74" t="s">
        <v>6424</v>
      </c>
      <c r="D3039" s="74" t="s">
        <v>6805</v>
      </c>
      <c r="E3039" s="74" t="s">
        <v>6461</v>
      </c>
      <c r="F3039" s="41">
        <v>0.95680439972189613</v>
      </c>
      <c r="G3039" s="110">
        <v>10040.166666666668</v>
      </c>
      <c r="H3039" s="4">
        <v>3965.9615415986291</v>
      </c>
      <c r="I3039" s="46">
        <v>9720.8459723721935</v>
      </c>
      <c r="J3039" s="110">
        <v>9300.948195384588</v>
      </c>
      <c r="K3039" s="46">
        <v>9329.7986569995319</v>
      </c>
      <c r="L3039" s="110">
        <f>$L$1*gp_need_index[[#This Row],[Normalised weighted population (base year)]]</f>
        <v>3949.0586812307033</v>
      </c>
      <c r="M3039" s="4">
        <f>$M$1*gp_need_index[[#This Row],[Normalised travel time adjusted wp (base year)]]</f>
        <v>5539.6015398686368</v>
      </c>
      <c r="N3039" s="115">
        <v>9488.6602210993406</v>
      </c>
      <c r="O3039" s="43">
        <f>gp_need_index[[#This Row],[Combined weighted population (base year)]]/gp_need_index[[#This Row],[Registered population (base year)]]</f>
        <v>0.94506999097949962</v>
      </c>
      <c r="P3039" s="77">
        <v>10129.478309161059</v>
      </c>
      <c r="Q3039" s="4">
        <v>4043.9630701901033</v>
      </c>
      <c r="R3039" s="46">
        <v>9812.7297356854706</v>
      </c>
      <c r="S3039" s="110">
        <v>9388.8629843857379</v>
      </c>
      <c r="T3039" s="46">
        <v>9417.863657927157</v>
      </c>
      <c r="U3039" s="110">
        <f>$L$1*gp_need_index[[#This Row],[Normalised weighted population 2025/26]]</f>
        <v>3986.3861292951742</v>
      </c>
      <c r="V3039" s="4">
        <f>$M$1*gp_need_index[[#This Row],[Normalised travel time adjusted wp 2025/26]]</f>
        <v>5591.8904512034178</v>
      </c>
      <c r="W3039" s="115">
        <v>9578.276580498592</v>
      </c>
      <c r="X3039" s="43">
        <f>gp_need_index[[#This Row],[Combined weighted population 2025/26]]/gp_need_index[[#This Row],[Registered population 2025/26]]</f>
        <v>0.94558439123523641</v>
      </c>
    </row>
    <row r="3040" spans="1:24" ht="13">
      <c r="A3040" s="8" t="s">
        <v>2966</v>
      </c>
      <c r="B3040" s="3" t="s">
        <v>9828</v>
      </c>
      <c r="C3040" s="74" t="s">
        <v>6424</v>
      </c>
      <c r="D3040" s="74" t="s">
        <v>6805</v>
      </c>
      <c r="E3040" s="74" t="s">
        <v>6461</v>
      </c>
      <c r="F3040" s="41">
        <v>0.95680439972189613</v>
      </c>
      <c r="G3040" s="110">
        <v>10229.25</v>
      </c>
      <c r="H3040" s="4">
        <v>2969.0314974298922</v>
      </c>
      <c r="I3040" s="46">
        <v>7277.3014995006342</v>
      </c>
      <c r="J3040" s="110">
        <v>6962.9540928249589</v>
      </c>
      <c r="K3040" s="46">
        <v>6984.5523681364321</v>
      </c>
      <c r="L3040" s="110">
        <f>$L$1*gp_need_index[[#This Row],[Normalised weighted population (base year)]]</f>
        <v>2956.3775358867347</v>
      </c>
      <c r="M3040" s="4">
        <f>$M$1*gp_need_index[[#This Row],[Normalised travel time adjusted wp (base year)]]</f>
        <v>4147.103112969532</v>
      </c>
      <c r="N3040" s="115">
        <v>7103.4806488562663</v>
      </c>
      <c r="O3040" s="43">
        <f>gp_need_index[[#This Row],[Combined weighted population (base year)]]/gp_need_index[[#This Row],[Registered population (base year)]]</f>
        <v>0.69442829619534829</v>
      </c>
      <c r="P3040" s="77">
        <v>10315.548467700892</v>
      </c>
      <c r="Q3040" s="4">
        <v>3026.3839227982185</v>
      </c>
      <c r="R3040" s="46">
        <v>7343.5605111612658</v>
      </c>
      <c r="S3040" s="110">
        <v>7026.3510067030757</v>
      </c>
      <c r="T3040" s="46">
        <v>7048.0542642830078</v>
      </c>
      <c r="U3040" s="110">
        <f>$L$1*gp_need_index[[#This Row],[Normalised weighted population 2025/26]]</f>
        <v>2983.295020841424</v>
      </c>
      <c r="V3040" s="4">
        <f>$M$1*gp_need_index[[#This Row],[Normalised travel time adjusted wp 2025/26]]</f>
        <v>4184.8075924133873</v>
      </c>
      <c r="W3040" s="115">
        <v>7168.1026132548113</v>
      </c>
      <c r="X3040" s="43">
        <f>gp_need_index[[#This Row],[Combined weighted population 2025/26]]/gp_need_index[[#This Row],[Registered population 2025/26]]</f>
        <v>0.69488332449786094</v>
      </c>
    </row>
    <row r="3041" spans="1:24" ht="13">
      <c r="A3041" s="8" t="s">
        <v>2946</v>
      </c>
      <c r="B3041" s="3" t="s">
        <v>9827</v>
      </c>
      <c r="C3041" s="74" t="s">
        <v>6424</v>
      </c>
      <c r="D3041" s="74" t="s">
        <v>6805</v>
      </c>
      <c r="E3041" s="74" t="s">
        <v>6461</v>
      </c>
      <c r="F3041" s="41">
        <v>0.95680439972189613</v>
      </c>
      <c r="G3041" s="110">
        <v>8810.3333333333339</v>
      </c>
      <c r="H3041" s="4">
        <v>2202.37746614772</v>
      </c>
      <c r="I3041" s="46">
        <v>5398.1794570846132</v>
      </c>
      <c r="J3041" s="110">
        <v>5165.0018550269142</v>
      </c>
      <c r="K3041" s="46">
        <v>5181.0230912094266</v>
      </c>
      <c r="L3041" s="110">
        <f>$L$1*gp_need_index[[#This Row],[Normalised weighted population (base year)]]</f>
        <v>2192.9909709945787</v>
      </c>
      <c r="M3041" s="4">
        <f>$M$1*gp_need_index[[#This Row],[Normalised travel time adjusted wp (base year)]]</f>
        <v>3076.2511120887252</v>
      </c>
      <c r="N3041" s="115">
        <v>5269.2420830833034</v>
      </c>
      <c r="O3041" s="43">
        <f>gp_need_index[[#This Row],[Combined weighted population (base year)]]/gp_need_index[[#This Row],[Registered population (base year)]]</f>
        <v>0.59807522414021075</v>
      </c>
      <c r="P3041" s="77">
        <v>8880.0718877898908</v>
      </c>
      <c r="Q3041" s="4">
        <v>2237.230272692233</v>
      </c>
      <c r="R3041" s="46">
        <v>5428.6687690723102</v>
      </c>
      <c r="S3041" s="110">
        <v>5194.174162881236</v>
      </c>
      <c r="T3041" s="46">
        <v>5210.2181236319157</v>
      </c>
      <c r="U3041" s="110">
        <f>$L$1*gp_need_index[[#This Row],[Normalised weighted population 2025/26]]</f>
        <v>2205.3771442280572</v>
      </c>
      <c r="V3041" s="4">
        <f>$M$1*gp_need_index[[#This Row],[Normalised travel time adjusted wp 2025/26]]</f>
        <v>3093.5857676916949</v>
      </c>
      <c r="W3041" s="115">
        <v>5298.9629119197525</v>
      </c>
      <c r="X3041" s="43">
        <f>gp_need_index[[#This Row],[Combined weighted population 2025/26]]/gp_need_index[[#This Row],[Registered population 2025/26]]</f>
        <v>0.59672522687635365</v>
      </c>
    </row>
    <row r="3042" spans="1:24" ht="13">
      <c r="A3042" s="8" t="s">
        <v>2962</v>
      </c>
      <c r="B3042" s="3" t="s">
        <v>9826</v>
      </c>
      <c r="C3042" s="74" t="s">
        <v>6424</v>
      </c>
      <c r="D3042" s="74" t="s">
        <v>6805</v>
      </c>
      <c r="E3042" s="74" t="s">
        <v>6461</v>
      </c>
      <c r="F3042" s="41">
        <v>0.95680439972189613</v>
      </c>
      <c r="G3042" s="110">
        <v>20044.833333333336</v>
      </c>
      <c r="H3042" s="4">
        <v>5848.0286687434418</v>
      </c>
      <c r="I3042" s="46">
        <v>14333.922640096298</v>
      </c>
      <c r="J3042" s="110">
        <v>13714.760247317436</v>
      </c>
      <c r="K3042" s="46">
        <v>13757.301841546478</v>
      </c>
      <c r="L3042" s="110">
        <f>$L$1*gp_need_index[[#This Row],[Normalised weighted population (base year)]]</f>
        <v>5823.1044704176165</v>
      </c>
      <c r="M3042" s="4">
        <f>$M$1*gp_need_index[[#This Row],[Normalised travel time adjusted wp (base year)]]</f>
        <v>8168.4474947048502</v>
      </c>
      <c r="N3042" s="115">
        <v>13991.551965122468</v>
      </c>
      <c r="O3042" s="43">
        <f>gp_need_index[[#This Row],[Combined weighted population (base year)]]/gp_need_index[[#This Row],[Registered population (base year)]]</f>
        <v>0.69801288603659128</v>
      </c>
      <c r="P3042" s="77">
        <v>20219.309948034072</v>
      </c>
      <c r="Q3042" s="4">
        <v>5958.9223839505767</v>
      </c>
      <c r="R3042" s="46">
        <v>14459.403771678062</v>
      </c>
      <c r="S3042" s="110">
        <v>13834.821146096949</v>
      </c>
      <c r="T3042" s="46">
        <v>13877.554662629156</v>
      </c>
      <c r="U3042" s="110">
        <f>$L$1*gp_need_index[[#This Row],[Normalised weighted population 2025/26]]</f>
        <v>5874.0807283906352</v>
      </c>
      <c r="V3042" s="4">
        <f>$M$1*gp_need_index[[#This Row],[Normalised travel time adjusted wp 2025/26]]</f>
        <v>8239.848040132847</v>
      </c>
      <c r="W3042" s="115">
        <v>14113.928768523481</v>
      </c>
      <c r="X3042" s="43">
        <f>gp_need_index[[#This Row],[Combined weighted population 2025/26]]/gp_need_index[[#This Row],[Registered population 2025/26]]</f>
        <v>0.69804206003062841</v>
      </c>
    </row>
    <row r="3043" spans="1:24" ht="13">
      <c r="A3043" s="8" t="s">
        <v>2971</v>
      </c>
      <c r="B3043" s="3" t="s">
        <v>9825</v>
      </c>
      <c r="C3043" s="74" t="s">
        <v>6424</v>
      </c>
      <c r="D3043" s="74" t="s">
        <v>6805</v>
      </c>
      <c r="E3043" s="74" t="s">
        <v>6461</v>
      </c>
      <c r="F3043" s="41">
        <v>0.95680439972189613</v>
      </c>
      <c r="G3043" s="110">
        <v>7049.75</v>
      </c>
      <c r="H3043" s="4">
        <v>2715.5308064115325</v>
      </c>
      <c r="I3043" s="46">
        <v>6655.9537770297593</v>
      </c>
      <c r="J3043" s="110">
        <v>6368.4458582076459</v>
      </c>
      <c r="K3043" s="46">
        <v>6388.2000379879655</v>
      </c>
      <c r="L3043" s="110">
        <f>$L$1*gp_need_index[[#This Row],[Normalised weighted population (base year)]]</f>
        <v>2703.9572604847426</v>
      </c>
      <c r="M3043" s="4">
        <f>$M$1*gp_need_index[[#This Row],[Normalised travel time adjusted wp (base year)]]</f>
        <v>3793.0167700754914</v>
      </c>
      <c r="N3043" s="115">
        <v>6496.9740305602336</v>
      </c>
      <c r="O3043" s="43">
        <f>gp_need_index[[#This Row],[Combined weighted population (base year)]]/gp_need_index[[#This Row],[Registered population (base year)]]</f>
        <v>0.92158928055040723</v>
      </c>
      <c r="P3043" s="77">
        <v>7116.5629514588145</v>
      </c>
      <c r="Q3043" s="4">
        <v>2769.8953996186979</v>
      </c>
      <c r="R3043" s="46">
        <v>6721.1877262022235</v>
      </c>
      <c r="S3043" s="110">
        <v>6430.8619877870942</v>
      </c>
      <c r="T3043" s="46">
        <v>6450.7258764611424</v>
      </c>
      <c r="U3043" s="110">
        <f>$L$1*gp_need_index[[#This Row],[Normalised weighted population 2025/26]]</f>
        <v>2730.4583174938389</v>
      </c>
      <c r="V3043" s="4">
        <f>$M$1*gp_need_index[[#This Row],[Normalised travel time adjusted wp 2025/26]]</f>
        <v>3830.1417117619585</v>
      </c>
      <c r="W3043" s="115">
        <v>6560.6000292557974</v>
      </c>
      <c r="X3043" s="43">
        <f>gp_need_index[[#This Row],[Combined weighted population 2025/26]]/gp_need_index[[#This Row],[Registered population 2025/26]]</f>
        <v>0.92187760777285743</v>
      </c>
    </row>
    <row r="3044" spans="1:24" ht="13">
      <c r="A3044" s="8" t="s">
        <v>2959</v>
      </c>
      <c r="B3044" s="3" t="s">
        <v>9824</v>
      </c>
      <c r="C3044" s="74" t="s">
        <v>6424</v>
      </c>
      <c r="D3044" s="74" t="s">
        <v>6805</v>
      </c>
      <c r="E3044" s="74" t="s">
        <v>6461</v>
      </c>
      <c r="F3044" s="41">
        <v>0.95680439972189613</v>
      </c>
      <c r="G3044" s="110">
        <v>3963.5833333333339</v>
      </c>
      <c r="H3044" s="4">
        <v>1714.7119831910791</v>
      </c>
      <c r="I3044" s="46">
        <v>4202.8776378054581</v>
      </c>
      <c r="J3044" s="110">
        <v>4021.3318153450323</v>
      </c>
      <c r="K3044" s="46">
        <v>4033.8055198257366</v>
      </c>
      <c r="L3044" s="110">
        <f>$L$1*gp_need_index[[#This Row],[Normalised weighted population (base year)]]</f>
        <v>1707.4039099989714</v>
      </c>
      <c r="M3044" s="4">
        <f>$M$1*gp_need_index[[#This Row],[Normalised travel time adjusted wp (base year)]]</f>
        <v>2395.0865490964025</v>
      </c>
      <c r="N3044" s="115">
        <v>4102.4904590953738</v>
      </c>
      <c r="O3044" s="43">
        <f>gp_need_index[[#This Row],[Combined weighted population (base year)]]/gp_need_index[[#This Row],[Registered population (base year)]]</f>
        <v>1.0350458446511885</v>
      </c>
      <c r="P3044" s="77">
        <v>4001.12091283059</v>
      </c>
      <c r="Q3044" s="4">
        <v>1746.4120911871166</v>
      </c>
      <c r="R3044" s="46">
        <v>4237.6919770305576</v>
      </c>
      <c r="S3044" s="110">
        <v>4054.6423282890178</v>
      </c>
      <c r="T3044" s="46">
        <v>4067.1664601978</v>
      </c>
      <c r="U3044" s="110">
        <f>$L$1*gp_need_index[[#This Row],[Normalised weighted population 2025/26]]</f>
        <v>1721.5471099775468</v>
      </c>
      <c r="V3044" s="4">
        <f>$M$1*gp_need_index[[#This Row],[Normalised travel time adjusted wp 2025/26]]</f>
        <v>2414.8947275417004</v>
      </c>
      <c r="W3044" s="115">
        <v>4136.4418375192472</v>
      </c>
      <c r="X3044" s="43">
        <f>gp_need_index[[#This Row],[Combined weighted population 2025/26]]/gp_need_index[[#This Row],[Registered population 2025/26]]</f>
        <v>1.0338207536429895</v>
      </c>
    </row>
    <row r="3045" spans="1:24" ht="13">
      <c r="A3045" s="8" t="s">
        <v>2941</v>
      </c>
      <c r="B3045" s="3" t="s">
        <v>9823</v>
      </c>
      <c r="C3045" s="74" t="s">
        <v>6424</v>
      </c>
      <c r="D3045" s="74" t="s">
        <v>6805</v>
      </c>
      <c r="E3045" s="74" t="s">
        <v>6461</v>
      </c>
      <c r="F3045" s="41">
        <v>0.95680439972189613</v>
      </c>
      <c r="G3045" s="110">
        <v>6498.6666666666679</v>
      </c>
      <c r="H3045" s="4">
        <v>2251.3539989385999</v>
      </c>
      <c r="I3045" s="46">
        <v>5518.2243255300773</v>
      </c>
      <c r="J3045" s="110">
        <v>5279.8613133195704</v>
      </c>
      <c r="K3045" s="46">
        <v>5296.2388302084128</v>
      </c>
      <c r="L3045" s="110">
        <f>$L$1*gp_need_index[[#This Row],[Normalised weighted population (base year)]]</f>
        <v>2241.7587666390218</v>
      </c>
      <c r="M3045" s="4">
        <f>$M$1*gp_need_index[[#This Row],[Normalised travel time adjusted wp (base year)]]</f>
        <v>3144.6608718960338</v>
      </c>
      <c r="N3045" s="115">
        <v>5386.4196385350551</v>
      </c>
      <c r="O3045" s="43">
        <f>gp_need_index[[#This Row],[Combined weighted population (base year)]]/gp_need_index[[#This Row],[Registered population (base year)]]</f>
        <v>0.8288499648956279</v>
      </c>
      <c r="P3045" s="77">
        <v>6556.2234049339495</v>
      </c>
      <c r="Q3045" s="4">
        <v>2295.1245873549537</v>
      </c>
      <c r="R3045" s="46">
        <v>5569.1500873132563</v>
      </c>
      <c r="S3045" s="110">
        <v>5328.5873062529054</v>
      </c>
      <c r="T3045" s="46">
        <v>5345.0464473824104</v>
      </c>
      <c r="U3045" s="110">
        <f>$L$1*gp_need_index[[#This Row],[Normalised weighted population 2025/26]]</f>
        <v>2262.4471740306963</v>
      </c>
      <c r="V3045" s="4">
        <f>$M$1*gp_need_index[[#This Row],[Normalised travel time adjusted wp 2025/26]]</f>
        <v>3173.6405703005166</v>
      </c>
      <c r="W3045" s="115">
        <v>5436.0877443312129</v>
      </c>
      <c r="X3045" s="43">
        <f>gp_need_index[[#This Row],[Combined weighted population 2025/26]]/gp_need_index[[#This Row],[Registered population 2025/26]]</f>
        <v>0.82914925385859062</v>
      </c>
    </row>
    <row r="3046" spans="1:24" ht="13">
      <c r="A3046" s="8" t="s">
        <v>2934</v>
      </c>
      <c r="B3046" s="3" t="s">
        <v>9822</v>
      </c>
      <c r="C3046" s="74" t="s">
        <v>6424</v>
      </c>
      <c r="D3046" s="74" t="s">
        <v>6805</v>
      </c>
      <c r="E3046" s="74" t="s">
        <v>6461</v>
      </c>
      <c r="F3046" s="41">
        <v>0.95680439972189613</v>
      </c>
      <c r="G3046" s="110">
        <v>13775.833333333332</v>
      </c>
      <c r="H3046" s="4">
        <v>6307.8310262327914</v>
      </c>
      <c r="I3046" s="46">
        <v>15460.930012206598</v>
      </c>
      <c r="J3046" s="110">
        <v>14793.085859471583</v>
      </c>
      <c r="K3046" s="46">
        <v>14838.972294573656</v>
      </c>
      <c r="L3046" s="110">
        <f>$L$1*gp_need_index[[#This Row],[Normalised weighted population (base year)]]</f>
        <v>6280.9471581108864</v>
      </c>
      <c r="M3046" s="4">
        <f>$M$1*gp_need_index[[#This Row],[Normalised travel time adjusted wp (base year)]]</f>
        <v>8810.6932202033677</v>
      </c>
      <c r="N3046" s="115">
        <v>15091.640378314254</v>
      </c>
      <c r="O3046" s="43">
        <f>gp_need_index[[#This Row],[Combined weighted population (base year)]]/gp_need_index[[#This Row],[Registered population (base year)]]</f>
        <v>1.0955156042572807</v>
      </c>
      <c r="P3046" s="77">
        <v>13905.478094488826</v>
      </c>
      <c r="Q3046" s="4">
        <v>6436.8695687535528</v>
      </c>
      <c r="R3046" s="46">
        <v>15619.14892043454</v>
      </c>
      <c r="S3046" s="110">
        <v>14944.470406983271</v>
      </c>
      <c r="T3046" s="46">
        <v>14990.631449938428</v>
      </c>
      <c r="U3046" s="110">
        <f>$L$1*gp_need_index[[#This Row],[Normalised weighted population 2025/26]]</f>
        <v>6345.2230199904179</v>
      </c>
      <c r="V3046" s="4">
        <f>$M$1*gp_need_index[[#This Row],[Normalised travel time adjusted wp 2025/26]]</f>
        <v>8900.7413896741618</v>
      </c>
      <c r="W3046" s="115">
        <v>15245.964409664579</v>
      </c>
      <c r="X3046" s="43">
        <f>gp_need_index[[#This Row],[Combined weighted population 2025/26]]/gp_need_index[[#This Row],[Registered population 2025/26]]</f>
        <v>1.096399872486731</v>
      </c>
    </row>
    <row r="3047" spans="1:24" ht="13">
      <c r="A3047" s="8" t="s">
        <v>2956</v>
      </c>
      <c r="B3047" s="3" t="s">
        <v>9821</v>
      </c>
      <c r="C3047" s="74" t="s">
        <v>6424</v>
      </c>
      <c r="D3047" s="74" t="s">
        <v>6805</v>
      </c>
      <c r="E3047" s="74" t="s">
        <v>6461</v>
      </c>
      <c r="F3047" s="41">
        <v>0.95680439972189613</v>
      </c>
      <c r="G3047" s="110">
        <v>8725.5</v>
      </c>
      <c r="H3047" s="4">
        <v>2813.1722632293454</v>
      </c>
      <c r="I3047" s="46">
        <v>6895.2797392934772</v>
      </c>
      <c r="J3047" s="110">
        <v>6597.4339918692476</v>
      </c>
      <c r="K3047" s="46">
        <v>6617.8984662584298</v>
      </c>
      <c r="L3047" s="110">
        <f>$L$1*gp_need_index[[#This Row],[Normalised weighted population (base year)]]</f>
        <v>2801.1825710809135</v>
      </c>
      <c r="M3047" s="4">
        <f>$M$1*gp_need_index[[#This Row],[Normalised travel time adjusted wp (base year)]]</f>
        <v>3929.4010387754211</v>
      </c>
      <c r="N3047" s="115">
        <v>6730.5836098563341</v>
      </c>
      <c r="O3047" s="43">
        <f>gp_need_index[[#This Row],[Combined weighted population (base year)]]/gp_need_index[[#This Row],[Registered population (base year)]]</f>
        <v>0.77136938970332181</v>
      </c>
      <c r="P3047" s="77">
        <v>8801.9731378751512</v>
      </c>
      <c r="Q3047" s="4">
        <v>2870.1746350163507</v>
      </c>
      <c r="R3047" s="46">
        <v>6964.516613726435</v>
      </c>
      <c r="S3047" s="110">
        <v>6663.6801379496947</v>
      </c>
      <c r="T3047" s="46">
        <v>6684.2631640931695</v>
      </c>
      <c r="U3047" s="110">
        <f>$L$1*gp_need_index[[#This Row],[Normalised weighted population 2025/26]]</f>
        <v>2829.3098020665548</v>
      </c>
      <c r="V3047" s="4">
        <f>$M$1*gp_need_index[[#This Row],[Normalised travel time adjusted wp 2025/26]]</f>
        <v>3968.8053170277099</v>
      </c>
      <c r="W3047" s="115">
        <v>6798.1151190942646</v>
      </c>
      <c r="X3047" s="43">
        <f>gp_need_index[[#This Row],[Combined weighted population 2025/26]]/gp_need_index[[#This Row],[Registered population 2025/26]]</f>
        <v>0.77233990749662407</v>
      </c>
    </row>
    <row r="3048" spans="1:24" ht="13">
      <c r="A3048" s="8" t="s">
        <v>2935</v>
      </c>
      <c r="B3048" s="3" t="s">
        <v>9820</v>
      </c>
      <c r="C3048" s="74" t="s">
        <v>6424</v>
      </c>
      <c r="D3048" s="74" t="s">
        <v>6805</v>
      </c>
      <c r="E3048" s="74" t="s">
        <v>6461</v>
      </c>
      <c r="F3048" s="41">
        <v>0.95680439972189613</v>
      </c>
      <c r="G3048" s="110">
        <v>8164.5833333333339</v>
      </c>
      <c r="H3048" s="4">
        <v>2616.1942029711695</v>
      </c>
      <c r="I3048" s="46">
        <v>6412.472893180051</v>
      </c>
      <c r="J3048" s="110">
        <v>6135.4822772920688</v>
      </c>
      <c r="K3048" s="46">
        <v>6154.5138310876291</v>
      </c>
      <c r="L3048" s="110">
        <f>$L$1*gp_need_index[[#This Row],[Normalised weighted population (base year)]]</f>
        <v>2605.0440279519803</v>
      </c>
      <c r="M3048" s="4">
        <f>$M$1*gp_need_index[[#This Row],[Normalised travel time adjusted wp (base year)]]</f>
        <v>3654.2647434580717</v>
      </c>
      <c r="N3048" s="115">
        <v>6259.308771410052</v>
      </c>
      <c r="O3048" s="43">
        <f>gp_need_index[[#This Row],[Combined weighted population (base year)]]/gp_need_index[[#This Row],[Registered population (base year)]]</f>
        <v>0.76664154383180017</v>
      </c>
      <c r="P3048" s="77">
        <v>8235.6131501452855</v>
      </c>
      <c r="Q3048" s="4">
        <v>2668.6597937232309</v>
      </c>
      <c r="R3048" s="46">
        <v>6475.5381930491221</v>
      </c>
      <c r="S3048" s="110">
        <v>6195.8234336765772</v>
      </c>
      <c r="T3048" s="46">
        <v>6214.9613264138716</v>
      </c>
      <c r="U3048" s="110">
        <f>$L$1*gp_need_index[[#This Row],[Normalised weighted population 2025/26]]</f>
        <v>2630.664078988711</v>
      </c>
      <c r="V3048" s="4">
        <f>$M$1*gp_need_index[[#This Row],[Normalised travel time adjusted wp 2025/26]]</f>
        <v>3690.1556614190113</v>
      </c>
      <c r="W3048" s="115">
        <v>6320.8197404077218</v>
      </c>
      <c r="X3048" s="43">
        <f>gp_need_index[[#This Row],[Combined weighted population 2025/26]]/gp_need_index[[#This Row],[Registered population 2025/26]]</f>
        <v>0.76749837870859872</v>
      </c>
    </row>
    <row r="3049" spans="1:24" ht="13">
      <c r="A3049" s="8" t="s">
        <v>2942</v>
      </c>
      <c r="B3049" s="3" t="s">
        <v>9819</v>
      </c>
      <c r="C3049" s="74" t="s">
        <v>6424</v>
      </c>
      <c r="D3049" s="74" t="s">
        <v>6805</v>
      </c>
      <c r="E3049" s="74" t="s">
        <v>6461</v>
      </c>
      <c r="F3049" s="41">
        <v>0.95680439972189613</v>
      </c>
      <c r="G3049" s="110">
        <v>3718.6666666666661</v>
      </c>
      <c r="H3049" s="4">
        <v>1030.3695986142307</v>
      </c>
      <c r="I3049" s="46">
        <v>2525.5071330587207</v>
      </c>
      <c r="J3049" s="110">
        <v>2416.4163364396163</v>
      </c>
      <c r="K3049" s="46">
        <v>2423.9117794090512</v>
      </c>
      <c r="L3049" s="110">
        <f>$L$1*gp_need_index[[#This Row],[Normalised weighted population (base year)]]</f>
        <v>1025.9781809794263</v>
      </c>
      <c r="M3049" s="4">
        <f>$M$1*gp_need_index[[#This Row],[Normalised travel time adjusted wp (base year)]]</f>
        <v>1439.2063451065301</v>
      </c>
      <c r="N3049" s="115">
        <v>2465.1845260859563</v>
      </c>
      <c r="O3049" s="43">
        <f>gp_need_index[[#This Row],[Combined weighted population (base year)]]/gp_need_index[[#This Row],[Registered population (base year)]]</f>
        <v>0.66292161870364563</v>
      </c>
      <c r="P3049" s="77">
        <v>3749.1472264757085</v>
      </c>
      <c r="Q3049" s="4">
        <v>1050.4957839590356</v>
      </c>
      <c r="R3049" s="46">
        <v>2549.0418773736396</v>
      </c>
      <c r="S3049" s="110">
        <v>2438.9344833464606</v>
      </c>
      <c r="T3049" s="46">
        <v>2446.4679560212744</v>
      </c>
      <c r="U3049" s="110">
        <f>$L$1*gp_need_index[[#This Row],[Normalised weighted population 2025/26]]</f>
        <v>1035.5390861322826</v>
      </c>
      <c r="V3049" s="4">
        <f>$M$1*gp_need_index[[#This Row],[Normalised travel time adjusted wp 2025/26]]</f>
        <v>1452.5991561722733</v>
      </c>
      <c r="W3049" s="115">
        <v>2488.1382423045561</v>
      </c>
      <c r="X3049" s="43">
        <f>gp_need_index[[#This Row],[Combined weighted population 2025/26]]/gp_need_index[[#This Row],[Registered population 2025/26]]</f>
        <v>0.66365445046645122</v>
      </c>
    </row>
    <row r="3050" spans="1:24" ht="13">
      <c r="A3050" s="8" t="s">
        <v>2950</v>
      </c>
      <c r="B3050" s="3" t="s">
        <v>9818</v>
      </c>
      <c r="C3050" s="74" t="s">
        <v>6424</v>
      </c>
      <c r="D3050" s="74" t="s">
        <v>6805</v>
      </c>
      <c r="E3050" s="74" t="s">
        <v>6461</v>
      </c>
      <c r="F3050" s="41">
        <v>0.95680439972189613</v>
      </c>
      <c r="G3050" s="110">
        <v>10946.166666666668</v>
      </c>
      <c r="H3050" s="4">
        <v>3350.6414266468914</v>
      </c>
      <c r="I3050" s="46">
        <v>8212.653823152019</v>
      </c>
      <c r="J3050" s="110">
        <v>7857.9033113847026</v>
      </c>
      <c r="K3050" s="46">
        <v>7882.2776152832621</v>
      </c>
      <c r="L3050" s="110">
        <f>$L$1*gp_need_index[[#This Row],[Normalised weighted population (base year)]]</f>
        <v>3336.3610501017442</v>
      </c>
      <c r="M3050" s="4">
        <f>$M$1*gp_need_index[[#This Row],[Normalised travel time adjusted wp (base year)]]</f>
        <v>4680.1307102738519</v>
      </c>
      <c r="N3050" s="115">
        <v>8016.4917603755966</v>
      </c>
      <c r="O3050" s="43">
        <f>gp_need_index[[#This Row],[Combined weighted population (base year)]]/gp_need_index[[#This Row],[Registered population (base year)]]</f>
        <v>0.73235608450832979</v>
      </c>
      <c r="P3050" s="77">
        <v>11035.798753187202</v>
      </c>
      <c r="Q3050" s="4">
        <v>3414.6136032046143</v>
      </c>
      <c r="R3050" s="46">
        <v>8285.6049519925273</v>
      </c>
      <c r="S3050" s="110">
        <v>7927.7032724239798</v>
      </c>
      <c r="T3050" s="46">
        <v>7952.1906608243817</v>
      </c>
      <c r="U3050" s="110">
        <f>$L$1*gp_need_index[[#This Row],[Normalised weighted population 2025/26]]</f>
        <v>3365.9971835691372</v>
      </c>
      <c r="V3050" s="4">
        <f>$M$1*gp_need_index[[#This Row],[Normalised travel time adjusted wp 2025/26]]</f>
        <v>4721.6418327508554</v>
      </c>
      <c r="W3050" s="115">
        <v>8087.6390163199922</v>
      </c>
      <c r="X3050" s="43">
        <f>gp_need_index[[#This Row],[Combined weighted population 2025/26]]/gp_need_index[[#This Row],[Registered population 2025/26]]</f>
        <v>0.73285488410924815</v>
      </c>
    </row>
    <row r="3051" spans="1:24" ht="13">
      <c r="A3051" s="8" t="s">
        <v>2940</v>
      </c>
      <c r="B3051" s="3" t="s">
        <v>9817</v>
      </c>
      <c r="C3051" s="74" t="s">
        <v>6424</v>
      </c>
      <c r="D3051" s="74" t="s">
        <v>6805</v>
      </c>
      <c r="E3051" s="74" t="s">
        <v>6461</v>
      </c>
      <c r="F3051" s="41">
        <v>0.95680439972189613</v>
      </c>
      <c r="G3051" s="110">
        <v>4232.5</v>
      </c>
      <c r="H3051" s="4">
        <v>1117.7814736187272</v>
      </c>
      <c r="I3051" s="46">
        <v>2739.7596829542126</v>
      </c>
      <c r="J3051" s="110">
        <v>2621.4141188312578</v>
      </c>
      <c r="K3051" s="46">
        <v>2629.5454411248006</v>
      </c>
      <c r="L3051" s="110">
        <f>$L$1*gp_need_index[[#This Row],[Normalised weighted population (base year)]]</f>
        <v>1113.0175080652903</v>
      </c>
      <c r="M3051" s="4">
        <f>$M$1*gp_need_index[[#This Row],[Normalised travel time adjusted wp (base year)]]</f>
        <v>1561.3020720314385</v>
      </c>
      <c r="N3051" s="115">
        <v>2674.3195800967287</v>
      </c>
      <c r="O3051" s="43">
        <f>gp_need_index[[#This Row],[Combined weighted population (base year)]]/gp_need_index[[#This Row],[Registered population (base year)]]</f>
        <v>0.63185341526207417</v>
      </c>
      <c r="P3051" s="77">
        <v>4266.137344278387</v>
      </c>
      <c r="Q3051" s="4">
        <v>1137.1286948176976</v>
      </c>
      <c r="R3051" s="46">
        <v>2759.2577783887341</v>
      </c>
      <c r="S3051" s="110">
        <v>2640.0699823292052</v>
      </c>
      <c r="T3051" s="46">
        <v>2648.2247299074111</v>
      </c>
      <c r="U3051" s="110">
        <f>$L$1*gp_need_index[[#This Row],[Normalised weighted population 2025/26]]</f>
        <v>1120.938539142421</v>
      </c>
      <c r="V3051" s="4">
        <f>$M$1*gp_need_index[[#This Row],[Normalised travel time adjusted wp 2025/26]]</f>
        <v>1572.3929669915531</v>
      </c>
      <c r="W3051" s="115">
        <v>2693.331506133974</v>
      </c>
      <c r="X3051" s="43">
        <f>gp_need_index[[#This Row],[Combined weighted population 2025/26]]/gp_need_index[[#This Row],[Registered population 2025/26]]</f>
        <v>0.63132789424751834</v>
      </c>
    </row>
    <row r="3052" spans="1:24" ht="13">
      <c r="A3052" s="8" t="s">
        <v>2963</v>
      </c>
      <c r="B3052" s="3" t="s">
        <v>9816</v>
      </c>
      <c r="C3052" s="74" t="s">
        <v>6424</v>
      </c>
      <c r="D3052" s="74" t="s">
        <v>6805</v>
      </c>
      <c r="E3052" s="74" t="s">
        <v>6461</v>
      </c>
      <c r="F3052" s="41">
        <v>0.95680439972189613</v>
      </c>
      <c r="G3052" s="110">
        <v>8057</v>
      </c>
      <c r="H3052" s="4">
        <v>2265.7467905204135</v>
      </c>
      <c r="I3052" s="46">
        <v>5553.5020529139056</v>
      </c>
      <c r="J3052" s="110">
        <v>5313.615198092607</v>
      </c>
      <c r="K3052" s="46">
        <v>5330.0974156137436</v>
      </c>
      <c r="L3052" s="110">
        <f>$L$1*gp_need_index[[#This Row],[Normalised weighted population (base year)]]</f>
        <v>2256.0902163888836</v>
      </c>
      <c r="M3052" s="4">
        <f>$M$1*gp_need_index[[#This Row],[Normalised travel time adjusted wp (base year)]]</f>
        <v>3164.7645288713566</v>
      </c>
      <c r="N3052" s="115">
        <v>5420.8547452602397</v>
      </c>
      <c r="O3052" s="43">
        <f>gp_need_index[[#This Row],[Combined weighted population (base year)]]/gp_need_index[[#This Row],[Registered population (base year)]]</f>
        <v>0.6728130501750329</v>
      </c>
      <c r="P3052" s="77">
        <v>8129.28723110799</v>
      </c>
      <c r="Q3052" s="4">
        <v>2310.1037973584839</v>
      </c>
      <c r="R3052" s="46">
        <v>5605.4973379848134</v>
      </c>
      <c r="S3052" s="110">
        <v>5363.3645156132461</v>
      </c>
      <c r="T3052" s="46">
        <v>5379.9310778966246</v>
      </c>
      <c r="U3052" s="110">
        <f>$L$1*gp_need_index[[#This Row],[Normalised weighted population 2025/26]]</f>
        <v>2277.2131137659139</v>
      </c>
      <c r="V3052" s="4">
        <f>$M$1*gp_need_index[[#This Row],[Normalised travel time adjusted wp 2025/26]]</f>
        <v>3194.3534452530012</v>
      </c>
      <c r="W3052" s="115">
        <v>5471.5665590189146</v>
      </c>
      <c r="X3052" s="43">
        <f>gp_need_index[[#This Row],[Combined weighted population 2025/26]]/gp_need_index[[#This Row],[Registered population 2025/26]]</f>
        <v>0.67306842573861936</v>
      </c>
    </row>
    <row r="3053" spans="1:24" ht="13">
      <c r="A3053" s="8" t="s">
        <v>2938</v>
      </c>
      <c r="B3053" s="3" t="s">
        <v>9815</v>
      </c>
      <c r="C3053" s="74" t="s">
        <v>6424</v>
      </c>
      <c r="D3053" s="74" t="s">
        <v>6805</v>
      </c>
      <c r="E3053" s="74" t="s">
        <v>6461</v>
      </c>
      <c r="F3053" s="41">
        <v>0.95680439972189613</v>
      </c>
      <c r="G3053" s="110">
        <v>5620.25</v>
      </c>
      <c r="H3053" s="4">
        <v>2155.3000249802249</v>
      </c>
      <c r="I3053" s="46">
        <v>5282.7893935243474</v>
      </c>
      <c r="J3053" s="110">
        <v>5054.5961345282631</v>
      </c>
      <c r="K3053" s="46">
        <v>5070.2749049820777</v>
      </c>
      <c r="L3053" s="110">
        <f>$L$1*gp_need_index[[#This Row],[Normalised weighted population (base year)]]</f>
        <v>2146.1141730774493</v>
      </c>
      <c r="M3053" s="4">
        <f>$M$1*gp_need_index[[#This Row],[Normalised travel time adjusted wp (base year)]]</f>
        <v>3010.4939778227667</v>
      </c>
      <c r="N3053" s="115">
        <v>5156.6081509002161</v>
      </c>
      <c r="O3053" s="43">
        <f>gp_need_index[[#This Row],[Combined weighted population (base year)]]/gp_need_index[[#This Row],[Registered population (base year)]]</f>
        <v>0.91750512003918261</v>
      </c>
      <c r="P3053" s="77">
        <v>5672.5582351875883</v>
      </c>
      <c r="Q3053" s="4">
        <v>2196.1594854622253</v>
      </c>
      <c r="R3053" s="46">
        <v>5329.0099620741139</v>
      </c>
      <c r="S3053" s="110">
        <v>5098.8201778743269</v>
      </c>
      <c r="T3053" s="46">
        <v>5114.5696056453835</v>
      </c>
      <c r="U3053" s="110">
        <f>$L$1*gp_need_index[[#This Row],[Normalised weighted population 2025/26]]</f>
        <v>2164.8911126567455</v>
      </c>
      <c r="V3053" s="4">
        <f>$M$1*gp_need_index[[#This Row],[Normalised travel time adjusted wp 2025/26]]</f>
        <v>3036.7941158025269</v>
      </c>
      <c r="W3053" s="115">
        <v>5201.6852284592724</v>
      </c>
      <c r="X3053" s="43">
        <f>gp_need_index[[#This Row],[Combined weighted population 2025/26]]/gp_need_index[[#This Row],[Registered population 2025/26]]</f>
        <v>0.9169910669568041</v>
      </c>
    </row>
    <row r="3054" spans="1:24" ht="13">
      <c r="A3054" s="8" t="s">
        <v>2939</v>
      </c>
      <c r="B3054" s="3" t="s">
        <v>9814</v>
      </c>
      <c r="C3054" s="74" t="s">
        <v>6424</v>
      </c>
      <c r="D3054" s="74" t="s">
        <v>6805</v>
      </c>
      <c r="E3054" s="74" t="s">
        <v>6461</v>
      </c>
      <c r="F3054" s="41">
        <v>0.95680439972189613</v>
      </c>
      <c r="G3054" s="110">
        <v>3693.8333333333335</v>
      </c>
      <c r="H3054" s="4">
        <v>1637.6733741351911</v>
      </c>
      <c r="I3054" s="46">
        <v>4014.0506800291046</v>
      </c>
      <c r="J3054" s="110">
        <v>3840.6613513585162</v>
      </c>
      <c r="K3054" s="46">
        <v>3852.5746370328038</v>
      </c>
      <c r="L3054" s="110">
        <f>$L$1*gp_need_index[[#This Row],[Normalised weighted population (base year)]]</f>
        <v>1630.6936381793757</v>
      </c>
      <c r="M3054" s="4">
        <f>$M$1*gp_need_index[[#This Row],[Normalised travel time adjusted wp (base year)]]</f>
        <v>2287.4800600069207</v>
      </c>
      <c r="N3054" s="115">
        <v>3918.1736981862964</v>
      </c>
      <c r="O3054" s="43">
        <f>gp_need_index[[#This Row],[Combined weighted population (base year)]]/gp_need_index[[#This Row],[Registered population (base year)]]</f>
        <v>1.0607337539646158</v>
      </c>
      <c r="P3054" s="77">
        <v>3728.924244797251</v>
      </c>
      <c r="Q3054" s="4">
        <v>1670.2500446250904</v>
      </c>
      <c r="R3054" s="46">
        <v>4052.8837663574759</v>
      </c>
      <c r="S3054" s="110">
        <v>3877.817019212282</v>
      </c>
      <c r="T3054" s="46">
        <v>3889.7949664476992</v>
      </c>
      <c r="U3054" s="110">
        <f>$L$1*gp_need_index[[#This Row],[Normalised weighted population 2025/26]]</f>
        <v>1646.4694397011658</v>
      </c>
      <c r="V3054" s="4">
        <f>$M$1*gp_need_index[[#This Row],[Normalised travel time adjusted wp 2025/26]]</f>
        <v>2309.5797645902007</v>
      </c>
      <c r="W3054" s="115">
        <v>3956.0492042913666</v>
      </c>
      <c r="X3054" s="43">
        <f>gp_need_index[[#This Row],[Combined weighted population 2025/26]]/gp_need_index[[#This Row],[Registered population 2025/26]]</f>
        <v>1.0609089765797761</v>
      </c>
    </row>
    <row r="3055" spans="1:24" ht="13">
      <c r="A3055" s="8" t="s">
        <v>2961</v>
      </c>
      <c r="B3055" s="3" t="s">
        <v>9813</v>
      </c>
      <c r="C3055" s="74" t="s">
        <v>6424</v>
      </c>
      <c r="D3055" s="74" t="s">
        <v>6805</v>
      </c>
      <c r="E3055" s="74" t="s">
        <v>6461</v>
      </c>
      <c r="F3055" s="41">
        <v>0.95680439972189613</v>
      </c>
      <c r="G3055" s="110">
        <v>4213.8333333333339</v>
      </c>
      <c r="H3055" s="4">
        <v>1333.8164931817505</v>
      </c>
      <c r="I3055" s="46">
        <v>3269.2764540533244</v>
      </c>
      <c r="J3055" s="110">
        <v>3128.0580951454203</v>
      </c>
      <c r="K3055" s="46">
        <v>3137.7609682404554</v>
      </c>
      <c r="L3055" s="110">
        <f>$L$1*gp_need_index[[#This Row],[Normalised weighted population (base year)]]</f>
        <v>1328.1317900639285</v>
      </c>
      <c r="M3055" s="4">
        <f>$M$1*gp_need_index[[#This Row],[Normalised travel time adjusted wp (base year)]]</f>
        <v>1863.056870832256</v>
      </c>
      <c r="N3055" s="115">
        <v>3191.1886608961845</v>
      </c>
      <c r="O3055" s="43">
        <f>gp_need_index[[#This Row],[Combined weighted population (base year)]]/gp_need_index[[#This Row],[Registered population (base year)]]</f>
        <v>0.75731250110260273</v>
      </c>
      <c r="P3055" s="77">
        <v>4248.7643672242211</v>
      </c>
      <c r="Q3055" s="4">
        <v>1360.181937479096</v>
      </c>
      <c r="R3055" s="46">
        <v>3300.4994141096258</v>
      </c>
      <c r="S3055" s="110">
        <v>3157.9323606996304</v>
      </c>
      <c r="T3055" s="46">
        <v>3167.6867010932265</v>
      </c>
      <c r="U3055" s="110">
        <f>$L$1*gp_need_index[[#This Row],[Normalised weighted population 2025/26]]</f>
        <v>1340.8160051841446</v>
      </c>
      <c r="V3055" s="4">
        <f>$M$1*gp_need_index[[#This Row],[Normalised travel time adjusted wp 2025/26]]</f>
        <v>1880.8253824462272</v>
      </c>
      <c r="W3055" s="115">
        <v>3221.6413876303718</v>
      </c>
      <c r="X3055" s="43">
        <f>gp_need_index[[#This Row],[Combined weighted population 2025/26]]/gp_need_index[[#This Row],[Registered population 2025/26]]</f>
        <v>0.7582537201833851</v>
      </c>
    </row>
    <row r="3056" spans="1:24" ht="13">
      <c r="A3056" s="8" t="s">
        <v>2952</v>
      </c>
      <c r="B3056" s="3" t="s">
        <v>9812</v>
      </c>
      <c r="C3056" s="74" t="s">
        <v>6424</v>
      </c>
      <c r="D3056" s="74" t="s">
        <v>6805</v>
      </c>
      <c r="E3056" s="74" t="s">
        <v>6461</v>
      </c>
      <c r="F3056" s="41">
        <v>0.95680439972189613</v>
      </c>
      <c r="G3056" s="110">
        <v>2645.166666666667</v>
      </c>
      <c r="H3056" s="4">
        <v>875.66145268686591</v>
      </c>
      <c r="I3056" s="46">
        <v>2146.3067698033087</v>
      </c>
      <c r="J3056" s="110">
        <v>2053.5957605006965</v>
      </c>
      <c r="K3056" s="46">
        <v>2059.9657761610715</v>
      </c>
      <c r="L3056" s="110">
        <f>$L$1*gp_need_index[[#This Row],[Normalised weighted population (base year)]]</f>
        <v>871.92939852822292</v>
      </c>
      <c r="M3056" s="4">
        <f>$M$1*gp_need_index[[#This Row],[Normalised travel time adjusted wp (base year)]]</f>
        <v>1223.1120954724304</v>
      </c>
      <c r="N3056" s="115">
        <v>2095.0414940006531</v>
      </c>
      <c r="O3056" s="43">
        <f>gp_need_index[[#This Row],[Combined weighted population (base year)]]/gp_need_index[[#This Row],[Registered population (base year)]]</f>
        <v>0.7920262720687995</v>
      </c>
      <c r="P3056" s="77">
        <v>2668.869025943457</v>
      </c>
      <c r="Q3056" s="4">
        <v>890.6587893397633</v>
      </c>
      <c r="R3056" s="46">
        <v>2161.1953014430137</v>
      </c>
      <c r="S3056" s="110">
        <v>2067.8411730789649</v>
      </c>
      <c r="T3056" s="46">
        <v>2074.2283987628098</v>
      </c>
      <c r="U3056" s="110">
        <f>$L$1*gp_need_index[[#This Row],[Normalised weighted population 2025/26]]</f>
        <v>877.97781090813919</v>
      </c>
      <c r="V3056" s="4">
        <f>$M$1*gp_need_index[[#This Row],[Normalised travel time adjusted wp 2025/26]]</f>
        <v>1231.5805789876538</v>
      </c>
      <c r="W3056" s="115">
        <v>2109.558389895793</v>
      </c>
      <c r="X3056" s="43">
        <f>gp_need_index[[#This Row],[Combined weighted population 2025/26]]/gp_need_index[[#This Row],[Registered population 2025/26]]</f>
        <v>0.79043159083089687</v>
      </c>
    </row>
    <row r="3057" spans="1:24" ht="13">
      <c r="A3057" s="8" t="s">
        <v>2969</v>
      </c>
      <c r="B3057" s="3" t="s">
        <v>9106</v>
      </c>
      <c r="C3057" s="74" t="s">
        <v>6424</v>
      </c>
      <c r="D3057" s="74" t="s">
        <v>6805</v>
      </c>
      <c r="E3057" s="74" t="s">
        <v>6461</v>
      </c>
      <c r="F3057" s="41">
        <v>0.95680439972189613</v>
      </c>
      <c r="G3057" s="110">
        <v>7297.0833333333339</v>
      </c>
      <c r="H3057" s="4">
        <v>1272.9841271094365</v>
      </c>
      <c r="I3057" s="46">
        <v>3120.1721184410426</v>
      </c>
      <c r="J3057" s="110">
        <v>2985.3944108139785</v>
      </c>
      <c r="K3057" s="46">
        <v>2994.654757721125</v>
      </c>
      <c r="L3057" s="110">
        <f>$L$1*gp_need_index[[#This Row],[Normalised weighted population (base year)]]</f>
        <v>1267.5586904970471</v>
      </c>
      <c r="M3057" s="4">
        <f>$M$1*gp_need_index[[#This Row],[Normalised travel time adjusted wp (base year)]]</f>
        <v>1778.0870431540457</v>
      </c>
      <c r="N3057" s="115">
        <v>3045.645733651093</v>
      </c>
      <c r="O3057" s="43">
        <f>gp_need_index[[#This Row],[Combined weighted population (base year)]]/gp_need_index[[#This Row],[Registered population (base year)]]</f>
        <v>0.41737850515403546</v>
      </c>
      <c r="P3057" s="77">
        <v>7356.9082815939428</v>
      </c>
      <c r="Q3057" s="4">
        <v>1291.612682653443</v>
      </c>
      <c r="R3057" s="46">
        <v>3134.115212745035</v>
      </c>
      <c r="S3057" s="110">
        <v>2998.7352247897761</v>
      </c>
      <c r="T3057" s="46">
        <v>3007.9978310751071</v>
      </c>
      <c r="U3057" s="110">
        <f>$L$1*gp_need_index[[#This Row],[Normalised weighted population 2025/26]]</f>
        <v>1273.2230223629047</v>
      </c>
      <c r="V3057" s="4">
        <f>$M$1*gp_need_index[[#This Row],[Normalised travel time adjusted wp 2025/26]]</f>
        <v>1786.0095409930368</v>
      </c>
      <c r="W3057" s="115">
        <v>3059.2325633559412</v>
      </c>
      <c r="X3057" s="43">
        <f>gp_need_index[[#This Row],[Combined weighted population 2025/26]]/gp_need_index[[#This Row],[Registered population 2025/26]]</f>
        <v>0.41583127670760223</v>
      </c>
    </row>
    <row r="3058" spans="1:24" ht="13">
      <c r="A3058" s="8" t="s">
        <v>2949</v>
      </c>
      <c r="B3058" s="3" t="s">
        <v>9811</v>
      </c>
      <c r="C3058" s="74" t="s">
        <v>6424</v>
      </c>
      <c r="D3058" s="74" t="s">
        <v>6805</v>
      </c>
      <c r="E3058" s="74" t="s">
        <v>6461</v>
      </c>
      <c r="F3058" s="41">
        <v>0.95680439972189613</v>
      </c>
      <c r="G3058" s="110">
        <v>7175.9166666666661</v>
      </c>
      <c r="H3058" s="4">
        <v>2812.6285979679842</v>
      </c>
      <c r="I3058" s="46">
        <v>6893.9471781451175</v>
      </c>
      <c r="J3058" s="110">
        <v>6596.1589914995984</v>
      </c>
      <c r="K3058" s="46">
        <v>6616.6195109856399</v>
      </c>
      <c r="L3058" s="110">
        <f>$L$1*gp_need_index[[#This Row],[Normalised weighted population (base year)]]</f>
        <v>2800.6412229116127</v>
      </c>
      <c r="M3058" s="4">
        <f>$M$1*gp_need_index[[#This Row],[Normalised travel time adjusted wp (base year)]]</f>
        <v>3928.6416544779631</v>
      </c>
      <c r="N3058" s="115">
        <v>6729.2828773895762</v>
      </c>
      <c r="O3058" s="43">
        <f>gp_need_index[[#This Row],[Combined weighted population (base year)]]/gp_need_index[[#This Row],[Registered population (base year)]]</f>
        <v>0.93775934002247008</v>
      </c>
      <c r="P3058" s="77">
        <v>7240.4344198030221</v>
      </c>
      <c r="Q3058" s="4">
        <v>2867.7449791290387</v>
      </c>
      <c r="R3058" s="46">
        <v>6958.6210216651089</v>
      </c>
      <c r="S3058" s="110">
        <v>6658.0392095264524</v>
      </c>
      <c r="T3058" s="46">
        <v>6678.6048117577939</v>
      </c>
      <c r="U3058" s="110">
        <f>$L$1*gp_need_index[[#This Row],[Normalised weighted population 2025/26]]</f>
        <v>2826.9147390157727</v>
      </c>
      <c r="V3058" s="4">
        <f>$M$1*gp_need_index[[#This Row],[Normalised travel time adjusted wp 2025/26]]</f>
        <v>3965.4456499585126</v>
      </c>
      <c r="W3058" s="115">
        <v>6792.3603889742853</v>
      </c>
      <c r="X3058" s="43">
        <f>gp_need_index[[#This Row],[Combined weighted population 2025/26]]/gp_need_index[[#This Row],[Registered population 2025/26]]</f>
        <v>0.93811503497590876</v>
      </c>
    </row>
    <row r="3059" spans="1:24" ht="13">
      <c r="A3059" s="8" t="s">
        <v>2944</v>
      </c>
      <c r="B3059" s="3" t="s">
        <v>9810</v>
      </c>
      <c r="C3059" s="74" t="s">
        <v>6424</v>
      </c>
      <c r="D3059" s="74" t="s">
        <v>6805</v>
      </c>
      <c r="E3059" s="74" t="s">
        <v>6461</v>
      </c>
      <c r="F3059" s="41">
        <v>0.95680439972189613</v>
      </c>
      <c r="G3059" s="110">
        <v>6355.8333333333339</v>
      </c>
      <c r="H3059" s="4">
        <v>1768.5285885845935</v>
      </c>
      <c r="I3059" s="46">
        <v>4334.7858588759564</v>
      </c>
      <c r="J3059" s="110">
        <v>4147.5421816247735</v>
      </c>
      <c r="K3059" s="46">
        <v>4160.4073760107294</v>
      </c>
      <c r="L3059" s="110">
        <f>$L$1*gp_need_index[[#This Row],[Normalised weighted population (base year)]]</f>
        <v>1760.9911499392654</v>
      </c>
      <c r="M3059" s="4">
        <f>$M$1*gp_need_index[[#This Row],[Normalised travel time adjusted wp (base year)]]</f>
        <v>2470.2568569729242</v>
      </c>
      <c r="N3059" s="115">
        <v>4231.2480069121893</v>
      </c>
      <c r="O3059" s="43">
        <f>gp_need_index[[#This Row],[Combined weighted population (base year)]]/gp_need_index[[#This Row],[Registered population (base year)]]</f>
        <v>0.6657267088363219</v>
      </c>
      <c r="P3059" s="77">
        <v>6407.3321460692478</v>
      </c>
      <c r="Q3059" s="4">
        <v>1801.4746750224335</v>
      </c>
      <c r="R3059" s="46">
        <v>4371.3020630640804</v>
      </c>
      <c r="S3059" s="110">
        <v>4182.4810464531138</v>
      </c>
      <c r="T3059" s="46">
        <v>4195.4000514085674</v>
      </c>
      <c r="U3059" s="110">
        <f>$L$1*gp_need_index[[#This Row],[Normalised weighted population 2025/26]]</f>
        <v>1775.8257264323556</v>
      </c>
      <c r="V3059" s="4">
        <f>$M$1*gp_need_index[[#This Row],[Normalised travel time adjusted wp 2025/26]]</f>
        <v>2491.0338839640217</v>
      </c>
      <c r="W3059" s="115">
        <v>4266.8596103963773</v>
      </c>
      <c r="X3059" s="43">
        <f>gp_need_index[[#This Row],[Combined weighted population 2025/26]]/gp_need_index[[#This Row],[Registered population 2025/26]]</f>
        <v>0.6659338884146967</v>
      </c>
    </row>
    <row r="3060" spans="1:24" ht="13">
      <c r="A3060" s="8" t="s">
        <v>2955</v>
      </c>
      <c r="B3060" s="3" t="s">
        <v>9809</v>
      </c>
      <c r="C3060" s="74" t="s">
        <v>6424</v>
      </c>
      <c r="D3060" s="74" t="s">
        <v>6805</v>
      </c>
      <c r="E3060" s="74" t="s">
        <v>6461</v>
      </c>
      <c r="F3060" s="41">
        <v>0.95680439972189613</v>
      </c>
      <c r="G3060" s="110">
        <v>3085.166666666667</v>
      </c>
      <c r="H3060" s="4">
        <v>992.7702841796995</v>
      </c>
      <c r="I3060" s="46">
        <v>2433.3486135039543</v>
      </c>
      <c r="J3060" s="110">
        <v>2328.2386594577592</v>
      </c>
      <c r="K3060" s="46">
        <v>2335.460585509175</v>
      </c>
      <c r="L3060" s="110">
        <f>$L$1*gp_need_index[[#This Row],[Normalised weighted population (base year)]]</f>
        <v>988.53911418097289</v>
      </c>
      <c r="M3060" s="4">
        <f>$M$1*gp_need_index[[#This Row],[Normalised travel time adjusted wp (base year)]]</f>
        <v>1386.6881303041805</v>
      </c>
      <c r="N3060" s="115">
        <v>2375.2272444851533</v>
      </c>
      <c r="O3060" s="43">
        <f>gp_need_index[[#This Row],[Combined weighted population (base year)]]/gp_need_index[[#This Row],[Registered population (base year)]]</f>
        <v>0.76988620101079996</v>
      </c>
      <c r="P3060" s="77">
        <v>3111.7590590423488</v>
      </c>
      <c r="Q3060" s="4">
        <v>1010.1557461897141</v>
      </c>
      <c r="R3060" s="46">
        <v>2451.1562435814676</v>
      </c>
      <c r="S3060" s="110">
        <v>2345.2770782645439</v>
      </c>
      <c r="T3060" s="46">
        <v>2352.5212584196952</v>
      </c>
      <c r="U3060" s="110">
        <f>$L$1*gp_need_index[[#This Row],[Normalised weighted population 2025/26]]</f>
        <v>995.77339979249439</v>
      </c>
      <c r="V3060" s="4">
        <f>$M$1*gp_need_index[[#This Row],[Normalised travel time adjusted wp 2025/26]]</f>
        <v>1396.8179662632242</v>
      </c>
      <c r="W3060" s="115">
        <v>2392.5913660557185</v>
      </c>
      <c r="X3060" s="43">
        <f>gp_need_index[[#This Row],[Combined weighted population 2025/26]]/gp_need_index[[#This Row],[Registered population 2025/26]]</f>
        <v>0.76888708947537998</v>
      </c>
    </row>
    <row r="3061" spans="1:24" ht="13">
      <c r="A3061" s="8" t="s">
        <v>2201</v>
      </c>
      <c r="B3061" s="3" t="s">
        <v>9808</v>
      </c>
      <c r="C3061" s="74" t="s">
        <v>6424</v>
      </c>
      <c r="D3061" s="74" t="s">
        <v>6805</v>
      </c>
      <c r="E3061" s="74" t="s">
        <v>6437</v>
      </c>
      <c r="F3061" s="41">
        <v>0.95680439972189613</v>
      </c>
      <c r="G3061" s="110">
        <v>10716.25</v>
      </c>
      <c r="H3061" s="4">
        <v>3255.1769032197794</v>
      </c>
      <c r="I3061" s="46">
        <v>7978.6636751570868</v>
      </c>
      <c r="J3061" s="110">
        <v>7634.0205082915745</v>
      </c>
      <c r="K3061" s="46">
        <v>7657.7003537240498</v>
      </c>
      <c r="L3061" s="110">
        <f>$L$1*gp_need_index[[#This Row],[Normalised weighted population (base year)]]</f>
        <v>3241.3033948433358</v>
      </c>
      <c r="M3061" s="4">
        <f>$M$1*gp_need_index[[#This Row],[Normalised travel time adjusted wp (base year)]]</f>
        <v>4546.7871527449279</v>
      </c>
      <c r="N3061" s="115">
        <v>7788.0905475882637</v>
      </c>
      <c r="O3061" s="43">
        <f>gp_need_index[[#This Row],[Combined weighted population (base year)]]/gp_need_index[[#This Row],[Registered population (base year)]]</f>
        <v>0.72675521265258503</v>
      </c>
      <c r="P3061" s="77">
        <v>10809.009678864433</v>
      </c>
      <c r="Q3061" s="4">
        <v>3314.3344768859583</v>
      </c>
      <c r="R3061" s="46">
        <v>8042.2763291499414</v>
      </c>
      <c r="S3061" s="110">
        <v>7694.8853755099244</v>
      </c>
      <c r="T3061" s="46">
        <v>7718.6536272231433</v>
      </c>
      <c r="U3061" s="110">
        <f>$L$1*gp_need_index[[#This Row],[Normalised weighted population 2025/26]]</f>
        <v>3267.1458065223787</v>
      </c>
      <c r="V3061" s="4">
        <f>$M$1*gp_need_index[[#This Row],[Normalised travel time adjusted wp 2025/26]]</f>
        <v>4582.9783783167995</v>
      </c>
      <c r="W3061" s="115">
        <v>7850.1241848391783</v>
      </c>
      <c r="X3061" s="43">
        <f>gp_need_index[[#This Row],[Combined weighted population 2025/26]]/gp_need_index[[#This Row],[Registered population 2025/26]]</f>
        <v>0.7262574850116974</v>
      </c>
    </row>
    <row r="3062" spans="1:24" ht="13">
      <c r="A3062" s="8" t="s">
        <v>2384</v>
      </c>
      <c r="B3062" s="3" t="s">
        <v>9807</v>
      </c>
      <c r="C3062" s="74" t="s">
        <v>6424</v>
      </c>
      <c r="D3062" s="74" t="s">
        <v>6805</v>
      </c>
      <c r="E3062" s="74" t="s">
        <v>6514</v>
      </c>
      <c r="F3062" s="41">
        <v>0.95680439972189613</v>
      </c>
      <c r="G3062" s="110">
        <v>24815.833333333328</v>
      </c>
      <c r="H3062" s="4">
        <v>3892.7310302802152</v>
      </c>
      <c r="I3062" s="46">
        <v>9541.3529254685127</v>
      </c>
      <c r="J3062" s="110">
        <v>9129.2084583876585</v>
      </c>
      <c r="K3062" s="46">
        <v>9157.5262032745977</v>
      </c>
      <c r="L3062" s="110">
        <f>$L$1*gp_need_index[[#This Row],[Normalised weighted population (base year)]]</f>
        <v>3876.1402771010517</v>
      </c>
      <c r="M3062" s="4">
        <f>$M$1*gp_need_index[[#This Row],[Normalised travel time adjusted wp (base year)]]</f>
        <v>5437.3141502886238</v>
      </c>
      <c r="N3062" s="115">
        <v>9313.4544273896754</v>
      </c>
      <c r="O3062" s="43">
        <f>gp_need_index[[#This Row],[Combined weighted population (base year)]]/gp_need_index[[#This Row],[Registered population (base year)]]</f>
        <v>0.3753029085216969</v>
      </c>
      <c r="P3062" s="77">
        <v>25020.314244530869</v>
      </c>
      <c r="Q3062" s="4">
        <v>3947.8404131498455</v>
      </c>
      <c r="R3062" s="46">
        <v>9579.4868403769105</v>
      </c>
      <c r="S3062" s="110">
        <v>9165.6951559506324</v>
      </c>
      <c r="T3062" s="46">
        <v>9194.0065002997781</v>
      </c>
      <c r="U3062" s="110">
        <f>$L$1*gp_need_index[[#This Row],[Normalised weighted population 2025/26]]</f>
        <v>3891.6320427504947</v>
      </c>
      <c r="V3062" s="4">
        <f>$M$1*gp_need_index[[#This Row],[Normalised travel time adjusted wp 2025/26]]</f>
        <v>5458.9744579763947</v>
      </c>
      <c r="W3062" s="115">
        <v>9350.6065007268899</v>
      </c>
      <c r="X3062" s="43">
        <f>gp_need_index[[#This Row],[Combined weighted population 2025/26]]/gp_need_index[[#This Row],[Registered population 2025/26]]</f>
        <v>0.37372058597428753</v>
      </c>
    </row>
    <row r="3063" spans="1:24" ht="13">
      <c r="A3063" s="8" t="s">
        <v>2358</v>
      </c>
      <c r="B3063" s="3" t="s">
        <v>12709</v>
      </c>
      <c r="C3063" s="74" t="s">
        <v>6424</v>
      </c>
      <c r="D3063" s="74" t="s">
        <v>6805</v>
      </c>
      <c r="E3063" s="74" t="s">
        <v>6449</v>
      </c>
      <c r="F3063" s="41">
        <v>0.95680439972189613</v>
      </c>
      <c r="G3063" s="110">
        <v>36674.000000000007</v>
      </c>
      <c r="H3063" s="4">
        <v>14004.032043471529</v>
      </c>
      <c r="I3063" s="46">
        <v>34324.850873838441</v>
      </c>
      <c r="J3063" s="110">
        <v>32842.168335886592</v>
      </c>
      <c r="K3063" s="46">
        <v>32944.040929628834</v>
      </c>
      <c r="L3063" s="110">
        <f>$L$1*gp_need_index[[#This Row],[Normalised weighted population (base year)]]</f>
        <v>13944.347098033721</v>
      </c>
      <c r="M3063" s="4">
        <f>$M$1*gp_need_index[[#This Row],[Normalised travel time adjusted wp (base year)]]</f>
        <v>19560.642900514467</v>
      </c>
      <c r="N3063" s="115">
        <v>33504.98999854819</v>
      </c>
      <c r="O3063" s="43">
        <f>gp_need_index[[#This Row],[Combined weighted population (base year)]]/gp_need_index[[#This Row],[Registered population (base year)]]</f>
        <v>0.9135897365585478</v>
      </c>
      <c r="P3063" s="77">
        <v>36997.249112256053</v>
      </c>
      <c r="Q3063" s="4">
        <v>14261.650921248458</v>
      </c>
      <c r="R3063" s="46">
        <v>34606.084092731857</v>
      </c>
      <c r="S3063" s="110">
        <v>33111.25351707176</v>
      </c>
      <c r="T3063" s="46">
        <v>33213.528803801652</v>
      </c>
      <c r="U3063" s="110">
        <f>$L$1*gp_need_index[[#This Row],[Normalised weighted population 2025/26]]</f>
        <v>14058.597080769583</v>
      </c>
      <c r="V3063" s="4">
        <f>$M$1*gp_need_index[[#This Row],[Normalised travel time adjusted wp 2025/26]]</f>
        <v>19720.652295960925</v>
      </c>
      <c r="W3063" s="115">
        <v>33779.249376730506</v>
      </c>
      <c r="X3063" s="43">
        <f>gp_need_index[[#This Row],[Combined weighted population 2025/26]]/gp_need_index[[#This Row],[Registered population 2025/26]]</f>
        <v>0.91302056740052273</v>
      </c>
    </row>
    <row r="3064" spans="1:24" ht="13">
      <c r="A3064" s="8" t="s">
        <v>2223</v>
      </c>
      <c r="B3064" s="3" t="s">
        <v>9806</v>
      </c>
      <c r="C3064" s="74" t="s">
        <v>6424</v>
      </c>
      <c r="D3064" s="74" t="s">
        <v>6805</v>
      </c>
      <c r="E3064" s="74" t="s">
        <v>6437</v>
      </c>
      <c r="F3064" s="41">
        <v>0.95680439972189613</v>
      </c>
      <c r="G3064" s="110">
        <v>9033.6666666666679</v>
      </c>
      <c r="H3064" s="4">
        <v>2978.0528171520696</v>
      </c>
      <c r="I3064" s="46">
        <v>7299.4133779359108</v>
      </c>
      <c r="J3064" s="110">
        <v>6984.1108353979471</v>
      </c>
      <c r="K3064" s="46">
        <v>7005.7747364689321</v>
      </c>
      <c r="L3064" s="110">
        <f>$L$1*gp_need_index[[#This Row],[Normalised weighted population (base year)]]</f>
        <v>2965.3604068983032</v>
      </c>
      <c r="M3064" s="4">
        <f>$M$1*gp_need_index[[#This Row],[Normalised travel time adjusted wp (base year)]]</f>
        <v>4159.7039705674797</v>
      </c>
      <c r="N3064" s="115">
        <v>7125.0643774657829</v>
      </c>
      <c r="O3064" s="43">
        <f>gp_need_index[[#This Row],[Combined weighted population (base year)]]/gp_need_index[[#This Row],[Registered population (base year)]]</f>
        <v>0.78872340992573509</v>
      </c>
      <c r="P3064" s="77">
        <v>9107.7595338617139</v>
      </c>
      <c r="Q3064" s="4">
        <v>3030.0031164481975</v>
      </c>
      <c r="R3064" s="46">
        <v>7352.3425322954708</v>
      </c>
      <c r="S3064" s="110">
        <v>7034.753683162734</v>
      </c>
      <c r="T3064" s="46">
        <v>7056.482895246133</v>
      </c>
      <c r="U3064" s="110">
        <f>$L$1*gp_need_index[[#This Row],[Normalised weighted population 2025/26]]</f>
        <v>2986.862685311919</v>
      </c>
      <c r="V3064" s="4">
        <f>$M$1*gp_need_index[[#This Row],[Normalised travel time adjusted wp 2025/26]]</f>
        <v>4189.8121223908147</v>
      </c>
      <c r="W3064" s="115">
        <v>7176.6748077027332</v>
      </c>
      <c r="X3064" s="43">
        <f>gp_need_index[[#This Row],[Combined weighted population 2025/26]]/gp_need_index[[#This Row],[Registered population 2025/26]]</f>
        <v>0.78797368123528011</v>
      </c>
    </row>
    <row r="3065" spans="1:24" ht="13">
      <c r="A3065" s="8" t="s">
        <v>2398</v>
      </c>
      <c r="B3065" s="3" t="s">
        <v>9805</v>
      </c>
      <c r="C3065" s="74" t="s">
        <v>6424</v>
      </c>
      <c r="D3065" s="74" t="s">
        <v>6805</v>
      </c>
      <c r="E3065" s="74" t="s">
        <v>6514</v>
      </c>
      <c r="F3065" s="41">
        <v>0.95680439972189613</v>
      </c>
      <c r="G3065" s="110">
        <v>20719.666666666664</v>
      </c>
      <c r="H3065" s="4">
        <v>4287.895251507085</v>
      </c>
      <c r="I3065" s="46">
        <v>10509.927756073253</v>
      </c>
      <c r="J3065" s="110">
        <v>10055.945117770165</v>
      </c>
      <c r="K3065" s="46">
        <v>10087.137492195623</v>
      </c>
      <c r="L3065" s="110">
        <f>$L$1*gp_need_index[[#This Row],[Normalised weighted population (base year)]]</f>
        <v>4269.6203151648378</v>
      </c>
      <c r="M3065" s="4">
        <f>$M$1*gp_need_index[[#This Row],[Normalised travel time adjusted wp (base year)]]</f>
        <v>5989.2741996861232</v>
      </c>
      <c r="N3065" s="115">
        <v>10258.894514850961</v>
      </c>
      <c r="O3065" s="43">
        <f>gp_need_index[[#This Row],[Combined weighted population (base year)]]/gp_need_index[[#This Row],[Registered population (base year)]]</f>
        <v>0.49512835702879532</v>
      </c>
      <c r="P3065" s="77">
        <v>20884.773430562647</v>
      </c>
      <c r="Q3065" s="4">
        <v>4352.2952489415247</v>
      </c>
      <c r="R3065" s="46">
        <v>10560.901834784419</v>
      </c>
      <c r="S3065" s="110">
        <v>10104.717340552777</v>
      </c>
      <c r="T3065" s="46">
        <v>10135.929171986363</v>
      </c>
      <c r="U3065" s="110">
        <f>$L$1*gp_need_index[[#This Row],[Normalised weighted population 2025/26]]</f>
        <v>4290.3283511345653</v>
      </c>
      <c r="V3065" s="4">
        <f>$M$1*gp_need_index[[#This Row],[Normalised travel time adjusted wp 2025/26]]</f>
        <v>6018.2444352119219</v>
      </c>
      <c r="W3065" s="115">
        <v>10308.572786346487</v>
      </c>
      <c r="X3065" s="43">
        <f>gp_need_index[[#This Row],[Combined weighted population 2025/26]]/gp_need_index[[#This Row],[Registered population 2025/26]]</f>
        <v>0.49359275170593836</v>
      </c>
    </row>
    <row r="3066" spans="1:24" ht="13">
      <c r="A3066" s="8" t="s">
        <v>2206</v>
      </c>
      <c r="B3066" s="3" t="s">
        <v>12710</v>
      </c>
      <c r="C3066" s="74" t="s">
        <v>6424</v>
      </c>
      <c r="D3066" s="74" t="s">
        <v>6805</v>
      </c>
      <c r="E3066" s="74" t="s">
        <v>6437</v>
      </c>
      <c r="F3066" s="41">
        <v>0.95680439972189613</v>
      </c>
      <c r="G3066" s="110">
        <v>8798.8333333333321</v>
      </c>
      <c r="H3066" s="4">
        <v>2948.046782423708</v>
      </c>
      <c r="I3066" s="46">
        <v>7225.8665119926573</v>
      </c>
      <c r="J3066" s="110">
        <v>6913.7408704776853</v>
      </c>
      <c r="K3066" s="46">
        <v>6935.1864920862836</v>
      </c>
      <c r="L3066" s="110">
        <f>$L$1*gp_need_index[[#This Row],[Normalised weighted population (base year)]]</f>
        <v>2935.4822573775741</v>
      </c>
      <c r="M3066" s="4">
        <f>$M$1*gp_need_index[[#This Row],[Normalised travel time adjusted wp (base year)]]</f>
        <v>4117.7919463476019</v>
      </c>
      <c r="N3066" s="115">
        <v>7053.2742037251755</v>
      </c>
      <c r="O3066" s="43">
        <f>gp_need_index[[#This Row],[Combined weighted population (base year)]]/gp_need_index[[#This Row],[Registered population (base year)]]</f>
        <v>0.80161470691855097</v>
      </c>
      <c r="P3066" s="77">
        <v>8875.1833209032156</v>
      </c>
      <c r="Q3066" s="4">
        <v>2998.3918194914786</v>
      </c>
      <c r="R3066" s="46">
        <v>7275.6373032301135</v>
      </c>
      <c r="S3066" s="110">
        <v>6961.3617825113242</v>
      </c>
      <c r="T3066" s="46">
        <v>6982.8642989282816</v>
      </c>
      <c r="U3066" s="110">
        <f>$L$1*gp_need_index[[#This Row],[Normalised weighted population 2025/26]]</f>
        <v>2955.7014621429421</v>
      </c>
      <c r="V3066" s="4">
        <f>$M$1*gp_need_index[[#This Row],[Normalised travel time adjusted wp 2025/26]]</f>
        <v>4146.1008158001432</v>
      </c>
      <c r="W3066" s="115">
        <v>7101.8022779430848</v>
      </c>
      <c r="X3066" s="43">
        <f>gp_need_index[[#This Row],[Combined weighted population 2025/26]]/gp_need_index[[#This Row],[Registered population 2025/26]]</f>
        <v>0.80018654501666608</v>
      </c>
    </row>
    <row r="3067" spans="1:24" ht="13">
      <c r="A3067" s="8" t="s">
        <v>2372</v>
      </c>
      <c r="B3067" s="3" t="s">
        <v>9804</v>
      </c>
      <c r="C3067" s="74" t="s">
        <v>6424</v>
      </c>
      <c r="D3067" s="74" t="s">
        <v>6805</v>
      </c>
      <c r="E3067" s="74" t="s">
        <v>6514</v>
      </c>
      <c r="F3067" s="41">
        <v>0.95680439972189613</v>
      </c>
      <c r="G3067" s="110">
        <v>11404.583333333332</v>
      </c>
      <c r="H3067" s="4">
        <v>3499.8089876845011</v>
      </c>
      <c r="I3067" s="46">
        <v>8578.2738297284159</v>
      </c>
      <c r="J3067" s="110">
        <v>8207.7301423033477</v>
      </c>
      <c r="K3067" s="46">
        <v>8233.1895684222727</v>
      </c>
      <c r="L3067" s="110">
        <f>$L$1*gp_need_index[[#This Row],[Normalised weighted population (base year)]]</f>
        <v>3484.892861541382</v>
      </c>
      <c r="M3067" s="4">
        <f>$M$1*gp_need_index[[#This Row],[Normalised travel time adjusted wp (base year)]]</f>
        <v>4888.4859457331704</v>
      </c>
      <c r="N3067" s="115">
        <v>8373.3788072745519</v>
      </c>
      <c r="O3067" s="43">
        <f>gp_need_index[[#This Row],[Combined weighted population (base year)]]/gp_need_index[[#This Row],[Registered population (base year)]]</f>
        <v>0.73421172545610047</v>
      </c>
      <c r="P3067" s="77">
        <v>11505.262844004095</v>
      </c>
      <c r="Q3067" s="4">
        <v>3564.3080159117781</v>
      </c>
      <c r="R3067" s="46">
        <v>8648.8404191177269</v>
      </c>
      <c r="S3067" s="110">
        <v>8275.2485655044093</v>
      </c>
      <c r="T3067" s="46">
        <v>8300.8094648935476</v>
      </c>
      <c r="U3067" s="110">
        <f>$L$1*gp_need_index[[#This Row],[Normalised weighted population 2025/26]]</f>
        <v>3513.5602844410678</v>
      </c>
      <c r="V3067" s="4">
        <f>$M$1*gp_need_index[[#This Row],[Normalised travel time adjusted wp 2025/26]]</f>
        <v>4928.6355026946176</v>
      </c>
      <c r="W3067" s="115">
        <v>8442.1957871356863</v>
      </c>
      <c r="X3067" s="43">
        <f>gp_need_index[[#This Row],[Combined weighted population 2025/26]]/gp_need_index[[#This Row],[Registered population 2025/26]]</f>
        <v>0.7337681808404134</v>
      </c>
    </row>
    <row r="3068" spans="1:24" ht="13">
      <c r="A3068" s="8" t="s">
        <v>2349</v>
      </c>
      <c r="B3068" s="3" t="s">
        <v>9803</v>
      </c>
      <c r="C3068" s="74" t="s">
        <v>6424</v>
      </c>
      <c r="D3068" s="74" t="s">
        <v>6805</v>
      </c>
      <c r="E3068" s="74" t="s">
        <v>6449</v>
      </c>
      <c r="F3068" s="41">
        <v>0.95680439972189613</v>
      </c>
      <c r="G3068" s="110">
        <v>9205.0833333333321</v>
      </c>
      <c r="H3068" s="4">
        <v>3379.4473027103513</v>
      </c>
      <c r="I3068" s="46">
        <v>8283.2590172203563</v>
      </c>
      <c r="J3068" s="110">
        <v>7925.4586717125067</v>
      </c>
      <c r="K3068" s="46">
        <v>7950.0425244967355</v>
      </c>
      <c r="L3068" s="110">
        <f>$L$1*gp_need_index[[#This Row],[Normalised weighted population (base year)]]</f>
        <v>3365.0441560133077</v>
      </c>
      <c r="M3068" s="4">
        <f>$M$1*gp_need_index[[#This Row],[Normalised travel time adjusted wp (base year)]]</f>
        <v>4720.3663690730245</v>
      </c>
      <c r="N3068" s="115">
        <v>8085.4105250863322</v>
      </c>
      <c r="O3068" s="43">
        <f>gp_need_index[[#This Row],[Combined weighted population (base year)]]/gp_need_index[[#This Row],[Registered population (base year)]]</f>
        <v>0.87836364238089459</v>
      </c>
      <c r="P3068" s="77">
        <v>9288.1957694115554</v>
      </c>
      <c r="Q3068" s="4">
        <v>3442.6691955636343</v>
      </c>
      <c r="R3068" s="46">
        <v>8353.6822169465522</v>
      </c>
      <c r="S3068" s="110">
        <v>7992.8398990530241</v>
      </c>
      <c r="T3068" s="46">
        <v>8017.5284839185988</v>
      </c>
      <c r="U3068" s="110">
        <f>$L$1*gp_need_index[[#This Row],[Normalised weighted population 2025/26]]</f>
        <v>3393.6533273785558</v>
      </c>
      <c r="V3068" s="4">
        <f>$M$1*gp_need_index[[#This Row],[Normalised travel time adjusted wp 2025/26]]</f>
        <v>4760.4364004292102</v>
      </c>
      <c r="W3068" s="115">
        <v>8154.0897278077664</v>
      </c>
      <c r="X3068" s="43">
        <f>gp_need_index[[#This Row],[Combined weighted population 2025/26]]/gp_need_index[[#This Row],[Registered population 2025/26]]</f>
        <v>0.87789813331253252</v>
      </c>
    </row>
    <row r="3069" spans="1:24" ht="13">
      <c r="A3069" s="8" t="s">
        <v>2390</v>
      </c>
      <c r="B3069" s="3" t="s">
        <v>9802</v>
      </c>
      <c r="C3069" s="74" t="s">
        <v>6424</v>
      </c>
      <c r="D3069" s="74" t="s">
        <v>6805</v>
      </c>
      <c r="E3069" s="74" t="s">
        <v>6514</v>
      </c>
      <c r="F3069" s="41">
        <v>0.95680439972189613</v>
      </c>
      <c r="G3069" s="110">
        <v>15355.499999999998</v>
      </c>
      <c r="H3069" s="4">
        <v>4073.4624425132365</v>
      </c>
      <c r="I3069" s="46">
        <v>9984.3381138670702</v>
      </c>
      <c r="J3069" s="110">
        <v>9553.0586356590302</v>
      </c>
      <c r="K3069" s="46">
        <v>9582.6911145938302</v>
      </c>
      <c r="L3069" s="110">
        <f>$L$1*gp_need_index[[#This Row],[Normalised weighted population (base year)]]</f>
        <v>4056.1014151412874</v>
      </c>
      <c r="M3069" s="4">
        <f>$M$1*gp_need_index[[#This Row],[Normalised travel time adjusted wp (base year)]]</f>
        <v>5689.7573469780991</v>
      </c>
      <c r="N3069" s="115">
        <v>9745.8587621193874</v>
      </c>
      <c r="O3069" s="43">
        <f>gp_need_index[[#This Row],[Combined weighted population (base year)]]/gp_need_index[[#This Row],[Registered population (base year)]]</f>
        <v>0.63468195513785863</v>
      </c>
      <c r="P3069" s="77">
        <v>15482.822578628375</v>
      </c>
      <c r="Q3069" s="4">
        <v>4142.6921337090989</v>
      </c>
      <c r="R3069" s="46">
        <v>10052.297110697054</v>
      </c>
      <c r="S3069" s="110">
        <v>9618.0821028266455</v>
      </c>
      <c r="T3069" s="46">
        <v>9647.7907970127799</v>
      </c>
      <c r="U3069" s="110">
        <f>$L$1*gp_need_index[[#This Row],[Normalised weighted population 2025/26]]</f>
        <v>4083.7095129510799</v>
      </c>
      <c r="V3069" s="4">
        <f>$M$1*gp_need_index[[#This Row],[Normalised travel time adjusted wp 2025/26]]</f>
        <v>5728.4105177732072</v>
      </c>
      <c r="W3069" s="115">
        <v>9812.1200307242871</v>
      </c>
      <c r="X3069" s="43">
        <f>gp_need_index[[#This Row],[Combined weighted population 2025/26]]/gp_need_index[[#This Row],[Registered population 2025/26]]</f>
        <v>0.63374232837030575</v>
      </c>
    </row>
    <row r="3070" spans="1:24" ht="13">
      <c r="A3070" s="8" t="s">
        <v>2198</v>
      </c>
      <c r="B3070" s="3" t="s">
        <v>9801</v>
      </c>
      <c r="C3070" s="74" t="s">
        <v>6424</v>
      </c>
      <c r="D3070" s="74" t="s">
        <v>6805</v>
      </c>
      <c r="E3070" s="74" t="s">
        <v>6437</v>
      </c>
      <c r="F3070" s="41">
        <v>0.95680439972189613</v>
      </c>
      <c r="G3070" s="110">
        <v>3736.666666666667</v>
      </c>
      <c r="H3070" s="4">
        <v>1021.8282680006224</v>
      </c>
      <c r="I3070" s="46">
        <v>2504.5717411183023</v>
      </c>
      <c r="J3070" s="110">
        <v>2396.3852613211216</v>
      </c>
      <c r="K3070" s="46">
        <v>2403.8185702208179</v>
      </c>
      <c r="L3070" s="110">
        <f>$L$1*gp_need_index[[#This Row],[Normalised weighted population (base year)]]</f>
        <v>1017.4732533710423</v>
      </c>
      <c r="M3070" s="4">
        <f>$M$1*gp_need_index[[#This Row],[Normalised travel time adjusted wp (base year)]]</f>
        <v>1427.2759298154635</v>
      </c>
      <c r="N3070" s="115">
        <v>2444.7491831865059</v>
      </c>
      <c r="O3070" s="43">
        <f>gp_need_index[[#This Row],[Combined weighted population (base year)]]/gp_need_index[[#This Row],[Registered population (base year)]]</f>
        <v>0.65425937105794085</v>
      </c>
      <c r="P3070" s="77">
        <v>3768.519305554456</v>
      </c>
      <c r="Q3070" s="4">
        <v>1038.7803612148098</v>
      </c>
      <c r="R3070" s="46">
        <v>2520.6142495409781</v>
      </c>
      <c r="S3070" s="110">
        <v>2411.7348039625131</v>
      </c>
      <c r="T3070" s="46">
        <v>2419.1842612433907</v>
      </c>
      <c r="U3070" s="110">
        <f>$L$1*gp_need_index[[#This Row],[Normalised weighted population 2025/26]]</f>
        <v>1023.9904646647241</v>
      </c>
      <c r="V3070" s="4">
        <f>$M$1*gp_need_index[[#This Row],[Normalised travel time adjusted wp 2025/26]]</f>
        <v>1436.3993641766037</v>
      </c>
      <c r="W3070" s="115">
        <v>2460.3898288413279</v>
      </c>
      <c r="X3070" s="43">
        <f>gp_need_index[[#This Row],[Combined weighted population 2025/26]]/gp_need_index[[#This Row],[Registered population 2025/26]]</f>
        <v>0.6528797199512647</v>
      </c>
    </row>
    <row r="3071" spans="1:24" ht="13">
      <c r="A3071" s="8" t="s">
        <v>2364</v>
      </c>
      <c r="B3071" s="3" t="s">
        <v>9800</v>
      </c>
      <c r="C3071" s="74" t="s">
        <v>6424</v>
      </c>
      <c r="D3071" s="74" t="s">
        <v>6805</v>
      </c>
      <c r="E3071" s="74" t="s">
        <v>6449</v>
      </c>
      <c r="F3071" s="41">
        <v>0.95680439972189613</v>
      </c>
      <c r="G3071" s="110">
        <v>15970.583333333332</v>
      </c>
      <c r="H3071" s="4">
        <v>3743.2979363736795</v>
      </c>
      <c r="I3071" s="46">
        <v>9175.0820794696047</v>
      </c>
      <c r="J3071" s="110">
        <v>8778.7589014460409</v>
      </c>
      <c r="K3071" s="46">
        <v>8805.9895924887769</v>
      </c>
      <c r="L3071" s="110">
        <f>$L$1*gp_need_index[[#This Row],[Normalised weighted population (base year)]]</f>
        <v>3727.3440644890406</v>
      </c>
      <c r="M3071" s="4">
        <f>$M$1*gp_need_index[[#This Row],[Normalised travel time adjusted wp (base year)]]</f>
        <v>5228.5880221027446</v>
      </c>
      <c r="N3071" s="115">
        <v>8955.9320865917853</v>
      </c>
      <c r="O3071" s="43">
        <f>gp_need_index[[#This Row],[Combined weighted population (base year)]]/gp_need_index[[#This Row],[Registered population (base year)]]</f>
        <v>0.56077676686356392</v>
      </c>
      <c r="P3071" s="77">
        <v>16116.725209785574</v>
      </c>
      <c r="Q3071" s="4">
        <v>3804.9713432847002</v>
      </c>
      <c r="R3071" s="46">
        <v>9232.8131576942615</v>
      </c>
      <c r="S3071" s="110">
        <v>8833.9962510920814</v>
      </c>
      <c r="T3071" s="46">
        <v>8861.2830313731556</v>
      </c>
      <c r="U3071" s="110">
        <f>$L$1*gp_need_index[[#This Row],[Normalised weighted population 2025/26]]</f>
        <v>3750.7971071859261</v>
      </c>
      <c r="V3071" s="4">
        <f>$M$1*gp_need_index[[#This Row],[Normalised travel time adjusted wp 2025/26]]</f>
        <v>5261.4187004967243</v>
      </c>
      <c r="W3071" s="115">
        <v>9012.2158076826508</v>
      </c>
      <c r="X3071" s="43">
        <f>gp_need_index[[#This Row],[Combined weighted population 2025/26]]/gp_need_index[[#This Row],[Registered population 2025/26]]</f>
        <v>0.55918405819879047</v>
      </c>
    </row>
    <row r="3072" spans="1:24" ht="13">
      <c r="A3072" s="8" t="s">
        <v>2403</v>
      </c>
      <c r="B3072" s="3" t="s">
        <v>9799</v>
      </c>
      <c r="C3072" s="74" t="s">
        <v>6424</v>
      </c>
      <c r="D3072" s="74" t="s">
        <v>6805</v>
      </c>
      <c r="E3072" s="74" t="s">
        <v>6514</v>
      </c>
      <c r="F3072" s="41">
        <v>0.95680439972189613</v>
      </c>
      <c r="G3072" s="110">
        <v>4646</v>
      </c>
      <c r="H3072" s="4">
        <v>1740.7473514535459</v>
      </c>
      <c r="I3072" s="46">
        <v>4266.6921256815585</v>
      </c>
      <c r="J3072" s="110">
        <v>4082.3897981108844</v>
      </c>
      <c r="K3072" s="46">
        <v>4095.0528973663008</v>
      </c>
      <c r="L3072" s="110">
        <f>$L$1*gp_need_index[[#This Row],[Normalised weighted population (base year)]]</f>
        <v>1733.3283159664807</v>
      </c>
      <c r="M3072" s="4">
        <f>$M$1*gp_need_index[[#This Row],[Normalised travel time adjusted wp (base year)]]</f>
        <v>2431.4524000016718</v>
      </c>
      <c r="N3072" s="115">
        <v>4164.7807159681524</v>
      </c>
      <c r="O3072" s="43">
        <f>gp_need_index[[#This Row],[Combined weighted population (base year)]]/gp_need_index[[#This Row],[Registered population (base year)]]</f>
        <v>0.89642288333365316</v>
      </c>
      <c r="P3072" s="77">
        <v>4687.7413415747369</v>
      </c>
      <c r="Q3072" s="4">
        <v>1773.8461152520538</v>
      </c>
      <c r="R3072" s="46">
        <v>4304.2609983195844</v>
      </c>
      <c r="S3072" s="110">
        <v>4118.3358607435393</v>
      </c>
      <c r="T3072" s="46">
        <v>4131.0567316338665</v>
      </c>
      <c r="U3072" s="110">
        <f>$L$1*gp_need_index[[#This Row],[Normalised weighted population 2025/26]]</f>
        <v>1748.5905352277373</v>
      </c>
      <c r="V3072" s="4">
        <f>$M$1*gp_need_index[[#This Row],[Normalised travel time adjusted wp 2025/26]]</f>
        <v>2452.829806211842</v>
      </c>
      <c r="W3072" s="115">
        <v>4201.4203414395797</v>
      </c>
      <c r="X3072" s="43">
        <f>gp_need_index[[#This Row],[Combined weighted population 2025/26]]/gp_need_index[[#This Row],[Registered population 2025/26]]</f>
        <v>0.89625686131142446</v>
      </c>
    </row>
    <row r="3073" spans="1:24" ht="13">
      <c r="A3073" s="8" t="s">
        <v>2374</v>
      </c>
      <c r="B3073" s="3" t="s">
        <v>9798</v>
      </c>
      <c r="C3073" s="74" t="s">
        <v>6424</v>
      </c>
      <c r="D3073" s="74" t="s">
        <v>6805</v>
      </c>
      <c r="E3073" s="74" t="s">
        <v>6514</v>
      </c>
      <c r="F3073" s="41">
        <v>0.95680439972189613</v>
      </c>
      <c r="G3073" s="110">
        <v>15508.583333333336</v>
      </c>
      <c r="H3073" s="4">
        <v>5066.1477420357942</v>
      </c>
      <c r="I3073" s="46">
        <v>12417.478424099945</v>
      </c>
      <c r="J3073" s="110">
        <v>11881.097989630545</v>
      </c>
      <c r="K3073" s="46">
        <v>11917.951776394279</v>
      </c>
      <c r="L3073" s="110">
        <f>$L$1*gp_need_index[[#This Row],[Normalised weighted population (base year)]]</f>
        <v>5044.555906868276</v>
      </c>
      <c r="M3073" s="4">
        <f>$M$1*gp_need_index[[#This Row],[Normalised travel time adjusted wp (base year)]]</f>
        <v>7076.3267718604975</v>
      </c>
      <c r="N3073" s="115">
        <v>12120.882678728773</v>
      </c>
      <c r="O3073" s="43">
        <f>gp_need_index[[#This Row],[Combined weighted population (base year)]]/gp_need_index[[#This Row],[Registered population (base year)]]</f>
        <v>0.78155963173482024</v>
      </c>
      <c r="P3073" s="77">
        <v>15640.04961489456</v>
      </c>
      <c r="Q3073" s="4">
        <v>5155.9809717150229</v>
      </c>
      <c r="R3073" s="46">
        <v>12511.055842900681</v>
      </c>
      <c r="S3073" s="110">
        <v>11970.633275653709</v>
      </c>
      <c r="T3073" s="46">
        <v>12007.608618492199</v>
      </c>
      <c r="U3073" s="110">
        <f>$L$1*gp_need_index[[#This Row],[Normalised weighted population 2025/26]]</f>
        <v>5082.5713963773678</v>
      </c>
      <c r="V3073" s="4">
        <f>$M$1*gp_need_index[[#This Row],[Normalised travel time adjusted wp 2025/26]]</f>
        <v>7129.5608446207698</v>
      </c>
      <c r="W3073" s="115">
        <v>12212.132240998137</v>
      </c>
      <c r="X3073" s="43">
        <f>gp_need_index[[#This Row],[Combined weighted population 2025/26]]/gp_need_index[[#This Row],[Registered population 2025/26]]</f>
        <v>0.7808243926136974</v>
      </c>
    </row>
    <row r="3074" spans="1:24" ht="13">
      <c r="A3074" s="8" t="s">
        <v>2354</v>
      </c>
      <c r="B3074" s="3" t="s">
        <v>9797</v>
      </c>
      <c r="C3074" s="74" t="s">
        <v>6424</v>
      </c>
      <c r="D3074" s="74" t="s">
        <v>6805</v>
      </c>
      <c r="E3074" s="74" t="s">
        <v>6449</v>
      </c>
      <c r="F3074" s="41">
        <v>0.95680439972189613</v>
      </c>
      <c r="G3074" s="110">
        <v>14717.833333333336</v>
      </c>
      <c r="H3074" s="4">
        <v>3425.8223941874398</v>
      </c>
      <c r="I3074" s="46">
        <v>8396.9275731241378</v>
      </c>
      <c r="J3074" s="110">
        <v>8034.2172461112787</v>
      </c>
      <c r="K3074" s="46">
        <v>8059.1384553682101</v>
      </c>
      <c r="L3074" s="110">
        <f>$L$1*gp_need_index[[#This Row],[Normalised weighted population (base year)]]</f>
        <v>3411.2215976424177</v>
      </c>
      <c r="M3074" s="4">
        <f>$M$1*gp_need_index[[#This Row],[Normalised travel time adjusted wp (base year)]]</f>
        <v>4785.142470773314</v>
      </c>
      <c r="N3074" s="115">
        <v>8196.3640684157326</v>
      </c>
      <c r="O3074" s="43">
        <f>gp_need_index[[#This Row],[Combined weighted population (base year)]]/gp_need_index[[#This Row],[Registered population (base year)]]</f>
        <v>0.55690018243734229</v>
      </c>
      <c r="P3074" s="77">
        <v>14847.149120834276</v>
      </c>
      <c r="Q3074" s="4">
        <v>3483.5903239643185</v>
      </c>
      <c r="R3074" s="46">
        <v>8452.9778748211738</v>
      </c>
      <c r="S3074" s="110">
        <v>8087.8464213807429</v>
      </c>
      <c r="T3074" s="46">
        <v>8112.8284659701321</v>
      </c>
      <c r="U3074" s="110">
        <f>$L$1*gp_need_index[[#This Row],[Normalised weighted population 2025/26]]</f>
        <v>3433.9918309257528</v>
      </c>
      <c r="V3074" s="4">
        <f>$M$1*gp_need_index[[#This Row],[Normalised travel time adjusted wp 2025/26]]</f>
        <v>4817.0211078522434</v>
      </c>
      <c r="W3074" s="115">
        <v>8251.0129387779962</v>
      </c>
      <c r="X3074" s="43">
        <f>gp_need_index[[#This Row],[Combined weighted population 2025/26]]/gp_need_index[[#This Row],[Registered population 2025/26]]</f>
        <v>0.55573045516191077</v>
      </c>
    </row>
    <row r="3075" spans="1:24" ht="13">
      <c r="A3075" s="8" t="s">
        <v>2359</v>
      </c>
      <c r="B3075" s="3" t="s">
        <v>9796</v>
      </c>
      <c r="C3075" s="74" t="s">
        <v>6424</v>
      </c>
      <c r="D3075" s="74" t="s">
        <v>6805</v>
      </c>
      <c r="E3075" s="74" t="s">
        <v>6449</v>
      </c>
      <c r="F3075" s="41">
        <v>0.95680439972189613</v>
      </c>
      <c r="G3075" s="110">
        <v>15380.833333333336</v>
      </c>
      <c r="H3075" s="4">
        <v>5798.3589947900664</v>
      </c>
      <c r="I3075" s="46">
        <v>14212.178834733</v>
      </c>
      <c r="J3075" s="110">
        <v>13598.275238706945</v>
      </c>
      <c r="K3075" s="46">
        <v>13640.455509961272</v>
      </c>
      <c r="L3075" s="110">
        <f>$L$1*gp_need_index[[#This Row],[Normalised weighted population (base year)]]</f>
        <v>5773.6464877664766</v>
      </c>
      <c r="M3075" s="4">
        <f>$M$1*gp_need_index[[#This Row],[Normalised travel time adjusted wp (base year)]]</f>
        <v>8099.0695646793411</v>
      </c>
      <c r="N3075" s="115">
        <v>13872.716052445818</v>
      </c>
      <c r="O3075" s="43">
        <f>gp_need_index[[#This Row],[Combined weighted population (base year)]]/gp_need_index[[#This Row],[Registered population (base year)]]</f>
        <v>0.90194827235926633</v>
      </c>
      <c r="P3075" s="77">
        <v>15515.974371770306</v>
      </c>
      <c r="Q3075" s="4">
        <v>5903.9423427850415</v>
      </c>
      <c r="R3075" s="46">
        <v>14325.993976521624</v>
      </c>
      <c r="S3075" s="110">
        <v>13707.174067125272</v>
      </c>
      <c r="T3075" s="46">
        <v>13749.513302553161</v>
      </c>
      <c r="U3075" s="110">
        <f>$L$1*gp_need_index[[#This Row],[Normalised weighted population 2025/26]]</f>
        <v>5819.883479383594</v>
      </c>
      <c r="V3075" s="4">
        <f>$M$1*gp_need_index[[#This Row],[Normalised travel time adjusted wp 2025/26]]</f>
        <v>8163.8230216388283</v>
      </c>
      <c r="W3075" s="115">
        <v>13983.706501022421</v>
      </c>
      <c r="X3075" s="43">
        <f>gp_need_index[[#This Row],[Combined weighted population 2025/26]]/gp_need_index[[#This Row],[Registered population 2025/26]]</f>
        <v>0.90124578489020413</v>
      </c>
    </row>
    <row r="3076" spans="1:24" ht="13">
      <c r="A3076" s="8" t="s">
        <v>2391</v>
      </c>
      <c r="B3076" s="3" t="s">
        <v>9795</v>
      </c>
      <c r="C3076" s="74" t="s">
        <v>6424</v>
      </c>
      <c r="D3076" s="74" t="s">
        <v>6805</v>
      </c>
      <c r="E3076" s="74" t="s">
        <v>6514</v>
      </c>
      <c r="F3076" s="41">
        <v>0.95680439972189613</v>
      </c>
      <c r="G3076" s="110">
        <v>12503.666666666664</v>
      </c>
      <c r="H3076" s="4">
        <v>2826.3426516685295</v>
      </c>
      <c r="I3076" s="46">
        <v>6927.5612720493427</v>
      </c>
      <c r="J3076" s="110">
        <v>6628.3211044398267</v>
      </c>
      <c r="K3076" s="46">
        <v>6648.8813870667173</v>
      </c>
      <c r="L3076" s="110">
        <f>$L$1*gp_need_index[[#This Row],[Normalised weighted population (base year)]]</f>
        <v>2814.2968275494663</v>
      </c>
      <c r="M3076" s="4">
        <f>$M$1*gp_need_index[[#This Row],[Normalised travel time adjusted wp (base year)]]</f>
        <v>3947.7972595438569</v>
      </c>
      <c r="N3076" s="115">
        <v>6762.0940870933227</v>
      </c>
      <c r="O3076" s="43">
        <f>gp_need_index[[#This Row],[Combined weighted population (base year)]]/gp_need_index[[#This Row],[Registered population (base year)]]</f>
        <v>0.54080888969315588</v>
      </c>
      <c r="P3076" s="77">
        <v>12610.624821293728</v>
      </c>
      <c r="Q3076" s="4">
        <v>2870.566923410202</v>
      </c>
      <c r="R3076" s="46">
        <v>6965.4685066889806</v>
      </c>
      <c r="S3076" s="110">
        <v>6664.5909133243222</v>
      </c>
      <c r="T3076" s="46">
        <v>6685.1767527050706</v>
      </c>
      <c r="U3076" s="110">
        <f>$L$1*gp_need_index[[#This Row],[Normalised weighted population 2025/26]]</f>
        <v>2829.6965051557745</v>
      </c>
      <c r="V3076" s="4">
        <f>$M$1*gp_need_index[[#This Row],[Normalised travel time adjusted wp 2025/26]]</f>
        <v>3969.3477635549452</v>
      </c>
      <c r="W3076" s="115">
        <v>6799.0442687107197</v>
      </c>
      <c r="X3076" s="43">
        <f>gp_need_index[[#This Row],[Combined weighted population 2025/26]]/gp_need_index[[#This Row],[Registered population 2025/26]]</f>
        <v>0.53915205353109563</v>
      </c>
    </row>
    <row r="3077" spans="1:24" ht="13">
      <c r="A3077" s="8" t="s">
        <v>2356</v>
      </c>
      <c r="B3077" s="3" t="s">
        <v>9794</v>
      </c>
      <c r="C3077" s="74" t="s">
        <v>6424</v>
      </c>
      <c r="D3077" s="74" t="s">
        <v>6805</v>
      </c>
      <c r="E3077" s="74" t="s">
        <v>6449</v>
      </c>
      <c r="F3077" s="41">
        <v>0.95680439972189613</v>
      </c>
      <c r="G3077" s="110">
        <v>4493.75</v>
      </c>
      <c r="H3077" s="4">
        <v>1993.7125926795866</v>
      </c>
      <c r="I3077" s="46">
        <v>4886.7274236867706</v>
      </c>
      <c r="J3077" s="110">
        <v>4675.6422992251482</v>
      </c>
      <c r="K3077" s="46">
        <v>4690.1455988721609</v>
      </c>
      <c r="L3077" s="110">
        <f>$L$1*gp_need_index[[#This Row],[Normalised weighted population (base year)]]</f>
        <v>1985.2154236540252</v>
      </c>
      <c r="M3077" s="4">
        <f>$M$1*gp_need_index[[#This Row],[Normalised travel time adjusted wp (base year)]]</f>
        <v>2784.7908338545017</v>
      </c>
      <c r="N3077" s="115">
        <v>4770.0062575085267</v>
      </c>
      <c r="O3077" s="43">
        <f>gp_need_index[[#This Row],[Combined weighted population (base year)]]/gp_need_index[[#This Row],[Registered population (base year)]]</f>
        <v>1.0614756623106596</v>
      </c>
      <c r="P3077" s="77">
        <v>4535.2300721539395</v>
      </c>
      <c r="Q3077" s="4">
        <v>2034.0153384849257</v>
      </c>
      <c r="R3077" s="46">
        <v>4935.5650505119747</v>
      </c>
      <c r="S3077" s="110">
        <v>4722.3703554434796</v>
      </c>
      <c r="T3077" s="46">
        <v>4736.9569908270878</v>
      </c>
      <c r="U3077" s="110">
        <f>$L$1*gp_need_index[[#This Row],[Normalised weighted population 2025/26]]</f>
        <v>2005.055533736308</v>
      </c>
      <c r="V3077" s="4">
        <f>$M$1*gp_need_index[[#This Row],[Normalised travel time adjusted wp 2025/26]]</f>
        <v>2812.5852663487503</v>
      </c>
      <c r="W3077" s="115">
        <v>4817.6408000850588</v>
      </c>
      <c r="X3077" s="43">
        <f>gp_need_index[[#This Row],[Combined weighted population 2025/26]]/gp_need_index[[#This Row],[Registered population 2025/26]]</f>
        <v>1.0622704302622055</v>
      </c>
    </row>
    <row r="3078" spans="1:24" ht="13">
      <c r="A3078" s="8" t="s">
        <v>2361</v>
      </c>
      <c r="B3078" s="3" t="s">
        <v>9793</v>
      </c>
      <c r="C3078" s="74" t="s">
        <v>6424</v>
      </c>
      <c r="D3078" s="74" t="s">
        <v>6805</v>
      </c>
      <c r="E3078" s="74" t="s">
        <v>6449</v>
      </c>
      <c r="F3078" s="41">
        <v>0.95680439972189613</v>
      </c>
      <c r="G3078" s="110">
        <v>5836.833333333333</v>
      </c>
      <c r="H3078" s="4">
        <v>2682.8670166163342</v>
      </c>
      <c r="I3078" s="46">
        <v>6575.8925696421866</v>
      </c>
      <c r="J3078" s="110">
        <v>6291.8429427321689</v>
      </c>
      <c r="K3078" s="46">
        <v>6311.3595091610232</v>
      </c>
      <c r="L3078" s="110">
        <f>$L$1*gp_need_index[[#This Row],[Normalised weighted population (base year)]]</f>
        <v>2671.4326832038878</v>
      </c>
      <c r="M3078" s="4">
        <f>$M$1*gp_need_index[[#This Row],[Normalised travel time adjusted wp (base year)]]</f>
        <v>3747.3924294585904</v>
      </c>
      <c r="N3078" s="115">
        <v>6418.8251126624782</v>
      </c>
      <c r="O3078" s="43">
        <f>gp_need_index[[#This Row],[Combined weighted population (base year)]]/gp_need_index[[#This Row],[Registered population (base year)]]</f>
        <v>1.0997101931976492</v>
      </c>
      <c r="P3078" s="77">
        <v>5890.1240200388975</v>
      </c>
      <c r="Q3078" s="4">
        <v>2734.5073183889835</v>
      </c>
      <c r="R3078" s="46">
        <v>6635.3180802770585</v>
      </c>
      <c r="S3078" s="110">
        <v>6348.7015327633353</v>
      </c>
      <c r="T3078" s="46">
        <v>6368.3116411300007</v>
      </c>
      <c r="U3078" s="110">
        <f>$L$1*gp_need_index[[#This Row],[Normalised weighted population 2025/26]]</f>
        <v>2695.574082967466</v>
      </c>
      <c r="V3078" s="4">
        <f>$M$1*gp_need_index[[#This Row],[Normalised travel time adjusted wp 2025/26]]</f>
        <v>3781.207962842846</v>
      </c>
      <c r="W3078" s="115">
        <v>6476.7820458103124</v>
      </c>
      <c r="X3078" s="43">
        <f>gp_need_index[[#This Row],[Combined weighted population 2025/26]]/gp_need_index[[#This Row],[Registered population 2025/26]]</f>
        <v>1.0996002840985242</v>
      </c>
    </row>
    <row r="3079" spans="1:24" ht="13">
      <c r="A3079" s="8" t="s">
        <v>2365</v>
      </c>
      <c r="B3079" s="3" t="s">
        <v>9792</v>
      </c>
      <c r="C3079" s="74" t="s">
        <v>6424</v>
      </c>
      <c r="D3079" s="74" t="s">
        <v>6805</v>
      </c>
      <c r="E3079" s="74" t="s">
        <v>6514</v>
      </c>
      <c r="F3079" s="41">
        <v>0.95680439972189613</v>
      </c>
      <c r="G3079" s="110">
        <v>12596.083333333334</v>
      </c>
      <c r="H3079" s="4">
        <v>4683.9389132754804</v>
      </c>
      <c r="I3079" s="46">
        <v>11480.658156255855</v>
      </c>
      <c r="J3079" s="110">
        <v>10984.744235608674</v>
      </c>
      <c r="K3079" s="46">
        <v>11018.817637079361</v>
      </c>
      <c r="L3079" s="110">
        <f>$L$1*gp_need_index[[#This Row],[Normalised weighted population (base year)]]</f>
        <v>4663.9760456095783</v>
      </c>
      <c r="M3079" s="4">
        <f>$M$1*gp_need_index[[#This Row],[Normalised travel time adjusted wp (base year)]]</f>
        <v>6542.4626397593638</v>
      </c>
      <c r="N3079" s="115">
        <v>11206.438685368943</v>
      </c>
      <c r="O3079" s="43">
        <f>gp_need_index[[#This Row],[Combined weighted population (base year)]]/gp_need_index[[#This Row],[Registered population (base year)]]</f>
        <v>0.88967644852849304</v>
      </c>
      <c r="P3079" s="77">
        <v>12711.061289141006</v>
      </c>
      <c r="Q3079" s="4">
        <v>4767.4958445982074</v>
      </c>
      <c r="R3079" s="46">
        <v>11568.391557256866</v>
      </c>
      <c r="S3079" s="110">
        <v>11068.687939689007</v>
      </c>
      <c r="T3079" s="46">
        <v>11102.877319809326</v>
      </c>
      <c r="U3079" s="110">
        <f>$L$1*gp_need_index[[#This Row],[Normalised weighted population 2025/26]]</f>
        <v>4699.6174239259954</v>
      </c>
      <c r="V3079" s="4">
        <f>$M$1*gp_need_index[[#This Row],[Normalised travel time adjusted wp 2025/26]]</f>
        <v>6592.3733789951384</v>
      </c>
      <c r="W3079" s="115">
        <v>11291.990802921133</v>
      </c>
      <c r="X3079" s="43">
        <f>gp_need_index[[#This Row],[Combined weighted population 2025/26]]/gp_need_index[[#This Row],[Registered population 2025/26]]</f>
        <v>0.88835940178872574</v>
      </c>
    </row>
    <row r="3080" spans="1:24" ht="13">
      <c r="A3080" s="8" t="s">
        <v>2225</v>
      </c>
      <c r="B3080" s="3" t="s">
        <v>9791</v>
      </c>
      <c r="C3080" s="74" t="s">
        <v>6424</v>
      </c>
      <c r="D3080" s="74" t="s">
        <v>6805</v>
      </c>
      <c r="E3080" s="74" t="s">
        <v>6437</v>
      </c>
      <c r="F3080" s="41">
        <v>0.95680439972189613</v>
      </c>
      <c r="G3080" s="110">
        <v>17033.666666666672</v>
      </c>
      <c r="H3080" s="4">
        <v>3352.5031567160422</v>
      </c>
      <c r="I3080" s="46">
        <v>8217.2170522843553</v>
      </c>
      <c r="J3080" s="110">
        <v>7862.2694290954614</v>
      </c>
      <c r="K3080" s="46">
        <v>7886.6572761843245</v>
      </c>
      <c r="L3080" s="110">
        <f>$L$1*gp_need_index[[#This Row],[Normalised weighted population (base year)]]</f>
        <v>3338.214845509131</v>
      </c>
      <c r="M3080" s="4">
        <f>$M$1*gp_need_index[[#This Row],[Normalised travel time adjusted wp (base year)]]</f>
        <v>4682.7311497006367</v>
      </c>
      <c r="N3080" s="115">
        <v>8020.9459952097677</v>
      </c>
      <c r="O3080" s="43">
        <f>gp_need_index[[#This Row],[Combined weighted population (base year)]]/gp_need_index[[#This Row],[Registered population (base year)]]</f>
        <v>0.47088781013344744</v>
      </c>
      <c r="P3080" s="77">
        <v>17183.981163387834</v>
      </c>
      <c r="Q3080" s="4">
        <v>3401.9906735762397</v>
      </c>
      <c r="R3080" s="46">
        <v>8254.9752467341186</v>
      </c>
      <c r="S3080" s="110">
        <v>7898.3966356705496</v>
      </c>
      <c r="T3080" s="46">
        <v>7922.7935006277503</v>
      </c>
      <c r="U3080" s="110">
        <f>$L$1*gp_need_index[[#This Row],[Normalised weighted population 2025/26]]</f>
        <v>3353.5539760748475</v>
      </c>
      <c r="V3080" s="4">
        <f>$M$1*gp_need_index[[#This Row],[Normalised travel time adjusted wp 2025/26]]</f>
        <v>4704.1871630543292</v>
      </c>
      <c r="W3080" s="115">
        <v>8057.7411391291771</v>
      </c>
      <c r="X3080" s="43">
        <f>gp_need_index[[#This Row],[Combined weighted population 2025/26]]/gp_need_index[[#This Row],[Registered population 2025/26]]</f>
        <v>0.4689100309477171</v>
      </c>
    </row>
    <row r="3081" spans="1:24" ht="13">
      <c r="A3081" s="8" t="s">
        <v>2219</v>
      </c>
      <c r="B3081" s="3" t="s">
        <v>9105</v>
      </c>
      <c r="C3081" s="74" t="s">
        <v>6424</v>
      </c>
      <c r="D3081" s="74" t="s">
        <v>6805</v>
      </c>
      <c r="E3081" s="74" t="s">
        <v>6437</v>
      </c>
      <c r="F3081" s="41">
        <v>0.95680439972189613</v>
      </c>
      <c r="G3081" s="110">
        <v>6256.3333333333339</v>
      </c>
      <c r="H3081" s="4">
        <v>2049.6198983750114</v>
      </c>
      <c r="I3081" s="46">
        <v>5023.7600957626801</v>
      </c>
      <c r="J3081" s="110">
        <v>4806.7557627730266</v>
      </c>
      <c r="K3081" s="46">
        <v>4821.6657611638475</v>
      </c>
      <c r="L3081" s="110">
        <f>$L$1*gp_need_index[[#This Row],[Normalised weighted population (base year)]]</f>
        <v>2040.8844533672441</v>
      </c>
      <c r="M3081" s="4">
        <f>$M$1*gp_need_index[[#This Row],[Normalised travel time adjusted wp (base year)]]</f>
        <v>2862.8814036877748</v>
      </c>
      <c r="N3081" s="115">
        <v>4903.7658570550193</v>
      </c>
      <c r="O3081" s="43">
        <f>gp_need_index[[#This Row],[Combined weighted population (base year)]]/gp_need_index[[#This Row],[Registered population (base year)]]</f>
        <v>0.78380827807368836</v>
      </c>
      <c r="P3081" s="77">
        <v>6309.6365803892277</v>
      </c>
      <c r="Q3081" s="4">
        <v>2087.0579824978063</v>
      </c>
      <c r="R3081" s="46">
        <v>5064.2737259203541</v>
      </c>
      <c r="S3081" s="110">
        <v>4845.5193823565951</v>
      </c>
      <c r="T3081" s="46">
        <v>4860.4864050919396</v>
      </c>
      <c r="U3081" s="110">
        <f>$L$1*gp_need_index[[#This Row],[Normalised weighted population 2025/26]]</f>
        <v>2057.3429697697306</v>
      </c>
      <c r="V3081" s="4">
        <f>$M$1*gp_need_index[[#This Row],[Normalised travel time adjusted wp 2025/26]]</f>
        <v>2885.9313007743972</v>
      </c>
      <c r="W3081" s="115">
        <v>4943.2742705441278</v>
      </c>
      <c r="X3081" s="43">
        <f>gp_need_index[[#This Row],[Combined weighted population 2025/26]]/gp_need_index[[#This Row],[Registered population 2025/26]]</f>
        <v>0.78344833455355489</v>
      </c>
    </row>
    <row r="3082" spans="1:24" ht="13">
      <c r="A3082" s="8" t="s">
        <v>2216</v>
      </c>
      <c r="B3082" s="3" t="s">
        <v>9790</v>
      </c>
      <c r="C3082" s="74" t="s">
        <v>6424</v>
      </c>
      <c r="D3082" s="74" t="s">
        <v>6805</v>
      </c>
      <c r="E3082" s="74" t="s">
        <v>6437</v>
      </c>
      <c r="F3082" s="41">
        <v>0.95680439972189613</v>
      </c>
      <c r="G3082" s="110">
        <v>6769.3333333333348</v>
      </c>
      <c r="H3082" s="4">
        <v>1969.2257696958516</v>
      </c>
      <c r="I3082" s="46">
        <v>4826.708527365935</v>
      </c>
      <c r="J3082" s="110">
        <v>4618.2159551589202</v>
      </c>
      <c r="K3082" s="46">
        <v>4632.5411249528943</v>
      </c>
      <c r="L3082" s="110">
        <f>$L$1*gp_need_index[[#This Row],[Normalised weighted population (base year)]]</f>
        <v>1960.8329630917126</v>
      </c>
      <c r="M3082" s="4">
        <f>$M$1*gp_need_index[[#This Row],[Normalised travel time adjusted wp (base year)]]</f>
        <v>2750.5879700888308</v>
      </c>
      <c r="N3082" s="115">
        <v>4711.4209331805432</v>
      </c>
      <c r="O3082" s="43">
        <f>gp_need_index[[#This Row],[Combined weighted population (base year)]]/gp_need_index[[#This Row],[Registered population (base year)]]</f>
        <v>0.69599481975288691</v>
      </c>
      <c r="P3082" s="77">
        <v>6825.5606812219339</v>
      </c>
      <c r="Q3082" s="4">
        <v>2004.099158226534</v>
      </c>
      <c r="R3082" s="46">
        <v>4862.9730444762108</v>
      </c>
      <c r="S3082" s="110">
        <v>4652.9140046838229</v>
      </c>
      <c r="T3082" s="46">
        <v>4667.2861006756957</v>
      </c>
      <c r="U3082" s="110">
        <f>$L$1*gp_need_index[[#This Row],[Normalised weighted population 2025/26]]</f>
        <v>1975.5652926155005</v>
      </c>
      <c r="V3082" s="4">
        <f>$M$1*gp_need_index[[#This Row],[Normalised travel time adjusted wp 2025/26]]</f>
        <v>2771.2179245061566</v>
      </c>
      <c r="W3082" s="115">
        <v>4746.7832171216569</v>
      </c>
      <c r="X3082" s="43">
        <f>gp_need_index[[#This Row],[Combined weighted population 2025/26]]/gp_need_index[[#This Row],[Registered population 2025/26]]</f>
        <v>0.6954422411305663</v>
      </c>
    </row>
    <row r="3083" spans="1:24" ht="13">
      <c r="A3083" s="8" t="s">
        <v>2362</v>
      </c>
      <c r="B3083" s="3" t="s">
        <v>9789</v>
      </c>
      <c r="C3083" s="74" t="s">
        <v>6424</v>
      </c>
      <c r="D3083" s="74" t="s">
        <v>6805</v>
      </c>
      <c r="E3083" s="74" t="s">
        <v>6449</v>
      </c>
      <c r="F3083" s="41">
        <v>0.95680439972189613</v>
      </c>
      <c r="G3083" s="110">
        <v>11870.25</v>
      </c>
      <c r="H3083" s="4">
        <v>4106.1371237546191</v>
      </c>
      <c r="I3083" s="46">
        <v>10064.426016942351</v>
      </c>
      <c r="J3083" s="110">
        <v>9629.6870936859596</v>
      </c>
      <c r="K3083" s="46">
        <v>9659.5572652022547</v>
      </c>
      <c r="L3083" s="110">
        <f>$L$1*gp_need_index[[#This Row],[Normalised weighted population (base year)]]</f>
        <v>4088.636837449169</v>
      </c>
      <c r="M3083" s="4">
        <f>$M$1*gp_need_index[[#This Row],[Normalised travel time adjusted wp (base year)]]</f>
        <v>5735.3969006199932</v>
      </c>
      <c r="N3083" s="115">
        <v>9824.0337380691617</v>
      </c>
      <c r="O3083" s="43">
        <f>gp_need_index[[#This Row],[Combined weighted population (base year)]]/gp_need_index[[#This Row],[Registered population (base year)]]</f>
        <v>0.82761809886642335</v>
      </c>
      <c r="P3083" s="77">
        <v>11976.541428772445</v>
      </c>
      <c r="Q3083" s="4">
        <v>4182.6130329202124</v>
      </c>
      <c r="R3083" s="46">
        <v>10149.165699248675</v>
      </c>
      <c r="S3083" s="110">
        <v>9710.766394547687</v>
      </c>
      <c r="T3083" s="46">
        <v>9740.7613754642898</v>
      </c>
      <c r="U3083" s="110">
        <f>$L$1*gp_need_index[[#This Row],[Normalised weighted population 2025/26]]</f>
        <v>4123.0620283232574</v>
      </c>
      <c r="V3083" s="4">
        <f>$M$1*gp_need_index[[#This Row],[Normalised travel time adjusted wp 2025/26]]</f>
        <v>5783.6121334228737</v>
      </c>
      <c r="W3083" s="115">
        <v>9906.6741617461303</v>
      </c>
      <c r="X3083" s="43">
        <f>gp_need_index[[#This Row],[Combined weighted population 2025/26]]/gp_need_index[[#This Row],[Registered population 2025/26]]</f>
        <v>0.82717320527496652</v>
      </c>
    </row>
    <row r="3084" spans="1:24" ht="13">
      <c r="A3084" s="8" t="s">
        <v>2205</v>
      </c>
      <c r="B3084" s="3" t="s">
        <v>9788</v>
      </c>
      <c r="C3084" s="74" t="s">
        <v>6424</v>
      </c>
      <c r="D3084" s="74" t="s">
        <v>6805</v>
      </c>
      <c r="E3084" s="74" t="s">
        <v>6437</v>
      </c>
      <c r="F3084" s="41">
        <v>0.95680439972189613</v>
      </c>
      <c r="G3084" s="110">
        <v>76006.083333333343</v>
      </c>
      <c r="H3084" s="4">
        <v>21880.566833038378</v>
      </c>
      <c r="I3084" s="46">
        <v>53630.782280966341</v>
      </c>
      <c r="J3084" s="110">
        <v>51314.1684469557</v>
      </c>
      <c r="K3084" s="46">
        <v>51473.339040747021</v>
      </c>
      <c r="L3084" s="110">
        <f>$L$1*gp_need_index[[#This Row],[Normalised weighted population (base year)]]</f>
        <v>21787.312230826366</v>
      </c>
      <c r="M3084" s="4">
        <f>$M$1*gp_need_index[[#This Row],[Normalised travel time adjusted wp (base year)]]</f>
        <v>30562.480359464091</v>
      </c>
      <c r="N3084" s="115">
        <v>52349.792590290454</v>
      </c>
      <c r="O3084" s="43">
        <f>gp_need_index[[#This Row],[Combined weighted population (base year)]]/gp_need_index[[#This Row],[Registered population (base year)]]</f>
        <v>0.68875792955551296</v>
      </c>
      <c r="P3084" s="77">
        <v>76666.362250299222</v>
      </c>
      <c r="Q3084" s="4">
        <v>22241.896227313246</v>
      </c>
      <c r="R3084" s="46">
        <v>53970.254599166561</v>
      </c>
      <c r="S3084" s="110">
        <v>51638.977054593466</v>
      </c>
      <c r="T3084" s="46">
        <v>51798.481471482242</v>
      </c>
      <c r="U3084" s="110">
        <f>$L$1*gp_need_index[[#This Row],[Normalised weighted population 2025/26]]</f>
        <v>21925.221637994859</v>
      </c>
      <c r="V3084" s="4">
        <f>$M$1*gp_need_index[[#This Row],[Normalised travel time adjusted wp 2025/26]]</f>
        <v>30755.534848225878</v>
      </c>
      <c r="W3084" s="115">
        <v>52680.756486220736</v>
      </c>
      <c r="X3084" s="43">
        <f>gp_need_index[[#This Row],[Combined weighted population 2025/26]]/gp_need_index[[#This Row],[Registered population 2025/26]]</f>
        <v>0.68714303039746916</v>
      </c>
    </row>
    <row r="3085" spans="1:24" ht="13">
      <c r="A3085" s="8" t="s">
        <v>2338</v>
      </c>
      <c r="B3085" s="3" t="s">
        <v>12711</v>
      </c>
      <c r="C3085" s="74" t="s">
        <v>6424</v>
      </c>
      <c r="D3085" s="74" t="s">
        <v>6805</v>
      </c>
      <c r="E3085" s="74" t="s">
        <v>6449</v>
      </c>
      <c r="F3085" s="41">
        <v>0.95680439972189613</v>
      </c>
      <c r="G3085" s="110">
        <v>54126.916666666664</v>
      </c>
      <c r="H3085" s="4">
        <v>15356.173264129189</v>
      </c>
      <c r="I3085" s="46">
        <v>37639.042502033168</v>
      </c>
      <c r="J3085" s="110">
        <v>36013.201467264778</v>
      </c>
      <c r="K3085" s="46">
        <v>36124.910237675751</v>
      </c>
      <c r="L3085" s="110">
        <f>$L$1*gp_need_index[[#This Row],[Normalised weighted population (base year)]]</f>
        <v>15290.725515897968</v>
      </c>
      <c r="M3085" s="4">
        <f>$M$1*gp_need_index[[#This Row],[Normalised travel time adjusted wp (base year)]]</f>
        <v>21449.295503296831</v>
      </c>
      <c r="N3085" s="115">
        <v>36740.021019194799</v>
      </c>
      <c r="O3085" s="43">
        <f>gp_need_index[[#This Row],[Combined weighted population (base year)]]/gp_need_index[[#This Row],[Registered population (base year)]]</f>
        <v>0.67877542786065714</v>
      </c>
      <c r="P3085" s="77">
        <v>54578.483728325868</v>
      </c>
      <c r="Q3085" s="4">
        <v>15631.913236759174</v>
      </c>
      <c r="R3085" s="46">
        <v>37931.043677110341</v>
      </c>
      <c r="S3085" s="110">
        <v>36292.589476302586</v>
      </c>
      <c r="T3085" s="46">
        <v>36404.691393342531</v>
      </c>
      <c r="U3085" s="110">
        <f>$L$1*gp_need_index[[#This Row],[Normalised weighted population 2025/26]]</f>
        <v>15409.349942068839</v>
      </c>
      <c r="V3085" s="4">
        <f>$M$1*gp_need_index[[#This Row],[Normalised travel time adjusted wp 2025/26]]</f>
        <v>21615.416571686143</v>
      </c>
      <c r="W3085" s="115">
        <v>37024.766513754977</v>
      </c>
      <c r="X3085" s="43">
        <f>gp_need_index[[#This Row],[Combined weighted population 2025/26]]/gp_need_index[[#This Row],[Registered population 2025/26]]</f>
        <v>0.67837660529472299</v>
      </c>
    </row>
    <row r="3086" spans="1:24" ht="13">
      <c r="A3086" s="8" t="s">
        <v>2386</v>
      </c>
      <c r="B3086" s="3" t="s">
        <v>9787</v>
      </c>
      <c r="C3086" s="74" t="s">
        <v>6424</v>
      </c>
      <c r="D3086" s="74" t="s">
        <v>6805</v>
      </c>
      <c r="E3086" s="74" t="s">
        <v>6437</v>
      </c>
      <c r="F3086" s="41">
        <v>0.95680439972189613</v>
      </c>
      <c r="G3086" s="110">
        <v>19179.083333333332</v>
      </c>
      <c r="H3086" s="4">
        <v>6223.8688154347965</v>
      </c>
      <c r="I3086" s="46">
        <v>15255.132827814799</v>
      </c>
      <c r="J3086" s="110">
        <v>14596.178207995132</v>
      </c>
      <c r="K3086" s="46">
        <v>14641.453858420067</v>
      </c>
      <c r="L3086" s="110">
        <f>$L$1*gp_need_index[[#This Row],[Normalised weighted population (base year)]]</f>
        <v>6197.3427928215824</v>
      </c>
      <c r="M3086" s="4">
        <f>$M$1*gp_need_index[[#This Row],[Normalised travel time adjusted wp (base year)]]</f>
        <v>8693.4159376708049</v>
      </c>
      <c r="N3086" s="115">
        <v>14890.758730492387</v>
      </c>
      <c r="O3086" s="43">
        <f>gp_need_index[[#This Row],[Combined weighted population (base year)]]/gp_need_index[[#This Row],[Registered population (base year)]]</f>
        <v>0.77640617498189723</v>
      </c>
      <c r="P3086" s="77">
        <v>19338.666521675477</v>
      </c>
      <c r="Q3086" s="4">
        <v>6334.5709331278158</v>
      </c>
      <c r="R3086" s="46">
        <v>15370.919931617998</v>
      </c>
      <c r="S3086" s="110">
        <v>14706.963818345088</v>
      </c>
      <c r="T3086" s="46">
        <v>14752.391242005504</v>
      </c>
      <c r="U3086" s="110">
        <f>$L$1*gp_need_index[[#This Row],[Normalised weighted population 2025/26]]</f>
        <v>6244.3808869080585</v>
      </c>
      <c r="V3086" s="4">
        <f>$M$1*gp_need_index[[#This Row],[Normalised travel time adjusted wp 2025/26]]</f>
        <v>8759.2854085492399</v>
      </c>
      <c r="W3086" s="115">
        <v>15003.666295457298</v>
      </c>
      <c r="X3086" s="43">
        <f>gp_need_index[[#This Row],[Combined weighted population 2025/26]]/gp_need_index[[#This Row],[Registered population 2025/26]]</f>
        <v>0.77583768656647789</v>
      </c>
    </row>
    <row r="3087" spans="1:24" ht="13">
      <c r="A3087" s="8" t="s">
        <v>2224</v>
      </c>
      <c r="B3087" s="3" t="s">
        <v>8263</v>
      </c>
      <c r="C3087" s="74" t="s">
        <v>6424</v>
      </c>
      <c r="D3087" s="74" t="s">
        <v>6805</v>
      </c>
      <c r="E3087" s="74" t="s">
        <v>6437</v>
      </c>
      <c r="F3087" s="41">
        <v>0.95680439972189613</v>
      </c>
      <c r="G3087" s="110">
        <v>14550.5</v>
      </c>
      <c r="H3087" s="4">
        <v>3392.0257468050827</v>
      </c>
      <c r="I3087" s="46">
        <v>8314.0896534568583</v>
      </c>
      <c r="J3087" s="110">
        <v>7954.9575601098168</v>
      </c>
      <c r="K3087" s="46">
        <v>7979.6329150215179</v>
      </c>
      <c r="L3087" s="110">
        <f>$L$1*gp_need_index[[#This Row],[Normalised weighted population (base year)]]</f>
        <v>3377.5689909940961</v>
      </c>
      <c r="M3087" s="4">
        <f>$M$1*gp_need_index[[#This Row],[Normalised travel time adjusted wp (base year)]]</f>
        <v>4737.9357699725206</v>
      </c>
      <c r="N3087" s="115">
        <v>8115.5047609666162</v>
      </c>
      <c r="O3087" s="43">
        <f>gp_need_index[[#This Row],[Combined weighted population (base year)]]/gp_need_index[[#This Row],[Registered population (base year)]]</f>
        <v>0.55774748365806093</v>
      </c>
      <c r="P3087" s="77">
        <v>14674.490004451087</v>
      </c>
      <c r="Q3087" s="4">
        <v>3444.788511254852</v>
      </c>
      <c r="R3087" s="46">
        <v>8358.8247644282092</v>
      </c>
      <c r="S3087" s="110">
        <v>7997.7603111092521</v>
      </c>
      <c r="T3087" s="46">
        <v>8022.4640943288732</v>
      </c>
      <c r="U3087" s="110">
        <f>$L$1*gp_need_index[[#This Row],[Normalised weighted population 2025/26]]</f>
        <v>3395.742468779808</v>
      </c>
      <c r="V3087" s="4">
        <f>$M$1*gp_need_index[[#This Row],[Normalised travel time adjusted wp 2025/26]]</f>
        <v>4763.3669368785077</v>
      </c>
      <c r="W3087" s="115">
        <v>8159.1094056583152</v>
      </c>
      <c r="X3087" s="43">
        <f>gp_need_index[[#This Row],[Combined weighted population 2025/26]]/gp_need_index[[#This Row],[Registered population 2025/26]]</f>
        <v>0.55600633501971675</v>
      </c>
    </row>
    <row r="3088" spans="1:24" ht="13">
      <c r="A3088" s="8" t="s">
        <v>2393</v>
      </c>
      <c r="B3088" s="3" t="s">
        <v>9786</v>
      </c>
      <c r="C3088" s="74" t="s">
        <v>6424</v>
      </c>
      <c r="D3088" s="74" t="s">
        <v>6805</v>
      </c>
      <c r="E3088" s="74" t="s">
        <v>6514</v>
      </c>
      <c r="F3088" s="41">
        <v>0.95680439972189613</v>
      </c>
      <c r="G3088" s="110">
        <v>7990.1666666666661</v>
      </c>
      <c r="H3088" s="4">
        <v>2415.0884520586783</v>
      </c>
      <c r="I3088" s="46">
        <v>5919.5487918559184</v>
      </c>
      <c r="J3088" s="110">
        <v>5663.850328416177</v>
      </c>
      <c r="K3088" s="46">
        <v>5681.4189346550384</v>
      </c>
      <c r="L3088" s="110">
        <f>$L$1*gp_need_index[[#This Row],[Normalised weighted population (base year)]]</f>
        <v>2404.7953863158164</v>
      </c>
      <c r="M3088" s="4">
        <f>$M$1*gp_need_index[[#This Row],[Normalised travel time adjusted wp (base year)]]</f>
        <v>3373.3629455595938</v>
      </c>
      <c r="N3088" s="115">
        <v>5778.1583318754101</v>
      </c>
      <c r="O3088" s="43">
        <f>gp_need_index[[#This Row],[Combined weighted population (base year)]]/gp_need_index[[#This Row],[Registered population (base year)]]</f>
        <v>0.72315867402124412</v>
      </c>
      <c r="P3088" s="77">
        <v>8057.3349995086883</v>
      </c>
      <c r="Q3088" s="4">
        <v>2455.6041121441549</v>
      </c>
      <c r="R3088" s="46">
        <v>5958.5557711771398</v>
      </c>
      <c r="S3088" s="110">
        <v>5701.172377850583</v>
      </c>
      <c r="T3088" s="46">
        <v>5718.7823737796289</v>
      </c>
      <c r="U3088" s="110">
        <f>$L$1*gp_need_index[[#This Row],[Normalised weighted population 2025/26]]</f>
        <v>2420.6418312399369</v>
      </c>
      <c r="V3088" s="4">
        <f>$M$1*gp_need_index[[#This Row],[Normalised travel time adjusted wp 2025/26]]</f>
        <v>3395.5476220482001</v>
      </c>
      <c r="W3088" s="115">
        <v>5816.189453288137</v>
      </c>
      <c r="X3088" s="43">
        <f>gp_need_index[[#This Row],[Combined weighted population 2025/26]]/gp_need_index[[#This Row],[Registered population 2025/26]]</f>
        <v>0.72185027104405997</v>
      </c>
    </row>
    <row r="3089" spans="1:24" ht="13">
      <c r="A3089" s="8" t="s">
        <v>2210</v>
      </c>
      <c r="B3089" s="3" t="s">
        <v>9785</v>
      </c>
      <c r="C3089" s="74" t="s">
        <v>6424</v>
      </c>
      <c r="D3089" s="74" t="s">
        <v>6805</v>
      </c>
      <c r="E3089" s="74" t="s">
        <v>6437</v>
      </c>
      <c r="F3089" s="41">
        <v>0.95680439972189613</v>
      </c>
      <c r="G3089" s="110">
        <v>6534.5</v>
      </c>
      <c r="H3089" s="4">
        <v>1664.2766461758558</v>
      </c>
      <c r="I3089" s="46">
        <v>4079.2571393343496</v>
      </c>
      <c r="J3089" s="110">
        <v>3903.0511785120616</v>
      </c>
      <c r="K3089" s="46">
        <v>3915.1579901877471</v>
      </c>
      <c r="L3089" s="110">
        <f>$L$1*gp_need_index[[#This Row],[Normalised weighted population (base year)]]</f>
        <v>1657.1835275288779</v>
      </c>
      <c r="M3089" s="4">
        <f>$M$1*gp_need_index[[#This Row],[Normalised travel time adjusted wp (base year)]]</f>
        <v>2324.6391512427394</v>
      </c>
      <c r="N3089" s="115">
        <v>3981.8226787716176</v>
      </c>
      <c r="O3089" s="43">
        <f>gp_need_index[[#This Row],[Combined weighted population (base year)]]/gp_need_index[[#This Row],[Registered population (base year)]]</f>
        <v>0.60935384172800022</v>
      </c>
      <c r="P3089" s="77">
        <v>6591.7348288494059</v>
      </c>
      <c r="Q3089" s="4">
        <v>1691.2189172073099</v>
      </c>
      <c r="R3089" s="46">
        <v>4103.7650122887535</v>
      </c>
      <c r="S3089" s="110">
        <v>3926.5004191826606</v>
      </c>
      <c r="T3089" s="46">
        <v>3938.6287415371708</v>
      </c>
      <c r="U3089" s="110">
        <f>$L$1*gp_need_index[[#This Row],[Normalised weighted population 2025/26]]</f>
        <v>1667.139762688262</v>
      </c>
      <c r="V3089" s="4">
        <f>$M$1*gp_need_index[[#This Row],[Normalised travel time adjusted wp 2025/26]]</f>
        <v>2338.5749943511646</v>
      </c>
      <c r="W3089" s="115">
        <v>4005.7147570394263</v>
      </c>
      <c r="X3089" s="43">
        <f>gp_need_index[[#This Row],[Combined weighted population 2025/26]]/gp_need_index[[#This Row],[Registered population 2025/26]]</f>
        <v>0.6076874845614243</v>
      </c>
    </row>
    <row r="3090" spans="1:24" ht="13">
      <c r="A3090" s="8" t="s">
        <v>2385</v>
      </c>
      <c r="B3090" s="3" t="s">
        <v>9784</v>
      </c>
      <c r="C3090" s="74" t="s">
        <v>6424</v>
      </c>
      <c r="D3090" s="74" t="s">
        <v>6805</v>
      </c>
      <c r="E3090" s="74" t="s">
        <v>6514</v>
      </c>
      <c r="F3090" s="41">
        <v>0.95680439972189613</v>
      </c>
      <c r="G3090" s="110">
        <v>5558.7499999999991</v>
      </c>
      <c r="H3090" s="4">
        <v>1782.6352612593732</v>
      </c>
      <c r="I3090" s="46">
        <v>4369.3622890344122</v>
      </c>
      <c r="J3090" s="110">
        <v>4180.625062127061</v>
      </c>
      <c r="K3090" s="46">
        <v>4193.5928757679567</v>
      </c>
      <c r="L3090" s="110">
        <f>$L$1*gp_need_index[[#This Row],[Normalised weighted population (base year)]]</f>
        <v>1775.0377002159894</v>
      </c>
      <c r="M3090" s="4">
        <f>$M$1*gp_need_index[[#This Row],[Normalised travel time adjusted wp (base year)]]</f>
        <v>2489.9608669215772</v>
      </c>
      <c r="N3090" s="115">
        <v>4264.9985671375671</v>
      </c>
      <c r="O3090" s="43">
        <f>gp_need_index[[#This Row],[Combined weighted population (base year)]]/gp_need_index[[#This Row],[Registered population (base year)]]</f>
        <v>0.76725856840792761</v>
      </c>
      <c r="P3090" s="77">
        <v>5606.7164316295675</v>
      </c>
      <c r="Q3090" s="4">
        <v>1814.2175274939539</v>
      </c>
      <c r="R3090" s="46">
        <v>4402.2227626833437</v>
      </c>
      <c r="S3090" s="110">
        <v>4212.0661078913035</v>
      </c>
      <c r="T3090" s="46">
        <v>4225.0764962986086</v>
      </c>
      <c r="U3090" s="110">
        <f>$L$1*gp_need_index[[#This Row],[Normalised weighted population 2025/26]]</f>
        <v>1788.3871493381628</v>
      </c>
      <c r="V3090" s="4">
        <f>$M$1*gp_need_index[[#This Row],[Normalised travel time adjusted wp 2025/26]]</f>
        <v>2508.6543799526853</v>
      </c>
      <c r="W3090" s="115">
        <v>4297.0415292908483</v>
      </c>
      <c r="X3090" s="43">
        <f>gp_need_index[[#This Row],[Combined weighted population 2025/26]]/gp_need_index[[#This Row],[Registered population 2025/26]]</f>
        <v>0.76640964130977673</v>
      </c>
    </row>
    <row r="3091" spans="1:24" ht="13">
      <c r="A3091" s="8" t="s">
        <v>2378</v>
      </c>
      <c r="B3091" s="3" t="s">
        <v>9783</v>
      </c>
      <c r="C3091" s="74" t="s">
        <v>6424</v>
      </c>
      <c r="D3091" s="74" t="s">
        <v>6805</v>
      </c>
      <c r="E3091" s="74" t="s">
        <v>6514</v>
      </c>
      <c r="F3091" s="41">
        <v>0.95680439972189613</v>
      </c>
      <c r="G3091" s="110">
        <v>8315.5833333333339</v>
      </c>
      <c r="H3091" s="4">
        <v>2493.0722536109188</v>
      </c>
      <c r="I3091" s="46">
        <v>6110.6924817979543</v>
      </c>
      <c r="J3091" s="110">
        <v>5846.7374519317955</v>
      </c>
      <c r="K3091" s="46">
        <v>5864.8733527976146</v>
      </c>
      <c r="L3091" s="110">
        <f>$L$1*gp_need_index[[#This Row],[Normalised weighted population (base year)]]</f>
        <v>2482.4468222374844</v>
      </c>
      <c r="M3091" s="4">
        <f>$M$1*gp_need_index[[#This Row],[Normalised travel time adjusted wp (base year)]]</f>
        <v>3482.2896667676537</v>
      </c>
      <c r="N3091" s="115">
        <v>5964.7364890051376</v>
      </c>
      <c r="O3091" s="43">
        <f>gp_need_index[[#This Row],[Combined weighted population (base year)]]/gp_need_index[[#This Row],[Registered population (base year)]]</f>
        <v>0.71729621962842505</v>
      </c>
      <c r="P3091" s="77">
        <v>8387.8701309224471</v>
      </c>
      <c r="Q3091" s="4">
        <v>2536.2738916793796</v>
      </c>
      <c r="R3091" s="46">
        <v>6154.3020553733704</v>
      </c>
      <c r="S3091" s="110">
        <v>5888.4632837987492</v>
      </c>
      <c r="T3091" s="46">
        <v>5906.6517909308777</v>
      </c>
      <c r="U3091" s="110">
        <f>$L$1*gp_need_index[[#This Row],[Normalised weighted population 2025/26]]</f>
        <v>2500.1630545080325</v>
      </c>
      <c r="V3091" s="4">
        <f>$M$1*gp_need_index[[#This Row],[Normalised travel time adjusted wp 2025/26]]</f>
        <v>3507.095764811656</v>
      </c>
      <c r="W3091" s="115">
        <v>6007.258819319688</v>
      </c>
      <c r="X3091" s="43">
        <f>gp_need_index[[#This Row],[Combined weighted population 2025/26]]/gp_need_index[[#This Row],[Registered population 2025/26]]</f>
        <v>0.71618405215568659</v>
      </c>
    </row>
    <row r="3092" spans="1:24" ht="13">
      <c r="A3092" s="8" t="s">
        <v>2340</v>
      </c>
      <c r="B3092" s="3" t="s">
        <v>9782</v>
      </c>
      <c r="C3092" s="74" t="s">
        <v>6424</v>
      </c>
      <c r="D3092" s="74" t="s">
        <v>6805</v>
      </c>
      <c r="E3092" s="74" t="s">
        <v>6449</v>
      </c>
      <c r="F3092" s="41">
        <v>0.95680439972189613</v>
      </c>
      <c r="G3092" s="110">
        <v>12546.25</v>
      </c>
      <c r="H3092" s="4">
        <v>4349.4625748428416</v>
      </c>
      <c r="I3092" s="46">
        <v>10660.833522758245</v>
      </c>
      <c r="J3092" s="110">
        <v>10200.332419277769</v>
      </c>
      <c r="K3092" s="46">
        <v>10231.972666351512</v>
      </c>
      <c r="L3092" s="110">
        <f>$L$1*gp_need_index[[#This Row],[Normalised weighted population (base year)]]</f>
        <v>4330.9252396198553</v>
      </c>
      <c r="M3092" s="4">
        <f>$M$1*gp_need_index[[#This Row],[Normalised travel time adjusted wp (base year)]]</f>
        <v>6075.270605747809</v>
      </c>
      <c r="N3092" s="115">
        <v>10406.195845367663</v>
      </c>
      <c r="O3092" s="43">
        <f>gp_need_index[[#This Row],[Combined weighted population (base year)]]/gp_need_index[[#This Row],[Registered population (base year)]]</f>
        <v>0.82942678851191898</v>
      </c>
      <c r="P3092" s="77">
        <v>12656.355213654017</v>
      </c>
      <c r="Q3092" s="4">
        <v>4434.8988540601722</v>
      </c>
      <c r="R3092" s="46">
        <v>10761.340572268851</v>
      </c>
      <c r="S3092" s="110">
        <v>10296.498006452584</v>
      </c>
      <c r="T3092" s="46">
        <v>10328.302217228864</v>
      </c>
      <c r="U3092" s="110">
        <f>$L$1*gp_need_index[[#This Row],[Normalised weighted population 2025/26]]</f>
        <v>4371.7558666581608</v>
      </c>
      <c r="V3092" s="4">
        <f>$M$1*gp_need_index[[#This Row],[Normalised travel time adjusted wp 2025/26]]</f>
        <v>6132.4666233676198</v>
      </c>
      <c r="W3092" s="115">
        <v>10504.222490025781</v>
      </c>
      <c r="X3092" s="43">
        <f>gp_need_index[[#This Row],[Combined weighted population 2025/26]]/gp_need_index[[#This Row],[Registered population 2025/26]]</f>
        <v>0.82995635889655994</v>
      </c>
    </row>
    <row r="3093" spans="1:24" ht="13">
      <c r="A3093" s="8" t="s">
        <v>2368</v>
      </c>
      <c r="B3093" s="3" t="s">
        <v>9781</v>
      </c>
      <c r="C3093" s="74" t="s">
        <v>6424</v>
      </c>
      <c r="D3093" s="74" t="s">
        <v>6805</v>
      </c>
      <c r="E3093" s="74" t="s">
        <v>6514</v>
      </c>
      <c r="F3093" s="41">
        <v>0.95680439972189613</v>
      </c>
      <c r="G3093" s="110">
        <v>11711.75</v>
      </c>
      <c r="H3093" s="4">
        <v>2688.1986295869797</v>
      </c>
      <c r="I3093" s="46">
        <v>6588.9607216977038</v>
      </c>
      <c r="J3093" s="110">
        <v>6304.3466081151228</v>
      </c>
      <c r="K3093" s="46">
        <v>6323.9019594625252</v>
      </c>
      <c r="L3093" s="110">
        <f>$L$1*gp_need_index[[#This Row],[Normalised weighted population (base year)]]</f>
        <v>2676.7415729310942</v>
      </c>
      <c r="M3093" s="4">
        <f>$M$1*gp_need_index[[#This Row],[Normalised travel time adjusted wp (base year)]]</f>
        <v>3754.8395544779282</v>
      </c>
      <c r="N3093" s="115">
        <v>6431.5811274090229</v>
      </c>
      <c r="O3093" s="43">
        <f>gp_need_index[[#This Row],[Combined weighted population (base year)]]/gp_need_index[[#This Row],[Registered population (base year)]]</f>
        <v>0.54915628556014451</v>
      </c>
      <c r="P3093" s="77">
        <v>11806.493566440855</v>
      </c>
      <c r="Q3093" s="4">
        <v>2733.4526678047982</v>
      </c>
      <c r="R3093" s="46">
        <v>6632.7589567221276</v>
      </c>
      <c r="S3093" s="110">
        <v>6346.2529520865455</v>
      </c>
      <c r="T3093" s="46">
        <v>6365.8554971850108</v>
      </c>
      <c r="U3093" s="110">
        <f>$L$1*gp_need_index[[#This Row],[Normalised weighted population 2025/26]]</f>
        <v>2694.5344482361202</v>
      </c>
      <c r="V3093" s="4">
        <f>$M$1*gp_need_index[[#This Row],[Normalised travel time adjusted wp 2025/26]]</f>
        <v>3779.7496185333898</v>
      </c>
      <c r="W3093" s="115">
        <v>6474.28406676951</v>
      </c>
      <c r="X3093" s="43">
        <f>gp_need_index[[#This Row],[Combined weighted population 2025/26]]/gp_need_index[[#This Row],[Registered population 2025/26]]</f>
        <v>0.54836637400728505</v>
      </c>
    </row>
    <row r="3094" spans="1:24" ht="13">
      <c r="A3094" s="8" t="s">
        <v>2200</v>
      </c>
      <c r="B3094" s="3" t="s">
        <v>9780</v>
      </c>
      <c r="C3094" s="74" t="s">
        <v>6424</v>
      </c>
      <c r="D3094" s="74" t="s">
        <v>6805</v>
      </c>
      <c r="E3094" s="74" t="s">
        <v>6437</v>
      </c>
      <c r="F3094" s="41">
        <v>0.95680439972189613</v>
      </c>
      <c r="G3094" s="110">
        <v>8812.6666666666679</v>
      </c>
      <c r="H3094" s="4">
        <v>2488.4104621162505</v>
      </c>
      <c r="I3094" s="46">
        <v>6099.2661084961301</v>
      </c>
      <c r="J3094" s="110">
        <v>5835.8046476837453</v>
      </c>
      <c r="K3094" s="46">
        <v>5853.906636259906</v>
      </c>
      <c r="L3094" s="110">
        <f>$L$1*gp_need_index[[#This Row],[Normalised weighted population (base year)]]</f>
        <v>2477.8048992185622</v>
      </c>
      <c r="M3094" s="4">
        <f>$M$1*gp_need_index[[#This Row],[Normalised travel time adjusted wp (base year)]]</f>
        <v>3475.7781393432097</v>
      </c>
      <c r="N3094" s="115">
        <v>5953.5830385617719</v>
      </c>
      <c r="O3094" s="43">
        <f>gp_need_index[[#This Row],[Combined weighted population (base year)]]/gp_need_index[[#This Row],[Registered population (base year)]]</f>
        <v>0.67557111414196658</v>
      </c>
      <c r="P3094" s="77">
        <v>8887.3412445884405</v>
      </c>
      <c r="Q3094" s="4">
        <v>2536.1510248111908</v>
      </c>
      <c r="R3094" s="46">
        <v>6154.0039172969136</v>
      </c>
      <c r="S3094" s="110">
        <v>5888.1780239754708</v>
      </c>
      <c r="T3094" s="46">
        <v>5906.3656499863155</v>
      </c>
      <c r="U3094" s="110">
        <f>$L$1*gp_need_index[[#This Row],[Normalised weighted population 2025/26]]</f>
        <v>2500.0419369877691</v>
      </c>
      <c r="V3094" s="4">
        <f>$M$1*gp_need_index[[#This Row],[Normalised travel time adjusted wp 2025/26]]</f>
        <v>3506.9258675957149</v>
      </c>
      <c r="W3094" s="115">
        <v>6006.9678045834844</v>
      </c>
      <c r="X3094" s="43">
        <f>gp_need_index[[#This Row],[Combined weighted population 2025/26]]/gp_need_index[[#This Row],[Registered population 2025/26]]</f>
        <v>0.67590155922516937</v>
      </c>
    </row>
    <row r="3095" spans="1:24" ht="13">
      <c r="A3095" s="8" t="s">
        <v>2199</v>
      </c>
      <c r="B3095" s="3" t="s">
        <v>9779</v>
      </c>
      <c r="C3095" s="74" t="s">
        <v>6424</v>
      </c>
      <c r="D3095" s="74" t="s">
        <v>6805</v>
      </c>
      <c r="E3095" s="74" t="s">
        <v>6437</v>
      </c>
      <c r="F3095" s="41">
        <v>0.95680439972189613</v>
      </c>
      <c r="G3095" s="110">
        <v>10433.25</v>
      </c>
      <c r="H3095" s="4">
        <v>2054.106913578089</v>
      </c>
      <c r="I3095" s="46">
        <v>5034.7580802885786</v>
      </c>
      <c r="J3095" s="110">
        <v>4817.2786827554792</v>
      </c>
      <c r="K3095" s="46">
        <v>4832.2213220225476</v>
      </c>
      <c r="L3095" s="110">
        <f>$L$1*gp_need_index[[#This Row],[Normalised weighted population (base year)]]</f>
        <v>2045.3523449881461</v>
      </c>
      <c r="M3095" s="4">
        <f>$M$1*gp_need_index[[#This Row],[Normalised travel time adjusted wp (base year)]]</f>
        <v>2869.1488059476469</v>
      </c>
      <c r="N3095" s="115">
        <v>4914.5011509357928</v>
      </c>
      <c r="O3095" s="43">
        <f>gp_need_index[[#This Row],[Combined weighted population (base year)]]/gp_need_index[[#This Row],[Registered population (base year)]]</f>
        <v>0.47104221128946328</v>
      </c>
      <c r="P3095" s="77">
        <v>10515.881520623725</v>
      </c>
      <c r="Q3095" s="4">
        <v>2084.3697465954428</v>
      </c>
      <c r="R3095" s="46">
        <v>5057.7506860414514</v>
      </c>
      <c r="S3095" s="110">
        <v>4839.2781091008992</v>
      </c>
      <c r="T3095" s="46">
        <v>4854.2258535563851</v>
      </c>
      <c r="U3095" s="110">
        <f>$L$1*gp_need_index[[#This Row],[Normalised weighted population 2025/26]]</f>
        <v>2054.6930083018701</v>
      </c>
      <c r="V3095" s="4">
        <f>$M$1*gp_need_index[[#This Row],[Normalised travel time adjusted wp 2025/26]]</f>
        <v>2882.2140757621764</v>
      </c>
      <c r="W3095" s="115">
        <v>4936.907084064047</v>
      </c>
      <c r="X3095" s="43">
        <f>gp_need_index[[#This Row],[Combined weighted population 2025/26]]/gp_need_index[[#This Row],[Registered population 2025/26]]</f>
        <v>0.46947153925058921</v>
      </c>
    </row>
    <row r="3096" spans="1:24" ht="13">
      <c r="A3096" s="8" t="s">
        <v>2401</v>
      </c>
      <c r="B3096" s="3" t="s">
        <v>9778</v>
      </c>
      <c r="C3096" s="74" t="s">
        <v>6424</v>
      </c>
      <c r="D3096" s="74" t="s">
        <v>6805</v>
      </c>
      <c r="E3096" s="74" t="s">
        <v>6514</v>
      </c>
      <c r="F3096" s="41">
        <v>0.95680439972189613</v>
      </c>
      <c r="G3096" s="110">
        <v>22696.833333333328</v>
      </c>
      <c r="H3096" s="4">
        <v>5463.9139827439612</v>
      </c>
      <c r="I3096" s="46">
        <v>13392.430984374905</v>
      </c>
      <c r="J3096" s="110">
        <v>12813.936888821754</v>
      </c>
      <c r="K3096" s="46">
        <v>12853.684233563521</v>
      </c>
      <c r="L3096" s="110">
        <f>$L$1*gp_need_index[[#This Row],[Normalised weighted population (base year)]]</f>
        <v>5440.6268746507612</v>
      </c>
      <c r="M3096" s="4">
        <f>$M$1*gp_need_index[[#This Row],[Normalised travel time adjusted wp (base year)]]</f>
        <v>7631.9212869415815</v>
      </c>
      <c r="N3096" s="115">
        <v>13072.548161592342</v>
      </c>
      <c r="O3096" s="43">
        <f>gp_need_index[[#This Row],[Combined weighted population (base year)]]/gp_need_index[[#This Row],[Registered population (base year)]]</f>
        <v>0.57596352625956682</v>
      </c>
      <c r="P3096" s="77">
        <v>22896.655536439812</v>
      </c>
      <c r="Q3096" s="4">
        <v>5551.4381821580228</v>
      </c>
      <c r="R3096" s="46">
        <v>13470.637980707601</v>
      </c>
      <c r="S3096" s="110">
        <v>12888.765687001911</v>
      </c>
      <c r="T3096" s="46">
        <v>12928.576991806573</v>
      </c>
      <c r="U3096" s="110">
        <f>$L$1*gp_need_index[[#This Row],[Normalised weighted population 2025/26]]</f>
        <v>5472.3981853657324</v>
      </c>
      <c r="V3096" s="4">
        <f>$M$1*gp_need_index[[#This Row],[Normalised travel time adjusted wp 2025/26]]</f>
        <v>7676.3891317623229</v>
      </c>
      <c r="W3096" s="115">
        <v>13148.787317128055</v>
      </c>
      <c r="X3096" s="43">
        <f>gp_need_index[[#This Row],[Combined weighted population 2025/26]]/gp_need_index[[#This Row],[Registered population 2025/26]]</f>
        <v>0.5742667218887878</v>
      </c>
    </row>
    <row r="3097" spans="1:24" ht="13">
      <c r="A3097" s="8" t="s">
        <v>2369</v>
      </c>
      <c r="B3097" s="3" t="s">
        <v>9777</v>
      </c>
      <c r="C3097" s="74" t="s">
        <v>6424</v>
      </c>
      <c r="D3097" s="74" t="s">
        <v>6805</v>
      </c>
      <c r="E3097" s="74" t="s">
        <v>6514</v>
      </c>
      <c r="F3097" s="41">
        <v>0.95680439972189613</v>
      </c>
      <c r="G3097" s="110">
        <v>8732</v>
      </c>
      <c r="H3097" s="4">
        <v>3584.0031235681868</v>
      </c>
      <c r="I3097" s="46">
        <v>8784.6394785421417</v>
      </c>
      <c r="J3097" s="110">
        <v>8405.1817030397851</v>
      </c>
      <c r="K3097" s="46">
        <v>8431.2536009792348</v>
      </c>
      <c r="L3097" s="110">
        <f>$L$1*gp_need_index[[#This Row],[Normalised weighted population (base year)]]</f>
        <v>3568.7281634556225</v>
      </c>
      <c r="M3097" s="4">
        <f>$M$1*gp_need_index[[#This Row],[Normalised travel time adjusted wp (base year)]]</f>
        <v>5006.0871780943844</v>
      </c>
      <c r="N3097" s="115">
        <v>8574.8153415500074</v>
      </c>
      <c r="O3097" s="43">
        <f>gp_need_index[[#This Row],[Combined weighted population (base year)]]/gp_need_index[[#This Row],[Registered population (base year)]]</f>
        <v>0.98199900842304255</v>
      </c>
      <c r="P3097" s="77">
        <v>8808.7792414216983</v>
      </c>
      <c r="Q3097" s="4">
        <v>3648.4889714795681</v>
      </c>
      <c r="R3097" s="46">
        <v>8853.1066182745944</v>
      </c>
      <c r="S3097" s="110">
        <v>8470.6913635721685</v>
      </c>
      <c r="T3097" s="46">
        <v>8496.8559540357437</v>
      </c>
      <c r="U3097" s="110">
        <f>$L$1*gp_need_index[[#This Row],[Normalised weighted population 2025/26]]</f>
        <v>3596.5426924902281</v>
      </c>
      <c r="V3097" s="4">
        <f>$M$1*gp_need_index[[#This Row],[Normalised travel time adjusted wp 2025/26]]</f>
        <v>5045.0388113901572</v>
      </c>
      <c r="W3097" s="115">
        <v>8641.5815038803848</v>
      </c>
      <c r="X3097" s="43">
        <f>gp_need_index[[#This Row],[Combined weighted population 2025/26]]/gp_need_index[[#This Row],[Registered population 2025/26]]</f>
        <v>0.98101919313006547</v>
      </c>
    </row>
    <row r="3098" spans="1:24" ht="13">
      <c r="A3098" s="8" t="s">
        <v>2346</v>
      </c>
      <c r="B3098" s="3" t="s">
        <v>9776</v>
      </c>
      <c r="C3098" s="74" t="s">
        <v>6424</v>
      </c>
      <c r="D3098" s="74" t="s">
        <v>6805</v>
      </c>
      <c r="E3098" s="74" t="s">
        <v>6449</v>
      </c>
      <c r="F3098" s="41">
        <v>0.95680439972189613</v>
      </c>
      <c r="G3098" s="110">
        <v>7330</v>
      </c>
      <c r="H3098" s="4">
        <v>1958.3326848534621</v>
      </c>
      <c r="I3098" s="46">
        <v>4800.0088231942782</v>
      </c>
      <c r="J3098" s="110">
        <v>4592.6695607362062</v>
      </c>
      <c r="K3098" s="46">
        <v>4606.9154885801972</v>
      </c>
      <c r="L3098" s="110">
        <f>$L$1*gp_need_index[[#This Row],[Normalised weighted population (base year)]]</f>
        <v>1949.986304390912</v>
      </c>
      <c r="M3098" s="4">
        <f>$M$1*gp_need_index[[#This Row],[Normalised travel time adjusted wp (base year)]]</f>
        <v>2735.3726562402508</v>
      </c>
      <c r="N3098" s="115">
        <v>4685.3589606311625</v>
      </c>
      <c r="O3098" s="43">
        <f>gp_need_index[[#This Row],[Combined weighted population (base year)]]/gp_need_index[[#This Row],[Registered population (base year)]]</f>
        <v>0.6392031324189853</v>
      </c>
      <c r="P3098" s="77">
        <v>7390.4154344426042</v>
      </c>
      <c r="Q3098" s="4">
        <v>1993.2063377193117</v>
      </c>
      <c r="R3098" s="46">
        <v>4836.5414718229813</v>
      </c>
      <c r="S3098" s="110">
        <v>4627.6241596776435</v>
      </c>
      <c r="T3098" s="46">
        <v>4641.9181394439247</v>
      </c>
      <c r="U3098" s="110">
        <f>$L$1*gp_need_index[[#This Row],[Normalised weighted population 2025/26]]</f>
        <v>1964.8275613787875</v>
      </c>
      <c r="V3098" s="4">
        <f>$M$1*gp_need_index[[#This Row],[Normalised travel time adjusted wp 2025/26]]</f>
        <v>2756.1556062001323</v>
      </c>
      <c r="W3098" s="115">
        <v>4720.9831675789201</v>
      </c>
      <c r="X3098" s="43">
        <f>gp_need_index[[#This Row],[Combined weighted population 2025/26]]/gp_need_index[[#This Row],[Registered population 2025/26]]</f>
        <v>0.63879807697643776</v>
      </c>
    </row>
    <row r="3099" spans="1:24" ht="13">
      <c r="A3099" s="8" t="s">
        <v>2351</v>
      </c>
      <c r="B3099" s="3" t="s">
        <v>9775</v>
      </c>
      <c r="C3099" s="74" t="s">
        <v>6424</v>
      </c>
      <c r="D3099" s="74" t="s">
        <v>6805</v>
      </c>
      <c r="E3099" s="74" t="s">
        <v>6449</v>
      </c>
      <c r="F3099" s="41">
        <v>0.95680439972189613</v>
      </c>
      <c r="G3099" s="110">
        <v>9034.25</v>
      </c>
      <c r="H3099" s="4">
        <v>2899.5105038317606</v>
      </c>
      <c r="I3099" s="46">
        <v>7106.9007370309855</v>
      </c>
      <c r="J3099" s="110">
        <v>6799.9138935780329</v>
      </c>
      <c r="K3099" s="46">
        <v>6821.0064371177277</v>
      </c>
      <c r="L3099" s="110">
        <f>$L$1*gp_need_index[[#This Row],[Normalised weighted population (base year)]]</f>
        <v>2887.1528395761848</v>
      </c>
      <c r="M3099" s="4">
        <f>$M$1*gp_need_index[[#This Row],[Normalised travel time adjusted wp (base year)]]</f>
        <v>4049.9971276618244</v>
      </c>
      <c r="N3099" s="115">
        <v>6937.1499672380087</v>
      </c>
      <c r="O3099" s="43">
        <f>gp_need_index[[#This Row],[Combined weighted population (base year)]]/gp_need_index[[#This Row],[Registered population (base year)]]</f>
        <v>0.7678722602582404</v>
      </c>
      <c r="P3099" s="77">
        <v>9114.2342020920078</v>
      </c>
      <c r="Q3099" s="4">
        <v>2953.23534386252</v>
      </c>
      <c r="R3099" s="46">
        <v>7166.0645194355748</v>
      </c>
      <c r="S3099" s="110">
        <v>6856.5220608869331</v>
      </c>
      <c r="T3099" s="46">
        <v>6877.7007444238006</v>
      </c>
      <c r="U3099" s="110">
        <f>$L$1*gp_need_index[[#This Row],[Normalised weighted population 2025/26]]</f>
        <v>2911.1879131884325</v>
      </c>
      <c r="V3099" s="4">
        <f>$M$1*gp_need_index[[#This Row],[Normalised travel time adjusted wp 2025/26]]</f>
        <v>4083.6595767243116</v>
      </c>
      <c r="W3099" s="115">
        <v>6994.8474899127441</v>
      </c>
      <c r="X3099" s="43">
        <f>gp_need_index[[#This Row],[Combined weighted population 2025/26]]/gp_need_index[[#This Row],[Registered population 2025/26]]</f>
        <v>0.7674640935063094</v>
      </c>
    </row>
    <row r="3100" spans="1:24" ht="13">
      <c r="A3100" s="8" t="s">
        <v>2370</v>
      </c>
      <c r="B3100" s="3" t="s">
        <v>9774</v>
      </c>
      <c r="C3100" s="74" t="s">
        <v>6424</v>
      </c>
      <c r="D3100" s="74" t="s">
        <v>6805</v>
      </c>
      <c r="E3100" s="74" t="s">
        <v>6514</v>
      </c>
      <c r="F3100" s="41">
        <v>0.95680439972189613</v>
      </c>
      <c r="G3100" s="110">
        <v>7702.6666666666661</v>
      </c>
      <c r="H3100" s="4">
        <v>2150.3929010768261</v>
      </c>
      <c r="I3100" s="46">
        <v>5270.7616935247506</v>
      </c>
      <c r="J3100" s="110">
        <v>5043.0879782501133</v>
      </c>
      <c r="K3100" s="46">
        <v>5058.7310517390606</v>
      </c>
      <c r="L3100" s="110">
        <f>$L$1*gp_need_index[[#This Row],[Normalised weighted population (base year)]]</f>
        <v>2141.2279632523332</v>
      </c>
      <c r="M3100" s="4">
        <f>$M$1*gp_need_index[[#This Row],[Normalised travel time adjusted wp (base year)]]</f>
        <v>3003.6397734018533</v>
      </c>
      <c r="N3100" s="115">
        <v>5144.867736654187</v>
      </c>
      <c r="O3100" s="43">
        <f>gp_need_index[[#This Row],[Combined weighted population (base year)]]/gp_need_index[[#This Row],[Registered population (base year)]]</f>
        <v>0.66793332222444879</v>
      </c>
      <c r="P3100" s="77">
        <v>7771.112683218822</v>
      </c>
      <c r="Q3100" s="4">
        <v>2186.3048605279519</v>
      </c>
      <c r="R3100" s="46">
        <v>5305.0975846739848</v>
      </c>
      <c r="S3100" s="110">
        <v>5075.9407099700729</v>
      </c>
      <c r="T3100" s="46">
        <v>5091.6194667790978</v>
      </c>
      <c r="U3100" s="110">
        <f>$L$1*gp_need_index[[#This Row],[Normalised weighted population 2025/26]]</f>
        <v>2155.1767954225015</v>
      </c>
      <c r="V3100" s="4">
        <f>$M$1*gp_need_index[[#This Row],[Normalised travel time adjusted wp 2025/26]]</f>
        <v>3023.1673882301698</v>
      </c>
      <c r="W3100" s="115">
        <v>5178.3441836526708</v>
      </c>
      <c r="X3100" s="43">
        <f>gp_need_index[[#This Row],[Combined weighted population 2025/26]]/gp_need_index[[#This Row],[Registered population 2025/26]]</f>
        <v>0.66635813875597838</v>
      </c>
    </row>
    <row r="3101" spans="1:24" ht="13">
      <c r="A3101" s="8" t="s">
        <v>2350</v>
      </c>
      <c r="B3101" s="3" t="s">
        <v>9773</v>
      </c>
      <c r="C3101" s="74" t="s">
        <v>6424</v>
      </c>
      <c r="D3101" s="74" t="s">
        <v>6805</v>
      </c>
      <c r="E3101" s="74" t="s">
        <v>6449</v>
      </c>
      <c r="F3101" s="41">
        <v>0.95680439972189613</v>
      </c>
      <c r="G3101" s="110">
        <v>10061.75</v>
      </c>
      <c r="H3101" s="4">
        <v>2414.7344349713685</v>
      </c>
      <c r="I3101" s="46">
        <v>5918.6810714957401</v>
      </c>
      <c r="J3101" s="110">
        <v>5663.0200897578306</v>
      </c>
      <c r="K3101" s="46">
        <v>5680.5861206927511</v>
      </c>
      <c r="L3101" s="110">
        <f>$L$1*gp_need_index[[#This Row],[Normalised weighted population (base year)]]</f>
        <v>2404.4428780432872</v>
      </c>
      <c r="M3101" s="4">
        <f>$M$1*gp_need_index[[#This Row],[Normalised travel time adjusted wp (base year)]]</f>
        <v>3372.8684592713553</v>
      </c>
      <c r="N3101" s="115">
        <v>5777.3113373146425</v>
      </c>
      <c r="O3101" s="43">
        <f>gp_need_index[[#This Row],[Combined weighted population (base year)]]/gp_need_index[[#This Row],[Registered population (base year)]]</f>
        <v>0.57418553803410366</v>
      </c>
      <c r="P3101" s="77">
        <v>10146.12716690806</v>
      </c>
      <c r="Q3101" s="4">
        <v>2454.002806719046</v>
      </c>
      <c r="R3101" s="46">
        <v>5954.6701824395204</v>
      </c>
      <c r="S3101" s="110">
        <v>5697.4546294509191</v>
      </c>
      <c r="T3101" s="46">
        <v>5715.0531418587098</v>
      </c>
      <c r="U3101" s="110">
        <f>$L$1*gp_need_index[[#This Row],[Normalised weighted population 2025/26]]</f>
        <v>2419.0633248033982</v>
      </c>
      <c r="V3101" s="4">
        <f>$M$1*gp_need_index[[#This Row],[Normalised travel time adjusted wp 2025/26]]</f>
        <v>3393.3333771699195</v>
      </c>
      <c r="W3101" s="115">
        <v>5812.3967019733172</v>
      </c>
      <c r="X3101" s="43">
        <f>gp_need_index[[#This Row],[Combined weighted population 2025/26]]/gp_need_index[[#This Row],[Registered population 2025/26]]</f>
        <v>0.57286850503221043</v>
      </c>
    </row>
    <row r="3102" spans="1:24" ht="13">
      <c r="A3102" s="8" t="s">
        <v>2382</v>
      </c>
      <c r="B3102" s="3" t="s">
        <v>9772</v>
      </c>
      <c r="C3102" s="74" t="s">
        <v>6424</v>
      </c>
      <c r="D3102" s="74" t="s">
        <v>6805</v>
      </c>
      <c r="E3102" s="74" t="s">
        <v>6514</v>
      </c>
      <c r="F3102" s="41">
        <v>0.95680439972189613</v>
      </c>
      <c r="G3102" s="110">
        <v>12390.5</v>
      </c>
      <c r="H3102" s="4">
        <v>3362.7556453911266</v>
      </c>
      <c r="I3102" s="46">
        <v>8242.3466109547135</v>
      </c>
      <c r="J3102" s="110">
        <v>7886.3135013943293</v>
      </c>
      <c r="K3102" s="46">
        <v>7910.7759304043411</v>
      </c>
      <c r="L3102" s="110">
        <f>$L$1*gp_need_index[[#This Row],[Normalised weighted population (base year)]]</f>
        <v>3348.4236382525528</v>
      </c>
      <c r="M3102" s="4">
        <f>$M$1*gp_need_index[[#This Row],[Normalised travel time adjusted wp (base year)]]</f>
        <v>4697.0516874709274</v>
      </c>
      <c r="N3102" s="115">
        <v>8045.4753257234806</v>
      </c>
      <c r="O3102" s="43">
        <f>gp_need_index[[#This Row],[Combined weighted population (base year)]]/gp_need_index[[#This Row],[Registered population (base year)]]</f>
        <v>0.6493261228944337</v>
      </c>
      <c r="P3102" s="77">
        <v>12500.027114319411</v>
      </c>
      <c r="Q3102" s="4">
        <v>3421.7291121145859</v>
      </c>
      <c r="R3102" s="46">
        <v>8302.8708282266871</v>
      </c>
      <c r="S3102" s="110">
        <v>7944.223338769878</v>
      </c>
      <c r="T3102" s="46">
        <v>7968.7617549733031</v>
      </c>
      <c r="U3102" s="110">
        <f>$L$1*gp_need_index[[#This Row],[Normalised weighted population 2025/26]]</f>
        <v>3373.0113836321102</v>
      </c>
      <c r="V3102" s="4">
        <f>$M$1*gp_need_index[[#This Row],[Normalised travel time adjusted wp 2025/26]]</f>
        <v>4731.4809795577166</v>
      </c>
      <c r="W3102" s="115">
        <v>8104.4923631898273</v>
      </c>
      <c r="X3102" s="43">
        <f>gp_need_index[[#This Row],[Combined weighted population 2025/26]]/gp_need_index[[#This Row],[Registered population 2025/26]]</f>
        <v>0.64835798267235134</v>
      </c>
    </row>
    <row r="3103" spans="1:24" ht="13">
      <c r="A3103" s="8" t="s">
        <v>2227</v>
      </c>
      <c r="B3103" s="3" t="s">
        <v>9771</v>
      </c>
      <c r="C3103" s="74" t="s">
        <v>6424</v>
      </c>
      <c r="D3103" s="74" t="s">
        <v>6805</v>
      </c>
      <c r="E3103" s="74" t="s">
        <v>6437</v>
      </c>
      <c r="F3103" s="41">
        <v>0.95680439972189613</v>
      </c>
      <c r="G3103" s="110">
        <v>15274.416666666664</v>
      </c>
      <c r="H3103" s="4">
        <v>3504.6963500886577</v>
      </c>
      <c r="I3103" s="46">
        <v>8590.2530929269251</v>
      </c>
      <c r="J3103" s="110">
        <v>8219.1919540371073</v>
      </c>
      <c r="K3103" s="46">
        <v>8244.6869333655031</v>
      </c>
      <c r="L3103" s="110">
        <f>$L$1*gp_need_index[[#This Row],[Normalised weighted population (base year)]]</f>
        <v>3489.7593940904289</v>
      </c>
      <c r="M3103" s="4">
        <f>$M$1*gp_need_index[[#This Row],[Normalised travel time adjusted wp (base year)]]</f>
        <v>4895.3125475587276</v>
      </c>
      <c r="N3103" s="115">
        <v>8385.0719416491556</v>
      </c>
      <c r="O3103" s="43">
        <f>gp_need_index[[#This Row],[Combined weighted population (base year)]]/gp_need_index[[#This Row],[Registered population (base year)]]</f>
        <v>0.54896184415002147</v>
      </c>
      <c r="P3103" s="77">
        <v>15406.797028200675</v>
      </c>
      <c r="Q3103" s="4">
        <v>3557.8364551541117</v>
      </c>
      <c r="R3103" s="46">
        <v>8633.137091569768</v>
      </c>
      <c r="S3103" s="110">
        <v>8260.2235526162476</v>
      </c>
      <c r="T3103" s="46">
        <v>8285.7380421797825</v>
      </c>
      <c r="U3103" s="110">
        <f>$L$1*gp_need_index[[#This Row],[Normalised weighted population 2025/26]]</f>
        <v>3507.1808641566886</v>
      </c>
      <c r="V3103" s="4">
        <f>$M$1*gp_need_index[[#This Row],[Normalised travel time adjusted wp 2025/26]]</f>
        <v>4919.6867912011976</v>
      </c>
      <c r="W3103" s="115">
        <v>8426.8676553578862</v>
      </c>
      <c r="X3103" s="43">
        <f>gp_need_index[[#This Row],[Combined weighted population 2025/26]]/gp_need_index[[#This Row],[Registered population 2025/26]]</f>
        <v>0.5469577901190823</v>
      </c>
    </row>
    <row r="3104" spans="1:24" ht="13">
      <c r="A3104" s="8" t="s">
        <v>2352</v>
      </c>
      <c r="B3104" s="3" t="s">
        <v>9673</v>
      </c>
      <c r="C3104" s="74" t="s">
        <v>6424</v>
      </c>
      <c r="D3104" s="74" t="s">
        <v>6805</v>
      </c>
      <c r="E3104" s="74" t="s">
        <v>6449</v>
      </c>
      <c r="F3104" s="41">
        <v>0.95680439972189613</v>
      </c>
      <c r="G3104" s="110">
        <v>12758.5</v>
      </c>
      <c r="H3104" s="4">
        <v>2529.3942929677532</v>
      </c>
      <c r="I3104" s="46">
        <v>6199.720311817684</v>
      </c>
      <c r="J3104" s="110">
        <v>5931.9196713923657</v>
      </c>
      <c r="K3104" s="46">
        <v>5950.3197976146967</v>
      </c>
      <c r="L3104" s="110">
        <f>$L$1*gp_need_index[[#This Row],[Normalised weighted population (base year)]]</f>
        <v>2518.6140576828116</v>
      </c>
      <c r="M3104" s="4">
        <f>$M$1*gp_need_index[[#This Row],[Normalised travel time adjusted wp (base year)]]</f>
        <v>3533.0238009849977</v>
      </c>
      <c r="N3104" s="115">
        <v>6051.6378586678093</v>
      </c>
      <c r="O3104" s="43">
        <f>gp_need_index[[#This Row],[Combined weighted population (base year)]]/gp_need_index[[#This Row],[Registered population (base year)]]</f>
        <v>0.47432204872577571</v>
      </c>
      <c r="P3104" s="77">
        <v>12870.114669943872</v>
      </c>
      <c r="Q3104" s="4">
        <v>2566.9359311084104</v>
      </c>
      <c r="R3104" s="46">
        <v>6228.7038985256786</v>
      </c>
      <c r="S3104" s="110">
        <v>5959.651294674296</v>
      </c>
      <c r="T3104" s="46">
        <v>5978.0596900151349</v>
      </c>
      <c r="U3104" s="110">
        <f>$L$1*gp_need_index[[#This Row],[Normalised weighted population 2025/26]]</f>
        <v>2530.3885354420222</v>
      </c>
      <c r="V3104" s="4">
        <f>$M$1*gp_need_index[[#This Row],[Normalised travel time adjusted wp 2025/26]]</f>
        <v>3549.4944619613702</v>
      </c>
      <c r="W3104" s="115">
        <v>6079.8829974033924</v>
      </c>
      <c r="X3104" s="43">
        <f>gp_need_index[[#This Row],[Combined weighted population 2025/26]]/gp_need_index[[#This Row],[Registered population 2025/26]]</f>
        <v>0.47240317225782008</v>
      </c>
    </row>
    <row r="3105" spans="1:24" ht="13">
      <c r="A3105" s="8" t="s">
        <v>2379</v>
      </c>
      <c r="B3105" s="3" t="s">
        <v>9770</v>
      </c>
      <c r="C3105" s="74" t="s">
        <v>6424</v>
      </c>
      <c r="D3105" s="74" t="s">
        <v>6805</v>
      </c>
      <c r="E3105" s="74" t="s">
        <v>6514</v>
      </c>
      <c r="F3105" s="41">
        <v>0.95680439972189613</v>
      </c>
      <c r="G3105" s="110">
        <v>9740.6666666666661</v>
      </c>
      <c r="H3105" s="4">
        <v>2363.2009103537771</v>
      </c>
      <c r="I3105" s="46">
        <v>5792.3688392749682</v>
      </c>
      <c r="J3105" s="110">
        <v>5542.1639902303023</v>
      </c>
      <c r="K3105" s="46">
        <v>5559.3551395738941</v>
      </c>
      <c r="L3105" s="110">
        <f>$L$1*gp_need_index[[#This Row],[Normalised weighted population (base year)]]</f>
        <v>2353.1289884276343</v>
      </c>
      <c r="M3105" s="4">
        <f>$M$1*gp_need_index[[#This Row],[Normalised travel time adjusted wp (base year)]]</f>
        <v>3300.8871278005022</v>
      </c>
      <c r="N3105" s="115">
        <v>5654.0161162281365</v>
      </c>
      <c r="O3105" s="43">
        <f>gp_need_index[[#This Row],[Combined weighted population (base year)]]/gp_need_index[[#This Row],[Registered population (base year)]]</f>
        <v>0.58045473782370849</v>
      </c>
      <c r="P3105" s="77">
        <v>9826.9957573051124</v>
      </c>
      <c r="Q3105" s="4">
        <v>2402.4860234073622</v>
      </c>
      <c r="R3105" s="46">
        <v>5829.6640281509599</v>
      </c>
      <c r="S3105" s="110">
        <v>5577.8481910353103</v>
      </c>
      <c r="T3105" s="46">
        <v>5595.0772585721179</v>
      </c>
      <c r="U3105" s="110">
        <f>$L$1*gp_need_index[[#This Row],[Normalised weighted population 2025/26]]</f>
        <v>2368.280024645826</v>
      </c>
      <c r="V3105" s="4">
        <f>$M$1*gp_need_index[[#This Row],[Normalised travel time adjusted wp 2025/26]]</f>
        <v>3322.0972645553256</v>
      </c>
      <c r="W3105" s="115">
        <v>5690.3772892011511</v>
      </c>
      <c r="X3105" s="43">
        <f>gp_need_index[[#This Row],[Combined weighted population 2025/26]]/gp_need_index[[#This Row],[Registered population 2025/26]]</f>
        <v>0.57905563711789376</v>
      </c>
    </row>
    <row r="3106" spans="1:24" ht="13">
      <c r="A3106" s="8" t="s">
        <v>2207</v>
      </c>
      <c r="B3106" s="3" t="s">
        <v>9769</v>
      </c>
      <c r="C3106" s="74" t="s">
        <v>6424</v>
      </c>
      <c r="D3106" s="74" t="s">
        <v>6805</v>
      </c>
      <c r="E3106" s="74" t="s">
        <v>6437</v>
      </c>
      <c r="F3106" s="41">
        <v>0.95680439972189613</v>
      </c>
      <c r="G3106" s="110">
        <v>16341.166666666664</v>
      </c>
      <c r="H3106" s="4">
        <v>3292.9515047457094</v>
      </c>
      <c r="I3106" s="46">
        <v>8071.2518354934291</v>
      </c>
      <c r="J3106" s="110">
        <v>7722.6092674635429</v>
      </c>
      <c r="K3106" s="46">
        <v>7746.5639049432702</v>
      </c>
      <c r="L3106" s="110">
        <f>$L$1*gp_need_index[[#This Row],[Normalised weighted population (base year)]]</f>
        <v>3278.9170016625981</v>
      </c>
      <c r="M3106" s="4">
        <f>$M$1*gp_need_index[[#This Row],[Normalised travel time adjusted wp (base year)]]</f>
        <v>4599.5502061901243</v>
      </c>
      <c r="N3106" s="115">
        <v>7878.4672078527219</v>
      </c>
      <c r="O3106" s="43">
        <f>gp_need_index[[#This Row],[Combined weighted population (base year)]]/gp_need_index[[#This Row],[Registered population (base year)]]</f>
        <v>0.48212391248193559</v>
      </c>
      <c r="P3106" s="77">
        <v>16481.82232888732</v>
      </c>
      <c r="Q3106" s="4">
        <v>3341.2328669491758</v>
      </c>
      <c r="R3106" s="46">
        <v>8107.5456274679882</v>
      </c>
      <c r="S3106" s="110">
        <v>7757.3353273073917</v>
      </c>
      <c r="T3106" s="46">
        <v>7781.2964767833928</v>
      </c>
      <c r="U3106" s="110">
        <f>$L$1*gp_need_index[[#This Row],[Normalised weighted population 2025/26]]</f>
        <v>3293.6612239946112</v>
      </c>
      <c r="V3106" s="4">
        <f>$M$1*gp_need_index[[#This Row],[Normalised travel time adjusted wp 2025/26]]</f>
        <v>4620.1727957574558</v>
      </c>
      <c r="W3106" s="115">
        <v>7913.8340197520665</v>
      </c>
      <c r="X3106" s="43">
        <f>gp_need_index[[#This Row],[Combined weighted population 2025/26]]/gp_need_index[[#This Row],[Registered population 2025/26]]</f>
        <v>0.4801552802739335</v>
      </c>
    </row>
    <row r="3107" spans="1:24" ht="13">
      <c r="A3107" s="8" t="s">
        <v>2222</v>
      </c>
      <c r="B3107" s="3" t="s">
        <v>9768</v>
      </c>
      <c r="C3107" s="74" t="s">
        <v>6424</v>
      </c>
      <c r="D3107" s="74" t="s">
        <v>6805</v>
      </c>
      <c r="E3107" s="74" t="s">
        <v>6437</v>
      </c>
      <c r="F3107" s="41">
        <v>0.95680439972189613</v>
      </c>
      <c r="G3107" s="110">
        <v>6680.4166666666661</v>
      </c>
      <c r="H3107" s="4">
        <v>1142.6656242018728</v>
      </c>
      <c r="I3107" s="46">
        <v>2800.7524566951724</v>
      </c>
      <c r="J3107" s="110">
        <v>2679.7722730978503</v>
      </c>
      <c r="K3107" s="46">
        <v>2688.0846156115058</v>
      </c>
      <c r="L3107" s="110">
        <f>$L$1*gp_need_index[[#This Row],[Normalised weighted population (base year)]]</f>
        <v>1137.7956028235697</v>
      </c>
      <c r="M3107" s="4">
        <f>$M$1*gp_need_index[[#This Row],[Normalised travel time adjusted wp (base year)]]</f>
        <v>1596.0599176239477</v>
      </c>
      <c r="N3107" s="115">
        <v>2733.8555204475174</v>
      </c>
      <c r="O3107" s="43">
        <f>gp_need_index[[#This Row],[Combined weighted population (base year)]]/gp_need_index[[#This Row],[Registered population (base year)]]</f>
        <v>0.40923428235976061</v>
      </c>
      <c r="P3107" s="77">
        <v>6733.9675745222039</v>
      </c>
      <c r="Q3107" s="4">
        <v>1161.3526744160611</v>
      </c>
      <c r="R3107" s="46">
        <v>2818.037584434373</v>
      </c>
      <c r="S3107" s="110">
        <v>2696.3107593684726</v>
      </c>
      <c r="T3107" s="46">
        <v>2704.6392255766496</v>
      </c>
      <c r="U3107" s="110">
        <f>$L$1*gp_need_index[[#This Row],[Normalised weighted population 2025/26]]</f>
        <v>1144.8176237411601</v>
      </c>
      <c r="V3107" s="4">
        <f>$M$1*gp_need_index[[#This Row],[Normalised travel time adjusted wp 2025/26]]</f>
        <v>1605.8892768873477</v>
      </c>
      <c r="W3107" s="115">
        <v>2750.7069006285078</v>
      </c>
      <c r="X3107" s="43">
        <f>gp_need_index[[#This Row],[Combined weighted population 2025/26]]/gp_need_index[[#This Row],[Registered population 2025/26]]</f>
        <v>0.40848235014313666</v>
      </c>
    </row>
    <row r="3108" spans="1:24" ht="13">
      <c r="A3108" s="8" t="s">
        <v>2367</v>
      </c>
      <c r="B3108" s="3" t="s">
        <v>9767</v>
      </c>
      <c r="C3108" s="74" t="s">
        <v>6424</v>
      </c>
      <c r="D3108" s="74" t="s">
        <v>6805</v>
      </c>
      <c r="E3108" s="74" t="s">
        <v>6514</v>
      </c>
      <c r="F3108" s="41">
        <v>0.95680439972189613</v>
      </c>
      <c r="G3108" s="110">
        <v>11026.916666666666</v>
      </c>
      <c r="H3108" s="4">
        <v>2897.6577037430279</v>
      </c>
      <c r="I3108" s="46">
        <v>7102.3593958981346</v>
      </c>
      <c r="J3108" s="110">
        <v>6795.5687184014832</v>
      </c>
      <c r="K3108" s="46">
        <v>6816.6477837121847</v>
      </c>
      <c r="L3108" s="110">
        <f>$L$1*gp_need_index[[#This Row],[Normalised weighted population (base year)]]</f>
        <v>2885.3079360897918</v>
      </c>
      <c r="M3108" s="4">
        <f>$M$1*gp_need_index[[#This Row],[Normalised travel time adjusted wp (base year)]]</f>
        <v>4047.4091615111311</v>
      </c>
      <c r="N3108" s="115">
        <v>6932.7170976009229</v>
      </c>
      <c r="O3108" s="43">
        <f>gp_need_index[[#This Row],[Combined weighted population (base year)]]/gp_need_index[[#This Row],[Registered population (base year)]]</f>
        <v>0.62870857803413671</v>
      </c>
      <c r="P3108" s="77">
        <v>11122.751930911676</v>
      </c>
      <c r="Q3108" s="4">
        <v>2949.9013673650406</v>
      </c>
      <c r="R3108" s="46">
        <v>7157.9745814843473</v>
      </c>
      <c r="S3108" s="110">
        <v>6848.7815726617218</v>
      </c>
      <c r="T3108" s="46">
        <v>6869.9363470870767</v>
      </c>
      <c r="U3108" s="110">
        <f>$L$1*gp_need_index[[#This Row],[Normalised weighted population 2025/26]]</f>
        <v>2907.9014050195228</v>
      </c>
      <c r="V3108" s="4">
        <f>$M$1*gp_need_index[[#This Row],[Normalised travel time adjusted wp 2025/26]]</f>
        <v>4079.0494378538015</v>
      </c>
      <c r="W3108" s="115">
        <v>6986.9508428733243</v>
      </c>
      <c r="X3108" s="43">
        <f>gp_need_index[[#This Row],[Combined weighted population 2025/26]]/gp_need_index[[#This Row],[Registered population 2025/26]]</f>
        <v>0.62816746127868006</v>
      </c>
    </row>
    <row r="3109" spans="1:24" ht="13">
      <c r="A3109" s="8" t="s">
        <v>2392</v>
      </c>
      <c r="B3109" s="3" t="s">
        <v>9766</v>
      </c>
      <c r="C3109" s="74" t="s">
        <v>6424</v>
      </c>
      <c r="D3109" s="74" t="s">
        <v>6805</v>
      </c>
      <c r="E3109" s="74" t="s">
        <v>6514</v>
      </c>
      <c r="F3109" s="41">
        <v>0.95680439972189613</v>
      </c>
      <c r="G3109" s="110">
        <v>8653.8333333333321</v>
      </c>
      <c r="H3109" s="4">
        <v>1957.1905673994481</v>
      </c>
      <c r="I3109" s="46">
        <v>4797.2094143406184</v>
      </c>
      <c r="J3109" s="110">
        <v>4589.991074028404</v>
      </c>
      <c r="K3109" s="46">
        <v>4604.2286935175553</v>
      </c>
      <c r="L3109" s="110">
        <f>$L$1*gp_need_index[[#This Row],[Normalised weighted population (base year)]]</f>
        <v>1948.8490546219846</v>
      </c>
      <c r="M3109" s="4">
        <f>$M$1*gp_need_index[[#This Row],[Normalised travel time adjusted wp (base year)]]</f>
        <v>2733.777361999345</v>
      </c>
      <c r="N3109" s="115">
        <v>4682.6264166213296</v>
      </c>
      <c r="O3109" s="43">
        <f>gp_need_index[[#This Row],[Combined weighted population (base year)]]/gp_need_index[[#This Row],[Registered population (base year)]]</f>
        <v>0.54110429866779619</v>
      </c>
      <c r="P3109" s="77">
        <v>8726.7860304810329</v>
      </c>
      <c r="Q3109" s="4">
        <v>1986.3519719444962</v>
      </c>
      <c r="R3109" s="46">
        <v>4819.9092628511435</v>
      </c>
      <c r="S3109" s="110">
        <v>4611.710388956295</v>
      </c>
      <c r="T3109" s="46">
        <v>4625.9552136683087</v>
      </c>
      <c r="U3109" s="110">
        <f>$L$1*gp_need_index[[#This Row],[Normalised weighted population 2025/26]]</f>
        <v>1958.0707863599307</v>
      </c>
      <c r="V3109" s="4">
        <f>$M$1*gp_need_index[[#This Row],[Normalised travel time adjusted wp 2025/26]]</f>
        <v>2746.6775615543274</v>
      </c>
      <c r="W3109" s="115">
        <v>4704.7483479142584</v>
      </c>
      <c r="X3109" s="43">
        <f>gp_need_index[[#This Row],[Combined weighted population 2025/26]]/gp_need_index[[#This Row],[Registered population 2025/26]]</f>
        <v>0.53911581325375135</v>
      </c>
    </row>
    <row r="3110" spans="1:24" ht="13">
      <c r="A3110" s="8" t="s">
        <v>2380</v>
      </c>
      <c r="B3110" s="3" t="s">
        <v>9765</v>
      </c>
      <c r="C3110" s="74" t="s">
        <v>6424</v>
      </c>
      <c r="D3110" s="74" t="s">
        <v>6805</v>
      </c>
      <c r="E3110" s="74" t="s">
        <v>6514</v>
      </c>
      <c r="F3110" s="41">
        <v>0.95680439972189613</v>
      </c>
      <c r="G3110" s="110">
        <v>9484</v>
      </c>
      <c r="H3110" s="4">
        <v>1916.1146626351135</v>
      </c>
      <c r="I3110" s="46">
        <v>4696.5295314920877</v>
      </c>
      <c r="J3110" s="110">
        <v>4493.6601191554446</v>
      </c>
      <c r="K3110" s="46">
        <v>4507.5989312050206</v>
      </c>
      <c r="L3110" s="110">
        <f>$L$1*gp_need_index[[#This Row],[Normalised weighted population (base year)]]</f>
        <v>1907.9482146623473</v>
      </c>
      <c r="M3110" s="4">
        <f>$M$1*gp_need_index[[#This Row],[Normalised travel time adjusted wp (base year)]]</f>
        <v>2676.4030927591334</v>
      </c>
      <c r="N3110" s="115">
        <v>4584.3513074214807</v>
      </c>
      <c r="O3110" s="43">
        <f>gp_need_index[[#This Row],[Combined weighted population (base year)]]/gp_need_index[[#This Row],[Registered population (base year)]]</f>
        <v>0.48337740483145092</v>
      </c>
      <c r="P3110" s="77">
        <v>9570.0246046901648</v>
      </c>
      <c r="Q3110" s="4">
        <v>1946.1855799696878</v>
      </c>
      <c r="R3110" s="46">
        <v>4722.4449828700035</v>
      </c>
      <c r="S3110" s="110">
        <v>4518.4561370546135</v>
      </c>
      <c r="T3110" s="46">
        <v>4532.4129145216903</v>
      </c>
      <c r="U3110" s="110">
        <f>$L$1*gp_need_index[[#This Row],[Normalised weighted population 2025/26]]</f>
        <v>1918.4762734890007</v>
      </c>
      <c r="V3110" s="4">
        <f>$M$1*gp_need_index[[#This Row],[Normalised travel time adjusted wp 2025/26]]</f>
        <v>2691.1364846837459</v>
      </c>
      <c r="W3110" s="115">
        <v>4609.6127581727469</v>
      </c>
      <c r="X3110" s="43">
        <f>gp_need_index[[#This Row],[Combined weighted population 2025/26]]/gp_need_index[[#This Row],[Registered population 2025/26]]</f>
        <v>0.48167198607970413</v>
      </c>
    </row>
    <row r="3111" spans="1:24" ht="13">
      <c r="A3111" s="8" t="s">
        <v>2363</v>
      </c>
      <c r="B3111" s="3" t="s">
        <v>9764</v>
      </c>
      <c r="C3111" s="74" t="s">
        <v>6424</v>
      </c>
      <c r="D3111" s="74" t="s">
        <v>6805</v>
      </c>
      <c r="E3111" s="74" t="s">
        <v>6449</v>
      </c>
      <c r="F3111" s="41">
        <v>0.95680439972189613</v>
      </c>
      <c r="G3111" s="110">
        <v>10159.416666666668</v>
      </c>
      <c r="H3111" s="4">
        <v>4334.6144444640777</v>
      </c>
      <c r="I3111" s="46">
        <v>10624.439728497828</v>
      </c>
      <c r="J3111" s="110">
        <v>10165.510676806829</v>
      </c>
      <c r="K3111" s="46">
        <v>10197.042910877659</v>
      </c>
      <c r="L3111" s="110">
        <f>$L$1*gp_need_index[[#This Row],[Normalised weighted population (base year)]]</f>
        <v>4316.1403917192201</v>
      </c>
      <c r="M3111" s="4">
        <f>$M$1*gp_need_index[[#This Row],[Normalised travel time adjusted wp (base year)]]</f>
        <v>6054.5309376880887</v>
      </c>
      <c r="N3111" s="115">
        <v>10370.671329407309</v>
      </c>
      <c r="O3111" s="43">
        <f>gp_need_index[[#This Row],[Combined weighted population (base year)]]/gp_need_index[[#This Row],[Registered population (base year)]]</f>
        <v>1.0207939756456463</v>
      </c>
      <c r="P3111" s="77">
        <v>10253.317685238197</v>
      </c>
      <c r="Q3111" s="4">
        <v>4418.2787013468733</v>
      </c>
      <c r="R3111" s="46">
        <v>10721.011552465574</v>
      </c>
      <c r="S3111" s="110">
        <v>10257.911022868337</v>
      </c>
      <c r="T3111" s="46">
        <v>10289.596044716656</v>
      </c>
      <c r="U3111" s="110">
        <f>$L$1*gp_need_index[[#This Row],[Normalised weighted population 2025/26]]</f>
        <v>4355.3723475475508</v>
      </c>
      <c r="V3111" s="4">
        <f>$M$1*gp_need_index[[#This Row],[Normalised travel time adjusted wp 2025/26]]</f>
        <v>6109.4846940962752</v>
      </c>
      <c r="W3111" s="115">
        <v>10464.857041643827</v>
      </c>
      <c r="X3111" s="43">
        <f>gp_need_index[[#This Row],[Combined weighted population 2025/26]]/gp_need_index[[#This Row],[Registered population 2025/26]]</f>
        <v>1.0206313081189502</v>
      </c>
    </row>
    <row r="3112" spans="1:24" ht="13">
      <c r="A3112" s="8" t="s">
        <v>2339</v>
      </c>
      <c r="B3112" s="3" t="s">
        <v>9763</v>
      </c>
      <c r="C3112" s="74" t="s">
        <v>6424</v>
      </c>
      <c r="D3112" s="74" t="s">
        <v>6805</v>
      </c>
      <c r="E3112" s="74" t="s">
        <v>6449</v>
      </c>
      <c r="F3112" s="41">
        <v>0.95680439972189613</v>
      </c>
      <c r="G3112" s="110">
        <v>6656.5833333333321</v>
      </c>
      <c r="H3112" s="4">
        <v>1535.7639772516277</v>
      </c>
      <c r="I3112" s="46">
        <v>3764.263701549442</v>
      </c>
      <c r="J3112" s="110">
        <v>3601.6640713559364</v>
      </c>
      <c r="K3112" s="46">
        <v>3612.8360152113105</v>
      </c>
      <c r="L3112" s="110">
        <f>$L$1*gp_need_index[[#This Row],[Normalised weighted population (base year)]]</f>
        <v>1529.2185774051352</v>
      </c>
      <c r="M3112" s="4">
        <f>$M$1*gp_need_index[[#This Row],[Normalised travel time adjusted wp (base year)]]</f>
        <v>2145.1343902413705</v>
      </c>
      <c r="N3112" s="115">
        <v>3674.3529676465059</v>
      </c>
      <c r="O3112" s="43">
        <f>gp_need_index[[#This Row],[Combined weighted population (base year)]]/gp_need_index[[#This Row],[Registered population (base year)]]</f>
        <v>0.55198782673491253</v>
      </c>
      <c r="P3112" s="77">
        <v>6710.4865901460835</v>
      </c>
      <c r="Q3112" s="4">
        <v>1562.2960060901701</v>
      </c>
      <c r="R3112" s="46">
        <v>3790.9318677786518</v>
      </c>
      <c r="S3112" s="110">
        <v>3627.1802901365595</v>
      </c>
      <c r="T3112" s="46">
        <v>3638.3840612050112</v>
      </c>
      <c r="U3112" s="110">
        <f>$L$1*gp_need_index[[#This Row],[Normalised weighted population 2025/26]]</f>
        <v>1540.0524239303534</v>
      </c>
      <c r="V3112" s="4">
        <f>$M$1*gp_need_index[[#This Row],[Normalised travel time adjusted wp 2025/26]]</f>
        <v>2160.3036345230958</v>
      </c>
      <c r="W3112" s="115">
        <v>3700.3560584534489</v>
      </c>
      <c r="X3112" s="43">
        <f>gp_need_index[[#This Row],[Combined weighted population 2025/26]]/gp_need_index[[#This Row],[Registered population 2025/26]]</f>
        <v>0.55142887311438538</v>
      </c>
    </row>
    <row r="3113" spans="1:24" ht="13">
      <c r="A3113" s="8" t="s">
        <v>2402</v>
      </c>
      <c r="B3113" s="3" t="s">
        <v>9762</v>
      </c>
      <c r="C3113" s="74" t="s">
        <v>6424</v>
      </c>
      <c r="D3113" s="74" t="s">
        <v>6805</v>
      </c>
      <c r="E3113" s="74" t="s">
        <v>6514</v>
      </c>
      <c r="F3113" s="41">
        <v>0.95680439972189613</v>
      </c>
      <c r="G3113" s="110">
        <v>20951.916666666664</v>
      </c>
      <c r="H3113" s="4">
        <v>4044.0553036595534</v>
      </c>
      <c r="I3113" s="46">
        <v>9912.2591831244408</v>
      </c>
      <c r="J3113" s="110">
        <v>9484.0931975972326</v>
      </c>
      <c r="K3113" s="46">
        <v>9513.5117537489168</v>
      </c>
      <c r="L3113" s="110">
        <f>$L$1*gp_need_index[[#This Row],[Normalised weighted population (base year)]]</f>
        <v>4026.8196090112451</v>
      </c>
      <c r="M3113" s="4">
        <f>$M$1*gp_need_index[[#This Row],[Normalised travel time adjusted wp (base year)]]</f>
        <v>5648.6818524307328</v>
      </c>
      <c r="N3113" s="115">
        <v>9675.5014614419779</v>
      </c>
      <c r="O3113" s="43">
        <f>gp_need_index[[#This Row],[Combined weighted population (base year)]]/gp_need_index[[#This Row],[Registered population (base year)]]</f>
        <v>0.46179552999249768</v>
      </c>
      <c r="P3113" s="77">
        <v>21126.779878298039</v>
      </c>
      <c r="Q3113" s="4">
        <v>4107.3098856054385</v>
      </c>
      <c r="R3113" s="46">
        <v>9966.441618929206</v>
      </c>
      <c r="S3113" s="110">
        <v>9535.935190562881</v>
      </c>
      <c r="T3113" s="46">
        <v>9565.3901462730191</v>
      </c>
      <c r="U3113" s="110">
        <f>$L$1*gp_need_index[[#This Row],[Normalised weighted population 2025/26]]</f>
        <v>4048.8310285001617</v>
      </c>
      <c r="V3113" s="4">
        <f>$M$1*gp_need_index[[#This Row],[Normalised travel time adjusted wp 2025/26]]</f>
        <v>5679.484834754132</v>
      </c>
      <c r="W3113" s="115">
        <v>9728.3158632542945</v>
      </c>
      <c r="X3113" s="43">
        <f>gp_need_index[[#This Row],[Combined weighted population 2025/26]]/gp_need_index[[#This Row],[Registered population 2025/26]]</f>
        <v>0.46047319654461238</v>
      </c>
    </row>
    <row r="3114" spans="1:24" ht="13">
      <c r="A3114" s="8" t="s">
        <v>2341</v>
      </c>
      <c r="B3114" s="3" t="s">
        <v>9761</v>
      </c>
      <c r="C3114" s="74" t="s">
        <v>6424</v>
      </c>
      <c r="D3114" s="74" t="s">
        <v>6805</v>
      </c>
      <c r="E3114" s="74" t="s">
        <v>6449</v>
      </c>
      <c r="F3114" s="41">
        <v>0.95680439972189613</v>
      </c>
      <c r="G3114" s="110">
        <v>12641</v>
      </c>
      <c r="H3114" s="4">
        <v>3954.4827167915801</v>
      </c>
      <c r="I3114" s="46">
        <v>9692.7105790450587</v>
      </c>
      <c r="J3114" s="110">
        <v>9274.0281272612792</v>
      </c>
      <c r="K3114" s="46">
        <v>9302.7950859498815</v>
      </c>
      <c r="L3114" s="110">
        <f>$L$1*gp_need_index[[#This Row],[Normalised weighted population (base year)]]</f>
        <v>3937.6287789789708</v>
      </c>
      <c r="M3114" s="4">
        <f>$M$1*gp_need_index[[#This Row],[Normalised travel time adjusted wp (base year)]]</f>
        <v>5523.5680723450514</v>
      </c>
      <c r="N3114" s="115">
        <v>9461.1968513240226</v>
      </c>
      <c r="O3114" s="43">
        <f>gp_need_index[[#This Row],[Combined weighted population (base year)]]/gp_need_index[[#This Row],[Registered population (base year)]]</f>
        <v>0.74845319605442784</v>
      </c>
      <c r="P3114" s="77">
        <v>12746.740131570867</v>
      </c>
      <c r="Q3114" s="4">
        <v>4024.6680825317685</v>
      </c>
      <c r="R3114" s="46">
        <v>9765.9101936030238</v>
      </c>
      <c r="S3114" s="110">
        <v>9344.0658405282884</v>
      </c>
      <c r="T3114" s="46">
        <v>9372.9281429648399</v>
      </c>
      <c r="U3114" s="110">
        <f>$L$1*gp_need_index[[#This Row],[Normalised weighted population 2025/26]]</f>
        <v>3967.3658588745316</v>
      </c>
      <c r="V3114" s="4">
        <f>$M$1*gp_need_index[[#This Row],[Normalised travel time adjusted wp 2025/26]]</f>
        <v>5565.2098274266882</v>
      </c>
      <c r="W3114" s="115">
        <v>9532.5756863012193</v>
      </c>
      <c r="X3114" s="43">
        <f>gp_need_index[[#This Row],[Combined weighted population 2025/26]]/gp_need_index[[#This Row],[Registered population 2025/26]]</f>
        <v>0.74784420078441305</v>
      </c>
    </row>
    <row r="3115" spans="1:24" ht="13">
      <c r="A3115" s="8" t="s">
        <v>2211</v>
      </c>
      <c r="B3115" s="3" t="s">
        <v>9760</v>
      </c>
      <c r="C3115" s="74" t="s">
        <v>6424</v>
      </c>
      <c r="D3115" s="74" t="s">
        <v>6805</v>
      </c>
      <c r="E3115" s="74" t="s">
        <v>6437</v>
      </c>
      <c r="F3115" s="41">
        <v>0.95680439972189613</v>
      </c>
      <c r="G3115" s="110">
        <v>5887.833333333333</v>
      </c>
      <c r="H3115" s="4">
        <v>1926.2658936188609</v>
      </c>
      <c r="I3115" s="46">
        <v>4721.4109005593245</v>
      </c>
      <c r="J3115" s="110">
        <v>4517.4667225500816</v>
      </c>
      <c r="K3115" s="46">
        <v>4531.4793799198324</v>
      </c>
      <c r="L3115" s="110">
        <f>$L$1*gp_need_index[[#This Row],[Normalised weighted population (base year)]]</f>
        <v>1918.0561812729836</v>
      </c>
      <c r="M3115" s="4">
        <f>$M$1*gp_need_index[[#This Row],[Normalised travel time adjusted wp (base year)]]</f>
        <v>2690.582195153168</v>
      </c>
      <c r="N3115" s="115">
        <v>4608.6383764261518</v>
      </c>
      <c r="O3115" s="43">
        <f>gp_need_index[[#This Row],[Combined weighted population (base year)]]/gp_need_index[[#This Row],[Registered population (base year)]]</f>
        <v>0.78273927190412185</v>
      </c>
      <c r="P3115" s="77">
        <v>5941.2989728412522</v>
      </c>
      <c r="Q3115" s="4">
        <v>1962.2665447146344</v>
      </c>
      <c r="R3115" s="46">
        <v>4761.465655955386</v>
      </c>
      <c r="S3115" s="110">
        <v>4555.7912887428174</v>
      </c>
      <c r="T3115" s="46">
        <v>4569.8633884323535</v>
      </c>
      <c r="U3115" s="110">
        <f>$L$1*gp_need_index[[#This Row],[Normalised weighted population 2025/26]]</f>
        <v>1934.3282814555141</v>
      </c>
      <c r="V3115" s="4">
        <f>$M$1*gp_need_index[[#This Row],[Normalised travel time adjusted wp 2025/26]]</f>
        <v>2713.3728383899083</v>
      </c>
      <c r="W3115" s="115">
        <v>4647.701119845422</v>
      </c>
      <c r="X3115" s="43">
        <f>gp_need_index[[#This Row],[Combined weighted population 2025/26]]/gp_need_index[[#This Row],[Registered population 2025/26]]</f>
        <v>0.78227019732400294</v>
      </c>
    </row>
    <row r="3116" spans="1:24" ht="13">
      <c r="A3116" s="8" t="s">
        <v>2344</v>
      </c>
      <c r="B3116" s="3" t="s">
        <v>9759</v>
      </c>
      <c r="C3116" s="74" t="s">
        <v>6424</v>
      </c>
      <c r="D3116" s="74" t="s">
        <v>6805</v>
      </c>
      <c r="E3116" s="74" t="s">
        <v>6449</v>
      </c>
      <c r="F3116" s="41">
        <v>0.95680439972189613</v>
      </c>
      <c r="G3116" s="110">
        <v>6629.2499999999991</v>
      </c>
      <c r="H3116" s="4">
        <v>2286.6947484585671</v>
      </c>
      <c r="I3116" s="46">
        <v>5604.846946306503</v>
      </c>
      <c r="J3116" s="110">
        <v>5362.7422179938958</v>
      </c>
      <c r="K3116" s="46">
        <v>5379.3768218279274</v>
      </c>
      <c r="L3116" s="110">
        <f>$L$1*gp_need_index[[#This Row],[Normalised weighted population (base year)]]</f>
        <v>2276.9488944880104</v>
      </c>
      <c r="M3116" s="4">
        <f>$M$1*gp_need_index[[#This Row],[Normalised travel time adjusted wp (base year)]]</f>
        <v>3194.0243537168903</v>
      </c>
      <c r="N3116" s="115">
        <v>5470.9732482049003</v>
      </c>
      <c r="O3116" s="43">
        <f>gp_need_index[[#This Row],[Combined weighted population (base year)]]/gp_need_index[[#This Row],[Registered population (base year)]]</f>
        <v>0.82527785921558261</v>
      </c>
      <c r="P3116" s="77">
        <v>6688.6166905577675</v>
      </c>
      <c r="Q3116" s="4">
        <v>2328.010533564795</v>
      </c>
      <c r="R3116" s="46">
        <v>5648.9482696058294</v>
      </c>
      <c r="S3116" s="110">
        <v>5404.9385581602492</v>
      </c>
      <c r="T3116" s="46">
        <v>5421.6335359117957</v>
      </c>
      <c r="U3116" s="110">
        <f>$L$1*gp_need_index[[#This Row],[Normalised weighted population 2025/26]]</f>
        <v>2294.8648983135977</v>
      </c>
      <c r="V3116" s="4">
        <f>$M$1*gp_need_index[[#This Row],[Normalised travel time adjusted wp 2025/26]]</f>
        <v>3219.114429828358</v>
      </c>
      <c r="W3116" s="115">
        <v>5513.9793281419552</v>
      </c>
      <c r="X3116" s="43">
        <f>gp_need_index[[#This Row],[Combined weighted population 2025/26]]/gp_need_index[[#This Row],[Registered population 2025/26]]</f>
        <v>0.82438261650214872</v>
      </c>
    </row>
    <row r="3117" spans="1:24" ht="13">
      <c r="A3117" s="8" t="s">
        <v>2345</v>
      </c>
      <c r="B3117" s="3" t="s">
        <v>9758</v>
      </c>
      <c r="C3117" s="74" t="s">
        <v>6424</v>
      </c>
      <c r="D3117" s="74" t="s">
        <v>6805</v>
      </c>
      <c r="E3117" s="74" t="s">
        <v>6449</v>
      </c>
      <c r="F3117" s="41">
        <v>0.95680439972189613</v>
      </c>
      <c r="G3117" s="110">
        <v>9163.6666666666661</v>
      </c>
      <c r="H3117" s="4">
        <v>2573.9499415036989</v>
      </c>
      <c r="I3117" s="46">
        <v>6308.9292872638998</v>
      </c>
      <c r="J3117" s="110">
        <v>6036.4112995884252</v>
      </c>
      <c r="K3117" s="46">
        <v>6055.1355467116609</v>
      </c>
      <c r="L3117" s="110">
        <f>$L$1*gp_need_index[[#This Row],[Normalised weighted population (base year)]]</f>
        <v>2562.9798108055252</v>
      </c>
      <c r="M3117" s="4">
        <f>$M$1*gp_need_index[[#This Row],[Normalised travel time adjusted wp (base year)]]</f>
        <v>3595.258529348017</v>
      </c>
      <c r="N3117" s="115">
        <v>6158.2383401535426</v>
      </c>
      <c r="O3117" s="43">
        <f>gp_need_index[[#This Row],[Combined weighted population (base year)]]/gp_need_index[[#This Row],[Registered population (base year)]]</f>
        <v>0.67202775528211522</v>
      </c>
      <c r="P3117" s="77">
        <v>9244.049856583315</v>
      </c>
      <c r="Q3117" s="4">
        <v>2618.4383341066573</v>
      </c>
      <c r="R3117" s="46">
        <v>6353.6751587939862</v>
      </c>
      <c r="S3117" s="110">
        <v>6079.2243463378027</v>
      </c>
      <c r="T3117" s="46">
        <v>6098.0020834233674</v>
      </c>
      <c r="U3117" s="110">
        <f>$L$1*gp_need_index[[#This Row],[Normalised weighted population 2025/26]]</f>
        <v>2581.1576600294852</v>
      </c>
      <c r="V3117" s="4">
        <f>$M$1*gp_need_index[[#This Row],[Normalised travel time adjusted wp 2025/26]]</f>
        <v>3620.7106898401248</v>
      </c>
      <c r="W3117" s="115">
        <v>6201.86834986961</v>
      </c>
      <c r="X3117" s="43">
        <f>gp_need_index[[#This Row],[Combined weighted population 2025/26]]/gp_need_index[[#This Row],[Registered population 2025/26]]</f>
        <v>0.67090381879029337</v>
      </c>
    </row>
    <row r="3118" spans="1:24" ht="13">
      <c r="A3118" s="8" t="s">
        <v>2366</v>
      </c>
      <c r="B3118" s="3" t="s">
        <v>9757</v>
      </c>
      <c r="C3118" s="74" t="s">
        <v>6424</v>
      </c>
      <c r="D3118" s="74" t="s">
        <v>6805</v>
      </c>
      <c r="E3118" s="74" t="s">
        <v>6514</v>
      </c>
      <c r="F3118" s="41">
        <v>0.95680439972189613</v>
      </c>
      <c r="G3118" s="110">
        <v>10284.83333333333</v>
      </c>
      <c r="H3118" s="4">
        <v>2519.0183300385816</v>
      </c>
      <c r="I3118" s="46">
        <v>6174.2881092126972</v>
      </c>
      <c r="J3118" s="110">
        <v>5907.5860280452962</v>
      </c>
      <c r="K3118" s="46">
        <v>5925.9106741307005</v>
      </c>
      <c r="L3118" s="110">
        <f>$L$1*gp_need_index[[#This Row],[Normalised weighted population (base year)]]</f>
        <v>2508.2823169304652</v>
      </c>
      <c r="M3118" s="4">
        <f>$M$1*gp_need_index[[#This Row],[Normalised travel time adjusted wp (base year)]]</f>
        <v>3518.5307960435302</v>
      </c>
      <c r="N3118" s="115">
        <v>6026.8131129739959</v>
      </c>
      <c r="O3118" s="43">
        <f>gp_need_index[[#This Row],[Combined weighted population (base year)]]/gp_need_index[[#This Row],[Registered population (base year)]]</f>
        <v>0.58599035274990663</v>
      </c>
      <c r="P3118" s="77">
        <v>10375.38674579124</v>
      </c>
      <c r="Q3118" s="4">
        <v>2560.0040957983333</v>
      </c>
      <c r="R3118" s="46">
        <v>6211.8837087045904</v>
      </c>
      <c r="S3118" s="110">
        <v>5943.5576630493215</v>
      </c>
      <c r="T3118" s="46">
        <v>5961.9163477747607</v>
      </c>
      <c r="U3118" s="110">
        <f>$L$1*gp_need_index[[#This Row],[Normalised weighted population 2025/26]]</f>
        <v>2523.5553938798885</v>
      </c>
      <c r="V3118" s="4">
        <f>$M$1*gp_need_index[[#This Row],[Normalised travel time adjusted wp 2025/26]]</f>
        <v>3539.909294390116</v>
      </c>
      <c r="W3118" s="115">
        <v>6063.4646882700044</v>
      </c>
      <c r="X3118" s="43">
        <f>gp_need_index[[#This Row],[Combined weighted population 2025/26]]/gp_need_index[[#This Row],[Registered population 2025/26]]</f>
        <v>0.58440854657583141</v>
      </c>
    </row>
    <row r="3119" spans="1:24" ht="13">
      <c r="A3119" s="8" t="s">
        <v>2209</v>
      </c>
      <c r="B3119" s="3" t="s">
        <v>6818</v>
      </c>
      <c r="C3119" s="74" t="s">
        <v>6424</v>
      </c>
      <c r="D3119" s="74" t="s">
        <v>6805</v>
      </c>
      <c r="E3119" s="74" t="s">
        <v>6437</v>
      </c>
      <c r="F3119" s="41">
        <v>0.95680439972189613</v>
      </c>
      <c r="G3119" s="110">
        <v>6287.75</v>
      </c>
      <c r="H3119" s="4">
        <v>2258.7662229145189</v>
      </c>
      <c r="I3119" s="46">
        <v>5536.3921990273047</v>
      </c>
      <c r="J3119" s="110">
        <v>5297.2444146153084</v>
      </c>
      <c r="K3119" s="46">
        <v>5313.6758518664774</v>
      </c>
      <c r="L3119" s="110">
        <f>$L$1*gp_need_index[[#This Row],[Normalised weighted population (base year)]]</f>
        <v>2249.1393998429262</v>
      </c>
      <c r="M3119" s="4">
        <f>$M$1*gp_need_index[[#This Row],[Normalised travel time adjusted wp (base year)]]</f>
        <v>3155.0141662787878</v>
      </c>
      <c r="N3119" s="115">
        <v>5404.153566121714</v>
      </c>
      <c r="O3119" s="43">
        <f>gp_need_index[[#This Row],[Combined weighted population (base year)]]/gp_need_index[[#This Row],[Registered population (base year)]]</f>
        <v>0.85947335153619564</v>
      </c>
      <c r="P3119" s="77">
        <v>6341.6957561254749</v>
      </c>
      <c r="Q3119" s="4">
        <v>2297.8814854885059</v>
      </c>
      <c r="R3119" s="46">
        <v>5575.8397370018947</v>
      </c>
      <c r="S3119" s="110">
        <v>5334.9879925075929</v>
      </c>
      <c r="T3119" s="46">
        <v>5351.466904317831</v>
      </c>
      <c r="U3119" s="110">
        <f>$L$1*gp_need_index[[#This Row],[Normalised weighted population 2025/26]]</f>
        <v>2265.1648201339667</v>
      </c>
      <c r="V3119" s="4">
        <f>$M$1*gp_need_index[[#This Row],[Normalised travel time adjusted wp 2025/26]]</f>
        <v>3177.4527397195675</v>
      </c>
      <c r="W3119" s="115">
        <v>5442.6175598535337</v>
      </c>
      <c r="X3119" s="43">
        <f>gp_need_index[[#This Row],[Combined weighted population 2025/26]]/gp_need_index[[#This Row],[Registered population 2025/26]]</f>
        <v>0.85822747876173067</v>
      </c>
    </row>
    <row r="3120" spans="1:24" ht="13">
      <c r="A3120" s="8" t="s">
        <v>2397</v>
      </c>
      <c r="B3120" s="3" t="s">
        <v>9756</v>
      </c>
      <c r="C3120" s="74" t="s">
        <v>6424</v>
      </c>
      <c r="D3120" s="74" t="s">
        <v>6805</v>
      </c>
      <c r="E3120" s="74" t="s">
        <v>6514</v>
      </c>
      <c r="F3120" s="41">
        <v>0.95680439972189613</v>
      </c>
      <c r="G3120" s="110">
        <v>6658.0833333333339</v>
      </c>
      <c r="H3120" s="4">
        <v>1440.1940503007668</v>
      </c>
      <c r="I3120" s="46">
        <v>3530.0152022294751</v>
      </c>
      <c r="J3120" s="110">
        <v>3377.5340765783408</v>
      </c>
      <c r="K3120" s="46">
        <v>3388.0107952077215</v>
      </c>
      <c r="L3120" s="110">
        <f>$L$1*gp_need_index[[#This Row],[Normalised weighted population (base year)]]</f>
        <v>1434.0559678509962</v>
      </c>
      <c r="M3120" s="4">
        <f>$M$1*gp_need_index[[#This Row],[Normalised travel time adjusted wp (base year)]]</f>
        <v>2011.6436064934474</v>
      </c>
      <c r="N3120" s="115">
        <v>3445.6995743444436</v>
      </c>
      <c r="O3120" s="43">
        <f>gp_need_index[[#This Row],[Combined weighted population (base year)]]/gp_need_index[[#This Row],[Registered population (base year)]]</f>
        <v>0.51752124475428762</v>
      </c>
      <c r="P3120" s="77">
        <v>6711.8402887773827</v>
      </c>
      <c r="Q3120" s="4">
        <v>1463.4082074929324</v>
      </c>
      <c r="R3120" s="46">
        <v>3550.9793200057629</v>
      </c>
      <c r="S3120" s="110">
        <v>3397.5926367029811</v>
      </c>
      <c r="T3120" s="46">
        <v>3408.0872487819533</v>
      </c>
      <c r="U3120" s="110">
        <f>$L$1*gp_need_index[[#This Row],[Normalised weighted population 2025/26]]</f>
        <v>1442.5725652267893</v>
      </c>
      <c r="V3120" s="4">
        <f>$M$1*gp_need_index[[#This Row],[Normalised travel time adjusted wp 2025/26]]</f>
        <v>2023.5640730783805</v>
      </c>
      <c r="W3120" s="115">
        <v>3466.13663830517</v>
      </c>
      <c r="X3120" s="43">
        <f>gp_need_index[[#This Row],[Combined weighted population 2025/26]]/gp_need_index[[#This Row],[Registered population 2025/26]]</f>
        <v>0.51642120330258268</v>
      </c>
    </row>
    <row r="3121" spans="1:24" ht="13">
      <c r="A3121" s="8" t="s">
        <v>2377</v>
      </c>
      <c r="B3121" s="3" t="s">
        <v>9755</v>
      </c>
      <c r="C3121" s="74" t="s">
        <v>6424</v>
      </c>
      <c r="D3121" s="74" t="s">
        <v>6805</v>
      </c>
      <c r="E3121" s="74" t="s">
        <v>6514</v>
      </c>
      <c r="F3121" s="41">
        <v>0.95680439972189613</v>
      </c>
      <c r="G3121" s="110">
        <v>6829.6666666666661</v>
      </c>
      <c r="H3121" s="4">
        <v>1556.2820963809693</v>
      </c>
      <c r="I3121" s="46">
        <v>3814.5550302996235</v>
      </c>
      <c r="J3121" s="110">
        <v>3649.7830359719705</v>
      </c>
      <c r="K3121" s="46">
        <v>3661.1042392697627</v>
      </c>
      <c r="L3121" s="110">
        <f>$L$1*gp_need_index[[#This Row],[Normalised weighted population (base year)]]</f>
        <v>1549.649248661113</v>
      </c>
      <c r="M3121" s="4">
        <f>$M$1*gp_need_index[[#This Row],[Normalised travel time adjusted wp (base year)]]</f>
        <v>2173.7938220416831</v>
      </c>
      <c r="N3121" s="115">
        <v>3723.4430707027959</v>
      </c>
      <c r="O3121" s="43">
        <f>gp_need_index[[#This Row],[Combined weighted population (base year)]]/gp_need_index[[#This Row],[Registered population (base year)]]</f>
        <v>0.5451866470842105</v>
      </c>
      <c r="P3121" s="77">
        <v>6885.0793464858252</v>
      </c>
      <c r="Q3121" s="4">
        <v>1580.5974560161178</v>
      </c>
      <c r="R3121" s="46">
        <v>3835.3405774472258</v>
      </c>
      <c r="S3121" s="110">
        <v>3669.6707389334233</v>
      </c>
      <c r="T3121" s="46">
        <v>3681.0057561001763</v>
      </c>
      <c r="U3121" s="110">
        <f>$L$1*gp_need_index[[#This Row],[Normalised weighted population 2025/26]]</f>
        <v>1558.0933023618568</v>
      </c>
      <c r="V3121" s="4">
        <f>$M$1*gp_need_index[[#This Row],[Normalised travel time adjusted wp 2025/26]]</f>
        <v>2185.6104193052015</v>
      </c>
      <c r="W3121" s="115">
        <v>3743.7037216670583</v>
      </c>
      <c r="X3121" s="43">
        <f>gp_need_index[[#This Row],[Combined weighted population 2025/26]]/gp_need_index[[#This Row],[Registered population 2025/26]]</f>
        <v>0.54374155086213516</v>
      </c>
    </row>
    <row r="3122" spans="1:24" ht="13">
      <c r="A3122" s="8" t="s">
        <v>2389</v>
      </c>
      <c r="B3122" s="3" t="s">
        <v>9754</v>
      </c>
      <c r="C3122" s="74" t="s">
        <v>6424</v>
      </c>
      <c r="D3122" s="74" t="s">
        <v>6805</v>
      </c>
      <c r="E3122" s="74" t="s">
        <v>6514</v>
      </c>
      <c r="F3122" s="41">
        <v>0.95680439972189613</v>
      </c>
      <c r="G3122" s="110">
        <v>11042.833333333336</v>
      </c>
      <c r="H3122" s="4">
        <v>3006.4671333562574</v>
      </c>
      <c r="I3122" s="46">
        <v>7369.0588317140255</v>
      </c>
      <c r="J3122" s="110">
        <v>7050.7479119934751</v>
      </c>
      <c r="K3122" s="46">
        <v>7072.6185135405904</v>
      </c>
      <c r="L3122" s="110">
        <f>$L$1*gp_need_index[[#This Row],[Normalised weighted population (base year)]]</f>
        <v>2993.6536217720286</v>
      </c>
      <c r="M3122" s="4">
        <f>$M$1*gp_need_index[[#This Row],[Normalised travel time adjusted wp (base year)]]</f>
        <v>4199.392703841374</v>
      </c>
      <c r="N3122" s="115">
        <v>7193.0463256134026</v>
      </c>
      <c r="O3122" s="43">
        <f>gp_need_index[[#This Row],[Combined weighted population (base year)]]/gp_need_index[[#This Row],[Registered population (base year)]]</f>
        <v>0.65137688023424556</v>
      </c>
      <c r="P3122" s="77">
        <v>11141.022218352722</v>
      </c>
      <c r="Q3122" s="4">
        <v>3058.2969196247768</v>
      </c>
      <c r="R3122" s="46">
        <v>7420.9978189406584</v>
      </c>
      <c r="S3122" s="110">
        <v>7100.4433634890174</v>
      </c>
      <c r="T3122" s="46">
        <v>7122.3754803306765</v>
      </c>
      <c r="U3122" s="110">
        <f>$L$1*gp_need_index[[#This Row],[Normalised weighted population 2025/26]]</f>
        <v>3014.7536483524941</v>
      </c>
      <c r="V3122" s="4">
        <f>$M$1*gp_need_index[[#This Row],[Normalised travel time adjusted wp 2025/26]]</f>
        <v>4228.9360819980684</v>
      </c>
      <c r="W3122" s="115">
        <v>7243.689730350563</v>
      </c>
      <c r="X3122" s="43">
        <f>gp_need_index[[#This Row],[Combined weighted population 2025/26]]/gp_need_index[[#This Row],[Registered population 2025/26]]</f>
        <v>0.65018178658848358</v>
      </c>
    </row>
    <row r="3123" spans="1:24" ht="13">
      <c r="A3123" s="8" t="s">
        <v>2214</v>
      </c>
      <c r="B3123" s="3" t="s">
        <v>9753</v>
      </c>
      <c r="C3123" s="74" t="s">
        <v>6424</v>
      </c>
      <c r="D3123" s="74" t="s">
        <v>6805</v>
      </c>
      <c r="E3123" s="74" t="s">
        <v>6437</v>
      </c>
      <c r="F3123" s="41">
        <v>0.95680439972189613</v>
      </c>
      <c r="G3123" s="110">
        <v>15328.583333333332</v>
      </c>
      <c r="H3123" s="4">
        <v>3239.0192506785238</v>
      </c>
      <c r="I3123" s="46">
        <v>7939.0601515270155</v>
      </c>
      <c r="J3123" s="110">
        <v>7596.1276826378316</v>
      </c>
      <c r="K3123" s="46">
        <v>7619.689988923863</v>
      </c>
      <c r="L3123" s="110">
        <f>$L$1*gp_need_index[[#This Row],[Normalised weighted population (base year)]]</f>
        <v>3225.2146059413044</v>
      </c>
      <c r="M3123" s="4">
        <f>$M$1*gp_need_index[[#This Row],[Normalised travel time adjusted wp (base year)]]</f>
        <v>4524.2183618075042</v>
      </c>
      <c r="N3123" s="115">
        <v>7749.4329677488086</v>
      </c>
      <c r="O3123" s="43">
        <f>gp_need_index[[#This Row],[Combined weighted population (base year)]]/gp_need_index[[#This Row],[Registered population (base year)]]</f>
        <v>0.50555441420975911</v>
      </c>
      <c r="P3123" s="77">
        <v>15454.217409129797</v>
      </c>
      <c r="Q3123" s="4">
        <v>3292.3448920896431</v>
      </c>
      <c r="R3123" s="46">
        <v>7988.9183115664537</v>
      </c>
      <c r="S3123" s="110">
        <v>7643.8321895256049</v>
      </c>
      <c r="T3123" s="46">
        <v>7667.4427462354515</v>
      </c>
      <c r="U3123" s="110">
        <f>$L$1*gp_need_index[[#This Row],[Normalised weighted population 2025/26]]</f>
        <v>3245.4693039679501</v>
      </c>
      <c r="V3123" s="4">
        <f>$M$1*gp_need_index[[#This Row],[Normalised travel time adjusted wp 2025/26]]</f>
        <v>4552.5717333711855</v>
      </c>
      <c r="W3123" s="115">
        <v>7798.0410373391351</v>
      </c>
      <c r="X3123" s="43">
        <f>gp_need_index[[#This Row],[Combined weighted population 2025/26]]/gp_need_index[[#This Row],[Registered population 2025/26]]</f>
        <v>0.50458983660552958</v>
      </c>
    </row>
    <row r="3124" spans="1:24" ht="13">
      <c r="A3124" s="8" t="s">
        <v>2204</v>
      </c>
      <c r="B3124" s="3" t="s">
        <v>9752</v>
      </c>
      <c r="C3124" s="74" t="s">
        <v>6424</v>
      </c>
      <c r="D3124" s="74" t="s">
        <v>6805</v>
      </c>
      <c r="E3124" s="74" t="s">
        <v>6437</v>
      </c>
      <c r="F3124" s="41">
        <v>0.95680439972189613</v>
      </c>
      <c r="G3124" s="110">
        <v>8196</v>
      </c>
      <c r="H3124" s="4">
        <v>2106.9424252895888</v>
      </c>
      <c r="I3124" s="46">
        <v>5164.2615729048803</v>
      </c>
      <c r="J3124" s="110">
        <v>4941.1881942701093</v>
      </c>
      <c r="K3124" s="46">
        <v>4956.5151864580403</v>
      </c>
      <c r="L3124" s="110">
        <f>$L$1*gp_need_index[[#This Row],[Normalised weighted population (base year)]]</f>
        <v>2097.962672650945</v>
      </c>
      <c r="M3124" s="4">
        <f>$M$1*gp_need_index[[#This Row],[Normalised travel time adjusted wp (base year)]]</f>
        <v>2942.9487354141324</v>
      </c>
      <c r="N3124" s="115">
        <v>5040.9114080650779</v>
      </c>
      <c r="O3124" s="43">
        <f>gp_need_index[[#This Row],[Combined weighted population (base year)]]/gp_need_index[[#This Row],[Registered population (base year)]]</f>
        <v>0.61504531577172739</v>
      </c>
      <c r="P3124" s="77">
        <v>8265.6307415923147</v>
      </c>
      <c r="Q3124" s="4">
        <v>2141.4902382482474</v>
      </c>
      <c r="R3124" s="46">
        <v>5196.3543125409633</v>
      </c>
      <c r="S3124" s="110">
        <v>4971.8946687530424</v>
      </c>
      <c r="T3124" s="46">
        <v>4987.2520442319073</v>
      </c>
      <c r="U3124" s="110">
        <f>$L$1*gp_need_index[[#This Row],[Normalised weighted population 2025/26]]</f>
        <v>2111.0002325942414</v>
      </c>
      <c r="V3124" s="4">
        <f>$M$1*gp_need_index[[#This Row],[Normalised travel time adjusted wp 2025/26]]</f>
        <v>2961.1988553700544</v>
      </c>
      <c r="W3124" s="115">
        <v>5072.1990879642963</v>
      </c>
      <c r="X3124" s="43">
        <f>gp_need_index[[#This Row],[Combined weighted population 2025/26]]/gp_need_index[[#This Row],[Registered population 2025/26]]</f>
        <v>0.61364936887891675</v>
      </c>
    </row>
    <row r="3125" spans="1:24" ht="13">
      <c r="A3125" s="8" t="s">
        <v>2388</v>
      </c>
      <c r="B3125" s="3" t="s">
        <v>9751</v>
      </c>
      <c r="C3125" s="74" t="s">
        <v>6424</v>
      </c>
      <c r="D3125" s="74" t="s">
        <v>6805</v>
      </c>
      <c r="E3125" s="74" t="s">
        <v>6514</v>
      </c>
      <c r="F3125" s="41">
        <v>0.95680439972189613</v>
      </c>
      <c r="G3125" s="110">
        <v>11835.25</v>
      </c>
      <c r="H3125" s="4">
        <v>3565.842762976527</v>
      </c>
      <c r="I3125" s="46">
        <v>8740.1271789994935</v>
      </c>
      <c r="J3125" s="110">
        <v>8362.5921389956402</v>
      </c>
      <c r="K3125" s="46">
        <v>8388.5319290513726</v>
      </c>
      <c r="L3125" s="110">
        <f>$L$1*gp_need_index[[#This Row],[Normalised weighted population (base year)]]</f>
        <v>3550.6452020106999</v>
      </c>
      <c r="M3125" s="4">
        <f>$M$1*gp_need_index[[#This Row],[Normalised travel time adjusted wp (base year)]]</f>
        <v>4980.7210315891971</v>
      </c>
      <c r="N3125" s="115">
        <v>8531.3662335998961</v>
      </c>
      <c r="O3125" s="43">
        <f>gp_need_index[[#This Row],[Combined weighted population (base year)]]/gp_need_index[[#This Row],[Registered population (base year)]]</f>
        <v>0.72084377039774372</v>
      </c>
      <c r="P3125" s="77">
        <v>11935.989591991762</v>
      </c>
      <c r="Q3125" s="4">
        <v>3626.1288500176433</v>
      </c>
      <c r="R3125" s="46">
        <v>8798.8494885840773</v>
      </c>
      <c r="S3125" s="110">
        <v>8418.7779031680002</v>
      </c>
      <c r="T3125" s="46">
        <v>8444.7821413801794</v>
      </c>
      <c r="U3125" s="110">
        <f>$L$1*gp_need_index[[#This Row],[Normalised weighted population 2025/26]]</f>
        <v>3574.5009288791225</v>
      </c>
      <c r="V3125" s="4">
        <f>$M$1*gp_need_index[[#This Row],[Normalised travel time adjusted wp 2025/26]]</f>
        <v>5014.1197976601907</v>
      </c>
      <c r="W3125" s="115">
        <v>8588.6207265393132</v>
      </c>
      <c r="X3125" s="43">
        <f>gp_need_index[[#This Row],[Combined weighted population 2025/26]]/gp_need_index[[#This Row],[Registered population 2025/26]]</f>
        <v>0.71955665345935749</v>
      </c>
    </row>
    <row r="3126" spans="1:24" ht="13">
      <c r="A3126" s="8" t="s">
        <v>2394</v>
      </c>
      <c r="B3126" s="3" t="s">
        <v>9750</v>
      </c>
      <c r="C3126" s="74" t="s">
        <v>6424</v>
      </c>
      <c r="D3126" s="74" t="s">
        <v>6805</v>
      </c>
      <c r="E3126" s="74" t="s">
        <v>6514</v>
      </c>
      <c r="F3126" s="41">
        <v>0.95680439972189613</v>
      </c>
      <c r="G3126" s="110">
        <v>13918.083333333332</v>
      </c>
      <c r="H3126" s="4">
        <v>3009.5101989323257</v>
      </c>
      <c r="I3126" s="46">
        <v>7376.5175958594955</v>
      </c>
      <c r="J3126" s="110">
        <v>7057.8844903443487</v>
      </c>
      <c r="K3126" s="46">
        <v>7079.7772287290691</v>
      </c>
      <c r="L3126" s="110">
        <f>$L$1*gp_need_index[[#This Row],[Normalised weighted population (base year)]]</f>
        <v>2996.6837178545752</v>
      </c>
      <c r="M3126" s="4">
        <f>$M$1*gp_need_index[[#This Row],[Normalised travel time adjusted wp (base year)]]</f>
        <v>4203.6432167559078</v>
      </c>
      <c r="N3126" s="115">
        <v>7200.3269346104826</v>
      </c>
      <c r="O3126" s="43">
        <f>gp_need_index[[#This Row],[Combined weighted population (base year)]]/gp_need_index[[#This Row],[Registered population (base year)]]</f>
        <v>0.5173360988122514</v>
      </c>
      <c r="P3126" s="77">
        <v>14050.353423561781</v>
      </c>
      <c r="Q3126" s="4">
        <v>3059.2235260571792</v>
      </c>
      <c r="R3126" s="46">
        <v>7423.2462416721955</v>
      </c>
      <c r="S3126" s="110">
        <v>7102.5946642509862</v>
      </c>
      <c r="T3126" s="46">
        <v>7124.5334261114504</v>
      </c>
      <c r="U3126" s="110">
        <f>$L$1*gp_need_index[[#This Row],[Normalised weighted population 2025/26]]</f>
        <v>3015.6670619928595</v>
      </c>
      <c r="V3126" s="4">
        <f>$M$1*gp_need_index[[#This Row],[Normalised travel time adjusted wp 2025/26]]</f>
        <v>4230.2173700740077</v>
      </c>
      <c r="W3126" s="115">
        <v>7245.8844320668668</v>
      </c>
      <c r="X3126" s="43">
        <f>gp_need_index[[#This Row],[Combined weighted population 2025/26]]/gp_need_index[[#This Row],[Registered population 2025/26]]</f>
        <v>0.51570833940133209</v>
      </c>
    </row>
    <row r="3127" spans="1:24" ht="13">
      <c r="A3127" s="8" t="s">
        <v>2381</v>
      </c>
      <c r="B3127" s="3" t="s">
        <v>9749</v>
      </c>
      <c r="C3127" s="74" t="s">
        <v>6424</v>
      </c>
      <c r="D3127" s="74" t="s">
        <v>6805</v>
      </c>
      <c r="E3127" s="74" t="s">
        <v>6514</v>
      </c>
      <c r="F3127" s="41">
        <v>0.95680439972189613</v>
      </c>
      <c r="G3127" s="110">
        <v>9350.3333333333321</v>
      </c>
      <c r="H3127" s="4">
        <v>1878.3413126874998</v>
      </c>
      <c r="I3127" s="46">
        <v>4603.9444388607417</v>
      </c>
      <c r="J3127" s="110">
        <v>4405.0742951771135</v>
      </c>
      <c r="K3127" s="46">
        <v>4418.7383242840651</v>
      </c>
      <c r="L3127" s="110">
        <f>$L$1*gp_need_index[[#This Row],[Normalised weighted population (base year)]]</f>
        <v>1870.3358540871964</v>
      </c>
      <c r="M3127" s="4">
        <f>$M$1*gp_need_index[[#This Row],[Normalised travel time adjusted wp (base year)]]</f>
        <v>2623.6417875016309</v>
      </c>
      <c r="N3127" s="115">
        <v>4493.9776415888273</v>
      </c>
      <c r="O3127" s="43">
        <f>gp_need_index[[#This Row],[Combined weighted population (base year)]]/gp_need_index[[#This Row],[Registered population (base year)]]</f>
        <v>0.48062218547525876</v>
      </c>
      <c r="P3127" s="77">
        <v>9428.114201292552</v>
      </c>
      <c r="Q3127" s="4">
        <v>1907.9973133569272</v>
      </c>
      <c r="R3127" s="46">
        <v>4629.780650174278</v>
      </c>
      <c r="S3127" s="110">
        <v>4429.7944958340504</v>
      </c>
      <c r="T3127" s="46">
        <v>4443.4774118850046</v>
      </c>
      <c r="U3127" s="110">
        <f>$L$1*gp_need_index[[#This Row],[Normalised weighted population 2025/26]]</f>
        <v>1880.8317219229598</v>
      </c>
      <c r="V3127" s="4">
        <f>$M$1*gp_need_index[[#This Row],[Normalised travel time adjusted wp 2025/26]]</f>
        <v>2638.330709825404</v>
      </c>
      <c r="W3127" s="115">
        <v>4519.1624317483638</v>
      </c>
      <c r="X3127" s="43">
        <f>gp_need_index[[#This Row],[Combined weighted population 2025/26]]/gp_need_index[[#This Row],[Registered population 2025/26]]</f>
        <v>0.47932835085183917</v>
      </c>
    </row>
    <row r="3128" spans="1:24" ht="13">
      <c r="A3128" s="8" t="s">
        <v>2215</v>
      </c>
      <c r="B3128" s="3" t="s">
        <v>9748</v>
      </c>
      <c r="C3128" s="74" t="s">
        <v>6424</v>
      </c>
      <c r="D3128" s="74" t="s">
        <v>6805</v>
      </c>
      <c r="E3128" s="74" t="s">
        <v>6437</v>
      </c>
      <c r="F3128" s="41">
        <v>0.95680439972189613</v>
      </c>
      <c r="G3128" s="110">
        <v>15624.083333333334</v>
      </c>
      <c r="H3128" s="4">
        <v>3253.8961954814663</v>
      </c>
      <c r="I3128" s="46">
        <v>7975.5245719335217</v>
      </c>
      <c r="J3128" s="110">
        <v>7631.0170005160853</v>
      </c>
      <c r="K3128" s="46">
        <v>7654.6875294160982</v>
      </c>
      <c r="L3128" s="110">
        <f>$L$1*gp_need_index[[#This Row],[Normalised weighted population (base year)]]</f>
        <v>3240.0281454595342</v>
      </c>
      <c r="M3128" s="4">
        <f>$M$1*gp_need_index[[#This Row],[Normalised travel time adjusted wp (base year)]]</f>
        <v>4544.9982774659138</v>
      </c>
      <c r="N3128" s="115">
        <v>7785.0264229254481</v>
      </c>
      <c r="O3128" s="43">
        <f>gp_need_index[[#This Row],[Combined weighted population (base year)]]/gp_need_index[[#This Row],[Registered population (base year)]]</f>
        <v>0.49827092296137571</v>
      </c>
      <c r="P3128" s="77">
        <v>15760.69065810784</v>
      </c>
      <c r="Q3128" s="4">
        <v>3306.8503457933771</v>
      </c>
      <c r="R3128" s="46">
        <v>8024.1159863270068</v>
      </c>
      <c r="S3128" s="110">
        <v>7677.5094795964824</v>
      </c>
      <c r="T3128" s="46">
        <v>7701.2240599880815</v>
      </c>
      <c r="U3128" s="110">
        <f>$L$1*gp_need_index[[#This Row],[Normalised weighted population 2025/26]]</f>
        <v>3259.7682326277959</v>
      </c>
      <c r="V3128" s="4">
        <f>$M$1*gp_need_index[[#This Row],[Normalised travel time adjusted wp 2025/26]]</f>
        <v>4572.6295100245397</v>
      </c>
      <c r="W3128" s="115">
        <v>7832.3977426523361</v>
      </c>
      <c r="X3128" s="43">
        <f>gp_need_index[[#This Row],[Combined weighted population 2025/26]]/gp_need_index[[#This Row],[Registered population 2025/26]]</f>
        <v>0.49695777377770445</v>
      </c>
    </row>
    <row r="3129" spans="1:24" ht="13">
      <c r="A3129" s="8" t="s">
        <v>2218</v>
      </c>
      <c r="B3129" s="3" t="s">
        <v>9747</v>
      </c>
      <c r="C3129" s="74" t="s">
        <v>6424</v>
      </c>
      <c r="D3129" s="74" t="s">
        <v>6805</v>
      </c>
      <c r="E3129" s="74" t="s">
        <v>6437</v>
      </c>
      <c r="F3129" s="41">
        <v>0.95680439972189613</v>
      </c>
      <c r="G3129" s="110">
        <v>11443</v>
      </c>
      <c r="H3129" s="4">
        <v>2863.0802676034664</v>
      </c>
      <c r="I3129" s="46">
        <v>7017.6077089978307</v>
      </c>
      <c r="J3129" s="110">
        <v>6714.4779314914203</v>
      </c>
      <c r="K3129" s="46">
        <v>6735.3054625944342</v>
      </c>
      <c r="L3129" s="110">
        <f>$L$1*gp_need_index[[#This Row],[Normalised weighted population (base year)]]</f>
        <v>2850.8778683926166</v>
      </c>
      <c r="M3129" s="4">
        <f>$M$1*gp_need_index[[#This Row],[Normalised travel time adjusted wp (base year)]]</f>
        <v>3999.1118655151104</v>
      </c>
      <c r="N3129" s="115">
        <v>6849.989733907727</v>
      </c>
      <c r="O3129" s="43">
        <f>gp_need_index[[#This Row],[Combined weighted population (base year)]]/gp_need_index[[#This Row],[Registered population (base year)]]</f>
        <v>0.59861834605503161</v>
      </c>
      <c r="P3129" s="77">
        <v>11539.198021547141</v>
      </c>
      <c r="Q3129" s="4">
        <v>2907.9068078653709</v>
      </c>
      <c r="R3129" s="46">
        <v>7056.074228887891</v>
      </c>
      <c r="S3129" s="110">
        <v>6751.2828669642195</v>
      </c>
      <c r="T3129" s="46">
        <v>6772.136483715919</v>
      </c>
      <c r="U3129" s="110">
        <f>$L$1*gp_need_index[[#This Row],[Normalised weighted population 2025/26]]</f>
        <v>2866.5047536184816</v>
      </c>
      <c r="V3129" s="4">
        <f>$M$1*gp_need_index[[#This Row],[Normalised travel time adjusted wp 2025/26]]</f>
        <v>4020.9804168976684</v>
      </c>
      <c r="W3129" s="115">
        <v>6887.48517051615</v>
      </c>
      <c r="X3129" s="43">
        <f>gp_need_index[[#This Row],[Combined weighted population 2025/26]]/gp_need_index[[#This Row],[Registered population 2025/26]]</f>
        <v>0.5968772836426891</v>
      </c>
    </row>
    <row r="3130" spans="1:24" ht="13">
      <c r="A3130" s="8" t="s">
        <v>2203</v>
      </c>
      <c r="B3130" s="3" t="s">
        <v>9746</v>
      </c>
      <c r="C3130" s="74" t="s">
        <v>6424</v>
      </c>
      <c r="D3130" s="74" t="s">
        <v>6805</v>
      </c>
      <c r="E3130" s="74" t="s">
        <v>6437</v>
      </c>
      <c r="F3130" s="41">
        <v>0.95680439972189613</v>
      </c>
      <c r="G3130" s="110">
        <v>9160.4166666666679</v>
      </c>
      <c r="H3130" s="4">
        <v>2146.691284462167</v>
      </c>
      <c r="I3130" s="46">
        <v>5261.6887752469374</v>
      </c>
      <c r="J3130" s="110">
        <v>5034.4069701235849</v>
      </c>
      <c r="K3130" s="46">
        <v>5050.0231161330457</v>
      </c>
      <c r="L3130" s="110">
        <f>$L$1*gp_need_index[[#This Row],[Normalised weighted population (base year)]]</f>
        <v>2137.5421228644773</v>
      </c>
      <c r="M3130" s="4">
        <f>$M$1*gp_need_index[[#This Row],[Normalised travel time adjusted wp (base year)]]</f>
        <v>2998.4694052872142</v>
      </c>
      <c r="N3130" s="115">
        <v>5136.0115281516919</v>
      </c>
      <c r="O3130" s="43">
        <f>gp_need_index[[#This Row],[Combined weighted population (base year)]]/gp_need_index[[#This Row],[Registered population (base year)]]</f>
        <v>0.56067444473796035</v>
      </c>
      <c r="P3130" s="77">
        <v>9236.4632601334488</v>
      </c>
      <c r="Q3130" s="4">
        <v>2179.008558298186</v>
      </c>
      <c r="R3130" s="46">
        <v>5287.3930110644123</v>
      </c>
      <c r="S3130" s="110">
        <v>5059.0008960452342</v>
      </c>
      <c r="T3130" s="46">
        <v>5074.6273285191082</v>
      </c>
      <c r="U3130" s="110">
        <f>$L$1*gp_need_index[[#This Row],[Normalised weighted population 2025/26]]</f>
        <v>2147.9843761300776</v>
      </c>
      <c r="V3130" s="4">
        <f>$M$1*gp_need_index[[#This Row],[Normalised travel time adjusted wp 2025/26]]</f>
        <v>3013.0782449666031</v>
      </c>
      <c r="W3130" s="115">
        <v>5161.0626210966802</v>
      </c>
      <c r="X3130" s="43">
        <f>gp_need_index[[#This Row],[Combined weighted population 2025/26]]/gp_need_index[[#This Row],[Registered population 2025/26]]</f>
        <v>0.55877043796329817</v>
      </c>
    </row>
    <row r="3131" spans="1:24" ht="13">
      <c r="A3131" s="8" t="s">
        <v>2343</v>
      </c>
      <c r="B3131" s="3" t="s">
        <v>9745</v>
      </c>
      <c r="C3131" s="74" t="s">
        <v>6424</v>
      </c>
      <c r="D3131" s="74" t="s">
        <v>6805</v>
      </c>
      <c r="E3131" s="74" t="s">
        <v>6449</v>
      </c>
      <c r="F3131" s="41">
        <v>0.95680439972189613</v>
      </c>
      <c r="G3131" s="110">
        <v>21195.833333333336</v>
      </c>
      <c r="H3131" s="4">
        <v>6592.2124362217874</v>
      </c>
      <c r="I3131" s="46">
        <v>16157.968512180239</v>
      </c>
      <c r="J3131" s="110">
        <v>15460.015363021914</v>
      </c>
      <c r="K3131" s="46">
        <v>15507.970536024452</v>
      </c>
      <c r="L3131" s="110">
        <f>$L$1*gp_need_index[[#This Row],[Normalised weighted population (base year)]]</f>
        <v>6564.1165393865786</v>
      </c>
      <c r="M3131" s="4">
        <f>$M$1*gp_need_index[[#This Row],[Normalised travel time adjusted wp (base year)]]</f>
        <v>9207.9133344584479</v>
      </c>
      <c r="N3131" s="115">
        <v>15772.029873845026</v>
      </c>
      <c r="O3131" s="43">
        <f>gp_need_index[[#This Row],[Combined weighted population (base year)]]/gp_need_index[[#This Row],[Registered population (base year)]]</f>
        <v>0.74410992131370268</v>
      </c>
      <c r="P3131" s="77">
        <v>21373.373135007281</v>
      </c>
      <c r="Q3131" s="4">
        <v>6709.0430867346795</v>
      </c>
      <c r="R3131" s="46">
        <v>16279.581552188018</v>
      </c>
      <c r="S3131" s="110">
        <v>15576.375254764911</v>
      </c>
      <c r="T3131" s="46">
        <v>15624.488149209457</v>
      </c>
      <c r="U3131" s="110">
        <f>$L$1*gp_need_index[[#This Row],[Normalised weighted population 2025/26]]</f>
        <v>6613.5213990827942</v>
      </c>
      <c r="V3131" s="4">
        <f>$M$1*gp_need_index[[#This Row],[Normalised travel time adjusted wp 2025/26]]</f>
        <v>9277.0960867504527</v>
      </c>
      <c r="W3131" s="115">
        <v>15890.617485833247</v>
      </c>
      <c r="X3131" s="43">
        <f>gp_need_index[[#This Row],[Combined weighted population 2025/26]]/gp_need_index[[#This Row],[Registered population 2025/26]]</f>
        <v>0.74347728762598209</v>
      </c>
    </row>
    <row r="3132" spans="1:24" ht="13">
      <c r="A3132" s="8" t="s">
        <v>2221</v>
      </c>
      <c r="B3132" s="3" t="s">
        <v>9744</v>
      </c>
      <c r="C3132" s="74" t="s">
        <v>6424</v>
      </c>
      <c r="D3132" s="74" t="s">
        <v>6805</v>
      </c>
      <c r="E3132" s="74" t="s">
        <v>6437</v>
      </c>
      <c r="F3132" s="41">
        <v>0.95680439972189613</v>
      </c>
      <c r="G3132" s="110">
        <v>9274.0833333333321</v>
      </c>
      <c r="H3132" s="4">
        <v>2170.2764126605198</v>
      </c>
      <c r="I3132" s="46">
        <v>5319.4975552994101</v>
      </c>
      <c r="J3132" s="110">
        <v>5089.7186652203463</v>
      </c>
      <c r="K3132" s="46">
        <v>5105.5063816872189</v>
      </c>
      <c r="L3132" s="110">
        <f>$L$1*gp_need_index[[#This Row],[Normalised weighted population (base year)]]</f>
        <v>2161.0267316491863</v>
      </c>
      <c r="M3132" s="4">
        <f>$M$1*gp_need_index[[#This Row],[Normalised travel time adjusted wp (base year)]]</f>
        <v>3031.4127939497603</v>
      </c>
      <c r="N3132" s="115">
        <v>5192.4395255989466</v>
      </c>
      <c r="O3132" s="43">
        <f>gp_need_index[[#This Row],[Combined weighted population (base year)]]/gp_need_index[[#This Row],[Registered population (base year)]]</f>
        <v>0.55988708953434185</v>
      </c>
      <c r="P3132" s="77">
        <v>9361.1190814190777</v>
      </c>
      <c r="Q3132" s="4">
        <v>2203.4864630655734</v>
      </c>
      <c r="R3132" s="46">
        <v>5346.7889698823374</v>
      </c>
      <c r="S3132" s="110">
        <v>5115.8312107679249</v>
      </c>
      <c r="T3132" s="46">
        <v>5131.6331828579659</v>
      </c>
      <c r="U3132" s="110">
        <f>$L$1*gp_need_index[[#This Row],[Normalised weighted population 2025/26]]</f>
        <v>2172.1137705744081</v>
      </c>
      <c r="V3132" s="4">
        <f>$M$1*gp_need_index[[#This Row],[Normalised travel time adjusted wp 2025/26]]</f>
        <v>3046.9256762013756</v>
      </c>
      <c r="W3132" s="115">
        <v>5219.0394467757833</v>
      </c>
      <c r="X3132" s="43">
        <f>gp_need_index[[#This Row],[Combined weighted population 2025/26]]/gp_need_index[[#This Row],[Registered population 2025/26]]</f>
        <v>0.55752302704225565</v>
      </c>
    </row>
    <row r="3133" spans="1:24" ht="13">
      <c r="A3133" s="8" t="s">
        <v>2212</v>
      </c>
      <c r="B3133" s="3" t="s">
        <v>9743</v>
      </c>
      <c r="C3133" s="74" t="s">
        <v>6424</v>
      </c>
      <c r="D3133" s="74" t="s">
        <v>6805</v>
      </c>
      <c r="E3133" s="74" t="s">
        <v>6437</v>
      </c>
      <c r="F3133" s="41">
        <v>0.95680439972189613</v>
      </c>
      <c r="G3133" s="110">
        <v>6351.666666666667</v>
      </c>
      <c r="H3133" s="4">
        <v>1649.3984019633569</v>
      </c>
      <c r="I3133" s="46">
        <v>4042.7895339851707</v>
      </c>
      <c r="J3133" s="110">
        <v>3868.1588132666452</v>
      </c>
      <c r="K3133" s="46">
        <v>3880.1573928757693</v>
      </c>
      <c r="L3133" s="110">
        <f>$L$1*gp_need_index[[#This Row],[Normalised weighted population (base year)]]</f>
        <v>1642.3686941391534</v>
      </c>
      <c r="M3133" s="4">
        <f>$M$1*gp_need_index[[#This Row],[Normalised travel time adjusted wp (base year)]]</f>
        <v>2303.8574205866025</v>
      </c>
      <c r="N3133" s="115">
        <v>3946.2261147257559</v>
      </c>
      <c r="O3133" s="43">
        <f>gp_need_index[[#This Row],[Combined weighted population (base year)]]/gp_need_index[[#This Row],[Registered population (base year)]]</f>
        <v>0.62128986324729818</v>
      </c>
      <c r="P3133" s="77">
        <v>6402.8688133532205</v>
      </c>
      <c r="Q3133" s="4">
        <v>1677.0193152320348</v>
      </c>
      <c r="R3133" s="46">
        <v>4069.3094907819432</v>
      </c>
      <c r="S3133" s="110">
        <v>3893.5332246102321</v>
      </c>
      <c r="T3133" s="46">
        <v>3905.5597166527054</v>
      </c>
      <c r="U3133" s="110">
        <f>$L$1*gp_need_index[[#This Row],[Normalised weighted population 2025/26]]</f>
        <v>1653.1423311159976</v>
      </c>
      <c r="V3133" s="4">
        <f>$M$1*gp_need_index[[#This Row],[Normalised travel time adjusted wp 2025/26]]</f>
        <v>2318.9401417775239</v>
      </c>
      <c r="W3133" s="115">
        <v>3972.0824728935213</v>
      </c>
      <c r="X3133" s="43">
        <f>gp_need_index[[#This Row],[Combined weighted population 2025/26]]/gp_need_index[[#This Row],[Registered population 2025/26]]</f>
        <v>0.62035980881096919</v>
      </c>
    </row>
    <row r="3134" spans="1:24" ht="13">
      <c r="A3134" s="8" t="s">
        <v>2371</v>
      </c>
      <c r="B3134" s="3" t="s">
        <v>9742</v>
      </c>
      <c r="C3134" s="74" t="s">
        <v>6424</v>
      </c>
      <c r="D3134" s="74" t="s">
        <v>6805</v>
      </c>
      <c r="E3134" s="74" t="s">
        <v>6514</v>
      </c>
      <c r="F3134" s="41">
        <v>0.95680439972189613</v>
      </c>
      <c r="G3134" s="110">
        <v>7337.4166666666661</v>
      </c>
      <c r="H3134" s="4">
        <v>1870.6717520762168</v>
      </c>
      <c r="I3134" s="46">
        <v>4585.1458154762086</v>
      </c>
      <c r="J3134" s="110">
        <v>4387.087689614078</v>
      </c>
      <c r="K3134" s="46">
        <v>4400.6959263585231</v>
      </c>
      <c r="L3134" s="110">
        <f>$L$1*gp_need_index[[#This Row],[Normalised weighted population (base year)]]</f>
        <v>1862.6989810122741</v>
      </c>
      <c r="M3134" s="4">
        <f>$M$1*gp_need_index[[#This Row],[Normalised travel time adjusted wp (base year)]]</f>
        <v>2612.9290487807079</v>
      </c>
      <c r="N3134" s="115">
        <v>4475.6280297929825</v>
      </c>
      <c r="O3134" s="43">
        <f>gp_need_index[[#This Row],[Combined weighted population (base year)]]/gp_need_index[[#This Row],[Registered population (base year)]]</f>
        <v>0.60997326894701576</v>
      </c>
      <c r="P3134" s="77">
        <v>7396.9147678298596</v>
      </c>
      <c r="Q3134" s="4">
        <v>1901.4691483217855</v>
      </c>
      <c r="R3134" s="46">
        <v>4613.9399716003309</v>
      </c>
      <c r="S3134" s="110">
        <v>4414.6380648799168</v>
      </c>
      <c r="T3134" s="46">
        <v>4428.2741651761962</v>
      </c>
      <c r="U3134" s="110">
        <f>$L$1*gp_need_index[[#This Row],[Normalised weighted population 2025/26]]</f>
        <v>1874.3965032787366</v>
      </c>
      <c r="V3134" s="4">
        <f>$M$1*gp_need_index[[#This Row],[Normalised travel time adjusted wp 2025/26]]</f>
        <v>2629.3037273603609</v>
      </c>
      <c r="W3134" s="115">
        <v>4503.7002306390978</v>
      </c>
      <c r="X3134" s="43">
        <f>gp_need_index[[#This Row],[Combined weighted population 2025/26]]/gp_need_index[[#This Row],[Registered population 2025/26]]</f>
        <v>0.60886198800427893</v>
      </c>
    </row>
    <row r="3135" spans="1:24" ht="13">
      <c r="A3135" s="8" t="s">
        <v>2213</v>
      </c>
      <c r="B3135" s="3" t="s">
        <v>9741</v>
      </c>
      <c r="C3135" s="74" t="s">
        <v>6424</v>
      </c>
      <c r="D3135" s="74" t="s">
        <v>6805</v>
      </c>
      <c r="E3135" s="74" t="s">
        <v>6437</v>
      </c>
      <c r="F3135" s="41">
        <v>0.95680439972189613</v>
      </c>
      <c r="G3135" s="110">
        <v>7088.9166666666661</v>
      </c>
      <c r="H3135" s="4">
        <v>1661.0237796691113</v>
      </c>
      <c r="I3135" s="46">
        <v>4071.2841386007099</v>
      </c>
      <c r="J3135" s="110">
        <v>3895.4225763311292</v>
      </c>
      <c r="K3135" s="46">
        <v>3907.5057249684041</v>
      </c>
      <c r="L3135" s="110">
        <f>$L$1*gp_need_index[[#This Row],[Normalised weighted population (base year)]]</f>
        <v>1653.9445246836394</v>
      </c>
      <c r="M3135" s="4">
        <f>$M$1*gp_need_index[[#This Row],[Normalised travel time adjusted wp (base year)]]</f>
        <v>2320.0955912206</v>
      </c>
      <c r="N3135" s="115">
        <v>3974.0401159042394</v>
      </c>
      <c r="O3135" s="43">
        <f>gp_need_index[[#This Row],[Combined weighted population (base year)]]/gp_need_index[[#This Row],[Registered population (base year)]]</f>
        <v>0.56059907356378946</v>
      </c>
      <c r="P3135" s="77">
        <v>7140.569274266405</v>
      </c>
      <c r="Q3135" s="4">
        <v>1689.5856813269213</v>
      </c>
      <c r="R3135" s="46">
        <v>4099.8019438801875</v>
      </c>
      <c r="S3135" s="110">
        <v>3922.7085378929455</v>
      </c>
      <c r="T3135" s="46">
        <v>3934.825147741738</v>
      </c>
      <c r="U3135" s="110">
        <f>$L$1*gp_need_index[[#This Row],[Normalised weighted population 2025/26]]</f>
        <v>1665.5297804143283</v>
      </c>
      <c r="V3135" s="4">
        <f>$M$1*gp_need_index[[#This Row],[Normalised travel time adjusted wp 2025/26]]</f>
        <v>2336.3165968421886</v>
      </c>
      <c r="W3135" s="115">
        <v>4001.8463772565169</v>
      </c>
      <c r="X3135" s="43">
        <f>gp_need_index[[#This Row],[Combined weighted population 2025/26]]/gp_need_index[[#This Row],[Registered population 2025/26]]</f>
        <v>0.56043800200617078</v>
      </c>
    </row>
    <row r="3136" spans="1:24" ht="13">
      <c r="A3136" s="8" t="s">
        <v>2399</v>
      </c>
      <c r="B3136" s="3" t="s">
        <v>9740</v>
      </c>
      <c r="C3136" s="74" t="s">
        <v>6424</v>
      </c>
      <c r="D3136" s="74" t="s">
        <v>6805</v>
      </c>
      <c r="E3136" s="74" t="s">
        <v>6514</v>
      </c>
      <c r="F3136" s="41">
        <v>0.95680439972189613</v>
      </c>
      <c r="G3136" s="110">
        <v>7489.3333333333321</v>
      </c>
      <c r="H3136" s="4">
        <v>2396.520656731303</v>
      </c>
      <c r="I3136" s="46">
        <v>5874.0378416031854</v>
      </c>
      <c r="J3136" s="110">
        <v>5620.3052509788386</v>
      </c>
      <c r="K3136" s="46">
        <v>5637.7387854423569</v>
      </c>
      <c r="L3136" s="110">
        <f>$L$1*gp_need_index[[#This Row],[Normalised weighted population (base year)]]</f>
        <v>2386.3067266150642</v>
      </c>
      <c r="M3136" s="4">
        <f>$M$1*gp_need_index[[#This Row],[Normalised travel time adjusted wp (base year)]]</f>
        <v>3347.4276997160268</v>
      </c>
      <c r="N3136" s="115">
        <v>5733.7344263310915</v>
      </c>
      <c r="O3136" s="43">
        <f>gp_need_index[[#This Row],[Combined weighted population (base year)]]/gp_need_index[[#This Row],[Registered population (base year)]]</f>
        <v>0.76558675801109477</v>
      </c>
      <c r="P3136" s="77">
        <v>7557.0024298786957</v>
      </c>
      <c r="Q3136" s="4">
        <v>2438.1306941669586</v>
      </c>
      <c r="R3136" s="46">
        <v>5916.1562919551816</v>
      </c>
      <c r="S3136" s="110">
        <v>5660.6043695850967</v>
      </c>
      <c r="T3136" s="46">
        <v>5678.0890575225476</v>
      </c>
      <c r="U3136" s="110">
        <f>$L$1*gp_need_index[[#This Row],[Normalised weighted population 2025/26]]</f>
        <v>2403.4171954441417</v>
      </c>
      <c r="V3136" s="4">
        <f>$M$1*gp_need_index[[#This Row],[Normalised travel time adjusted wp 2025/26]]</f>
        <v>3371.3858190246197</v>
      </c>
      <c r="W3136" s="115">
        <v>5774.8030144687618</v>
      </c>
      <c r="X3136" s="43">
        <f>gp_need_index[[#This Row],[Combined weighted population 2025/26]]/gp_need_index[[#This Row],[Registered population 2025/26]]</f>
        <v>0.76416582739691652</v>
      </c>
    </row>
    <row r="3137" spans="1:24" ht="13">
      <c r="A3137" s="8" t="s">
        <v>2383</v>
      </c>
      <c r="B3137" s="3" t="s">
        <v>9739</v>
      </c>
      <c r="C3137" s="74" t="s">
        <v>6424</v>
      </c>
      <c r="D3137" s="74" t="s">
        <v>6805</v>
      </c>
      <c r="E3137" s="74" t="s">
        <v>6514</v>
      </c>
      <c r="F3137" s="41">
        <v>0.95680439972189613</v>
      </c>
      <c r="G3137" s="110">
        <v>6996.833333333333</v>
      </c>
      <c r="H3137" s="4">
        <v>1495.0121975617767</v>
      </c>
      <c r="I3137" s="46">
        <v>3664.3782716707128</v>
      </c>
      <c r="J3137" s="110">
        <v>3506.0932525798557</v>
      </c>
      <c r="K3137" s="46">
        <v>3516.9687468495868</v>
      </c>
      <c r="L3137" s="110">
        <f>$L$1*gp_need_index[[#This Row],[Normalised weighted population (base year)]]</f>
        <v>1488.640481104449</v>
      </c>
      <c r="M3137" s="4">
        <f>$M$1*gp_need_index[[#This Row],[Normalised travel time adjusted wp (base year)]]</f>
        <v>2088.2128545294308</v>
      </c>
      <c r="N3137" s="115">
        <v>3576.8533356338799</v>
      </c>
      <c r="O3137" s="43">
        <f>gp_need_index[[#This Row],[Combined weighted population (base year)]]/gp_need_index[[#This Row],[Registered population (base year)]]</f>
        <v>0.51121030975449089</v>
      </c>
      <c r="P3137" s="77">
        <v>7053.592689154616</v>
      </c>
      <c r="Q3137" s="4">
        <v>1517.6880542600225</v>
      </c>
      <c r="R3137" s="46">
        <v>3682.6900842177706</v>
      </c>
      <c r="S3137" s="110">
        <v>3523.614075391763</v>
      </c>
      <c r="T3137" s="46">
        <v>3534.497947236131</v>
      </c>
      <c r="U3137" s="110">
        <f>$L$1*gp_need_index[[#This Row],[Normalised weighted population 2025/26]]</f>
        <v>1496.0795890291661</v>
      </c>
      <c r="V3137" s="4">
        <f>$M$1*gp_need_index[[#This Row],[Normalised travel time adjusted wp 2025/26]]</f>
        <v>2098.6208803640629</v>
      </c>
      <c r="W3137" s="115">
        <v>3594.700469393229</v>
      </c>
      <c r="X3137" s="43">
        <f>gp_need_index[[#This Row],[Combined weighted population 2025/26]]/gp_need_index[[#This Row],[Registered population 2025/26]]</f>
        <v>0.50962688488099528</v>
      </c>
    </row>
    <row r="3138" spans="1:24" ht="13">
      <c r="A3138" s="8" t="s">
        <v>2375</v>
      </c>
      <c r="B3138" s="3" t="s">
        <v>9738</v>
      </c>
      <c r="C3138" s="74" t="s">
        <v>6424</v>
      </c>
      <c r="D3138" s="74" t="s">
        <v>6805</v>
      </c>
      <c r="E3138" s="74" t="s">
        <v>6514</v>
      </c>
      <c r="F3138" s="41">
        <v>0.95680439972189613</v>
      </c>
      <c r="G3138" s="110">
        <v>6493.8333333333321</v>
      </c>
      <c r="H3138" s="4">
        <v>1096.494808754526</v>
      </c>
      <c r="I3138" s="46">
        <v>2687.5845954653414</v>
      </c>
      <c r="J3138" s="110">
        <v>2571.4927655660308</v>
      </c>
      <c r="K3138" s="46">
        <v>2579.4692376167927</v>
      </c>
      <c r="L3138" s="110">
        <f>$L$1*gp_need_index[[#This Row],[Normalised weighted population (base year)]]</f>
        <v>1091.8215666032513</v>
      </c>
      <c r="M3138" s="4">
        <f>$M$1*gp_need_index[[#This Row],[Normalised travel time adjusted wp (base year)]]</f>
        <v>1531.5691459242262</v>
      </c>
      <c r="N3138" s="115">
        <v>2623.3907125274773</v>
      </c>
      <c r="O3138" s="43">
        <f>gp_need_index[[#This Row],[Combined weighted population (base year)]]/gp_need_index[[#This Row],[Registered population (base year)]]</f>
        <v>0.40398183597682075</v>
      </c>
      <c r="P3138" s="77">
        <v>6549.6750205895014</v>
      </c>
      <c r="Q3138" s="4">
        <v>1113.7574112736177</v>
      </c>
      <c r="R3138" s="46">
        <v>2702.5470505671401</v>
      </c>
      <c r="S3138" s="110">
        <v>2585.8089084380736</v>
      </c>
      <c r="T3138" s="46">
        <v>2593.7960523679421</v>
      </c>
      <c r="U3138" s="110">
        <f>$L$1*gp_need_index[[#This Row],[Normalised weighted population 2025/26]]</f>
        <v>1097.9000101235185</v>
      </c>
      <c r="V3138" s="4">
        <f>$M$1*gp_need_index[[#This Row],[Normalised travel time adjusted wp 2025/26]]</f>
        <v>1540.0757437592542</v>
      </c>
      <c r="W3138" s="115">
        <v>2637.9757538827726</v>
      </c>
      <c r="X3138" s="43">
        <f>gp_need_index[[#This Row],[Combined weighted population 2025/26]]/gp_need_index[[#This Row],[Registered population 2025/26]]</f>
        <v>0.40276437313149965</v>
      </c>
    </row>
    <row r="3139" spans="1:24" ht="13">
      <c r="A3139" s="8" t="s">
        <v>2202</v>
      </c>
      <c r="B3139" s="3" t="s">
        <v>9737</v>
      </c>
      <c r="C3139" s="74" t="s">
        <v>6424</v>
      </c>
      <c r="D3139" s="74" t="s">
        <v>6805</v>
      </c>
      <c r="E3139" s="74" t="s">
        <v>6437</v>
      </c>
      <c r="F3139" s="41">
        <v>0.95680439972189613</v>
      </c>
      <c r="G3139" s="110">
        <v>5157</v>
      </c>
      <c r="H3139" s="4">
        <v>1343.4092427760866</v>
      </c>
      <c r="I3139" s="46">
        <v>3292.7889466178613</v>
      </c>
      <c r="J3139" s="110">
        <v>3150.5549514795975</v>
      </c>
      <c r="K3139" s="46">
        <v>3160.3276072114659</v>
      </c>
      <c r="L3139" s="110">
        <f>$L$1*gp_need_index[[#This Row],[Normalised weighted population (base year)]]</f>
        <v>1337.6836555232983</v>
      </c>
      <c r="M3139" s="4">
        <f>$M$1*gp_need_index[[#This Row],[Normalised travel time adjusted wp (base year)]]</f>
        <v>1876.4558939611939</v>
      </c>
      <c r="N3139" s="115">
        <v>3214.1395494844919</v>
      </c>
      <c r="O3139" s="43">
        <f>gp_need_index[[#This Row],[Combined weighted population (base year)]]/gp_need_index[[#This Row],[Registered population (base year)]]</f>
        <v>0.62325762060975221</v>
      </c>
      <c r="P3139" s="77">
        <v>5198.9281335446449</v>
      </c>
      <c r="Q3139" s="4">
        <v>1367.2650042039718</v>
      </c>
      <c r="R3139" s="46">
        <v>3317.6865689536899</v>
      </c>
      <c r="S3139" s="110">
        <v>3174.3771060731324</v>
      </c>
      <c r="T3139" s="46">
        <v>3184.182241615496</v>
      </c>
      <c r="U3139" s="110">
        <f>$L$1*gp_need_index[[#This Row],[Normalised weighted population 2025/26]]</f>
        <v>1347.7982249657882</v>
      </c>
      <c r="V3139" s="4">
        <f>$M$1*gp_need_index[[#This Row],[Normalised travel time adjusted wp 2025/26]]</f>
        <v>1890.6196690152706</v>
      </c>
      <c r="W3139" s="115">
        <v>3238.417893981059</v>
      </c>
      <c r="X3139" s="43">
        <f>gp_need_index[[#This Row],[Combined weighted population 2025/26]]/gp_need_index[[#This Row],[Registered population 2025/26]]</f>
        <v>0.62290106937352407</v>
      </c>
    </row>
    <row r="3140" spans="1:24" ht="13">
      <c r="A3140" s="8" t="s">
        <v>2217</v>
      </c>
      <c r="B3140" s="3" t="s">
        <v>9736</v>
      </c>
      <c r="C3140" s="74" t="s">
        <v>6424</v>
      </c>
      <c r="D3140" s="74" t="s">
        <v>6805</v>
      </c>
      <c r="E3140" s="74" t="s">
        <v>6437</v>
      </c>
      <c r="F3140" s="41">
        <v>0.95680439972189613</v>
      </c>
      <c r="G3140" s="110">
        <v>9131.4999999999982</v>
      </c>
      <c r="H3140" s="4">
        <v>3105.5698567469085</v>
      </c>
      <c r="I3140" s="46">
        <v>7611.9664593898115</v>
      </c>
      <c r="J3140" s="110">
        <v>7283.1629988796758</v>
      </c>
      <c r="K3140" s="46">
        <v>7305.7545250467419</v>
      </c>
      <c r="L3140" s="110">
        <f>$L$1*gp_need_index[[#This Row],[Normalised weighted population (base year)]]</f>
        <v>3092.3339710478572</v>
      </c>
      <c r="M3140" s="4">
        <f>$M$1*gp_need_index[[#This Row],[Normalised travel time adjusted wp (base year)]]</f>
        <v>4337.8180499627933</v>
      </c>
      <c r="N3140" s="115">
        <v>7430.1520210106501</v>
      </c>
      <c r="O3140" s="43">
        <f>gp_need_index[[#This Row],[Combined weighted population (base year)]]/gp_need_index[[#This Row],[Registered population (base year)]]</f>
        <v>0.81368362492587765</v>
      </c>
      <c r="P3140" s="77">
        <v>9210.3374793076837</v>
      </c>
      <c r="Q3140" s="4">
        <v>3160.1581831073631</v>
      </c>
      <c r="R3140" s="46">
        <v>7668.1655184822566</v>
      </c>
      <c r="S3140" s="110">
        <v>7336.9345058795579</v>
      </c>
      <c r="T3140" s="46">
        <v>7359.597105467351</v>
      </c>
      <c r="U3140" s="110">
        <f>$L$1*gp_need_index[[#This Row],[Normalised weighted population 2025/26]]</f>
        <v>3115.1646364875501</v>
      </c>
      <c r="V3140" s="4">
        <f>$M$1*gp_need_index[[#This Row],[Normalised travel time adjusted wp 2025/26]]</f>
        <v>4369.7872759208194</v>
      </c>
      <c r="W3140" s="115">
        <v>7484.951912408369</v>
      </c>
      <c r="X3140" s="43">
        <f>gp_need_index[[#This Row],[Combined weighted population 2025/26]]/gp_need_index[[#This Row],[Registered population 2025/26]]</f>
        <v>0.81266858345032034</v>
      </c>
    </row>
    <row r="3141" spans="1:24" ht="13">
      <c r="A3141" s="8" t="s">
        <v>2395</v>
      </c>
      <c r="B3141" s="3" t="s">
        <v>9735</v>
      </c>
      <c r="C3141" s="74" t="s">
        <v>6424</v>
      </c>
      <c r="D3141" s="74" t="s">
        <v>6805</v>
      </c>
      <c r="E3141" s="74" t="s">
        <v>6514</v>
      </c>
      <c r="F3141" s="41">
        <v>0.95680439972189613</v>
      </c>
      <c r="G3141" s="110">
        <v>7156.333333333333</v>
      </c>
      <c r="H3141" s="4">
        <v>1629.8909200224173</v>
      </c>
      <c r="I3141" s="46">
        <v>3994.9753468661829</v>
      </c>
      <c r="J3141" s="110">
        <v>3822.409988662072</v>
      </c>
      <c r="K3141" s="46">
        <v>3834.2666607279589</v>
      </c>
      <c r="L3141" s="110">
        <f>$L$1*gp_need_index[[#This Row],[Normalised weighted population (base year)]]</f>
        <v>1622.9443527531382</v>
      </c>
      <c r="M3141" s="4">
        <f>$M$1*gp_need_index[[#This Row],[Normalised travel time adjusted wp (base year)]]</f>
        <v>2276.6096331672043</v>
      </c>
      <c r="N3141" s="115">
        <v>3899.5539859203427</v>
      </c>
      <c r="O3141" s="43">
        <f>gp_need_index[[#This Row],[Combined weighted population (base year)]]/gp_need_index[[#This Row],[Registered population (base year)]]</f>
        <v>0.54490949544743716</v>
      </c>
      <c r="P3141" s="77">
        <v>7214.9358851412999</v>
      </c>
      <c r="Q3141" s="4">
        <v>1656.7518752480828</v>
      </c>
      <c r="R3141" s="46">
        <v>4020.1302803032982</v>
      </c>
      <c r="S3141" s="110">
        <v>3846.4783396494154</v>
      </c>
      <c r="T3141" s="46">
        <v>3858.3594867912821</v>
      </c>
      <c r="U3141" s="110">
        <f>$L$1*gp_need_index[[#This Row],[Normalised weighted population 2025/26]]</f>
        <v>1633.1634539042059</v>
      </c>
      <c r="V3141" s="4">
        <f>$M$1*gp_need_index[[#This Row],[Normalised travel time adjusted wp 2025/26]]</f>
        <v>2290.9148353764763</v>
      </c>
      <c r="W3141" s="115">
        <v>3924.0782892806819</v>
      </c>
      <c r="X3141" s="43">
        <f>gp_need_index[[#This Row],[Combined weighted population 2025/26]]/gp_need_index[[#This Row],[Registered population 2025/26]]</f>
        <v>0.54388262789168662</v>
      </c>
    </row>
    <row r="3142" spans="1:24" ht="13">
      <c r="A3142" s="8" t="s">
        <v>2373</v>
      </c>
      <c r="B3142" s="3" t="s">
        <v>9734</v>
      </c>
      <c r="C3142" s="74" t="s">
        <v>6424</v>
      </c>
      <c r="D3142" s="74" t="s">
        <v>6805</v>
      </c>
      <c r="E3142" s="74" t="s">
        <v>6514</v>
      </c>
      <c r="F3142" s="41">
        <v>0.95680439972189613</v>
      </c>
      <c r="G3142" s="110">
        <v>7165.0833333333339</v>
      </c>
      <c r="H3142" s="4">
        <v>1349.1394594366761</v>
      </c>
      <c r="I3142" s="46">
        <v>3306.8341038796384</v>
      </c>
      <c r="J3142" s="110">
        <v>3163.9934197424518</v>
      </c>
      <c r="K3142" s="46">
        <v>3173.8077600428865</v>
      </c>
      <c r="L3142" s="110">
        <f>$L$1*gp_need_index[[#This Row],[Normalised weighted population (base year)]]</f>
        <v>1343.3894500983292</v>
      </c>
      <c r="M3142" s="4">
        <f>$M$1*gp_need_index[[#This Row],[Normalised travel time adjusted wp (base year)]]</f>
        <v>1884.4597832334</v>
      </c>
      <c r="N3142" s="115">
        <v>3227.849233331729</v>
      </c>
      <c r="O3142" s="43">
        <f>gp_need_index[[#This Row],[Combined weighted population (base year)]]/gp_need_index[[#This Row],[Registered population (base year)]]</f>
        <v>0.45049709586979386</v>
      </c>
      <c r="P3142" s="77">
        <v>7226.2219360418294</v>
      </c>
      <c r="Q3142" s="4">
        <v>1367.9467453264467</v>
      </c>
      <c r="R3142" s="46">
        <v>3319.3408227805517</v>
      </c>
      <c r="S3142" s="110">
        <v>3175.9599034129305</v>
      </c>
      <c r="T3142" s="46">
        <v>3185.7699279593203</v>
      </c>
      <c r="U3142" s="110">
        <f>$L$1*gp_need_index[[#This Row],[Normalised weighted population 2025/26]]</f>
        <v>1348.4702596276372</v>
      </c>
      <c r="V3142" s="4">
        <f>$M$1*gp_need_index[[#This Row],[Normalised travel time adjusted wp 2025/26]]</f>
        <v>1891.5623634975871</v>
      </c>
      <c r="W3142" s="115">
        <v>3240.0326231252243</v>
      </c>
      <c r="X3142" s="43">
        <f>gp_need_index[[#This Row],[Combined weighted population 2025/26]]/gp_need_index[[#This Row],[Registered population 2025/26]]</f>
        <v>0.44837159054928716</v>
      </c>
    </row>
    <row r="3143" spans="1:24" ht="13">
      <c r="A3143" s="8" t="s">
        <v>2347</v>
      </c>
      <c r="B3143" s="3" t="s">
        <v>9733</v>
      </c>
      <c r="C3143" s="74" t="s">
        <v>6424</v>
      </c>
      <c r="D3143" s="74" t="s">
        <v>6805</v>
      </c>
      <c r="E3143" s="74" t="s">
        <v>6449</v>
      </c>
      <c r="F3143" s="41">
        <v>0.95680439972189613</v>
      </c>
      <c r="G3143" s="110">
        <v>15792.666666666664</v>
      </c>
      <c r="H3143" s="4">
        <v>3309.7688952673402</v>
      </c>
      <c r="I3143" s="46">
        <v>8112.4724225322307</v>
      </c>
      <c r="J3143" s="110">
        <v>7762.049306501387</v>
      </c>
      <c r="K3143" s="46">
        <v>7786.1262824038713</v>
      </c>
      <c r="L3143" s="110">
        <f>$L$1*gp_need_index[[#This Row],[Normalised weighted population (base year)]]</f>
        <v>3295.6627167529978</v>
      </c>
      <c r="M3143" s="4">
        <f>$M$1*gp_need_index[[#This Row],[Normalised travel time adjusted wp (base year)]]</f>
        <v>4623.0405102319155</v>
      </c>
      <c r="N3143" s="115">
        <v>7918.7032269849133</v>
      </c>
      <c r="O3143" s="43">
        <f>gp_need_index[[#This Row],[Combined weighted population (base year)]]/gp_need_index[[#This Row],[Registered population (base year)]]</f>
        <v>0.50141647348885021</v>
      </c>
      <c r="P3143" s="77">
        <v>15918.695878039593</v>
      </c>
      <c r="Q3143" s="4">
        <v>3364.2336863950786</v>
      </c>
      <c r="R3143" s="46">
        <v>8163.3574192683845</v>
      </c>
      <c r="S3143" s="110">
        <v>7810.7362952583735</v>
      </c>
      <c r="T3143" s="46">
        <v>7834.8623916550941</v>
      </c>
      <c r="U3143" s="110">
        <f>$L$1*gp_need_index[[#This Row],[Normalised weighted population 2025/26]]</f>
        <v>3316.334563491072</v>
      </c>
      <c r="V3143" s="4">
        <f>$M$1*gp_need_index[[#This Row],[Normalised travel time adjusted wp 2025/26]]</f>
        <v>4651.9777505498223</v>
      </c>
      <c r="W3143" s="115">
        <v>7968.3123140408943</v>
      </c>
      <c r="X3143" s="43">
        <f>gp_need_index[[#This Row],[Combined weighted population 2025/26]]/gp_need_index[[#This Row],[Registered population 2025/26]]</f>
        <v>0.50056313501368321</v>
      </c>
    </row>
    <row r="3144" spans="1:24" ht="13">
      <c r="A3144" s="8" t="s">
        <v>2353</v>
      </c>
      <c r="B3144" s="3" t="s">
        <v>9732</v>
      </c>
      <c r="C3144" s="74" t="s">
        <v>6424</v>
      </c>
      <c r="D3144" s="74" t="s">
        <v>6805</v>
      </c>
      <c r="E3144" s="74" t="s">
        <v>6449</v>
      </c>
      <c r="F3144" s="41">
        <v>0.95680439972189613</v>
      </c>
      <c r="G3144" s="110">
        <v>15767.91666666667</v>
      </c>
      <c r="H3144" s="4">
        <v>3031.4541654924856</v>
      </c>
      <c r="I3144" s="46">
        <v>7430.303775255531</v>
      </c>
      <c r="J3144" s="110">
        <v>7109.347343434707</v>
      </c>
      <c r="K3144" s="46">
        <v>7131.3997136157222</v>
      </c>
      <c r="L3144" s="110">
        <f>$L$1*gp_need_index[[#This Row],[Normalised weighted population (base year)]]</f>
        <v>3018.5341596039684</v>
      </c>
      <c r="M3144" s="4">
        <f>$M$1*gp_need_index[[#This Row],[Normalised travel time adjusted wp (base year)]]</f>
        <v>4234.2942529983038</v>
      </c>
      <c r="N3144" s="115">
        <v>7252.8284126022718</v>
      </c>
      <c r="O3144" s="43">
        <f>gp_need_index[[#This Row],[Combined weighted population (base year)]]/gp_need_index[[#This Row],[Registered population (base year)]]</f>
        <v>0.45997379146065187</v>
      </c>
      <c r="P3144" s="77">
        <v>15911.44000654871</v>
      </c>
      <c r="Q3144" s="4">
        <v>3077.3983433514572</v>
      </c>
      <c r="R3144" s="46">
        <v>7467.3476755895499</v>
      </c>
      <c r="S3144" s="110">
        <v>7144.7911102571552</v>
      </c>
      <c r="T3144" s="46">
        <v>7166.8602100890294</v>
      </c>
      <c r="U3144" s="110">
        <f>$L$1*gp_need_index[[#This Row],[Normalised weighted population 2025/26]]</f>
        <v>3033.5831107566228</v>
      </c>
      <c r="V3144" s="4">
        <f>$M$1*gp_need_index[[#This Row],[Normalised travel time adjusted wp 2025/26]]</f>
        <v>4255.3490504371175</v>
      </c>
      <c r="W3144" s="115">
        <v>7288.9321611937403</v>
      </c>
      <c r="X3144" s="43">
        <f>gp_need_index[[#This Row],[Combined weighted population 2025/26]]/gp_need_index[[#This Row],[Registered population 2025/26]]</f>
        <v>0.45809380912059605</v>
      </c>
    </row>
    <row r="3145" spans="1:24" ht="13">
      <c r="A3145" s="8" t="s">
        <v>2197</v>
      </c>
      <c r="B3145" s="3" t="s">
        <v>9731</v>
      </c>
      <c r="C3145" s="74" t="s">
        <v>6424</v>
      </c>
      <c r="D3145" s="74" t="s">
        <v>6805</v>
      </c>
      <c r="E3145" s="74" t="s">
        <v>6437</v>
      </c>
      <c r="F3145" s="41">
        <v>0.95680439972189613</v>
      </c>
      <c r="G3145" s="110">
        <v>6888</v>
      </c>
      <c r="H3145" s="4">
        <v>1170.9755209277566</v>
      </c>
      <c r="I3145" s="46">
        <v>2870.1419711116819</v>
      </c>
      <c r="J3145" s="110">
        <v>2746.1644657861325</v>
      </c>
      <c r="K3145" s="46">
        <v>2754.6827491744652</v>
      </c>
      <c r="L3145" s="110">
        <f>$L$1*gp_need_index[[#This Row],[Normalised weighted population (base year)]]</f>
        <v>1165.9848432530248</v>
      </c>
      <c r="M3145" s="4">
        <f>$M$1*gp_need_index[[#This Row],[Normalised travel time adjusted wp (base year)]]</f>
        <v>1635.6027991802357</v>
      </c>
      <c r="N3145" s="115">
        <v>2801.5876424332605</v>
      </c>
      <c r="O3145" s="43">
        <f>gp_need_index[[#This Row],[Combined weighted population (base year)]]/gp_need_index[[#This Row],[Registered population (base year)]]</f>
        <v>0.4067345590059902</v>
      </c>
      <c r="P3145" s="77">
        <v>6948.4886250858035</v>
      </c>
      <c r="Q3145" s="4">
        <v>1188.2431104205823</v>
      </c>
      <c r="R3145" s="46">
        <v>2883.2875821240668</v>
      </c>
      <c r="S3145" s="110">
        <v>2758.7422442398151</v>
      </c>
      <c r="T3145" s="46">
        <v>2767.2635511694375</v>
      </c>
      <c r="U3145" s="110">
        <f>$L$1*gp_need_index[[#This Row],[Normalised weighted population 2025/26]]</f>
        <v>1171.3252004026065</v>
      </c>
      <c r="V3145" s="4">
        <f>$M$1*gp_need_index[[#This Row],[Normalised travel time adjusted wp 2025/26]]</f>
        <v>1643.0726956556377</v>
      </c>
      <c r="W3145" s="115">
        <v>2814.3978960582444</v>
      </c>
      <c r="X3145" s="43">
        <f>gp_need_index[[#This Row],[Combined weighted population 2025/26]]/gp_need_index[[#This Row],[Registered population 2025/26]]</f>
        <v>0.40503741862619669</v>
      </c>
    </row>
    <row r="3146" spans="1:24" ht="13">
      <c r="A3146" s="8" t="s">
        <v>2387</v>
      </c>
      <c r="B3146" s="3" t="s">
        <v>9730</v>
      </c>
      <c r="C3146" s="74" t="s">
        <v>6424</v>
      </c>
      <c r="D3146" s="74" t="s">
        <v>6805</v>
      </c>
      <c r="E3146" s="74" t="s">
        <v>6514</v>
      </c>
      <c r="F3146" s="41">
        <v>0.95680439972189613</v>
      </c>
      <c r="G3146" s="110">
        <v>6009.5833333333339</v>
      </c>
      <c r="H3146" s="4">
        <v>1732.8443809072269</v>
      </c>
      <c r="I3146" s="46">
        <v>4247.3213984066806</v>
      </c>
      <c r="J3146" s="110">
        <v>4063.8558010284682</v>
      </c>
      <c r="K3146" s="46">
        <v>4076.4614099764271</v>
      </c>
      <c r="L3146" s="110">
        <f>$L$1*gp_need_index[[#This Row],[Normalised weighted population (base year)]]</f>
        <v>1725.4590277456798</v>
      </c>
      <c r="M3146" s="4">
        <f>$M$1*gp_need_index[[#This Row],[Normalised travel time adjusted wp (base year)]]</f>
        <v>2420.4136374345794</v>
      </c>
      <c r="N3146" s="115">
        <v>4145.872665180259</v>
      </c>
      <c r="O3146" s="43">
        <f>gp_need_index[[#This Row],[Combined weighted population (base year)]]/gp_need_index[[#This Row],[Registered population (base year)]]</f>
        <v>0.68987689082941284</v>
      </c>
      <c r="P3146" s="77">
        <v>6060.0694873438897</v>
      </c>
      <c r="Q3146" s="4">
        <v>1765.1481529874204</v>
      </c>
      <c r="R3146" s="46">
        <v>4283.155278145432</v>
      </c>
      <c r="S3146" s="110">
        <v>4098.1418148216108</v>
      </c>
      <c r="T3146" s="46">
        <v>4110.8003095824497</v>
      </c>
      <c r="U3146" s="110">
        <f>$L$1*gp_need_index[[#This Row],[Normalised weighted population 2025/26]]</f>
        <v>1740.0164123875804</v>
      </c>
      <c r="V3146" s="4">
        <f>$M$1*gp_need_index[[#This Row],[Normalised travel time adjusted wp 2025/26]]</f>
        <v>2440.8024826956939</v>
      </c>
      <c r="W3146" s="115">
        <v>4180.8188950832746</v>
      </c>
      <c r="X3146" s="43">
        <f>gp_need_index[[#This Row],[Combined weighted population 2025/26]]/gp_need_index[[#This Row],[Registered population 2025/26]]</f>
        <v>0.68989619736451491</v>
      </c>
    </row>
    <row r="3147" spans="1:24" ht="13">
      <c r="A3147" s="8" t="s">
        <v>2400</v>
      </c>
      <c r="B3147" s="3" t="s">
        <v>9729</v>
      </c>
      <c r="C3147" s="74" t="s">
        <v>6424</v>
      </c>
      <c r="D3147" s="74" t="s">
        <v>6805</v>
      </c>
      <c r="E3147" s="74" t="s">
        <v>6514</v>
      </c>
      <c r="F3147" s="41">
        <v>0.95680439972189613</v>
      </c>
      <c r="G3147" s="110">
        <v>11102.25</v>
      </c>
      <c r="H3147" s="4">
        <v>2287.0789825976231</v>
      </c>
      <c r="I3147" s="46">
        <v>5605.7887307499259</v>
      </c>
      <c r="J3147" s="110">
        <v>5363.643321492953</v>
      </c>
      <c r="K3147" s="46">
        <v>5380.2807204454357</v>
      </c>
      <c r="L3147" s="110">
        <f>$L$1*gp_need_index[[#This Row],[Normalised weighted population (base year)]]</f>
        <v>2277.3314910277268</v>
      </c>
      <c r="M3147" s="4">
        <f>$M$1*gp_need_index[[#This Row],[Normalised travel time adjusted wp (base year)]]</f>
        <v>3194.5610467750712</v>
      </c>
      <c r="N3147" s="115">
        <v>5471.892537802798</v>
      </c>
      <c r="O3147" s="43">
        <f>gp_need_index[[#This Row],[Combined weighted population (base year)]]/gp_need_index[[#This Row],[Registered population (base year)]]</f>
        <v>0.49286338695334714</v>
      </c>
      <c r="P3147" s="77">
        <v>11193.886135669341</v>
      </c>
      <c r="Q3147" s="4">
        <v>2321.3755647611779</v>
      </c>
      <c r="R3147" s="46">
        <v>5632.8484302787756</v>
      </c>
      <c r="S3147" s="110">
        <v>5389.5341610573087</v>
      </c>
      <c r="T3147" s="46">
        <v>5406.1815571270017</v>
      </c>
      <c r="U3147" s="110">
        <f>$L$1*gp_need_index[[#This Row],[Normalised weighted population 2025/26]]</f>
        <v>2288.3243965464035</v>
      </c>
      <c r="V3147" s="4">
        <f>$M$1*gp_need_index[[#This Row],[Normalised travel time adjusted wp 2025/26]]</f>
        <v>3209.9397617977629</v>
      </c>
      <c r="W3147" s="115">
        <v>5498.2641583441664</v>
      </c>
      <c r="X3147" s="43">
        <f>gp_need_index[[#This Row],[Combined weighted population 2025/26]]/gp_need_index[[#This Row],[Registered population 2025/26]]</f>
        <v>0.49118457090821538</v>
      </c>
    </row>
    <row r="3148" spans="1:24" ht="13">
      <c r="A3148" s="8" t="s">
        <v>2355</v>
      </c>
      <c r="B3148" s="3" t="s">
        <v>9728</v>
      </c>
      <c r="C3148" s="74" t="s">
        <v>6424</v>
      </c>
      <c r="D3148" s="74" t="s">
        <v>6805</v>
      </c>
      <c r="E3148" s="74" t="s">
        <v>6449</v>
      </c>
      <c r="F3148" s="41">
        <v>0.95680439972189613</v>
      </c>
      <c r="G3148" s="110">
        <v>11809.5</v>
      </c>
      <c r="H3148" s="4">
        <v>1910.3842804099875</v>
      </c>
      <c r="I3148" s="46">
        <v>4682.4839684201834</v>
      </c>
      <c r="J3148" s="110">
        <v>4480.2212626116752</v>
      </c>
      <c r="K3148" s="46">
        <v>4494.1183888882824</v>
      </c>
      <c r="L3148" s="110">
        <f>$L$1*gp_need_index[[#This Row],[Normalised weighted population (base year)]]</f>
        <v>1902.2422552284131</v>
      </c>
      <c r="M3148" s="4">
        <f>$M$1*gp_need_index[[#This Row],[Normalised travel time adjusted wp (base year)]]</f>
        <v>2668.3989722286178</v>
      </c>
      <c r="N3148" s="115">
        <v>4570.6412274570312</v>
      </c>
      <c r="O3148" s="43">
        <f>gp_need_index[[#This Row],[Combined weighted population (base year)]]/gp_need_index[[#This Row],[Registered population (base year)]]</f>
        <v>0.38703088424209586</v>
      </c>
      <c r="P3148" s="77">
        <v>11911.712781648112</v>
      </c>
      <c r="Q3148" s="4">
        <v>1936.0036716229965</v>
      </c>
      <c r="R3148" s="46">
        <v>4697.738447952288</v>
      </c>
      <c r="S3148" s="110">
        <v>4494.8168157434611</v>
      </c>
      <c r="T3148" s="46">
        <v>4508.7005751846891</v>
      </c>
      <c r="U3148" s="110">
        <f>$L$1*gp_need_index[[#This Row],[Normalised weighted population 2025/26]]</f>
        <v>1908.4393326222043</v>
      </c>
      <c r="V3148" s="4">
        <f>$M$1*gp_need_index[[#This Row],[Normalised travel time adjusted wp 2025/26]]</f>
        <v>2677.0571978379799</v>
      </c>
      <c r="W3148" s="115">
        <v>4585.4965304601847</v>
      </c>
      <c r="X3148" s="43">
        <f>gp_need_index[[#This Row],[Combined weighted population 2025/26]]/gp_need_index[[#This Row],[Registered population 2025/26]]</f>
        <v>0.3849569423403888</v>
      </c>
    </row>
    <row r="3149" spans="1:24" ht="13">
      <c r="A3149" s="8" t="s">
        <v>2220</v>
      </c>
      <c r="B3149" s="3" t="s">
        <v>9727</v>
      </c>
      <c r="C3149" s="74" t="s">
        <v>6424</v>
      </c>
      <c r="D3149" s="74" t="s">
        <v>6805</v>
      </c>
      <c r="E3149" s="74" t="s">
        <v>6437</v>
      </c>
      <c r="F3149" s="41">
        <v>0.95680439972189613</v>
      </c>
      <c r="G3149" s="110">
        <v>12244.416666666666</v>
      </c>
      <c r="H3149" s="4">
        <v>2814.3340541359034</v>
      </c>
      <c r="I3149" s="46">
        <v>6898.1273691396809</v>
      </c>
      <c r="J3149" s="110">
        <v>6600.1586166348752</v>
      </c>
      <c r="K3149" s="46">
        <v>6620.6315424937957</v>
      </c>
      <c r="L3149" s="110">
        <f>$L$1*gp_need_index[[#This Row],[Normalised weighted population (base year)]]</f>
        <v>2802.3394104544664</v>
      </c>
      <c r="M3149" s="4">
        <f>$M$1*gp_need_index[[#This Row],[Normalised travel time adjusted wp (base year)]]</f>
        <v>3931.0238126292443</v>
      </c>
      <c r="N3149" s="115">
        <v>6733.3632230837102</v>
      </c>
      <c r="O3149" s="43">
        <f>gp_need_index[[#This Row],[Combined weighted population (base year)]]/gp_need_index[[#This Row],[Registered population (base year)]]</f>
        <v>0.54991294451896122</v>
      </c>
      <c r="P3149" s="77">
        <v>12345.588551616866</v>
      </c>
      <c r="Q3149" s="4">
        <v>2857.8619874797014</v>
      </c>
      <c r="R3149" s="46">
        <v>6934.6398120566773</v>
      </c>
      <c r="S3149" s="110">
        <v>6635.0938826624515</v>
      </c>
      <c r="T3149" s="46">
        <v>6655.5886105041263</v>
      </c>
      <c r="U3149" s="110">
        <f>$L$1*gp_need_index[[#This Row],[Normalised weighted population 2025/26]]</f>
        <v>2817.1724589447017</v>
      </c>
      <c r="V3149" s="4">
        <f>$M$1*gp_need_index[[#This Row],[Normalised travel time adjusted wp 2025/26]]</f>
        <v>3951.779697605823</v>
      </c>
      <c r="W3149" s="115">
        <v>6768.9521565505247</v>
      </c>
      <c r="X3149" s="43">
        <f>gp_need_index[[#This Row],[Combined weighted population 2025/26]]/gp_need_index[[#This Row],[Registered population 2025/26]]</f>
        <v>0.54828914217005997</v>
      </c>
    </row>
    <row r="3150" spans="1:24" ht="13">
      <c r="A3150" s="8" t="s">
        <v>2357</v>
      </c>
      <c r="B3150" s="3" t="s">
        <v>9726</v>
      </c>
      <c r="C3150" s="74" t="s">
        <v>6424</v>
      </c>
      <c r="D3150" s="74" t="s">
        <v>6805</v>
      </c>
      <c r="E3150" s="74" t="s">
        <v>6449</v>
      </c>
      <c r="F3150" s="41">
        <v>0.95680439972189613</v>
      </c>
      <c r="G3150" s="110">
        <v>6247.5</v>
      </c>
      <c r="H3150" s="4">
        <v>1619.1940900674178</v>
      </c>
      <c r="I3150" s="46">
        <v>3968.7566769939349</v>
      </c>
      <c r="J3150" s="110">
        <v>3797.3238499734489</v>
      </c>
      <c r="K3150" s="46">
        <v>3809.1027077492117</v>
      </c>
      <c r="L3150" s="110">
        <f>$L$1*gp_need_index[[#This Row],[Normalised weighted population (base year)]]</f>
        <v>1612.2931125047489</v>
      </c>
      <c r="M3150" s="4">
        <f>$M$1*gp_need_index[[#This Row],[Normalised travel time adjusted wp (base year)]]</f>
        <v>2261.6684454958422</v>
      </c>
      <c r="N3150" s="115">
        <v>3873.9615580005911</v>
      </c>
      <c r="O3150" s="43">
        <f>gp_need_index[[#This Row],[Combined weighted population (base year)]]/gp_need_index[[#This Row],[Registered population (base year)]]</f>
        <v>0.62008188203290771</v>
      </c>
      <c r="P3150" s="77">
        <v>6299.2671886816388</v>
      </c>
      <c r="Q3150" s="4">
        <v>1648.0389864932747</v>
      </c>
      <c r="R3150" s="46">
        <v>3998.9883408038345</v>
      </c>
      <c r="S3150" s="110">
        <v>3826.249638917674</v>
      </c>
      <c r="T3150" s="46">
        <v>3838.0683028869707</v>
      </c>
      <c r="U3150" s="110">
        <f>$L$1*gp_need_index[[#This Row],[Normalised weighted population 2025/26]]</f>
        <v>1624.5746170935308</v>
      </c>
      <c r="V3150" s="4">
        <f>$M$1*gp_need_index[[#This Row],[Normalised travel time adjusted wp 2025/26]]</f>
        <v>2278.8668718850295</v>
      </c>
      <c r="W3150" s="115">
        <v>3903.4414889785603</v>
      </c>
      <c r="X3150" s="43">
        <f>gp_need_index[[#This Row],[Combined weighted population 2025/26]]/gp_need_index[[#This Row],[Registered population 2025/26]]</f>
        <v>0.6196659662241607</v>
      </c>
    </row>
    <row r="3151" spans="1:24" ht="13">
      <c r="A3151" s="8" t="s">
        <v>2226</v>
      </c>
      <c r="B3151" s="3" t="s">
        <v>12712</v>
      </c>
      <c r="C3151" s="74" t="s">
        <v>6424</v>
      </c>
      <c r="D3151" s="74" t="s">
        <v>6805</v>
      </c>
      <c r="E3151" s="74" t="s">
        <v>6437</v>
      </c>
      <c r="F3151" s="41">
        <v>0.95680439972189613</v>
      </c>
      <c r="G3151" s="110">
        <v>6993.7500000000009</v>
      </c>
      <c r="H3151" s="4">
        <v>1866.391784976706</v>
      </c>
      <c r="I3151" s="46">
        <v>4574.6553201688857</v>
      </c>
      <c r="J3151" s="110">
        <v>4377.0503375487697</v>
      </c>
      <c r="K3151" s="46">
        <v>4390.6274395922792</v>
      </c>
      <c r="L3151" s="110">
        <f>$L$1*gp_need_index[[#This Row],[Normalised weighted population (base year)]]</f>
        <v>1858.4372550594574</v>
      </c>
      <c r="M3151" s="4">
        <f>$M$1*gp_need_index[[#This Row],[Normalised travel time adjusted wp (base year)]]</f>
        <v>2606.9508485166984</v>
      </c>
      <c r="N3151" s="115">
        <v>4465.388103576156</v>
      </c>
      <c r="O3151" s="43">
        <f>gp_need_index[[#This Row],[Combined weighted population (base year)]]/gp_need_index[[#This Row],[Registered population (base year)]]</f>
        <v>0.63848266002876219</v>
      </c>
      <c r="P3151" s="77">
        <v>7050.6201824091804</v>
      </c>
      <c r="Q3151" s="4">
        <v>1896.1287664244285</v>
      </c>
      <c r="R3151" s="46">
        <v>4600.9814644788376</v>
      </c>
      <c r="S3151" s="110">
        <v>4402.2393082522449</v>
      </c>
      <c r="T3151" s="46">
        <v>4415.8371108021538</v>
      </c>
      <c r="U3151" s="110">
        <f>$L$1*gp_need_index[[#This Row],[Normalised weighted population 2025/26]]</f>
        <v>1869.1321564112557</v>
      </c>
      <c r="V3151" s="4">
        <f>$M$1*gp_need_index[[#This Row],[Normalised travel time adjusted wp 2025/26]]</f>
        <v>2621.9191815523777</v>
      </c>
      <c r="W3151" s="115">
        <v>4491.0513379636332</v>
      </c>
      <c r="X3151" s="43">
        <f>gp_need_index[[#This Row],[Combined weighted population 2025/26]]/gp_need_index[[#This Row],[Registered population 2025/26]]</f>
        <v>0.63697252465371801</v>
      </c>
    </row>
    <row r="3152" spans="1:24" ht="13">
      <c r="A3152" s="8" t="s">
        <v>2342</v>
      </c>
      <c r="B3152" s="3" t="s">
        <v>9725</v>
      </c>
      <c r="C3152" s="74" t="s">
        <v>6424</v>
      </c>
      <c r="D3152" s="74" t="s">
        <v>6805</v>
      </c>
      <c r="E3152" s="74" t="s">
        <v>6449</v>
      </c>
      <c r="F3152" s="41">
        <v>0.95680439972189613</v>
      </c>
      <c r="G3152" s="110">
        <v>10037.583333333332</v>
      </c>
      <c r="H3152" s="4">
        <v>2124.5553128319184</v>
      </c>
      <c r="I3152" s="46">
        <v>5207.4319781475615</v>
      </c>
      <c r="J3152" s="110">
        <v>4982.4938279440839</v>
      </c>
      <c r="K3152" s="46">
        <v>4997.9489454127661</v>
      </c>
      <c r="L3152" s="110">
        <f>$L$1*gp_need_index[[#This Row],[Normalised weighted population (base year)]]</f>
        <v>2115.5004943673257</v>
      </c>
      <c r="M3152" s="4">
        <f>$M$1*gp_need_index[[#This Row],[Normalised travel time adjusted wp (base year)]]</f>
        <v>2967.5501789550335</v>
      </c>
      <c r="N3152" s="115">
        <v>5083.0506733223592</v>
      </c>
      <c r="O3152" s="43">
        <f>gp_need_index[[#This Row],[Combined weighted population (base year)]]/gp_need_index[[#This Row],[Registered population (base year)]]</f>
        <v>0.50640184041534164</v>
      </c>
      <c r="P3152" s="77">
        <v>10121.184376856161</v>
      </c>
      <c r="Q3152" s="4">
        <v>2159.6744002638538</v>
      </c>
      <c r="R3152" s="46">
        <v>5240.478421547893</v>
      </c>
      <c r="S3152" s="110">
        <v>5014.1128103846813</v>
      </c>
      <c r="T3152" s="46">
        <v>5029.6005908492216</v>
      </c>
      <c r="U3152" s="110">
        <f>$L$1*gp_need_index[[#This Row],[Normalised weighted population 2025/26]]</f>
        <v>2128.9254930315142</v>
      </c>
      <c r="V3152" s="4">
        <f>$M$1*gp_need_index[[#This Row],[Normalised travel time adjusted wp 2025/26]]</f>
        <v>2986.3434573788522</v>
      </c>
      <c r="W3152" s="115">
        <v>5115.2689504103664</v>
      </c>
      <c r="X3152" s="43">
        <f>gp_need_index[[#This Row],[Combined weighted population 2025/26]]/gp_need_index[[#This Row],[Registered population 2025/26]]</f>
        <v>0.50540220985473927</v>
      </c>
    </row>
    <row r="3153" spans="1:24" ht="13">
      <c r="A3153" s="8" t="s">
        <v>2376</v>
      </c>
      <c r="B3153" s="3" t="s">
        <v>9724</v>
      </c>
      <c r="C3153" s="74" t="s">
        <v>6424</v>
      </c>
      <c r="D3153" s="74" t="s">
        <v>6805</v>
      </c>
      <c r="E3153" s="74" t="s">
        <v>6514</v>
      </c>
      <c r="F3153" s="41">
        <v>0.95680439972189613</v>
      </c>
      <c r="G3153" s="110">
        <v>21394.833333333328</v>
      </c>
      <c r="H3153" s="4">
        <v>3797.2950736191742</v>
      </c>
      <c r="I3153" s="46">
        <v>9307.432796592524</v>
      </c>
      <c r="J3153" s="110">
        <v>8905.3926498955989</v>
      </c>
      <c r="K3153" s="46">
        <v>8933.0161441259315</v>
      </c>
      <c r="L3153" s="110">
        <f>$L$1*gp_need_index[[#This Row],[Normalised weighted population (base year)]]</f>
        <v>3781.1110668576453</v>
      </c>
      <c r="M3153" s="4">
        <f>$M$1*gp_need_index[[#This Row],[Normalised travel time adjusted wp (base year)]]</f>
        <v>5304.0104944328905</v>
      </c>
      <c r="N3153" s="115">
        <v>9085.1215612905362</v>
      </c>
      <c r="O3153" s="43">
        <f>gp_need_index[[#This Row],[Combined weighted population (base year)]]/gp_need_index[[#This Row],[Registered population (base year)]]</f>
        <v>0.4246409130533324</v>
      </c>
      <c r="P3153" s="77">
        <v>21575.077015321658</v>
      </c>
      <c r="Q3153" s="4">
        <v>3854.1946293289525</v>
      </c>
      <c r="R3153" s="46">
        <v>9352.2541106087683</v>
      </c>
      <c r="S3153" s="110">
        <v>8948.2778803476576</v>
      </c>
      <c r="T3153" s="46">
        <v>8975.9176580286639</v>
      </c>
      <c r="U3153" s="110">
        <f>$L$1*gp_need_index[[#This Row],[Normalised weighted population 2025/26]]</f>
        <v>3799.3195643200138</v>
      </c>
      <c r="V3153" s="4">
        <f>$M$1*gp_need_index[[#This Row],[Normalised travel time adjusted wp 2025/26]]</f>
        <v>5329.4834227580877</v>
      </c>
      <c r="W3153" s="115">
        <v>9128.8029870781011</v>
      </c>
      <c r="X3153" s="43">
        <f>gp_need_index[[#This Row],[Combined weighted population 2025/26]]/gp_need_index[[#This Row],[Registered population 2025/26]]</f>
        <v>0.42311797916620331</v>
      </c>
    </row>
    <row r="3154" spans="1:24" ht="13">
      <c r="A3154" s="8" t="s">
        <v>2208</v>
      </c>
      <c r="B3154" s="3" t="s">
        <v>12713</v>
      </c>
      <c r="C3154" s="74" t="s">
        <v>6424</v>
      </c>
      <c r="D3154" s="74" t="s">
        <v>6805</v>
      </c>
      <c r="E3154" s="74" t="s">
        <v>6437</v>
      </c>
      <c r="F3154" s="41">
        <v>0.95680439972189613</v>
      </c>
      <c r="G3154" s="110">
        <v>7456.7499999999991</v>
      </c>
      <c r="H3154" s="4">
        <v>2000.0593628829376</v>
      </c>
      <c r="I3154" s="46">
        <v>4902.2837963146176</v>
      </c>
      <c r="J3154" s="110">
        <v>4690.5267049991853</v>
      </c>
      <c r="K3154" s="46">
        <v>4705.0761743450739</v>
      </c>
      <c r="L3154" s="110">
        <f>$L$1*gp_need_index[[#This Row],[Normalised weighted population (base year)]]</f>
        <v>1991.5351440311467</v>
      </c>
      <c r="M3154" s="4">
        <f>$M$1*gp_need_index[[#This Row],[Normalised travel time adjusted wp (base year)]]</f>
        <v>2793.6559167916153</v>
      </c>
      <c r="N3154" s="115">
        <v>4785.1910608227618</v>
      </c>
      <c r="O3154" s="43">
        <f>gp_need_index[[#This Row],[Combined weighted population (base year)]]/gp_need_index[[#This Row],[Registered population (base year)]]</f>
        <v>0.64172609525902868</v>
      </c>
      <c r="P3154" s="77">
        <v>7522.5013499644483</v>
      </c>
      <c r="Q3154" s="4">
        <v>2032.8355547590488</v>
      </c>
      <c r="R3154" s="46">
        <v>4932.7022897380375</v>
      </c>
      <c r="S3154" s="110">
        <v>4719.6312533396258</v>
      </c>
      <c r="T3154" s="46">
        <v>4734.2094280815099</v>
      </c>
      <c r="U3154" s="110">
        <f>$L$1*gp_need_index[[#This Row],[Normalised weighted population 2025/26]]</f>
        <v>2003.8925474778348</v>
      </c>
      <c r="V3154" s="4">
        <f>$M$1*gp_need_index[[#This Row],[Normalised travel time adjusted wp 2025/26]]</f>
        <v>2810.9538910773376</v>
      </c>
      <c r="W3154" s="115">
        <v>4814.8464385551724</v>
      </c>
      <c r="X3154" s="43">
        <f>gp_need_index[[#This Row],[Combined weighted population 2025/26]]/gp_need_index[[#This Row],[Registered population 2025/26]]</f>
        <v>0.64005923223635286</v>
      </c>
    </row>
    <row r="3155" spans="1:24" ht="13">
      <c r="A3155" s="8" t="s">
        <v>2348</v>
      </c>
      <c r="B3155" s="3" t="s">
        <v>9723</v>
      </c>
      <c r="C3155" s="74" t="s">
        <v>6424</v>
      </c>
      <c r="D3155" s="74" t="s">
        <v>6805</v>
      </c>
      <c r="E3155" s="74" t="s">
        <v>6449</v>
      </c>
      <c r="F3155" s="41">
        <v>0.95680439972189613</v>
      </c>
      <c r="G3155" s="110">
        <v>6529.4166666666661</v>
      </c>
      <c r="H3155" s="4">
        <v>1608.5547101060185</v>
      </c>
      <c r="I3155" s="46">
        <v>3942.678821028489</v>
      </c>
      <c r="J3155" s="110">
        <v>3772.3724426503964</v>
      </c>
      <c r="K3155" s="46">
        <v>3784.0739040570911</v>
      </c>
      <c r="L3155" s="110">
        <f>$L$1*gp_need_index[[#This Row],[Normalised weighted population (base year)]]</f>
        <v>1601.6990773990681</v>
      </c>
      <c r="M3155" s="4">
        <f>$M$1*gp_need_index[[#This Row],[Normalised travel time adjusted wp (base year)]]</f>
        <v>2246.8075031999524</v>
      </c>
      <c r="N3155" s="115">
        <v>3848.5065805990207</v>
      </c>
      <c r="O3155" s="43">
        <f>gp_need_index[[#This Row],[Combined weighted population (base year)]]/gp_need_index[[#This Row],[Registered population (base year)]]</f>
        <v>0.58941047524904278</v>
      </c>
      <c r="P3155" s="77">
        <v>6582.7921319738443</v>
      </c>
      <c r="Q3155" s="4">
        <v>1637.7707695401518</v>
      </c>
      <c r="R3155" s="46">
        <v>3974.0723769140745</v>
      </c>
      <c r="S3155" s="110">
        <v>3802.40993504464</v>
      </c>
      <c r="T3155" s="46">
        <v>3814.1549620388851</v>
      </c>
      <c r="U3155" s="110">
        <f>$L$1*gp_need_index[[#This Row],[Normalised weighted population 2025/26]]</f>
        <v>1614.452596460786</v>
      </c>
      <c r="V3155" s="4">
        <f>$M$1*gp_need_index[[#This Row],[Normalised travel time adjusted wp 2025/26]]</f>
        <v>2264.6682396684514</v>
      </c>
      <c r="W3155" s="115">
        <v>3879.1208361292374</v>
      </c>
      <c r="X3155" s="43">
        <f>gp_need_index[[#This Row],[Combined weighted population 2025/26]]/gp_need_index[[#This Row],[Registered population 2025/26]]</f>
        <v>0.58928198830517931</v>
      </c>
    </row>
    <row r="3156" spans="1:24" ht="13">
      <c r="A3156" s="8" t="s">
        <v>2360</v>
      </c>
      <c r="B3156" s="3" t="s">
        <v>9722</v>
      </c>
      <c r="C3156" s="74" t="s">
        <v>6424</v>
      </c>
      <c r="D3156" s="74" t="s">
        <v>6805</v>
      </c>
      <c r="E3156" s="74" t="s">
        <v>6449</v>
      </c>
      <c r="F3156" s="41">
        <v>0.95680439972189613</v>
      </c>
      <c r="G3156" s="110">
        <v>4127.916666666667</v>
      </c>
      <c r="H3156" s="4">
        <v>1151.1161314515791</v>
      </c>
      <c r="I3156" s="46">
        <v>2821.4652342905138</v>
      </c>
      <c r="J3156" s="110">
        <v>2699.5903498315342</v>
      </c>
      <c r="K3156" s="46">
        <v>2707.9641657186648</v>
      </c>
      <c r="L3156" s="110">
        <f>$L$1*gp_need_index[[#This Row],[Normalised weighted population (base year)]]</f>
        <v>1146.2100941556778</v>
      </c>
      <c r="M3156" s="4">
        <f>$M$1*gp_need_index[[#This Row],[Normalised travel time adjusted wp (base year)]]</f>
        <v>1607.8634720664538</v>
      </c>
      <c r="N3156" s="115">
        <v>2754.0735662221314</v>
      </c>
      <c r="O3156" s="43">
        <f>gp_need_index[[#This Row],[Combined weighted population (base year)]]/gp_need_index[[#This Row],[Registered population (base year)]]</f>
        <v>0.66718245270345355</v>
      </c>
      <c r="P3156" s="77">
        <v>4162.7184266247004</v>
      </c>
      <c r="Q3156" s="4">
        <v>1171.6948355373461</v>
      </c>
      <c r="R3156" s="46">
        <v>2843.1329748236112</v>
      </c>
      <c r="S3156" s="110">
        <v>2720.3221393056342</v>
      </c>
      <c r="T3156" s="46">
        <v>2728.7247727683548</v>
      </c>
      <c r="U3156" s="110">
        <f>$L$1*gp_need_index[[#This Row],[Normalised weighted population 2025/26]]</f>
        <v>1155.0125357433826</v>
      </c>
      <c r="V3156" s="4">
        <f>$M$1*gp_need_index[[#This Row],[Normalised travel time adjusted wp 2025/26]]</f>
        <v>1620.1901572403926</v>
      </c>
      <c r="W3156" s="115">
        <v>2775.2026929837753</v>
      </c>
      <c r="X3156" s="43">
        <f>gp_need_index[[#This Row],[Combined weighted population 2025/26]]/gp_need_index[[#This Row],[Registered population 2025/26]]</f>
        <v>0.66668037771510313</v>
      </c>
    </row>
    <row r="3157" spans="1:24" ht="13">
      <c r="A3157" s="8" t="s">
        <v>1707</v>
      </c>
      <c r="B3157" s="3" t="s">
        <v>9721</v>
      </c>
      <c r="C3157" s="74" t="s">
        <v>6396</v>
      </c>
      <c r="D3157" s="74" t="s">
        <v>6800</v>
      </c>
      <c r="E3157" s="74" t="s">
        <v>6679</v>
      </c>
      <c r="F3157" s="41">
        <v>0.9955779840298622</v>
      </c>
      <c r="G3157" s="110">
        <v>8813.75</v>
      </c>
      <c r="H3157" s="4">
        <v>2623.4771611873316</v>
      </c>
      <c r="I3157" s="46">
        <v>6430.3239273617883</v>
      </c>
      <c r="J3157" s="110">
        <v>6401.8889322618352</v>
      </c>
      <c r="K3157" s="46">
        <v>6421.7468485756808</v>
      </c>
      <c r="L3157" s="110">
        <f>$L$1*gp_need_index[[#This Row],[Normalised weighted population (base year)]]</f>
        <v>2612.2959463245879</v>
      </c>
      <c r="M3157" s="4">
        <f>$M$1*gp_need_index[[#This Row],[Normalised travel time adjusted wp (base year)]]</f>
        <v>3812.9353096304653</v>
      </c>
      <c r="N3157" s="115">
        <v>6425.2312559550537</v>
      </c>
      <c r="O3157" s="43">
        <f>gp_need_index[[#This Row],[Combined weighted population (base year)]]/gp_need_index[[#This Row],[Registered population (base year)]]</f>
        <v>0.72900085161878359</v>
      </c>
      <c r="P3157" s="77">
        <v>8891.7429467048023</v>
      </c>
      <c r="Q3157" s="4">
        <v>2674.1053188776677</v>
      </c>
      <c r="R3157" s="46">
        <v>6488.7518316709138</v>
      </c>
      <c r="S3157" s="110">
        <v>6460.0584674450038</v>
      </c>
      <c r="T3157" s="46">
        <v>6480.0125393048675</v>
      </c>
      <c r="U3157" s="110">
        <f>$L$1*gp_need_index[[#This Row],[Normalised weighted population 2025/26]]</f>
        <v>2636.0320721097146</v>
      </c>
      <c r="V3157" s="4">
        <f>$M$1*gp_need_index[[#This Row],[Normalised travel time adjusted wp 2025/26]]</f>
        <v>3847.5307732574065</v>
      </c>
      <c r="W3157" s="115">
        <v>6483.5628453671216</v>
      </c>
      <c r="X3157" s="43">
        <f>gp_need_index[[#This Row],[Combined weighted population 2025/26]]/gp_need_index[[#This Row],[Registered population 2025/26]]</f>
        <v>0.72916669816347646</v>
      </c>
    </row>
    <row r="3158" spans="1:24" ht="13">
      <c r="A3158" s="8" t="s">
        <v>1689</v>
      </c>
      <c r="B3158" s="3" t="s">
        <v>9720</v>
      </c>
      <c r="C3158" s="74" t="s">
        <v>6396</v>
      </c>
      <c r="D3158" s="74" t="s">
        <v>6800</v>
      </c>
      <c r="E3158" s="74" t="s">
        <v>6679</v>
      </c>
      <c r="F3158" s="41">
        <v>0.9955779840298622</v>
      </c>
      <c r="G3158" s="110">
        <v>19074.166666666664</v>
      </c>
      <c r="H3158" s="4">
        <v>7604.4951580860652</v>
      </c>
      <c r="I3158" s="46">
        <v>18639.143459673516</v>
      </c>
      <c r="J3158" s="110">
        <v>18556.720869625151</v>
      </c>
      <c r="K3158" s="46">
        <v>18614.281663632584</v>
      </c>
      <c r="L3158" s="110">
        <f>$L$1*gp_need_index[[#This Row],[Normalised weighted population (base year)]]</f>
        <v>7572.0849295759117</v>
      </c>
      <c r="M3158" s="4">
        <f>$M$1*gp_need_index[[#This Row],[Normalised travel time adjusted wp (base year)]]</f>
        <v>11052.296749195835</v>
      </c>
      <c r="N3158" s="115">
        <v>18624.381678771748</v>
      </c>
      <c r="O3158" s="43">
        <f>gp_need_index[[#This Row],[Combined weighted population (base year)]]/gp_need_index[[#This Row],[Registered population (base year)]]</f>
        <v>0.97641915393971346</v>
      </c>
      <c r="P3158" s="77">
        <v>19248.868704654364</v>
      </c>
      <c r="Q3158" s="4">
        <v>7758.0604850686968</v>
      </c>
      <c r="R3158" s="46">
        <v>18825.036107340453</v>
      </c>
      <c r="S3158" s="110">
        <v>18741.791497035374</v>
      </c>
      <c r="T3158" s="46">
        <v>18799.681848368731</v>
      </c>
      <c r="U3158" s="110">
        <f>$L$1*gp_need_index[[#This Row],[Normalised weighted population 2025/26]]</f>
        <v>7647.6031484770729</v>
      </c>
      <c r="V3158" s="4">
        <f>$M$1*gp_need_index[[#This Row],[Normalised travel time adjusted wp 2025/26]]</f>
        <v>11162.378776323589</v>
      </c>
      <c r="W3158" s="115">
        <v>18809.981924800661</v>
      </c>
      <c r="X3158" s="43">
        <f>gp_need_index[[#This Row],[Combined weighted population 2025/26]]/gp_need_index[[#This Row],[Registered population 2025/26]]</f>
        <v>0.97719934679862097</v>
      </c>
    </row>
    <row r="3159" spans="1:24" ht="13">
      <c r="A3159" s="8" t="s">
        <v>1695</v>
      </c>
      <c r="B3159" s="3" t="s">
        <v>9719</v>
      </c>
      <c r="C3159" s="74" t="s">
        <v>6396</v>
      </c>
      <c r="D3159" s="74" t="s">
        <v>6800</v>
      </c>
      <c r="E3159" s="74" t="s">
        <v>6679</v>
      </c>
      <c r="F3159" s="41">
        <v>0.9955779840298622</v>
      </c>
      <c r="G3159" s="110">
        <v>12618</v>
      </c>
      <c r="H3159" s="4">
        <v>7338.4145964198988</v>
      </c>
      <c r="I3159" s="46">
        <v>17986.96160438591</v>
      </c>
      <c r="J3159" s="110">
        <v>17907.422972917058</v>
      </c>
      <c r="K3159" s="46">
        <v>17962.969720221714</v>
      </c>
      <c r="L3159" s="110">
        <f>$L$1*gp_need_index[[#This Row],[Normalised weighted population (base year)]]</f>
        <v>7307.1383987199997</v>
      </c>
      <c r="M3159" s="4">
        <f>$M$1*gp_need_index[[#This Row],[Normalised travel time adjusted wp (base year)]]</f>
        <v>10665.577938072634</v>
      </c>
      <c r="N3159" s="115">
        <v>17972.716336792633</v>
      </c>
      <c r="O3159" s="43">
        <f>gp_need_index[[#This Row],[Combined weighted population (base year)]]/gp_need_index[[#This Row],[Registered population (base year)]]</f>
        <v>1.424371242415013</v>
      </c>
      <c r="P3159" s="77">
        <v>12745.391247258864</v>
      </c>
      <c r="Q3159" s="4">
        <v>7490.5821098755168</v>
      </c>
      <c r="R3159" s="46">
        <v>18175.99630149782</v>
      </c>
      <c r="S3159" s="110">
        <v>18095.621755579432</v>
      </c>
      <c r="T3159" s="46">
        <v>18151.516193482646</v>
      </c>
      <c r="U3159" s="110">
        <f>$L$1*gp_need_index[[#This Row],[Normalised weighted population 2025/26]]</f>
        <v>7383.933063896804</v>
      </c>
      <c r="V3159" s="4">
        <f>$M$1*gp_need_index[[#This Row],[Normalised travel time adjusted wp 2025/26]]</f>
        <v>10777.528085338618</v>
      </c>
      <c r="W3159" s="115">
        <v>18161.461149235423</v>
      </c>
      <c r="X3159" s="43">
        <f>gp_need_index[[#This Row],[Combined weighted population 2025/26]]/gp_need_index[[#This Row],[Registered population 2025/26]]</f>
        <v>1.4249434008658923</v>
      </c>
    </row>
    <row r="3160" spans="1:24" ht="13">
      <c r="A3160" s="8" t="s">
        <v>1819</v>
      </c>
      <c r="B3160" s="3" t="s">
        <v>9718</v>
      </c>
      <c r="C3160" s="74" t="s">
        <v>6396</v>
      </c>
      <c r="D3160" s="74" t="s">
        <v>6800</v>
      </c>
      <c r="E3160" s="74" t="s">
        <v>6680</v>
      </c>
      <c r="F3160" s="41">
        <v>0.9955779840298622</v>
      </c>
      <c r="G3160" s="110">
        <v>6661.666666666667</v>
      </c>
      <c r="H3160" s="4">
        <v>3343.0122304980578</v>
      </c>
      <c r="I3160" s="46">
        <v>8193.9541358560255</v>
      </c>
      <c r="J3160" s="110">
        <v>8157.7203398086931</v>
      </c>
      <c r="K3160" s="46">
        <v>8183.0246413255963</v>
      </c>
      <c r="L3160" s="110">
        <f>$L$1*gp_need_index[[#This Row],[Normalised weighted population (base year)]]</f>
        <v>3328.7643694566214</v>
      </c>
      <c r="M3160" s="4">
        <f>$M$1*gp_need_index[[#This Row],[Normalised travel time adjusted wp (base year)]]</f>
        <v>4858.7003396757818</v>
      </c>
      <c r="N3160" s="115">
        <v>8187.4647091324032</v>
      </c>
      <c r="O3160" s="43">
        <f>gp_need_index[[#This Row],[Combined weighted population (base year)]]/gp_need_index[[#This Row],[Registered population (base year)]]</f>
        <v>1.2290414874854745</v>
      </c>
      <c r="P3160" s="77">
        <v>6722.0581099036735</v>
      </c>
      <c r="Q3160" s="4">
        <v>3409.5393823642789</v>
      </c>
      <c r="R3160" s="46">
        <v>8273.2922881869563</v>
      </c>
      <c r="S3160" s="110">
        <v>8236.7076575629762</v>
      </c>
      <c r="T3160" s="46">
        <v>8262.1495103443358</v>
      </c>
      <c r="U3160" s="110">
        <f>$L$1*gp_need_index[[#This Row],[Normalised weighted population 2025/26]]</f>
        <v>3360.9952082237137</v>
      </c>
      <c r="V3160" s="4">
        <f>$M$1*gp_need_index[[#This Row],[Normalised travel time adjusted wp 2025/26]]</f>
        <v>4905.6810155051862</v>
      </c>
      <c r="W3160" s="115">
        <v>8266.6762237289004</v>
      </c>
      <c r="X3160" s="43">
        <f>gp_need_index[[#This Row],[Combined weighted population 2025/26]]/gp_need_index[[#This Row],[Registered population 2025/26]]</f>
        <v>1.2297835110276012</v>
      </c>
    </row>
    <row r="3161" spans="1:24" ht="13">
      <c r="A3161" s="8" t="s">
        <v>1790</v>
      </c>
      <c r="B3161" s="3" t="s">
        <v>9717</v>
      </c>
      <c r="C3161" s="74" t="s">
        <v>6396</v>
      </c>
      <c r="D3161" s="74" t="s">
        <v>6800</v>
      </c>
      <c r="E3161" s="74" t="s">
        <v>6684</v>
      </c>
      <c r="F3161" s="41">
        <v>0.9955779840298622</v>
      </c>
      <c r="G3161" s="110">
        <v>8437.5833333333339</v>
      </c>
      <c r="H3161" s="4">
        <v>2840.8772640459879</v>
      </c>
      <c r="I3161" s="46">
        <v>6963.1866120097638</v>
      </c>
      <c r="J3161" s="110">
        <v>6932.3952896084065</v>
      </c>
      <c r="K3161" s="46">
        <v>6953.8987750596762</v>
      </c>
      <c r="L3161" s="110">
        <f>$L$1*gp_need_index[[#This Row],[Normalised weighted population (base year)]]</f>
        <v>2828.7694936571634</v>
      </c>
      <c r="M3161" s="4">
        <f>$M$1*gp_need_index[[#This Row],[Normalised travel time adjusted wp (base year)]]</f>
        <v>4128.9024317272733</v>
      </c>
      <c r="N3161" s="115">
        <v>6957.6719253844367</v>
      </c>
      <c r="O3161" s="43">
        <f>gp_need_index[[#This Row],[Combined weighted population (base year)]]/gp_need_index[[#This Row],[Registered population (base year)]]</f>
        <v>0.82460482468926954</v>
      </c>
      <c r="P3161" s="77">
        <v>8510.1072600316329</v>
      </c>
      <c r="Q3161" s="4">
        <v>2894.572386097384</v>
      </c>
      <c r="R3161" s="46">
        <v>7023.7180785670753</v>
      </c>
      <c r="S3161" s="110">
        <v>6992.659085053906</v>
      </c>
      <c r="T3161" s="46">
        <v>7014.2582737575158</v>
      </c>
      <c r="U3161" s="110">
        <f>$L$1*gp_need_index[[#This Row],[Normalised weighted population 2025/26]]</f>
        <v>2853.3601840327915</v>
      </c>
      <c r="V3161" s="4">
        <f>$M$1*gp_need_index[[#This Row],[Normalised travel time adjusted wp 2025/26]]</f>
        <v>4164.7411013733108</v>
      </c>
      <c r="W3161" s="115">
        <v>7018.1012854061028</v>
      </c>
      <c r="X3161" s="43">
        <f>gp_need_index[[#This Row],[Combined weighted population 2025/26]]/gp_need_index[[#This Row],[Registered population 2025/26]]</f>
        <v>0.82467835844644988</v>
      </c>
    </row>
    <row r="3162" spans="1:24" ht="13">
      <c r="A3162" s="8" t="s">
        <v>1691</v>
      </c>
      <c r="B3162" s="3" t="s">
        <v>9716</v>
      </c>
      <c r="C3162" s="74" t="s">
        <v>6396</v>
      </c>
      <c r="D3162" s="74" t="s">
        <v>6800</v>
      </c>
      <c r="E3162" s="74" t="s">
        <v>6675</v>
      </c>
      <c r="F3162" s="41">
        <v>0.9955779840298622</v>
      </c>
      <c r="G3162" s="110">
        <v>6399.75</v>
      </c>
      <c r="H3162" s="4">
        <v>2117.4360552534426</v>
      </c>
      <c r="I3162" s="46">
        <v>5189.9821855481832</v>
      </c>
      <c r="J3162" s="110">
        <v>5167.0320014389581</v>
      </c>
      <c r="K3162" s="46">
        <v>5183.0595348999741</v>
      </c>
      <c r="L3162" s="110">
        <f>$L$1*gp_need_index[[#This Row],[Normalised weighted population (base year)]]</f>
        <v>2108.4115789430816</v>
      </c>
      <c r="M3162" s="4">
        <f>$M$1*gp_need_index[[#This Row],[Normalised travel time adjusted wp (base year)]]</f>
        <v>3077.4602578611853</v>
      </c>
      <c r="N3162" s="115">
        <v>5185.8718368042664</v>
      </c>
      <c r="O3162" s="43">
        <f>gp_need_index[[#This Row],[Combined weighted population (base year)]]/gp_need_index[[#This Row],[Registered population (base year)]]</f>
        <v>0.81032412778690832</v>
      </c>
      <c r="P3162" s="77">
        <v>6455.9589719314281</v>
      </c>
      <c r="Q3162" s="4">
        <v>2160.3554617727882</v>
      </c>
      <c r="R3162" s="46">
        <v>5242.1310262835332</v>
      </c>
      <c r="S3162" s="110">
        <v>5218.9502391677524</v>
      </c>
      <c r="T3162" s="46">
        <v>5235.0707291958552</v>
      </c>
      <c r="U3162" s="110">
        <f>$L$1*gp_need_index[[#This Row],[Normalised weighted population 2025/26]]</f>
        <v>2129.5968577559906</v>
      </c>
      <c r="V3162" s="4">
        <f>$M$1*gp_need_index[[#This Row],[Normalised travel time adjusted wp 2025/26]]</f>
        <v>3108.3420917146641</v>
      </c>
      <c r="W3162" s="115">
        <v>5237.9389494706547</v>
      </c>
      <c r="X3162" s="43">
        <f>gp_need_index[[#This Row],[Combined weighted population 2025/26]]/gp_need_index[[#This Row],[Registered population 2025/26]]</f>
        <v>0.81133398961233194</v>
      </c>
    </row>
    <row r="3163" spans="1:24" ht="13">
      <c r="A3163" s="8" t="s">
        <v>1686</v>
      </c>
      <c r="B3163" s="3" t="s">
        <v>9715</v>
      </c>
      <c r="C3163" s="74" t="s">
        <v>6396</v>
      </c>
      <c r="D3163" s="74" t="s">
        <v>6800</v>
      </c>
      <c r="E3163" s="74" t="s">
        <v>6679</v>
      </c>
      <c r="F3163" s="41">
        <v>0.9955779840298622</v>
      </c>
      <c r="G3163" s="110">
        <v>15886.5</v>
      </c>
      <c r="H3163" s="4">
        <v>6511.9640832355162</v>
      </c>
      <c r="I3163" s="46">
        <v>15961.274250086701</v>
      </c>
      <c r="J3163" s="110">
        <v>15890.693240449067</v>
      </c>
      <c r="K3163" s="46">
        <v>15939.984326232763</v>
      </c>
      <c r="L3163" s="110">
        <f>$L$1*gp_need_index[[#This Row],[Normalised weighted population (base year)]]</f>
        <v>6484.2102035104217</v>
      </c>
      <c r="M3163" s="4">
        <f>$M$1*gp_need_index[[#This Row],[Normalised travel time adjusted wp (base year)]]</f>
        <v>9464.4230776442782</v>
      </c>
      <c r="N3163" s="115">
        <v>15948.6332811547</v>
      </c>
      <c r="O3163" s="43">
        <f>gp_need_index[[#This Row],[Combined weighted population (base year)]]/gp_need_index[[#This Row],[Registered population (base year)]]</f>
        <v>1.0039110742551662</v>
      </c>
      <c r="P3163" s="77">
        <v>16035.40788727415</v>
      </c>
      <c r="Q3163" s="4">
        <v>6643.518735973551</v>
      </c>
      <c r="R3163" s="46">
        <v>16120.585850702795</v>
      </c>
      <c r="S3163" s="110">
        <v>16049.300362623009</v>
      </c>
      <c r="T3163" s="46">
        <v>16098.874045949593</v>
      </c>
      <c r="U3163" s="110">
        <f>$L$1*gp_need_index[[#This Row],[Normalised weighted population 2025/26]]</f>
        <v>6548.9299677389481</v>
      </c>
      <c r="V3163" s="4">
        <f>$M$1*gp_need_index[[#This Row],[Normalised travel time adjusted wp 2025/26]]</f>
        <v>9558.764420729136</v>
      </c>
      <c r="W3163" s="115">
        <v>16107.694388468084</v>
      </c>
      <c r="X3163" s="43">
        <f>gp_need_index[[#This Row],[Combined weighted population 2025/26]]/gp_need_index[[#This Row],[Registered population 2025/26]]</f>
        <v>1.0045079303066125</v>
      </c>
    </row>
    <row r="3164" spans="1:24" ht="13">
      <c r="A3164" s="8" t="s">
        <v>1807</v>
      </c>
      <c r="B3164" s="3" t="s">
        <v>9714</v>
      </c>
      <c r="C3164" s="74" t="s">
        <v>6396</v>
      </c>
      <c r="D3164" s="74" t="s">
        <v>6800</v>
      </c>
      <c r="E3164" s="74" t="s">
        <v>6684</v>
      </c>
      <c r="F3164" s="41">
        <v>0.9955779840298622</v>
      </c>
      <c r="G3164" s="110">
        <v>24730.166666666672</v>
      </c>
      <c r="H3164" s="4">
        <v>5781.8299805629767</v>
      </c>
      <c r="I3164" s="46">
        <v>14171.665077932445</v>
      </c>
      <c r="J3164" s="110">
        <v>14108.997748634383</v>
      </c>
      <c r="K3164" s="46">
        <v>14152.762221828019</v>
      </c>
      <c r="L3164" s="110">
        <f>$L$1*gp_need_index[[#This Row],[Normalised weighted population (base year)]]</f>
        <v>5757.1879199157747</v>
      </c>
      <c r="M3164" s="4">
        <f>$M$1*gp_need_index[[#This Row],[Normalised travel time adjusted wp (base year)]]</f>
        <v>8403.2535191543848</v>
      </c>
      <c r="N3164" s="115">
        <v>14160.44143907016</v>
      </c>
      <c r="O3164" s="43">
        <f>gp_need_index[[#This Row],[Combined weighted population (base year)]]/gp_need_index[[#This Row],[Registered population (base year)]]</f>
        <v>0.57259789753688783</v>
      </c>
      <c r="P3164" s="77">
        <v>24975.904804064805</v>
      </c>
      <c r="Q3164" s="4">
        <v>5888.113540186283</v>
      </c>
      <c r="R3164" s="46">
        <v>14287.58517821036</v>
      </c>
      <c r="S3164" s="110">
        <v>14224.40524837761</v>
      </c>
      <c r="T3164" s="46">
        <v>14268.342126955462</v>
      </c>
      <c r="U3164" s="110">
        <f>$L$1*gp_need_index[[#This Row],[Normalised weighted population 2025/26]]</f>
        <v>5804.2800433413177</v>
      </c>
      <c r="V3164" s="4">
        <f>$M$1*gp_need_index[[#This Row],[Normalised travel time adjusted wp 2025/26]]</f>
        <v>8471.879503911463</v>
      </c>
      <c r="W3164" s="115">
        <v>14276.159547252781</v>
      </c>
      <c r="X3164" s="43">
        <f>gp_need_index[[#This Row],[Combined weighted population 2025/26]]/gp_need_index[[#This Row],[Registered population 2025/26]]</f>
        <v>0.57159729183982755</v>
      </c>
    </row>
    <row r="3165" spans="1:24" ht="13">
      <c r="A3165" s="8" t="s">
        <v>258</v>
      </c>
      <c r="B3165" s="3" t="s">
        <v>9713</v>
      </c>
      <c r="C3165" s="74" t="s">
        <v>6396</v>
      </c>
      <c r="D3165" s="74" t="s">
        <v>6800</v>
      </c>
      <c r="E3165" s="74" t="s">
        <v>6685</v>
      </c>
      <c r="F3165" s="41">
        <v>0.9955779840298622</v>
      </c>
      <c r="G3165" s="110">
        <v>8544.25</v>
      </c>
      <c r="H3165" s="4">
        <v>2900.1016104243731</v>
      </c>
      <c r="I3165" s="46">
        <v>7108.3495801626623</v>
      </c>
      <c r="J3165" s="110">
        <v>7076.9163447978608</v>
      </c>
      <c r="K3165" s="46">
        <v>7098.8681177858107</v>
      </c>
      <c r="L3165" s="110">
        <f>$L$1*gp_need_index[[#This Row],[Normalised weighted population (base year)]]</f>
        <v>2887.7414268825928</v>
      </c>
      <c r="M3165" s="4">
        <f>$M$1*gp_need_index[[#This Row],[Normalised travel time adjusted wp (base year)]]</f>
        <v>4214.9785008605495</v>
      </c>
      <c r="N3165" s="115">
        <v>7102.7199277431428</v>
      </c>
      <c r="O3165" s="43">
        <f>gp_need_index[[#This Row],[Combined weighted population (base year)]]/gp_need_index[[#This Row],[Registered population (base year)]]</f>
        <v>0.83128652927327062</v>
      </c>
      <c r="P3165" s="77">
        <v>8619.7684199273572</v>
      </c>
      <c r="Q3165" s="4">
        <v>2959.3762305120495</v>
      </c>
      <c r="R3165" s="46">
        <v>7180.9654618980585</v>
      </c>
      <c r="S3165" s="110">
        <v>7149.2111179445374</v>
      </c>
      <c r="T3165" s="46">
        <v>7171.2938704626004</v>
      </c>
      <c r="U3165" s="110">
        <f>$L$1*gp_need_index[[#This Row],[Normalised weighted population 2025/26]]</f>
        <v>2917.2413674204236</v>
      </c>
      <c r="V3165" s="4">
        <f>$M$1*gp_need_index[[#This Row],[Normalised travel time adjusted wp 2025/26]]</f>
        <v>4257.9815522451026</v>
      </c>
      <c r="W3165" s="115">
        <v>7175.2229196655262</v>
      </c>
      <c r="X3165" s="43">
        <f>gp_need_index[[#This Row],[Combined weighted population 2025/26]]/gp_need_index[[#This Row],[Registered population 2025/26]]</f>
        <v>0.83241481326548161</v>
      </c>
    </row>
    <row r="3166" spans="1:24" ht="13">
      <c r="A3166" s="8" t="s">
        <v>1648</v>
      </c>
      <c r="B3166" s="3" t="s">
        <v>9712</v>
      </c>
      <c r="C3166" s="74" t="s">
        <v>6417</v>
      </c>
      <c r="D3166" s="74" t="s">
        <v>6800</v>
      </c>
      <c r="E3166" s="74" t="s">
        <v>6683</v>
      </c>
      <c r="F3166" s="41">
        <v>0.98348122151039918</v>
      </c>
      <c r="G3166" s="110">
        <v>28342.583333333336</v>
      </c>
      <c r="H3166" s="4">
        <v>10259.842131538913</v>
      </c>
      <c r="I3166" s="46">
        <v>25147.582500596545</v>
      </c>
      <c r="J3166" s="110">
        <v>24732.17515572023</v>
      </c>
      <c r="K3166" s="46">
        <v>24808.891492054441</v>
      </c>
      <c r="L3166" s="110">
        <f>$L$1*gp_need_index[[#This Row],[Normalised weighted population (base year)]]</f>
        <v>10216.114859570345</v>
      </c>
      <c r="M3166" s="4">
        <f>$M$1*gp_need_index[[#This Row],[Normalised travel time adjusted wp (base year)]]</f>
        <v>14730.368635416695</v>
      </c>
      <c r="N3166" s="115">
        <v>24946.483494987042</v>
      </c>
      <c r="O3166" s="43">
        <f>gp_need_index[[#This Row],[Combined weighted population (base year)]]/gp_need_index[[#This Row],[Registered population (base year)]]</f>
        <v>0.88017677152413321</v>
      </c>
      <c r="P3166" s="77">
        <v>28595.18195808179</v>
      </c>
      <c r="Q3166" s="4">
        <v>10466.854351325757</v>
      </c>
      <c r="R3166" s="46">
        <v>25397.960156820838</v>
      </c>
      <c r="S3166" s="110">
        <v>24978.416878902608</v>
      </c>
      <c r="T3166" s="46">
        <v>25055.571153567307</v>
      </c>
      <c r="U3166" s="110">
        <f>$L$1*gp_need_index[[#This Row],[Normalised weighted population 2025/26]]</f>
        <v>10317.829881051901</v>
      </c>
      <c r="V3166" s="4">
        <f>$M$1*gp_need_index[[#This Row],[Normalised travel time adjusted wp 2025/26]]</f>
        <v>14876.835572486742</v>
      </c>
      <c r="W3166" s="115">
        <v>25194.665453538641</v>
      </c>
      <c r="X3166" s="43">
        <f>gp_need_index[[#This Row],[Combined weighted population 2025/26]]/gp_need_index[[#This Row],[Registered population 2025/26]]</f>
        <v>0.88108078803177292</v>
      </c>
    </row>
    <row r="3167" spans="1:24" ht="13">
      <c r="A3167" s="8" t="s">
        <v>1680</v>
      </c>
      <c r="B3167" s="3" t="s">
        <v>9711</v>
      </c>
      <c r="C3167" s="74" t="s">
        <v>6396</v>
      </c>
      <c r="D3167" s="74" t="s">
        <v>6800</v>
      </c>
      <c r="E3167" s="74" t="s">
        <v>6683</v>
      </c>
      <c r="F3167" s="41">
        <v>0.9955779840298622</v>
      </c>
      <c r="G3167" s="110">
        <v>10797.833333333336</v>
      </c>
      <c r="H3167" s="4">
        <v>3846.4263899122816</v>
      </c>
      <c r="I3167" s="46">
        <v>9427.8570501047452</v>
      </c>
      <c r="J3167" s="110">
        <v>9386.1669156650059</v>
      </c>
      <c r="K3167" s="46">
        <v>9415.2817158577673</v>
      </c>
      <c r="L3167" s="110">
        <f>$L$1*gp_need_index[[#This Row],[Normalised weighted population (base year)]]</f>
        <v>3830.0329863196725</v>
      </c>
      <c r="M3167" s="4">
        <f>$M$1*gp_need_index[[#This Row],[Normalised travel time adjusted wp (base year)]]</f>
        <v>5590.3574138047261</v>
      </c>
      <c r="N3167" s="115">
        <v>9420.3904001243991</v>
      </c>
      <c r="O3167" s="43">
        <f>gp_need_index[[#This Row],[Combined weighted population (base year)]]/gp_need_index[[#This Row],[Registered population (base year)]]</f>
        <v>0.87243339560014177</v>
      </c>
      <c r="P3167" s="77">
        <v>10893.125657195455</v>
      </c>
      <c r="Q3167" s="4">
        <v>3925.7520086859699</v>
      </c>
      <c r="R3167" s="46">
        <v>9525.889035566508</v>
      </c>
      <c r="S3167" s="110">
        <v>9483.765402121473</v>
      </c>
      <c r="T3167" s="46">
        <v>9513.0592138245229</v>
      </c>
      <c r="U3167" s="110">
        <f>$L$1*gp_need_index[[#This Row],[Normalised weighted population 2025/26]]</f>
        <v>3869.8581274983658</v>
      </c>
      <c r="V3167" s="4">
        <f>$M$1*gp_need_index[[#This Row],[Normalised travel time adjusted wp 2025/26]]</f>
        <v>5648.4131552214803</v>
      </c>
      <c r="W3167" s="115">
        <v>9518.2712827198466</v>
      </c>
      <c r="X3167" s="43">
        <f>gp_need_index[[#This Row],[Combined weighted population 2025/26]]/gp_need_index[[#This Row],[Registered population 2025/26]]</f>
        <v>0.87378697191770227</v>
      </c>
    </row>
    <row r="3168" spans="1:24" ht="13">
      <c r="A3168" s="8" t="s">
        <v>266</v>
      </c>
      <c r="B3168" s="3" t="s">
        <v>7738</v>
      </c>
      <c r="C3168" s="74" t="s">
        <v>6396</v>
      </c>
      <c r="D3168" s="74" t="s">
        <v>6800</v>
      </c>
      <c r="E3168" s="74" t="s">
        <v>6681</v>
      </c>
      <c r="F3168" s="41">
        <v>0.9955779840298622</v>
      </c>
      <c r="G3168" s="110">
        <v>10331.5</v>
      </c>
      <c r="H3168" s="4">
        <v>5842.8616989895218</v>
      </c>
      <c r="I3168" s="46">
        <v>14321.258039949542</v>
      </c>
      <c r="J3168" s="110">
        <v>14257.929208184421</v>
      </c>
      <c r="K3168" s="46">
        <v>14302.15564947709</v>
      </c>
      <c r="L3168" s="110">
        <f>$L$1*gp_need_index[[#This Row],[Normalised weighted population (base year)]]</f>
        <v>5817.9595222005573</v>
      </c>
      <c r="M3168" s="4">
        <f>$M$1*gp_need_index[[#This Row],[Normalised travel time adjusted wp (base year)]]</f>
        <v>8491.9564046373598</v>
      </c>
      <c r="N3168" s="115">
        <v>14309.915926837917</v>
      </c>
      <c r="O3168" s="43">
        <f>gp_need_index[[#This Row],[Combined weighted population (base year)]]/gp_need_index[[#This Row],[Registered population (base year)]]</f>
        <v>1.3850763129107988</v>
      </c>
      <c r="P3168" s="77">
        <v>10438.875874149582</v>
      </c>
      <c r="Q3168" s="4">
        <v>5964.0692740911209</v>
      </c>
      <c r="R3168" s="46">
        <v>14471.892768499205</v>
      </c>
      <c r="S3168" s="110">
        <v>14407.89782755878</v>
      </c>
      <c r="T3168" s="46">
        <v>14452.401484924963</v>
      </c>
      <c r="U3168" s="110">
        <f>$L$1*gp_need_index[[#This Row],[Normalised weighted population 2025/26]]</f>
        <v>5879.1543383888356</v>
      </c>
      <c r="V3168" s="4">
        <f>$M$1*gp_need_index[[#This Row],[Normalised travel time adjusted wp 2025/26]]</f>
        <v>8581.1654103195433</v>
      </c>
      <c r="W3168" s="115">
        <v>14460.319748708378</v>
      </c>
      <c r="X3168" s="43">
        <f>gp_need_index[[#This Row],[Combined weighted population 2025/26]]/gp_need_index[[#This Row],[Registered population 2025/26]]</f>
        <v>1.3852372538040556</v>
      </c>
    </row>
    <row r="3169" spans="1:24" ht="13">
      <c r="A3169" s="8" t="s">
        <v>261</v>
      </c>
      <c r="B3169" s="3" t="s">
        <v>9710</v>
      </c>
      <c r="C3169" s="74" t="s">
        <v>6396</v>
      </c>
      <c r="D3169" s="74" t="s">
        <v>6800</v>
      </c>
      <c r="E3169" s="74" t="s">
        <v>6681</v>
      </c>
      <c r="F3169" s="41">
        <v>0.9955779840298622</v>
      </c>
      <c r="G3169" s="110">
        <v>20040.166666666672</v>
      </c>
      <c r="H3169" s="4">
        <v>8318.4827408543315</v>
      </c>
      <c r="I3169" s="46">
        <v>20389.176395060731</v>
      </c>
      <c r="J3169" s="110">
        <v>20299.015131423817</v>
      </c>
      <c r="K3169" s="46">
        <v>20361.980319979641</v>
      </c>
      <c r="L3169" s="110">
        <f>$L$1*gp_need_index[[#This Row],[Normalised weighted population (base year)]]</f>
        <v>8283.0295094583998</v>
      </c>
      <c r="M3169" s="4">
        <f>$M$1*gp_need_index[[#This Row],[Normalised travel time adjusted wp (base year)]]</f>
        <v>12089.999118117063</v>
      </c>
      <c r="N3169" s="115">
        <v>20373.028627575462</v>
      </c>
      <c r="O3169" s="43">
        <f>gp_need_index[[#This Row],[Combined weighted population (base year)]]/gp_need_index[[#This Row],[Registered population (base year)]]</f>
        <v>1.0166097401506371</v>
      </c>
      <c r="P3169" s="77">
        <v>20223.150961175306</v>
      </c>
      <c r="Q3169" s="4">
        <v>8487.2887023098592</v>
      </c>
      <c r="R3169" s="46">
        <v>20594.5179960776</v>
      </c>
      <c r="S3169" s="110">
        <v>20503.448708601656</v>
      </c>
      <c r="T3169" s="46">
        <v>20566.78053306861</v>
      </c>
      <c r="U3169" s="110">
        <f>$L$1*gp_need_index[[#This Row],[Normalised weighted population 2025/26]]</f>
        <v>8366.4487956417397</v>
      </c>
      <c r="V3169" s="4">
        <f>$M$1*gp_need_index[[#This Row],[Normalised travel time adjusted wp 2025/26]]</f>
        <v>12211.599981919406</v>
      </c>
      <c r="W3169" s="115">
        <v>20578.048777561147</v>
      </c>
      <c r="X3169" s="43">
        <f>gp_need_index[[#This Row],[Combined weighted population 2025/26]]/gp_need_index[[#This Row],[Registered population 2025/26]]</f>
        <v>1.0175490860483205</v>
      </c>
    </row>
    <row r="3170" spans="1:24" ht="13">
      <c r="A3170" s="8" t="s">
        <v>1682</v>
      </c>
      <c r="B3170" s="3" t="s">
        <v>9709</v>
      </c>
      <c r="C3170" s="74" t="s">
        <v>6396</v>
      </c>
      <c r="D3170" s="74" t="s">
        <v>6800</v>
      </c>
      <c r="E3170" s="74" t="s">
        <v>6678</v>
      </c>
      <c r="F3170" s="41">
        <v>0.9955779840298622</v>
      </c>
      <c r="G3170" s="110">
        <v>13174.166666666668</v>
      </c>
      <c r="H3170" s="4">
        <v>4297.7595591354475</v>
      </c>
      <c r="I3170" s="46">
        <v>10534.105856156584</v>
      </c>
      <c r="J3170" s="110">
        <v>10487.523871829537</v>
      </c>
      <c r="K3170" s="46">
        <v>10520.05495345089</v>
      </c>
      <c r="L3170" s="110">
        <f>$L$1*gp_need_index[[#This Row],[Normalised weighted population (base year)]]</f>
        <v>4279.4425812825302</v>
      </c>
      <c r="M3170" s="4">
        <f>$M$1*gp_need_index[[#This Row],[Normalised travel time adjusted wp (base year)]]</f>
        <v>6246.3205008092982</v>
      </c>
      <c r="N3170" s="115">
        <v>10525.763082091828</v>
      </c>
      <c r="O3170" s="43">
        <f>gp_need_index[[#This Row],[Combined weighted population (base year)]]/gp_need_index[[#This Row],[Registered population (base year)]]</f>
        <v>0.79896993475300093</v>
      </c>
      <c r="P3170" s="77">
        <v>13287.90650980789</v>
      </c>
      <c r="Q3170" s="4">
        <v>4381.545538397666</v>
      </c>
      <c r="R3170" s="46">
        <v>10631.878048004435</v>
      </c>
      <c r="S3170" s="110">
        <v>10584.863713483603</v>
      </c>
      <c r="T3170" s="46">
        <v>10617.55863911471</v>
      </c>
      <c r="U3170" s="110">
        <f>$L$1*gp_need_index[[#This Row],[Normalised weighted population 2025/26]]</f>
        <v>4319.1621822408288</v>
      </c>
      <c r="V3170" s="4">
        <f>$M$1*gp_need_index[[#This Row],[Normalised travel time adjusted wp 2025/26]]</f>
        <v>6304.2136651854598</v>
      </c>
      <c r="W3170" s="115">
        <v>10623.375847426289</v>
      </c>
      <c r="X3170" s="43">
        <f>gp_need_index[[#This Row],[Combined weighted population 2025/26]]/gp_need_index[[#This Row],[Registered population 2025/26]]</f>
        <v>0.79947701615639044</v>
      </c>
    </row>
    <row r="3171" spans="1:24" ht="13">
      <c r="A3171" s="8" t="s">
        <v>1715</v>
      </c>
      <c r="B3171" s="3" t="s">
        <v>9708</v>
      </c>
      <c r="C3171" s="74" t="s">
        <v>6396</v>
      </c>
      <c r="D3171" s="74" t="s">
        <v>6800</v>
      </c>
      <c r="E3171" s="74" t="s">
        <v>6675</v>
      </c>
      <c r="F3171" s="41">
        <v>0.9955779840298622</v>
      </c>
      <c r="G3171" s="110">
        <v>13229.333333333334</v>
      </c>
      <c r="H3171" s="4">
        <v>4145.0499718194933</v>
      </c>
      <c r="I3171" s="46">
        <v>10159.804098251854</v>
      </c>
      <c r="J3171" s="110">
        <v>10114.877282275913</v>
      </c>
      <c r="K3171" s="46">
        <v>10146.252457434612</v>
      </c>
      <c r="L3171" s="110">
        <f>$L$1*gp_need_index[[#This Row],[Normalised weighted population (base year)]]</f>
        <v>4127.3838396200617</v>
      </c>
      <c r="M3171" s="4">
        <f>$M$1*gp_need_index[[#This Row],[Normalised travel time adjusted wp (base year)]]</f>
        <v>6024.3739231106474</v>
      </c>
      <c r="N3171" s="115">
        <v>10151.757762730709</v>
      </c>
      <c r="O3171" s="43">
        <f>gp_need_index[[#This Row],[Combined weighted population (base year)]]/gp_need_index[[#This Row],[Registered population (base year)]]</f>
        <v>0.76736729712235752</v>
      </c>
      <c r="P3171" s="77">
        <v>13335.234580610982</v>
      </c>
      <c r="Q3171" s="4">
        <v>4227.180372361664</v>
      </c>
      <c r="R3171" s="46">
        <v>10257.308936312647</v>
      </c>
      <c r="S3171" s="110">
        <v>10211.950952385636</v>
      </c>
      <c r="T3171" s="46">
        <v>10243.494011037536</v>
      </c>
      <c r="U3171" s="110">
        <f>$L$1*gp_need_index[[#This Row],[Normalised weighted population 2025/26]]</f>
        <v>4166.9948290648426</v>
      </c>
      <c r="V3171" s="4">
        <f>$M$1*gp_need_index[[#This Row],[Normalised travel time adjusted wp 2025/26]]</f>
        <v>6082.1114456319765</v>
      </c>
      <c r="W3171" s="115">
        <v>10249.10627469682</v>
      </c>
      <c r="X3171" s="43">
        <f>gp_need_index[[#This Row],[Combined weighted population 2025/26]]/gp_need_index[[#This Row],[Registered population 2025/26]]</f>
        <v>0.76857337699920947</v>
      </c>
    </row>
    <row r="3172" spans="1:24" ht="13">
      <c r="A3172" s="8" t="s">
        <v>1795</v>
      </c>
      <c r="B3172" s="3" t="s">
        <v>9707</v>
      </c>
      <c r="C3172" s="74" t="s">
        <v>6396</v>
      </c>
      <c r="D3172" s="74" t="s">
        <v>6800</v>
      </c>
      <c r="E3172" s="74" t="s">
        <v>6682</v>
      </c>
      <c r="F3172" s="41">
        <v>0.9955779840298622</v>
      </c>
      <c r="G3172" s="110">
        <v>16638.833333333336</v>
      </c>
      <c r="H3172" s="4">
        <v>6164.1344709189734</v>
      </c>
      <c r="I3172" s="46">
        <v>15108.719818962256</v>
      </c>
      <c r="J3172" s="110">
        <v>15041.908818634467</v>
      </c>
      <c r="K3172" s="46">
        <v>15088.567073671611</v>
      </c>
      <c r="L3172" s="110">
        <f>$L$1*gp_need_index[[#This Row],[Normalised weighted population (base year)]]</f>
        <v>6137.8630350620679</v>
      </c>
      <c r="M3172" s="4">
        <f>$M$1*gp_need_index[[#This Row],[Normalised travel time adjusted wp (base year)]]</f>
        <v>8958.8910188339851</v>
      </c>
      <c r="N3172" s="115">
        <v>15096.754053896053</v>
      </c>
      <c r="O3172" s="43">
        <f>gp_need_index[[#This Row],[Combined weighted population (base year)]]/gp_need_index[[#This Row],[Registered population (base year)]]</f>
        <v>0.90732046841601777</v>
      </c>
      <c r="P3172" s="77">
        <v>16787.709699226631</v>
      </c>
      <c r="Q3172" s="4">
        <v>6290.1603970039278</v>
      </c>
      <c r="R3172" s="46">
        <v>15263.157179872562</v>
      </c>
      <c r="S3172" s="110">
        <v>15195.663255068443</v>
      </c>
      <c r="T3172" s="46">
        <v>15242.600191951902</v>
      </c>
      <c r="U3172" s="110">
        <f>$L$1*gp_need_index[[#This Row],[Normalised weighted population 2025/26]]</f>
        <v>6200.6026569573805</v>
      </c>
      <c r="V3172" s="4">
        <f>$M$1*gp_need_index[[#This Row],[Normalised travel time adjusted wp 2025/26]]</f>
        <v>9050.3487373321332</v>
      </c>
      <c r="W3172" s="115">
        <v>15250.951394289514</v>
      </c>
      <c r="X3172" s="43">
        <f>gp_need_index[[#This Row],[Combined weighted population 2025/26]]/gp_need_index[[#This Row],[Registered population 2025/26]]</f>
        <v>0.908459323369887</v>
      </c>
    </row>
    <row r="3173" spans="1:24" ht="13">
      <c r="A3173" s="8" t="s">
        <v>1793</v>
      </c>
      <c r="B3173" s="3" t="s">
        <v>9706</v>
      </c>
      <c r="C3173" s="74" t="s">
        <v>6396</v>
      </c>
      <c r="D3173" s="74" t="s">
        <v>6800</v>
      </c>
      <c r="E3173" s="74" t="s">
        <v>6682</v>
      </c>
      <c r="F3173" s="41">
        <v>0.9955779840298622</v>
      </c>
      <c r="G3173" s="110">
        <v>5138.833333333333</v>
      </c>
      <c r="H3173" s="4">
        <v>2223.8030847152336</v>
      </c>
      <c r="I3173" s="46">
        <v>5450.6951297085197</v>
      </c>
      <c r="J3173" s="110">
        <v>5426.5920687965963</v>
      </c>
      <c r="K3173" s="46">
        <v>5443.4247274559002</v>
      </c>
      <c r="L3173" s="110">
        <f>$L$1*gp_need_index[[#This Row],[Normalised weighted population (base year)]]</f>
        <v>2214.3252739416193</v>
      </c>
      <c r="M3173" s="4">
        <f>$M$1*gp_need_index[[#This Row],[Normalised travel time adjusted wp (base year)]]</f>
        <v>3232.0530282559594</v>
      </c>
      <c r="N3173" s="115">
        <v>5446.3783021975787</v>
      </c>
      <c r="O3173" s="43">
        <f>gp_need_index[[#This Row],[Combined weighted population (base year)]]/gp_need_index[[#This Row],[Registered population (base year)]]</f>
        <v>1.0598472355328861</v>
      </c>
      <c r="P3173" s="77">
        <v>5185.0768512084505</v>
      </c>
      <c r="Q3173" s="4">
        <v>2270.2517115779542</v>
      </c>
      <c r="R3173" s="46">
        <v>5508.7957261302545</v>
      </c>
      <c r="S3173" s="110">
        <v>5484.4357434530793</v>
      </c>
      <c r="T3173" s="46">
        <v>5501.3762751041731</v>
      </c>
      <c r="U3173" s="110">
        <f>$L$1*gp_need_index[[#This Row],[Normalised weighted population 2025/26]]</f>
        <v>2237.928432075802</v>
      </c>
      <c r="V3173" s="4">
        <f>$M$1*gp_need_index[[#This Row],[Normalised travel time adjusted wp 2025/26]]</f>
        <v>3266.4619682976931</v>
      </c>
      <c r="W3173" s="115">
        <v>5504.3904003734951</v>
      </c>
      <c r="X3173" s="43">
        <f>gp_need_index[[#This Row],[Combined weighted population 2025/26]]/gp_need_index[[#This Row],[Registered population 2025/26]]</f>
        <v>1.0615831854238813</v>
      </c>
    </row>
    <row r="3174" spans="1:24" ht="13">
      <c r="A3174" s="8" t="s">
        <v>1811</v>
      </c>
      <c r="B3174" s="3" t="s">
        <v>9705</v>
      </c>
      <c r="C3174" s="74" t="s">
        <v>6396</v>
      </c>
      <c r="D3174" s="74" t="s">
        <v>6800</v>
      </c>
      <c r="E3174" s="74" t="s">
        <v>6680</v>
      </c>
      <c r="F3174" s="41">
        <v>0.9955779840298622</v>
      </c>
      <c r="G3174" s="110">
        <v>11193.083333333334</v>
      </c>
      <c r="H3174" s="4">
        <v>5338.5892547610983</v>
      </c>
      <c r="I3174" s="46">
        <v>13085.251410273491</v>
      </c>
      <c r="J3174" s="110">
        <v>13027.388219563994</v>
      </c>
      <c r="K3174" s="46">
        <v>13067.797665555536</v>
      </c>
      <c r="L3174" s="110">
        <f>$L$1*gp_need_index[[#This Row],[Normalised weighted population (base year)]]</f>
        <v>5315.8362785185291</v>
      </c>
      <c r="M3174" s="4">
        <f>$M$1*gp_need_index[[#This Row],[Normalised travel time adjusted wp (base year)]]</f>
        <v>7759.0519079951955</v>
      </c>
      <c r="N3174" s="115">
        <v>13074.888186513725</v>
      </c>
      <c r="O3174" s="43">
        <f>gp_need_index[[#This Row],[Combined weighted population (base year)]]/gp_need_index[[#This Row],[Registered population (base year)]]</f>
        <v>1.1681221158763573</v>
      </c>
      <c r="P3174" s="77">
        <v>11296.006182149376</v>
      </c>
      <c r="Q3174" s="4">
        <v>5445.1601901463873</v>
      </c>
      <c r="R3174" s="46">
        <v>13212.753031127066</v>
      </c>
      <c r="S3174" s="110">
        <v>13154.326026213936</v>
      </c>
      <c r="T3174" s="46">
        <v>13194.957603794528</v>
      </c>
      <c r="U3174" s="110">
        <f>$L$1*gp_need_index[[#This Row],[Normalised weighted population 2025/26]]</f>
        <v>5367.6333529844587</v>
      </c>
      <c r="V3174" s="4">
        <f>$M$1*gp_need_index[[#This Row],[Normalised travel time adjusted wp 2025/26]]</f>
        <v>7834.5535791003749</v>
      </c>
      <c r="W3174" s="115">
        <v>13202.186932084835</v>
      </c>
      <c r="X3174" s="43">
        <f>gp_need_index[[#This Row],[Combined weighted population 2025/26]]/gp_need_index[[#This Row],[Registered population 2025/26]]</f>
        <v>1.1687482034975971</v>
      </c>
    </row>
    <row r="3175" spans="1:24" ht="13">
      <c r="A3175" s="8" t="s">
        <v>1703</v>
      </c>
      <c r="B3175" s="3" t="s">
        <v>9704</v>
      </c>
      <c r="C3175" s="74" t="s">
        <v>6396</v>
      </c>
      <c r="D3175" s="74" t="s">
        <v>6800</v>
      </c>
      <c r="E3175" s="74" t="s">
        <v>6678</v>
      </c>
      <c r="F3175" s="41">
        <v>0.9955779840298622</v>
      </c>
      <c r="G3175" s="110">
        <v>13108.416666666666</v>
      </c>
      <c r="H3175" s="4">
        <v>4395.936753871968</v>
      </c>
      <c r="I3175" s="46">
        <v>10774.744949103666</v>
      </c>
      <c r="J3175" s="110">
        <v>10727.098854864567</v>
      </c>
      <c r="K3175" s="46">
        <v>10760.373070272579</v>
      </c>
      <c r="L3175" s="110">
        <f>$L$1*gp_need_index[[#This Row],[Normalised weighted population (base year)]]</f>
        <v>4377.2013464915472</v>
      </c>
      <c r="M3175" s="4">
        <f>$M$1*gp_need_index[[#This Row],[Normalised travel time adjusted wp (base year)]]</f>
        <v>6389.0102478173967</v>
      </c>
      <c r="N3175" s="115">
        <v>10766.211594308945</v>
      </c>
      <c r="O3175" s="43">
        <f>gp_need_index[[#This Row],[Combined weighted population (base year)]]/gp_need_index[[#This Row],[Registered population (base year)]]</f>
        <v>0.82132052009654954</v>
      </c>
      <c r="P3175" s="77">
        <v>13225.429334810295</v>
      </c>
      <c r="Q3175" s="4">
        <v>4477.5960037763307</v>
      </c>
      <c r="R3175" s="46">
        <v>10864.945769293825</v>
      </c>
      <c r="S3175" s="110">
        <v>10816.900805587327</v>
      </c>
      <c r="T3175" s="46">
        <v>10850.312456126316</v>
      </c>
      <c r="U3175" s="110">
        <f>$L$1*gp_need_index[[#This Row],[Normalised weighted population 2025/26]]</f>
        <v>4413.8451049708474</v>
      </c>
      <c r="V3175" s="4">
        <f>$M$1*gp_need_index[[#This Row],[Normalised travel time adjusted wp 2025/26]]</f>
        <v>6442.4120819498421</v>
      </c>
      <c r="W3175" s="115">
        <v>10856.257186920689</v>
      </c>
      <c r="X3175" s="43">
        <f>gp_need_index[[#This Row],[Combined weighted population 2025/26]]/gp_need_index[[#This Row],[Registered population 2025/26]]</f>
        <v>0.8208623638664212</v>
      </c>
    </row>
    <row r="3176" spans="1:24" ht="13">
      <c r="A3176" s="8" t="s">
        <v>1711</v>
      </c>
      <c r="B3176" s="3" t="s">
        <v>9703</v>
      </c>
      <c r="C3176" s="74" t="s">
        <v>6396</v>
      </c>
      <c r="D3176" s="74" t="s">
        <v>6800</v>
      </c>
      <c r="E3176" s="74" t="s">
        <v>6678</v>
      </c>
      <c r="F3176" s="41">
        <v>0.9955779840298622</v>
      </c>
      <c r="G3176" s="110">
        <v>11309.416666666668</v>
      </c>
      <c r="H3176" s="4">
        <v>5006.2254549498657</v>
      </c>
      <c r="I3176" s="46">
        <v>12270.604755012428</v>
      </c>
      <c r="J3176" s="110">
        <v>12216.343944822514</v>
      </c>
      <c r="K3176" s="46">
        <v>12254.237625622711</v>
      </c>
      <c r="L3176" s="110">
        <f>$L$1*gp_need_index[[#This Row],[Normalised weighted population (base year)]]</f>
        <v>4984.8890075466807</v>
      </c>
      <c r="M3176" s="4">
        <f>$M$1*gp_need_index[[#This Row],[Normalised travel time adjusted wp (base year)]]</f>
        <v>7275.9977054689371</v>
      </c>
      <c r="N3176" s="115">
        <v>12260.886713015618</v>
      </c>
      <c r="O3176" s="43">
        <f>gp_need_index[[#This Row],[Combined weighted population (base year)]]/gp_need_index[[#This Row],[Registered population (base year)]]</f>
        <v>1.0841307800740341</v>
      </c>
      <c r="P3176" s="77">
        <v>11415.371773732066</v>
      </c>
      <c r="Q3176" s="4">
        <v>5106.1081788318024</v>
      </c>
      <c r="R3176" s="46">
        <v>12390.038853073458</v>
      </c>
      <c r="S3176" s="110">
        <v>12335.249903394539</v>
      </c>
      <c r="T3176" s="46">
        <v>12373.351487803118</v>
      </c>
      <c r="U3176" s="110">
        <f>$L$1*gp_need_index[[#This Row],[Normalised weighted population 2025/26]]</f>
        <v>5033.4086799212209</v>
      </c>
      <c r="V3176" s="4">
        <f>$M$1*gp_need_index[[#This Row],[Normalised travel time adjusted wp 2025/26]]</f>
        <v>7346.7219899484571</v>
      </c>
      <c r="W3176" s="115">
        <v>12380.130669869679</v>
      </c>
      <c r="X3176" s="43">
        <f>gp_need_index[[#This Row],[Combined weighted population 2025/26]]/gp_need_index[[#This Row],[Registered population 2025/26]]</f>
        <v>1.0845140145463874</v>
      </c>
    </row>
    <row r="3177" spans="1:24" ht="13">
      <c r="A3177" s="8" t="s">
        <v>1799</v>
      </c>
      <c r="B3177" s="3" t="s">
        <v>9702</v>
      </c>
      <c r="C3177" s="74" t="s">
        <v>6396</v>
      </c>
      <c r="D3177" s="74" t="s">
        <v>6800</v>
      </c>
      <c r="E3177" s="74" t="s">
        <v>6682</v>
      </c>
      <c r="F3177" s="41">
        <v>0.9955779840298622</v>
      </c>
      <c r="G3177" s="110">
        <v>11446.666666666668</v>
      </c>
      <c r="H3177" s="4">
        <v>4725.4133409198175</v>
      </c>
      <c r="I3177" s="46">
        <v>11582.314846239889</v>
      </c>
      <c r="J3177" s="110">
        <v>11531.097665018653</v>
      </c>
      <c r="K3177" s="46">
        <v>11566.865791404722</v>
      </c>
      <c r="L3177" s="110">
        <f>$L$1*gp_need_index[[#This Row],[Normalised weighted population (base year)]]</f>
        <v>4705.2737099515089</v>
      </c>
      <c r="M3177" s="4">
        <f>$M$1*gp_need_index[[#This Row],[Normalised travel time adjusted wp (base year)]]</f>
        <v>6867.8682043634026</v>
      </c>
      <c r="N3177" s="115">
        <v>11573.141914314911</v>
      </c>
      <c r="O3177" s="43">
        <f>gp_need_index[[#This Row],[Combined weighted population (base year)]]/gp_need_index[[#This Row],[Registered population (base year)]]</f>
        <v>1.0110490897770743</v>
      </c>
      <c r="P3177" s="77">
        <v>11549.931262188173</v>
      </c>
      <c r="Q3177" s="4">
        <v>4822.9879701477576</v>
      </c>
      <c r="R3177" s="46">
        <v>11703.043931926268</v>
      </c>
      <c r="S3177" s="110">
        <v>11651.292884760065</v>
      </c>
      <c r="T3177" s="46">
        <v>11687.281836973802</v>
      </c>
      <c r="U3177" s="110">
        <f>$L$1*gp_need_index[[#This Row],[Normalised weighted population 2025/26]]</f>
        <v>4754.3194663868917</v>
      </c>
      <c r="V3177" s="4">
        <f>$M$1*gp_need_index[[#This Row],[Normalised travel time adjusted wp 2025/26]]</f>
        <v>6939.3656649178074</v>
      </c>
      <c r="W3177" s="115">
        <v>11693.685131304699</v>
      </c>
      <c r="X3177" s="43">
        <f>gp_need_index[[#This Row],[Combined weighted population 2025/26]]/gp_need_index[[#This Row],[Registered population 2025/26]]</f>
        <v>1.0124462965062955</v>
      </c>
    </row>
    <row r="3178" spans="1:24" ht="13">
      <c r="A3178" s="8" t="s">
        <v>174</v>
      </c>
      <c r="B3178" s="3" t="s">
        <v>9701</v>
      </c>
      <c r="C3178" s="74" t="s">
        <v>6417</v>
      </c>
      <c r="D3178" s="74" t="s">
        <v>6800</v>
      </c>
      <c r="E3178" s="74" t="s">
        <v>6682</v>
      </c>
      <c r="F3178" s="41">
        <v>0.98348122151039918</v>
      </c>
      <c r="G3178" s="110">
        <v>16947</v>
      </c>
      <c r="H3178" s="4">
        <v>6433.6214507966215</v>
      </c>
      <c r="I3178" s="46">
        <v>15769.251040829435</v>
      </c>
      <c r="J3178" s="110">
        <v>15508.762275939067</v>
      </c>
      <c r="K3178" s="46">
        <v>15556.86865620676</v>
      </c>
      <c r="L3178" s="110">
        <f>$L$1*gp_need_index[[#This Row],[Normalised weighted population (base year)]]</f>
        <v>6406.2014660332106</v>
      </c>
      <c r="M3178" s="4">
        <f>$M$1*gp_need_index[[#This Row],[Normalised travel time adjusted wp (base year)]]</f>
        <v>9236.9467693499264</v>
      </c>
      <c r="N3178" s="115">
        <v>15643.148235383138</v>
      </c>
      <c r="O3178" s="43">
        <f>gp_need_index[[#This Row],[Combined weighted population (base year)]]/gp_need_index[[#This Row],[Registered population (base year)]]</f>
        <v>0.92306297488541555</v>
      </c>
      <c r="P3178" s="77">
        <v>17097.356978603952</v>
      </c>
      <c r="Q3178" s="4">
        <v>6567.2200078290034</v>
      </c>
      <c r="R3178" s="46">
        <v>15935.445980366692</v>
      </c>
      <c r="S3178" s="110">
        <v>15672.211878084016</v>
      </c>
      <c r="T3178" s="46">
        <v>15720.620796299578</v>
      </c>
      <c r="U3178" s="110">
        <f>$L$1*gp_need_index[[#This Row],[Normalised weighted population 2025/26]]</f>
        <v>6473.71756191844</v>
      </c>
      <c r="V3178" s="4">
        <f>$M$1*gp_need_index[[#This Row],[Normalised travel time adjusted wp 2025/26]]</f>
        <v>9334.175192037741</v>
      </c>
      <c r="W3178" s="115">
        <v>15807.892753956181</v>
      </c>
      <c r="X3178" s="43">
        <f>gp_need_index[[#This Row],[Combined weighted population 2025/26]]/gp_need_index[[#This Row],[Registered population 2025/26]]</f>
        <v>0.92458107845198312</v>
      </c>
    </row>
    <row r="3179" spans="1:24" ht="13">
      <c r="A3179" s="8" t="s">
        <v>278</v>
      </c>
      <c r="B3179" s="3" t="s">
        <v>9700</v>
      </c>
      <c r="C3179" s="74" t="s">
        <v>6396</v>
      </c>
      <c r="D3179" s="74" t="s">
        <v>6800</v>
      </c>
      <c r="E3179" s="74" t="s">
        <v>6681</v>
      </c>
      <c r="F3179" s="41">
        <v>0.9955779840298622</v>
      </c>
      <c r="G3179" s="110">
        <v>11261.333333333332</v>
      </c>
      <c r="H3179" s="4">
        <v>5590.414650173062</v>
      </c>
      <c r="I3179" s="46">
        <v>13702.492867371606</v>
      </c>
      <c r="J3179" s="110">
        <v>13641.90022508139</v>
      </c>
      <c r="K3179" s="46">
        <v>13684.215815979307</v>
      </c>
      <c r="L3179" s="110">
        <f>$L$1*gp_need_index[[#This Row],[Normalised weighted population (base year)]]</f>
        <v>5566.5883983953927</v>
      </c>
      <c r="M3179" s="4">
        <f>$M$1*gp_need_index[[#This Row],[Normalised travel time adjusted wp (base year)]]</f>
        <v>8125.0524039146512</v>
      </c>
      <c r="N3179" s="115">
        <v>13691.640802310045</v>
      </c>
      <c r="O3179" s="43">
        <f>gp_need_index[[#This Row],[Combined weighted population (base year)]]/gp_need_index[[#This Row],[Registered population (base year)]]</f>
        <v>1.215809922061631</v>
      </c>
      <c r="P3179" s="77">
        <v>11369.997841311331</v>
      </c>
      <c r="Q3179" s="4">
        <v>5702.6772095142096</v>
      </c>
      <c r="R3179" s="46">
        <v>13837.621475654412</v>
      </c>
      <c r="S3179" s="110">
        <v>13776.431292500347</v>
      </c>
      <c r="T3179" s="46">
        <v>13818.984452253984</v>
      </c>
      <c r="U3179" s="110">
        <f>$L$1*gp_need_index[[#This Row],[Normalised weighted population 2025/26]]</f>
        <v>5621.4839090472924</v>
      </c>
      <c r="V3179" s="4">
        <f>$M$1*gp_need_index[[#This Row],[Normalised travel time adjusted wp 2025/26]]</f>
        <v>8205.0717668698308</v>
      </c>
      <c r="W3179" s="115">
        <v>13826.555675917123</v>
      </c>
      <c r="X3179" s="43">
        <f>gp_need_index[[#This Row],[Combined weighted population 2025/26]]/gp_need_index[[#This Row],[Registered population 2025/26]]</f>
        <v>1.2160561390504601</v>
      </c>
    </row>
    <row r="3180" spans="1:24" ht="13">
      <c r="A3180" s="8" t="s">
        <v>1803</v>
      </c>
      <c r="B3180" s="3" t="s">
        <v>9699</v>
      </c>
      <c r="C3180" s="74" t="s">
        <v>6396</v>
      </c>
      <c r="D3180" s="74" t="s">
        <v>6800</v>
      </c>
      <c r="E3180" s="74" t="s">
        <v>6684</v>
      </c>
      <c r="F3180" s="41">
        <v>0.9955779840298622</v>
      </c>
      <c r="G3180" s="110">
        <v>12804.583333333332</v>
      </c>
      <c r="H3180" s="4">
        <v>3306.8521949596811</v>
      </c>
      <c r="I3180" s="46">
        <v>8105.3233883973971</v>
      </c>
      <c r="J3180" s="110">
        <v>8069.4815189307728</v>
      </c>
      <c r="K3180" s="46">
        <v>8094.512113868388</v>
      </c>
      <c r="L3180" s="110">
        <f>$L$1*gp_need_index[[#This Row],[Normalised weighted population (base year)]]</f>
        <v>3292.7584473722445</v>
      </c>
      <c r="M3180" s="4">
        <f>$M$1*gp_need_index[[#This Row],[Normalised travel time adjusted wp (base year)]]</f>
        <v>4806.1457078529656</v>
      </c>
      <c r="N3180" s="115">
        <v>8098.9041552252102</v>
      </c>
      <c r="O3180" s="43">
        <f>gp_need_index[[#This Row],[Combined weighted population (base year)]]/gp_need_index[[#This Row],[Registered population (base year)]]</f>
        <v>0.63250040586184975</v>
      </c>
      <c r="P3180" s="77">
        <v>12918.366141187402</v>
      </c>
      <c r="Q3180" s="4">
        <v>3367.5318872418134</v>
      </c>
      <c r="R3180" s="46">
        <v>8171.3605471311457</v>
      </c>
      <c r="S3180" s="110">
        <v>8135.2266602939781</v>
      </c>
      <c r="T3180" s="46">
        <v>8160.3550547495151</v>
      </c>
      <c r="U3180" s="110">
        <f>$L$1*gp_need_index[[#This Row],[Normalised weighted population 2025/26]]</f>
        <v>3319.5858053740585</v>
      </c>
      <c r="V3180" s="4">
        <f>$M$1*gp_need_index[[#This Row],[Normalised travel time adjusted wp 2025/26]]</f>
        <v>4845.2401910357221</v>
      </c>
      <c r="W3180" s="115">
        <v>8164.8259964097806</v>
      </c>
      <c r="X3180" s="43">
        <f>gp_need_index[[#This Row],[Combined weighted population 2025/26]]/gp_need_index[[#This Row],[Registered population 2025/26]]</f>
        <v>0.63203240310537478</v>
      </c>
    </row>
    <row r="3181" spans="1:24" ht="13">
      <c r="A3181" s="8" t="s">
        <v>1808</v>
      </c>
      <c r="B3181" s="3" t="s">
        <v>12716</v>
      </c>
      <c r="C3181" s="74" t="s">
        <v>6396</v>
      </c>
      <c r="D3181" s="74" t="s">
        <v>6800</v>
      </c>
      <c r="E3181" s="74" t="s">
        <v>6685</v>
      </c>
      <c r="F3181" s="41">
        <v>0.9955779840298622</v>
      </c>
      <c r="G3181" s="110">
        <v>22509.416666666664</v>
      </c>
      <c r="H3181" s="4">
        <v>7142.5309430639772</v>
      </c>
      <c r="I3181" s="46">
        <v>17506.837225264742</v>
      </c>
      <c r="J3181" s="110">
        <v>17429.421711468018</v>
      </c>
      <c r="K3181" s="46">
        <v>17483.485754347745</v>
      </c>
      <c r="L3181" s="110">
        <f>$L$1*gp_need_index[[#This Row],[Normalised weighted population (base year)]]</f>
        <v>7112.0895981497906</v>
      </c>
      <c r="M3181" s="4">
        <f>$M$1*gp_need_index[[#This Row],[Normalised travel time adjusted wp (base year)]]</f>
        <v>10380.882607192689</v>
      </c>
      <c r="N3181" s="115">
        <v>17492.972205342478</v>
      </c>
      <c r="O3181" s="43">
        <f>gp_need_index[[#This Row],[Combined weighted population (base year)]]/gp_need_index[[#This Row],[Registered population (base year)]]</f>
        <v>0.77714018379015359</v>
      </c>
      <c r="P3181" s="77">
        <v>22701.983834525316</v>
      </c>
      <c r="Q3181" s="4">
        <v>7278.5377423826412</v>
      </c>
      <c r="R3181" s="46">
        <v>17661.467846596737</v>
      </c>
      <c r="S3181" s="110">
        <v>17583.368553723012</v>
      </c>
      <c r="T3181" s="46">
        <v>17637.680724646478</v>
      </c>
      <c r="U3181" s="110">
        <f>$L$1*gp_need_index[[#This Row],[Normalised weighted population 2025/26]]</f>
        <v>7174.9077313956768</v>
      </c>
      <c r="V3181" s="4">
        <f>$M$1*gp_need_index[[#This Row],[Normalised travel time adjusted wp 2025/26]]</f>
        <v>10472.436425909455</v>
      </c>
      <c r="W3181" s="115">
        <v>17647.344157305131</v>
      </c>
      <c r="X3181" s="43">
        <f>gp_need_index[[#This Row],[Combined weighted population 2025/26]]/gp_need_index[[#This Row],[Registered population 2025/26]]</f>
        <v>0.77734810692918133</v>
      </c>
    </row>
    <row r="3182" spans="1:24" ht="13">
      <c r="A3182" s="8" t="s">
        <v>1805</v>
      </c>
      <c r="B3182" s="3" t="s">
        <v>9698</v>
      </c>
      <c r="C3182" s="74" t="s">
        <v>6396</v>
      </c>
      <c r="D3182" s="74" t="s">
        <v>6800</v>
      </c>
      <c r="E3182" s="74" t="s">
        <v>6682</v>
      </c>
      <c r="F3182" s="41">
        <v>0.9955779840298622</v>
      </c>
      <c r="G3182" s="110">
        <v>11302.916666666668</v>
      </c>
      <c r="H3182" s="4">
        <v>3946.5408563453029</v>
      </c>
      <c r="I3182" s="46">
        <v>9673.244529936268</v>
      </c>
      <c r="J3182" s="110">
        <v>9630.4692881418414</v>
      </c>
      <c r="K3182" s="46">
        <v>9660.3418859345384</v>
      </c>
      <c r="L3182" s="110">
        <f>$L$1*gp_need_index[[#This Row],[Normalised weighted population (base year)]]</f>
        <v>3929.7207666063014</v>
      </c>
      <c r="M3182" s="4">
        <f>$M$1*gp_need_index[[#This Row],[Normalised travel time adjusted wp (base year)]]</f>
        <v>5735.8627720044215</v>
      </c>
      <c r="N3182" s="115">
        <v>9665.5835386107228</v>
      </c>
      <c r="O3182" s="43">
        <f>gp_need_index[[#This Row],[Combined weighted population (base year)]]/gp_need_index[[#This Row],[Registered population (base year)]]</f>
        <v>0.85514065295335762</v>
      </c>
      <c r="P3182" s="77">
        <v>11401.838856273062</v>
      </c>
      <c r="Q3182" s="4">
        <v>4027.4990443833817</v>
      </c>
      <c r="R3182" s="46">
        <v>9772.7795598805478</v>
      </c>
      <c r="S3182" s="110">
        <v>9729.5641725941205</v>
      </c>
      <c r="T3182" s="46">
        <v>9759.6172167954192</v>
      </c>
      <c r="U3182" s="110">
        <f>$L$1*gp_need_index[[#This Row],[Normalised weighted population 2025/26]]</f>
        <v>3970.1565141950568</v>
      </c>
      <c r="V3182" s="4">
        <f>$M$1*gp_need_index[[#This Row],[Normalised travel time adjusted wp 2025/26]]</f>
        <v>5794.8078570942607</v>
      </c>
      <c r="W3182" s="115">
        <v>9764.9643712893176</v>
      </c>
      <c r="X3182" s="43">
        <f>gp_need_index[[#This Row],[Combined weighted population 2025/26]]/gp_need_index[[#This Row],[Registered population 2025/26]]</f>
        <v>0.85643767592074249</v>
      </c>
    </row>
    <row r="3183" spans="1:24" ht="13">
      <c r="A3183" s="8" t="s">
        <v>1688</v>
      </c>
      <c r="B3183" s="3" t="s">
        <v>9697</v>
      </c>
      <c r="C3183" s="74" t="s">
        <v>6396</v>
      </c>
      <c r="D3183" s="74" t="s">
        <v>6800</v>
      </c>
      <c r="E3183" s="74" t="s">
        <v>6678</v>
      </c>
      <c r="F3183" s="41">
        <v>0.9955779840298622</v>
      </c>
      <c r="G3183" s="110">
        <v>18078.666666666664</v>
      </c>
      <c r="H3183" s="4">
        <v>4832.1627890630953</v>
      </c>
      <c r="I3183" s="46">
        <v>11843.965125031613</v>
      </c>
      <c r="J3183" s="110">
        <v>11791.590922098967</v>
      </c>
      <c r="K3183" s="46">
        <v>11828.167068329516</v>
      </c>
      <c r="L3183" s="110">
        <f>$L$1*gp_need_index[[#This Row],[Normalised weighted population (base year)]]</f>
        <v>4811.5681937696427</v>
      </c>
      <c r="M3183" s="4">
        <f>$M$1*gp_need_index[[#This Row],[Normalised travel time adjusted wp (base year)]]</f>
        <v>7023.016778222096</v>
      </c>
      <c r="N3183" s="115">
        <v>11834.584971991739</v>
      </c>
      <c r="O3183" s="43">
        <f>gp_need_index[[#This Row],[Combined weighted population (base year)]]/gp_need_index[[#This Row],[Registered population (base year)]]</f>
        <v>0.65461602839396749</v>
      </c>
      <c r="P3183" s="77">
        <v>18228.006102417705</v>
      </c>
      <c r="Q3183" s="4">
        <v>4924.0601890206626</v>
      </c>
      <c r="R3183" s="46">
        <v>11948.297004313807</v>
      </c>
      <c r="S3183" s="110">
        <v>11895.461444144781</v>
      </c>
      <c r="T3183" s="46">
        <v>11932.20459339937</v>
      </c>
      <c r="U3183" s="110">
        <f>$L$1*gp_need_index[[#This Row],[Normalised weighted population 2025/26]]</f>
        <v>4853.9526441332682</v>
      </c>
      <c r="V3183" s="4">
        <f>$M$1*gp_need_index[[#This Row],[Normalised travel time adjusted wp 2025/26]]</f>
        <v>7084.7894332674123</v>
      </c>
      <c r="W3183" s="115">
        <v>11938.742077400681</v>
      </c>
      <c r="X3183" s="43">
        <f>gp_need_index[[#This Row],[Combined weighted population 2025/26]]/gp_need_index[[#This Row],[Registered population 2025/26]]</f>
        <v>0.6549669783036316</v>
      </c>
    </row>
    <row r="3184" spans="1:24" ht="13">
      <c r="A3184" s="8" t="s">
        <v>1702</v>
      </c>
      <c r="B3184" s="3" t="s">
        <v>9696</v>
      </c>
      <c r="C3184" s="74" t="s">
        <v>6396</v>
      </c>
      <c r="D3184" s="74" t="s">
        <v>6800</v>
      </c>
      <c r="E3184" s="74" t="s">
        <v>6676</v>
      </c>
      <c r="F3184" s="41">
        <v>0.9955779840298622</v>
      </c>
      <c r="G3184" s="110">
        <v>22094.083333333336</v>
      </c>
      <c r="H3184" s="4">
        <v>8086.1333821439912</v>
      </c>
      <c r="I3184" s="46">
        <v>19819.672050625701</v>
      </c>
      <c r="J3184" s="110">
        <v>19732.029144294938</v>
      </c>
      <c r="K3184" s="46">
        <v>19793.235608136438</v>
      </c>
      <c r="L3184" s="110">
        <f>$L$1*gp_need_index[[#This Row],[Normalised weighted population (base year)]]</f>
        <v>8051.6704197473091</v>
      </c>
      <c r="M3184" s="4">
        <f>$M$1*gp_need_index[[#This Row],[Normalised travel time adjusted wp (base year)]]</f>
        <v>11752.304897979198</v>
      </c>
      <c r="N3184" s="115">
        <v>19803.975317726508</v>
      </c>
      <c r="O3184" s="43">
        <f>gp_need_index[[#This Row],[Combined weighted population (base year)]]/gp_need_index[[#This Row],[Registered population (base year)]]</f>
        <v>0.8963474527973857</v>
      </c>
      <c r="P3184" s="77">
        <v>22282.449185689267</v>
      </c>
      <c r="Q3184" s="4">
        <v>8245.0038573139045</v>
      </c>
      <c r="R3184" s="46">
        <v>20006.610623598557</v>
      </c>
      <c r="S3184" s="110">
        <v>19918.141071912676</v>
      </c>
      <c r="T3184" s="46">
        <v>19979.664976110565</v>
      </c>
      <c r="U3184" s="110">
        <f>$L$1*gp_need_index[[#This Row],[Normalised weighted population 2025/26]]</f>
        <v>8127.613542038669</v>
      </c>
      <c r="V3184" s="4">
        <f>$M$1*gp_need_index[[#This Row],[Normalised travel time adjusted wp 2025/26]]</f>
        <v>11862.998006359561</v>
      </c>
      <c r="W3184" s="115">
        <v>19990.611548398228</v>
      </c>
      <c r="X3184" s="43">
        <f>gp_need_index[[#This Row],[Combined weighted population 2025/26]]/gp_need_index[[#This Row],[Registered population 2025/26]]</f>
        <v>0.89714606243720485</v>
      </c>
    </row>
    <row r="3185" spans="1:24" ht="13">
      <c r="A3185" s="8" t="s">
        <v>1694</v>
      </c>
      <c r="B3185" s="3" t="s">
        <v>9695</v>
      </c>
      <c r="C3185" s="74" t="s">
        <v>6396</v>
      </c>
      <c r="D3185" s="74" t="s">
        <v>6800</v>
      </c>
      <c r="E3185" s="74" t="s">
        <v>6678</v>
      </c>
      <c r="F3185" s="41">
        <v>0.9955779840298622</v>
      </c>
      <c r="G3185" s="110">
        <v>8921.3333333333339</v>
      </c>
      <c r="H3185" s="4">
        <v>3870.1673547641826</v>
      </c>
      <c r="I3185" s="46">
        <v>9486.047796570685</v>
      </c>
      <c r="J3185" s="110">
        <v>9444.1003417207594</v>
      </c>
      <c r="K3185" s="46">
        <v>9473.3948446760296</v>
      </c>
      <c r="L3185" s="110">
        <f>$L$1*gp_need_index[[#This Row],[Normalised weighted population (base year)]]</f>
        <v>3853.6727675847733</v>
      </c>
      <c r="M3185" s="4">
        <f>$M$1*gp_need_index[[#This Row],[Normalised travel time adjusted wp (base year)]]</f>
        <v>5624.8622932478329</v>
      </c>
      <c r="N3185" s="115">
        <v>9478.5350608326062</v>
      </c>
      <c r="O3185" s="43">
        <f>gp_need_index[[#This Row],[Combined weighted population (base year)]]/gp_need_index[[#This Row],[Registered population (base year)]]</f>
        <v>1.0624572254707001</v>
      </c>
      <c r="P3185" s="77">
        <v>9002.623122917752</v>
      </c>
      <c r="Q3185" s="4">
        <v>3945.3512077856726</v>
      </c>
      <c r="R3185" s="46">
        <v>9573.4467507244353</v>
      </c>
      <c r="S3185" s="110">
        <v>9531.1128163034682</v>
      </c>
      <c r="T3185" s="46">
        <v>9560.5528764823976</v>
      </c>
      <c r="U3185" s="110">
        <f>$L$1*gp_need_index[[#This Row],[Normalised weighted population 2025/26]]</f>
        <v>3889.1782780734993</v>
      </c>
      <c r="V3185" s="4">
        <f>$M$1*gp_need_index[[#This Row],[Normalised travel time adjusted wp 2025/26]]</f>
        <v>5676.6126884017785</v>
      </c>
      <c r="W3185" s="115">
        <v>9565.7909664752769</v>
      </c>
      <c r="X3185" s="43">
        <f>gp_need_index[[#This Row],[Combined weighted population 2025/26]]/gp_need_index[[#This Row],[Registered population 2025/26]]</f>
        <v>1.0625559723947438</v>
      </c>
    </row>
    <row r="3186" spans="1:24" ht="13">
      <c r="A3186" s="8" t="s">
        <v>1800</v>
      </c>
      <c r="B3186" s="3" t="s">
        <v>9694</v>
      </c>
      <c r="C3186" s="74" t="s">
        <v>6396</v>
      </c>
      <c r="D3186" s="74" t="s">
        <v>6800</v>
      </c>
      <c r="E3186" s="74" t="s">
        <v>6684</v>
      </c>
      <c r="F3186" s="41">
        <v>0.9955779840298622</v>
      </c>
      <c r="G3186" s="110">
        <v>11981.5</v>
      </c>
      <c r="H3186" s="4">
        <v>3321.611722883335</v>
      </c>
      <c r="I3186" s="46">
        <v>8141.5000119137549</v>
      </c>
      <c r="J3186" s="110">
        <v>8105.4981688401949</v>
      </c>
      <c r="K3186" s="46">
        <v>8130.6404832448889</v>
      </c>
      <c r="L3186" s="110">
        <f>$L$1*gp_need_index[[#This Row],[Normalised weighted population (base year)]]</f>
        <v>3307.4550704399203</v>
      </c>
      <c r="M3186" s="4">
        <f>$M$1*gp_need_index[[#This Row],[Normalised travel time adjusted wp (base year)]]</f>
        <v>4827.5970572323922</v>
      </c>
      <c r="N3186" s="115">
        <v>8135.0521276723121</v>
      </c>
      <c r="O3186" s="43">
        <f>gp_need_index[[#This Row],[Combined weighted population (base year)]]/gp_need_index[[#This Row],[Registered population (base year)]]</f>
        <v>0.67896775259127085</v>
      </c>
      <c r="P3186" s="77">
        <v>12079.270717982865</v>
      </c>
      <c r="Q3186" s="4">
        <v>3384.0305631477922</v>
      </c>
      <c r="R3186" s="46">
        <v>8211.3948018590036</v>
      </c>
      <c r="S3186" s="110">
        <v>8175.0838829080767</v>
      </c>
      <c r="T3186" s="46">
        <v>8200.3353898537225</v>
      </c>
      <c r="U3186" s="110">
        <f>$L$1*gp_need_index[[#This Row],[Normalised weighted population 2025/26]]</f>
        <v>3335.8495772339334</v>
      </c>
      <c r="V3186" s="4">
        <f>$M$1*gp_need_index[[#This Row],[Normalised travel time adjusted wp 2025/26]]</f>
        <v>4868.9786589330515</v>
      </c>
      <c r="W3186" s="115">
        <v>8204.8282361669844</v>
      </c>
      <c r="X3186" s="43">
        <f>gp_need_index[[#This Row],[Combined weighted population 2025/26]]/gp_need_index[[#This Row],[Registered population 2025/26]]</f>
        <v>0.67924864238303295</v>
      </c>
    </row>
    <row r="3187" spans="1:24" ht="13">
      <c r="A3187" s="8" t="s">
        <v>1685</v>
      </c>
      <c r="B3187" s="3" t="s">
        <v>9693</v>
      </c>
      <c r="C3187" s="74" t="s">
        <v>6396</v>
      </c>
      <c r="D3187" s="74" t="s">
        <v>6800</v>
      </c>
      <c r="E3187" s="74" t="s">
        <v>6678</v>
      </c>
      <c r="F3187" s="41">
        <v>0.9955779840298622</v>
      </c>
      <c r="G3187" s="110">
        <v>9694.4166666666679</v>
      </c>
      <c r="H3187" s="4">
        <v>4078.1382525167919</v>
      </c>
      <c r="I3187" s="46">
        <v>9995.7988475035127</v>
      </c>
      <c r="J3187" s="110">
        <v>9951.5972653655663</v>
      </c>
      <c r="K3187" s="46">
        <v>9982.4659648659344</v>
      </c>
      <c r="L3187" s="110">
        <f>$L$1*gp_need_index[[#This Row],[Normalised weighted population (base year)]]</f>
        <v>4060.7572969224511</v>
      </c>
      <c r="M3187" s="4">
        <f>$M$1*gp_need_index[[#This Row],[Normalised travel time adjusted wp (base year)]]</f>
        <v>5927.1251035166224</v>
      </c>
      <c r="N3187" s="115">
        <v>9987.8824004390735</v>
      </c>
      <c r="O3187" s="43">
        <f>gp_need_index[[#This Row],[Combined weighted population (base year)]]/gp_need_index[[#This Row],[Registered population (base year)]]</f>
        <v>1.0302716237462188</v>
      </c>
      <c r="P3187" s="77">
        <v>9784.2491852513376</v>
      </c>
      <c r="Q3187" s="4">
        <v>4158.9056052433252</v>
      </c>
      <c r="R3187" s="46">
        <v>10091.639313254584</v>
      </c>
      <c r="S3187" s="110">
        <v>10047.013923046501</v>
      </c>
      <c r="T3187" s="46">
        <v>10078.047517991163</v>
      </c>
      <c r="U3187" s="110">
        <f>$L$1*gp_need_index[[#This Row],[Normalised weighted population 2025/26]]</f>
        <v>4099.6921411081466</v>
      </c>
      <c r="V3187" s="4">
        <f>$M$1*gp_need_index[[#This Row],[Normalised travel time adjusted wp 2025/26]]</f>
        <v>5983.8769947783176</v>
      </c>
      <c r="W3187" s="115">
        <v>10083.569135886464</v>
      </c>
      <c r="X3187" s="43">
        <f>gp_need_index[[#This Row],[Combined weighted population 2025/26]]/gp_need_index[[#This Row],[Registered population 2025/26]]</f>
        <v>1.0305920203960379</v>
      </c>
    </row>
    <row r="3188" spans="1:24" ht="13">
      <c r="A3188" s="8" t="s">
        <v>274</v>
      </c>
      <c r="B3188" s="3" t="s">
        <v>9692</v>
      </c>
      <c r="C3188" s="74" t="s">
        <v>6396</v>
      </c>
      <c r="D3188" s="74" t="s">
        <v>6800</v>
      </c>
      <c r="E3188" s="74" t="s">
        <v>6675</v>
      </c>
      <c r="F3188" s="41">
        <v>0.9955779840298622</v>
      </c>
      <c r="G3188" s="110">
        <v>3696.75</v>
      </c>
      <c r="H3188" s="4">
        <v>1302.7003882955435</v>
      </c>
      <c r="I3188" s="46">
        <v>3193.0087293952906</v>
      </c>
      <c r="J3188" s="110">
        <v>3178.8891938011152</v>
      </c>
      <c r="K3188" s="46">
        <v>3188.7497390635253</v>
      </c>
      <c r="L3188" s="110">
        <f>$L$1*gp_need_index[[#This Row],[Normalised weighted population (base year)]]</f>
        <v>1297.1483014854109</v>
      </c>
      <c r="M3188" s="4">
        <f>$M$1*gp_need_index[[#This Row],[Normalised travel time adjusted wp (base year)]]</f>
        <v>1893.3316370680288</v>
      </c>
      <c r="N3188" s="115">
        <v>3190.4799385534398</v>
      </c>
      <c r="O3188" s="43">
        <f>gp_need_index[[#This Row],[Combined weighted population (base year)]]/gp_need_index[[#This Row],[Registered population (base year)]]</f>
        <v>0.86304995970878196</v>
      </c>
      <c r="P3188" s="77">
        <v>3729.4747561389886</v>
      </c>
      <c r="Q3188" s="4">
        <v>1328.9946803448729</v>
      </c>
      <c r="R3188" s="46">
        <v>3224.8231232672683</v>
      </c>
      <c r="S3188" s="110">
        <v>3210.5629039153109</v>
      </c>
      <c r="T3188" s="46">
        <v>3220.4798115126932</v>
      </c>
      <c r="U3188" s="110">
        <f>$L$1*gp_need_index[[#This Row],[Normalised weighted population 2025/26]]</f>
        <v>1310.072784464084</v>
      </c>
      <c r="V3188" s="4">
        <f>$M$1*gp_need_index[[#This Row],[Normalised travel time adjusted wp 2025/26]]</f>
        <v>1912.1714818129831</v>
      </c>
      <c r="W3188" s="115">
        <v>3222.2442662770673</v>
      </c>
      <c r="X3188" s="43">
        <f>gp_need_index[[#This Row],[Combined weighted population 2025/26]]/gp_need_index[[#This Row],[Registered population 2025/26]]</f>
        <v>0.86399412168510248</v>
      </c>
    </row>
    <row r="3189" spans="1:24" ht="13">
      <c r="A3189" s="8" t="s">
        <v>1651</v>
      </c>
      <c r="B3189" s="3" t="s">
        <v>7698</v>
      </c>
      <c r="C3189" s="74" t="s">
        <v>6417</v>
      </c>
      <c r="D3189" s="74" t="s">
        <v>6800</v>
      </c>
      <c r="E3189" s="74" t="s">
        <v>6683</v>
      </c>
      <c r="F3189" s="41">
        <v>0.98348122151039918</v>
      </c>
      <c r="G3189" s="110">
        <v>6626.9166666666661</v>
      </c>
      <c r="H3189" s="4">
        <v>2562.7434982156528</v>
      </c>
      <c r="I3189" s="46">
        <v>6281.4615198741758</v>
      </c>
      <c r="J3189" s="110">
        <v>6177.6994484364232</v>
      </c>
      <c r="K3189" s="46">
        <v>6196.8619549961541</v>
      </c>
      <c r="L3189" s="110">
        <f>$L$1*gp_need_index[[#This Row],[Normalised weighted population (base year)]]</f>
        <v>2551.8211291874122</v>
      </c>
      <c r="M3189" s="4">
        <f>$M$1*gp_need_index[[#This Row],[Normalised travel time adjusted wp (base year)]]</f>
        <v>3679.4090944820045</v>
      </c>
      <c r="N3189" s="115">
        <v>6231.2302236694168</v>
      </c>
      <c r="O3189" s="43">
        <f>gp_need_index[[#This Row],[Combined weighted population (base year)]]/gp_need_index[[#This Row],[Registered population (base year)]]</f>
        <v>0.94029101874970777</v>
      </c>
      <c r="P3189" s="77">
        <v>6687.2205560221282</v>
      </c>
      <c r="Q3189" s="4">
        <v>2613.7070824303464</v>
      </c>
      <c r="R3189" s="46">
        <v>6342.1947141891933</v>
      </c>
      <c r="S3189" s="110">
        <v>6237.4294045675852</v>
      </c>
      <c r="T3189" s="46">
        <v>6256.6958113945184</v>
      </c>
      <c r="U3189" s="110">
        <f>$L$1*gp_need_index[[#This Row],[Normalised weighted population 2025/26]]</f>
        <v>2576.4937707383888</v>
      </c>
      <c r="V3189" s="4">
        <f>$M$1*gp_need_index[[#This Row],[Normalised travel time adjusted wp 2025/26]]</f>
        <v>3714.9356621204161</v>
      </c>
      <c r="W3189" s="115">
        <v>6291.4294328588048</v>
      </c>
      <c r="X3189" s="43">
        <f>gp_need_index[[#This Row],[Combined weighted population 2025/26]]/gp_need_index[[#This Row],[Registered population 2025/26]]</f>
        <v>0.94081380749332444</v>
      </c>
    </row>
    <row r="3190" spans="1:24" ht="13">
      <c r="A3190" s="8" t="s">
        <v>1652</v>
      </c>
      <c r="B3190" s="3" t="s">
        <v>9691</v>
      </c>
      <c r="C3190" s="74" t="s">
        <v>6417</v>
      </c>
      <c r="D3190" s="74" t="s">
        <v>6800</v>
      </c>
      <c r="E3190" s="74" t="s">
        <v>6683</v>
      </c>
      <c r="F3190" s="41">
        <v>0.98348122151039918</v>
      </c>
      <c r="G3190" s="110">
        <v>8767.75</v>
      </c>
      <c r="H3190" s="4">
        <v>3220.9282325195045</v>
      </c>
      <c r="I3190" s="46">
        <v>7894.7178150815826</v>
      </c>
      <c r="J3190" s="110">
        <v>7764.3067202563443</v>
      </c>
      <c r="K3190" s="46">
        <v>7788.390698394247</v>
      </c>
      <c r="L3190" s="110">
        <f>$L$1*gp_need_index[[#This Row],[Normalised weighted population (base year)]]</f>
        <v>3207.2006913927585</v>
      </c>
      <c r="M3190" s="4">
        <f>$M$1*gp_need_index[[#This Row],[Normalised travel time adjusted wp (base year)]]</f>
        <v>4624.3850153780986</v>
      </c>
      <c r="N3190" s="115">
        <v>7831.5857067708566</v>
      </c>
      <c r="O3190" s="43">
        <f>gp_need_index[[#This Row],[Combined weighted population (base year)]]/gp_need_index[[#This Row],[Registered population (base year)]]</f>
        <v>0.89322639294811745</v>
      </c>
      <c r="P3190" s="77">
        <v>8845.4400412387113</v>
      </c>
      <c r="Q3190" s="4">
        <v>3287.0055954531513</v>
      </c>
      <c r="R3190" s="46">
        <v>7975.9624378447661</v>
      </c>
      <c r="S3190" s="110">
        <v>7844.2092810926315</v>
      </c>
      <c r="T3190" s="46">
        <v>7868.4387701084861</v>
      </c>
      <c r="U3190" s="110">
        <f>$L$1*gp_need_index[[#This Row],[Normalised weighted population 2025/26]]</f>
        <v>3240.2060269096601</v>
      </c>
      <c r="V3190" s="4">
        <f>$M$1*gp_need_index[[#This Row],[Normalised travel time adjusted wp 2025/26]]</f>
        <v>4671.913846131486</v>
      </c>
      <c r="W3190" s="115">
        <v>7912.1198730411461</v>
      </c>
      <c r="X3190" s="43">
        <f>gp_need_index[[#This Row],[Combined weighted population 2025/26]]/gp_need_index[[#This Row],[Registered population 2025/26]]</f>
        <v>0.89448572780480196</v>
      </c>
    </row>
    <row r="3191" spans="1:24" ht="13">
      <c r="A3191" s="8" t="s">
        <v>1709</v>
      </c>
      <c r="B3191" s="3" t="s">
        <v>9690</v>
      </c>
      <c r="C3191" s="74" t="s">
        <v>6396</v>
      </c>
      <c r="D3191" s="74" t="s">
        <v>6800</v>
      </c>
      <c r="E3191" s="74" t="s">
        <v>6678</v>
      </c>
      <c r="F3191" s="41">
        <v>0.9955779840298622</v>
      </c>
      <c r="G3191" s="110">
        <v>10868.833333333336</v>
      </c>
      <c r="H3191" s="4">
        <v>3420.1902414565579</v>
      </c>
      <c r="I3191" s="46">
        <v>8383.122777334891</v>
      </c>
      <c r="J3191" s="110">
        <v>8346.0524745338898</v>
      </c>
      <c r="K3191" s="46">
        <v>8371.9409604704451</v>
      </c>
      <c r="L3191" s="110">
        <f>$L$1*gp_need_index[[#This Row],[Normalised weighted population (base year)]]</f>
        <v>3405.6134490503009</v>
      </c>
      <c r="M3191" s="4">
        <f>$M$1*gp_need_index[[#This Row],[Normalised travel time adjusted wp (base year)]]</f>
        <v>4970.870084266784</v>
      </c>
      <c r="N3191" s="115">
        <v>8376.4835333170849</v>
      </c>
      <c r="O3191" s="43">
        <f>gp_need_index[[#This Row],[Combined weighted population (base year)]]/gp_need_index[[#This Row],[Registered population (base year)]]</f>
        <v>0.77068837808262924</v>
      </c>
      <c r="P3191" s="77">
        <v>10959.01351176907</v>
      </c>
      <c r="Q3191" s="4">
        <v>3484.2979691237647</v>
      </c>
      <c r="R3191" s="46">
        <v>8454.6949851354584</v>
      </c>
      <c r="S3191" s="110">
        <v>8417.3081888885463</v>
      </c>
      <c r="T3191" s="46">
        <v>8443.3078873919148</v>
      </c>
      <c r="U3191" s="110">
        <f>$L$1*gp_need_index[[#This Row],[Normalised weighted population 2025/26]]</f>
        <v>3434.6894008093336</v>
      </c>
      <c r="V3191" s="4">
        <f>$M$1*gp_need_index[[#This Row],[Normalised travel time adjusted wp 2025/26]]</f>
        <v>5013.2444540473443</v>
      </c>
      <c r="W3191" s="115">
        <v>8447.9338548566775</v>
      </c>
      <c r="X3191" s="43">
        <f>gp_need_index[[#This Row],[Combined weighted population 2025/26]]/gp_need_index[[#This Row],[Registered population 2025/26]]</f>
        <v>0.77086626873708097</v>
      </c>
    </row>
    <row r="3192" spans="1:24" ht="13">
      <c r="A3192" s="8" t="s">
        <v>1687</v>
      </c>
      <c r="B3192" s="3" t="s">
        <v>9689</v>
      </c>
      <c r="C3192" s="74" t="s">
        <v>6396</v>
      </c>
      <c r="D3192" s="74" t="s">
        <v>6800</v>
      </c>
      <c r="E3192" s="74" t="s">
        <v>6676</v>
      </c>
      <c r="F3192" s="41">
        <v>0.9955779840298622</v>
      </c>
      <c r="G3192" s="110">
        <v>17097.416666666668</v>
      </c>
      <c r="H3192" s="4">
        <v>6175.7535520741103</v>
      </c>
      <c r="I3192" s="46">
        <v>15137.198990296843</v>
      </c>
      <c r="J3192" s="110">
        <v>15070.262054618597</v>
      </c>
      <c r="K3192" s="46">
        <v>15117.00825810242</v>
      </c>
      <c r="L3192" s="110">
        <f>$L$1*gp_need_index[[#This Row],[Normalised weighted population (base year)]]</f>
        <v>6149.4325958917279</v>
      </c>
      <c r="M3192" s="4">
        <f>$M$1*gp_need_index[[#This Row],[Normalised travel time adjusted wp (base year)]]</f>
        <v>8975.7780744780412</v>
      </c>
      <c r="N3192" s="115">
        <v>15125.210670369768</v>
      </c>
      <c r="O3192" s="43">
        <f>gp_need_index[[#This Row],[Combined weighted population (base year)]]/gp_need_index[[#This Row],[Registered population (base year)]]</f>
        <v>0.88464888966869848</v>
      </c>
      <c r="P3192" s="77">
        <v>17245.596141335907</v>
      </c>
      <c r="Q3192" s="4">
        <v>6295.3841886785613</v>
      </c>
      <c r="R3192" s="46">
        <v>15275.832779280618</v>
      </c>
      <c r="S3192" s="110">
        <v>15208.282802773485</v>
      </c>
      <c r="T3192" s="46">
        <v>15255.258719391109</v>
      </c>
      <c r="U3192" s="110">
        <f>$L$1*gp_need_index[[#This Row],[Normalised weighted population 2025/26]]</f>
        <v>6205.7520735847456</v>
      </c>
      <c r="V3192" s="4">
        <f>$M$1*gp_need_index[[#This Row],[Normalised travel time adjusted wp 2025/26]]</f>
        <v>9057.8647835698612</v>
      </c>
      <c r="W3192" s="115">
        <v>15263.616857154608</v>
      </c>
      <c r="X3192" s="43">
        <f>gp_need_index[[#This Row],[Combined weighted population 2025/26]]/gp_need_index[[#This Row],[Registered population 2025/26]]</f>
        <v>0.88507330985035071</v>
      </c>
    </row>
    <row r="3193" spans="1:24" ht="13">
      <c r="A3193" s="8" t="s">
        <v>1804</v>
      </c>
      <c r="B3193" s="3" t="s">
        <v>9688</v>
      </c>
      <c r="C3193" s="74" t="s">
        <v>6396</v>
      </c>
      <c r="D3193" s="74" t="s">
        <v>6800</v>
      </c>
      <c r="E3193" s="74" t="s">
        <v>6682</v>
      </c>
      <c r="F3193" s="41">
        <v>0.9955779840298622</v>
      </c>
      <c r="G3193" s="110">
        <v>10406.583333333332</v>
      </c>
      <c r="H3193" s="4">
        <v>4432.6066070645657</v>
      </c>
      <c r="I3193" s="46">
        <v>10864.625294885096</v>
      </c>
      <c r="J3193" s="110">
        <v>10816.581748321551</v>
      </c>
      <c r="K3193" s="46">
        <v>10850.133529277575</v>
      </c>
      <c r="L3193" s="110">
        <f>$L$1*gp_need_index[[#This Row],[Normalised weighted population (base year)]]</f>
        <v>4413.7149133960083</v>
      </c>
      <c r="M3193" s="4">
        <f>$M$1*gp_need_index[[#This Row],[Normalised travel time adjusted wp (base year)]]</f>
        <v>6442.3058434892655</v>
      </c>
      <c r="N3193" s="115">
        <v>10856.020756885275</v>
      </c>
      <c r="O3193" s="43">
        <f>gp_need_index[[#This Row],[Combined weighted population (base year)]]/gp_need_index[[#This Row],[Registered population (base year)]]</f>
        <v>1.0431877984498861</v>
      </c>
      <c r="P3193" s="77">
        <v>10502.339401646472</v>
      </c>
      <c r="Q3193" s="4">
        <v>4525.8515165580884</v>
      </c>
      <c r="R3193" s="46">
        <v>10982.038407620526</v>
      </c>
      <c r="S3193" s="110">
        <v>10933.475658397361</v>
      </c>
      <c r="T3193" s="46">
        <v>10967.247389731556</v>
      </c>
      <c r="U3193" s="110">
        <f>$L$1*gp_need_index[[#This Row],[Normalised weighted population 2025/26]]</f>
        <v>4461.4135677575714</v>
      </c>
      <c r="V3193" s="4">
        <f>$M$1*gp_need_index[[#This Row],[Normalised travel time adjusted wp 2025/26]]</f>
        <v>6511.8426197437138</v>
      </c>
      <c r="W3193" s="115">
        <v>10973.256187501285</v>
      </c>
      <c r="X3193" s="43">
        <f>gp_need_index[[#This Row],[Combined weighted population 2025/26]]/gp_need_index[[#This Row],[Registered population 2025/26]]</f>
        <v>1.0448392275135374</v>
      </c>
    </row>
    <row r="3194" spans="1:24" ht="13">
      <c r="A3194" s="8" t="s">
        <v>1794</v>
      </c>
      <c r="B3194" s="3" t="s">
        <v>7184</v>
      </c>
      <c r="C3194" s="74" t="s">
        <v>6396</v>
      </c>
      <c r="D3194" s="74" t="s">
        <v>6800</v>
      </c>
      <c r="E3194" s="74" t="s">
        <v>6682</v>
      </c>
      <c r="F3194" s="41">
        <v>0.9955779840298622</v>
      </c>
      <c r="G3194" s="110">
        <v>4801.916666666667</v>
      </c>
      <c r="H3194" s="4">
        <v>2437.8652118898162</v>
      </c>
      <c r="I3194" s="46">
        <v>5975.3762051441863</v>
      </c>
      <c r="J3194" s="110">
        <v>5948.9529961374574</v>
      </c>
      <c r="K3194" s="46">
        <v>5967.4059577558592</v>
      </c>
      <c r="L3194" s="110">
        <f>$L$1*gp_need_index[[#This Row],[Normalised weighted population (base year)]]</f>
        <v>2427.4750719854874</v>
      </c>
      <c r="M3194" s="4">
        <f>$M$1*gp_need_index[[#This Row],[Normalised travel time adjusted wp (base year)]]</f>
        <v>3543.1687700789894</v>
      </c>
      <c r="N3194" s="115">
        <v>5970.6438420644772</v>
      </c>
      <c r="O3194" s="43">
        <f>gp_need_index[[#This Row],[Combined weighted population (base year)]]/gp_need_index[[#This Row],[Registered population (base year)]]</f>
        <v>1.243387642170205</v>
      </c>
      <c r="P3194" s="77">
        <v>4847.4307110393238</v>
      </c>
      <c r="Q3194" s="4">
        <v>2489.3836083124625</v>
      </c>
      <c r="R3194" s="46">
        <v>6040.5221642311808</v>
      </c>
      <c r="S3194" s="110">
        <v>6013.8108787529791</v>
      </c>
      <c r="T3194" s="46">
        <v>6032.3865642566006</v>
      </c>
      <c r="U3194" s="110">
        <f>$L$1*gp_need_index[[#This Row],[Normalised weighted population 2025/26]]</f>
        <v>2453.9403833391261</v>
      </c>
      <c r="V3194" s="4">
        <f>$M$1*gp_need_index[[#This Row],[Normalised travel time adjusted wp 2025/26]]</f>
        <v>3581.751239118988</v>
      </c>
      <c r="W3194" s="115">
        <v>6035.6916224581146</v>
      </c>
      <c r="X3194" s="43">
        <f>gp_need_index[[#This Row],[Combined weighted population 2025/26]]/gp_need_index[[#This Row],[Registered population 2025/26]]</f>
        <v>1.2451321085854199</v>
      </c>
    </row>
    <row r="3195" spans="1:24" ht="13">
      <c r="A3195" s="8" t="s">
        <v>1820</v>
      </c>
      <c r="B3195" s="3" t="s">
        <v>12717</v>
      </c>
      <c r="C3195" s="74" t="s">
        <v>6396</v>
      </c>
      <c r="D3195" s="74" t="s">
        <v>6800</v>
      </c>
      <c r="E3195" s="74" t="s">
        <v>6680</v>
      </c>
      <c r="F3195" s="41">
        <v>0.9955779840298622</v>
      </c>
      <c r="G3195" s="110">
        <v>10612.333333333332</v>
      </c>
      <c r="H3195" s="4">
        <v>3674.7377194169212</v>
      </c>
      <c r="I3195" s="46">
        <v>9007.0362469826796</v>
      </c>
      <c r="J3195" s="110">
        <v>8967.2069888549122</v>
      </c>
      <c r="K3195" s="46">
        <v>8995.0222239890663</v>
      </c>
      <c r="L3195" s="110">
        <f>$L$1*gp_need_index[[#This Row],[Normalised weighted population (base year)]]</f>
        <v>3659.0760500062247</v>
      </c>
      <c r="M3195" s="4">
        <f>$M$1*gp_need_index[[#This Row],[Normalised travel time adjusted wp (base year)]]</f>
        <v>5340.8268275735145</v>
      </c>
      <c r="N3195" s="115">
        <v>8999.9028775797397</v>
      </c>
      <c r="O3195" s="43">
        <f>gp_need_index[[#This Row],[Combined weighted population (base year)]]/gp_need_index[[#This Row],[Registered population (base year)]]</f>
        <v>0.84806070398401934</v>
      </c>
      <c r="P3195" s="77">
        <v>10704.51852765488</v>
      </c>
      <c r="Q3195" s="4">
        <v>3745.8619995837648</v>
      </c>
      <c r="R3195" s="46">
        <v>9089.3835554640518</v>
      </c>
      <c r="S3195" s="110">
        <v>9049.1901562230814</v>
      </c>
      <c r="T3195" s="46">
        <v>9077.1416355418551</v>
      </c>
      <c r="U3195" s="110">
        <f>$L$1*gp_need_index[[#This Row],[Normalised weighted population 2025/26]]</f>
        <v>3692.5293476264715</v>
      </c>
      <c r="V3195" s="4">
        <f>$M$1*gp_need_index[[#This Row],[Normalised travel time adjusted wp 2025/26]]</f>
        <v>5389.5855238128643</v>
      </c>
      <c r="W3195" s="115">
        <v>9082.1148714393348</v>
      </c>
      <c r="X3195" s="43">
        <f>gp_need_index[[#This Row],[Combined weighted population 2025/26]]/gp_need_index[[#This Row],[Registered population 2025/26]]</f>
        <v>0.8484374937533059</v>
      </c>
    </row>
    <row r="3196" spans="1:24" ht="13">
      <c r="A3196" s="8" t="s">
        <v>1812</v>
      </c>
      <c r="B3196" s="3" t="s">
        <v>9687</v>
      </c>
      <c r="C3196" s="74" t="s">
        <v>6396</v>
      </c>
      <c r="D3196" s="74" t="s">
        <v>6800</v>
      </c>
      <c r="E3196" s="74" t="s">
        <v>6685</v>
      </c>
      <c r="F3196" s="41">
        <v>0.9955779840298622</v>
      </c>
      <c r="G3196" s="110">
        <v>6469.5833333333339</v>
      </c>
      <c r="H3196" s="4">
        <v>2280.2261555550285</v>
      </c>
      <c r="I3196" s="46">
        <v>5588.991977816836</v>
      </c>
      <c r="J3196" s="110">
        <v>5564.2773660339581</v>
      </c>
      <c r="K3196" s="46">
        <v>5581.5371085022934</v>
      </c>
      <c r="L3196" s="110">
        <f>$L$1*gp_need_index[[#This Row],[Normalised weighted population (base year)]]</f>
        <v>2270.5078706169697</v>
      </c>
      <c r="M3196" s="4">
        <f>$M$1*gp_need_index[[#This Row],[Normalised travel time adjusted wp (base year)]]</f>
        <v>3314.0577517068273</v>
      </c>
      <c r="N3196" s="115">
        <v>5584.5656223237966</v>
      </c>
      <c r="O3196" s="43">
        <f>gp_need_index[[#This Row],[Combined weighted population (base year)]]/gp_need_index[[#This Row],[Registered population (base year)]]</f>
        <v>0.86320329062775236</v>
      </c>
      <c r="P3196" s="77">
        <v>6525.8091541154736</v>
      </c>
      <c r="Q3196" s="4">
        <v>2325.5154503004242</v>
      </c>
      <c r="R3196" s="46">
        <v>5642.8939171509855</v>
      </c>
      <c r="S3196" s="110">
        <v>5617.9409501315504</v>
      </c>
      <c r="T3196" s="46">
        <v>5635.2938576924216</v>
      </c>
      <c r="U3196" s="110">
        <f>$L$1*gp_need_index[[#This Row],[Normalised weighted population 2025/26]]</f>
        <v>2292.4053394244861</v>
      </c>
      <c r="V3196" s="4">
        <f>$M$1*gp_need_index[[#This Row],[Normalised travel time adjusted wp 2025/26]]</f>
        <v>3345.9760150627631</v>
      </c>
      <c r="W3196" s="115">
        <v>5638.3813544872492</v>
      </c>
      <c r="X3196" s="43">
        <f>gp_need_index[[#This Row],[Combined weighted population 2025/26]]/gp_need_index[[#This Row],[Registered population 2025/26]]</f>
        <v>0.86401260308561556</v>
      </c>
    </row>
    <row r="3197" spans="1:24" ht="13">
      <c r="A3197" s="8" t="s">
        <v>560</v>
      </c>
      <c r="B3197" s="3" t="s">
        <v>9686</v>
      </c>
      <c r="C3197" s="74" t="s">
        <v>6417</v>
      </c>
      <c r="D3197" s="74" t="s">
        <v>6800</v>
      </c>
      <c r="E3197" s="74" t="s">
        <v>6676</v>
      </c>
      <c r="F3197" s="41">
        <v>0.98348122151039918</v>
      </c>
      <c r="G3197" s="110">
        <v>11673.416666666668</v>
      </c>
      <c r="H3197" s="4">
        <v>5030.5711062783539</v>
      </c>
      <c r="I3197" s="46">
        <v>12330.277629844673</v>
      </c>
      <c r="J3197" s="110">
        <v>12126.59650496199</v>
      </c>
      <c r="K3197" s="46">
        <v>12164.21179962194</v>
      </c>
      <c r="L3197" s="110">
        <f>$L$1*gp_need_index[[#This Row],[Normalised weighted population (base year)]]</f>
        <v>5009.1308981249313</v>
      </c>
      <c r="M3197" s="4">
        <f>$M$1*gp_need_index[[#This Row],[Normalised travel time adjusted wp (base year)]]</f>
        <v>7222.5445471880057</v>
      </c>
      <c r="N3197" s="115">
        <v>12231.675445312936</v>
      </c>
      <c r="O3197" s="43">
        <f>gp_need_index[[#This Row],[Combined weighted population (base year)]]/gp_need_index[[#This Row],[Registered population (base year)]]</f>
        <v>1.0478230833857212</v>
      </c>
      <c r="P3197" s="77">
        <v>11781.714591349872</v>
      </c>
      <c r="Q3197" s="4">
        <v>5131.6055797937815</v>
      </c>
      <c r="R3197" s="46">
        <v>12451.908632856226</v>
      </c>
      <c r="S3197" s="110">
        <v>12246.218312377327</v>
      </c>
      <c r="T3197" s="46">
        <v>12284.044892654922</v>
      </c>
      <c r="U3197" s="110">
        <f>$L$1*gp_need_index[[#This Row],[Normalised weighted population 2025/26]]</f>
        <v>5058.5430552267635</v>
      </c>
      <c r="V3197" s="4">
        <f>$M$1*gp_need_index[[#This Row],[Normalised travel time adjusted wp 2025/26]]</f>
        <v>7293.6958775754729</v>
      </c>
      <c r="W3197" s="115">
        <v>12352.238932802236</v>
      </c>
      <c r="X3197" s="43">
        <f>gp_need_index[[#This Row],[Combined weighted population 2025/26]]/gp_need_index[[#This Row],[Registered population 2025/26]]</f>
        <v>1.0484245596877082</v>
      </c>
    </row>
    <row r="3198" spans="1:24" ht="13">
      <c r="A3198" s="8" t="s">
        <v>1815</v>
      </c>
      <c r="B3198" s="3" t="s">
        <v>9685</v>
      </c>
      <c r="C3198" s="74" t="s">
        <v>6396</v>
      </c>
      <c r="D3198" s="74" t="s">
        <v>6800</v>
      </c>
      <c r="E3198" s="74" t="s">
        <v>6685</v>
      </c>
      <c r="F3198" s="41">
        <v>0.9955779840298622</v>
      </c>
      <c r="G3198" s="110">
        <v>10569.750000000002</v>
      </c>
      <c r="H3198" s="4">
        <v>2564.0067539638176</v>
      </c>
      <c r="I3198" s="46">
        <v>6284.5578470631363</v>
      </c>
      <c r="J3198" s="110">
        <v>6256.7674318981681</v>
      </c>
      <c r="K3198" s="46">
        <v>6276.1751981641046</v>
      </c>
      <c r="L3198" s="110">
        <f>$L$1*gp_need_index[[#This Row],[Normalised weighted population (base year)]]</f>
        <v>2553.0790009611496</v>
      </c>
      <c r="M3198" s="4">
        <f>$M$1*gp_need_index[[#This Row],[Normalised travel time adjusted wp (base year)]]</f>
        <v>3726.5016181406504</v>
      </c>
      <c r="N3198" s="115">
        <v>6279.5806191018</v>
      </c>
      <c r="O3198" s="43">
        <f>gp_need_index[[#This Row],[Combined weighted population (base year)]]/gp_need_index[[#This Row],[Registered population (base year)]]</f>
        <v>0.59410871771818619</v>
      </c>
      <c r="P3198" s="77">
        <v>10655.102816296403</v>
      </c>
      <c r="Q3198" s="4">
        <v>2612.5832871531661</v>
      </c>
      <c r="R3198" s="46">
        <v>6339.4678101245891</v>
      </c>
      <c r="S3198" s="110">
        <v>6311.4345822260439</v>
      </c>
      <c r="T3198" s="46">
        <v>6330.9295790325323</v>
      </c>
      <c r="U3198" s="110">
        <f>$L$1*gp_need_index[[#This Row],[Normalised weighted population 2025/26]]</f>
        <v>2575.3859757789978</v>
      </c>
      <c r="V3198" s="4">
        <f>$M$1*gp_need_index[[#This Row],[Normalised travel time adjusted wp 2025/26]]</f>
        <v>3759.0122288970506</v>
      </c>
      <c r="W3198" s="115">
        <v>6334.3982046760484</v>
      </c>
      <c r="X3198" s="43">
        <f>gp_need_index[[#This Row],[Combined weighted population 2025/26]]/gp_need_index[[#This Row],[Registered population 2025/26]]</f>
        <v>0.59449432951392356</v>
      </c>
    </row>
    <row r="3199" spans="1:24" ht="13">
      <c r="A3199" s="8" t="s">
        <v>1681</v>
      </c>
      <c r="B3199" s="3" t="s">
        <v>9684</v>
      </c>
      <c r="C3199" s="74" t="s">
        <v>6396</v>
      </c>
      <c r="D3199" s="74" t="s">
        <v>6800</v>
      </c>
      <c r="E3199" s="74" t="s">
        <v>6678</v>
      </c>
      <c r="F3199" s="41">
        <v>0.9955779840298622</v>
      </c>
      <c r="G3199" s="110">
        <v>12195.5</v>
      </c>
      <c r="H3199" s="4">
        <v>4812.514954259681</v>
      </c>
      <c r="I3199" s="46">
        <v>11795.806923341735</v>
      </c>
      <c r="J3199" s="110">
        <v>11743.645676746057</v>
      </c>
      <c r="K3199" s="46">
        <v>11780.073102391176</v>
      </c>
      <c r="L3199" s="110">
        <f>$L$1*gp_need_index[[#This Row],[Normalised weighted population (base year)]]</f>
        <v>4792.0040977026565</v>
      </c>
      <c r="M3199" s="4">
        <f>$M$1*gp_need_index[[#This Row],[Normalised travel time adjusted wp (base year)]]</f>
        <v>6994.460812807929</v>
      </c>
      <c r="N3199" s="115">
        <v>11786.464910510585</v>
      </c>
      <c r="O3199" s="43">
        <f>gp_need_index[[#This Row],[Combined weighted population (base year)]]/gp_need_index[[#This Row],[Registered population (base year)]]</f>
        <v>0.96646016239683374</v>
      </c>
      <c r="P3199" s="77">
        <v>12304.387922100632</v>
      </c>
      <c r="Q3199" s="4">
        <v>4909.0465668316892</v>
      </c>
      <c r="R3199" s="46">
        <v>11911.866252020323</v>
      </c>
      <c r="S3199" s="110">
        <v>11859.191789219743</v>
      </c>
      <c r="T3199" s="46">
        <v>11895.822907398398</v>
      </c>
      <c r="U3199" s="110">
        <f>$L$1*gp_need_index[[#This Row],[Normalised weighted population 2025/26]]</f>
        <v>4839.1527821647496</v>
      </c>
      <c r="V3199" s="4">
        <f>$M$1*gp_need_index[[#This Row],[Normalised travel time adjusted wp 2025/26]]</f>
        <v>7063.1876762302654</v>
      </c>
      <c r="W3199" s="115">
        <v>11902.340458395014</v>
      </c>
      <c r="X3199" s="43">
        <f>gp_need_index[[#This Row],[Combined weighted population 2025/26]]/gp_need_index[[#This Row],[Registered population 2025/26]]</f>
        <v>0.96732487091182517</v>
      </c>
    </row>
    <row r="3200" spans="1:24" ht="13">
      <c r="A3200" s="8" t="s">
        <v>259</v>
      </c>
      <c r="B3200" s="3" t="s">
        <v>9683</v>
      </c>
      <c r="C3200" s="74" t="s">
        <v>6396</v>
      </c>
      <c r="D3200" s="74" t="s">
        <v>6800</v>
      </c>
      <c r="E3200" s="74" t="s">
        <v>6677</v>
      </c>
      <c r="F3200" s="41">
        <v>0.9955779840298622</v>
      </c>
      <c r="G3200" s="110">
        <v>14736.833333333332</v>
      </c>
      <c r="H3200" s="4">
        <v>4832.2964017203985</v>
      </c>
      <c r="I3200" s="46">
        <v>11844.292618893563</v>
      </c>
      <c r="J3200" s="110">
        <v>11791.91696777783</v>
      </c>
      <c r="K3200" s="46">
        <v>11828.494125364226</v>
      </c>
      <c r="L3200" s="110">
        <f>$L$1*gp_need_index[[#This Row],[Normalised weighted population (base year)]]</f>
        <v>4811.7012369720824</v>
      </c>
      <c r="M3200" s="4">
        <f>$M$1*gp_need_index[[#This Row],[Normalised travel time adjusted wp (base year)]]</f>
        <v>7023.2109695138606</v>
      </c>
      <c r="N3200" s="115">
        <v>11834.912206485944</v>
      </c>
      <c r="O3200" s="43">
        <f>gp_need_index[[#This Row],[Combined weighted population (base year)]]/gp_need_index[[#This Row],[Registered population (base year)]]</f>
        <v>0.80308380632333576</v>
      </c>
      <c r="P3200" s="77">
        <v>14863.835707184779</v>
      </c>
      <c r="Q3200" s="4">
        <v>4922.9553942814773</v>
      </c>
      <c r="R3200" s="46">
        <v>11945.616205305292</v>
      </c>
      <c r="S3200" s="110">
        <v>11892.792499672296</v>
      </c>
      <c r="T3200" s="46">
        <v>11929.527404990695</v>
      </c>
      <c r="U3200" s="110">
        <f>$L$1*gp_need_index[[#This Row],[Normalised weighted population 2025/26]]</f>
        <v>4852.8635791869356</v>
      </c>
      <c r="V3200" s="4">
        <f>$M$1*gp_need_index[[#This Row],[Normalised travel time adjusted wp 2025/26]]</f>
        <v>7083.1998430118829</v>
      </c>
      <c r="W3200" s="115">
        <v>11936.063422198818</v>
      </c>
      <c r="X3200" s="43">
        <f>gp_need_index[[#This Row],[Combined weighted population 2025/26]]/gp_need_index[[#This Row],[Registered population 2025/26]]</f>
        <v>0.80302713628819555</v>
      </c>
    </row>
    <row r="3201" spans="1:24" ht="13">
      <c r="A3201" s="8" t="s">
        <v>1802</v>
      </c>
      <c r="B3201" s="3" t="s">
        <v>9682</v>
      </c>
      <c r="C3201" s="74" t="s">
        <v>6396</v>
      </c>
      <c r="D3201" s="74" t="s">
        <v>6800</v>
      </c>
      <c r="E3201" s="74" t="s">
        <v>6682</v>
      </c>
      <c r="F3201" s="41">
        <v>0.9955779840298622</v>
      </c>
      <c r="G3201" s="110">
        <v>17986.75</v>
      </c>
      <c r="H3201" s="4">
        <v>8941.7869040374062</v>
      </c>
      <c r="I3201" s="46">
        <v>21916.937998568032</v>
      </c>
      <c r="J3201" s="110">
        <v>21820.020948721845</v>
      </c>
      <c r="K3201" s="46">
        <v>21887.704120759161</v>
      </c>
      <c r="L3201" s="110">
        <f>$L$1*gp_need_index[[#This Row],[Normalised weighted population (base year)]]</f>
        <v>8903.6771609414682</v>
      </c>
      <c r="M3201" s="4">
        <f>$M$1*gp_need_index[[#This Row],[Normalised travel time adjusted wp (base year)]]</f>
        <v>12995.903117435586</v>
      </c>
      <c r="N3201" s="115">
        <v>21899.580278377056</v>
      </c>
      <c r="O3201" s="43">
        <f>gp_need_index[[#This Row],[Combined weighted population (base year)]]/gp_need_index[[#This Row],[Registered population (base year)]]</f>
        <v>1.2175395932215134</v>
      </c>
      <c r="P3201" s="77">
        <v>18165.318819997214</v>
      </c>
      <c r="Q3201" s="4">
        <v>9129.27776785469</v>
      </c>
      <c r="R3201" s="46">
        <v>22152.31293240983</v>
      </c>
      <c r="S3201" s="110">
        <v>22054.355050847222</v>
      </c>
      <c r="T3201" s="46">
        <v>22122.477373226389</v>
      </c>
      <c r="U3201" s="110">
        <f>$L$1*gp_need_index[[#This Row],[Normalised weighted population 2025/26]]</f>
        <v>8999.2973804649373</v>
      </c>
      <c r="V3201" s="4">
        <f>$M$1*gp_need_index[[#This Row],[Normalised travel time adjusted wp 2025/26]]</f>
        <v>13135.300581271713</v>
      </c>
      <c r="W3201" s="115">
        <v>22134.59796173665</v>
      </c>
      <c r="X3201" s="43">
        <f>gp_need_index[[#This Row],[Combined weighted population 2025/26]]/gp_need_index[[#This Row],[Registered population 2025/26]]</f>
        <v>1.2185086417184086</v>
      </c>
    </row>
    <row r="3202" spans="1:24" ht="13">
      <c r="A3202" s="8" t="s">
        <v>1788</v>
      </c>
      <c r="B3202" s="3" t="s">
        <v>9681</v>
      </c>
      <c r="C3202" s="74" t="s">
        <v>6396</v>
      </c>
      <c r="D3202" s="74" t="s">
        <v>6800</v>
      </c>
      <c r="E3202" s="74" t="s">
        <v>6684</v>
      </c>
      <c r="F3202" s="41">
        <v>0.9955779840298622</v>
      </c>
      <c r="G3202" s="110">
        <v>8653.8333333333321</v>
      </c>
      <c r="H3202" s="4">
        <v>3531.0050287756621</v>
      </c>
      <c r="I3202" s="46">
        <v>8654.7374835521332</v>
      </c>
      <c r="J3202" s="110">
        <v>8616.4660961825157</v>
      </c>
      <c r="K3202" s="46">
        <v>8643.1933737828513</v>
      </c>
      <c r="L3202" s="110">
        <f>$L$1*gp_need_index[[#This Row],[Normalised weighted population (base year)]]</f>
        <v>3515.9559456381135</v>
      </c>
      <c r="M3202" s="4">
        <f>$M$1*gp_need_index[[#This Row],[Normalised travel time adjusted wp (base year)]]</f>
        <v>5131.9271811797134</v>
      </c>
      <c r="N3202" s="115">
        <v>8647.8831268178274</v>
      </c>
      <c r="O3202" s="43">
        <f>gp_need_index[[#This Row],[Combined weighted population (base year)]]/gp_need_index[[#This Row],[Registered population (base year)]]</f>
        <v>0.99931241956179284</v>
      </c>
      <c r="P3202" s="77">
        <v>8729.6182124478291</v>
      </c>
      <c r="Q3202" s="4">
        <v>3601.232790505615</v>
      </c>
      <c r="R3202" s="46">
        <v>8738.4388717622005</v>
      </c>
      <c r="S3202" s="110">
        <v>8699.7973555171957</v>
      </c>
      <c r="T3202" s="46">
        <v>8726.6696171961066</v>
      </c>
      <c r="U3202" s="110">
        <f>$L$1*gp_need_index[[#This Row],[Normalised weighted population 2025/26]]</f>
        <v>3549.9593332734557</v>
      </c>
      <c r="V3202" s="4">
        <f>$M$1*gp_need_index[[#This Row],[Normalised travel time adjusted wp 2025/26]]</f>
        <v>5181.4915012208103</v>
      </c>
      <c r="W3202" s="115">
        <v>8731.450834494266</v>
      </c>
      <c r="X3202" s="43">
        <f>gp_need_index[[#This Row],[Combined weighted population 2025/26]]/gp_need_index[[#This Row],[Registered population 2025/26]]</f>
        <v>1.0002099315229873</v>
      </c>
    </row>
    <row r="3203" spans="1:24" ht="13">
      <c r="A3203" s="8" t="s">
        <v>1818</v>
      </c>
      <c r="B3203" s="3" t="s">
        <v>9680</v>
      </c>
      <c r="C3203" s="74" t="s">
        <v>6396</v>
      </c>
      <c r="D3203" s="74" t="s">
        <v>6800</v>
      </c>
      <c r="E3203" s="74" t="s">
        <v>6685</v>
      </c>
      <c r="F3203" s="41">
        <v>0.9955779840298622</v>
      </c>
      <c r="G3203" s="110">
        <v>9094.75</v>
      </c>
      <c r="H3203" s="4">
        <v>4115.4781854623334</v>
      </c>
      <c r="I3203" s="46">
        <v>10087.321605093342</v>
      </c>
      <c r="J3203" s="110">
        <v>10042.715307859704</v>
      </c>
      <c r="K3203" s="46">
        <v>10073.866644950582</v>
      </c>
      <c r="L3203" s="110">
        <f>$L$1*gp_need_index[[#This Row],[Normalised weighted population (base year)]]</f>
        <v>4097.9380877113917</v>
      </c>
      <c r="M3203" s="4">
        <f>$M$1*gp_need_index[[#This Row],[Normalised travel time adjusted wp (base year)]]</f>
        <v>5981.3945863593299</v>
      </c>
      <c r="N3203" s="115">
        <v>10079.332674070722</v>
      </c>
      <c r="O3203" s="43">
        <f>gp_need_index[[#This Row],[Combined weighted population (base year)]]/gp_need_index[[#This Row],[Registered population (base year)]]</f>
        <v>1.1082583549927949</v>
      </c>
      <c r="P3203" s="77">
        <v>9180.8279244278856</v>
      </c>
      <c r="Q3203" s="4">
        <v>4199.0583611772481</v>
      </c>
      <c r="R3203" s="46">
        <v>10189.070505202637</v>
      </c>
      <c r="S3203" s="110">
        <v>10144.014272707771</v>
      </c>
      <c r="T3203" s="46">
        <v>10175.347485985198</v>
      </c>
      <c r="U3203" s="110">
        <f>$L$1*gp_need_index[[#This Row],[Normalised weighted population 2025/26]]</f>
        <v>4139.2732120847522</v>
      </c>
      <c r="V3203" s="4">
        <f>$M$1*gp_need_index[[#This Row],[Normalised travel time adjusted wp 2025/26]]</f>
        <v>6041.6492010546608</v>
      </c>
      <c r="W3203" s="115">
        <v>10180.922413139413</v>
      </c>
      <c r="X3203" s="43">
        <f>gp_need_index[[#This Row],[Combined weighted population 2025/26]]/gp_need_index[[#This Row],[Registered population 2025/26]]</f>
        <v>1.1089329303352398</v>
      </c>
    </row>
    <row r="3204" spans="1:24" ht="13">
      <c r="A3204" s="8" t="s">
        <v>1814</v>
      </c>
      <c r="B3204" s="3" t="s">
        <v>9679</v>
      </c>
      <c r="C3204" s="74" t="s">
        <v>6396</v>
      </c>
      <c r="D3204" s="74" t="s">
        <v>6800</v>
      </c>
      <c r="E3204" s="74" t="s">
        <v>6680</v>
      </c>
      <c r="F3204" s="41">
        <v>0.9955779840298622</v>
      </c>
      <c r="G3204" s="110">
        <v>17060.75</v>
      </c>
      <c r="H3204" s="4">
        <v>7780.900099817698</v>
      </c>
      <c r="I3204" s="46">
        <v>19071.524169711181</v>
      </c>
      <c r="J3204" s="110">
        <v>18987.189585257849</v>
      </c>
      <c r="K3204" s="46">
        <v>19046.085643250837</v>
      </c>
      <c r="L3204" s="110">
        <f>$L$1*gp_need_index[[#This Row],[Normalised weighted population (base year)]]</f>
        <v>7747.7380364581568</v>
      </c>
      <c r="M3204" s="4">
        <f>$M$1*gp_need_index[[#This Row],[Normalised travel time adjusted wp (base year)]]</f>
        <v>11308.681916588501</v>
      </c>
      <c r="N3204" s="115">
        <v>19056.419953046658</v>
      </c>
      <c r="O3204" s="43">
        <f>gp_need_index[[#This Row],[Combined weighted population (base year)]]/gp_need_index[[#This Row],[Registered population (base year)]]</f>
        <v>1.1169743389385964</v>
      </c>
      <c r="P3204" s="77">
        <v>17216.040526437067</v>
      </c>
      <c r="Q3204" s="4">
        <v>7937.4967820688844</v>
      </c>
      <c r="R3204" s="46">
        <v>19260.440649042226</v>
      </c>
      <c r="S3204" s="110">
        <v>19175.270672900271</v>
      </c>
      <c r="T3204" s="46">
        <v>19234.499971035515</v>
      </c>
      <c r="U3204" s="110">
        <f>$L$1*gp_need_index[[#This Row],[Normalised weighted population 2025/26]]</f>
        <v>7824.4846760870678</v>
      </c>
      <c r="V3204" s="4">
        <f>$M$1*gp_need_index[[#This Row],[Normalised travel time adjusted wp 2025/26]]</f>
        <v>11420.553602002232</v>
      </c>
      <c r="W3204" s="115">
        <v>19245.038278089298</v>
      </c>
      <c r="X3204" s="43">
        <f>gp_need_index[[#This Row],[Combined weighted population 2025/26]]/gp_need_index[[#This Row],[Registered population 2025/26]]</f>
        <v>1.1178550752443042</v>
      </c>
    </row>
    <row r="3205" spans="1:24" ht="13">
      <c r="A3205" s="8" t="s">
        <v>1698</v>
      </c>
      <c r="B3205" s="3" t="s">
        <v>9678</v>
      </c>
      <c r="C3205" s="74" t="s">
        <v>6396</v>
      </c>
      <c r="D3205" s="74" t="s">
        <v>6800</v>
      </c>
      <c r="E3205" s="74" t="s">
        <v>6679</v>
      </c>
      <c r="F3205" s="41">
        <v>0.9955779840298622</v>
      </c>
      <c r="G3205" s="110">
        <v>7897.833333333333</v>
      </c>
      <c r="H3205" s="4">
        <v>2803.5406311537959</v>
      </c>
      <c r="I3205" s="46">
        <v>6871.6719430788835</v>
      </c>
      <c r="J3205" s="110">
        <v>6841.2853000050409</v>
      </c>
      <c r="K3205" s="46">
        <v>6862.5061728449327</v>
      </c>
      <c r="L3205" s="110">
        <f>$L$1*gp_need_index[[#This Row],[Normalised weighted population (base year)]]</f>
        <v>2791.5919888568014</v>
      </c>
      <c r="M3205" s="4">
        <f>$M$1*gp_need_index[[#This Row],[Normalised travel time adjusted wp (base year)]]</f>
        <v>4074.6377451489011</v>
      </c>
      <c r="N3205" s="115">
        <v>6866.229734005703</v>
      </c>
      <c r="O3205" s="43">
        <f>gp_need_index[[#This Row],[Combined weighted population (base year)]]/gp_need_index[[#This Row],[Registered population (base year)]]</f>
        <v>0.86938144225281655</v>
      </c>
      <c r="P3205" s="77">
        <v>7970.1366403405318</v>
      </c>
      <c r="Q3205" s="4">
        <v>2859.8764298039982</v>
      </c>
      <c r="R3205" s="46">
        <v>6939.5278829300651</v>
      </c>
      <c r="S3205" s="110">
        <v>6908.8411798065317</v>
      </c>
      <c r="T3205" s="46">
        <v>6930.1814686080925</v>
      </c>
      <c r="U3205" s="110">
        <f>$L$1*gp_need_index[[#This Row],[Normalised weighted population 2025/26]]</f>
        <v>2819.1582201399606</v>
      </c>
      <c r="V3205" s="4">
        <f>$M$1*gp_need_index[[#This Row],[Normalised travel time adjusted wp 2025/26]]</f>
        <v>4114.8201956393423</v>
      </c>
      <c r="W3205" s="115">
        <v>6933.9784157793028</v>
      </c>
      <c r="X3205" s="43">
        <f>gp_need_index[[#This Row],[Combined weighted population 2025/26]]/gp_need_index[[#This Row],[Registered population 2025/26]]</f>
        <v>0.86999492338478179</v>
      </c>
    </row>
    <row r="3206" spans="1:24" ht="13">
      <c r="A3206" s="8" t="s">
        <v>1821</v>
      </c>
      <c r="B3206" s="3" t="s">
        <v>9677</v>
      </c>
      <c r="C3206" s="74" t="s">
        <v>6396</v>
      </c>
      <c r="D3206" s="74" t="s">
        <v>6800</v>
      </c>
      <c r="E3206" s="74" t="s">
        <v>6685</v>
      </c>
      <c r="F3206" s="41">
        <v>0.9955779840298622</v>
      </c>
      <c r="G3206" s="110">
        <v>9925.3333333333321</v>
      </c>
      <c r="H3206" s="4">
        <v>3039.741668127861</v>
      </c>
      <c r="I3206" s="46">
        <v>7450.6170172698849</v>
      </c>
      <c r="J3206" s="110">
        <v>7417.6702698321369</v>
      </c>
      <c r="K3206" s="46">
        <v>7440.6790219396153</v>
      </c>
      <c r="L3206" s="110">
        <f>$L$1*gp_need_index[[#This Row],[Normalised weighted population (base year)]]</f>
        <v>3026.7863410446284</v>
      </c>
      <c r="M3206" s="4">
        <f>$M$1*gp_need_index[[#This Row],[Normalised travel time adjusted wp (base year)]]</f>
        <v>4417.9299557211252</v>
      </c>
      <c r="N3206" s="115">
        <v>7444.7162967657532</v>
      </c>
      <c r="O3206" s="43">
        <f>gp_need_index[[#This Row],[Combined weighted population (base year)]]/gp_need_index[[#This Row],[Registered population (base year)]]</f>
        <v>0.75007216853496983</v>
      </c>
      <c r="P3206" s="77">
        <v>10006.859779269598</v>
      </c>
      <c r="Q3206" s="4">
        <v>3097.7665083237193</v>
      </c>
      <c r="R3206" s="46">
        <v>7516.7712965810415</v>
      </c>
      <c r="S3206" s="110">
        <v>7483.5320138636871</v>
      </c>
      <c r="T3206" s="46">
        <v>7506.6474293545461</v>
      </c>
      <c r="U3206" s="110">
        <f>$L$1*gp_need_index[[#This Row],[Normalised weighted population 2025/26]]</f>
        <v>3053.6612788593807</v>
      </c>
      <c r="V3206" s="4">
        <f>$M$1*gp_need_index[[#This Row],[Normalised travel time adjusted wp 2025/26]]</f>
        <v>4457.098935110007</v>
      </c>
      <c r="W3206" s="115">
        <v>7510.7602139693881</v>
      </c>
      <c r="X3206" s="43">
        <f>gp_need_index[[#This Row],[Combined weighted population 2025/26]]/gp_need_index[[#This Row],[Registered population 2025/26]]</f>
        <v>0.7505611530131383</v>
      </c>
    </row>
    <row r="3207" spans="1:24" ht="13">
      <c r="A3207" s="8" t="s">
        <v>1701</v>
      </c>
      <c r="B3207" s="3" t="s">
        <v>8540</v>
      </c>
      <c r="C3207" s="74" t="s">
        <v>6396</v>
      </c>
      <c r="D3207" s="74" t="s">
        <v>6800</v>
      </c>
      <c r="E3207" s="74" t="s">
        <v>6678</v>
      </c>
      <c r="F3207" s="41">
        <v>0.9955779840298622</v>
      </c>
      <c r="G3207" s="110">
        <v>15925.5</v>
      </c>
      <c r="H3207" s="4">
        <v>4134.7511367451543</v>
      </c>
      <c r="I3207" s="46">
        <v>10134.560941352214</v>
      </c>
      <c r="J3207" s="110">
        <v>10089.74575101922</v>
      </c>
      <c r="K3207" s="46">
        <v>10121.042971085319</v>
      </c>
      <c r="L3207" s="110">
        <f>$L$1*gp_need_index[[#This Row],[Normalised weighted population (base year)]]</f>
        <v>4117.1288980049485</v>
      </c>
      <c r="M3207" s="4">
        <f>$M$1*gp_need_index[[#This Row],[Normalised travel time adjusted wp (base year)]]</f>
        <v>6009.4056998366041</v>
      </c>
      <c r="N3207" s="115">
        <v>10126.534597841553</v>
      </c>
      <c r="O3207" s="43">
        <f>gp_need_index[[#This Row],[Combined weighted population (base year)]]/gp_need_index[[#This Row],[Registered population (base year)]]</f>
        <v>0.63586917822621292</v>
      </c>
      <c r="P3207" s="77">
        <v>16059.876062729516</v>
      </c>
      <c r="Q3207" s="4">
        <v>4211.6863146874412</v>
      </c>
      <c r="R3207" s="46">
        <v>10219.712400976552</v>
      </c>
      <c r="S3207" s="110">
        <v>10174.520669529218</v>
      </c>
      <c r="T3207" s="46">
        <v>10205.948112113922</v>
      </c>
      <c r="U3207" s="110">
        <f>$L$1*gp_need_index[[#This Row],[Normalised weighted population 2025/26]]</f>
        <v>4151.7213719320807</v>
      </c>
      <c r="V3207" s="4">
        <f>$M$1*gp_need_index[[#This Row],[Normalised travel time adjusted wp 2025/26]]</f>
        <v>6059.8184329808446</v>
      </c>
      <c r="W3207" s="115">
        <v>10211.539804912925</v>
      </c>
      <c r="X3207" s="43">
        <f>gp_need_index[[#This Row],[Combined weighted population 2025/26]]/gp_need_index[[#This Row],[Registered population 2025/26]]</f>
        <v>0.63584175650091446</v>
      </c>
    </row>
    <row r="3208" spans="1:24" ht="13">
      <c r="A3208" s="8" t="s">
        <v>1798</v>
      </c>
      <c r="B3208" s="3" t="s">
        <v>9676</v>
      </c>
      <c r="C3208" s="74" t="s">
        <v>6396</v>
      </c>
      <c r="D3208" s="74" t="s">
        <v>6800</v>
      </c>
      <c r="E3208" s="74" t="s">
        <v>6682</v>
      </c>
      <c r="F3208" s="41">
        <v>0.9955779840298622</v>
      </c>
      <c r="G3208" s="110">
        <v>18740.583333333332</v>
      </c>
      <c r="H3208" s="4">
        <v>7632.0321485516797</v>
      </c>
      <c r="I3208" s="46">
        <v>18706.638527402039</v>
      </c>
      <c r="J3208" s="110">
        <v>18623.917473086272</v>
      </c>
      <c r="K3208" s="46">
        <v>18681.686703157226</v>
      </c>
      <c r="L3208" s="110">
        <f>$L$1*gp_need_index[[#This Row],[Normalised weighted population (base year)]]</f>
        <v>7599.5045578583804</v>
      </c>
      <c r="M3208" s="4">
        <f>$M$1*gp_need_index[[#This Row],[Normalised travel time adjusted wp (base year)]]</f>
        <v>11092.318734071734</v>
      </c>
      <c r="N3208" s="115">
        <v>18691.823291930115</v>
      </c>
      <c r="O3208" s="43">
        <f>gp_need_index[[#This Row],[Combined weighted population (base year)]]/gp_need_index[[#This Row],[Registered population (base year)]]</f>
        <v>0.99739815775550122</v>
      </c>
      <c r="P3208" s="77">
        <v>18905.750093033457</v>
      </c>
      <c r="Q3208" s="4">
        <v>7789.0704309299754</v>
      </c>
      <c r="R3208" s="46">
        <v>18900.28215004001</v>
      </c>
      <c r="S3208" s="110">
        <v>18816.704800532421</v>
      </c>
      <c r="T3208" s="46">
        <v>18874.826546898625</v>
      </c>
      <c r="U3208" s="110">
        <f>$L$1*gp_need_index[[#This Row],[Normalised weighted population 2025/26]]</f>
        <v>7678.1715824380135</v>
      </c>
      <c r="V3208" s="4">
        <f>$M$1*gp_need_index[[#This Row],[Normalised travel time adjusted wp 2025/26]]</f>
        <v>11206.996211596626</v>
      </c>
      <c r="W3208" s="115">
        <v>18885.167794034642</v>
      </c>
      <c r="X3208" s="43">
        <f>gp_need_index[[#This Row],[Combined weighted population 2025/26]]/gp_need_index[[#This Row],[Registered population 2025/26]]</f>
        <v>0.99891132068828092</v>
      </c>
    </row>
    <row r="3209" spans="1:24" ht="13">
      <c r="A3209" s="8" t="s">
        <v>1801</v>
      </c>
      <c r="B3209" s="3" t="s">
        <v>9675</v>
      </c>
      <c r="C3209" s="74" t="s">
        <v>6396</v>
      </c>
      <c r="D3209" s="74" t="s">
        <v>6800</v>
      </c>
      <c r="E3209" s="74" t="s">
        <v>6684</v>
      </c>
      <c r="F3209" s="41">
        <v>0.9955779840298622</v>
      </c>
      <c r="G3209" s="110">
        <v>14039.5</v>
      </c>
      <c r="H3209" s="4">
        <v>5763.8686783169906</v>
      </c>
      <c r="I3209" s="46">
        <v>14127.640684159307</v>
      </c>
      <c r="J3209" s="110">
        <v>14065.168031433586</v>
      </c>
      <c r="K3209" s="46">
        <v>14108.796549932375</v>
      </c>
      <c r="L3209" s="110">
        <f>$L$1*gp_need_index[[#This Row],[Normalised weighted population (base year)]]</f>
        <v>5739.3031684332555</v>
      </c>
      <c r="M3209" s="4">
        <f>$M$1*gp_need_index[[#This Row],[Normalised travel time adjusted wp (base year)]]</f>
        <v>8377.1487431899277</v>
      </c>
      <c r="N3209" s="115">
        <v>14116.451911623182</v>
      </c>
      <c r="O3209" s="43">
        <f>gp_need_index[[#This Row],[Combined weighted population (base year)]]/gp_need_index[[#This Row],[Registered population (base year)]]</f>
        <v>1.0054811005821562</v>
      </c>
      <c r="P3209" s="77">
        <v>14163.098587705534</v>
      </c>
      <c r="Q3209" s="4">
        <v>5878.9552513637436</v>
      </c>
      <c r="R3209" s="46">
        <v>14265.362469571059</v>
      </c>
      <c r="S3209" s="110">
        <v>14202.280808910811</v>
      </c>
      <c r="T3209" s="46">
        <v>14246.1493486869</v>
      </c>
      <c r="U3209" s="110">
        <f>$L$1*gp_need_index[[#This Row],[Normalised weighted population 2025/26]]</f>
        <v>5795.252147958352</v>
      </c>
      <c r="V3209" s="4">
        <f>$M$1*gp_need_index[[#This Row],[Normalised travel time adjusted wp 2025/26]]</f>
        <v>8458.7024619205022</v>
      </c>
      <c r="W3209" s="115">
        <v>14253.954609878854</v>
      </c>
      <c r="X3209" s="43">
        <f>gp_need_index[[#This Row],[Combined weighted population 2025/26]]/gp_need_index[[#This Row],[Registered population 2025/26]]</f>
        <v>1.0064149819766268</v>
      </c>
    </row>
    <row r="3210" spans="1:24" ht="13">
      <c r="A3210" s="8" t="s">
        <v>1692</v>
      </c>
      <c r="B3210" s="3" t="s">
        <v>9674</v>
      </c>
      <c r="C3210" s="74" t="s">
        <v>6396</v>
      </c>
      <c r="D3210" s="74" t="s">
        <v>6800</v>
      </c>
      <c r="E3210" s="74" t="s">
        <v>6675</v>
      </c>
      <c r="F3210" s="41">
        <v>0.9955779840298622</v>
      </c>
      <c r="G3210" s="110">
        <v>9869.6666666666642</v>
      </c>
      <c r="H3210" s="4">
        <v>4293.523745483496</v>
      </c>
      <c r="I3210" s="46">
        <v>10523.723584002302</v>
      </c>
      <c r="J3210" s="110">
        <v>10477.187510248528</v>
      </c>
      <c r="K3210" s="46">
        <v>10509.686529676139</v>
      </c>
      <c r="L3210" s="110">
        <f>$L$1*gp_need_index[[#This Row],[Normalised weighted population (base year)]]</f>
        <v>4275.2248205960332</v>
      </c>
      <c r="M3210" s="4">
        <f>$M$1*gp_need_index[[#This Row],[Normalised travel time adjusted wp (base year)]]</f>
        <v>6240.1642118667141</v>
      </c>
      <c r="N3210" s="115">
        <v>10515.389032462746</v>
      </c>
      <c r="O3210" s="43">
        <f>gp_need_index[[#This Row],[Combined weighted population (base year)]]/gp_need_index[[#This Row],[Registered population (base year)]]</f>
        <v>1.0654249416524788</v>
      </c>
      <c r="P3210" s="77">
        <v>9956.1363539493286</v>
      </c>
      <c r="Q3210" s="4">
        <v>4379.0960382705034</v>
      </c>
      <c r="R3210" s="46">
        <v>10625.934303633338</v>
      </c>
      <c r="S3210" s="110">
        <v>10578.946252445035</v>
      </c>
      <c r="T3210" s="46">
        <v>10611.622899999655</v>
      </c>
      <c r="U3210" s="110">
        <f>$L$1*gp_need_index[[#This Row],[Normalised weighted population 2025/26]]</f>
        <v>4316.7475574875507</v>
      </c>
      <c r="V3210" s="4">
        <f>$M$1*gp_need_index[[#This Row],[Normalised travel time adjusted wp 2025/26]]</f>
        <v>6300.689298717235</v>
      </c>
      <c r="W3210" s="115">
        <v>10617.436856204786</v>
      </c>
      <c r="X3210" s="43">
        <f>gp_need_index[[#This Row],[Combined weighted population 2025/26]]/gp_need_index[[#This Row],[Registered population 2025/26]]</f>
        <v>1.0664213986978128</v>
      </c>
    </row>
    <row r="3211" spans="1:24" ht="13">
      <c r="A3211" s="8" t="s">
        <v>1705</v>
      </c>
      <c r="B3211" s="3" t="s">
        <v>9673</v>
      </c>
      <c r="C3211" s="74" t="s">
        <v>6396</v>
      </c>
      <c r="D3211" s="74" t="s">
        <v>6800</v>
      </c>
      <c r="E3211" s="74" t="s">
        <v>6676</v>
      </c>
      <c r="F3211" s="41">
        <v>0.9955779840298622</v>
      </c>
      <c r="G3211" s="110">
        <v>15541.166666666668</v>
      </c>
      <c r="H3211" s="4">
        <v>5177.8757028687123</v>
      </c>
      <c r="I3211" s="46">
        <v>12691.331381742657</v>
      </c>
      <c r="J3211" s="110">
        <v>12635.21011169028</v>
      </c>
      <c r="K3211" s="46">
        <v>12674.403066716626</v>
      </c>
      <c r="L3211" s="110">
        <f>$L$1*gp_need_index[[#This Row],[Normalised weighted population (base year)]]</f>
        <v>5155.8076850399802</v>
      </c>
      <c r="M3211" s="4">
        <f>$M$1*gp_need_index[[#This Row],[Normalised travel time adjusted wp (base year)]]</f>
        <v>7525.4724487140365</v>
      </c>
      <c r="N3211" s="115">
        <v>12681.280133754017</v>
      </c>
      <c r="O3211" s="43">
        <f>gp_need_index[[#This Row],[Combined weighted population (base year)]]/gp_need_index[[#This Row],[Registered population (base year)]]</f>
        <v>0.81597993289354187</v>
      </c>
      <c r="P3211" s="77">
        <v>15679.915771407737</v>
      </c>
      <c r="Q3211" s="4">
        <v>5279.5901286088265</v>
      </c>
      <c r="R3211" s="46">
        <v>12810.995092691559</v>
      </c>
      <c r="S3211" s="110">
        <v>12754.344667798319</v>
      </c>
      <c r="T3211" s="46">
        <v>12793.74076789699</v>
      </c>
      <c r="U3211" s="110">
        <f>$L$1*gp_need_index[[#This Row],[Normalised weighted population 2025/26]]</f>
        <v>5204.4206368236119</v>
      </c>
      <c r="V3211" s="4">
        <f>$M$1*gp_need_index[[#This Row],[Normalised travel time adjusted wp 2025/26]]</f>
        <v>7596.3296384056021</v>
      </c>
      <c r="W3211" s="115">
        <v>12800.750275229213</v>
      </c>
      <c r="X3211" s="43">
        <f>gp_need_index[[#This Row],[Combined weighted population 2025/26]]/gp_need_index[[#This Row],[Registered population 2025/26]]</f>
        <v>0.81637876515710173</v>
      </c>
    </row>
    <row r="3212" spans="1:24" ht="13">
      <c r="A3212" s="8" t="s">
        <v>256</v>
      </c>
      <c r="B3212" s="3" t="s">
        <v>9672</v>
      </c>
      <c r="C3212" s="74" t="s">
        <v>6396</v>
      </c>
      <c r="D3212" s="74" t="s">
        <v>6800</v>
      </c>
      <c r="E3212" s="74" t="s">
        <v>6675</v>
      </c>
      <c r="F3212" s="41">
        <v>0.9955779840298622</v>
      </c>
      <c r="G3212" s="110">
        <v>13938.666666666668</v>
      </c>
      <c r="H3212" s="4">
        <v>6041.533288619029</v>
      </c>
      <c r="I3212" s="46">
        <v>14808.215843654394</v>
      </c>
      <c r="J3212" s="110">
        <v>14742.733676704507</v>
      </c>
      <c r="K3212" s="46">
        <v>14788.463925180698</v>
      </c>
      <c r="L3212" s="110">
        <f>$L$1*gp_need_index[[#This Row],[Normalised weighted population (base year)]]</f>
        <v>6015.7843769075607</v>
      </c>
      <c r="M3212" s="4">
        <f>$M$1*gp_need_index[[#This Row],[Normalised travel time adjusted wp (base year)]]</f>
        <v>8780.7036940461694</v>
      </c>
      <c r="N3212" s="115">
        <v>14796.48807095373</v>
      </c>
      <c r="O3212" s="43">
        <f>gp_need_index[[#This Row],[Combined weighted population (base year)]]/gp_need_index[[#This Row],[Registered population (base year)]]</f>
        <v>1.0615425725287255</v>
      </c>
      <c r="P3212" s="77">
        <v>14066.217913587629</v>
      </c>
      <c r="Q3212" s="4">
        <v>6165.4691555039526</v>
      </c>
      <c r="R3212" s="46">
        <v>14960.592237510507</v>
      </c>
      <c r="S3212" s="110">
        <v>14894.436259713517</v>
      </c>
      <c r="T3212" s="46">
        <v>14940.442755310458</v>
      </c>
      <c r="U3212" s="110">
        <f>$L$1*gp_need_index[[#This Row],[Normalised weighted population 2025/26]]</f>
        <v>6077.6867383565886</v>
      </c>
      <c r="V3212" s="4">
        <f>$M$1*gp_need_index[[#This Row],[Normalised travel time adjusted wp 2025/26]]</f>
        <v>8870.9416715595034</v>
      </c>
      <c r="W3212" s="115">
        <v>14948.628409916091</v>
      </c>
      <c r="X3212" s="43">
        <f>gp_need_index[[#This Row],[Combined weighted population 2025/26]]/gp_need_index[[#This Row],[Registered population 2025/26]]</f>
        <v>1.0627326052922923</v>
      </c>
    </row>
    <row r="3213" spans="1:24" ht="13">
      <c r="A3213" s="8" t="s">
        <v>277</v>
      </c>
      <c r="B3213" s="3" t="s">
        <v>9671</v>
      </c>
      <c r="C3213" s="74" t="s">
        <v>6396</v>
      </c>
      <c r="D3213" s="74" t="s">
        <v>6800</v>
      </c>
      <c r="E3213" s="74" t="s">
        <v>6681</v>
      </c>
      <c r="F3213" s="41">
        <v>0.9955779840298622</v>
      </c>
      <c r="G3213" s="110">
        <v>12271.25</v>
      </c>
      <c r="H3213" s="4">
        <v>6209.9073960568467</v>
      </c>
      <c r="I3213" s="46">
        <v>15220.912423530688</v>
      </c>
      <c r="J3213" s="110">
        <v>15153.605305713767</v>
      </c>
      <c r="K3213" s="46">
        <v>15200.610030287704</v>
      </c>
      <c r="L3213" s="110">
        <f>$L$1*gp_need_index[[#This Row],[Normalised weighted population (base year)]]</f>
        <v>6183.4408767746172</v>
      </c>
      <c r="M3213" s="4">
        <f>$M$1*gp_need_index[[#This Row],[Normalised travel time adjusted wp (base year)]]</f>
        <v>9025.4169276794328</v>
      </c>
      <c r="N3213" s="115">
        <v>15208.85780445405</v>
      </c>
      <c r="O3213" s="43">
        <f>gp_need_index[[#This Row],[Combined weighted population (base year)]]/gp_need_index[[#This Row],[Registered population (base year)]]</f>
        <v>1.2393894513153958</v>
      </c>
      <c r="P3213" s="77">
        <v>12393.170567717643</v>
      </c>
      <c r="Q3213" s="4">
        <v>6337.2071029512063</v>
      </c>
      <c r="R3213" s="46">
        <v>15377.316632469445</v>
      </c>
      <c r="S3213" s="110">
        <v>15309.3178927428</v>
      </c>
      <c r="T3213" s="46">
        <v>15356.605890350989</v>
      </c>
      <c r="U3213" s="110">
        <f>$L$1*gp_need_index[[#This Row],[Normalised weighted population 2025/26]]</f>
        <v>6246.9795236008349</v>
      </c>
      <c r="V3213" s="4">
        <f>$M$1*gp_need_index[[#This Row],[Normalised travel time adjusted wp 2025/26]]</f>
        <v>9118.0400311771045</v>
      </c>
      <c r="W3213" s="115">
        <v>15365.01955477794</v>
      </c>
      <c r="X3213" s="43">
        <f>gp_need_index[[#This Row],[Combined weighted population 2025/26]]/gp_need_index[[#This Row],[Registered population 2025/26]]</f>
        <v>1.2397973118195855</v>
      </c>
    </row>
    <row r="3214" spans="1:24" ht="13">
      <c r="A3214" s="8" t="s">
        <v>1649</v>
      </c>
      <c r="B3214" s="3" t="s">
        <v>9670</v>
      </c>
      <c r="C3214" s="74" t="s">
        <v>6417</v>
      </c>
      <c r="D3214" s="74" t="s">
        <v>6800</v>
      </c>
      <c r="E3214" s="74" t="s">
        <v>6683</v>
      </c>
      <c r="F3214" s="41">
        <v>0.98348122151039918</v>
      </c>
      <c r="G3214" s="110">
        <v>22266.75</v>
      </c>
      <c r="H3214" s="4">
        <v>8659.9933653167391</v>
      </c>
      <c r="I3214" s="46">
        <v>21226.242550016319</v>
      </c>
      <c r="J3214" s="110">
        <v>20875.610951166062</v>
      </c>
      <c r="K3214" s="46">
        <v>20940.364673021431</v>
      </c>
      <c r="L3214" s="110">
        <f>$L$1*gp_need_index[[#This Row],[Normalised weighted population (base year)]]</f>
        <v>8623.0846214709491</v>
      </c>
      <c r="M3214" s="4">
        <f>$M$1*gp_need_index[[#This Row],[Normalised travel time adjusted wp (base year)]]</f>
        <v>12433.416909919297</v>
      </c>
      <c r="N3214" s="115">
        <v>21056.501531390248</v>
      </c>
      <c r="O3214" s="43">
        <f>gp_need_index[[#This Row],[Combined weighted population (base year)]]/gp_need_index[[#This Row],[Registered population (base year)]]</f>
        <v>0.9456477272790258</v>
      </c>
      <c r="P3214" s="77">
        <v>22463.426897702353</v>
      </c>
      <c r="Q3214" s="4">
        <v>8833.0122878553429</v>
      </c>
      <c r="R3214" s="46">
        <v>21433.420837010439</v>
      </c>
      <c r="S3214" s="110">
        <v>21079.36690592947</v>
      </c>
      <c r="T3214" s="46">
        <v>21144.477648211607</v>
      </c>
      <c r="U3214" s="110">
        <f>$L$1*gp_need_index[[#This Row],[Normalised weighted population 2025/26]]</f>
        <v>8707.2500547204781</v>
      </c>
      <c r="V3214" s="4">
        <f>$M$1*gp_need_index[[#This Row],[Normalised travel time adjusted wp 2025/26]]</f>
        <v>12554.609723745174</v>
      </c>
      <c r="W3214" s="115">
        <v>21261.859778465652</v>
      </c>
      <c r="X3214" s="43">
        <f>gp_need_index[[#This Row],[Combined weighted population 2025/26]]/gp_need_index[[#This Row],[Registered population 2025/26]]</f>
        <v>0.94651007058234726</v>
      </c>
    </row>
    <row r="3215" spans="1:24" ht="13">
      <c r="A3215" s="8" t="s">
        <v>275</v>
      </c>
      <c r="B3215" s="3" t="s">
        <v>9669</v>
      </c>
      <c r="C3215" s="74" t="s">
        <v>6396</v>
      </c>
      <c r="D3215" s="74" t="s">
        <v>6800</v>
      </c>
      <c r="E3215" s="74" t="s">
        <v>6685</v>
      </c>
      <c r="F3215" s="41">
        <v>0.9955779840298622</v>
      </c>
      <c r="G3215" s="110">
        <v>11794.5</v>
      </c>
      <c r="H3215" s="4">
        <v>5004.4170832463224</v>
      </c>
      <c r="I3215" s="46">
        <v>12266.172310923761</v>
      </c>
      <c r="J3215" s="110">
        <v>12211.931101072394</v>
      </c>
      <c r="K3215" s="46">
        <v>12249.811093743536</v>
      </c>
      <c r="L3215" s="110">
        <f>$L$1*gp_need_index[[#This Row],[Normalised weighted population (base year)]]</f>
        <v>4983.0883430924587</v>
      </c>
      <c r="M3215" s="4">
        <f>$M$1*gp_need_index[[#This Row],[Normalised travel time adjusted wp (base year)]]</f>
        <v>7273.3694362301621</v>
      </c>
      <c r="N3215" s="115">
        <v>12256.45777932262</v>
      </c>
      <c r="O3215" s="43">
        <f>gp_need_index[[#This Row],[Combined weighted population (base year)]]/gp_need_index[[#This Row],[Registered population (base year)]]</f>
        <v>1.0391672202571216</v>
      </c>
      <c r="P3215" s="77">
        <v>11907.16574469031</v>
      </c>
      <c r="Q3215" s="4">
        <v>5107.8686897430098</v>
      </c>
      <c r="R3215" s="46">
        <v>12394.310756023253</v>
      </c>
      <c r="S3215" s="110">
        <v>12339.502915921268</v>
      </c>
      <c r="T3215" s="46">
        <v>12377.617637195095</v>
      </c>
      <c r="U3215" s="110">
        <f>$L$1*gp_need_index[[#This Row],[Normalised weighted population 2025/26]]</f>
        <v>5035.1441251157248</v>
      </c>
      <c r="V3215" s="4">
        <f>$M$1*gp_need_index[[#This Row],[Normalised travel time adjusted wp 2025/26]]</f>
        <v>7349.2550315080816</v>
      </c>
      <c r="W3215" s="115">
        <v>12384.399156623807</v>
      </c>
      <c r="X3215" s="43">
        <f>gp_need_index[[#This Row],[Combined weighted population 2025/26]]/gp_need_index[[#This Row],[Registered population 2025/26]]</f>
        <v>1.0400795136446561</v>
      </c>
    </row>
    <row r="3216" spans="1:24" ht="13">
      <c r="A3216" s="8" t="s">
        <v>279</v>
      </c>
      <c r="B3216" s="3" t="s">
        <v>9668</v>
      </c>
      <c r="C3216" s="74" t="s">
        <v>6396</v>
      </c>
      <c r="D3216" s="74" t="s">
        <v>6800</v>
      </c>
      <c r="E3216" s="74" t="s">
        <v>6677</v>
      </c>
      <c r="F3216" s="41">
        <v>0.9955779840298622</v>
      </c>
      <c r="G3216" s="110">
        <v>10388.916666666668</v>
      </c>
      <c r="H3216" s="4">
        <v>3141.3891960331548</v>
      </c>
      <c r="I3216" s="46">
        <v>7699.7621367763822</v>
      </c>
      <c r="J3216" s="110">
        <v>7665.7136656412949</v>
      </c>
      <c r="K3216" s="46">
        <v>7689.4918195688142</v>
      </c>
      <c r="L3216" s="110">
        <f>$L$1*gp_need_index[[#This Row],[Normalised weighted population (base year)]]</f>
        <v>3128.000648921713</v>
      </c>
      <c r="M3216" s="4">
        <f>$M$1*gp_need_index[[#This Row],[Normalised travel time adjusted wp (base year)]]</f>
        <v>4565.6634500395339</v>
      </c>
      <c r="N3216" s="115">
        <v>7693.664098961247</v>
      </c>
      <c r="O3216" s="43">
        <f>gp_need_index[[#This Row],[Combined weighted population (base year)]]/gp_need_index[[#This Row],[Registered population (base year)]]</f>
        <v>0.74056461764167703</v>
      </c>
      <c r="P3216" s="77">
        <v>10476.11086199176</v>
      </c>
      <c r="Q3216" s="4">
        <v>3198.3231810533257</v>
      </c>
      <c r="R3216" s="46">
        <v>7760.7733894510475</v>
      </c>
      <c r="S3216" s="110">
        <v>7726.4551255822744</v>
      </c>
      <c r="T3216" s="46">
        <v>7750.3208911283346</v>
      </c>
      <c r="U3216" s="110">
        <f>$L$1*gp_need_index[[#This Row],[Normalised weighted population 2025/26]]</f>
        <v>3152.7862506802862</v>
      </c>
      <c r="V3216" s="4">
        <f>$M$1*gp_need_index[[#This Row],[Normalised travel time adjusted wp 2025/26]]</f>
        <v>4601.7809302626565</v>
      </c>
      <c r="W3216" s="115">
        <v>7754.5671809429423</v>
      </c>
      <c r="X3216" s="43">
        <f>gp_need_index[[#This Row],[Combined weighted population 2025/26]]/gp_need_index[[#This Row],[Registered population 2025/26]]</f>
        <v>0.74021431073979804</v>
      </c>
    </row>
    <row r="3217" spans="1:24" ht="13">
      <c r="A3217" s="8" t="s">
        <v>255</v>
      </c>
      <c r="B3217" s="3" t="s">
        <v>9667</v>
      </c>
      <c r="C3217" s="74" t="s">
        <v>6396</v>
      </c>
      <c r="D3217" s="74" t="s">
        <v>6800</v>
      </c>
      <c r="E3217" s="74" t="s">
        <v>6681</v>
      </c>
      <c r="F3217" s="41">
        <v>0.9955779840298622</v>
      </c>
      <c r="G3217" s="110">
        <v>13710.583333333332</v>
      </c>
      <c r="H3217" s="4">
        <v>4508.8407616846971</v>
      </c>
      <c r="I3217" s="46">
        <v>11051.480479213888</v>
      </c>
      <c r="J3217" s="110">
        <v>11002.610656041137</v>
      </c>
      <c r="K3217" s="46">
        <v>11036.739477074008</v>
      </c>
      <c r="L3217" s="110">
        <f>$L$1*gp_need_index[[#This Row],[Normalised weighted population (base year)]]</f>
        <v>4489.6241593509167</v>
      </c>
      <c r="M3217" s="4">
        <f>$M$1*gp_need_index[[#This Row],[Normalised travel time adjusted wp (base year)]]</f>
        <v>6553.1037967748098</v>
      </c>
      <c r="N3217" s="115">
        <v>11042.727956125727</v>
      </c>
      <c r="O3217" s="43">
        <f>gp_need_index[[#This Row],[Combined weighted population (base year)]]/gp_need_index[[#This Row],[Registered population (base year)]]</f>
        <v>0.8054163479155928</v>
      </c>
      <c r="P3217" s="77">
        <v>13827.666032305347</v>
      </c>
      <c r="Q3217" s="4">
        <v>4596.8618433428501</v>
      </c>
      <c r="R3217" s="46">
        <v>11154.345902295252</v>
      </c>
      <c r="S3217" s="110">
        <v>11105.021206578862</v>
      </c>
      <c r="T3217" s="46">
        <v>11139.322814262148</v>
      </c>
      <c r="U3217" s="110">
        <f>$L$1*gp_need_index[[#This Row],[Normalised weighted population 2025/26]]</f>
        <v>4531.4128671621984</v>
      </c>
      <c r="V3217" s="4">
        <f>$M$1*gp_need_index[[#This Row],[Normalised travel time adjusted wp 2025/26]]</f>
        <v>6614.0130225302819</v>
      </c>
      <c r="W3217" s="115">
        <v>11145.42588969248</v>
      </c>
      <c r="X3217" s="43">
        <f>gp_need_index[[#This Row],[Combined weighted population 2025/26]]/gp_need_index[[#This Row],[Registered population 2025/26]]</f>
        <v>0.80602365313521507</v>
      </c>
    </row>
    <row r="3218" spans="1:24" ht="13">
      <c r="A3218" s="8" t="s">
        <v>1714</v>
      </c>
      <c r="B3218" s="3" t="s">
        <v>12718</v>
      </c>
      <c r="C3218" s="74" t="s">
        <v>6396</v>
      </c>
      <c r="D3218" s="74" t="s">
        <v>6800</v>
      </c>
      <c r="E3218" s="74" t="s">
        <v>6675</v>
      </c>
      <c r="F3218" s="41">
        <v>0.9955779840298622</v>
      </c>
      <c r="G3218" s="110">
        <v>18059.166666666668</v>
      </c>
      <c r="H3218" s="4">
        <v>6156.1441912083901</v>
      </c>
      <c r="I3218" s="46">
        <v>15089.135090888609</v>
      </c>
      <c r="J3218" s="110">
        <v>15022.410694541133</v>
      </c>
      <c r="K3218" s="46">
        <v>15069.00846866075</v>
      </c>
      <c r="L3218" s="110">
        <f>$L$1*gp_need_index[[#This Row],[Normalised weighted population (base year)]]</f>
        <v>6129.9068097871705</v>
      </c>
      <c r="M3218" s="4">
        <f>$M$1*gp_need_index[[#This Row],[Normalised travel time adjusted wp (base year)]]</f>
        <v>8947.2780266978079</v>
      </c>
      <c r="N3218" s="115">
        <v>15077.184836484979</v>
      </c>
      <c r="O3218" s="43">
        <f>gp_need_index[[#This Row],[Combined weighted population (base year)]]/gp_need_index[[#This Row],[Registered population (base year)]]</f>
        <v>0.83487710782990976</v>
      </c>
      <c r="P3218" s="77">
        <v>18211.849317815428</v>
      </c>
      <c r="Q3218" s="4">
        <v>6280.8076060800458</v>
      </c>
      <c r="R3218" s="46">
        <v>15240.462509318582</v>
      </c>
      <c r="S3218" s="110">
        <v>15173.068940710089</v>
      </c>
      <c r="T3218" s="46">
        <v>15219.936087424529</v>
      </c>
      <c r="U3218" s="110">
        <f>$L$1*gp_need_index[[#This Row],[Normalised weighted population 2025/26]]</f>
        <v>6191.3830287456403</v>
      </c>
      <c r="V3218" s="4">
        <f>$M$1*gp_need_index[[#This Row],[Normalised travel time adjusted wp 2025/26]]</f>
        <v>9036.8918436782278</v>
      </c>
      <c r="W3218" s="115">
        <v>15228.274872423868</v>
      </c>
      <c r="X3218" s="43">
        <f>gp_need_index[[#This Row],[Combined weighted population 2025/26]]/gp_need_index[[#This Row],[Registered population 2025/26]]</f>
        <v>0.83617399895391575</v>
      </c>
    </row>
    <row r="3219" spans="1:24" ht="13">
      <c r="A3219" s="8" t="s">
        <v>253</v>
      </c>
      <c r="B3219" s="3" t="s">
        <v>9666</v>
      </c>
      <c r="C3219" s="74" t="s">
        <v>6396</v>
      </c>
      <c r="D3219" s="74" t="s">
        <v>6800</v>
      </c>
      <c r="E3219" s="74" t="s">
        <v>6681</v>
      </c>
      <c r="F3219" s="41">
        <v>0.9955779840298622</v>
      </c>
      <c r="G3219" s="110">
        <v>6578.5</v>
      </c>
      <c r="H3219" s="4">
        <v>2609.3614845516813</v>
      </c>
      <c r="I3219" s="46">
        <v>6395.7254278726432</v>
      </c>
      <c r="J3219" s="110">
        <v>6367.4434278899744</v>
      </c>
      <c r="K3219" s="46">
        <v>6387.1944982478144</v>
      </c>
      <c r="L3219" s="110">
        <f>$L$1*gp_need_index[[#This Row],[Normalised weighted population (base year)]]</f>
        <v>2598.2404304617212</v>
      </c>
      <c r="M3219" s="4">
        <f>$M$1*gp_need_index[[#This Row],[Normalised travel time adjusted wp (base year)]]</f>
        <v>3792.4197272348333</v>
      </c>
      <c r="N3219" s="115">
        <v>6390.660157696555</v>
      </c>
      <c r="O3219" s="43">
        <f>gp_need_index[[#This Row],[Combined weighted population (base year)]]/gp_need_index[[#This Row],[Registered population (base year)]]</f>
        <v>0.97144640232523449</v>
      </c>
      <c r="P3219" s="77">
        <v>6638.6208985293024</v>
      </c>
      <c r="Q3219" s="4">
        <v>2662.8288657923995</v>
      </c>
      <c r="R3219" s="46">
        <v>6461.3893695063744</v>
      </c>
      <c r="S3219" s="110">
        <v>6432.8170025251384</v>
      </c>
      <c r="T3219" s="46">
        <v>6452.6869299223299</v>
      </c>
      <c r="U3219" s="110">
        <f>$L$1*gp_need_index[[#This Row],[Normalised weighted population 2025/26]]</f>
        <v>2624.9161703602344</v>
      </c>
      <c r="V3219" s="4">
        <f>$M$1*gp_need_index[[#This Row],[Normalised travel time adjusted wp 2025/26]]</f>
        <v>3831.3060943143309</v>
      </c>
      <c r="W3219" s="115">
        <v>6456.2222646745649</v>
      </c>
      <c r="X3219" s="43">
        <f>gp_need_index[[#This Row],[Combined weighted population 2025/26]]/gp_need_index[[#This Row],[Registered population 2025/26]]</f>
        <v>0.97252461969998238</v>
      </c>
    </row>
    <row r="3220" spans="1:24" ht="13">
      <c r="A3220" s="8" t="s">
        <v>1646</v>
      </c>
      <c r="B3220" s="3" t="s">
        <v>9665</v>
      </c>
      <c r="C3220" s="74" t="s">
        <v>6417</v>
      </c>
      <c r="D3220" s="74" t="s">
        <v>6800</v>
      </c>
      <c r="E3220" s="74" t="s">
        <v>6683</v>
      </c>
      <c r="F3220" s="41">
        <v>0.98348122151039918</v>
      </c>
      <c r="G3220" s="110">
        <v>11694.333333333336</v>
      </c>
      <c r="H3220" s="4">
        <v>4404.7543235905478</v>
      </c>
      <c r="I3220" s="46">
        <v>10796.357422191444</v>
      </c>
      <c r="J3220" s="110">
        <v>10618.014785439706</v>
      </c>
      <c r="K3220" s="46">
        <v>10650.950634727227</v>
      </c>
      <c r="L3220" s="110">
        <f>$L$1*gp_need_index[[#This Row],[Normalised weighted population (base year)]]</f>
        <v>4385.9813358785541</v>
      </c>
      <c r="M3220" s="4">
        <f>$M$1*gp_need_index[[#This Row],[Normalised travel time adjusted wp (base year)]]</f>
        <v>6324.0402827915759</v>
      </c>
      <c r="N3220" s="115">
        <v>10710.021618670129</v>
      </c>
      <c r="O3220" s="43">
        <f>gp_need_index[[#This Row],[Combined weighted population (base year)]]/gp_need_index[[#This Row],[Registered population (base year)]]</f>
        <v>0.91583002753499931</v>
      </c>
      <c r="P3220" s="77">
        <v>11799.84215224774</v>
      </c>
      <c r="Q3220" s="4">
        <v>4494.1235846957943</v>
      </c>
      <c r="R3220" s="46">
        <v>10905.050162418203</v>
      </c>
      <c r="S3220" s="110">
        <v>10724.912054367232</v>
      </c>
      <c r="T3220" s="46">
        <v>10758.039566587444</v>
      </c>
      <c r="U3220" s="110">
        <f>$L$1*gp_need_index[[#This Row],[Normalised weighted population 2025/26]]</f>
        <v>4430.1373703018107</v>
      </c>
      <c r="V3220" s="4">
        <f>$M$1*gp_need_index[[#This Row],[Normalised travel time adjusted wp 2025/26]]</f>
        <v>6387.6247216037345</v>
      </c>
      <c r="W3220" s="115">
        <v>10817.762091905544</v>
      </c>
      <c r="X3220" s="43">
        <f>gp_need_index[[#This Row],[Combined weighted population 2025/26]]/gp_need_index[[#This Row],[Registered population 2025/26]]</f>
        <v>0.9167717629040385</v>
      </c>
    </row>
    <row r="3221" spans="1:24" ht="13">
      <c r="A3221" s="8" t="s">
        <v>1791</v>
      </c>
      <c r="B3221" s="3" t="s">
        <v>9664</v>
      </c>
      <c r="C3221" s="74" t="s">
        <v>6396</v>
      </c>
      <c r="D3221" s="74" t="s">
        <v>6800</v>
      </c>
      <c r="E3221" s="74" t="s">
        <v>6682</v>
      </c>
      <c r="F3221" s="41">
        <v>0.9955779840298622</v>
      </c>
      <c r="G3221" s="110">
        <v>12299</v>
      </c>
      <c r="H3221" s="4">
        <v>6779.9810907720812</v>
      </c>
      <c r="I3221" s="46">
        <v>16618.202468101867</v>
      </c>
      <c r="J3221" s="110">
        <v>16544.716511392937</v>
      </c>
      <c r="K3221" s="46">
        <v>16596.036301441756</v>
      </c>
      <c r="L3221" s="110">
        <f>$L$1*gp_need_index[[#This Row],[Normalised weighted population (base year)]]</f>
        <v>6751.0849271374982</v>
      </c>
      <c r="M3221" s="4">
        <f>$M$1*gp_need_index[[#This Row],[Normalised travel time adjusted wp (base year)]]</f>
        <v>9853.9562997117282</v>
      </c>
      <c r="N3221" s="115">
        <v>16605.041226849225</v>
      </c>
      <c r="O3221" s="43">
        <f>gp_need_index[[#This Row],[Combined weighted population (base year)]]/gp_need_index[[#This Row],[Registered population (base year)]]</f>
        <v>1.3501131170704306</v>
      </c>
      <c r="P3221" s="77">
        <v>12421.260422081506</v>
      </c>
      <c r="Q3221" s="4">
        <v>6921.4113778141354</v>
      </c>
      <c r="R3221" s="46">
        <v>16794.896011944969</v>
      </c>
      <c r="S3221" s="110">
        <v>16720.628713563347</v>
      </c>
      <c r="T3221" s="46">
        <v>16772.276021180442</v>
      </c>
      <c r="U3221" s="110">
        <f>$L$1*gp_need_index[[#This Row],[Normalised weighted population 2025/26]]</f>
        <v>6822.8660432270008</v>
      </c>
      <c r="V3221" s="4">
        <f>$M$1*gp_need_index[[#This Row],[Normalised travel time adjusted wp 2025/26]]</f>
        <v>9958.5992677695631</v>
      </c>
      <c r="W3221" s="115">
        <v>16781.465310996566</v>
      </c>
      <c r="X3221" s="43">
        <f>gp_need_index[[#This Row],[Combined weighted population 2025/26]]/gp_need_index[[#This Row],[Registered population 2025/26]]</f>
        <v>1.3510275721426661</v>
      </c>
    </row>
    <row r="3222" spans="1:24" ht="13">
      <c r="A3222" s="8" t="s">
        <v>1806</v>
      </c>
      <c r="B3222" s="3" t="s">
        <v>9663</v>
      </c>
      <c r="C3222" s="74" t="s">
        <v>6396</v>
      </c>
      <c r="D3222" s="74" t="s">
        <v>6800</v>
      </c>
      <c r="E3222" s="74" t="s">
        <v>6684</v>
      </c>
      <c r="F3222" s="41">
        <v>0.9955779840298622</v>
      </c>
      <c r="G3222" s="110">
        <v>8262.3333333333339</v>
      </c>
      <c r="H3222" s="4">
        <v>3278.764665857072</v>
      </c>
      <c r="I3222" s="46">
        <v>8036.4789124015642</v>
      </c>
      <c r="J3222" s="110">
        <v>8000.9414743072484</v>
      </c>
      <c r="K3222" s="46">
        <v>8025.7594659828137</v>
      </c>
      <c r="L3222" s="110">
        <f>$L$1*gp_need_index[[#This Row],[Normalised weighted population (base year)]]</f>
        <v>3264.7906268390507</v>
      </c>
      <c r="M3222" s="4">
        <f>$M$1*gp_need_index[[#This Row],[Normalised travel time adjusted wp (base year)]]</f>
        <v>4765.3235756613731</v>
      </c>
      <c r="N3222" s="115">
        <v>8030.1142025004237</v>
      </c>
      <c r="O3222" s="43">
        <f>gp_need_index[[#This Row],[Combined weighted population (base year)]]/gp_need_index[[#This Row],[Registered population (base year)]]</f>
        <v>0.97189424325256257</v>
      </c>
      <c r="P3222" s="77">
        <v>8341.1396671821294</v>
      </c>
      <c r="Q3222" s="4">
        <v>3344.494862770262</v>
      </c>
      <c r="R3222" s="46">
        <v>8115.4609033584147</v>
      </c>
      <c r="S3222" s="110">
        <v>8079.5742056387353</v>
      </c>
      <c r="T3222" s="46">
        <v>8104.5306986966361</v>
      </c>
      <c r="U3222" s="110">
        <f>$L$1*gp_need_index[[#This Row],[Normalised weighted population 2025/26]]</f>
        <v>3296.8767763301039</v>
      </c>
      <c r="V3222" s="4">
        <f>$M$1*gp_need_index[[#This Row],[Normalised travel time adjusted wp 2025/26]]</f>
        <v>4812.0942786616433</v>
      </c>
      <c r="W3222" s="115">
        <v>8108.9710549917472</v>
      </c>
      <c r="X3222" s="43">
        <f>gp_need_index[[#This Row],[Combined weighted population 2025/26]]/gp_need_index[[#This Row],[Registered population 2025/26]]</f>
        <v>0.97216584046616072</v>
      </c>
    </row>
    <row r="3223" spans="1:24" ht="13">
      <c r="A3223" s="8" t="s">
        <v>257</v>
      </c>
      <c r="B3223" s="3" t="s">
        <v>9662</v>
      </c>
      <c r="C3223" s="74" t="s">
        <v>6396</v>
      </c>
      <c r="D3223" s="74" t="s">
        <v>6800</v>
      </c>
      <c r="E3223" s="74" t="s">
        <v>6675</v>
      </c>
      <c r="F3223" s="41">
        <v>0.9955779840298622</v>
      </c>
      <c r="G3223" s="110">
        <v>18086.916666666664</v>
      </c>
      <c r="H3223" s="4">
        <v>6110.460691400709</v>
      </c>
      <c r="I3223" s="46">
        <v>14977.161673987959</v>
      </c>
      <c r="J3223" s="110">
        <v>14910.932425878249</v>
      </c>
      <c r="K3223" s="46">
        <v>14957.184407349267</v>
      </c>
      <c r="L3223" s="110">
        <f>$L$1*gp_need_index[[#This Row],[Normalised weighted population (base year)]]</f>
        <v>6084.4180122755824</v>
      </c>
      <c r="M3223" s="4">
        <f>$M$1*gp_need_index[[#This Row],[Normalised travel time adjusted wp (base year)]]</f>
        <v>8880.8820877274939</v>
      </c>
      <c r="N3223" s="115">
        <v>14965.300100003076</v>
      </c>
      <c r="O3223" s="43">
        <f>gp_need_index[[#This Row],[Combined weighted population (base year)]]/gp_need_index[[#This Row],[Registered population (base year)]]</f>
        <v>0.82741024221023918</v>
      </c>
      <c r="P3223" s="77">
        <v>18235.893545077193</v>
      </c>
      <c r="Q3223" s="4">
        <v>6229.7266918283158</v>
      </c>
      <c r="R3223" s="46">
        <v>15116.513997053758</v>
      </c>
      <c r="S3223" s="110">
        <v>15049.668530745976</v>
      </c>
      <c r="T3223" s="46">
        <v>15096.154513627243</v>
      </c>
      <c r="U3223" s="110">
        <f>$L$1*gp_need_index[[#This Row],[Normalised weighted population 2025/26]]</f>
        <v>6141.0293918527004</v>
      </c>
      <c r="V3223" s="4">
        <f>$M$1*gp_need_index[[#This Row],[Normalised travel time adjusted wp 2025/26]]</f>
        <v>8963.3960886224249</v>
      </c>
      <c r="W3223" s="115">
        <v>15104.425480475125</v>
      </c>
      <c r="X3223" s="43">
        <f>gp_need_index[[#This Row],[Combined weighted population 2025/26]]/gp_need_index[[#This Row],[Registered population 2025/26]]</f>
        <v>0.82827997669204356</v>
      </c>
    </row>
    <row r="3224" spans="1:24" ht="13">
      <c r="A3224" s="8" t="s">
        <v>254</v>
      </c>
      <c r="B3224" s="3" t="s">
        <v>9661</v>
      </c>
      <c r="C3224" s="74" t="s">
        <v>6396</v>
      </c>
      <c r="D3224" s="74" t="s">
        <v>6800</v>
      </c>
      <c r="E3224" s="74" t="s">
        <v>6685</v>
      </c>
      <c r="F3224" s="41">
        <v>0.9955779840298622</v>
      </c>
      <c r="G3224" s="110">
        <v>10365.416666666664</v>
      </c>
      <c r="H3224" s="4">
        <v>5633.7759538230384</v>
      </c>
      <c r="I3224" s="46">
        <v>13808.774420917074</v>
      </c>
      <c r="J3224" s="110">
        <v>13747.711799899749</v>
      </c>
      <c r="K3224" s="46">
        <v>13790.355606019768</v>
      </c>
      <c r="L3224" s="110">
        <f>$L$1*gp_need_index[[#This Row],[Normalised weighted population (base year)]]</f>
        <v>5609.7648969096463</v>
      </c>
      <c r="M3224" s="4">
        <f>$M$1*gp_need_index[[#This Row],[Normalised travel time adjusted wp (base year)]]</f>
        <v>8188.073286354419</v>
      </c>
      <c r="N3224" s="115">
        <v>13797.838183264066</v>
      </c>
      <c r="O3224" s="43">
        <f>gp_need_index[[#This Row],[Combined weighted population (base year)]]/gp_need_index[[#This Row],[Registered population (base year)]]</f>
        <v>1.3311416826720974</v>
      </c>
      <c r="P3224" s="77">
        <v>10470.685966326502</v>
      </c>
      <c r="Q3224" s="4">
        <v>5752.512575195753</v>
      </c>
      <c r="R3224" s="46">
        <v>13958.547647883046</v>
      </c>
      <c r="S3224" s="110">
        <v>13896.822727264178</v>
      </c>
      <c r="T3224" s="46">
        <v>13939.747756615079</v>
      </c>
      <c r="U3224" s="110">
        <f>$L$1*gp_need_index[[#This Row],[Normalised weighted population 2025/26]]</f>
        <v>5670.6097311809554</v>
      </c>
      <c r="V3224" s="4">
        <f>$M$1*gp_need_index[[#This Row],[Normalised travel time adjusted wp 2025/26]]</f>
        <v>8276.7754135821269</v>
      </c>
      <c r="W3224" s="115">
        <v>13947.385144763082</v>
      </c>
      <c r="X3224" s="43">
        <f>gp_need_index[[#This Row],[Combined weighted population 2025/26]]/gp_need_index[[#This Row],[Registered population 2025/26]]</f>
        <v>1.3320412043315566</v>
      </c>
    </row>
    <row r="3225" spans="1:24" ht="13">
      <c r="A3225" s="8" t="s">
        <v>270</v>
      </c>
      <c r="B3225" s="3" t="s">
        <v>9660</v>
      </c>
      <c r="C3225" s="74" t="s">
        <v>6396</v>
      </c>
      <c r="D3225" s="74" t="s">
        <v>6800</v>
      </c>
      <c r="E3225" s="74" t="s">
        <v>6685</v>
      </c>
      <c r="F3225" s="41">
        <v>0.9955779840298622</v>
      </c>
      <c r="G3225" s="110">
        <v>9998.25</v>
      </c>
      <c r="H3225" s="4">
        <v>4669.1889228347118</v>
      </c>
      <c r="I3225" s="46">
        <v>11444.504909769536</v>
      </c>
      <c r="J3225" s="110">
        <v>11393.897126288213</v>
      </c>
      <c r="K3225" s="46">
        <v>11429.239672529866</v>
      </c>
      <c r="L3225" s="110">
        <f>$L$1*gp_need_index[[#This Row],[Normalised weighted population (base year)]]</f>
        <v>4649.2889193761985</v>
      </c>
      <c r="M3225" s="4">
        <f>$M$1*gp_need_index[[#This Row],[Normalised travel time adjusted wp (base year)]]</f>
        <v>6786.1522008274287</v>
      </c>
      <c r="N3225" s="115">
        <v>11435.441120203628</v>
      </c>
      <c r="O3225" s="43">
        <f>gp_need_index[[#This Row],[Combined weighted population (base year)]]/gp_need_index[[#This Row],[Registered population (base year)]]</f>
        <v>1.1437442672671345</v>
      </c>
      <c r="P3225" s="77">
        <v>10090.589921929222</v>
      </c>
      <c r="Q3225" s="4">
        <v>4764.4476239513788</v>
      </c>
      <c r="R3225" s="46">
        <v>11560.995009646786</v>
      </c>
      <c r="S3225" s="110">
        <v>11509.872105083445</v>
      </c>
      <c r="T3225" s="46">
        <v>11545.424231467452</v>
      </c>
      <c r="U3225" s="110">
        <f>$L$1*gp_need_index[[#This Row],[Normalised weighted population 2025/26]]</f>
        <v>4696.6126030869718</v>
      </c>
      <c r="V3225" s="4">
        <f>$M$1*gp_need_index[[#This Row],[Normalised travel time adjusted wp 2025/26]]</f>
        <v>6855.1372009610332</v>
      </c>
      <c r="W3225" s="115">
        <v>11551.749804048006</v>
      </c>
      <c r="X3225" s="43">
        <f>gp_need_index[[#This Row],[Combined weighted population 2025/26]]/gp_need_index[[#This Row],[Registered population 2025/26]]</f>
        <v>1.1448042080219056</v>
      </c>
    </row>
    <row r="3226" spans="1:24" ht="13">
      <c r="A3226" s="8" t="s">
        <v>1650</v>
      </c>
      <c r="B3226" s="3" t="s">
        <v>9659</v>
      </c>
      <c r="C3226" s="74" t="s">
        <v>6417</v>
      </c>
      <c r="D3226" s="74" t="s">
        <v>6800</v>
      </c>
      <c r="E3226" s="74" t="s">
        <v>6683</v>
      </c>
      <c r="F3226" s="41">
        <v>0.98348122151039918</v>
      </c>
      <c r="G3226" s="110">
        <v>9791.25</v>
      </c>
      <c r="H3226" s="4">
        <v>3319.759983109393</v>
      </c>
      <c r="I3226" s="46">
        <v>8136.961269685773</v>
      </c>
      <c r="J3226" s="110">
        <v>8002.5486088933731</v>
      </c>
      <c r="K3226" s="46">
        <v>8027.3715857138623</v>
      </c>
      <c r="L3226" s="110">
        <f>$L$1*gp_need_index[[#This Row],[Normalised weighted population (base year)]]</f>
        <v>3305.6112227492745</v>
      </c>
      <c r="M3226" s="4">
        <f>$M$1*gp_need_index[[#This Row],[Normalised travel time adjusted wp (base year)]]</f>
        <v>4766.2807775553147</v>
      </c>
      <c r="N3226" s="115">
        <v>8071.8920003045896</v>
      </c>
      <c r="O3226" s="43">
        <f>gp_need_index[[#This Row],[Combined weighted population (base year)]]/gp_need_index[[#This Row],[Registered population (base year)]]</f>
        <v>0.82439851911702688</v>
      </c>
      <c r="P3226" s="77">
        <v>9877.8165907707371</v>
      </c>
      <c r="Q3226" s="4">
        <v>3385.1686755436331</v>
      </c>
      <c r="R3226" s="46">
        <v>8214.1564466009004</v>
      </c>
      <c r="S3226" s="110">
        <v>8078.4686157805736</v>
      </c>
      <c r="T3226" s="46">
        <v>8103.4216938508862</v>
      </c>
      <c r="U3226" s="110">
        <f>$L$1*gp_need_index[[#This Row],[Normalised weighted population 2025/26]]</f>
        <v>3336.971485468408</v>
      </c>
      <c r="V3226" s="4">
        <f>$M$1*gp_need_index[[#This Row],[Normalised travel time adjusted wp 2025/26]]</f>
        <v>4811.4358030420617</v>
      </c>
      <c r="W3226" s="115">
        <v>8148.4072885104697</v>
      </c>
      <c r="X3226" s="43">
        <f>gp_need_index[[#This Row],[Combined weighted population 2025/26]]/gp_need_index[[#This Row],[Registered population 2025/26]]</f>
        <v>0.82491988119356985</v>
      </c>
    </row>
    <row r="3227" spans="1:24" ht="13">
      <c r="A3227" s="8" t="s">
        <v>1817</v>
      </c>
      <c r="B3227" s="3" t="s">
        <v>9658</v>
      </c>
      <c r="C3227" s="74" t="s">
        <v>6396</v>
      </c>
      <c r="D3227" s="74" t="s">
        <v>6800</v>
      </c>
      <c r="E3227" s="74" t="s">
        <v>6685</v>
      </c>
      <c r="F3227" s="41">
        <v>0.9955779840298622</v>
      </c>
      <c r="G3227" s="110">
        <v>6228.6666666666661</v>
      </c>
      <c r="H3227" s="4">
        <v>1578.3155849245973</v>
      </c>
      <c r="I3227" s="46">
        <v>3868.5606342673059</v>
      </c>
      <c r="J3227" s="110">
        <v>3851.4537973611295</v>
      </c>
      <c r="K3227" s="46">
        <v>3863.400559950092</v>
      </c>
      <c r="L3227" s="110">
        <f>$L$1*gp_need_index[[#This Row],[Normalised weighted population (base year)]]</f>
        <v>1571.5888308528097</v>
      </c>
      <c r="M3227" s="4">
        <f>$M$1*gp_need_index[[#This Row],[Normalised travel time adjusted wp (base year)]]</f>
        <v>2293.9079907123828</v>
      </c>
      <c r="N3227" s="115">
        <v>3865.4968215651925</v>
      </c>
      <c r="O3227" s="43">
        <f>gp_need_index[[#This Row],[Combined weighted population (base year)]]/gp_need_index[[#This Row],[Registered population (base year)]]</f>
        <v>0.6205977986029958</v>
      </c>
      <c r="P3227" s="77">
        <v>6279.8404374345682</v>
      </c>
      <c r="Q3227" s="4">
        <v>1607.7184312766767</v>
      </c>
      <c r="R3227" s="46">
        <v>3901.14998168285</v>
      </c>
      <c r="S3227" s="110">
        <v>3883.8990341619456</v>
      </c>
      <c r="T3227" s="46">
        <v>3895.8957677541689</v>
      </c>
      <c r="U3227" s="110">
        <f>$L$1*gp_need_index[[#This Row],[Normalised weighted population 2025/26]]</f>
        <v>1584.8281359187238</v>
      </c>
      <c r="V3227" s="4">
        <f>$M$1*gp_need_index[[#This Row],[Normalised travel time adjusted wp 2025/26]]</f>
        <v>2313.2021373288017</v>
      </c>
      <c r="W3227" s="115">
        <v>3898.0302732475257</v>
      </c>
      <c r="X3227" s="43">
        <f>gp_need_index[[#This Row],[Combined weighted population 2025/26]]/gp_need_index[[#This Row],[Registered population 2025/26]]</f>
        <v>0.62072122884063974</v>
      </c>
    </row>
    <row r="3228" spans="1:24" ht="13">
      <c r="A3228" s="8" t="s">
        <v>1792</v>
      </c>
      <c r="B3228" s="3" t="s">
        <v>9657</v>
      </c>
      <c r="C3228" s="74" t="s">
        <v>6396</v>
      </c>
      <c r="D3228" s="74" t="s">
        <v>6800</v>
      </c>
      <c r="E3228" s="74" t="s">
        <v>6684</v>
      </c>
      <c r="F3228" s="41">
        <v>0.9955779840298622</v>
      </c>
      <c r="G3228" s="110">
        <v>10486</v>
      </c>
      <c r="H3228" s="4">
        <v>4768.4147532247998</v>
      </c>
      <c r="I3228" s="46">
        <v>11687.714281213408</v>
      </c>
      <c r="J3228" s="110">
        <v>11636.031022007475</v>
      </c>
      <c r="K3228" s="46">
        <v>11672.124639485886</v>
      </c>
      <c r="L3228" s="110">
        <f>$L$1*gp_need_index[[#This Row],[Normalised weighted population (base year)]]</f>
        <v>4748.0918509715348</v>
      </c>
      <c r="M3228" s="4">
        <f>$M$1*gp_need_index[[#This Row],[Normalised travel time adjusted wp (base year)]]</f>
        <v>6930.366024343447</v>
      </c>
      <c r="N3228" s="115">
        <v>11678.457875314982</v>
      </c>
      <c r="O3228" s="43">
        <f>gp_need_index[[#This Row],[Combined weighted population (base year)]]/gp_need_index[[#This Row],[Registered population (base year)]]</f>
        <v>1.1137190420861132</v>
      </c>
      <c r="P3228" s="77">
        <v>10584.323128938566</v>
      </c>
      <c r="Q3228" s="4">
        <v>4864.461246093023</v>
      </c>
      <c r="R3228" s="46">
        <v>11803.67938310146</v>
      </c>
      <c r="S3228" s="110">
        <v>11751.483324363</v>
      </c>
      <c r="T3228" s="46">
        <v>11787.781748579442</v>
      </c>
      <c r="U3228" s="110">
        <f>$L$1*gp_need_index[[#This Row],[Normalised weighted population 2025/26]]</f>
        <v>4795.2022561391896</v>
      </c>
      <c r="V3228" s="4">
        <f>$M$1*gp_need_index[[#This Row],[Normalised travel time adjusted wp 2025/26]]</f>
        <v>6999.0378492333384</v>
      </c>
      <c r="W3228" s="115">
        <v>11794.240105372528</v>
      </c>
      <c r="X3228" s="43">
        <f>gp_need_index[[#This Row],[Combined weighted population 2025/26]]/gp_need_index[[#This Row],[Registered population 2025/26]]</f>
        <v>1.1143121729840175</v>
      </c>
    </row>
    <row r="3229" spans="1:24" ht="13">
      <c r="A3229" s="8" t="s">
        <v>1797</v>
      </c>
      <c r="B3229" s="3" t="s">
        <v>9656</v>
      </c>
      <c r="C3229" s="74" t="s">
        <v>6396</v>
      </c>
      <c r="D3229" s="74" t="s">
        <v>6800</v>
      </c>
      <c r="E3229" s="74" t="s">
        <v>6684</v>
      </c>
      <c r="F3229" s="41">
        <v>0.9955779840298622</v>
      </c>
      <c r="G3229" s="110">
        <v>11287.916666666666</v>
      </c>
      <c r="H3229" s="4">
        <v>3672.734927911411</v>
      </c>
      <c r="I3229" s="46">
        <v>9002.1272665158667</v>
      </c>
      <c r="J3229" s="110">
        <v>8962.3197159781212</v>
      </c>
      <c r="K3229" s="46">
        <v>8990.1197913591459</v>
      </c>
      <c r="L3229" s="110">
        <f>$L$1*gp_need_index[[#This Row],[Normalised weighted population (base year)]]</f>
        <v>3657.0817943639113</v>
      </c>
      <c r="M3229" s="4">
        <f>$M$1*gp_need_index[[#This Row],[Normalised travel time adjusted wp (base year)]]</f>
        <v>5337.9159905507413</v>
      </c>
      <c r="N3229" s="115">
        <v>8994.9977849146526</v>
      </c>
      <c r="O3229" s="43">
        <f>gp_need_index[[#This Row],[Combined weighted population (base year)]]/gp_need_index[[#This Row],[Registered population (base year)]]</f>
        <v>0.79686961292662384</v>
      </c>
      <c r="P3229" s="77">
        <v>11382.034284263242</v>
      </c>
      <c r="Q3229" s="4">
        <v>3746.8360179792662</v>
      </c>
      <c r="R3229" s="46">
        <v>9091.7470239494833</v>
      </c>
      <c r="S3229" s="110">
        <v>9051.5431734131253</v>
      </c>
      <c r="T3229" s="46">
        <v>9079.5019208200029</v>
      </c>
      <c r="U3229" s="110">
        <f>$L$1*gp_need_index[[#This Row],[Normalised weighted population 2025/26]]</f>
        <v>3693.4894981901916</v>
      </c>
      <c r="V3229" s="4">
        <f>$M$1*gp_need_index[[#This Row],[Normalised travel time adjusted wp 2025/26]]</f>
        <v>5390.9869516937915</v>
      </c>
      <c r="W3229" s="115">
        <v>9084.4764498839832</v>
      </c>
      <c r="X3229" s="43">
        <f>gp_need_index[[#This Row],[Combined weighted population 2025/26]]/gp_need_index[[#This Row],[Registered population 2025/26]]</f>
        <v>0.79814172256045179</v>
      </c>
    </row>
    <row r="3230" spans="1:24" ht="13">
      <c r="A3230" s="8" t="s">
        <v>251</v>
      </c>
      <c r="B3230" s="3" t="s">
        <v>9655</v>
      </c>
      <c r="C3230" s="74" t="s">
        <v>6396</v>
      </c>
      <c r="D3230" s="74" t="s">
        <v>6800</v>
      </c>
      <c r="E3230" s="74" t="s">
        <v>6675</v>
      </c>
      <c r="F3230" s="41">
        <v>0.9955779840298622</v>
      </c>
      <c r="G3230" s="110">
        <v>5183.3333333333339</v>
      </c>
      <c r="H3230" s="4">
        <v>1548.3783138018098</v>
      </c>
      <c r="I3230" s="46">
        <v>3795.1823126761037</v>
      </c>
      <c r="J3230" s="110">
        <v>3778.3999558798655</v>
      </c>
      <c r="K3230" s="46">
        <v>3790.1201139329028</v>
      </c>
      <c r="L3230" s="110">
        <f>$L$1*gp_need_index[[#This Row],[Normalised weighted population (base year)]]</f>
        <v>1541.7791518683416</v>
      </c>
      <c r="M3230" s="4">
        <f>$M$1*gp_need_index[[#This Row],[Normalised travel time adjusted wp (base year)]]</f>
        <v>2250.3974620800714</v>
      </c>
      <c r="N3230" s="115">
        <v>3792.176613948413</v>
      </c>
      <c r="O3230" s="43">
        <f>gp_need_index[[#This Row],[Combined weighted population (base year)]]/gp_need_index[[#This Row],[Registered population (base year)]]</f>
        <v>0.73160963613152652</v>
      </c>
      <c r="P3230" s="77">
        <v>5227.2110799702223</v>
      </c>
      <c r="Q3230" s="4">
        <v>1577.6938331358861</v>
      </c>
      <c r="R3230" s="46">
        <v>3828.2948982252519</v>
      </c>
      <c r="S3230" s="110">
        <v>3811.3661170469027</v>
      </c>
      <c r="T3230" s="46">
        <v>3823.1388082333779</v>
      </c>
      <c r="U3230" s="110">
        <f>$L$1*gp_need_index[[#This Row],[Normalised weighted population 2025/26]]</f>
        <v>1555.2310205423751</v>
      </c>
      <c r="V3230" s="4">
        <f>$M$1*gp_need_index[[#This Row],[Normalised travel time adjusted wp 2025/26]]</f>
        <v>2270.0024306882779</v>
      </c>
      <c r="W3230" s="115">
        <v>3825.2334512306529</v>
      </c>
      <c r="X3230" s="43">
        <f>gp_need_index[[#This Row],[Combined weighted population 2025/26]]/gp_need_index[[#This Row],[Registered population 2025/26]]</f>
        <v>0.73179242098875485</v>
      </c>
    </row>
    <row r="3231" spans="1:24" ht="13">
      <c r="A3231" s="8" t="s">
        <v>1693</v>
      </c>
      <c r="B3231" s="3" t="s">
        <v>9654</v>
      </c>
      <c r="C3231" s="74" t="s">
        <v>6396</v>
      </c>
      <c r="D3231" s="74" t="s">
        <v>6800</v>
      </c>
      <c r="E3231" s="74" t="s">
        <v>6679</v>
      </c>
      <c r="F3231" s="41">
        <v>0.9955779840298622</v>
      </c>
      <c r="G3231" s="110">
        <v>15315</v>
      </c>
      <c r="H3231" s="4">
        <v>4897.7617721819743</v>
      </c>
      <c r="I3231" s="46">
        <v>12004.75276862178</v>
      </c>
      <c r="J3231" s="110">
        <v>11951.667560161379</v>
      </c>
      <c r="K3231" s="46">
        <v>11988.740245540932</v>
      </c>
      <c r="L3231" s="110">
        <f>$L$1*gp_need_index[[#This Row],[Normalised weighted population (base year)]]</f>
        <v>4876.8875951426307</v>
      </c>
      <c r="M3231" s="4">
        <f>$M$1*gp_need_index[[#This Row],[Normalised travel time adjusted wp (base year)]]</f>
        <v>7118.3576802548123</v>
      </c>
      <c r="N3231" s="115">
        <v>11995.245275397443</v>
      </c>
      <c r="O3231" s="43">
        <f>gp_need_index[[#This Row],[Combined weighted population (base year)]]/gp_need_index[[#This Row],[Registered population (base year)]]</f>
        <v>0.78323508164527866</v>
      </c>
      <c r="P3231" s="77">
        <v>15445.508707139423</v>
      </c>
      <c r="Q3231" s="4">
        <v>4988.9185644459458</v>
      </c>
      <c r="R3231" s="46">
        <v>12105.676707861398</v>
      </c>
      <c r="S3231" s="110">
        <v>12052.14521212991</v>
      </c>
      <c r="T3231" s="46">
        <v>12089.372332107272</v>
      </c>
      <c r="U3231" s="110">
        <f>$L$1*gp_need_index[[#This Row],[Normalised weighted population 2025/26]]</f>
        <v>4917.8875821325446</v>
      </c>
      <c r="V3231" s="4">
        <f>$M$1*gp_need_index[[#This Row],[Normalised travel time adjusted wp 2025/26]]</f>
        <v>7178.1083439290887</v>
      </c>
      <c r="W3231" s="115">
        <v>12095.995926061634</v>
      </c>
      <c r="X3231" s="43">
        <f>gp_need_index[[#This Row],[Combined weighted population 2025/26]]/gp_need_index[[#This Row],[Registered population 2025/26]]</f>
        <v>0.78314001535413769</v>
      </c>
    </row>
    <row r="3232" spans="1:24" ht="13">
      <c r="A3232" s="8" t="s">
        <v>180</v>
      </c>
      <c r="B3232" s="3" t="s">
        <v>9653</v>
      </c>
      <c r="C3232" s="74" t="s">
        <v>6417</v>
      </c>
      <c r="D3232" s="74" t="s">
        <v>6800</v>
      </c>
      <c r="E3232" s="74" t="s">
        <v>6682</v>
      </c>
      <c r="F3232" s="41">
        <v>0.98348122151039918</v>
      </c>
      <c r="G3232" s="110">
        <v>13902.25</v>
      </c>
      <c r="H3232" s="4">
        <v>5268.2760676745429</v>
      </c>
      <c r="I3232" s="46">
        <v>12912.908926785998</v>
      </c>
      <c r="J3232" s="110">
        <v>12699.603444568031</v>
      </c>
      <c r="K3232" s="46">
        <v>12738.996140237956</v>
      </c>
      <c r="L3232" s="110">
        <f>$L$1*gp_need_index[[#This Row],[Normalised weighted population (base year)]]</f>
        <v>5245.8227650346753</v>
      </c>
      <c r="M3232" s="4">
        <f>$M$1*gp_need_index[[#This Row],[Normalised travel time adjusted wp (base year)]]</f>
        <v>7563.8248186523906</v>
      </c>
      <c r="N3232" s="115">
        <v>12809.647583687067</v>
      </c>
      <c r="O3232" s="43">
        <f>gp_need_index[[#This Row],[Combined weighted population (base year)]]/gp_need_index[[#This Row],[Registered population (base year)]]</f>
        <v>0.92140823130695149</v>
      </c>
      <c r="P3232" s="77">
        <v>14031.372252277364</v>
      </c>
      <c r="Q3232" s="4">
        <v>5376.3911933344543</v>
      </c>
      <c r="R3232" s="46">
        <v>13045.884153197874</v>
      </c>
      <c r="S3232" s="110">
        <v>12830.382082670205</v>
      </c>
      <c r="T3232" s="46">
        <v>12870.013049999263</v>
      </c>
      <c r="U3232" s="110">
        <f>$L$1*gp_need_index[[#This Row],[Normalised weighted population 2025/26]]</f>
        <v>5299.8434720536852</v>
      </c>
      <c r="V3232" s="4">
        <f>$M$1*gp_need_index[[#This Row],[Normalised travel time adjusted wp 2025/26]]</f>
        <v>7641.6165804840421</v>
      </c>
      <c r="W3232" s="115">
        <v>12941.460052537728</v>
      </c>
      <c r="X3232" s="43">
        <f>gp_need_index[[#This Row],[Combined weighted population 2025/26]]/gp_need_index[[#This Row],[Registered population 2025/26]]</f>
        <v>0.92232319261840279</v>
      </c>
    </row>
    <row r="3233" spans="1:24" ht="13">
      <c r="A3233" s="8" t="s">
        <v>1810</v>
      </c>
      <c r="B3233" s="3" t="s">
        <v>9652</v>
      </c>
      <c r="C3233" s="74" t="s">
        <v>6396</v>
      </c>
      <c r="D3233" s="74" t="s">
        <v>6800</v>
      </c>
      <c r="E3233" s="74" t="s">
        <v>6685</v>
      </c>
      <c r="F3233" s="41">
        <v>0.9955779840298622</v>
      </c>
      <c r="G3233" s="110">
        <v>22032.083333333328</v>
      </c>
      <c r="H3233" s="4">
        <v>6513.560172957651</v>
      </c>
      <c r="I3233" s="46">
        <v>15965.186376360296</v>
      </c>
      <c r="J3233" s="110">
        <v>15894.588067237804</v>
      </c>
      <c r="K3233" s="46">
        <v>15943.891234322076</v>
      </c>
      <c r="L3233" s="110">
        <f>$L$1*gp_need_index[[#This Row],[Normalised weighted population (base year)]]</f>
        <v>6485.7994907254151</v>
      </c>
      <c r="M3233" s="4">
        <f>$M$1*gp_need_index[[#This Row],[Normalised travel time adjusted wp (base year)]]</f>
        <v>9466.7428183871762</v>
      </c>
      <c r="N3233" s="115">
        <v>15952.542309112592</v>
      </c>
      <c r="O3233" s="43">
        <f>gp_need_index[[#This Row],[Combined weighted population (base year)]]/gp_need_index[[#This Row],[Registered population (base year)]]</f>
        <v>0.72405963919795435</v>
      </c>
      <c r="P3233" s="77">
        <v>22209.89942140249</v>
      </c>
      <c r="Q3233" s="4">
        <v>6642.8903980635305</v>
      </c>
      <c r="R3233" s="46">
        <v>16119.061180475421</v>
      </c>
      <c r="S3233" s="110">
        <v>16047.78243451173</v>
      </c>
      <c r="T3233" s="46">
        <v>16097.3514292048</v>
      </c>
      <c r="U3233" s="110">
        <f>$L$1*gp_need_index[[#This Row],[Normalised weighted population 2025/26]]</f>
        <v>6548.3105759478904</v>
      </c>
      <c r="V3233" s="4">
        <f>$M$1*gp_need_index[[#This Row],[Normalised travel time adjusted wp 2025/26]]</f>
        <v>9557.8603615554948</v>
      </c>
      <c r="W3233" s="115">
        <v>16106.170937503386</v>
      </c>
      <c r="X3233" s="43">
        <f>gp_need_index[[#This Row],[Combined weighted population 2025/26]]/gp_need_index[[#This Row],[Registered population 2025/26]]</f>
        <v>0.72517982328108754</v>
      </c>
    </row>
    <row r="3234" spans="1:24" ht="13">
      <c r="A3234" s="8" t="s">
        <v>1789</v>
      </c>
      <c r="B3234" s="3" t="s">
        <v>9651</v>
      </c>
      <c r="C3234" s="74" t="s">
        <v>6396</v>
      </c>
      <c r="D3234" s="74" t="s">
        <v>6800</v>
      </c>
      <c r="E3234" s="74" t="s">
        <v>6684</v>
      </c>
      <c r="F3234" s="41">
        <v>0.9955779840298622</v>
      </c>
      <c r="G3234" s="110">
        <v>15516.083333333332</v>
      </c>
      <c r="H3234" s="4">
        <v>3412.563337582601</v>
      </c>
      <c r="I3234" s="46">
        <v>8364.428708563124</v>
      </c>
      <c r="J3234" s="110">
        <v>8327.441071232779</v>
      </c>
      <c r="K3234" s="46">
        <v>8353.2718267567725</v>
      </c>
      <c r="L3234" s="110">
        <f>$L$1*gp_need_index[[#This Row],[Normalised weighted population (base year)]]</f>
        <v>3398.0190509104182</v>
      </c>
      <c r="M3234" s="4">
        <f>$M$1*gp_need_index[[#This Row],[Normalised travel time adjusted wp (base year)]]</f>
        <v>4959.78521891541</v>
      </c>
      <c r="N3234" s="115">
        <v>8357.8042698258287</v>
      </c>
      <c r="O3234" s="43">
        <f>gp_need_index[[#This Row],[Combined weighted population (base year)]]/gp_need_index[[#This Row],[Registered population (base year)]]</f>
        <v>0.53865425251169463</v>
      </c>
      <c r="P3234" s="77">
        <v>15660.328005975662</v>
      </c>
      <c r="Q3234" s="4">
        <v>3474.0734346810191</v>
      </c>
      <c r="R3234" s="46">
        <v>8429.8850174333675</v>
      </c>
      <c r="S3234" s="110">
        <v>8392.6079312598522</v>
      </c>
      <c r="T3234" s="46">
        <v>8418.5313346773237</v>
      </c>
      <c r="U3234" s="110">
        <f>$L$1*gp_need_index[[#This Row],[Normalised weighted population 2025/26]]</f>
        <v>3424.6104407462431</v>
      </c>
      <c r="V3234" s="4">
        <f>$M$1*gp_need_index[[#This Row],[Normalised travel time adjusted wp 2025/26]]</f>
        <v>4998.5332866774661</v>
      </c>
      <c r="W3234" s="115">
        <v>8423.1437274237087</v>
      </c>
      <c r="X3234" s="43">
        <f>gp_need_index[[#This Row],[Combined weighted population 2025/26]]/gp_need_index[[#This Row],[Registered population 2025/26]]</f>
        <v>0.53786508968455893</v>
      </c>
    </row>
    <row r="3235" spans="1:24" ht="13">
      <c r="A3235" s="8" t="s">
        <v>267</v>
      </c>
      <c r="B3235" s="3" t="s">
        <v>9650</v>
      </c>
      <c r="C3235" s="74" t="s">
        <v>6396</v>
      </c>
      <c r="D3235" s="74" t="s">
        <v>6800</v>
      </c>
      <c r="E3235" s="74" t="s">
        <v>6677</v>
      </c>
      <c r="F3235" s="41">
        <v>0.9955779840298622</v>
      </c>
      <c r="G3235" s="110">
        <v>8782.75</v>
      </c>
      <c r="H3235" s="4">
        <v>3010.1028553830156</v>
      </c>
      <c r="I3235" s="46">
        <v>7377.9702378004877</v>
      </c>
      <c r="J3235" s="110">
        <v>7345.3447355817325</v>
      </c>
      <c r="K3235" s="46">
        <v>7368.1291422777713</v>
      </c>
      <c r="L3235" s="110">
        <f>$L$1*gp_need_index[[#This Row],[Normalised weighted population (base year)]]</f>
        <v>2997.2738484135921</v>
      </c>
      <c r="M3235" s="4">
        <f>$M$1*gp_need_index[[#This Row],[Normalised travel time adjusted wp (base year)]]</f>
        <v>4374.8532034923392</v>
      </c>
      <c r="N3235" s="115">
        <v>7372.1270519059308</v>
      </c>
      <c r="O3235" s="43">
        <f>gp_need_index[[#This Row],[Combined weighted population (base year)]]/gp_need_index[[#This Row],[Registered population (base year)]]</f>
        <v>0.8393870999295131</v>
      </c>
      <c r="P3235" s="77">
        <v>8859.525684724973</v>
      </c>
      <c r="Q3235" s="4">
        <v>3069.3755083216888</v>
      </c>
      <c r="R3235" s="46">
        <v>7447.8801605567269</v>
      </c>
      <c r="S3235" s="110">
        <v>7414.9455155430724</v>
      </c>
      <c r="T3235" s="46">
        <v>7437.8490784751648</v>
      </c>
      <c r="U3235" s="110">
        <f>$L$1*gp_need_index[[#This Row],[Normalised weighted population 2025/26]]</f>
        <v>3025.6745028575924</v>
      </c>
      <c r="V3235" s="4">
        <f>$M$1*gp_need_index[[#This Row],[Normalised travel time adjusted wp 2025/26]]</f>
        <v>4416.2496666013112</v>
      </c>
      <c r="W3235" s="115">
        <v>7441.9241694589036</v>
      </c>
      <c r="X3235" s="43">
        <f>gp_need_index[[#This Row],[Combined weighted population 2025/26]]/gp_need_index[[#This Row],[Registered population 2025/26]]</f>
        <v>0.83999126299614357</v>
      </c>
    </row>
    <row r="3236" spans="1:24" ht="13">
      <c r="A3236" s="8" t="s">
        <v>1696</v>
      </c>
      <c r="B3236" s="3" t="s">
        <v>9649</v>
      </c>
      <c r="C3236" s="74" t="s">
        <v>6396</v>
      </c>
      <c r="D3236" s="74" t="s">
        <v>6800</v>
      </c>
      <c r="E3236" s="74" t="s">
        <v>6675</v>
      </c>
      <c r="F3236" s="41">
        <v>0.9955779840298622</v>
      </c>
      <c r="G3236" s="110">
        <v>10549.333333333334</v>
      </c>
      <c r="H3236" s="4">
        <v>3501.466325924333</v>
      </c>
      <c r="I3236" s="46">
        <v>8582.3360803540327</v>
      </c>
      <c r="J3236" s="110">
        <v>8544.3848531456169</v>
      </c>
      <c r="K3236" s="46">
        <v>8570.8885430974988</v>
      </c>
      <c r="L3236" s="110">
        <f>$L$1*gp_need_index[[#This Row],[Normalised weighted population (base year)]]</f>
        <v>3486.5431362339364</v>
      </c>
      <c r="M3236" s="4">
        <f>$M$1*gp_need_index[[#This Row],[Normalised travel time adjusted wp (base year)]]</f>
        <v>5088.9959276628952</v>
      </c>
      <c r="N3236" s="115">
        <v>8575.5390638968311</v>
      </c>
      <c r="O3236" s="43">
        <f>gp_need_index[[#This Row],[Combined weighted population (base year)]]/gp_need_index[[#This Row],[Registered population (base year)]]</f>
        <v>0.81289867263936089</v>
      </c>
      <c r="P3236" s="77">
        <v>10637.947146328974</v>
      </c>
      <c r="Q3236" s="4">
        <v>3568.7910068738688</v>
      </c>
      <c r="R3236" s="46">
        <v>8659.718455824539</v>
      </c>
      <c r="S3236" s="110">
        <v>8621.4250425159862</v>
      </c>
      <c r="T3236" s="46">
        <v>8648.0552248432432</v>
      </c>
      <c r="U3236" s="110">
        <f>$L$1*gp_need_index[[#This Row],[Normalised weighted population 2025/26]]</f>
        <v>3517.979447692278</v>
      </c>
      <c r="V3236" s="4">
        <f>$M$1*gp_need_index[[#This Row],[Normalised travel time adjusted wp 2025/26]]</f>
        <v>5134.8139227494848</v>
      </c>
      <c r="W3236" s="115">
        <v>8652.7933704417628</v>
      </c>
      <c r="X3236" s="43">
        <f>gp_need_index[[#This Row],[Combined weighted population 2025/26]]/gp_need_index[[#This Row],[Registered population 2025/26]]</f>
        <v>0.81338939284237155</v>
      </c>
    </row>
    <row r="3237" spans="1:24" ht="13">
      <c r="A3237" s="8" t="s">
        <v>1704</v>
      </c>
      <c r="B3237" s="3" t="s">
        <v>9648</v>
      </c>
      <c r="C3237" s="74" t="s">
        <v>6396</v>
      </c>
      <c r="D3237" s="74" t="s">
        <v>6800</v>
      </c>
      <c r="E3237" s="74" t="s">
        <v>6675</v>
      </c>
      <c r="F3237" s="41">
        <v>0.9955779840298622</v>
      </c>
      <c r="G3237" s="110">
        <v>3846.833333333333</v>
      </c>
      <c r="H3237" s="4">
        <v>1430.0671344788063</v>
      </c>
      <c r="I3237" s="46">
        <v>3505.1934313050965</v>
      </c>
      <c r="J3237" s="110">
        <v>3489.6934099734431</v>
      </c>
      <c r="K3237" s="46">
        <v>3500.5180338351611</v>
      </c>
      <c r="L3237" s="110">
        <f>$L$1*gp_need_index[[#This Row],[Normalised weighted population (base year)]]</f>
        <v>1423.9722127713428</v>
      </c>
      <c r="M3237" s="4">
        <f>$M$1*gp_need_index[[#This Row],[Normalised travel time adjusted wp (base year)]]</f>
        <v>2078.4451844545488</v>
      </c>
      <c r="N3237" s="115">
        <v>3502.4173972258914</v>
      </c>
      <c r="O3237" s="43">
        <f>gp_need_index[[#This Row],[Combined weighted population (base year)]]/gp_need_index[[#This Row],[Registered population (base year)]]</f>
        <v>0.91046767398966033</v>
      </c>
      <c r="P3237" s="77">
        <v>3880.9478230706422</v>
      </c>
      <c r="Q3237" s="4">
        <v>1459.2185084276812</v>
      </c>
      <c r="R3237" s="46">
        <v>3540.8129599555878</v>
      </c>
      <c r="S3237" s="110">
        <v>3525.1554284993931</v>
      </c>
      <c r="T3237" s="46">
        <v>3536.0440613332826</v>
      </c>
      <c r="U3237" s="110">
        <f>$L$1*gp_need_index[[#This Row],[Normalised weighted population 2025/26]]</f>
        <v>1438.4425180553017</v>
      </c>
      <c r="V3237" s="4">
        <f>$M$1*gp_need_index[[#This Row],[Normalised travel time adjusted wp 2025/26]]</f>
        <v>2099.5388911752575</v>
      </c>
      <c r="W3237" s="115">
        <v>3537.9814092305592</v>
      </c>
      <c r="X3237" s="43">
        <f>gp_need_index[[#This Row],[Combined weighted population 2025/26]]/gp_need_index[[#This Row],[Registered population 2025/26]]</f>
        <v>0.91162818221845487</v>
      </c>
    </row>
    <row r="3238" spans="1:24" ht="13">
      <c r="A3238" s="8" t="s">
        <v>271</v>
      </c>
      <c r="B3238" s="3" t="s">
        <v>9647</v>
      </c>
      <c r="C3238" s="74" t="s">
        <v>6396</v>
      </c>
      <c r="D3238" s="74" t="s">
        <v>6800</v>
      </c>
      <c r="E3238" s="74" t="s">
        <v>6675</v>
      </c>
      <c r="F3238" s="41">
        <v>0.9955779840298622</v>
      </c>
      <c r="G3238" s="110">
        <v>13240.833333333332</v>
      </c>
      <c r="H3238" s="4">
        <v>3518.9500166446032</v>
      </c>
      <c r="I3238" s="46">
        <v>8625.1898152522863</v>
      </c>
      <c r="J3238" s="110">
        <v>8587.0490881437709</v>
      </c>
      <c r="K3238" s="46">
        <v>8613.6851176000018</v>
      </c>
      <c r="L3238" s="110">
        <f>$L$1*gp_need_index[[#This Row],[Normalised weighted population (base year)]]</f>
        <v>3503.9523117629064</v>
      </c>
      <c r="M3238" s="4">
        <f>$M$1*gp_need_index[[#This Row],[Normalised travel time adjusted wp (base year)]]</f>
        <v>5114.4065478414241</v>
      </c>
      <c r="N3238" s="115">
        <v>8618.3588596043301</v>
      </c>
      <c r="O3238" s="43">
        <f>gp_need_index[[#This Row],[Combined weighted population (base year)]]/gp_need_index[[#This Row],[Registered population (base year)]]</f>
        <v>0.6508924810576624</v>
      </c>
      <c r="P3238" s="77">
        <v>13349.048865715569</v>
      </c>
      <c r="Q3238" s="4">
        <v>3586.7571182938514</v>
      </c>
      <c r="R3238" s="46">
        <v>8703.3134621847748</v>
      </c>
      <c r="S3238" s="110">
        <v>8664.8272710618785</v>
      </c>
      <c r="T3238" s="46">
        <v>8691.59151582706</v>
      </c>
      <c r="U3238" s="110">
        <f>$L$1*gp_need_index[[#This Row],[Normalised weighted population 2025/26]]</f>
        <v>3535.6897620841009</v>
      </c>
      <c r="V3238" s="4">
        <f>$M$1*gp_need_index[[#This Row],[Normalised travel time adjusted wp 2025/26]]</f>
        <v>5160.663752251774</v>
      </c>
      <c r="W3238" s="115">
        <v>8696.3535143358749</v>
      </c>
      <c r="X3238" s="43">
        <f>gp_need_index[[#This Row],[Combined weighted population 2025/26]]/gp_need_index[[#This Row],[Registered population 2025/26]]</f>
        <v>0.65145866209769931</v>
      </c>
    </row>
    <row r="3239" spans="1:24" ht="13">
      <c r="A3239" s="8" t="s">
        <v>280</v>
      </c>
      <c r="B3239" s="3" t="s">
        <v>9646</v>
      </c>
      <c r="C3239" s="74" t="s">
        <v>6396</v>
      </c>
      <c r="D3239" s="74" t="s">
        <v>6800</v>
      </c>
      <c r="E3239" s="74" t="s">
        <v>6681</v>
      </c>
      <c r="F3239" s="41">
        <v>0.9955779840298622</v>
      </c>
      <c r="G3239" s="110">
        <v>8012.9166666666679</v>
      </c>
      <c r="H3239" s="4">
        <v>3403.7765684104061</v>
      </c>
      <c r="I3239" s="46">
        <v>8342.8917297442968</v>
      </c>
      <c r="J3239" s="110">
        <v>8305.9993292782365</v>
      </c>
      <c r="K3239" s="46">
        <v>8331.7635750077206</v>
      </c>
      <c r="L3239" s="110">
        <f>$L$1*gp_need_index[[#This Row],[Normalised weighted population (base year)]]</f>
        <v>3389.2697307983935</v>
      </c>
      <c r="M3239" s="4">
        <f>$M$1*gp_need_index[[#This Row],[Normalised travel time adjusted wp (base year)]]</f>
        <v>4947.0146170097041</v>
      </c>
      <c r="N3239" s="115">
        <v>8336.2843478080977</v>
      </c>
      <c r="O3239" s="43">
        <f>gp_need_index[[#This Row],[Combined weighted population (base year)]]/gp_need_index[[#This Row],[Registered population (base year)]]</f>
        <v>1.0403558023368225</v>
      </c>
      <c r="P3239" s="77">
        <v>8088.4590859408418</v>
      </c>
      <c r="Q3239" s="4">
        <v>3474.9038243903628</v>
      </c>
      <c r="R3239" s="46">
        <v>8431.8999690171604</v>
      </c>
      <c r="S3239" s="110">
        <v>8394.6139726955626</v>
      </c>
      <c r="T3239" s="46">
        <v>8420.5435724493618</v>
      </c>
      <c r="U3239" s="110">
        <f>$L$1*gp_need_index[[#This Row],[Normalised weighted population 2025/26]]</f>
        <v>3425.4290075733329</v>
      </c>
      <c r="V3239" s="4">
        <f>$M$1*gp_need_index[[#This Row],[Normalised travel time adjusted wp 2025/26]]</f>
        <v>4999.7280600986696</v>
      </c>
      <c r="W3239" s="115">
        <v>8425.1570676720021</v>
      </c>
      <c r="X3239" s="43">
        <f>gp_need_index[[#This Row],[Combined weighted population 2025/26]]/gp_need_index[[#This Row],[Registered population 2025/26]]</f>
        <v>1.0416269623365468</v>
      </c>
    </row>
    <row r="3240" spans="1:24" ht="13">
      <c r="A3240" s="8" t="s">
        <v>1678</v>
      </c>
      <c r="B3240" s="3" t="s">
        <v>9645</v>
      </c>
      <c r="C3240" s="74" t="s">
        <v>6396</v>
      </c>
      <c r="D3240" s="74" t="s">
        <v>6800</v>
      </c>
      <c r="E3240" s="74" t="s">
        <v>6679</v>
      </c>
      <c r="F3240" s="41">
        <v>0.9955779840298622</v>
      </c>
      <c r="G3240" s="110">
        <v>8911.9166666666679</v>
      </c>
      <c r="H3240" s="4">
        <v>2660.5349876225755</v>
      </c>
      <c r="I3240" s="46">
        <v>6521.155222388089</v>
      </c>
      <c r="J3240" s="110">
        <v>6492.3185698509415</v>
      </c>
      <c r="K3240" s="46">
        <v>6512.4569884031944</v>
      </c>
      <c r="L3240" s="110">
        <f>$L$1*gp_need_index[[#This Row],[Normalised weighted population (base year)]]</f>
        <v>2649.1958329363606</v>
      </c>
      <c r="M3240" s="4">
        <f>$M$1*gp_need_index[[#This Row],[Normalised travel time adjusted wp (base year)]]</f>
        <v>3866.7947817095551</v>
      </c>
      <c r="N3240" s="115">
        <v>6515.9906146459161</v>
      </c>
      <c r="O3240" s="43">
        <f>gp_need_index[[#This Row],[Combined weighted population (base year)]]/gp_need_index[[#This Row],[Registered population (base year)]]</f>
        <v>0.7311547962536209</v>
      </c>
      <c r="P3240" s="77">
        <v>8989.6529671055196</v>
      </c>
      <c r="Q3240" s="4">
        <v>2712.2711889781162</v>
      </c>
      <c r="R3240" s="46">
        <v>6581.3618189340705</v>
      </c>
      <c r="S3240" s="110">
        <v>6552.2589318654891</v>
      </c>
      <c r="T3240" s="46">
        <v>6572.4977959918369</v>
      </c>
      <c r="U3240" s="110">
        <f>$L$1*gp_need_index[[#This Row],[Normalised weighted population 2025/26]]</f>
        <v>2673.6545460394182</v>
      </c>
      <c r="V3240" s="4">
        <f>$M$1*gp_need_index[[#This Row],[Normalised travel time adjusted wp 2025/26]]</f>
        <v>3902.4442273622185</v>
      </c>
      <c r="W3240" s="115">
        <v>6576.0987734016362</v>
      </c>
      <c r="X3240" s="43">
        <f>gp_need_index[[#This Row],[Combined weighted population 2025/26]]/gp_need_index[[#This Row],[Registered population 2025/26]]</f>
        <v>0.73151864676696221</v>
      </c>
    </row>
    <row r="3241" spans="1:24" ht="13">
      <c r="A3241" s="8" t="s">
        <v>264</v>
      </c>
      <c r="B3241" s="3" t="s">
        <v>9644</v>
      </c>
      <c r="C3241" s="74" t="s">
        <v>6396</v>
      </c>
      <c r="D3241" s="74" t="s">
        <v>6800</v>
      </c>
      <c r="E3241" s="74" t="s">
        <v>6675</v>
      </c>
      <c r="F3241" s="41">
        <v>0.9955779840298622</v>
      </c>
      <c r="G3241" s="110">
        <v>7963.083333333333</v>
      </c>
      <c r="H3241" s="4">
        <v>2406.591062135205</v>
      </c>
      <c r="I3241" s="46">
        <v>5898.7211015853827</v>
      </c>
      <c r="J3241" s="110">
        <v>5872.6368626707836</v>
      </c>
      <c r="K3241" s="46">
        <v>5890.8531005022196</v>
      </c>
      <c r="L3241" s="110">
        <f>$L$1*gp_need_index[[#This Row],[Normalised weighted population (base year)]]</f>
        <v>2396.3342121230962</v>
      </c>
      <c r="M3241" s="4">
        <f>$M$1*gp_need_index[[#This Row],[Normalised travel time adjusted wp (base year)]]</f>
        <v>3497.7152354943546</v>
      </c>
      <c r="N3241" s="115">
        <v>5894.0494476174508</v>
      </c>
      <c r="O3241" s="43">
        <f>gp_need_index[[#This Row],[Combined weighted population (base year)]]/gp_need_index[[#This Row],[Registered population (base year)]]</f>
        <v>0.74017176524387973</v>
      </c>
      <c r="P3241" s="77">
        <v>8028.6223619489092</v>
      </c>
      <c r="Q3241" s="4">
        <v>2455.0786205909908</v>
      </c>
      <c r="R3241" s="46">
        <v>5957.2806589913744</v>
      </c>
      <c r="S3241" s="110">
        <v>5930.9374687787213</v>
      </c>
      <c r="T3241" s="46">
        <v>5949.2571717728615</v>
      </c>
      <c r="U3241" s="110">
        <f>$L$1*gp_need_index[[#This Row],[Normalised weighted population 2025/26]]</f>
        <v>2420.1238215048734</v>
      </c>
      <c r="V3241" s="4">
        <f>$M$1*gp_need_index[[#This Row],[Normalised travel time adjusted wp 2025/26]]</f>
        <v>3532.3928630659548</v>
      </c>
      <c r="W3241" s="115">
        <v>5952.5166845708281</v>
      </c>
      <c r="X3241" s="43">
        <f>gp_need_index[[#This Row],[Combined weighted population 2025/26]]/gp_need_index[[#This Row],[Registered population 2025/26]]</f>
        <v>0.74141196536810128</v>
      </c>
    </row>
    <row r="3242" spans="1:24" ht="13">
      <c r="A3242" s="8" t="s">
        <v>252</v>
      </c>
      <c r="B3242" s="3" t="s">
        <v>9643</v>
      </c>
      <c r="C3242" s="74" t="s">
        <v>6396</v>
      </c>
      <c r="D3242" s="74" t="s">
        <v>6800</v>
      </c>
      <c r="E3242" s="74" t="s">
        <v>6675</v>
      </c>
      <c r="F3242" s="41">
        <v>0.9955779840298622</v>
      </c>
      <c r="G3242" s="110">
        <v>7839.8333333333339</v>
      </c>
      <c r="H3242" s="4">
        <v>2772.8784686341733</v>
      </c>
      <c r="I3242" s="46">
        <v>6796.516862550051</v>
      </c>
      <c r="J3242" s="110">
        <v>6766.4625564425442</v>
      </c>
      <c r="K3242" s="46">
        <v>6787.4513378175961</v>
      </c>
      <c r="L3242" s="110">
        <f>$L$1*gp_need_index[[#This Row],[Normalised weighted population (base year)]]</f>
        <v>2761.0605079502529</v>
      </c>
      <c r="M3242" s="4">
        <f>$M$1*gp_need_index[[#This Row],[Normalised travel time adjusted wp (base year)]]</f>
        <v>4030.0736666540138</v>
      </c>
      <c r="N3242" s="115">
        <v>6791.1341746042672</v>
      </c>
      <c r="O3242" s="43">
        <f>gp_need_index[[#This Row],[Combined weighted population (base year)]]/gp_need_index[[#This Row],[Registered population (base year)]]</f>
        <v>0.86623450854877015</v>
      </c>
      <c r="P3242" s="77">
        <v>7909.292962551408</v>
      </c>
      <c r="Q3242" s="4">
        <v>2829.7474103395507</v>
      </c>
      <c r="R3242" s="46">
        <v>6866.4194197531415</v>
      </c>
      <c r="S3242" s="110">
        <v>6836.0560034213286</v>
      </c>
      <c r="T3242" s="46">
        <v>6857.1714706292087</v>
      </c>
      <c r="U3242" s="110">
        <f>$L$1*gp_need_index[[#This Row],[Normalised weighted population 2025/26]]</f>
        <v>2789.4581701648026</v>
      </c>
      <c r="V3242" s="4">
        <f>$M$1*gp_need_index[[#This Row],[Normalised travel time adjusted wp 2025/26]]</f>
        <v>4071.470246503387</v>
      </c>
      <c r="W3242" s="115">
        <v>6860.92841666819</v>
      </c>
      <c r="X3242" s="43">
        <f>gp_need_index[[#This Row],[Combined weighted population 2025/26]]/gp_need_index[[#This Row],[Registered population 2025/26]]</f>
        <v>0.86745154707924321</v>
      </c>
    </row>
    <row r="3243" spans="1:24" ht="13">
      <c r="A3243" s="8" t="s">
        <v>184</v>
      </c>
      <c r="B3243" s="3" t="s">
        <v>9642</v>
      </c>
      <c r="C3243" s="74" t="s">
        <v>6417</v>
      </c>
      <c r="D3243" s="74" t="s">
        <v>6800</v>
      </c>
      <c r="E3243" s="74" t="s">
        <v>6682</v>
      </c>
      <c r="F3243" s="41">
        <v>0.98348122151039918</v>
      </c>
      <c r="G3243" s="110">
        <v>6225.8333333333321</v>
      </c>
      <c r="H3243" s="4">
        <v>2516.5286162930806</v>
      </c>
      <c r="I3243" s="46">
        <v>6168.1856486665074</v>
      </c>
      <c r="J3243" s="110">
        <v>6066.2947562534509</v>
      </c>
      <c r="K3243" s="46">
        <v>6085.1116983902839</v>
      </c>
      <c r="L3243" s="110">
        <f>$L$1*gp_need_index[[#This Row],[Normalised weighted population (base year)]]</f>
        <v>2505.8032143024334</v>
      </c>
      <c r="M3243" s="4">
        <f>$M$1*gp_need_index[[#This Row],[Normalised travel time adjusted wp (base year)]]</f>
        <v>3613.0569773213451</v>
      </c>
      <c r="N3243" s="115">
        <v>6118.8601916237785</v>
      </c>
      <c r="O3243" s="43">
        <f>gp_need_index[[#This Row],[Combined weighted population (base year)]]/gp_need_index[[#This Row],[Registered population (base year)]]</f>
        <v>0.98281785971737867</v>
      </c>
      <c r="P3243" s="77">
        <v>6280.1343599073816</v>
      </c>
      <c r="Q3243" s="4">
        <v>2569.0852235468033</v>
      </c>
      <c r="R3243" s="46">
        <v>6233.9191849797926</v>
      </c>
      <c r="S3243" s="110">
        <v>6130.9424548410389</v>
      </c>
      <c r="T3243" s="46">
        <v>6149.8799407676906</v>
      </c>
      <c r="U3243" s="110">
        <f>$L$1*gp_need_index[[#This Row],[Normalised weighted population 2025/26]]</f>
        <v>2532.507226788975</v>
      </c>
      <c r="V3243" s="4">
        <f>$M$1*gp_need_index[[#This Row],[Normalised travel time adjusted wp 2025/26]]</f>
        <v>3651.513354398603</v>
      </c>
      <c r="W3243" s="115">
        <v>6184.0205811875785</v>
      </c>
      <c r="X3243" s="43">
        <f>gp_need_index[[#This Row],[Combined weighted population 2025/26]]/gp_need_index[[#This Row],[Registered population 2025/26]]</f>
        <v>0.98469558560189463</v>
      </c>
    </row>
    <row r="3244" spans="1:24" ht="13">
      <c r="A3244" s="8" t="s">
        <v>1713</v>
      </c>
      <c r="B3244" s="3" t="s">
        <v>9641</v>
      </c>
      <c r="C3244" s="74" t="s">
        <v>6396</v>
      </c>
      <c r="D3244" s="74" t="s">
        <v>6800</v>
      </c>
      <c r="E3244" s="74" t="s">
        <v>6676</v>
      </c>
      <c r="F3244" s="41">
        <v>0.9955779840298622</v>
      </c>
      <c r="G3244" s="110">
        <v>5488</v>
      </c>
      <c r="H3244" s="4">
        <v>2208.8137052806142</v>
      </c>
      <c r="I3244" s="46">
        <v>5413.9551242452681</v>
      </c>
      <c r="J3244" s="110">
        <v>5390.0145282242456</v>
      </c>
      <c r="K3244" s="46">
        <v>5406.7337275987456</v>
      </c>
      <c r="L3244" s="110">
        <f>$L$1*gp_need_index[[#This Row],[Normalised weighted population (base year)]]</f>
        <v>2199.3997789861928</v>
      </c>
      <c r="M3244" s="4">
        <f>$M$1*gp_need_index[[#This Row],[Normalised travel time adjusted wp (base year)]]</f>
        <v>3210.2676150031743</v>
      </c>
      <c r="N3244" s="115">
        <v>5409.6673939893672</v>
      </c>
      <c r="O3244" s="43">
        <f>gp_need_index[[#This Row],[Combined weighted population (base year)]]/gp_need_index[[#This Row],[Registered population (base year)]]</f>
        <v>0.98572656596016162</v>
      </c>
      <c r="P3244" s="77">
        <v>5537.2008365220518</v>
      </c>
      <c r="Q3244" s="4">
        <v>2253.7798908067389</v>
      </c>
      <c r="R3244" s="46">
        <v>5468.8266357411612</v>
      </c>
      <c r="S3244" s="110">
        <v>5444.6433970199987</v>
      </c>
      <c r="T3244" s="46">
        <v>5461.4610165729755</v>
      </c>
      <c r="U3244" s="110">
        <f>$L$1*gp_need_index[[#This Row],[Normalised weighted population 2025/26]]</f>
        <v>2221.691132993958</v>
      </c>
      <c r="V3244" s="4">
        <f>$M$1*gp_need_index[[#This Row],[Normalised travel time adjusted wp 2025/26]]</f>
        <v>3242.7621398498636</v>
      </c>
      <c r="W3244" s="115">
        <v>5464.4532728438217</v>
      </c>
      <c r="X3244" s="43">
        <f>gp_need_index[[#This Row],[Combined weighted population 2025/26]]/gp_need_index[[#This Row],[Registered population 2025/26]]</f>
        <v>0.98686203267210315</v>
      </c>
    </row>
    <row r="3245" spans="1:24" ht="13">
      <c r="A3245" s="8" t="s">
        <v>268</v>
      </c>
      <c r="B3245" s="3" t="s">
        <v>9640</v>
      </c>
      <c r="C3245" s="74" t="s">
        <v>6396</v>
      </c>
      <c r="D3245" s="74" t="s">
        <v>6800</v>
      </c>
      <c r="E3245" s="74" t="s">
        <v>6681</v>
      </c>
      <c r="F3245" s="41">
        <v>0.9955779840298622</v>
      </c>
      <c r="G3245" s="110">
        <v>8097.7500000000009</v>
      </c>
      <c r="H3245" s="4">
        <v>3870.7096978640152</v>
      </c>
      <c r="I3245" s="46">
        <v>9487.3771170097134</v>
      </c>
      <c r="J3245" s="110">
        <v>9445.4237838835761</v>
      </c>
      <c r="K3245" s="46">
        <v>9474.7223920028046</v>
      </c>
      <c r="L3245" s="110">
        <f>$L$1*gp_need_index[[#This Row],[Normalised weighted population (base year)]]</f>
        <v>3854.212799227575</v>
      </c>
      <c r="M3245" s="4">
        <f>$M$1*gp_need_index[[#This Row],[Normalised travel time adjusted wp (base year)]]</f>
        <v>5625.6505292522761</v>
      </c>
      <c r="N3245" s="115">
        <v>9479.8633284798507</v>
      </c>
      <c r="O3245" s="43">
        <f>gp_need_index[[#This Row],[Combined weighted population (base year)]]/gp_need_index[[#This Row],[Registered population (base year)]]</f>
        <v>1.1706786858670433</v>
      </c>
      <c r="P3245" s="77">
        <v>8177.7930473269753</v>
      </c>
      <c r="Q3245" s="4">
        <v>3949.6736602094056</v>
      </c>
      <c r="R3245" s="46">
        <v>9583.9352385501788</v>
      </c>
      <c r="S3245" s="110">
        <v>9541.5549238685435</v>
      </c>
      <c r="T3245" s="46">
        <v>9571.0272380225379</v>
      </c>
      <c r="U3245" s="110">
        <f>$L$1*gp_need_index[[#This Row],[Normalised weighted population 2025/26]]</f>
        <v>3893.4391884941515</v>
      </c>
      <c r="V3245" s="4">
        <f>$M$1*gp_need_index[[#This Row],[Normalised travel time adjusted wp 2025/26]]</f>
        <v>5682.8318782739389</v>
      </c>
      <c r="W3245" s="115">
        <v>9576.2710667680913</v>
      </c>
      <c r="X3245" s="43">
        <f>gp_need_index[[#This Row],[Combined weighted population 2025/26]]/gp_need_index[[#This Row],[Registered population 2025/26]]</f>
        <v>1.171009221112318</v>
      </c>
    </row>
    <row r="3246" spans="1:24" ht="13">
      <c r="A3246" s="8" t="s">
        <v>1816</v>
      </c>
      <c r="B3246" s="3" t="s">
        <v>9639</v>
      </c>
      <c r="C3246" s="74" t="s">
        <v>6396</v>
      </c>
      <c r="D3246" s="74" t="s">
        <v>6800</v>
      </c>
      <c r="E3246" s="74" t="s">
        <v>6680</v>
      </c>
      <c r="F3246" s="41">
        <v>0.9955779840298622</v>
      </c>
      <c r="G3246" s="110">
        <v>5969.6666666666661</v>
      </c>
      <c r="H3246" s="4">
        <v>2746.1924948329379</v>
      </c>
      <c r="I3246" s="46">
        <v>6731.1076955110784</v>
      </c>
      <c r="J3246" s="110">
        <v>6701.3426297848109</v>
      </c>
      <c r="K3246" s="46">
        <v>6722.1294167067226</v>
      </c>
      <c r="L3246" s="110">
        <f>$L$1*gp_need_index[[#This Row],[Normalised weighted population (base year)]]</f>
        <v>2734.4882693136719</v>
      </c>
      <c r="M3246" s="4">
        <f>$M$1*gp_need_index[[#This Row],[Normalised travel time adjusted wp (base year)]]</f>
        <v>3991.2885408355169</v>
      </c>
      <c r="N3246" s="115">
        <v>6725.7768101491893</v>
      </c>
      <c r="O3246" s="43">
        <f>gp_need_index[[#This Row],[Combined weighted population (base year)]]/gp_need_index[[#This Row],[Registered population (base year)]]</f>
        <v>1.1266586872772109</v>
      </c>
      <c r="P3246" s="77">
        <v>6024.5790237529436</v>
      </c>
      <c r="Q3246" s="4">
        <v>2802.184968695241</v>
      </c>
      <c r="R3246" s="46">
        <v>6799.5387915137499</v>
      </c>
      <c r="S3246" s="110">
        <v>6769.471122388105</v>
      </c>
      <c r="T3246" s="46">
        <v>6790.3809197080709</v>
      </c>
      <c r="U3246" s="110">
        <f>$L$1*gp_need_index[[#This Row],[Normalised weighted population 2025/26]]</f>
        <v>2762.2881557128117</v>
      </c>
      <c r="V3246" s="4">
        <f>$M$1*gp_need_index[[#This Row],[Normalised travel time adjusted wp 2025/26]]</f>
        <v>4031.8131164479778</v>
      </c>
      <c r="W3246" s="115">
        <v>6794.1012721607894</v>
      </c>
      <c r="X3246" s="43">
        <f>gp_need_index[[#This Row],[Combined weighted population 2025/26]]/gp_need_index[[#This Row],[Registered population 2025/26]]</f>
        <v>1.1277304597340114</v>
      </c>
    </row>
    <row r="3247" spans="1:24" ht="13">
      <c r="A3247" s="8" t="s">
        <v>1809</v>
      </c>
      <c r="B3247" s="3" t="s">
        <v>9638</v>
      </c>
      <c r="C3247" s="74" t="s">
        <v>6396</v>
      </c>
      <c r="D3247" s="74" t="s">
        <v>6800</v>
      </c>
      <c r="E3247" s="74" t="s">
        <v>6680</v>
      </c>
      <c r="F3247" s="41">
        <v>0.9955779840298622</v>
      </c>
      <c r="G3247" s="110">
        <v>20843.583333333336</v>
      </c>
      <c r="H3247" s="4">
        <v>6668.7501836552874</v>
      </c>
      <c r="I3247" s="46">
        <v>16345.567823487096</v>
      </c>
      <c r="J3247" s="110">
        <v>16273.287461530665</v>
      </c>
      <c r="K3247" s="46">
        <v>16323.765310175262</v>
      </c>
      <c r="L3247" s="110">
        <f>$L$1*gp_need_index[[#This Row],[Normalised weighted population (base year)]]</f>
        <v>6640.3280842474678</v>
      </c>
      <c r="M3247" s="4">
        <f>$M$1*gp_need_index[[#This Row],[Normalised travel time adjusted wp (base year)]]</f>
        <v>9692.294418471678</v>
      </c>
      <c r="N3247" s="115">
        <v>16332.622502719147</v>
      </c>
      <c r="O3247" s="43">
        <f>gp_need_index[[#This Row],[Combined weighted population (base year)]]/gp_need_index[[#This Row],[Registered population (base year)]]</f>
        <v>0.7835803585940907</v>
      </c>
      <c r="P3247" s="77">
        <v>21018.473873758849</v>
      </c>
      <c r="Q3247" s="4">
        <v>6794.7228463205356</v>
      </c>
      <c r="R3247" s="46">
        <v>16487.48461906617</v>
      </c>
      <c r="S3247" s="110">
        <v>16414.576698773257</v>
      </c>
      <c r="T3247" s="46">
        <v>16465.278661402106</v>
      </c>
      <c r="U3247" s="110">
        <f>$L$1*gp_need_index[[#This Row],[Normalised weighted population 2025/26]]</f>
        <v>6697.9812715510034</v>
      </c>
      <c r="V3247" s="4">
        <f>$M$1*gp_need_index[[#This Row],[Normalised travel time adjusted wp 2025/26]]</f>
        <v>9776.3184802106807</v>
      </c>
      <c r="W3247" s="115">
        <v>16474.299751761682</v>
      </c>
      <c r="X3247" s="43">
        <f>gp_need_index[[#This Row],[Combined weighted population 2025/26]]/gp_need_index[[#This Row],[Registered population 2025/26]]</f>
        <v>0.78380094819013102</v>
      </c>
    </row>
    <row r="3248" spans="1:24" ht="13">
      <c r="A3248" s="8" t="s">
        <v>1708</v>
      </c>
      <c r="B3248" s="3" t="s">
        <v>9637</v>
      </c>
      <c r="C3248" s="74" t="s">
        <v>6396</v>
      </c>
      <c r="D3248" s="74" t="s">
        <v>6800</v>
      </c>
      <c r="E3248" s="74" t="s">
        <v>6676</v>
      </c>
      <c r="F3248" s="41">
        <v>0.9955779840298622</v>
      </c>
      <c r="G3248" s="110">
        <v>8237.0833333333321</v>
      </c>
      <c r="H3248" s="4">
        <v>2674.8258762861778</v>
      </c>
      <c r="I3248" s="46">
        <v>6556.1831786731118</v>
      </c>
      <c r="J3248" s="110">
        <v>6527.1916319538705</v>
      </c>
      <c r="K3248" s="46">
        <v>6547.4382226965772</v>
      </c>
      <c r="L3248" s="110">
        <f>$L$1*gp_need_index[[#This Row],[Normalised weighted population (base year)]]</f>
        <v>2663.4258140765087</v>
      </c>
      <c r="M3248" s="4">
        <f>$M$1*gp_need_index[[#This Row],[Normalised travel time adjusted wp (base year)]]</f>
        <v>3887.5650155036942</v>
      </c>
      <c r="N3248" s="115">
        <v>6550.9908295802034</v>
      </c>
      <c r="O3248" s="43">
        <f>gp_need_index[[#This Row],[Combined weighted population (base year)]]/gp_need_index[[#This Row],[Registered population (base year)]]</f>
        <v>0.79530466847045833</v>
      </c>
      <c r="P3248" s="77">
        <v>8308.1800242849495</v>
      </c>
      <c r="Q3248" s="4">
        <v>2724.2916584071322</v>
      </c>
      <c r="R3248" s="46">
        <v>6610.5296465713936</v>
      </c>
      <c r="S3248" s="110">
        <v>6581.2977789031856</v>
      </c>
      <c r="T3248" s="46">
        <v>6601.6263393137751</v>
      </c>
      <c r="U3248" s="110">
        <f>$L$1*gp_need_index[[#This Row],[Normalised weighted population 2025/26]]</f>
        <v>2685.5038710129011</v>
      </c>
      <c r="V3248" s="4">
        <f>$M$1*gp_need_index[[#This Row],[Normalised travel time adjusted wp 2025/26]]</f>
        <v>3919.7394048223755</v>
      </c>
      <c r="W3248" s="115">
        <v>6605.243275835277</v>
      </c>
      <c r="X3248" s="43">
        <f>gp_need_index[[#This Row],[Combined weighted population 2025/26]]/gp_need_index[[#This Row],[Registered population 2025/26]]</f>
        <v>0.79502890603333587</v>
      </c>
    </row>
    <row r="3249" spans="1:24" ht="13">
      <c r="A3249" s="8" t="s">
        <v>1699</v>
      </c>
      <c r="B3249" s="3" t="s">
        <v>9636</v>
      </c>
      <c r="C3249" s="74" t="s">
        <v>6396</v>
      </c>
      <c r="D3249" s="74" t="s">
        <v>6800</v>
      </c>
      <c r="E3249" s="74" t="s">
        <v>6678</v>
      </c>
      <c r="F3249" s="41">
        <v>0.9955779840298622</v>
      </c>
      <c r="G3249" s="110">
        <v>3192.0833333333335</v>
      </c>
      <c r="H3249" s="4">
        <v>711.86813149293573</v>
      </c>
      <c r="I3249" s="46">
        <v>1744.8380137579131</v>
      </c>
      <c r="J3249" s="110">
        <v>1737.1223121957721</v>
      </c>
      <c r="K3249" s="46">
        <v>1742.5106639568687</v>
      </c>
      <c r="L3249" s="110">
        <f>$L$1*gp_need_index[[#This Row],[Normalised weighted population (base year)]]</f>
        <v>708.83416167230268</v>
      </c>
      <c r="M3249" s="4">
        <f>$M$1*gp_need_index[[#This Row],[Normalised travel time adjusted wp (base year)]]</f>
        <v>1034.6219797627809</v>
      </c>
      <c r="N3249" s="115">
        <v>1743.4561414350837</v>
      </c>
      <c r="O3249" s="43">
        <f>gp_need_index[[#This Row],[Combined weighted population (base year)]]/gp_need_index[[#This Row],[Registered population (base year)]]</f>
        <v>0.54618127391257021</v>
      </c>
      <c r="P3249" s="77">
        <v>3217.2418849363194</v>
      </c>
      <c r="Q3249" s="4">
        <v>724.50235298506539</v>
      </c>
      <c r="R3249" s="46">
        <v>1758.0145167785713</v>
      </c>
      <c r="S3249" s="110">
        <v>1750.2405485096424</v>
      </c>
      <c r="T3249" s="46">
        <v>1755.64675742447</v>
      </c>
      <c r="U3249" s="110">
        <f>$L$1*gp_need_index[[#This Row],[Normalised weighted population 2025/26]]</f>
        <v>714.1870685890342</v>
      </c>
      <c r="V3249" s="4">
        <f>$M$1*gp_need_index[[#This Row],[Normalised travel time adjusted wp 2025/26]]</f>
        <v>1042.4215825491058</v>
      </c>
      <c r="W3249" s="115">
        <v>1756.60865113814</v>
      </c>
      <c r="X3249" s="43">
        <f>gp_need_index[[#This Row],[Combined weighted population 2025/26]]/gp_need_index[[#This Row],[Registered population 2025/26]]</f>
        <v>0.54599831593728909</v>
      </c>
    </row>
    <row r="3250" spans="1:24" ht="13">
      <c r="A3250" s="8" t="s">
        <v>273</v>
      </c>
      <c r="B3250" s="3" t="s">
        <v>9635</v>
      </c>
      <c r="C3250" s="74" t="s">
        <v>6396</v>
      </c>
      <c r="D3250" s="74" t="s">
        <v>6800</v>
      </c>
      <c r="E3250" s="74" t="s">
        <v>6685</v>
      </c>
      <c r="F3250" s="41">
        <v>0.9955779840298622</v>
      </c>
      <c r="G3250" s="110">
        <v>7689.25</v>
      </c>
      <c r="H3250" s="4">
        <v>3295.4103522516598</v>
      </c>
      <c r="I3250" s="46">
        <v>8077.2786407521762</v>
      </c>
      <c r="J3250" s="110">
        <v>8041.5607856075167</v>
      </c>
      <c r="K3250" s="46">
        <v>8066.5047736715014</v>
      </c>
      <c r="L3250" s="110">
        <f>$L$1*gp_need_index[[#This Row],[Normalised weighted population (base year)]]</f>
        <v>3281.3653696024649</v>
      </c>
      <c r="M3250" s="4">
        <f>$M$1*gp_need_index[[#This Row],[Normalised travel time adjusted wp (base year)]]</f>
        <v>4789.5162487846392</v>
      </c>
      <c r="N3250" s="115">
        <v>8070.881618387104</v>
      </c>
      <c r="O3250" s="43">
        <f>gp_need_index[[#This Row],[Combined weighted population (base year)]]/gp_need_index[[#This Row],[Registered population (base year)]]</f>
        <v>1.0496318390463444</v>
      </c>
      <c r="P3250" s="77">
        <v>7761.660943555531</v>
      </c>
      <c r="Q3250" s="4">
        <v>3361.6582522280628</v>
      </c>
      <c r="R3250" s="46">
        <v>8157.1080942883254</v>
      </c>
      <c r="S3250" s="110">
        <v>8121.0372320252418</v>
      </c>
      <c r="T3250" s="46">
        <v>8146.1217976404123</v>
      </c>
      <c r="U3250" s="110">
        <f>$L$1*gp_need_index[[#This Row],[Normalised weighted population 2025/26]]</f>
        <v>3313.7957977154929</v>
      </c>
      <c r="V3250" s="4">
        <f>$M$1*gp_need_index[[#This Row],[Normalised travel time adjusted wp 2025/26]]</f>
        <v>4836.7891433874665</v>
      </c>
      <c r="W3250" s="115">
        <v>8150.5849411029594</v>
      </c>
      <c r="X3250" s="43">
        <f>gp_need_index[[#This Row],[Combined weighted population 2025/26]]/gp_need_index[[#This Row],[Registered population 2025/26]]</f>
        <v>1.0501083467025638</v>
      </c>
    </row>
    <row r="3251" spans="1:24" ht="13">
      <c r="A3251" s="8" t="s">
        <v>263</v>
      </c>
      <c r="B3251" s="3" t="s">
        <v>9634</v>
      </c>
      <c r="C3251" s="74" t="s">
        <v>6396</v>
      </c>
      <c r="D3251" s="74" t="s">
        <v>6800</v>
      </c>
      <c r="E3251" s="74" t="s">
        <v>6675</v>
      </c>
      <c r="F3251" s="41">
        <v>0.9955779840298622</v>
      </c>
      <c r="G3251" s="110">
        <v>7746.4166666666661</v>
      </c>
      <c r="H3251" s="4">
        <v>2819.5749521275493</v>
      </c>
      <c r="I3251" s="46">
        <v>6910.9731725090114</v>
      </c>
      <c r="J3251" s="110">
        <v>6880.4127387709823</v>
      </c>
      <c r="K3251" s="46">
        <v>6901.7549803838747</v>
      </c>
      <c r="L3251" s="110">
        <f>$L$1*gp_need_index[[#This Row],[Normalised weighted population (base year)]]</f>
        <v>2807.5579718283648</v>
      </c>
      <c r="M3251" s="4">
        <f>$M$1*gp_need_index[[#This Row],[Normalised travel time adjusted wp (base year)]]</f>
        <v>4097.941865920855</v>
      </c>
      <c r="N3251" s="115">
        <v>6905.4998377492193</v>
      </c>
      <c r="O3251" s="43">
        <f>gp_need_index[[#This Row],[Combined weighted population (base year)]]/gp_need_index[[#This Row],[Registered population (base year)]]</f>
        <v>0.89144441035092181</v>
      </c>
      <c r="P3251" s="77">
        <v>7815.6676680126684</v>
      </c>
      <c r="Q3251" s="4">
        <v>2875.7100486251893</v>
      </c>
      <c r="R3251" s="46">
        <v>6977.9483678685947</v>
      </c>
      <c r="S3251" s="110">
        <v>6947.0917687470828</v>
      </c>
      <c r="T3251" s="46">
        <v>6968.5502074081614</v>
      </c>
      <c r="U3251" s="110">
        <f>$L$1*gp_need_index[[#This Row],[Normalised weighted population 2025/26]]</f>
        <v>2834.7664038324924</v>
      </c>
      <c r="V3251" s="4">
        <f>$M$1*gp_need_index[[#This Row],[Normalised travel time adjusted wp 2025/26]]</f>
        <v>4137.6017724293424</v>
      </c>
      <c r="W3251" s="115">
        <v>6972.3681762618344</v>
      </c>
      <c r="X3251" s="43">
        <f>gp_need_index[[#This Row],[Combined weighted population 2025/26]]/gp_need_index[[#This Row],[Registered population 2025/26]]</f>
        <v>0.89210141377911678</v>
      </c>
    </row>
    <row r="3252" spans="1:24" ht="13">
      <c r="A3252" s="8" t="s">
        <v>1710</v>
      </c>
      <c r="B3252" s="3" t="s">
        <v>9633</v>
      </c>
      <c r="C3252" s="74" t="s">
        <v>6396</v>
      </c>
      <c r="D3252" s="74" t="s">
        <v>6800</v>
      </c>
      <c r="E3252" s="74" t="s">
        <v>6684</v>
      </c>
      <c r="F3252" s="41">
        <v>0.9955779840298622</v>
      </c>
      <c r="G3252" s="110">
        <v>4703.6666666666661</v>
      </c>
      <c r="H3252" s="4">
        <v>1245.0715498884927</v>
      </c>
      <c r="I3252" s="46">
        <v>3051.7564616045502</v>
      </c>
      <c r="J3252" s="110">
        <v>3038.2615457943634</v>
      </c>
      <c r="K3252" s="46">
        <v>3047.6858804172139</v>
      </c>
      <c r="L3252" s="110">
        <f>$L$1*gp_need_index[[#This Row],[Normalised weighted population (base year)]]</f>
        <v>1239.7650762035867</v>
      </c>
      <c r="M3252" s="4">
        <f>$M$1*gp_need_index[[#This Row],[Normalised travel time adjusted wp (base year)]]</f>
        <v>1809.5744631668902</v>
      </c>
      <c r="N3252" s="115">
        <v>3049.3395393704768</v>
      </c>
      <c r="O3252" s="43">
        <f>gp_need_index[[#This Row],[Combined weighted population (base year)]]/gp_need_index[[#This Row],[Registered population (base year)]]</f>
        <v>0.64828988860544479</v>
      </c>
      <c r="P3252" s="77">
        <v>4741.4278574881409</v>
      </c>
      <c r="Q3252" s="4">
        <v>1269.0230476137833</v>
      </c>
      <c r="R3252" s="46">
        <v>3079.3011653305193</v>
      </c>
      <c r="S3252" s="110">
        <v>3065.684446400564</v>
      </c>
      <c r="T3252" s="46">
        <v>3075.1538479627047</v>
      </c>
      <c r="U3252" s="110">
        <f>$L$1*gp_need_index[[#This Row],[Normalised weighted population 2025/26]]</f>
        <v>1250.9550129313284</v>
      </c>
      <c r="V3252" s="4">
        <f>$M$1*gp_need_index[[#This Row],[Normalised travel time adjusted wp 2025/26]]</f>
        <v>1825.8836677817085</v>
      </c>
      <c r="W3252" s="115">
        <v>3076.8386807130369</v>
      </c>
      <c r="X3252" s="43">
        <f>gp_need_index[[#This Row],[Combined weighted population 2025/26]]/gp_need_index[[#This Row],[Registered population 2025/26]]</f>
        <v>0.6489266046416341</v>
      </c>
    </row>
    <row r="3253" spans="1:24" ht="13">
      <c r="A3253" s="8" t="s">
        <v>1647</v>
      </c>
      <c r="B3253" s="3" t="s">
        <v>9632</v>
      </c>
      <c r="C3253" s="74" t="s">
        <v>6417</v>
      </c>
      <c r="D3253" s="74" t="s">
        <v>6800</v>
      </c>
      <c r="E3253" s="74" t="s">
        <v>6683</v>
      </c>
      <c r="F3253" s="41">
        <v>0.98348122151039918</v>
      </c>
      <c r="G3253" s="110">
        <v>15280.333333333336</v>
      </c>
      <c r="H3253" s="4">
        <v>5323.3596393269163</v>
      </c>
      <c r="I3253" s="46">
        <v>13047.922569763739</v>
      </c>
      <c r="J3253" s="110">
        <v>12832.386827084349</v>
      </c>
      <c r="K3253" s="46">
        <v>12872.191401392873</v>
      </c>
      <c r="L3253" s="110">
        <f>$L$1*gp_need_index[[#This Row],[Normalised weighted population (base year)]]</f>
        <v>5300.6715714452685</v>
      </c>
      <c r="M3253" s="4">
        <f>$M$1*gp_need_index[[#This Row],[Normalised travel time adjusted wp (base year)]]</f>
        <v>7642.9099844660632</v>
      </c>
      <c r="N3253" s="115">
        <v>12943.581555911333</v>
      </c>
      <c r="O3253" s="43">
        <f>gp_need_index[[#This Row],[Combined weighted population (base year)]]/gp_need_index[[#This Row],[Registered population (base year)]]</f>
        <v>0.84707455482502547</v>
      </c>
      <c r="P3253" s="77">
        <v>15417.407591619613</v>
      </c>
      <c r="Q3253" s="4">
        <v>5433.0281406563236</v>
      </c>
      <c r="R3253" s="46">
        <v>13183.314452999704</v>
      </c>
      <c r="S3253" s="110">
        <v>12965.54220179185</v>
      </c>
      <c r="T3253" s="46">
        <v>13005.590656786559</v>
      </c>
      <c r="U3253" s="110">
        <f>$L$1*gp_need_index[[#This Row],[Normalised weighted population 2025/26]]</f>
        <v>5355.6740365990991</v>
      </c>
      <c r="V3253" s="4">
        <f>$M$1*gp_need_index[[#This Row],[Normalised travel time adjusted wp 2025/26]]</f>
        <v>7722.1162725933837</v>
      </c>
      <c r="W3253" s="115">
        <v>13077.790309192482</v>
      </c>
      <c r="X3253" s="43">
        <f>gp_need_index[[#This Row],[Combined weighted population 2025/26]]/gp_need_index[[#This Row],[Registered population 2025/26]]</f>
        <v>0.84824833432445101</v>
      </c>
    </row>
    <row r="3254" spans="1:24" ht="13">
      <c r="A3254" s="8" t="s">
        <v>1683</v>
      </c>
      <c r="B3254" s="3" t="s">
        <v>12719</v>
      </c>
      <c r="C3254" s="74" t="s">
        <v>6396</v>
      </c>
      <c r="D3254" s="74" t="s">
        <v>6800</v>
      </c>
      <c r="E3254" s="74" t="s">
        <v>6675</v>
      </c>
      <c r="F3254" s="41">
        <v>0.9955779840298622</v>
      </c>
      <c r="G3254" s="110">
        <v>3868.4166666666661</v>
      </c>
      <c r="H3254" s="4">
        <v>1226.4779141179306</v>
      </c>
      <c r="I3254" s="46">
        <v>3006.18217463878</v>
      </c>
      <c r="J3254" s="110">
        <v>2992.8887890533838</v>
      </c>
      <c r="K3254" s="46">
        <v>3002.1723826518546</v>
      </c>
      <c r="L3254" s="110">
        <f>$L$1*gp_need_index[[#This Row],[Normalised weighted population (base year)]]</f>
        <v>1221.2506861911756</v>
      </c>
      <c r="M3254" s="4">
        <f>$M$1*gp_need_index[[#This Row],[Normalised travel time adjusted wp (base year)]]</f>
        <v>1782.5506600201161</v>
      </c>
      <c r="N3254" s="115">
        <v>3003.8013462112917</v>
      </c>
      <c r="O3254" s="43">
        <f>gp_need_index[[#This Row],[Combined weighted population (base year)]]/gp_need_index[[#This Row],[Registered population (base year)]]</f>
        <v>0.77649374538539684</v>
      </c>
      <c r="P3254" s="77">
        <v>3903.1604720957248</v>
      </c>
      <c r="Q3254" s="4">
        <v>1250.0254230812</v>
      </c>
      <c r="R3254" s="46">
        <v>3033.2031787953688</v>
      </c>
      <c r="S3254" s="110">
        <v>3019.7903058980628</v>
      </c>
      <c r="T3254" s="46">
        <v>3029.1179479107896</v>
      </c>
      <c r="U3254" s="110">
        <f>$L$1*gp_need_index[[#This Row],[Normalised weighted population 2025/26]]</f>
        <v>1232.227871854175</v>
      </c>
      <c r="V3254" s="4">
        <f>$M$1*gp_need_index[[#This Row],[Normalised travel time adjusted wp 2025/26]]</f>
        <v>1798.5496863966437</v>
      </c>
      <c r="W3254" s="115">
        <v>3030.7775582508184</v>
      </c>
      <c r="X3254" s="43">
        <f>gp_need_index[[#This Row],[Combined weighted population 2025/26]]/gp_need_index[[#This Row],[Registered population 2025/26]]</f>
        <v>0.77649319824749674</v>
      </c>
    </row>
    <row r="3255" spans="1:24" ht="13">
      <c r="A3255" s="8" t="s">
        <v>1796</v>
      </c>
      <c r="B3255" s="3" t="s">
        <v>9631</v>
      </c>
      <c r="C3255" s="74" t="s">
        <v>6396</v>
      </c>
      <c r="D3255" s="74" t="s">
        <v>6800</v>
      </c>
      <c r="E3255" s="74" t="s">
        <v>6682</v>
      </c>
      <c r="F3255" s="41">
        <v>0.9955779840298622</v>
      </c>
      <c r="G3255" s="110">
        <v>1570.25</v>
      </c>
      <c r="H3255" s="4">
        <v>523.50446815408111</v>
      </c>
      <c r="I3255" s="46">
        <v>1283.1456501525158</v>
      </c>
      <c r="J3255" s="110">
        <v>1277.4715595955286</v>
      </c>
      <c r="K3255" s="46">
        <v>1281.4341280799529</v>
      </c>
      <c r="L3255" s="110">
        <f>$L$1*gp_need_index[[#This Row],[Normalised weighted population (base year)]]</f>
        <v>521.27330105011902</v>
      </c>
      <c r="M3255" s="4">
        <f>$M$1*gp_need_index[[#This Row],[Normalised travel time adjusted wp (base year)]]</f>
        <v>760.85612671033311</v>
      </c>
      <c r="N3255" s="115">
        <v>1282.129427760452</v>
      </c>
      <c r="O3255" s="43">
        <f>gp_need_index[[#This Row],[Combined weighted population (base year)]]/gp_need_index[[#This Row],[Registered population (base year)]]</f>
        <v>0.81651292963569622</v>
      </c>
      <c r="P3255" s="77">
        <v>1584.0370113111812</v>
      </c>
      <c r="Q3255" s="4">
        <v>533.83602663148815</v>
      </c>
      <c r="R3255" s="46">
        <v>1295.3601607100561</v>
      </c>
      <c r="S3255" s="110">
        <v>1289.632057392316</v>
      </c>
      <c r="T3255" s="46">
        <v>1293.6155214547039</v>
      </c>
      <c r="U3255" s="110">
        <f>$L$1*gp_need_index[[#This Row],[Normalised weighted population 2025/26]]</f>
        <v>526.23540199188176</v>
      </c>
      <c r="V3255" s="4">
        <f>$M$1*gp_need_index[[#This Row],[Normalised travel time adjusted wp 2025/26]]</f>
        <v>768.08887287960761</v>
      </c>
      <c r="W3255" s="115">
        <v>1294.3242748714893</v>
      </c>
      <c r="X3255" s="43">
        <f>gp_need_index[[#This Row],[Combined weighted population 2025/26]]/gp_need_index[[#This Row],[Registered population 2025/26]]</f>
        <v>0.81710481865579443</v>
      </c>
    </row>
    <row r="3256" spans="1:24" ht="13">
      <c r="A3256" s="8" t="s">
        <v>262</v>
      </c>
      <c r="B3256" s="3" t="s">
        <v>9630</v>
      </c>
      <c r="C3256" s="74" t="s">
        <v>6396</v>
      </c>
      <c r="D3256" s="74" t="s">
        <v>6800</v>
      </c>
      <c r="E3256" s="74" t="s">
        <v>6677</v>
      </c>
      <c r="F3256" s="41">
        <v>0.9955779840298622</v>
      </c>
      <c r="G3256" s="110">
        <v>31805.666666666664</v>
      </c>
      <c r="H3256" s="4">
        <v>10584.641371973737</v>
      </c>
      <c r="I3256" s="46">
        <v>25943.687897760265</v>
      </c>
      <c r="J3256" s="110">
        <v>25828.964495552096</v>
      </c>
      <c r="K3256" s="46">
        <v>25909.082945099257</v>
      </c>
      <c r="L3256" s="110">
        <f>$L$1*gp_need_index[[#This Row],[Normalised weighted population (base year)]]</f>
        <v>10539.529811188675</v>
      </c>
      <c r="M3256" s="4">
        <f>$M$1*gp_need_index[[#This Row],[Normalised travel time adjusted wp (base year)]]</f>
        <v>15383.611271351287</v>
      </c>
      <c r="N3256" s="115">
        <v>25923.141082539962</v>
      </c>
      <c r="O3256" s="43">
        <f>gp_need_index[[#This Row],[Combined weighted population (base year)]]/gp_need_index[[#This Row],[Registered population (base year)]]</f>
        <v>0.81504787666369605</v>
      </c>
      <c r="P3256" s="77">
        <v>32084.639587324004</v>
      </c>
      <c r="Q3256" s="4">
        <v>10785.960407099534</v>
      </c>
      <c r="R3256" s="46">
        <v>26172.275210637945</v>
      </c>
      <c r="S3256" s="110">
        <v>26056.540991681661</v>
      </c>
      <c r="T3256" s="46">
        <v>26137.025416704695</v>
      </c>
      <c r="U3256" s="110">
        <f>$L$1*gp_need_index[[#This Row],[Normalised weighted population 2025/26]]</f>
        <v>10632.392584130906</v>
      </c>
      <c r="V3256" s="4">
        <f>$M$1*gp_need_index[[#This Row],[Normalised travel time adjusted wp 2025/26]]</f>
        <v>15518.952934459912</v>
      </c>
      <c r="W3256" s="115">
        <v>26151.345518590817</v>
      </c>
      <c r="X3256" s="43">
        <f>gp_need_index[[#This Row],[Combined weighted population 2025/26]]/gp_need_index[[#This Row],[Registered population 2025/26]]</f>
        <v>0.81507368806233027</v>
      </c>
    </row>
    <row r="3257" spans="1:24" ht="13">
      <c r="A3257" s="8" t="s">
        <v>1697</v>
      </c>
      <c r="B3257" s="3" t="s">
        <v>9629</v>
      </c>
      <c r="C3257" s="74" t="s">
        <v>6396</v>
      </c>
      <c r="D3257" s="74" t="s">
        <v>6800</v>
      </c>
      <c r="E3257" s="74" t="s">
        <v>6679</v>
      </c>
      <c r="F3257" s="41">
        <v>0.9955779840298622</v>
      </c>
      <c r="G3257" s="110">
        <v>13001.416666666668</v>
      </c>
      <c r="H3257" s="4">
        <v>5265.9713917151685</v>
      </c>
      <c r="I3257" s="46">
        <v>12907.260006648392</v>
      </c>
      <c r="J3257" s="110">
        <v>12850.183896768272</v>
      </c>
      <c r="K3257" s="46">
        <v>12890.043675521008</v>
      </c>
      <c r="L3257" s="110">
        <f>$L$1*gp_need_index[[#This Row],[Normalised weighted population (base year)]]</f>
        <v>5243.5279115648855</v>
      </c>
      <c r="M3257" s="4">
        <f>$M$1*gp_need_index[[#This Row],[Normalised travel time adjusted wp (base year)]]</f>
        <v>7653.5098364978303</v>
      </c>
      <c r="N3257" s="115">
        <v>12897.037748062716</v>
      </c>
      <c r="O3257" s="43">
        <f>gp_need_index[[#This Row],[Combined weighted population (base year)]]/gp_need_index[[#This Row],[Registered population (base year)]]</f>
        <v>0.99197172729095273</v>
      </c>
      <c r="P3257" s="77">
        <v>13123.54023155771</v>
      </c>
      <c r="Q3257" s="4">
        <v>5371.5281544296067</v>
      </c>
      <c r="R3257" s="46">
        <v>13034.083925144567</v>
      </c>
      <c r="S3257" s="110">
        <v>12976.446997871461</v>
      </c>
      <c r="T3257" s="46">
        <v>13016.52913601094</v>
      </c>
      <c r="U3257" s="110">
        <f>$L$1*gp_need_index[[#This Row],[Normalised weighted population 2025/26]]</f>
        <v>5295.0496718878494</v>
      </c>
      <c r="V3257" s="4">
        <f>$M$1*gp_need_index[[#This Row],[Normalised travel time adjusted wp 2025/26]]</f>
        <v>7728.6110340113855</v>
      </c>
      <c r="W3257" s="115">
        <v>13023.660705899234</v>
      </c>
      <c r="X3257" s="43">
        <f>gp_need_index[[#This Row],[Combined weighted population 2025/26]]/gp_need_index[[#This Row],[Registered population 2025/26]]</f>
        <v>0.99238928491122391</v>
      </c>
    </row>
    <row r="3258" spans="1:24" ht="13">
      <c r="A3258" s="8" t="s">
        <v>260</v>
      </c>
      <c r="B3258" s="3" t="s">
        <v>9628</v>
      </c>
      <c r="C3258" s="74" t="s">
        <v>6396</v>
      </c>
      <c r="D3258" s="74" t="s">
        <v>6800</v>
      </c>
      <c r="E3258" s="74" t="s">
        <v>6677</v>
      </c>
      <c r="F3258" s="41">
        <v>0.9955779840298622</v>
      </c>
      <c r="G3258" s="110">
        <v>5699.6666666666661</v>
      </c>
      <c r="H3258" s="4">
        <v>1290.6216461508593</v>
      </c>
      <c r="I3258" s="46">
        <v>3163.4028971911926</v>
      </c>
      <c r="J3258" s="110">
        <v>3149.414279059833</v>
      </c>
      <c r="K3258" s="46">
        <v>3159.1833965582687</v>
      </c>
      <c r="L3258" s="110">
        <f>$L$1*gp_need_index[[#This Row],[Normalised weighted population (base year)]]</f>
        <v>1285.121038733492</v>
      </c>
      <c r="M3258" s="4">
        <f>$M$1*gp_need_index[[#This Row],[Normalised travel time adjusted wp (base year)]]</f>
        <v>1875.7765147666996</v>
      </c>
      <c r="N3258" s="115">
        <v>3160.8975535001919</v>
      </c>
      <c r="O3258" s="43">
        <f>gp_need_index[[#This Row],[Combined weighted population (base year)]]/gp_need_index[[#This Row],[Registered population (base year)]]</f>
        <v>0.55457586177557616</v>
      </c>
      <c r="P3258" s="77">
        <v>5745.3513775626107</v>
      </c>
      <c r="Q3258" s="4">
        <v>1314.3335975330365</v>
      </c>
      <c r="R3258" s="46">
        <v>3189.247812422926</v>
      </c>
      <c r="S3258" s="110">
        <v>3175.144907663665</v>
      </c>
      <c r="T3258" s="46">
        <v>3184.9524148204941</v>
      </c>
      <c r="U3258" s="110">
        <f>$L$1*gp_need_index[[#This Row],[Normalised weighted population 2025/26]]</f>
        <v>1295.620442504689</v>
      </c>
      <c r="V3258" s="4">
        <f>$M$1*gp_need_index[[#This Row],[Normalised travel time adjusted wp 2025/26]]</f>
        <v>1891.0769621283616</v>
      </c>
      <c r="W3258" s="115">
        <v>3186.6974046330506</v>
      </c>
      <c r="X3258" s="43">
        <f>gp_need_index[[#This Row],[Combined weighted population 2025/26]]/gp_need_index[[#This Row],[Registered population 2025/26]]</f>
        <v>0.55465665983078039</v>
      </c>
    </row>
    <row r="3259" spans="1:24" ht="13">
      <c r="A3259" s="8" t="s">
        <v>167</v>
      </c>
      <c r="B3259" s="3" t="s">
        <v>9627</v>
      </c>
      <c r="C3259" s="74" t="s">
        <v>6417</v>
      </c>
      <c r="D3259" s="74" t="s">
        <v>6800</v>
      </c>
      <c r="E3259" s="74" t="s">
        <v>6682</v>
      </c>
      <c r="F3259" s="41">
        <v>0.98348122151039918</v>
      </c>
      <c r="G3259" s="110">
        <v>14489.083333333336</v>
      </c>
      <c r="H3259" s="4">
        <v>4485.9778915834286</v>
      </c>
      <c r="I3259" s="46">
        <v>10995.442003699271</v>
      </c>
      <c r="J3259" s="110">
        <v>10813.81073284491</v>
      </c>
      <c r="K3259" s="46">
        <v>10847.353918432593</v>
      </c>
      <c r="L3259" s="110">
        <f>$L$1*gp_need_index[[#This Row],[Normalised weighted population (base year)]]</f>
        <v>4466.8587304116154</v>
      </c>
      <c r="M3259" s="4">
        <f>$M$1*gp_need_index[[#This Row],[Normalised travel time adjusted wp (base year)]]</f>
        <v>6440.6554395434587</v>
      </c>
      <c r="N3259" s="115">
        <v>10907.514169955073</v>
      </c>
      <c r="O3259" s="43">
        <f>gp_need_index[[#This Row],[Combined weighted population (base year)]]/gp_need_index[[#This Row],[Registered population (base year)]]</f>
        <v>0.75280912663822108</v>
      </c>
      <c r="P3259" s="77">
        <v>14607.581840379942</v>
      </c>
      <c r="Q3259" s="4">
        <v>4572.9343413398619</v>
      </c>
      <c r="R3259" s="46">
        <v>11096.285503045772</v>
      </c>
      <c r="S3259" s="110">
        <v>10912.98842076359</v>
      </c>
      <c r="T3259" s="46">
        <v>10946.696870346696</v>
      </c>
      <c r="U3259" s="110">
        <f>$L$1*gp_need_index[[#This Row],[Normalised weighted population 2025/26]]</f>
        <v>4507.8260389845336</v>
      </c>
      <c r="V3259" s="4">
        <f>$M$1*gp_need_index[[#This Row],[Normalised travel time adjusted wp 2025/26]]</f>
        <v>6499.6406748770833</v>
      </c>
      <c r="W3259" s="115">
        <v>11007.466713861617</v>
      </c>
      <c r="X3259" s="43">
        <f>gp_need_index[[#This Row],[Combined weighted population 2025/26]]/gp_need_index[[#This Row],[Registered population 2025/26]]</f>
        <v>0.75354475738301352</v>
      </c>
    </row>
    <row r="3260" spans="1:24" ht="13">
      <c r="A3260" s="8" t="s">
        <v>265</v>
      </c>
      <c r="B3260" s="3" t="s">
        <v>9626</v>
      </c>
      <c r="C3260" s="74" t="s">
        <v>6396</v>
      </c>
      <c r="D3260" s="74" t="s">
        <v>6800</v>
      </c>
      <c r="E3260" s="74" t="s">
        <v>6681</v>
      </c>
      <c r="F3260" s="41">
        <v>0.9955779840298622</v>
      </c>
      <c r="G3260" s="110">
        <v>6184.5</v>
      </c>
      <c r="H3260" s="4">
        <v>2479.5198756591258</v>
      </c>
      <c r="I3260" s="46">
        <v>6077.4746663332971</v>
      </c>
      <c r="J3260" s="110">
        <v>6050.599976300663</v>
      </c>
      <c r="K3260" s="46">
        <v>6069.3682350519884</v>
      </c>
      <c r="L3260" s="110">
        <f>$L$1*gp_need_index[[#This Row],[Normalised weighted population (base year)]]</f>
        <v>2468.9522042891031</v>
      </c>
      <c r="M3260" s="4">
        <f>$M$1*gp_need_index[[#This Row],[Normalised travel time adjusted wp (base year)]]</f>
        <v>3603.7092392877644</v>
      </c>
      <c r="N3260" s="115">
        <v>6072.6614435768679</v>
      </c>
      <c r="O3260" s="43">
        <f>gp_need_index[[#This Row],[Combined weighted population (base year)]]/gp_need_index[[#This Row],[Registered population (base year)]]</f>
        <v>0.98191631394241541</v>
      </c>
      <c r="P3260" s="77">
        <v>6241.254405302021</v>
      </c>
      <c r="Q3260" s="4">
        <v>2528.3101999122005</v>
      </c>
      <c r="R3260" s="46">
        <v>6134.9780522474075</v>
      </c>
      <c r="S3260" s="110">
        <v>6107.8490813239241</v>
      </c>
      <c r="T3260" s="46">
        <v>6126.7152355688322</v>
      </c>
      <c r="U3260" s="110">
        <f>$L$1*gp_need_index[[#This Row],[Normalised weighted population 2025/26]]</f>
        <v>2492.3127478045212</v>
      </c>
      <c r="V3260" s="4">
        <f>$M$1*gp_need_index[[#This Row],[Normalised travel time adjusted wp 2025/26]]</f>
        <v>3637.7592272938423</v>
      </c>
      <c r="W3260" s="115">
        <v>6130.0719750983635</v>
      </c>
      <c r="X3260" s="43">
        <f>gp_need_index[[#This Row],[Combined weighted population 2025/26]]/gp_need_index[[#This Row],[Registered population 2025/26]]</f>
        <v>0.98218588396121032</v>
      </c>
    </row>
    <row r="3261" spans="1:24" ht="13">
      <c r="A3261" s="8" t="s">
        <v>1706</v>
      </c>
      <c r="B3261" s="3" t="s">
        <v>7046</v>
      </c>
      <c r="C3261" s="74" t="s">
        <v>6396</v>
      </c>
      <c r="D3261" s="74" t="s">
        <v>6800</v>
      </c>
      <c r="E3261" s="74" t="s">
        <v>6679</v>
      </c>
      <c r="F3261" s="41">
        <v>0.9955779840298622</v>
      </c>
      <c r="G3261" s="110">
        <v>2911.416666666667</v>
      </c>
      <c r="H3261" s="4">
        <v>1137.566390474411</v>
      </c>
      <c r="I3261" s="46">
        <v>2788.2538822330002</v>
      </c>
      <c r="J3261" s="110">
        <v>2775.924179036967</v>
      </c>
      <c r="K3261" s="46">
        <v>2784.5347736011904</v>
      </c>
      <c r="L3261" s="110">
        <f>$L$1*gp_need_index[[#This Row],[Normalised weighted population (base year)]]</f>
        <v>1132.7181019431803</v>
      </c>
      <c r="M3261" s="4">
        <f>$M$1*gp_need_index[[#This Row],[Normalised travel time adjusted wp (base year)]]</f>
        <v>1653.3275461508917</v>
      </c>
      <c r="N3261" s="115">
        <v>2786.045648094072</v>
      </c>
      <c r="O3261" s="43">
        <f>gp_need_index[[#This Row],[Combined weighted population (base year)]]/gp_need_index[[#This Row],[Registered population (base year)]]</f>
        <v>0.95693813942607719</v>
      </c>
      <c r="P3261" s="77">
        <v>2937.3813536826988</v>
      </c>
      <c r="Q3261" s="4">
        <v>1160.9027163400981</v>
      </c>
      <c r="R3261" s="46">
        <v>2816.9457552274343</v>
      </c>
      <c r="S3261" s="110">
        <v>2804.4891761108065</v>
      </c>
      <c r="T3261" s="46">
        <v>2813.1517878862783</v>
      </c>
      <c r="U3261" s="110">
        <f>$L$1*gp_need_index[[#This Row],[Normalised weighted population 2025/26]]</f>
        <v>1144.3740720564265</v>
      </c>
      <c r="V3261" s="4">
        <f>$M$1*gp_need_index[[#This Row],[Normalised travel time adjusted wp 2025/26]]</f>
        <v>1670.3190014039142</v>
      </c>
      <c r="W3261" s="115">
        <v>2814.6930734603407</v>
      </c>
      <c r="X3261" s="43">
        <f>gp_need_index[[#This Row],[Combined weighted population 2025/26]]/gp_need_index[[#This Row],[Registered population 2025/26]]</f>
        <v>0.95823208992984876</v>
      </c>
    </row>
    <row r="3262" spans="1:24" ht="13">
      <c r="A3262" s="8" t="s">
        <v>1813</v>
      </c>
      <c r="B3262" s="3" t="s">
        <v>12720</v>
      </c>
      <c r="C3262" s="74" t="s">
        <v>6396</v>
      </c>
      <c r="D3262" s="74" t="s">
        <v>6800</v>
      </c>
      <c r="E3262" s="74" t="s">
        <v>6680</v>
      </c>
      <c r="F3262" s="41">
        <v>0.9955779840298622</v>
      </c>
      <c r="G3262" s="110">
        <v>38748.166666666672</v>
      </c>
      <c r="H3262" s="4">
        <v>14220.412961631298</v>
      </c>
      <c r="I3262" s="46">
        <v>34855.215466315989</v>
      </c>
      <c r="J3262" s="110">
        <v>34701.085146881349</v>
      </c>
      <c r="K3262" s="46">
        <v>34808.723884781619</v>
      </c>
      <c r="L3262" s="110">
        <f>$L$1*gp_need_index[[#This Row],[Normalised weighted population (base year)]]</f>
        <v>14159.805804415191</v>
      </c>
      <c r="M3262" s="4">
        <f>$M$1*gp_need_index[[#This Row],[Normalised travel time adjusted wp (base year)]]</f>
        <v>20667.805117995071</v>
      </c>
      <c r="N3262" s="115">
        <v>34827.610922410262</v>
      </c>
      <c r="O3262" s="43">
        <f>gp_need_index[[#This Row],[Combined weighted population (base year)]]/gp_need_index[[#This Row],[Registered population (base year)]]</f>
        <v>0.89881958085957425</v>
      </c>
      <c r="P3262" s="77">
        <v>39084.249122328212</v>
      </c>
      <c r="Q3262" s="4">
        <v>14496.118501009172</v>
      </c>
      <c r="R3262" s="46">
        <v>35175.02276799627</v>
      </c>
      <c r="S3262" s="110">
        <v>35019.478255566231</v>
      </c>
      <c r="T3262" s="46">
        <v>35127.647738726169</v>
      </c>
      <c r="U3262" s="110">
        <f>$L$1*gp_need_index[[#This Row],[Normalised weighted population 2025/26]]</f>
        <v>14289.726369416519</v>
      </c>
      <c r="V3262" s="4">
        <f>$M$1*gp_need_index[[#This Row],[Normalised travel time adjusted wp 2025/26]]</f>
        <v>20857.167304400522</v>
      </c>
      <c r="W3262" s="115">
        <v>35146.893673817045</v>
      </c>
      <c r="X3262" s="43">
        <f>gp_need_index[[#This Row],[Combined weighted population 2025/26]]/gp_need_index[[#This Row],[Registered population 2025/26]]</f>
        <v>0.89925979040334647</v>
      </c>
    </row>
    <row r="3263" spans="1:24" ht="13">
      <c r="A3263" s="8" t="s">
        <v>1700</v>
      </c>
      <c r="B3263" s="3" t="s">
        <v>9625</v>
      </c>
      <c r="C3263" s="74" t="s">
        <v>6396</v>
      </c>
      <c r="D3263" s="74" t="s">
        <v>6800</v>
      </c>
      <c r="E3263" s="74" t="s">
        <v>6678</v>
      </c>
      <c r="F3263" s="41">
        <v>0.9955779840298622</v>
      </c>
      <c r="G3263" s="110">
        <v>3757.0833333333339</v>
      </c>
      <c r="H3263" s="4">
        <v>755.47845864435271</v>
      </c>
      <c r="I3263" s="46">
        <v>1851.7299411246131</v>
      </c>
      <c r="J3263" s="110">
        <v>1843.5415617525778</v>
      </c>
      <c r="K3263" s="46">
        <v>1849.2600136722747</v>
      </c>
      <c r="L3263" s="110">
        <f>$L$1*gp_need_index[[#This Row],[Normalised weighted population (base year)]]</f>
        <v>752.25862235408601</v>
      </c>
      <c r="M3263" s="4">
        <f>$M$1*gp_need_index[[#This Row],[Normalised travel time adjusted wp (base year)]]</f>
        <v>1098.0047904539622</v>
      </c>
      <c r="N3263" s="115">
        <v>1850.2634128080481</v>
      </c>
      <c r="O3263" s="43">
        <f>gp_need_index[[#This Row],[Combined weighted population (base year)]]/gp_need_index[[#This Row],[Registered population (base year)]]</f>
        <v>0.49247334931122488</v>
      </c>
      <c r="P3263" s="77">
        <v>3788.3417914365609</v>
      </c>
      <c r="Q3263" s="4">
        <v>768.28525370125374</v>
      </c>
      <c r="R3263" s="46">
        <v>1864.2543029277829</v>
      </c>
      <c r="S3263" s="110">
        <v>1856.0105406278381</v>
      </c>
      <c r="T3263" s="46">
        <v>1861.7434558772879</v>
      </c>
      <c r="U3263" s="110">
        <f>$L$1*gp_need_index[[#This Row],[Normalised weighted population 2025/26]]</f>
        <v>757.34659924892128</v>
      </c>
      <c r="V3263" s="4">
        <f>$M$1*gp_need_index[[#This Row],[Normalised travel time adjusted wp 2025/26]]</f>
        <v>1105.4168792035809</v>
      </c>
      <c r="W3263" s="115">
        <v>1862.7634784525021</v>
      </c>
      <c r="X3263" s="43">
        <f>gp_need_index[[#This Row],[Combined weighted population 2025/26]]/gp_need_index[[#This Row],[Registered population 2025/26]]</f>
        <v>0.49170945521949105</v>
      </c>
    </row>
    <row r="3264" spans="1:24" ht="13">
      <c r="A3264" s="8" t="s">
        <v>1684</v>
      </c>
      <c r="B3264" s="3" t="s">
        <v>9624</v>
      </c>
      <c r="C3264" s="74" t="s">
        <v>6396</v>
      </c>
      <c r="D3264" s="74" t="s">
        <v>6800</v>
      </c>
      <c r="E3264" s="74" t="s">
        <v>6679</v>
      </c>
      <c r="F3264" s="41">
        <v>0.9955779840298622</v>
      </c>
      <c r="G3264" s="110">
        <v>4387.416666666667</v>
      </c>
      <c r="H3264" s="4">
        <v>1708.3715339398295</v>
      </c>
      <c r="I3264" s="46">
        <v>4187.3367582682858</v>
      </c>
      <c r="J3264" s="110">
        <v>4168.8202882508785</v>
      </c>
      <c r="K3264" s="46">
        <v>4181.7514848535502</v>
      </c>
      <c r="L3264" s="110">
        <f>$L$1*gp_need_index[[#This Row],[Normalised weighted population (base year)]]</f>
        <v>1701.0904836341615</v>
      </c>
      <c r="M3264" s="4">
        <f>$M$1*gp_need_index[[#This Row],[Normalised travel time adjusted wp (base year)]]</f>
        <v>2482.929998437141</v>
      </c>
      <c r="N3264" s="115">
        <v>4184.0204820713025</v>
      </c>
      <c r="O3264" s="43">
        <f>gp_need_index[[#This Row],[Combined weighted population (base year)]]/gp_need_index[[#This Row],[Registered population (base year)]]</f>
        <v>0.95364101473637919</v>
      </c>
      <c r="P3264" s="77">
        <v>4427.1622959846063</v>
      </c>
      <c r="Q3264" s="4">
        <v>1740.8250864959175</v>
      </c>
      <c r="R3264" s="46">
        <v>4224.135036446487</v>
      </c>
      <c r="S3264" s="110">
        <v>4205.4558438553022</v>
      </c>
      <c r="T3264" s="46">
        <v>4218.445814230131</v>
      </c>
      <c r="U3264" s="110">
        <f>$L$1*gp_need_index[[#This Row],[Normalised weighted population 2025/26]]</f>
        <v>1716.0396516702542</v>
      </c>
      <c r="V3264" s="4">
        <f>$M$1*gp_need_index[[#This Row],[Normalised travel time adjusted wp 2025/26]]</f>
        <v>2504.7173886040714</v>
      </c>
      <c r="W3264" s="115">
        <v>4220.7570402743258</v>
      </c>
      <c r="X3264" s="43">
        <f>gp_need_index[[#This Row],[Combined weighted population 2025/26]]/gp_need_index[[#This Row],[Registered population 2025/26]]</f>
        <v>0.9533775267517326</v>
      </c>
    </row>
    <row r="3265" spans="1:24" ht="13">
      <c r="A3265" s="8" t="s">
        <v>1690</v>
      </c>
      <c r="B3265" s="3" t="s">
        <v>9623</v>
      </c>
      <c r="C3265" s="74" t="s">
        <v>6396</v>
      </c>
      <c r="D3265" s="74" t="s">
        <v>6800</v>
      </c>
      <c r="E3265" s="74" t="s">
        <v>6678</v>
      </c>
      <c r="F3265" s="41">
        <v>0.9955779840298622</v>
      </c>
      <c r="G3265" s="110">
        <v>3750.75</v>
      </c>
      <c r="H3265" s="4">
        <v>653.65675053766222</v>
      </c>
      <c r="I3265" s="46">
        <v>1602.1578939004721</v>
      </c>
      <c r="J3265" s="110">
        <v>1595.0731261069618</v>
      </c>
      <c r="K3265" s="46">
        <v>1600.0208577823855</v>
      </c>
      <c r="L3265" s="110">
        <f>$L$1*gp_need_index[[#This Row],[Normalised weighted population (base year)]]</f>
        <v>650.87087662864872</v>
      </c>
      <c r="M3265" s="4">
        <f>$M$1*gp_need_index[[#This Row],[Normalised travel time adjusted wp (base year)]]</f>
        <v>950.01814438337942</v>
      </c>
      <c r="N3265" s="115">
        <v>1600.889021012028</v>
      </c>
      <c r="O3265" s="43">
        <f>gp_need_index[[#This Row],[Combined weighted population (base year)]]/gp_need_index[[#This Row],[Registered population (base year)]]</f>
        <v>0.42681837526148853</v>
      </c>
      <c r="P3265" s="77">
        <v>3781.0027859307711</v>
      </c>
      <c r="Q3265" s="4">
        <v>664.15136279030912</v>
      </c>
      <c r="R3265" s="46">
        <v>1611.5720429519477</v>
      </c>
      <c r="S3265" s="110">
        <v>1604.4456456409866</v>
      </c>
      <c r="T3265" s="46">
        <v>1609.4015177696531</v>
      </c>
      <c r="U3265" s="110">
        <f>$L$1*gp_need_index[[#This Row],[Normalised weighted population 2025/26]]</f>
        <v>654.69534078987408</v>
      </c>
      <c r="V3265" s="4">
        <f>$M$1*gp_need_index[[#This Row],[Normalised travel time adjusted wp 2025/26]]</f>
        <v>955.58794502119542</v>
      </c>
      <c r="W3265" s="115">
        <v>1610.2832858110696</v>
      </c>
      <c r="X3265" s="43">
        <f>gp_need_index[[#This Row],[Combined weighted population 2025/26]]/gp_need_index[[#This Row],[Registered population 2025/26]]</f>
        <v>0.42588788662176708</v>
      </c>
    </row>
    <row r="3266" spans="1:24" ht="13">
      <c r="A3266" s="8" t="s">
        <v>272</v>
      </c>
      <c r="B3266" s="3" t="s">
        <v>9622</v>
      </c>
      <c r="C3266" s="74" t="s">
        <v>6396</v>
      </c>
      <c r="D3266" s="74" t="s">
        <v>6800</v>
      </c>
      <c r="E3266" s="74" t="s">
        <v>6677</v>
      </c>
      <c r="F3266" s="41">
        <v>0.9955779840298622</v>
      </c>
      <c r="G3266" s="110">
        <v>8709</v>
      </c>
      <c r="H3266" s="4">
        <v>3627.315605343585</v>
      </c>
      <c r="I3266" s="46">
        <v>8890.8013662971371</v>
      </c>
      <c r="J3266" s="110">
        <v>8851.4861006680476</v>
      </c>
      <c r="K3266" s="46">
        <v>8878.9423830403393</v>
      </c>
      <c r="L3266" s="110">
        <f>$L$1*gp_need_index[[#This Row],[Normalised weighted population (base year)]]</f>
        <v>3611.8560481732934</v>
      </c>
      <c r="M3266" s="4">
        <f>$M$1*gp_need_index[[#This Row],[Normalised travel time adjusted wp (base year)]]</f>
        <v>5271.90400412278</v>
      </c>
      <c r="N3266" s="115">
        <v>8883.7600522960729</v>
      </c>
      <c r="O3266" s="43">
        <f>gp_need_index[[#This Row],[Combined weighted population (base year)]]/gp_need_index[[#This Row],[Registered population (base year)]]</f>
        <v>1.0200666037772503</v>
      </c>
      <c r="P3266" s="77">
        <v>8789.4293016558786</v>
      </c>
      <c r="Q3266" s="4">
        <v>3699.2371972709789</v>
      </c>
      <c r="R3266" s="46">
        <v>8976.2478576018002</v>
      </c>
      <c r="S3266" s="110">
        <v>8936.55474622357</v>
      </c>
      <c r="T3266" s="46">
        <v>8964.1583130464387</v>
      </c>
      <c r="U3266" s="110">
        <f>$L$1*gp_need_index[[#This Row],[Normalised weighted population 2025/26]]</f>
        <v>3646.5683776584442</v>
      </c>
      <c r="V3266" s="4">
        <f>$M$1*gp_need_index[[#This Row],[Normalised travel time adjusted wp 2025/26]]</f>
        <v>5322.50126934125</v>
      </c>
      <c r="W3266" s="115">
        <v>8969.0696469996947</v>
      </c>
      <c r="X3266" s="43">
        <f>gp_need_index[[#This Row],[Combined weighted population 2025/26]]/gp_need_index[[#This Row],[Registered population 2025/26]]</f>
        <v>1.0204382263260223</v>
      </c>
    </row>
    <row r="3267" spans="1:24" ht="13">
      <c r="A3267" s="8" t="s">
        <v>269</v>
      </c>
      <c r="B3267" s="3" t="s">
        <v>9621</v>
      </c>
      <c r="C3267" s="74" t="s">
        <v>6396</v>
      </c>
      <c r="D3267" s="74" t="s">
        <v>6800</v>
      </c>
      <c r="E3267" s="74" t="s">
        <v>6677</v>
      </c>
      <c r="F3267" s="41">
        <v>0.9955779840298622</v>
      </c>
      <c r="G3267" s="110">
        <v>7189.1666666666661</v>
      </c>
      <c r="H3267" s="4">
        <v>2900.9835470683392</v>
      </c>
      <c r="I3267" s="46">
        <v>7110.5112678602009</v>
      </c>
      <c r="J3267" s="110">
        <v>7079.0684734778779</v>
      </c>
      <c r="K3267" s="46">
        <v>7101.0269221191666</v>
      </c>
      <c r="L3267" s="110">
        <f>$L$1*gp_need_index[[#This Row],[Normalised weighted population (base year)]]</f>
        <v>2888.6196047276426</v>
      </c>
      <c r="M3267" s="4">
        <f>$M$1*gp_need_index[[#This Row],[Normalised travel time adjusted wp (base year)]]</f>
        <v>4216.260298705175</v>
      </c>
      <c r="N3267" s="115">
        <v>7104.8799034328176</v>
      </c>
      <c r="O3267" s="43">
        <f>gp_need_index[[#This Row],[Combined weighted population (base year)]]/gp_need_index[[#This Row],[Registered population (base year)]]</f>
        <v>0.98827586462494288</v>
      </c>
      <c r="P3267" s="77">
        <v>7257.0182323748813</v>
      </c>
      <c r="Q3267" s="4">
        <v>2959.3431417362722</v>
      </c>
      <c r="R3267" s="46">
        <v>7180.8851715471446</v>
      </c>
      <c r="S3267" s="110">
        <v>7149.1311826388373</v>
      </c>
      <c r="T3267" s="46">
        <v>7171.213688249718</v>
      </c>
      <c r="U3267" s="110">
        <f>$L$1*gp_need_index[[#This Row],[Normalised weighted population 2025/26]]</f>
        <v>2917.2087497544098</v>
      </c>
      <c r="V3267" s="4">
        <f>$M$1*gp_need_index[[#This Row],[Normalised travel time adjusted wp 2025/26]]</f>
        <v>4257.933943767548</v>
      </c>
      <c r="W3267" s="115">
        <v>7175.1426935219579</v>
      </c>
      <c r="X3267" s="43">
        <f>gp_need_index[[#This Row],[Combined weighted population 2025/26]]/gp_need_index[[#This Row],[Registered population 2025/26]]</f>
        <v>0.98871774381278776</v>
      </c>
    </row>
    <row r="3268" spans="1:24" ht="13">
      <c r="A3268" s="8" t="s">
        <v>1679</v>
      </c>
      <c r="B3268" s="3" t="s">
        <v>9620</v>
      </c>
      <c r="C3268" s="74" t="s">
        <v>6396</v>
      </c>
      <c r="D3268" s="74" t="s">
        <v>6800</v>
      </c>
      <c r="E3268" s="74" t="s">
        <v>6676</v>
      </c>
      <c r="F3268" s="41">
        <v>0.9955779840298622</v>
      </c>
      <c r="G3268" s="110">
        <v>5900.083333333333</v>
      </c>
      <c r="H3268" s="4">
        <v>2336.7212063568127</v>
      </c>
      <c r="I3268" s="46">
        <v>5727.4652537891789</v>
      </c>
      <c r="J3268" s="110">
        <v>5702.1383109685139</v>
      </c>
      <c r="K3268" s="46">
        <v>5719.8256820846482</v>
      </c>
      <c r="L3268" s="110">
        <f>$L$1*gp_need_index[[#This Row],[Normalised weighted population (base year)]]</f>
        <v>2326.7621404769402</v>
      </c>
      <c r="M3268" s="4">
        <f>$M$1*gp_need_index[[#This Row],[Normalised travel time adjusted wp (base year)]]</f>
        <v>3396.1670901102152</v>
      </c>
      <c r="N3268" s="115">
        <v>5722.929230587155</v>
      </c>
      <c r="O3268" s="43">
        <f>gp_need_index[[#This Row],[Combined weighted population (base year)]]/gp_need_index[[#This Row],[Registered population (base year)]]</f>
        <v>0.96997430498221582</v>
      </c>
      <c r="P3268" s="77">
        <v>5953.709934796022</v>
      </c>
      <c r="Q3268" s="4">
        <v>2385.0634955256078</v>
      </c>
      <c r="R3268" s="46">
        <v>5787.3880344169065</v>
      </c>
      <c r="S3268" s="110">
        <v>5761.7961121033304</v>
      </c>
      <c r="T3268" s="46">
        <v>5779.5933649056369</v>
      </c>
      <c r="U3268" s="110">
        <f>$L$1*gp_need_index[[#This Row],[Normalised weighted population 2025/26]]</f>
        <v>2351.1055543849443</v>
      </c>
      <c r="V3268" s="4">
        <f>$M$1*gp_need_index[[#This Row],[Normalised travel time adjusted wp 2025/26]]</f>
        <v>3431.6543669488356</v>
      </c>
      <c r="W3268" s="115">
        <v>5782.7599213337799</v>
      </c>
      <c r="X3268" s="43">
        <f>gp_need_index[[#This Row],[Combined weighted population 2025/26]]/gp_need_index[[#This Row],[Registered population 2025/26]]</f>
        <v>0.97128680850520832</v>
      </c>
    </row>
    <row r="3269" spans="1:24" ht="13">
      <c r="A3269" s="8" t="s">
        <v>1712</v>
      </c>
      <c r="B3269" s="3" t="s">
        <v>9619</v>
      </c>
      <c r="C3269" s="74" t="s">
        <v>6396</v>
      </c>
      <c r="D3269" s="74" t="s">
        <v>6800</v>
      </c>
      <c r="E3269" s="74" t="s">
        <v>6675</v>
      </c>
      <c r="F3269" s="41">
        <v>0.9955779840298622</v>
      </c>
      <c r="G3269" s="110">
        <v>3915.916666666667</v>
      </c>
      <c r="H3269" s="4">
        <v>984.78882064101322</v>
      </c>
      <c r="I3269" s="46">
        <v>2413.785494477238</v>
      </c>
      <c r="J3269" s="110">
        <v>2403.1116964721728</v>
      </c>
      <c r="K3269" s="46">
        <v>2410.565869992879</v>
      </c>
      <c r="L3269" s="110">
        <f>$L$1*gp_need_index[[#This Row],[Normalised weighted population (base year)]]</f>
        <v>980.59166750359782</v>
      </c>
      <c r="M3269" s="4">
        <f>$M$1*gp_need_index[[#This Row],[Normalised travel time adjusted wp (base year)]]</f>
        <v>1431.2821633454039</v>
      </c>
      <c r="N3269" s="115">
        <v>2411.8738308490019</v>
      </c>
      <c r="O3269" s="43">
        <f>gp_need_index[[#This Row],[Combined weighted population (base year)]]/gp_need_index[[#This Row],[Registered population (base year)]]</f>
        <v>0.61591551510263709</v>
      </c>
      <c r="P3269" s="77">
        <v>3946.0074137468268</v>
      </c>
      <c r="Q3269" s="4">
        <v>1003.77770550018</v>
      </c>
      <c r="R3269" s="46">
        <v>2435.679843712499</v>
      </c>
      <c r="S3269" s="110">
        <v>2424.9092285454594</v>
      </c>
      <c r="T3269" s="46">
        <v>2432.3993794850967</v>
      </c>
      <c r="U3269" s="110">
        <f>$L$1*gp_need_index[[#This Row],[Normalised weighted population 2025/26]]</f>
        <v>989.48616806076541</v>
      </c>
      <c r="V3269" s="4">
        <f>$M$1*gp_need_index[[#This Row],[Normalised travel time adjusted wp 2025/26]]</f>
        <v>1444.2458882070423</v>
      </c>
      <c r="W3269" s="115">
        <v>2433.7320562678078</v>
      </c>
      <c r="X3269" s="43">
        <f>gp_need_index[[#This Row],[Combined weighted population 2025/26]]/gp_need_index[[#This Row],[Registered population 2025/26]]</f>
        <v>0.6167581053672988</v>
      </c>
    </row>
    <row r="3270" spans="1:24" ht="13">
      <c r="A3270" s="8" t="s">
        <v>276</v>
      </c>
      <c r="B3270" s="3" t="s">
        <v>9618</v>
      </c>
      <c r="C3270" s="74" t="s">
        <v>6396</v>
      </c>
      <c r="D3270" s="74" t="s">
        <v>6800</v>
      </c>
      <c r="E3270" s="74" t="s">
        <v>6675</v>
      </c>
      <c r="F3270" s="41">
        <v>0.9955779840298622</v>
      </c>
      <c r="G3270" s="110">
        <v>6264.916666666667</v>
      </c>
      <c r="H3270" s="4">
        <v>2227.0608600353835</v>
      </c>
      <c r="I3270" s="46">
        <v>5458.6801622832445</v>
      </c>
      <c r="J3270" s="110">
        <v>5434.5417914297532</v>
      </c>
      <c r="K3270" s="46">
        <v>5451.3991092058332</v>
      </c>
      <c r="L3270" s="110">
        <f>$L$1*gp_need_index[[#This Row],[Normalised weighted population (base year)]]</f>
        <v>2217.5691646789837</v>
      </c>
      <c r="M3270" s="4">
        <f>$M$1*gp_need_index[[#This Row],[Normalised travel time adjusted wp (base year)]]</f>
        <v>3236.7878461277564</v>
      </c>
      <c r="N3270" s="115">
        <v>5454.3570108067397</v>
      </c>
      <c r="O3270" s="43">
        <f>gp_need_index[[#This Row],[Combined weighted population (base year)]]/gp_need_index[[#This Row],[Registered population (base year)]]</f>
        <v>0.87061924380054101</v>
      </c>
      <c r="P3270" s="77">
        <v>6315.3856709345346</v>
      </c>
      <c r="Q3270" s="4">
        <v>2271.2779099059885</v>
      </c>
      <c r="R3270" s="46">
        <v>5511.2858099103078</v>
      </c>
      <c r="S3270" s="110">
        <v>5486.9148160428904</v>
      </c>
      <c r="T3270" s="46">
        <v>5503.8630051467535</v>
      </c>
      <c r="U3270" s="110">
        <f>$L$1*gp_need_index[[#This Row],[Normalised weighted population 2025/26]]</f>
        <v>2238.940019647147</v>
      </c>
      <c r="V3270" s="4">
        <f>$M$1*gp_need_index[[#This Row],[Normalised travel time adjusted wp 2025/26]]</f>
        <v>3267.9384732127032</v>
      </c>
      <c r="W3270" s="115">
        <v>5506.8784928598507</v>
      </c>
      <c r="X3270" s="43">
        <f>gp_need_index[[#This Row],[Combined weighted population 2025/26]]/gp_need_index[[#This Row],[Registered population 2025/26]]</f>
        <v>0.87197817834060432</v>
      </c>
    </row>
    <row r="3271" spans="1:24" ht="13">
      <c r="A3271" s="8" t="s">
        <v>1726</v>
      </c>
      <c r="B3271" s="3" t="s">
        <v>9617</v>
      </c>
      <c r="C3271" s="74" t="s">
        <v>6416</v>
      </c>
      <c r="D3271" s="74" t="s">
        <v>6800</v>
      </c>
      <c r="E3271" s="74" t="s">
        <v>6670</v>
      </c>
      <c r="F3271" s="41">
        <v>0.99970508289881344</v>
      </c>
      <c r="G3271" s="110">
        <v>10254.666666666668</v>
      </c>
      <c r="H3271" s="4">
        <v>3598.7978654390085</v>
      </c>
      <c r="I3271" s="46">
        <v>8820.9024138779423</v>
      </c>
      <c r="J3271" s="110">
        <v>8818.3009789081916</v>
      </c>
      <c r="K3271" s="46">
        <v>8845.6543248850303</v>
      </c>
      <c r="L3271" s="110">
        <f>$L$1*gp_need_index[[#This Row],[Normalised weighted population (base year)]]</f>
        <v>3583.4598503892244</v>
      </c>
      <c r="M3271" s="4">
        <f>$M$1*gp_need_index[[#This Row],[Normalised travel time adjusted wp (base year)]]</f>
        <v>5252.1390997560566</v>
      </c>
      <c r="N3271" s="115">
        <v>8835.5989501452805</v>
      </c>
      <c r="O3271" s="43">
        <f>gp_need_index[[#This Row],[Combined weighted population (base year)]]/gp_need_index[[#This Row],[Registered population (base year)]]</f>
        <v>0.86161737259250548</v>
      </c>
      <c r="P3271" s="77">
        <v>10345.187161522881</v>
      </c>
      <c r="Q3271" s="4">
        <v>3669.1976844602009</v>
      </c>
      <c r="R3271" s="46">
        <v>8903.3565835007321</v>
      </c>
      <c r="S3271" s="110">
        <v>8900.7308313862959</v>
      </c>
      <c r="T3271" s="46">
        <v>8928.2237439519977</v>
      </c>
      <c r="U3271" s="110">
        <f>$L$1*gp_need_index[[#This Row],[Normalised weighted population 2025/26]]</f>
        <v>3616.956559963472</v>
      </c>
      <c r="V3271" s="4">
        <f>$M$1*gp_need_index[[#This Row],[Normalised travel time adjusted wp 2025/26]]</f>
        <v>5301.164989576977</v>
      </c>
      <c r="W3271" s="115">
        <v>8918.1215495404485</v>
      </c>
      <c r="X3271" s="43">
        <f>gp_need_index[[#This Row],[Combined weighted population 2025/26]]/gp_need_index[[#This Row],[Registered population 2025/26]]</f>
        <v>0.86205511899386855</v>
      </c>
    </row>
    <row r="3272" spans="1:24" ht="13">
      <c r="A3272" s="8" t="s">
        <v>1730</v>
      </c>
      <c r="B3272" s="3" t="s">
        <v>9616</v>
      </c>
      <c r="C3272" s="74" t="s">
        <v>6416</v>
      </c>
      <c r="D3272" s="74" t="s">
        <v>6800</v>
      </c>
      <c r="E3272" s="74" t="s">
        <v>6669</v>
      </c>
      <c r="F3272" s="41">
        <v>0.99970508289881344</v>
      </c>
      <c r="G3272" s="110">
        <v>4946.0833333333339</v>
      </c>
      <c r="H3272" s="4">
        <v>2184.0713680480735</v>
      </c>
      <c r="I3272" s="46">
        <v>5353.3099448325929</v>
      </c>
      <c r="J3272" s="110">
        <v>5351.7311621819099</v>
      </c>
      <c r="K3272" s="46">
        <v>5368.3316109990155</v>
      </c>
      <c r="L3272" s="110">
        <f>$L$1*gp_need_index[[#This Row],[Normalised weighted population (base year)]]</f>
        <v>2174.7628931724394</v>
      </c>
      <c r="M3272" s="4">
        <f>$M$1*gp_need_index[[#This Row],[Normalised travel time adjusted wp (base year)]]</f>
        <v>3187.4662200244652</v>
      </c>
      <c r="N3272" s="115">
        <v>5362.229113196905</v>
      </c>
      <c r="O3272" s="43">
        <f>gp_need_index[[#This Row],[Combined weighted population (base year)]]/gp_need_index[[#This Row],[Registered population (base year)]]</f>
        <v>1.0841364271117357</v>
      </c>
      <c r="P3272" s="77">
        <v>4993.0653720015598</v>
      </c>
      <c r="Q3272" s="4">
        <v>2229.331063592932</v>
      </c>
      <c r="R3272" s="46">
        <v>5409.5012339905752</v>
      </c>
      <c r="S3272" s="110">
        <v>5407.905879567782</v>
      </c>
      <c r="T3272" s="46">
        <v>5424.6100228934311</v>
      </c>
      <c r="U3272" s="110">
        <f>$L$1*gp_need_index[[#This Row],[Normalised weighted population 2025/26]]</f>
        <v>2197.5904021042288</v>
      </c>
      <c r="V3272" s="4">
        <f>$M$1*gp_need_index[[#This Row],[Normalised travel time adjusted wp 2025/26]]</f>
        <v>3220.881729689057</v>
      </c>
      <c r="W3272" s="115">
        <v>5418.4721317932854</v>
      </c>
      <c r="X3272" s="43">
        <f>gp_need_index[[#This Row],[Combined weighted population 2025/26]]/gp_need_index[[#This Row],[Registered population 2025/26]]</f>
        <v>1.0851995173500391</v>
      </c>
    </row>
    <row r="3273" spans="1:24" ht="13">
      <c r="A3273" s="8" t="s">
        <v>1717</v>
      </c>
      <c r="B3273" s="3" t="s">
        <v>9615</v>
      </c>
      <c r="C3273" s="74" t="s">
        <v>6416</v>
      </c>
      <c r="D3273" s="74" t="s">
        <v>6800</v>
      </c>
      <c r="E3273" s="74" t="s">
        <v>6670</v>
      </c>
      <c r="F3273" s="41">
        <v>0.99970508289881344</v>
      </c>
      <c r="G3273" s="110">
        <v>12891.833333333334</v>
      </c>
      <c r="H3273" s="4">
        <v>3386.4926982207808</v>
      </c>
      <c r="I3273" s="46">
        <v>8300.5277687836206</v>
      </c>
      <c r="J3273" s="110">
        <v>8298.0798011957322</v>
      </c>
      <c r="K3273" s="46">
        <v>8323.8194814684321</v>
      </c>
      <c r="L3273" s="110">
        <f>$L$1*gp_need_index[[#This Row],[Normalised weighted population (base year)]]</f>
        <v>3372.0595241683782</v>
      </c>
      <c r="M3273" s="4">
        <f>$M$1*gp_need_index[[#This Row],[Normalised travel time adjusted wp (base year)]]</f>
        <v>4942.297782872015</v>
      </c>
      <c r="N3273" s="115">
        <v>8314.3573070403927</v>
      </c>
      <c r="O3273" s="43">
        <f>gp_need_index[[#This Row],[Combined weighted population (base year)]]/gp_need_index[[#This Row],[Registered population (base year)]]</f>
        <v>0.64493211260671945</v>
      </c>
      <c r="P3273" s="77">
        <v>13002.448468345745</v>
      </c>
      <c r="Q3273" s="4">
        <v>3453.5066340081744</v>
      </c>
      <c r="R3273" s="46">
        <v>8379.9794042941121</v>
      </c>
      <c r="S3273" s="110">
        <v>8377.5080050601937</v>
      </c>
      <c r="T3273" s="46">
        <v>8403.3847672570027</v>
      </c>
      <c r="U3273" s="110">
        <f>$L$1*gp_need_index[[#This Row],[Normalised weighted population 2025/26]]</f>
        <v>3404.3364650686276</v>
      </c>
      <c r="V3273" s="4">
        <f>$M$1*gp_need_index[[#This Row],[Normalised travel time adjusted wp 2025/26]]</f>
        <v>4989.5399577440076</v>
      </c>
      <c r="W3273" s="115">
        <v>8393.8764228126347</v>
      </c>
      <c r="X3273" s="43">
        <f>gp_need_index[[#This Row],[Combined weighted population 2025/26]]/gp_need_index[[#This Row],[Registered population 2025/26]]</f>
        <v>0.64556121435492664</v>
      </c>
    </row>
    <row r="3274" spans="1:24" ht="13">
      <c r="A3274" s="8" t="s">
        <v>1881</v>
      </c>
      <c r="B3274" s="3" t="s">
        <v>9614</v>
      </c>
      <c r="C3274" s="74" t="s">
        <v>6416</v>
      </c>
      <c r="D3274" s="74" t="s">
        <v>6800</v>
      </c>
      <c r="E3274" s="74" t="s">
        <v>6673</v>
      </c>
      <c r="F3274" s="41">
        <v>0.99970508289881344</v>
      </c>
      <c r="G3274" s="110">
        <v>6007.5</v>
      </c>
      <c r="H3274" s="4">
        <v>4126.4303667598642</v>
      </c>
      <c r="I3274" s="46">
        <v>10114.166158762886</v>
      </c>
      <c r="J3274" s="110">
        <v>10111.183318198424</v>
      </c>
      <c r="K3274" s="46">
        <v>10142.547035109363</v>
      </c>
      <c r="L3274" s="110">
        <f>$L$1*gp_need_index[[#This Row],[Normalised weighted population (base year)]]</f>
        <v>4108.8435909992513</v>
      </c>
      <c r="M3274" s="4">
        <f>$M$1*gp_need_index[[#This Row],[Normalised travel time adjusted wp (base year)]]</f>
        <v>6022.1738152655107</v>
      </c>
      <c r="N3274" s="115">
        <v>10131.017406264762</v>
      </c>
      <c r="O3274" s="43">
        <f>gp_need_index[[#This Row],[Combined weighted population (base year)]]/gp_need_index[[#This Row],[Registered population (base year)]]</f>
        <v>1.6863949074098648</v>
      </c>
      <c r="P3274" s="77">
        <v>6072.029483696364</v>
      </c>
      <c r="Q3274" s="4">
        <v>4215.8316108976278</v>
      </c>
      <c r="R3274" s="46">
        <v>10229.771016913173</v>
      </c>
      <c r="S3274" s="110">
        <v>10226.754082499063</v>
      </c>
      <c r="T3274" s="46">
        <v>10258.342865616694</v>
      </c>
      <c r="U3274" s="110">
        <f>$L$1*gp_need_index[[#This Row],[Normalised weighted population 2025/26]]</f>
        <v>4155.8076484453159</v>
      </c>
      <c r="V3274" s="4">
        <f>$M$1*gp_need_index[[#This Row],[Normalised travel time adjusted wp 2025/26]]</f>
        <v>6090.9280064942286</v>
      </c>
      <c r="W3274" s="115">
        <v>10246.735654939544</v>
      </c>
      <c r="X3274" s="43">
        <f>gp_need_index[[#This Row],[Combined weighted population 2025/26]]/gp_need_index[[#This Row],[Registered population 2025/26]]</f>
        <v>1.6875306159913139</v>
      </c>
    </row>
    <row r="3275" spans="1:24" ht="13">
      <c r="A3275" s="8" t="s">
        <v>1896</v>
      </c>
      <c r="B3275" s="3" t="s">
        <v>9613</v>
      </c>
      <c r="C3275" s="74" t="s">
        <v>6416</v>
      </c>
      <c r="D3275" s="74" t="s">
        <v>6800</v>
      </c>
      <c r="E3275" s="74" t="s">
        <v>6671</v>
      </c>
      <c r="F3275" s="41">
        <v>0.99970508289881344</v>
      </c>
      <c r="G3275" s="110">
        <v>13149.666666666666</v>
      </c>
      <c r="H3275" s="4">
        <v>8718.6374913301061</v>
      </c>
      <c r="I3275" s="46">
        <v>21369.983357934125</v>
      </c>
      <c r="J3275" s="110">
        <v>21363.680984389797</v>
      </c>
      <c r="K3275" s="46">
        <v>21429.948642831325</v>
      </c>
      <c r="L3275" s="110">
        <f>$L$1*gp_need_index[[#This Row],[Normalised weighted population (base year)]]</f>
        <v>8681.4788072206502</v>
      </c>
      <c r="M3275" s="4">
        <f>$M$1*gp_need_index[[#This Row],[Normalised travel time adjusted wp (base year)]]</f>
        <v>12724.109154496213</v>
      </c>
      <c r="N3275" s="115">
        <v>21405.587961716861</v>
      </c>
      <c r="O3275" s="43">
        <f>gp_need_index[[#This Row],[Combined weighted population (base year)]]/gp_need_index[[#This Row],[Registered population (base year)]]</f>
        <v>1.6278426293480339</v>
      </c>
      <c r="P3275" s="77">
        <v>13288.089849563788</v>
      </c>
      <c r="Q3275" s="4">
        <v>8897.8116682876243</v>
      </c>
      <c r="R3275" s="46">
        <v>21590.657388429281</v>
      </c>
      <c r="S3275" s="110">
        <v>21584.289934339573</v>
      </c>
      <c r="T3275" s="46">
        <v>21650.960301885687</v>
      </c>
      <c r="U3275" s="110">
        <f>$L$1*gp_need_index[[#This Row],[Normalised weighted population 2025/26]]</f>
        <v>8771.1268376827975</v>
      </c>
      <c r="V3275" s="4">
        <f>$M$1*gp_need_index[[#This Row],[Normalised travel time adjusted wp 2025/26]]</f>
        <v>12855.335622701714</v>
      </c>
      <c r="W3275" s="115">
        <v>21626.462460384511</v>
      </c>
      <c r="X3275" s="43">
        <f>gp_need_index[[#This Row],[Combined weighted population 2025/26]]/gp_need_index[[#This Row],[Registered population 2025/26]]</f>
        <v>1.6275072418399135</v>
      </c>
    </row>
    <row r="3276" spans="1:24" ht="13">
      <c r="A3276" s="8" t="s">
        <v>1888</v>
      </c>
      <c r="B3276" s="3" t="s">
        <v>9612</v>
      </c>
      <c r="C3276" s="74" t="s">
        <v>6416</v>
      </c>
      <c r="D3276" s="74" t="s">
        <v>6800</v>
      </c>
      <c r="E3276" s="74" t="s">
        <v>6674</v>
      </c>
      <c r="F3276" s="41">
        <v>0.99970508289881344</v>
      </c>
      <c r="G3276" s="110">
        <v>16440.333333333332</v>
      </c>
      <c r="H3276" s="4">
        <v>6982.5446315597701</v>
      </c>
      <c r="I3276" s="46">
        <v>17114.699713211747</v>
      </c>
      <c r="J3276" s="110">
        <v>17109.652295584649</v>
      </c>
      <c r="K3276" s="46">
        <v>17162.724450856276</v>
      </c>
      <c r="L3276" s="110">
        <f>$L$1*gp_need_index[[#This Row],[Normalised weighted population (base year)]]</f>
        <v>6952.7851455733044</v>
      </c>
      <c r="M3276" s="4">
        <f>$M$1*gp_need_index[[#This Row],[Normalised travel time adjusted wp (base year)]]</f>
        <v>10190.429428503938</v>
      </c>
      <c r="N3276" s="115">
        <v>17143.214574077243</v>
      </c>
      <c r="O3276" s="43">
        <f>gp_need_index[[#This Row],[Combined weighted population (base year)]]/gp_need_index[[#This Row],[Registered population (base year)]]</f>
        <v>1.042753466519976</v>
      </c>
      <c r="P3276" s="77">
        <v>16585.387644560826</v>
      </c>
      <c r="Q3276" s="4">
        <v>7118.4978921427082</v>
      </c>
      <c r="R3276" s="46">
        <v>17273.129038826613</v>
      </c>
      <c r="S3276" s="110">
        <v>17268.034897682061</v>
      </c>
      <c r="T3276" s="46">
        <v>17321.373054134267</v>
      </c>
      <c r="U3276" s="110">
        <f>$L$1*gp_need_index[[#This Row],[Normalised weighted population 2025/26]]</f>
        <v>7017.1464887587717</v>
      </c>
      <c r="V3276" s="4">
        <f>$M$1*gp_need_index[[#This Row],[Normalised travel time adjusted wp 2025/26]]</f>
        <v>10284.627607835215</v>
      </c>
      <c r="W3276" s="115">
        <v>17301.774096593988</v>
      </c>
      <c r="X3276" s="43">
        <f>gp_need_index[[#This Row],[Combined weighted population 2025/26]]/gp_need_index[[#This Row],[Registered population 2025/26]]</f>
        <v>1.0431938322688588</v>
      </c>
    </row>
    <row r="3277" spans="1:24" ht="13">
      <c r="A3277" s="8" t="s">
        <v>1874</v>
      </c>
      <c r="B3277" s="3" t="s">
        <v>9611</v>
      </c>
      <c r="C3277" s="74" t="s">
        <v>6416</v>
      </c>
      <c r="D3277" s="74" t="s">
        <v>6800</v>
      </c>
      <c r="E3277" s="74" t="s">
        <v>6674</v>
      </c>
      <c r="F3277" s="41">
        <v>0.99970508289881344</v>
      </c>
      <c r="G3277" s="110">
        <v>15700.916666666668</v>
      </c>
      <c r="H3277" s="4">
        <v>6971.7992318227307</v>
      </c>
      <c r="I3277" s="46">
        <v>17088.36199544527</v>
      </c>
      <c r="J3277" s="110">
        <v>17083.322345261546</v>
      </c>
      <c r="K3277" s="46">
        <v>17136.312828083745</v>
      </c>
      <c r="L3277" s="110">
        <f>$L$1*gp_need_index[[#This Row],[Normalised weighted population (base year)]]</f>
        <v>6942.085542546457</v>
      </c>
      <c r="M3277" s="4">
        <f>$M$1*gp_need_index[[#This Row],[Normalised travel time adjusted wp (base year)]]</f>
        <v>10174.747432400904</v>
      </c>
      <c r="N3277" s="115">
        <v>17116.83297494736</v>
      </c>
      <c r="O3277" s="43">
        <f>gp_need_index[[#This Row],[Combined weighted population (base year)]]/gp_need_index[[#This Row],[Registered population (base year)]]</f>
        <v>1.0901804868047422</v>
      </c>
      <c r="P3277" s="77">
        <v>15841.251270756969</v>
      </c>
      <c r="Q3277" s="4">
        <v>7102.0685158903707</v>
      </c>
      <c r="R3277" s="46">
        <v>17233.262940622481</v>
      </c>
      <c r="S3277" s="110">
        <v>17228.180556672047</v>
      </c>
      <c r="T3277" s="46">
        <v>17281.395609534953</v>
      </c>
      <c r="U3277" s="110">
        <f>$L$1*gp_need_index[[#This Row],[Normalised weighted population 2025/26]]</f>
        <v>7000.9510298812966</v>
      </c>
      <c r="V3277" s="4">
        <f>$M$1*gp_need_index[[#This Row],[Normalised travel time adjusted wp 2025/26]]</f>
        <v>10260.890856185573</v>
      </c>
      <c r="W3277" s="115">
        <v>17261.841886066868</v>
      </c>
      <c r="X3277" s="43">
        <f>gp_need_index[[#This Row],[Combined weighted population 2025/26]]/gp_need_index[[#This Row],[Registered population 2025/26]]</f>
        <v>1.0896766670150808</v>
      </c>
    </row>
    <row r="3278" spans="1:24" ht="13">
      <c r="A3278" s="8" t="s">
        <v>1851</v>
      </c>
      <c r="B3278" s="3" t="s">
        <v>9610</v>
      </c>
      <c r="C3278" s="74" t="s">
        <v>6416</v>
      </c>
      <c r="D3278" s="74" t="s">
        <v>6800</v>
      </c>
      <c r="E3278" s="74" t="s">
        <v>6594</v>
      </c>
      <c r="F3278" s="41">
        <v>0.99970508289881344</v>
      </c>
      <c r="G3278" s="110">
        <v>14066.416666666668</v>
      </c>
      <c r="H3278" s="4">
        <v>3950.121687018056</v>
      </c>
      <c r="I3278" s="46">
        <v>9682.0213935184966</v>
      </c>
      <c r="J3278" s="110">
        <v>9679.1659998354935</v>
      </c>
      <c r="K3278" s="46">
        <v>9709.1896491749776</v>
      </c>
      <c r="L3278" s="110">
        <f>$L$1*gp_need_index[[#This Row],[Normalised weighted population (base year)]]</f>
        <v>3933.2863358398727</v>
      </c>
      <c r="M3278" s="4">
        <f>$M$1*gp_need_index[[#This Row],[Normalised travel time adjusted wp (base year)]]</f>
        <v>5764.8663072803802</v>
      </c>
      <c r="N3278" s="115">
        <v>9698.1526431202528</v>
      </c>
      <c r="O3278" s="43">
        <f>gp_need_index[[#This Row],[Combined weighted population (base year)]]/gp_need_index[[#This Row],[Registered population (base year)]]</f>
        <v>0.68945438436372108</v>
      </c>
      <c r="P3278" s="77">
        <v>14185.474188221284</v>
      </c>
      <c r="Q3278" s="4">
        <v>4020.3639592197469</v>
      </c>
      <c r="R3278" s="46">
        <v>9755.4661816086336</v>
      </c>
      <c r="S3278" s="110">
        <v>9752.5891278016297</v>
      </c>
      <c r="T3278" s="46">
        <v>9782.7132923516219</v>
      </c>
      <c r="U3278" s="110">
        <f>$L$1*gp_need_index[[#This Row],[Normalised weighted population 2025/26]]</f>
        <v>3963.1230166002538</v>
      </c>
      <c r="V3278" s="4">
        <f>$M$1*gp_need_index[[#This Row],[Normalised travel time adjusted wp 2025/26]]</f>
        <v>5808.521235101628</v>
      </c>
      <c r="W3278" s="115">
        <v>9771.6442517018822</v>
      </c>
      <c r="X3278" s="43">
        <f>gp_need_index[[#This Row],[Combined weighted population 2025/26]]/gp_need_index[[#This Row],[Registered population 2025/26]]</f>
        <v>0.68884861528391028</v>
      </c>
    </row>
    <row r="3279" spans="1:24" ht="13">
      <c r="A3279" s="8" t="s">
        <v>1875</v>
      </c>
      <c r="B3279" s="3" t="s">
        <v>9609</v>
      </c>
      <c r="C3279" s="74" t="s">
        <v>6416</v>
      </c>
      <c r="D3279" s="74" t="s">
        <v>6800</v>
      </c>
      <c r="E3279" s="74" t="s">
        <v>6673</v>
      </c>
      <c r="F3279" s="41">
        <v>0.99970508289881344</v>
      </c>
      <c r="G3279" s="110">
        <v>13294</v>
      </c>
      <c r="H3279" s="4">
        <v>7800.3944359816833</v>
      </c>
      <c r="I3279" s="46">
        <v>19119.306135621864</v>
      </c>
      <c r="J3279" s="110">
        <v>19113.667525279649</v>
      </c>
      <c r="K3279" s="46">
        <v>19172.955903160575</v>
      </c>
      <c r="L3279" s="110">
        <f>$L$1*gp_need_index[[#This Row],[Normalised weighted population (base year)]]</f>
        <v>7767.1492880942942</v>
      </c>
      <c r="M3279" s="4">
        <f>$M$1*gp_need_index[[#This Row],[Normalised travel time adjusted wp (base year)]]</f>
        <v>11384.011590142843</v>
      </c>
      <c r="N3279" s="115">
        <v>19151.160878237137</v>
      </c>
      <c r="O3279" s="43">
        <f>gp_need_index[[#This Row],[Combined weighted population (base year)]]/gp_need_index[[#This Row],[Registered population (base year)]]</f>
        <v>1.4405867969186954</v>
      </c>
      <c r="P3279" s="77">
        <v>13436.670825058325</v>
      </c>
      <c r="Q3279" s="4">
        <v>7966.4093565318808</v>
      </c>
      <c r="R3279" s="46">
        <v>19330.597392376418</v>
      </c>
      <c r="S3279" s="110">
        <v>19324.896468629253</v>
      </c>
      <c r="T3279" s="46">
        <v>19384.587936556782</v>
      </c>
      <c r="U3279" s="110">
        <f>$L$1*gp_need_index[[#This Row],[Normalised weighted population 2025/26]]</f>
        <v>7852.9856005023075</v>
      </c>
      <c r="V3279" s="4">
        <f>$M$1*gp_need_index[[#This Row],[Normalised travel time adjusted wp 2025/26]]</f>
        <v>11509.668871847161</v>
      </c>
      <c r="W3279" s="115">
        <v>19362.65447234947</v>
      </c>
      <c r="X3279" s="43">
        <f>gp_need_index[[#This Row],[Combined weighted population 2025/26]]/gp_need_index[[#This Row],[Registered population 2025/26]]</f>
        <v>1.4410306484728088</v>
      </c>
    </row>
    <row r="3280" spans="1:24" ht="13">
      <c r="A3280" s="8" t="s">
        <v>1891</v>
      </c>
      <c r="B3280" s="3" t="s">
        <v>9608</v>
      </c>
      <c r="C3280" s="74" t="s">
        <v>6416</v>
      </c>
      <c r="D3280" s="74" t="s">
        <v>6800</v>
      </c>
      <c r="E3280" s="74" t="s">
        <v>6671</v>
      </c>
      <c r="F3280" s="41">
        <v>0.99970508289881344</v>
      </c>
      <c r="G3280" s="110">
        <v>13192.583333333334</v>
      </c>
      <c r="H3280" s="4">
        <v>8466.4900068589868</v>
      </c>
      <c r="I3280" s="46">
        <v>20751.952438280561</v>
      </c>
      <c r="J3280" s="110">
        <v>20745.8323326235</v>
      </c>
      <c r="K3280" s="46">
        <v>20810.183496269314</v>
      </c>
      <c r="L3280" s="110">
        <f>$L$1*gp_need_index[[#This Row],[Normalised weighted population (base year)]]</f>
        <v>8430.4059710227011</v>
      </c>
      <c r="M3280" s="4">
        <f>$M$1*gp_need_index[[#This Row],[Normalised travel time adjusted wp (base year)]]</f>
        <v>12356.121367570491</v>
      </c>
      <c r="N3280" s="115">
        <v>20786.527338593194</v>
      </c>
      <c r="O3280" s="43">
        <f>gp_need_index[[#This Row],[Combined weighted population (base year)]]/gp_need_index[[#This Row],[Registered population (base year)]]</f>
        <v>1.575622212373861</v>
      </c>
      <c r="P3280" s="77">
        <v>13323.833379178534</v>
      </c>
      <c r="Q3280" s="4">
        <v>8643.8275369257226</v>
      </c>
      <c r="R3280" s="46">
        <v>20974.361543252333</v>
      </c>
      <c r="S3280" s="110">
        <v>20968.175845346759</v>
      </c>
      <c r="T3280" s="46">
        <v>21032.943136493861</v>
      </c>
      <c r="U3280" s="110">
        <f>$L$1*gp_need_index[[#This Row],[Normalised weighted population 2025/26]]</f>
        <v>8520.7588692447043</v>
      </c>
      <c r="V3280" s="4">
        <f>$M$1*gp_need_index[[#This Row],[Normalised travel time adjusted wp 2025/26]]</f>
        <v>12488.385705888521</v>
      </c>
      <c r="W3280" s="115">
        <v>21009.144575133225</v>
      </c>
      <c r="X3280" s="43">
        <f>gp_need_index[[#This Row],[Combined weighted population 2025/26]]/gp_need_index[[#This Row],[Registered population 2025/26]]</f>
        <v>1.5768093143497808</v>
      </c>
    </row>
    <row r="3281" spans="1:24" ht="13">
      <c r="A3281" s="8" t="s">
        <v>1885</v>
      </c>
      <c r="B3281" s="3" t="s">
        <v>9607</v>
      </c>
      <c r="C3281" s="74" t="s">
        <v>6416</v>
      </c>
      <c r="D3281" s="74" t="s">
        <v>6800</v>
      </c>
      <c r="E3281" s="74" t="s">
        <v>6671</v>
      </c>
      <c r="F3281" s="41">
        <v>0.99970508289881344</v>
      </c>
      <c r="G3281" s="110">
        <v>13169.583333333332</v>
      </c>
      <c r="H3281" s="4">
        <v>6450.2945418490499</v>
      </c>
      <c r="I3281" s="46">
        <v>15810.117939891361</v>
      </c>
      <c r="J3281" s="110">
        <v>15805.45526573911</v>
      </c>
      <c r="K3281" s="46">
        <v>15854.481953219985</v>
      </c>
      <c r="L3281" s="110">
        <f>$L$1*gp_need_index[[#This Row],[Normalised weighted population (base year)]]</f>
        <v>6422.8034966562818</v>
      </c>
      <c r="M3281" s="4">
        <f>$M$1*gp_need_index[[#This Row],[Normalised travel time adjusted wp (base year)]]</f>
        <v>9413.6557358593982</v>
      </c>
      <c r="N3281" s="115">
        <v>15836.459232515681</v>
      </c>
      <c r="O3281" s="43">
        <f>gp_need_index[[#This Row],[Combined weighted population (base year)]]/gp_need_index[[#This Row],[Registered population (base year)]]</f>
        <v>1.2025026784584945</v>
      </c>
      <c r="P3281" s="77">
        <v>13296.227987575441</v>
      </c>
      <c r="Q3281" s="4">
        <v>6575.9449344648165</v>
      </c>
      <c r="R3281" s="46">
        <v>15956.617129943212</v>
      </c>
      <c r="S3281" s="110">
        <v>15951.911250674504</v>
      </c>
      <c r="T3281" s="46">
        <v>16001.184114844727</v>
      </c>
      <c r="U3281" s="110">
        <f>$L$1*gp_need_index[[#This Row],[Normalised weighted population 2025/26]]</f>
        <v>6482.318265217762</v>
      </c>
      <c r="V3281" s="4">
        <f>$M$1*gp_need_index[[#This Row],[Normalised travel time adjusted wp 2025/26]]</f>
        <v>9500.7606724518701</v>
      </c>
      <c r="W3281" s="115">
        <v>15983.078937669632</v>
      </c>
      <c r="X3281" s="43">
        <f>gp_need_index[[#This Row],[Combined weighted population 2025/26]]/gp_need_index[[#This Row],[Registered population 2025/26]]</f>
        <v>1.2020761792445871</v>
      </c>
    </row>
    <row r="3282" spans="1:24" ht="13">
      <c r="A3282" s="8" t="s">
        <v>1724</v>
      </c>
      <c r="B3282" s="3" t="s">
        <v>9297</v>
      </c>
      <c r="C3282" s="74" t="s">
        <v>6416</v>
      </c>
      <c r="D3282" s="74" t="s">
        <v>6800</v>
      </c>
      <c r="E3282" s="74" t="s">
        <v>6669</v>
      </c>
      <c r="F3282" s="41">
        <v>0.99970508289881344</v>
      </c>
      <c r="G3282" s="110">
        <v>21328.666666666672</v>
      </c>
      <c r="H3282" s="4">
        <v>10620.495295182473</v>
      </c>
      <c r="I3282" s="46">
        <v>26031.568342732226</v>
      </c>
      <c r="J3282" s="110">
        <v>26023.891188057249</v>
      </c>
      <c r="K3282" s="46">
        <v>26104.614277576777</v>
      </c>
      <c r="L3282" s="110">
        <f>$L$1*gp_need_index[[#This Row],[Normalised weighted population (base year)]]</f>
        <v>10575.230925588932</v>
      </c>
      <c r="M3282" s="4">
        <f>$M$1*gp_need_index[[#This Row],[Normalised travel time adjusted wp (base year)]]</f>
        <v>15499.70870392261</v>
      </c>
      <c r="N3282" s="115">
        <v>26074.939629511544</v>
      </c>
      <c r="O3282" s="43">
        <f>gp_need_index[[#This Row],[Combined weighted population (base year)]]/gp_need_index[[#This Row],[Registered population (base year)]]</f>
        <v>1.2225302236197702</v>
      </c>
      <c r="P3282" s="77">
        <v>21527.649152536178</v>
      </c>
      <c r="Q3282" s="4">
        <v>10840.137810997343</v>
      </c>
      <c r="R3282" s="46">
        <v>26303.737395876269</v>
      </c>
      <c r="S3282" s="110">
        <v>26295.979973893103</v>
      </c>
      <c r="T3282" s="46">
        <v>26377.203987060919</v>
      </c>
      <c r="U3282" s="110">
        <f>$L$1*gp_need_index[[#This Row],[Normalised weighted population 2025/26]]</f>
        <v>10685.798623620109</v>
      </c>
      <c r="V3282" s="4">
        <f>$M$1*gp_need_index[[#This Row],[Normalised travel time adjusted wp 2025/26]]</f>
        <v>15661.559825251774</v>
      </c>
      <c r="W3282" s="115">
        <v>26347.358448871884</v>
      </c>
      <c r="X3282" s="43">
        <f>gp_need_index[[#This Row],[Combined weighted population 2025/26]]/gp_need_index[[#This Row],[Registered population 2025/26]]</f>
        <v>1.2238846082164014</v>
      </c>
    </row>
    <row r="3283" spans="1:24" ht="13">
      <c r="A3283" s="8" t="s">
        <v>1873</v>
      </c>
      <c r="B3283" s="3" t="s">
        <v>9606</v>
      </c>
      <c r="C3283" s="74" t="s">
        <v>6416</v>
      </c>
      <c r="D3283" s="74" t="s">
        <v>6800</v>
      </c>
      <c r="E3283" s="74" t="s">
        <v>6671</v>
      </c>
      <c r="F3283" s="41">
        <v>0.99970508289881344</v>
      </c>
      <c r="G3283" s="110">
        <v>9478.5</v>
      </c>
      <c r="H3283" s="4">
        <v>4816.6573309167316</v>
      </c>
      <c r="I3283" s="46">
        <v>11805.960174960637</v>
      </c>
      <c r="J3283" s="110">
        <v>11802.478395409114</v>
      </c>
      <c r="K3283" s="46">
        <v>11839.088313318014</v>
      </c>
      <c r="L3283" s="110">
        <f>$L$1*gp_need_index[[#This Row],[Normalised weighted population (base year)]]</f>
        <v>4796.128819621129</v>
      </c>
      <c r="M3283" s="4">
        <f>$M$1*gp_need_index[[#This Row],[Normalised travel time adjusted wp (base year)]]</f>
        <v>7029.5013067504988</v>
      </c>
      <c r="N3283" s="115">
        <v>11825.630126371627</v>
      </c>
      <c r="O3283" s="43">
        <f>gp_need_index[[#This Row],[Combined weighted population (base year)]]/gp_need_index[[#This Row],[Registered population (base year)]]</f>
        <v>1.2476267475203489</v>
      </c>
      <c r="P3283" s="77">
        <v>9566.5440756648622</v>
      </c>
      <c r="Q3283" s="4">
        <v>4908.0023731739766</v>
      </c>
      <c r="R3283" s="46">
        <v>11909.332502335421</v>
      </c>
      <c r="S3283" s="110">
        <v>11905.820236516765</v>
      </c>
      <c r="T3283" s="46">
        <v>11942.595382399313</v>
      </c>
      <c r="U3283" s="110">
        <f>$L$1*gp_need_index[[#This Row],[Normalised weighted population 2025/26]]</f>
        <v>4838.1234554767561</v>
      </c>
      <c r="V3283" s="4">
        <f>$M$1*gp_need_index[[#This Row],[Normalised travel time adjusted wp 2025/26]]</f>
        <v>7090.9590016429684</v>
      </c>
      <c r="W3283" s="115">
        <v>11929.082457119724</v>
      </c>
      <c r="X3283" s="43">
        <f>gp_need_index[[#This Row],[Combined weighted population 2025/26]]/gp_need_index[[#This Row],[Registered population 2025/26]]</f>
        <v>1.2469583961322699</v>
      </c>
    </row>
    <row r="3284" spans="1:24" ht="13">
      <c r="A3284" s="8" t="s">
        <v>1892</v>
      </c>
      <c r="B3284" s="3" t="s">
        <v>9605</v>
      </c>
      <c r="C3284" s="74" t="s">
        <v>6416</v>
      </c>
      <c r="D3284" s="74" t="s">
        <v>6800</v>
      </c>
      <c r="E3284" s="74" t="s">
        <v>6671</v>
      </c>
      <c r="F3284" s="41">
        <v>0.99970508289881344</v>
      </c>
      <c r="G3284" s="110">
        <v>6417.1666666666661</v>
      </c>
      <c r="H3284" s="4">
        <v>4250.5416458383907</v>
      </c>
      <c r="I3284" s="46">
        <v>10418.371485693551</v>
      </c>
      <c r="J3284" s="110">
        <v>10415.298929775905</v>
      </c>
      <c r="K3284" s="46">
        <v>10447.605978011137</v>
      </c>
      <c r="L3284" s="110">
        <f>$L$1*gp_need_index[[#This Row],[Normalised weighted population (base year)]]</f>
        <v>4232.4259099256569</v>
      </c>
      <c r="M3284" s="4">
        <f>$M$1*gp_need_index[[#This Row],[Normalised travel time adjusted wp (base year)]]</f>
        <v>6203.3036608256334</v>
      </c>
      <c r="N3284" s="115">
        <v>10435.729570751289</v>
      </c>
      <c r="O3284" s="43">
        <f>gp_need_index[[#This Row],[Combined weighted population (base year)]]/gp_need_index[[#This Row],[Registered population (base year)]]</f>
        <v>1.6262207470718579</v>
      </c>
      <c r="P3284" s="77">
        <v>6487.4999315145897</v>
      </c>
      <c r="Q3284" s="4">
        <v>4340.3947269182727</v>
      </c>
      <c r="R3284" s="46">
        <v>10532.025061109467</v>
      </c>
      <c r="S3284" s="110">
        <v>10528.91898680882</v>
      </c>
      <c r="T3284" s="46">
        <v>10561.44110826147</v>
      </c>
      <c r="U3284" s="110">
        <f>$L$1*gp_need_index[[#This Row],[Normalised weighted population 2025/26]]</f>
        <v>4278.5972657855009</v>
      </c>
      <c r="V3284" s="4">
        <f>$M$1*gp_need_index[[#This Row],[Normalised travel time adjusted wp 2025/26]]</f>
        <v>6270.8936792182376</v>
      </c>
      <c r="W3284" s="115">
        <v>10549.490945003738</v>
      </c>
      <c r="X3284" s="43">
        <f>gp_need_index[[#This Row],[Combined weighted population 2025/26]]/gp_need_index[[#This Row],[Registered population 2025/26]]</f>
        <v>1.626125789035781</v>
      </c>
    </row>
    <row r="3285" spans="1:24" ht="13">
      <c r="A3285" s="8" t="s">
        <v>1898</v>
      </c>
      <c r="B3285" s="3" t="s">
        <v>9604</v>
      </c>
      <c r="C3285" s="74" t="s">
        <v>6416</v>
      </c>
      <c r="D3285" s="74" t="s">
        <v>6800</v>
      </c>
      <c r="E3285" s="74" t="s">
        <v>6669</v>
      </c>
      <c r="F3285" s="41">
        <v>0.99970508289881344</v>
      </c>
      <c r="G3285" s="110">
        <v>11881.416666666668</v>
      </c>
      <c r="H3285" s="4">
        <v>6372.6473288182178</v>
      </c>
      <c r="I3285" s="46">
        <v>15619.799251689346</v>
      </c>
      <c r="J3285" s="110">
        <v>15615.192705772923</v>
      </c>
      <c r="K3285" s="46">
        <v>15663.629220879138</v>
      </c>
      <c r="L3285" s="110">
        <f>$L$1*gp_need_index[[#This Row],[Normalised weighted population (base year)]]</f>
        <v>6345.487214721491</v>
      </c>
      <c r="M3285" s="4">
        <f>$M$1*gp_need_index[[#This Row],[Normalised travel time adjusted wp (base year)]]</f>
        <v>9300.3362389621834</v>
      </c>
      <c r="N3285" s="115">
        <v>15645.823453683675</v>
      </c>
      <c r="O3285" s="43">
        <f>gp_need_index[[#This Row],[Combined weighted population (base year)]]/gp_need_index[[#This Row],[Registered population (base year)]]</f>
        <v>1.3168314766351101</v>
      </c>
      <c r="P3285" s="77">
        <v>12000.595026838058</v>
      </c>
      <c r="Q3285" s="4">
        <v>6508.5579028944339</v>
      </c>
      <c r="R3285" s="46">
        <v>15793.101608902813</v>
      </c>
      <c r="S3285" s="110">
        <v>15788.44395315757</v>
      </c>
      <c r="T3285" s="46">
        <v>15837.211893383559</v>
      </c>
      <c r="U3285" s="110">
        <f>$L$1*gp_need_index[[#This Row],[Normalised weighted population 2025/26]]</f>
        <v>6415.8906734509756</v>
      </c>
      <c r="V3285" s="4">
        <f>$M$1*gp_need_index[[#This Row],[Normalised travel time adjusted wp 2025/26]]</f>
        <v>9403.4015756593035</v>
      </c>
      <c r="W3285" s="115">
        <v>15819.29224911028</v>
      </c>
      <c r="X3285" s="43">
        <f>gp_need_index[[#This Row],[Combined weighted population 2025/26]]/gp_need_index[[#This Row],[Registered population 2025/26]]</f>
        <v>1.3182089899485909</v>
      </c>
    </row>
    <row r="3286" spans="1:24" ht="13">
      <c r="A3286" s="8" t="s">
        <v>1878</v>
      </c>
      <c r="B3286" s="3" t="s">
        <v>9603</v>
      </c>
      <c r="C3286" s="74" t="s">
        <v>6416</v>
      </c>
      <c r="D3286" s="74" t="s">
        <v>6800</v>
      </c>
      <c r="E3286" s="74" t="s">
        <v>6672</v>
      </c>
      <c r="F3286" s="41">
        <v>0.99970508289881344</v>
      </c>
      <c r="G3286" s="110">
        <v>36297.583333333336</v>
      </c>
      <c r="H3286" s="4">
        <v>17885.523889551994</v>
      </c>
      <c r="I3286" s="46">
        <v>43838.65578167871</v>
      </c>
      <c r="J3286" s="110">
        <v>43825.727012395662</v>
      </c>
      <c r="K3286" s="46">
        <v>43961.669330141885</v>
      </c>
      <c r="L3286" s="110">
        <f>$L$1*gp_need_index[[#This Row],[Normalised weighted population (base year)]]</f>
        <v>17809.296092146164</v>
      </c>
      <c r="M3286" s="4">
        <f>$M$1*gp_need_index[[#This Row],[Normalised travel time adjusted wp (base year)]]</f>
        <v>26102.399426781332</v>
      </c>
      <c r="N3286" s="115">
        <v>43911.695518927496</v>
      </c>
      <c r="O3286" s="43">
        <f>gp_need_index[[#This Row],[Combined weighted population (base year)]]/gp_need_index[[#This Row],[Registered population (base year)]]</f>
        <v>1.2097691219735243</v>
      </c>
      <c r="P3286" s="77">
        <v>36624.081583134641</v>
      </c>
      <c r="Q3286" s="4">
        <v>18240.296810949345</v>
      </c>
      <c r="R3286" s="46">
        <v>44260.320828329786</v>
      </c>
      <c r="S3286" s="110">
        <v>44247.267702813508</v>
      </c>
      <c r="T3286" s="46">
        <v>44383.940329507823</v>
      </c>
      <c r="U3286" s="110">
        <f>$L$1*gp_need_index[[#This Row],[Normalised weighted population 2025/26]]</f>
        <v>17980.595999353995</v>
      </c>
      <c r="V3286" s="4">
        <f>$M$1*gp_need_index[[#This Row],[Normalised travel time adjusted wp 2025/26]]</f>
        <v>26353.124352830455</v>
      </c>
      <c r="W3286" s="115">
        <v>44333.720352184449</v>
      </c>
      <c r="X3286" s="43">
        <f>gp_need_index[[#This Row],[Combined weighted population 2025/26]]/gp_need_index[[#This Row],[Registered population 2025/26]]</f>
        <v>1.2105073611620636</v>
      </c>
    </row>
    <row r="3287" spans="1:24" ht="13">
      <c r="A3287" s="8" t="s">
        <v>1854</v>
      </c>
      <c r="B3287" s="3" t="s">
        <v>9602</v>
      </c>
      <c r="C3287" s="74" t="s">
        <v>6416</v>
      </c>
      <c r="D3287" s="74" t="s">
        <v>6800</v>
      </c>
      <c r="E3287" s="74" t="s">
        <v>6594</v>
      </c>
      <c r="F3287" s="41">
        <v>0.99970508289881344</v>
      </c>
      <c r="G3287" s="110">
        <v>16531.833333333332</v>
      </c>
      <c r="H3287" s="4">
        <v>5660.9817959629445</v>
      </c>
      <c r="I3287" s="46">
        <v>13875.457821201409</v>
      </c>
      <c r="J3287" s="110">
        <v>13871.365711403145</v>
      </c>
      <c r="K3287" s="46">
        <v>13914.393077602463</v>
      </c>
      <c r="L3287" s="110">
        <f>$L$1*gp_need_index[[#This Row],[Normalised weighted population (base year)]]</f>
        <v>5636.854788214916</v>
      </c>
      <c r="M3287" s="4">
        <f>$M$1*gp_need_index[[#This Row],[Normalised travel time adjusted wp (base year)]]</f>
        <v>8261.7209816415416</v>
      </c>
      <c r="N3287" s="115">
        <v>13898.575769856458</v>
      </c>
      <c r="O3287" s="43">
        <f>gp_need_index[[#This Row],[Combined weighted population (base year)]]/gp_need_index[[#This Row],[Registered population (base year)]]</f>
        <v>0.8407159381308662</v>
      </c>
      <c r="P3287" s="77">
        <v>16677.967907850456</v>
      </c>
      <c r="Q3287" s="4">
        <v>5768.0081159173442</v>
      </c>
      <c r="R3287" s="46">
        <v>13996.147781853144</v>
      </c>
      <c r="S3287" s="110">
        <v>13992.02007852154</v>
      </c>
      <c r="T3287" s="46">
        <v>14035.239157035841</v>
      </c>
      <c r="U3287" s="110">
        <f>$L$1*gp_need_index[[#This Row],[Normalised weighted population 2025/26]]</f>
        <v>5685.8846502458255</v>
      </c>
      <c r="V3287" s="4">
        <f>$M$1*gp_need_index[[#This Row],[Normalised travel time adjusted wp 2025/26]]</f>
        <v>8333.4737763509966</v>
      </c>
      <c r="W3287" s="115">
        <v>14019.358426596822</v>
      </c>
      <c r="X3287" s="43">
        <f>gp_need_index[[#This Row],[Combined weighted population 2025/26]]/gp_need_index[[#This Row],[Registered population 2025/26]]</f>
        <v>0.84059152194421694</v>
      </c>
    </row>
    <row r="3288" spans="1:24" ht="13">
      <c r="A3288" s="8" t="s">
        <v>1847</v>
      </c>
      <c r="B3288" s="3" t="s">
        <v>9601</v>
      </c>
      <c r="C3288" s="74" t="s">
        <v>6416</v>
      </c>
      <c r="D3288" s="74" t="s">
        <v>6800</v>
      </c>
      <c r="E3288" s="74" t="s">
        <v>6594</v>
      </c>
      <c r="F3288" s="41">
        <v>0.99970508289881344</v>
      </c>
      <c r="G3288" s="110">
        <v>19883.750000000007</v>
      </c>
      <c r="H3288" s="4">
        <v>4143.3804992343239</v>
      </c>
      <c r="I3288" s="46">
        <v>10155.712105506764</v>
      </c>
      <c r="J3288" s="110">
        <v>10152.717012332123</v>
      </c>
      <c r="K3288" s="46">
        <v>10184.209561940886</v>
      </c>
      <c r="L3288" s="110">
        <f>$L$1*gp_need_index[[#This Row],[Normalised weighted population (base year)]]</f>
        <v>4125.7214822985434</v>
      </c>
      <c r="M3288" s="4">
        <f>$M$1*gp_need_index[[#This Row],[Normalised travel time adjusted wp (base year)]]</f>
        <v>6046.9110905568241</v>
      </c>
      <c r="N3288" s="115">
        <v>10172.632572855367</v>
      </c>
      <c r="O3288" s="43">
        <f>gp_need_index[[#This Row],[Combined weighted population (base year)]]/gp_need_index[[#This Row],[Registered population (base year)]]</f>
        <v>0.51160533465042379</v>
      </c>
      <c r="P3288" s="77">
        <v>20039.58963440514</v>
      </c>
      <c r="Q3288" s="4">
        <v>4212.4154535620564</v>
      </c>
      <c r="R3288" s="46">
        <v>10221.481666074229</v>
      </c>
      <c r="S3288" s="110">
        <v>10218.467176331438</v>
      </c>
      <c r="T3288" s="46">
        <v>10250.030362541242</v>
      </c>
      <c r="U3288" s="110">
        <f>$L$1*gp_need_index[[#This Row],[Normalised weighted population 2025/26]]</f>
        <v>4152.4401295086582</v>
      </c>
      <c r="V3288" s="4">
        <f>$M$1*gp_need_index[[#This Row],[Normalised travel time adjusted wp 2025/26]]</f>
        <v>6085.9924278681674</v>
      </c>
      <c r="W3288" s="115">
        <v>10238.432557376826</v>
      </c>
      <c r="X3288" s="43">
        <f>gp_need_index[[#This Row],[Combined weighted population 2025/26]]/gp_need_index[[#This Row],[Registered population 2025/26]]</f>
        <v>0.51091029028852397</v>
      </c>
    </row>
    <row r="3289" spans="1:24" ht="13">
      <c r="A3289" s="8" t="s">
        <v>1716</v>
      </c>
      <c r="B3289" s="3" t="s">
        <v>9600</v>
      </c>
      <c r="C3289" s="74" t="s">
        <v>6416</v>
      </c>
      <c r="D3289" s="74" t="s">
        <v>6800</v>
      </c>
      <c r="E3289" s="74" t="s">
        <v>6669</v>
      </c>
      <c r="F3289" s="41">
        <v>0.99970508289881344</v>
      </c>
      <c r="G3289" s="110">
        <v>4027.3333333333335</v>
      </c>
      <c r="H3289" s="4">
        <v>1608.8821764799386</v>
      </c>
      <c r="I3289" s="46">
        <v>3943.481463754249</v>
      </c>
      <c r="J3289" s="110">
        <v>3942.3184636323758</v>
      </c>
      <c r="K3289" s="46">
        <v>3954.5470778682184</v>
      </c>
      <c r="L3289" s="110">
        <f>$L$1*gp_need_index[[#This Row],[Normalised weighted population (base year)]]</f>
        <v>1602.0251481168941</v>
      </c>
      <c r="M3289" s="4">
        <f>$M$1*gp_need_index[[#This Row],[Normalised travel time adjusted wp (base year)]]</f>
        <v>2348.0265638537348</v>
      </c>
      <c r="N3289" s="115">
        <v>3950.0517119706292</v>
      </c>
      <c r="O3289" s="43">
        <f>gp_need_index[[#This Row],[Combined weighted population (base year)]]/gp_need_index[[#This Row],[Registered population (base year)]]</f>
        <v>0.9808107213964482</v>
      </c>
      <c r="P3289" s="77">
        <v>4066.3961014458514</v>
      </c>
      <c r="Q3289" s="4">
        <v>1642.853300832644</v>
      </c>
      <c r="R3289" s="46">
        <v>3986.4052061414309</v>
      </c>
      <c r="S3289" s="110">
        <v>3985.2295470738804</v>
      </c>
      <c r="T3289" s="46">
        <v>3997.5392741701767</v>
      </c>
      <c r="U3289" s="110">
        <f>$L$1*gp_need_index[[#This Row],[Normalised weighted population 2025/26]]</f>
        <v>1619.4627639362143</v>
      </c>
      <c r="V3289" s="4">
        <f>$M$1*gp_need_index[[#This Row],[Normalised travel time adjusted wp 2025/26]]</f>
        <v>2373.5533351799295</v>
      </c>
      <c r="W3289" s="115">
        <v>3993.0160991161438</v>
      </c>
      <c r="X3289" s="43">
        <f>gp_need_index[[#This Row],[Combined weighted population 2025/26]]/gp_need_index[[#This Row],[Registered population 2025/26]]</f>
        <v>0.98195453652347919</v>
      </c>
    </row>
    <row r="3290" spans="1:24" ht="13">
      <c r="A3290" s="8" t="s">
        <v>1734</v>
      </c>
      <c r="B3290" s="3" t="s">
        <v>9599</v>
      </c>
      <c r="C3290" s="74" t="s">
        <v>6416</v>
      </c>
      <c r="D3290" s="74" t="s">
        <v>6800</v>
      </c>
      <c r="E3290" s="74" t="s">
        <v>6669</v>
      </c>
      <c r="F3290" s="41">
        <v>0.99970508289881344</v>
      </c>
      <c r="G3290" s="110">
        <v>15479.916666666668</v>
      </c>
      <c r="H3290" s="4">
        <v>4358.1418407729707</v>
      </c>
      <c r="I3290" s="46">
        <v>10682.107003697252</v>
      </c>
      <c r="J3290" s="110">
        <v>10678.956667665158</v>
      </c>
      <c r="K3290" s="46">
        <v>10712.081551596993</v>
      </c>
      <c r="L3290" s="110">
        <f>$L$1*gp_need_index[[#This Row],[Normalised weighted population (base year)]]</f>
        <v>4339.5675146667954</v>
      </c>
      <c r="M3290" s="4">
        <f>$M$1*gp_need_index[[#This Row],[Normalised travel time adjusted wp (base year)]]</f>
        <v>6360.3369847543008</v>
      </c>
      <c r="N3290" s="115">
        <v>10699.904499421096</v>
      </c>
      <c r="O3290" s="43">
        <f>gp_need_index[[#This Row],[Combined weighted population (base year)]]/gp_need_index[[#This Row],[Registered population (base year)]]</f>
        <v>0.69121202199114518</v>
      </c>
      <c r="P3290" s="77">
        <v>15613.057384151611</v>
      </c>
      <c r="Q3290" s="4">
        <v>4440.7429470476036</v>
      </c>
      <c r="R3290" s="46">
        <v>10775.521340995107</v>
      </c>
      <c r="S3290" s="110">
        <v>10772.343455477447</v>
      </c>
      <c r="T3290" s="46">
        <v>10805.617475595527</v>
      </c>
      <c r="U3290" s="110">
        <f>$L$1*gp_need_index[[#This Row],[Normalised weighted population 2025/26]]</f>
        <v>4377.5167529024347</v>
      </c>
      <c r="V3290" s="4">
        <f>$M$1*gp_need_index[[#This Row],[Normalised travel time adjusted wp 2025/26]]</f>
        <v>6415.8742763577566</v>
      </c>
      <c r="W3290" s="115">
        <v>10793.39102926019</v>
      </c>
      <c r="X3290" s="43">
        <f>gp_need_index[[#This Row],[Combined weighted population 2025/26]]/gp_need_index[[#This Row],[Registered population 2025/26]]</f>
        <v>0.69130540954882214</v>
      </c>
    </row>
    <row r="3291" spans="1:24" ht="13">
      <c r="A3291" s="8" t="s">
        <v>1871</v>
      </c>
      <c r="B3291" s="3" t="s">
        <v>9598</v>
      </c>
      <c r="C3291" s="74" t="s">
        <v>6416</v>
      </c>
      <c r="D3291" s="74" t="s">
        <v>6800</v>
      </c>
      <c r="E3291" s="74" t="s">
        <v>6669</v>
      </c>
      <c r="F3291" s="41">
        <v>0.99970508289881344</v>
      </c>
      <c r="G3291" s="110">
        <v>13233.916666666668</v>
      </c>
      <c r="H3291" s="4">
        <v>7543.5129290462228</v>
      </c>
      <c r="I3291" s="46">
        <v>18489.671799565262</v>
      </c>
      <c r="J3291" s="110">
        <v>18484.218879156244</v>
      </c>
      <c r="K3291" s="46">
        <v>18541.554780405535</v>
      </c>
      <c r="L3291" s="110">
        <f>$L$1*gp_need_index[[#This Row],[Normalised weighted population (base year)]]</f>
        <v>7511.3626057549091</v>
      </c>
      <c r="M3291" s="4">
        <f>$M$1*gp_need_index[[#This Row],[Normalised travel time adjusted wp (base year)]]</f>
        <v>11009.114900462995</v>
      </c>
      <c r="N3291" s="115">
        <v>18520.477506217903</v>
      </c>
      <c r="O3291" s="43">
        <f>gp_need_index[[#This Row],[Combined weighted population (base year)]]/gp_need_index[[#This Row],[Registered population (base year)]]</f>
        <v>1.3994706157449912</v>
      </c>
      <c r="P3291" s="77">
        <v>13371.467390847545</v>
      </c>
      <c r="Q3291" s="4">
        <v>7702.8257166334834</v>
      </c>
      <c r="R3291" s="46">
        <v>18691.008213103909</v>
      </c>
      <c r="S3291" s="110">
        <v>18685.495915143445</v>
      </c>
      <c r="T3291" s="46">
        <v>18743.212378563541</v>
      </c>
      <c r="U3291" s="110">
        <f>$L$1*gp_need_index[[#This Row],[Normalised weighted population 2025/26]]</f>
        <v>7593.1547989438959</v>
      </c>
      <c r="V3291" s="4">
        <f>$M$1*gp_need_index[[#This Row],[Normalised travel time adjusted wp 2025/26]]</f>
        <v>11128.849825336665</v>
      </c>
      <c r="W3291" s="115">
        <v>18722.004624280562</v>
      </c>
      <c r="X3291" s="43">
        <f>gp_need_index[[#This Row],[Combined weighted population 2025/26]]/gp_need_index[[#This Row],[Registered population 2025/26]]</f>
        <v>1.4001458536327385</v>
      </c>
    </row>
    <row r="3292" spans="1:24" ht="13">
      <c r="A3292" s="8" t="s">
        <v>1899</v>
      </c>
      <c r="B3292" s="3" t="s">
        <v>9597</v>
      </c>
      <c r="C3292" s="74" t="s">
        <v>6416</v>
      </c>
      <c r="D3292" s="74" t="s">
        <v>6800</v>
      </c>
      <c r="E3292" s="74" t="s">
        <v>6673</v>
      </c>
      <c r="F3292" s="41">
        <v>0.99970508289881344</v>
      </c>
      <c r="G3292" s="110">
        <v>6697.3333333333339</v>
      </c>
      <c r="H3292" s="4">
        <v>2867.1103078844508</v>
      </c>
      <c r="I3292" s="46">
        <v>7027.4856163912827</v>
      </c>
      <c r="J3292" s="110">
        <v>7025.4130907046665</v>
      </c>
      <c r="K3292" s="46">
        <v>7047.2051065771002</v>
      </c>
      <c r="L3292" s="110">
        <f>$L$1*gp_need_index[[#This Row],[Normalised weighted population (base year)]]</f>
        <v>2854.8907327107395</v>
      </c>
      <c r="M3292" s="4">
        <f>$M$1*gp_need_index[[#This Row],[Normalised travel time adjusted wp (base year)]]</f>
        <v>4184.3034019685365</v>
      </c>
      <c r="N3292" s="115">
        <v>7039.1941346792755</v>
      </c>
      <c r="O3292" s="43">
        <f>gp_need_index[[#This Row],[Combined weighted population (base year)]]/gp_need_index[[#This Row],[Registered population (base year)]]</f>
        <v>1.0510443163466965</v>
      </c>
      <c r="P3292" s="77">
        <v>6764.6961578521268</v>
      </c>
      <c r="Q3292" s="4">
        <v>2932.257959440828</v>
      </c>
      <c r="R3292" s="46">
        <v>7115.1626194135342</v>
      </c>
      <c r="S3292" s="110">
        <v>7113.064236279346</v>
      </c>
      <c r="T3292" s="46">
        <v>7135.0353369481427</v>
      </c>
      <c r="U3292" s="110">
        <f>$L$1*gp_need_index[[#This Row],[Normalised weighted population 2025/26]]</f>
        <v>2890.5091995513185</v>
      </c>
      <c r="V3292" s="4">
        <f>$M$1*gp_need_index[[#This Row],[Normalised travel time adjusted wp 2025/26]]</f>
        <v>4236.4529174401723</v>
      </c>
      <c r="W3292" s="115">
        <v>7126.9621169914908</v>
      </c>
      <c r="X3292" s="43">
        <f>gp_need_index[[#This Row],[Combined weighted population 2025/26]]/gp_need_index[[#This Row],[Registered population 2025/26]]</f>
        <v>1.0535524361606194</v>
      </c>
    </row>
    <row r="3293" spans="1:24" ht="13">
      <c r="A3293" s="8" t="s">
        <v>1890</v>
      </c>
      <c r="B3293" s="3" t="s">
        <v>9596</v>
      </c>
      <c r="C3293" s="74" t="s">
        <v>6416</v>
      </c>
      <c r="D3293" s="74" t="s">
        <v>6800</v>
      </c>
      <c r="E3293" s="74" t="s">
        <v>6673</v>
      </c>
      <c r="F3293" s="41">
        <v>0.99970508289881344</v>
      </c>
      <c r="G3293" s="110">
        <v>13096.25</v>
      </c>
      <c r="H3293" s="4">
        <v>7464.607123741388</v>
      </c>
      <c r="I3293" s="46">
        <v>18296.268214671923</v>
      </c>
      <c r="J3293" s="110">
        <v>18290.872332287519</v>
      </c>
      <c r="K3293" s="46">
        <v>18347.608494992779</v>
      </c>
      <c r="L3293" s="110">
        <f>$L$1*gp_need_index[[#This Row],[Normalised weighted population (base year)]]</f>
        <v>7432.7930956448963</v>
      </c>
      <c r="M3293" s="4">
        <f>$M$1*gp_need_index[[#This Row],[Normalised travel time adjusted wp (base year)]]</f>
        <v>10893.958595292544</v>
      </c>
      <c r="N3293" s="115">
        <v>18326.751690937439</v>
      </c>
      <c r="O3293" s="43">
        <f>gp_need_index[[#This Row],[Combined weighted population (base year)]]/gp_need_index[[#This Row],[Registered population (base year)]]</f>
        <v>1.3993892672282096</v>
      </c>
      <c r="P3293" s="77">
        <v>13231.650084852776</v>
      </c>
      <c r="Q3293" s="4">
        <v>7624.4738530550258</v>
      </c>
      <c r="R3293" s="46">
        <v>18500.886382553523</v>
      </c>
      <c r="S3293" s="110">
        <v>18495.430154772199</v>
      </c>
      <c r="T3293" s="46">
        <v>18552.559535914377</v>
      </c>
      <c r="U3293" s="110">
        <f>$L$1*gp_need_index[[#This Row],[Normalised weighted population 2025/26]]</f>
        <v>7515.9184897213918</v>
      </c>
      <c r="V3293" s="4">
        <f>$M$1*gp_need_index[[#This Row],[Normalised travel time adjusted wp 2025/26]]</f>
        <v>11015.649013663491</v>
      </c>
      <c r="W3293" s="115">
        <v>18531.567503384882</v>
      </c>
      <c r="X3293" s="43">
        <f>gp_need_index[[#This Row],[Combined weighted population 2025/26]]/gp_need_index[[#This Row],[Registered population 2025/26]]</f>
        <v>1.4005484867378184</v>
      </c>
    </row>
    <row r="3294" spans="1:24" ht="13">
      <c r="A3294" s="8" t="s">
        <v>1853</v>
      </c>
      <c r="B3294" s="3" t="s">
        <v>9595</v>
      </c>
      <c r="C3294" s="74" t="s">
        <v>6416</v>
      </c>
      <c r="D3294" s="74" t="s">
        <v>6800</v>
      </c>
      <c r="E3294" s="74" t="s">
        <v>6594</v>
      </c>
      <c r="F3294" s="41">
        <v>0.99970508289881344</v>
      </c>
      <c r="G3294" s="110">
        <v>7488.8333333333339</v>
      </c>
      <c r="H3294" s="4">
        <v>2617.7609691086295</v>
      </c>
      <c r="I3294" s="46">
        <v>6416.313145319974</v>
      </c>
      <c r="J3294" s="110">
        <v>6414.4208648468511</v>
      </c>
      <c r="K3294" s="46">
        <v>6434.3176537608242</v>
      </c>
      <c r="L3294" s="110">
        <f>$L$1*gp_need_index[[#This Row],[Normalised weighted population (base year)]]</f>
        <v>2606.6041165589163</v>
      </c>
      <c r="M3294" s="4">
        <f>$M$1*gp_need_index[[#This Row],[Normalised travel time adjusted wp (base year)]]</f>
        <v>3820.3992704640427</v>
      </c>
      <c r="N3294" s="115">
        <v>6427.003387022959</v>
      </c>
      <c r="O3294" s="43">
        <f>gp_need_index[[#This Row],[Combined weighted population (base year)]]/gp_need_index[[#This Row],[Registered population (base year)]]</f>
        <v>0.85821156660222442</v>
      </c>
      <c r="P3294" s="77">
        <v>7557.0318042730505</v>
      </c>
      <c r="Q3294" s="4">
        <v>2668.486229039891</v>
      </c>
      <c r="R3294" s="46">
        <v>6475.1170360554224</v>
      </c>
      <c r="S3294" s="110">
        <v>6473.2074133093056</v>
      </c>
      <c r="T3294" s="46">
        <v>6493.2021001283038</v>
      </c>
      <c r="U3294" s="110">
        <f>$L$1*gp_need_index[[#This Row],[Normalised weighted population 2025/26]]</f>
        <v>2630.4929854761858</v>
      </c>
      <c r="V3294" s="4">
        <f>$M$1*gp_need_index[[#This Row],[Normalised travel time adjusted wp 2025/26]]</f>
        <v>3855.3621224787407</v>
      </c>
      <c r="W3294" s="115">
        <v>6485.855107954927</v>
      </c>
      <c r="X3294" s="43">
        <f>gp_need_index[[#This Row],[Combined weighted population 2025/26]]/gp_need_index[[#This Row],[Registered population 2025/26]]</f>
        <v>0.85825430882632558</v>
      </c>
    </row>
    <row r="3295" spans="1:24" ht="13">
      <c r="A3295" s="8" t="s">
        <v>1857</v>
      </c>
      <c r="B3295" s="3" t="s">
        <v>9594</v>
      </c>
      <c r="C3295" s="74" t="s">
        <v>6416</v>
      </c>
      <c r="D3295" s="74" t="s">
        <v>6800</v>
      </c>
      <c r="E3295" s="74" t="s">
        <v>6674</v>
      </c>
      <c r="F3295" s="41">
        <v>0.99970508289881344</v>
      </c>
      <c r="G3295" s="110">
        <v>27598</v>
      </c>
      <c r="H3295" s="4">
        <v>15163.074117602184</v>
      </c>
      <c r="I3295" s="46">
        <v>37165.743141689672</v>
      </c>
      <c r="J3295" s="110">
        <v>37154.782328458881</v>
      </c>
      <c r="K3295" s="46">
        <v>37270.032150182516</v>
      </c>
      <c r="L3295" s="110">
        <f>$L$1*gp_need_index[[#This Row],[Normalised weighted population (base year)]]</f>
        <v>15098.449354636119</v>
      </c>
      <c r="M3295" s="4">
        <f>$M$1*gp_need_index[[#This Row],[Normalised travel time adjusted wp (base year)]]</f>
        <v>22129.21576128661</v>
      </c>
      <c r="N3295" s="115">
        <v>37227.665115922733</v>
      </c>
      <c r="O3295" s="43">
        <f>gp_need_index[[#This Row],[Combined weighted population (base year)]]/gp_need_index[[#This Row],[Registered population (base year)]]</f>
        <v>1.3489261945040485</v>
      </c>
      <c r="P3295" s="77">
        <v>27864.777558701775</v>
      </c>
      <c r="Q3295" s="4">
        <v>15466.751999922992</v>
      </c>
      <c r="R3295" s="46">
        <v>37530.277757205738</v>
      </c>
      <c r="S3295" s="110">
        <v>37519.209436482859</v>
      </c>
      <c r="T3295" s="46">
        <v>37635.100183446484</v>
      </c>
      <c r="U3295" s="110">
        <f>$L$1*gp_need_index[[#This Row],[Normalised weighted population 2025/26]]</f>
        <v>15246.540229864906</v>
      </c>
      <c r="V3295" s="4">
        <f>$M$1*gp_need_index[[#This Row],[Normalised travel time adjusted wp 2025/26]]</f>
        <v>22345.976220282009</v>
      </c>
      <c r="W3295" s="115">
        <v>37592.516450146912</v>
      </c>
      <c r="X3295" s="43">
        <f>gp_need_index[[#This Row],[Combined weighted population 2025/26]]/gp_need_index[[#This Row],[Registered population 2025/26]]</f>
        <v>1.3491052053421937</v>
      </c>
    </row>
    <row r="3296" spans="1:24" ht="13">
      <c r="A3296" s="8" t="s">
        <v>1725</v>
      </c>
      <c r="B3296" s="3" t="s">
        <v>9593</v>
      </c>
      <c r="C3296" s="74" t="s">
        <v>6416</v>
      </c>
      <c r="D3296" s="74" t="s">
        <v>6800</v>
      </c>
      <c r="E3296" s="74" t="s">
        <v>6670</v>
      </c>
      <c r="F3296" s="41">
        <v>0.99970508289881344</v>
      </c>
      <c r="G3296" s="110">
        <v>11127.166666666668</v>
      </c>
      <c r="H3296" s="4">
        <v>5605.978831306652</v>
      </c>
      <c r="I3296" s="46">
        <v>13740.641751544787</v>
      </c>
      <c r="J3296" s="110">
        <v>13736.589401310977</v>
      </c>
      <c r="K3296" s="46">
        <v>13779.198707041702</v>
      </c>
      <c r="L3296" s="110">
        <f>$L$1*gp_need_index[[#This Row],[Normalised weighted population (base year)]]</f>
        <v>5582.0862452547644</v>
      </c>
      <c r="M3296" s="4">
        <f>$M$1*gp_need_index[[#This Row],[Normalised travel time adjusted wp (base year)]]</f>
        <v>8181.4488374213561</v>
      </c>
      <c r="N3296" s="115">
        <v>13763.535082676121</v>
      </c>
      <c r="O3296" s="43">
        <f>gp_need_index[[#This Row],[Combined weighted population (base year)]]/gp_need_index[[#This Row],[Registered population (base year)]]</f>
        <v>1.2369307924457666</v>
      </c>
      <c r="P3296" s="77">
        <v>11234.687395314781</v>
      </c>
      <c r="Q3296" s="4">
        <v>5724.5764425823963</v>
      </c>
      <c r="R3296" s="46">
        <v>13890.760253577722</v>
      </c>
      <c r="S3296" s="110">
        <v>13886.663630830461</v>
      </c>
      <c r="T3296" s="46">
        <v>13929.557280381738</v>
      </c>
      <c r="U3296" s="110">
        <f>$L$1*gp_need_index[[#This Row],[Normalised weighted population 2025/26]]</f>
        <v>5643.0713462790372</v>
      </c>
      <c r="V3296" s="4">
        <f>$M$1*gp_need_index[[#This Row],[Normalised travel time adjusted wp 2025/26]]</f>
        <v>8270.7247816328654</v>
      </c>
      <c r="W3296" s="115">
        <v>13913.796127911903</v>
      </c>
      <c r="X3296" s="43">
        <f>gp_need_index[[#This Row],[Combined weighted population 2025/26]]/gp_need_index[[#This Row],[Registered population 2025/26]]</f>
        <v>1.2384675815469859</v>
      </c>
    </row>
    <row r="3297" spans="1:24" ht="13">
      <c r="A3297" s="8" t="s">
        <v>1733</v>
      </c>
      <c r="B3297" s="3" t="s">
        <v>7598</v>
      </c>
      <c r="C3297" s="74" t="s">
        <v>6416</v>
      </c>
      <c r="D3297" s="74" t="s">
        <v>6800</v>
      </c>
      <c r="E3297" s="74" t="s">
        <v>6669</v>
      </c>
      <c r="F3297" s="41">
        <v>0.99970508289881344</v>
      </c>
      <c r="G3297" s="110">
        <v>8878.9166666666661</v>
      </c>
      <c r="H3297" s="4">
        <v>5074.9943031135526</v>
      </c>
      <c r="I3297" s="46">
        <v>12439.161957013734</v>
      </c>
      <c r="J3297" s="110">
        <v>12435.493435428181</v>
      </c>
      <c r="K3297" s="46">
        <v>12474.066892508585</v>
      </c>
      <c r="L3297" s="110">
        <f>$L$1*gp_need_index[[#This Row],[Normalised weighted population (base year)]]</f>
        <v>5053.3647640537838</v>
      </c>
      <c r="M3297" s="4">
        <f>$M$1*gp_need_index[[#This Row],[Normalised travel time adjusted wp (base year)]]</f>
        <v>7406.5221240677847</v>
      </c>
      <c r="N3297" s="115">
        <v>12459.886888121568</v>
      </c>
      <c r="O3297" s="43">
        <f>gp_need_index[[#This Row],[Combined weighted population (base year)]]/gp_need_index[[#This Row],[Registered population (base year)]]</f>
        <v>1.4033116151319025</v>
      </c>
      <c r="P3297" s="77">
        <v>8967.9149921847438</v>
      </c>
      <c r="Q3297" s="4">
        <v>5183.0118431313222</v>
      </c>
      <c r="R3297" s="46">
        <v>12576.646608969606</v>
      </c>
      <c r="S3297" s="110">
        <v>12572.93754080904</v>
      </c>
      <c r="T3297" s="46">
        <v>12611.773303742639</v>
      </c>
      <c r="U3297" s="110">
        <f>$L$1*gp_need_index[[#This Row],[Normalised weighted population 2025/26]]</f>
        <v>5109.2174089661103</v>
      </c>
      <c r="V3297" s="4">
        <f>$M$1*gp_need_index[[#This Row],[Normalised travel time adjusted wp 2025/26]]</f>
        <v>7488.2858014810854</v>
      </c>
      <c r="W3297" s="115">
        <v>12597.503210447196</v>
      </c>
      <c r="X3297" s="43">
        <f>gp_need_index[[#This Row],[Combined weighted population 2025/26]]/gp_need_index[[#This Row],[Registered population 2025/26]]</f>
        <v>1.4047304441919357</v>
      </c>
    </row>
    <row r="3298" spans="1:24" ht="13">
      <c r="A3298" s="8" t="s">
        <v>1860</v>
      </c>
      <c r="B3298" s="3" t="s">
        <v>9592</v>
      </c>
      <c r="C3298" s="74" t="s">
        <v>6416</v>
      </c>
      <c r="D3298" s="74" t="s">
        <v>6800</v>
      </c>
      <c r="E3298" s="74" t="s">
        <v>6673</v>
      </c>
      <c r="F3298" s="41">
        <v>0.99970508289881344</v>
      </c>
      <c r="G3298" s="110">
        <v>12679.583333333334</v>
      </c>
      <c r="H3298" s="4">
        <v>9318.1862552949333</v>
      </c>
      <c r="I3298" s="46">
        <v>22839.51883534548</v>
      </c>
      <c r="J3298" s="110">
        <v>22832.783070658064</v>
      </c>
      <c r="K3298" s="46">
        <v>22903.607713232599</v>
      </c>
      <c r="L3298" s="110">
        <f>$L$1*gp_need_index[[#This Row],[Normalised weighted population (base year)]]</f>
        <v>9278.4723045912942</v>
      </c>
      <c r="M3298" s="4">
        <f>$M$1*gp_need_index[[#This Row],[Normalised travel time adjusted wp (base year)]]</f>
        <v>13599.099532719623</v>
      </c>
      <c r="N3298" s="115">
        <v>22877.571837310919</v>
      </c>
      <c r="O3298" s="43">
        <f>gp_need_index[[#This Row],[Combined weighted population (base year)]]/gp_need_index[[#This Row],[Registered population (base year)]]</f>
        <v>1.8042841973496173</v>
      </c>
      <c r="P3298" s="77">
        <v>12821.182831080971</v>
      </c>
      <c r="Q3298" s="4">
        <v>9516.9610126395419</v>
      </c>
      <c r="R3298" s="46">
        <v>23093.031439997121</v>
      </c>
      <c r="S3298" s="110">
        <v>23086.220910107226</v>
      </c>
      <c r="T3298" s="46">
        <v>23157.530498609322</v>
      </c>
      <c r="U3298" s="110">
        <f>$L$1*gp_need_index[[#This Row],[Normalised weighted population 2025/26]]</f>
        <v>9381.4608875856466</v>
      </c>
      <c r="V3298" s="4">
        <f>$M$1*gp_need_index[[#This Row],[Normalised travel time adjusted wp 2025/26]]</f>
        <v>13749.867100659079</v>
      </c>
      <c r="W3298" s="115">
        <v>23131.327988244724</v>
      </c>
      <c r="X3298" s="43">
        <f>gp_need_index[[#This Row],[Combined weighted population 2025/26]]/gp_need_index[[#This Row],[Registered population 2025/26]]</f>
        <v>1.8041492967536514</v>
      </c>
    </row>
    <row r="3299" spans="1:24" ht="13">
      <c r="A3299" s="8" t="s">
        <v>1897</v>
      </c>
      <c r="B3299" s="3" t="s">
        <v>9591</v>
      </c>
      <c r="C3299" s="74" t="s">
        <v>6416</v>
      </c>
      <c r="D3299" s="74" t="s">
        <v>6800</v>
      </c>
      <c r="E3299" s="74" t="s">
        <v>6671</v>
      </c>
      <c r="F3299" s="41">
        <v>0.99970508289881344</v>
      </c>
      <c r="G3299" s="110">
        <v>13180.75</v>
      </c>
      <c r="H3299" s="4">
        <v>8128.2031996877977</v>
      </c>
      <c r="I3299" s="46">
        <v>19922.788082422696</v>
      </c>
      <c r="J3299" s="110">
        <v>19916.912511513874</v>
      </c>
      <c r="K3299" s="46">
        <v>19978.692462098566</v>
      </c>
      <c r="L3299" s="110">
        <f>$L$1*gp_need_index[[#This Row],[Normalised weighted population (base year)]]</f>
        <v>8093.5609364471238</v>
      </c>
      <c r="M3299" s="4">
        <f>$M$1*gp_need_index[[#This Row],[Normalised travel time adjusted wp (base year)]]</f>
        <v>11862.420572663887</v>
      </c>
      <c r="N3299" s="115">
        <v>19955.98150911101</v>
      </c>
      <c r="O3299" s="43">
        <f>gp_need_index[[#This Row],[Combined weighted population (base year)]]/gp_need_index[[#This Row],[Registered population (base year)]]</f>
        <v>1.5140247337299479</v>
      </c>
      <c r="P3299" s="77">
        <v>13315.559358709981</v>
      </c>
      <c r="Q3299" s="4">
        <v>8293.5430494564134</v>
      </c>
      <c r="R3299" s="46">
        <v>20124.391613636271</v>
      </c>
      <c r="S3299" s="110">
        <v>20118.456586398435</v>
      </c>
      <c r="T3299" s="46">
        <v>20180.599232700726</v>
      </c>
      <c r="U3299" s="110">
        <f>$L$1*gp_need_index[[#This Row],[Normalised weighted population 2025/26]]</f>
        <v>8175.461645229926</v>
      </c>
      <c r="V3299" s="4">
        <f>$M$1*gp_need_index[[#This Row],[Normalised travel time adjusted wp 2025/26]]</f>
        <v>11982.303444573294</v>
      </c>
      <c r="W3299" s="115">
        <v>20157.765089803219</v>
      </c>
      <c r="X3299" s="43">
        <f>gp_need_index[[#This Row],[Combined weighted population 2025/26]]/gp_need_index[[#This Row],[Registered population 2025/26]]</f>
        <v>1.5138504171525931</v>
      </c>
    </row>
    <row r="3300" spans="1:24" ht="13">
      <c r="A3300" s="8" t="s">
        <v>1889</v>
      </c>
      <c r="B3300" s="3" t="s">
        <v>9297</v>
      </c>
      <c r="C3300" s="74" t="s">
        <v>6416</v>
      </c>
      <c r="D3300" s="74" t="s">
        <v>6800</v>
      </c>
      <c r="E3300" s="74" t="s">
        <v>6671</v>
      </c>
      <c r="F3300" s="41">
        <v>0.99970508289881344</v>
      </c>
      <c r="G3300" s="110">
        <v>10941.25</v>
      </c>
      <c r="H3300" s="4">
        <v>6613.7276651819193</v>
      </c>
      <c r="I3300" s="46">
        <v>16210.703826072733</v>
      </c>
      <c r="J3300" s="110">
        <v>16205.923012292154</v>
      </c>
      <c r="K3300" s="46">
        <v>16256.191904235116</v>
      </c>
      <c r="L3300" s="110">
        <f>$L$1*gp_need_index[[#This Row],[Normalised weighted population (base year)]]</f>
        <v>6585.5400708082743</v>
      </c>
      <c r="M3300" s="4">
        <f>$M$1*gp_need_index[[#This Row],[Normalised travel time adjusted wp (base year)]]</f>
        <v>9652.1724654304562</v>
      </c>
      <c r="N3300" s="115">
        <v>16237.712536238731</v>
      </c>
      <c r="O3300" s="43">
        <f>gp_need_index[[#This Row],[Combined weighted population (base year)]]/gp_need_index[[#This Row],[Registered population (base year)]]</f>
        <v>1.484082032330742</v>
      </c>
      <c r="P3300" s="77">
        <v>11044.792797792696</v>
      </c>
      <c r="Q3300" s="4">
        <v>6745.8454614969623</v>
      </c>
      <c r="R3300" s="46">
        <v>16368.88300002659</v>
      </c>
      <c r="S3300" s="110">
        <v>16364.055536502559</v>
      </c>
      <c r="T3300" s="46">
        <v>16414.601447462916</v>
      </c>
      <c r="U3300" s="110">
        <f>$L$1*gp_need_index[[#This Row],[Normalised weighted population 2025/26]]</f>
        <v>6649.7997907820018</v>
      </c>
      <c r="V3300" s="4">
        <f>$M$1*gp_need_index[[#This Row],[Normalised travel time adjusted wp 2025/26]]</f>
        <v>9746.2287019963169</v>
      </c>
      <c r="W3300" s="115">
        <v>16396.028492778318</v>
      </c>
      <c r="X3300" s="43">
        <f>gp_need_index[[#This Row],[Combined weighted population 2025/26]]/gp_need_index[[#This Row],[Registered population 2025/26]]</f>
        <v>1.4845030407501232</v>
      </c>
    </row>
    <row r="3301" spans="1:24" ht="13">
      <c r="A3301" s="8" t="s">
        <v>1735</v>
      </c>
      <c r="B3301" s="3" t="s">
        <v>9590</v>
      </c>
      <c r="C3301" s="74" t="s">
        <v>6416</v>
      </c>
      <c r="D3301" s="74" t="s">
        <v>6800</v>
      </c>
      <c r="E3301" s="74" t="s">
        <v>6670</v>
      </c>
      <c r="F3301" s="41">
        <v>0.99970508289881344</v>
      </c>
      <c r="G3301" s="110">
        <v>30382.333333333332</v>
      </c>
      <c r="H3301" s="4">
        <v>12345.540279272949</v>
      </c>
      <c r="I3301" s="46">
        <v>30259.772880237004</v>
      </c>
      <c r="J3301" s="110">
        <v>30250.848755736599</v>
      </c>
      <c r="K3301" s="46">
        <v>30344.683376950805</v>
      </c>
      <c r="L3301" s="110">
        <f>$L$1*gp_need_index[[#This Row],[Normalised weighted population (base year)]]</f>
        <v>12292.923797413914</v>
      </c>
      <c r="M3301" s="4">
        <f>$M$1*gp_need_index[[#This Row],[Normalised travel time adjusted wp (base year)]]</f>
        <v>18017.264995924696</v>
      </c>
      <c r="N3301" s="115">
        <v>30310.18879333861</v>
      </c>
      <c r="O3301" s="43">
        <f>gp_need_index[[#This Row],[Combined weighted population (base year)]]/gp_need_index[[#This Row],[Registered population (base year)]]</f>
        <v>0.9976254443921998</v>
      </c>
      <c r="P3301" s="77">
        <v>30665.999686566574</v>
      </c>
      <c r="Q3301" s="4">
        <v>12596.099227813931</v>
      </c>
      <c r="R3301" s="46">
        <v>30564.600937516505</v>
      </c>
      <c r="S3301" s="110">
        <v>30555.586914009087</v>
      </c>
      <c r="T3301" s="46">
        <v>30649.968161497021</v>
      </c>
      <c r="U3301" s="110">
        <f>$L$1*gp_need_index[[#This Row],[Normalised weighted population 2025/26]]</f>
        <v>12416.759098302706</v>
      </c>
      <c r="V3301" s="4">
        <f>$M$1*gp_need_index[[#This Row],[Normalised travel time adjusted wp 2025/26]]</f>
        <v>18198.528935774237</v>
      </c>
      <c r="W3301" s="115">
        <v>30615.288034076941</v>
      </c>
      <c r="X3301" s="43">
        <f>gp_need_index[[#This Row],[Combined weighted population 2025/26]]/gp_need_index[[#This Row],[Registered population 2025/26]]</f>
        <v>0.99834632319154926</v>
      </c>
    </row>
    <row r="3302" spans="1:24" ht="13">
      <c r="A3302" s="8" t="s">
        <v>1882</v>
      </c>
      <c r="B3302" s="3" t="s">
        <v>8202</v>
      </c>
      <c r="C3302" s="74" t="s">
        <v>6416</v>
      </c>
      <c r="D3302" s="74" t="s">
        <v>6800</v>
      </c>
      <c r="E3302" s="74" t="s">
        <v>6674</v>
      </c>
      <c r="F3302" s="41">
        <v>0.99970508289881344</v>
      </c>
      <c r="G3302" s="110">
        <v>13994.750000000002</v>
      </c>
      <c r="H3302" s="4">
        <v>6583.1719350783733</v>
      </c>
      <c r="I3302" s="46">
        <v>16135.809618755176</v>
      </c>
      <c r="J3302" s="110">
        <v>16131.050892557116</v>
      </c>
      <c r="K3302" s="46">
        <v>16181.087539876082</v>
      </c>
      <c r="L3302" s="110">
        <f>$L$1*gp_need_index[[#This Row],[Normalised weighted population (base year)]]</f>
        <v>6555.1145687046628</v>
      </c>
      <c r="M3302" s="4">
        <f>$M$1*gp_need_index[[#This Row],[Normalised travel time adjusted wp (base year)]]</f>
        <v>9607.5789787165668</v>
      </c>
      <c r="N3302" s="115">
        <v>16162.69354742123</v>
      </c>
      <c r="O3302" s="43">
        <f>gp_need_index[[#This Row],[Combined weighted population (base year)]]/gp_need_index[[#This Row],[Registered population (base year)]]</f>
        <v>1.1549112022309242</v>
      </c>
      <c r="P3302" s="77">
        <v>14117.450297921492</v>
      </c>
      <c r="Q3302" s="4">
        <v>6708.8141804819088</v>
      </c>
      <c r="R3302" s="46">
        <v>16279.026108146056</v>
      </c>
      <c r="S3302" s="110">
        <v>16274.225144956101</v>
      </c>
      <c r="T3302" s="46">
        <v>16324.493584420317</v>
      </c>
      <c r="U3302" s="110">
        <f>$L$1*gp_need_index[[#This Row],[Normalised weighted population 2025/26]]</f>
        <v>6613.2957519403462</v>
      </c>
      <c r="V3302" s="4">
        <f>$M$1*gp_need_index[[#This Row],[Normalised travel time adjusted wp 2025/26]]</f>
        <v>9692.7268339264665</v>
      </c>
      <c r="W3302" s="115">
        <v>16306.022585866813</v>
      </c>
      <c r="X3302" s="43">
        <f>gp_need_index[[#This Row],[Combined weighted population 2025/26]]/gp_need_index[[#This Row],[Registered population 2025/26]]</f>
        <v>1.1550260310296643</v>
      </c>
    </row>
    <row r="3303" spans="1:24" ht="13">
      <c r="A3303" s="8" t="s">
        <v>1872</v>
      </c>
      <c r="B3303" s="3" t="s">
        <v>9589</v>
      </c>
      <c r="C3303" s="74" t="s">
        <v>6416</v>
      </c>
      <c r="D3303" s="74" t="s">
        <v>6800</v>
      </c>
      <c r="E3303" s="74" t="s">
        <v>6673</v>
      </c>
      <c r="F3303" s="41">
        <v>0.99970508289881344</v>
      </c>
      <c r="G3303" s="110">
        <v>13881.333333333332</v>
      </c>
      <c r="H3303" s="4">
        <v>6776.8715841876692</v>
      </c>
      <c r="I3303" s="46">
        <v>16610.580852450756</v>
      </c>
      <c r="J3303" s="110">
        <v>16605.682108096727</v>
      </c>
      <c r="K3303" s="46">
        <v>16657.191006349418</v>
      </c>
      <c r="L3303" s="110">
        <f>$L$1*gp_need_index[[#This Row],[Normalised weighted population (base year)]]</f>
        <v>6747.9886732170507</v>
      </c>
      <c r="M3303" s="4">
        <f>$M$1*gp_need_index[[#This Row],[Normalised travel time adjusted wp (base year)]]</f>
        <v>9890.2671259075887</v>
      </c>
      <c r="N3303" s="115">
        <v>16638.255799124639</v>
      </c>
      <c r="O3303" s="43">
        <f>gp_need_index[[#This Row],[Combined weighted population (base year)]]/gp_need_index[[#This Row],[Registered population (base year)]]</f>
        <v>1.1986064594509154</v>
      </c>
      <c r="P3303" s="77">
        <v>14020.96983025235</v>
      </c>
      <c r="Q3303" s="4">
        <v>6919.4325075038878</v>
      </c>
      <c r="R3303" s="46">
        <v>16790.094257032921</v>
      </c>
      <c r="S3303" s="110">
        <v>16785.142571105989</v>
      </c>
      <c r="T3303" s="46">
        <v>16836.989151555652</v>
      </c>
      <c r="U3303" s="110">
        <f>$L$1*gp_need_index[[#This Row],[Normalised weighted population 2025/26]]</f>
        <v>6820.9153475802987</v>
      </c>
      <c r="V3303" s="4">
        <f>$M$1*gp_need_index[[#This Row],[Normalised travel time adjusted wp 2025/26]]</f>
        <v>9997.0229218971144</v>
      </c>
      <c r="W3303" s="115">
        <v>16817.938269477414</v>
      </c>
      <c r="X3303" s="43">
        <f>gp_need_index[[#This Row],[Combined weighted population 2025/26]]/gp_need_index[[#This Row],[Registered population 2025/26]]</f>
        <v>1.1994846628362457</v>
      </c>
    </row>
    <row r="3304" spans="1:24" ht="13">
      <c r="A3304" s="8" t="s">
        <v>1868</v>
      </c>
      <c r="B3304" s="3" t="s">
        <v>8583</v>
      </c>
      <c r="C3304" s="74" t="s">
        <v>6416</v>
      </c>
      <c r="D3304" s="74" t="s">
        <v>6800</v>
      </c>
      <c r="E3304" s="74" t="s">
        <v>6671</v>
      </c>
      <c r="F3304" s="41">
        <v>0.99970508289881344</v>
      </c>
      <c r="G3304" s="110">
        <v>11167.583333333332</v>
      </c>
      <c r="H3304" s="4">
        <v>9132.9530775547537</v>
      </c>
      <c r="I3304" s="46">
        <v>22385.499508405785</v>
      </c>
      <c r="J3304" s="110">
        <v>22378.89764178215</v>
      </c>
      <c r="K3304" s="46">
        <v>22448.314384444948</v>
      </c>
      <c r="L3304" s="110">
        <f>$L$1*gp_need_index[[#This Row],[Normalised weighted population (base year)]]</f>
        <v>9094.0285874916208</v>
      </c>
      <c r="M3304" s="4">
        <f>$M$1*gp_need_index[[#This Row],[Normalised travel time adjusted wp (base year)]]</f>
        <v>13328.767479695971</v>
      </c>
      <c r="N3304" s="115">
        <v>22422.796067187592</v>
      </c>
      <c r="O3304" s="43">
        <f>gp_need_index[[#This Row],[Combined weighted population (base year)]]/gp_need_index[[#This Row],[Registered population (base year)]]</f>
        <v>2.00784676486446</v>
      </c>
      <c r="P3304" s="77">
        <v>11299.800480228281</v>
      </c>
      <c r="Q3304" s="4">
        <v>9328.2606324587887</v>
      </c>
      <c r="R3304" s="46">
        <v>22635.147478250707</v>
      </c>
      <c r="S3304" s="110">
        <v>22628.471986171491</v>
      </c>
      <c r="T3304" s="46">
        <v>22698.36766255994</v>
      </c>
      <c r="U3304" s="110">
        <f>$L$1*gp_need_index[[#This Row],[Normalised weighted population 2025/26]]</f>
        <v>9195.4471765084272</v>
      </c>
      <c r="V3304" s="4">
        <f>$M$1*gp_need_index[[#This Row],[Normalised travel time adjusted wp 2025/26]]</f>
        <v>13477.23751376855</v>
      </c>
      <c r="W3304" s="115">
        <v>22672.684690276976</v>
      </c>
      <c r="X3304" s="43">
        <f>gp_need_index[[#This Row],[Combined weighted population 2025/26]]/gp_need_index[[#This Row],[Registered population 2025/26]]</f>
        <v>2.0064677009074887</v>
      </c>
    </row>
    <row r="3305" spans="1:24" ht="13">
      <c r="A3305" s="8" t="s">
        <v>1719</v>
      </c>
      <c r="B3305" s="3" t="s">
        <v>9588</v>
      </c>
      <c r="C3305" s="74" t="s">
        <v>6416</v>
      </c>
      <c r="D3305" s="74" t="s">
        <v>6800</v>
      </c>
      <c r="E3305" s="74" t="s">
        <v>6670</v>
      </c>
      <c r="F3305" s="41">
        <v>0.99970508289881344</v>
      </c>
      <c r="G3305" s="110">
        <v>11148</v>
      </c>
      <c r="H3305" s="4">
        <v>4484.6595602929501</v>
      </c>
      <c r="I3305" s="46">
        <v>10992.210682547797</v>
      </c>
      <c r="J3305" s="110">
        <v>10988.968891637667</v>
      </c>
      <c r="K3305" s="46">
        <v>11023.055397500944</v>
      </c>
      <c r="L3305" s="110">
        <f>$L$1*gp_need_index[[#This Row],[Normalised weighted population (base year)]]</f>
        <v>4465.5460178265857</v>
      </c>
      <c r="M3305" s="4">
        <f>$M$1*gp_need_index[[#This Row],[Normalised travel time adjusted wp (base year)]]</f>
        <v>6544.9788252656163</v>
      </c>
      <c r="N3305" s="115">
        <v>11010.524843092202</v>
      </c>
      <c r="O3305" s="43">
        <f>gp_need_index[[#This Row],[Combined weighted population (base year)]]/gp_need_index[[#This Row],[Registered population (base year)]]</f>
        <v>0.98766817752890224</v>
      </c>
      <c r="P3305" s="77">
        <v>11249.090202094332</v>
      </c>
      <c r="Q3305" s="4">
        <v>4575.7966321019421</v>
      </c>
      <c r="R3305" s="46">
        <v>11103.230889337818</v>
      </c>
      <c r="S3305" s="110">
        <v>11099.956356670129</v>
      </c>
      <c r="T3305" s="46">
        <v>11134.242319854289</v>
      </c>
      <c r="U3305" s="110">
        <f>$L$1*gp_need_index[[#This Row],[Normalised weighted population 2025/26]]</f>
        <v>4510.6475771622872</v>
      </c>
      <c r="V3305" s="4">
        <f>$M$1*gp_need_index[[#This Row],[Normalised travel time adjusted wp 2025/26]]</f>
        <v>6610.9964606858357</v>
      </c>
      <c r="W3305" s="115">
        <v>11121.644037848124</v>
      </c>
      <c r="X3305" s="43">
        <f>gp_need_index[[#This Row],[Combined weighted population 2025/26]]/gp_need_index[[#This Row],[Registered population 2025/26]]</f>
        <v>0.9886705358427581</v>
      </c>
    </row>
    <row r="3306" spans="1:24" ht="13">
      <c r="A3306" s="8" t="s">
        <v>1895</v>
      </c>
      <c r="B3306" s="3" t="s">
        <v>9587</v>
      </c>
      <c r="C3306" s="74" t="s">
        <v>6416</v>
      </c>
      <c r="D3306" s="74" t="s">
        <v>6800</v>
      </c>
      <c r="E3306" s="74" t="s">
        <v>6674</v>
      </c>
      <c r="F3306" s="41">
        <v>0.99970508289881344</v>
      </c>
      <c r="G3306" s="110">
        <v>21001.083333333336</v>
      </c>
      <c r="H3306" s="4">
        <v>14170.057369910541</v>
      </c>
      <c r="I3306" s="46">
        <v>34731.790429075758</v>
      </c>
      <c r="J3306" s="110">
        <v>34721.547430123399</v>
      </c>
      <c r="K3306" s="46">
        <v>34829.249639650952</v>
      </c>
      <c r="L3306" s="110">
        <f>$L$1*gp_need_index[[#This Row],[Normalised weighted population (base year)]]</f>
        <v>14109.664827366481</v>
      </c>
      <c r="M3306" s="4">
        <f>$M$1*gp_need_index[[#This Row],[Normalised travel time adjusted wp (base year)]]</f>
        <v>20679.992358841457</v>
      </c>
      <c r="N3306" s="115">
        <v>34789.657186207936</v>
      </c>
      <c r="O3306" s="43">
        <f>gp_need_index[[#This Row],[Combined weighted population (base year)]]/gp_need_index[[#This Row],[Registered population (base year)]]</f>
        <v>1.6565648844880827</v>
      </c>
      <c r="P3306" s="77">
        <v>21197.410069634534</v>
      </c>
      <c r="Q3306" s="4">
        <v>14448.293507164621</v>
      </c>
      <c r="R3306" s="46">
        <v>35058.974789549888</v>
      </c>
      <c r="S3306" s="110">
        <v>35048.635298334382</v>
      </c>
      <c r="T3306" s="46">
        <v>35156.894842865986</v>
      </c>
      <c r="U3306" s="110">
        <f>$L$1*gp_need_index[[#This Row],[Normalised weighted population 2025/26]]</f>
        <v>14242.5822959454</v>
      </c>
      <c r="V3306" s="4">
        <f>$M$1*gp_need_index[[#This Row],[Normalised travel time adjusted wp 2025/26]]</f>
        <v>20874.532877773112</v>
      </c>
      <c r="W3306" s="115">
        <v>35117.115173718514</v>
      </c>
      <c r="X3306" s="43">
        <f>gp_need_index[[#This Row],[Combined weighted population 2025/26]]/gp_need_index[[#This Row],[Registered population 2025/26]]</f>
        <v>1.656670086503826</v>
      </c>
    </row>
    <row r="3307" spans="1:24" ht="13">
      <c r="A3307" s="8" t="s">
        <v>1880</v>
      </c>
      <c r="B3307" s="3" t="s">
        <v>9586</v>
      </c>
      <c r="C3307" s="74" t="s">
        <v>6416</v>
      </c>
      <c r="D3307" s="74" t="s">
        <v>6800</v>
      </c>
      <c r="E3307" s="74" t="s">
        <v>6674</v>
      </c>
      <c r="F3307" s="41">
        <v>0.99970508289881344</v>
      </c>
      <c r="G3307" s="110">
        <v>12101</v>
      </c>
      <c r="H3307" s="4">
        <v>4864.868839161586</v>
      </c>
      <c r="I3307" s="46">
        <v>11924.129915344723</v>
      </c>
      <c r="J3307" s="110">
        <v>11920.613285515918</v>
      </c>
      <c r="K3307" s="46">
        <v>11957.589644140411</v>
      </c>
      <c r="L3307" s="110">
        <f>$L$1*gp_need_index[[#This Row],[Normalised weighted population (base year)]]</f>
        <v>4844.1348512410987</v>
      </c>
      <c r="M3307" s="4">
        <f>$M$1*gp_need_index[[#This Row],[Normalised travel time adjusted wp (base year)]]</f>
        <v>7099.8618985310877</v>
      </c>
      <c r="N3307" s="115">
        <v>11943.996749772186</v>
      </c>
      <c r="O3307" s="43">
        <f>gp_need_index[[#This Row],[Combined weighted population (base year)]]/gp_need_index[[#This Row],[Registered population (base year)]]</f>
        <v>0.9870255970392684</v>
      </c>
      <c r="P3307" s="77">
        <v>12207.501795051314</v>
      </c>
      <c r="Q3307" s="4">
        <v>4959.2122319698592</v>
      </c>
      <c r="R3307" s="46">
        <v>12033.5939002376</v>
      </c>
      <c r="S3307" s="110">
        <v>12030.044987607685</v>
      </c>
      <c r="T3307" s="46">
        <v>12067.203843579318</v>
      </c>
      <c r="U3307" s="110">
        <f>$L$1*gp_need_index[[#This Row],[Normalised weighted population 2025/26]]</f>
        <v>4888.6042010334841</v>
      </c>
      <c r="V3307" s="4">
        <f>$M$1*gp_need_index[[#This Row],[Normalised travel time adjusted wp 2025/26]]</f>
        <v>7164.9457240590573</v>
      </c>
      <c r="W3307" s="115">
        <v>12053.549925092542</v>
      </c>
      <c r="X3307" s="43">
        <f>gp_need_index[[#This Row],[Combined weighted population 2025/26]]/gp_need_index[[#This Row],[Registered population 2025/26]]</f>
        <v>0.98738874893951023</v>
      </c>
    </row>
    <row r="3308" spans="1:24" ht="13">
      <c r="A3308" s="8" t="s">
        <v>1852</v>
      </c>
      <c r="B3308" s="3" t="s">
        <v>9585</v>
      </c>
      <c r="C3308" s="74" t="s">
        <v>6416</v>
      </c>
      <c r="D3308" s="74" t="s">
        <v>6800</v>
      </c>
      <c r="E3308" s="74" t="s">
        <v>6594</v>
      </c>
      <c r="F3308" s="41">
        <v>0.99970508289881344</v>
      </c>
      <c r="G3308" s="110">
        <v>11303.333333333334</v>
      </c>
      <c r="H3308" s="4">
        <v>3809.3282561646038</v>
      </c>
      <c r="I3308" s="46">
        <v>9336.9269590685435</v>
      </c>
      <c r="J3308" s="110">
        <v>9334.1733396357849</v>
      </c>
      <c r="K3308" s="46">
        <v>9363.1268617913047</v>
      </c>
      <c r="L3308" s="110">
        <f>$L$1*gp_need_index[[#This Row],[Normalised weighted population (base year)]]</f>
        <v>3793.0929641845432</v>
      </c>
      <c r="M3308" s="4">
        <f>$M$1*gp_need_index[[#This Row],[Normalised travel time adjusted wp (base year)]]</f>
        <v>5559.3902814452895</v>
      </c>
      <c r="N3308" s="115">
        <v>9352.4832456298318</v>
      </c>
      <c r="O3308" s="43">
        <f>gp_need_index[[#This Row],[Combined weighted population (base year)]]/gp_need_index[[#This Row],[Registered population (base year)]]</f>
        <v>0.82740931102593607</v>
      </c>
      <c r="P3308" s="77">
        <v>11402.551351518845</v>
      </c>
      <c r="Q3308" s="4">
        <v>3881.6569104985256</v>
      </c>
      <c r="R3308" s="46">
        <v>9418.8916981349466</v>
      </c>
      <c r="S3308" s="110">
        <v>9416.1139058989429</v>
      </c>
      <c r="T3308" s="46">
        <v>9445.1987531129162</v>
      </c>
      <c r="U3308" s="110">
        <f>$L$1*gp_need_index[[#This Row],[Normalised weighted population 2025/26]]</f>
        <v>3826.3908443572091</v>
      </c>
      <c r="V3308" s="4">
        <f>$M$1*gp_need_index[[#This Row],[Normalised travel time adjusted wp 2025/26]]</f>
        <v>5608.1207623763048</v>
      </c>
      <c r="W3308" s="115">
        <v>9434.5116067335148</v>
      </c>
      <c r="X3308" s="43">
        <f>gp_need_index[[#This Row],[Combined weighted population 2025/26]]/gp_need_index[[#This Row],[Registered population 2025/26]]</f>
        <v>0.82740356222792344</v>
      </c>
    </row>
    <row r="3309" spans="1:24" ht="13">
      <c r="A3309" s="8" t="s">
        <v>1861</v>
      </c>
      <c r="B3309" s="3" t="s">
        <v>9584</v>
      </c>
      <c r="C3309" s="74" t="s">
        <v>6416</v>
      </c>
      <c r="D3309" s="74" t="s">
        <v>6800</v>
      </c>
      <c r="E3309" s="74" t="s">
        <v>6671</v>
      </c>
      <c r="F3309" s="41">
        <v>0.99970508289881344</v>
      </c>
      <c r="G3309" s="110">
        <v>11998.166666666668</v>
      </c>
      <c r="H3309" s="4">
        <v>7295.8285495004829</v>
      </c>
      <c r="I3309" s="46">
        <v>17882.580258693637</v>
      </c>
      <c r="J3309" s="110">
        <v>17877.306379962007</v>
      </c>
      <c r="K3309" s="46">
        <v>17932.759709091359</v>
      </c>
      <c r="L3309" s="110">
        <f>$L$1*gp_need_index[[#This Row],[Normalised weighted population (base year)]]</f>
        <v>7264.7338528053588</v>
      </c>
      <c r="M3309" s="4">
        <f>$M$1*gp_need_index[[#This Row],[Normalised travel time adjusted wp (base year)]]</f>
        <v>10647.640635207947</v>
      </c>
      <c r="N3309" s="115">
        <v>17912.374488013305</v>
      </c>
      <c r="O3309" s="43">
        <f>gp_need_index[[#This Row],[Combined weighted population (base year)]]/gp_need_index[[#This Row],[Registered population (base year)]]</f>
        <v>1.4929259599116507</v>
      </c>
      <c r="P3309" s="77">
        <v>12123.422862014304</v>
      </c>
      <c r="Q3309" s="4">
        <v>7444.8405786770018</v>
      </c>
      <c r="R3309" s="46">
        <v>18065.003872646004</v>
      </c>
      <c r="S3309" s="110">
        <v>18059.676194070958</v>
      </c>
      <c r="T3309" s="46">
        <v>18115.459601970189</v>
      </c>
      <c r="U3309" s="110">
        <f>$L$1*gp_need_index[[#This Row],[Normalised weighted population 2025/26]]</f>
        <v>7338.8427892484979</v>
      </c>
      <c r="V3309" s="4">
        <f>$M$1*gp_need_index[[#This Row],[Normalised travel time adjusted wp 2025/26]]</f>
        <v>10756.119354324366</v>
      </c>
      <c r="W3309" s="115">
        <v>18094.962143572862</v>
      </c>
      <c r="X3309" s="43">
        <f>gp_need_index[[#This Row],[Combined weighted population 2025/26]]/gp_need_index[[#This Row],[Registered population 2025/26]]</f>
        <v>1.4925621542302938</v>
      </c>
    </row>
    <row r="3310" spans="1:24" ht="13">
      <c r="A3310" s="8" t="s">
        <v>1867</v>
      </c>
      <c r="B3310" s="3" t="s">
        <v>9583</v>
      </c>
      <c r="C3310" s="74" t="s">
        <v>6416</v>
      </c>
      <c r="D3310" s="74" t="s">
        <v>6800</v>
      </c>
      <c r="E3310" s="74" t="s">
        <v>6673</v>
      </c>
      <c r="F3310" s="41">
        <v>0.99970508289881344</v>
      </c>
      <c r="G3310" s="110">
        <v>11027.833333333334</v>
      </c>
      <c r="H3310" s="4">
        <v>5639.69057232455</v>
      </c>
      <c r="I3310" s="46">
        <v>13823.271559841765</v>
      </c>
      <c r="J3310" s="110">
        <v>13819.194840664422</v>
      </c>
      <c r="K3310" s="46">
        <v>13862.060378878889</v>
      </c>
      <c r="L3310" s="110">
        <f>$L$1*gp_need_index[[#This Row],[Normalised weighted population (base year)]]</f>
        <v>5615.6543074081019</v>
      </c>
      <c r="M3310" s="4">
        <f>$M$1*gp_need_index[[#This Row],[Normalised travel time adjusted wp (base year)]]</f>
        <v>8230.6482533767048</v>
      </c>
      <c r="N3310" s="115">
        <v>13846.302560784807</v>
      </c>
      <c r="O3310" s="43">
        <f>gp_need_index[[#This Row],[Combined weighted population (base year)]]/gp_need_index[[#This Row],[Registered population (base year)]]</f>
        <v>1.2555777859765267</v>
      </c>
      <c r="P3310" s="77">
        <v>11140.206816731952</v>
      </c>
      <c r="Q3310" s="4">
        <v>5758.5099801225151</v>
      </c>
      <c r="R3310" s="46">
        <v>13973.100430052496</v>
      </c>
      <c r="S3310" s="110">
        <v>13968.979523779077</v>
      </c>
      <c r="T3310" s="46">
        <v>14012.127433760255</v>
      </c>
      <c r="U3310" s="110">
        <f>$L$1*gp_need_index[[#This Row],[Normalised weighted population 2025/26]]</f>
        <v>5676.5217465472788</v>
      </c>
      <c r="V3310" s="4">
        <f>$M$1*gp_need_index[[#This Row],[Normalised travel time adjusted wp 2025/26]]</f>
        <v>8319.7511074539125</v>
      </c>
      <c r="W3310" s="115">
        <v>13996.272854001192</v>
      </c>
      <c r="X3310" s="43">
        <f>gp_need_index[[#This Row],[Combined weighted population 2025/26]]/gp_need_index[[#This Row],[Registered population 2025/26]]</f>
        <v>1.2563745973709926</v>
      </c>
    </row>
    <row r="3311" spans="1:24" ht="13">
      <c r="A3311" s="8" t="s">
        <v>1845</v>
      </c>
      <c r="B3311" s="3" t="s">
        <v>9582</v>
      </c>
      <c r="C3311" s="74" t="s">
        <v>6416</v>
      </c>
      <c r="D3311" s="74" t="s">
        <v>6800</v>
      </c>
      <c r="E3311" s="74" t="s">
        <v>6594</v>
      </c>
      <c r="F3311" s="41">
        <v>0.99970508289881344</v>
      </c>
      <c r="G3311" s="110">
        <v>10384.166666666668</v>
      </c>
      <c r="H3311" s="4">
        <v>3548.474630819408</v>
      </c>
      <c r="I3311" s="46">
        <v>8697.5566861300376</v>
      </c>
      <c r="J3311" s="110">
        <v>8694.9916279247591</v>
      </c>
      <c r="K3311" s="46">
        <v>8721.9624826090367</v>
      </c>
      <c r="L3311" s="110">
        <f>$L$1*gp_need_index[[#This Row],[Normalised weighted population (base year)]]</f>
        <v>3533.351092536258</v>
      </c>
      <c r="M3311" s="4">
        <f>$M$1*gp_need_index[[#This Row],[Normalised travel time adjusted wp (base year)]]</f>
        <v>5178.6966231140532</v>
      </c>
      <c r="N3311" s="115">
        <v>8712.0477156503111</v>
      </c>
      <c r="O3311" s="43">
        <f>gp_need_index[[#This Row],[Combined weighted population (base year)]]/gp_need_index[[#This Row],[Registered population (base year)]]</f>
        <v>0.83897418014448055</v>
      </c>
      <c r="P3311" s="77">
        <v>10472.053877592594</v>
      </c>
      <c r="Q3311" s="4">
        <v>3610.8295379644755</v>
      </c>
      <c r="R3311" s="46">
        <v>8761.7255060664538</v>
      </c>
      <c r="S3311" s="110">
        <v>8759.1415233788121</v>
      </c>
      <c r="T3311" s="46">
        <v>8786.1970895581289</v>
      </c>
      <c r="U3311" s="110">
        <f>$L$1*gp_need_index[[#This Row],[Normalised weighted population 2025/26]]</f>
        <v>3559.4194446276751</v>
      </c>
      <c r="V3311" s="4">
        <f>$M$1*gp_need_index[[#This Row],[Normalised travel time adjusted wp 2025/26]]</f>
        <v>5216.8361522346613</v>
      </c>
      <c r="W3311" s="115">
        <v>8776.2555968623365</v>
      </c>
      <c r="X3311" s="43">
        <f>gp_need_index[[#This Row],[Combined weighted population 2025/26]]/gp_need_index[[#This Row],[Registered population 2025/26]]</f>
        <v>0.83806440450437192</v>
      </c>
    </row>
    <row r="3312" spans="1:24" ht="13">
      <c r="A3312" s="8" t="s">
        <v>1859</v>
      </c>
      <c r="B3312" s="3" t="s">
        <v>9581</v>
      </c>
      <c r="C3312" s="74" t="s">
        <v>6416</v>
      </c>
      <c r="D3312" s="74" t="s">
        <v>6800</v>
      </c>
      <c r="E3312" s="74" t="s">
        <v>6673</v>
      </c>
      <c r="F3312" s="41">
        <v>0.99970508289881344</v>
      </c>
      <c r="G3312" s="110">
        <v>12440</v>
      </c>
      <c r="H3312" s="4">
        <v>6673.5238297146543</v>
      </c>
      <c r="I3312" s="46">
        <v>16357.268360061391</v>
      </c>
      <c r="J3312" s="110">
        <v>16352.44432189331</v>
      </c>
      <c r="K3312" s="46">
        <v>16403.16770592994</v>
      </c>
      <c r="L3312" s="110">
        <f>$L$1*gp_need_index[[#This Row],[Normalised weighted population (base year)]]</f>
        <v>6645.0813851088442</v>
      </c>
      <c r="M3312" s="4">
        <f>$M$1*gp_need_index[[#This Row],[Normalised travel time adjusted wp (base year)]]</f>
        <v>9739.4398767996427</v>
      </c>
      <c r="N3312" s="115">
        <v>16384.521261908485</v>
      </c>
      <c r="O3312" s="43">
        <f>gp_need_index[[#This Row],[Combined weighted population (base year)]]/gp_need_index[[#This Row],[Registered population (base year)]]</f>
        <v>1.3170837027257625</v>
      </c>
      <c r="P3312" s="77">
        <v>12570.054634348959</v>
      </c>
      <c r="Q3312" s="4">
        <v>6815.8080329434388</v>
      </c>
      <c r="R3312" s="46">
        <v>16538.64810255152</v>
      </c>
      <c r="S3312" s="110">
        <v>16533.77057239557</v>
      </c>
      <c r="T3312" s="46">
        <v>16584.84070554973</v>
      </c>
      <c r="U3312" s="110">
        <f>$L$1*gp_need_index[[#This Row],[Normalised weighted population 2025/26]]</f>
        <v>6718.7662525283858</v>
      </c>
      <c r="V3312" s="4">
        <f>$M$1*gp_need_index[[#This Row],[Normalised travel time adjusted wp 2025/26]]</f>
        <v>9847.3088743466924</v>
      </c>
      <c r="W3312" s="115">
        <v>16566.075126875079</v>
      </c>
      <c r="X3312" s="43">
        <f>gp_need_index[[#This Row],[Combined weighted population 2025/26]]/gp_need_index[[#This Row],[Registered population 2025/26]]</f>
        <v>1.3179000098859226</v>
      </c>
    </row>
    <row r="3313" spans="1:24" ht="13">
      <c r="A3313" s="8" t="s">
        <v>1850</v>
      </c>
      <c r="B3313" s="3" t="s">
        <v>9580</v>
      </c>
      <c r="C3313" s="74" t="s">
        <v>6416</v>
      </c>
      <c r="D3313" s="74" t="s">
        <v>6800</v>
      </c>
      <c r="E3313" s="74" t="s">
        <v>6594</v>
      </c>
      <c r="F3313" s="41">
        <v>0.99970508289881344</v>
      </c>
      <c r="G3313" s="110">
        <v>17156.416666666664</v>
      </c>
      <c r="H3313" s="4">
        <v>5644.7039314888152</v>
      </c>
      <c r="I3313" s="46">
        <v>13835.559649811583</v>
      </c>
      <c r="J3313" s="110">
        <v>13831.479306666366</v>
      </c>
      <c r="K3313" s="46">
        <v>13874.382949868346</v>
      </c>
      <c r="L3313" s="110">
        <f>$L$1*gp_need_index[[#This Row],[Normalised weighted population (base year)]]</f>
        <v>5620.6462997212166</v>
      </c>
      <c r="M3313" s="4">
        <f>$M$1*gp_need_index[[#This Row],[Normalised travel time adjusted wp (base year)]]</f>
        <v>8237.9648242629501</v>
      </c>
      <c r="N3313" s="115">
        <v>13858.611123984167</v>
      </c>
      <c r="O3313" s="43">
        <f>gp_need_index[[#This Row],[Combined weighted population (base year)]]/gp_need_index[[#This Row],[Registered population (base year)]]</f>
        <v>0.80778005065067993</v>
      </c>
      <c r="P3313" s="77">
        <v>17311.968250291804</v>
      </c>
      <c r="Q3313" s="4">
        <v>5755.6963575010686</v>
      </c>
      <c r="R3313" s="46">
        <v>13966.273137645703</v>
      </c>
      <c r="S3313" s="110">
        <v>13962.154244857569</v>
      </c>
      <c r="T3313" s="46">
        <v>14005.281072660195</v>
      </c>
      <c r="U3313" s="110">
        <f>$L$1*gp_need_index[[#This Row],[Normalised weighted population 2025/26]]</f>
        <v>5673.7481835852714</v>
      </c>
      <c r="V3313" s="4">
        <f>$M$1*gp_need_index[[#This Row],[Normalised travel time adjusted wp 2025/26]]</f>
        <v>8315.6860559038523</v>
      </c>
      <c r="W3313" s="115">
        <v>13989.434239489125</v>
      </c>
      <c r="X3313" s="43">
        <f>gp_need_index[[#This Row],[Combined weighted population 2025/26]]/gp_need_index[[#This Row],[Registered population 2025/26]]</f>
        <v>0.80807878325754923</v>
      </c>
    </row>
    <row r="3314" spans="1:24" ht="13">
      <c r="A3314" s="8" t="s">
        <v>1849</v>
      </c>
      <c r="B3314" s="3" t="s">
        <v>9579</v>
      </c>
      <c r="C3314" s="74" t="s">
        <v>6416</v>
      </c>
      <c r="D3314" s="74" t="s">
        <v>6800</v>
      </c>
      <c r="E3314" s="74" t="s">
        <v>6594</v>
      </c>
      <c r="F3314" s="41">
        <v>0.99970508289881344</v>
      </c>
      <c r="G3314" s="110">
        <v>7379.75</v>
      </c>
      <c r="H3314" s="4">
        <v>3407.0660431486172</v>
      </c>
      <c r="I3314" s="46">
        <v>8350.9544597846052</v>
      </c>
      <c r="J3314" s="110">
        <v>8348.4916205031841</v>
      </c>
      <c r="K3314" s="46">
        <v>8374.3876723873927</v>
      </c>
      <c r="L3314" s="110">
        <f>$L$1*gp_need_index[[#This Row],[Normalised weighted population (base year)]]</f>
        <v>3392.5451858514407</v>
      </c>
      <c r="M3314" s="4">
        <f>$M$1*gp_need_index[[#This Row],[Normalised travel time adjusted wp (base year)]]</f>
        <v>4972.3228282756354</v>
      </c>
      <c r="N3314" s="115">
        <v>8364.8680141270761</v>
      </c>
      <c r="O3314" s="43">
        <f>gp_need_index[[#This Row],[Combined weighted population (base year)]]/gp_need_index[[#This Row],[Registered population (base year)]]</f>
        <v>1.1334893477593517</v>
      </c>
      <c r="P3314" s="77">
        <v>7452.2868953298412</v>
      </c>
      <c r="Q3314" s="4">
        <v>3473.2716092722703</v>
      </c>
      <c r="R3314" s="46">
        <v>8427.9393775017725</v>
      </c>
      <c r="S3314" s="110">
        <v>8425.4538340515828</v>
      </c>
      <c r="T3314" s="46">
        <v>8451.4786931304698</v>
      </c>
      <c r="U3314" s="110">
        <f>$L$1*gp_need_index[[#This Row],[Normalised weighted population 2025/26]]</f>
        <v>3423.8200315283361</v>
      </c>
      <c r="V3314" s="4">
        <f>$M$1*gp_need_index[[#This Row],[Normalised travel time adjusted wp 2025/26]]</f>
        <v>5018.0958993695112</v>
      </c>
      <c r="W3314" s="115">
        <v>8441.9159308978469</v>
      </c>
      <c r="X3314" s="43">
        <f>gp_need_index[[#This Row],[Combined weighted population 2025/26]]/gp_need_index[[#This Row],[Registered population 2025/26]]</f>
        <v>1.132795348524247</v>
      </c>
    </row>
    <row r="3315" spans="1:24" ht="13">
      <c r="A3315" s="8" t="s">
        <v>1893</v>
      </c>
      <c r="B3315" s="3" t="s">
        <v>9578</v>
      </c>
      <c r="C3315" s="74" t="s">
        <v>6416</v>
      </c>
      <c r="D3315" s="74" t="s">
        <v>6800</v>
      </c>
      <c r="E3315" s="74" t="s">
        <v>6669</v>
      </c>
      <c r="F3315" s="41">
        <v>0.99970508289881344</v>
      </c>
      <c r="G3315" s="110">
        <v>13892.666666666668</v>
      </c>
      <c r="H3315" s="4">
        <v>5720.8158078265205</v>
      </c>
      <c r="I3315" s="46">
        <v>14022.115121614985</v>
      </c>
      <c r="J3315" s="110">
        <v>14017.979760070813</v>
      </c>
      <c r="K3315" s="46">
        <v>14061.461906029619</v>
      </c>
      <c r="L3315" s="110">
        <f>$L$1*gp_need_index[[#This Row],[Normalised weighted population (base year)]]</f>
        <v>5696.4337885416498</v>
      </c>
      <c r="M3315" s="4">
        <f>$M$1*gp_need_index[[#This Row],[Normalised travel time adjusted wp (base year)]]</f>
        <v>8349.043627967947</v>
      </c>
      <c r="N3315" s="115">
        <v>14045.477416509597</v>
      </c>
      <c r="O3315" s="43">
        <f>gp_need_index[[#This Row],[Combined weighted population (base year)]]/gp_need_index[[#This Row],[Registered population (base year)]]</f>
        <v>1.0109993821567442</v>
      </c>
      <c r="P3315" s="77">
        <v>14016.933247148991</v>
      </c>
      <c r="Q3315" s="4">
        <v>5838.5220445258174</v>
      </c>
      <c r="R3315" s="46">
        <v>14167.25075980488</v>
      </c>
      <c r="S3315" s="110">
        <v>14163.072595279014</v>
      </c>
      <c r="T3315" s="46">
        <v>14206.820027248379</v>
      </c>
      <c r="U3315" s="110">
        <f>$L$1*gp_need_index[[#This Row],[Normalised weighted population 2025/26]]</f>
        <v>5755.3946190679972</v>
      </c>
      <c r="V3315" s="4">
        <f>$M$1*gp_need_index[[#This Row],[Normalised travel time adjusted wp 2025/26]]</f>
        <v>8435.3505357308222</v>
      </c>
      <c r="W3315" s="115">
        <v>14190.74515479882</v>
      </c>
      <c r="X3315" s="43">
        <f>gp_need_index[[#This Row],[Combined weighted population 2025/26]]/gp_need_index[[#This Row],[Registered population 2025/26]]</f>
        <v>1.0124001380747949</v>
      </c>
    </row>
    <row r="3316" spans="1:24" ht="13">
      <c r="A3316" s="8" t="s">
        <v>1729</v>
      </c>
      <c r="B3316" s="3" t="s">
        <v>9577</v>
      </c>
      <c r="C3316" s="74" t="s">
        <v>6416</v>
      </c>
      <c r="D3316" s="74" t="s">
        <v>6800</v>
      </c>
      <c r="E3316" s="74" t="s">
        <v>6670</v>
      </c>
      <c r="F3316" s="41">
        <v>0.99970508289881344</v>
      </c>
      <c r="G3316" s="110">
        <v>13541.5</v>
      </c>
      <c r="H3316" s="4">
        <v>5533.2269639473898</v>
      </c>
      <c r="I3316" s="46">
        <v>13562.321894081728</v>
      </c>
      <c r="J3316" s="110">
        <v>13558.322133423366</v>
      </c>
      <c r="K3316" s="46">
        <v>13600.378474783001</v>
      </c>
      <c r="L3316" s="110">
        <f>$L$1*gp_need_index[[#This Row],[Normalised weighted population (base year)]]</f>
        <v>5509.6444451118832</v>
      </c>
      <c r="M3316" s="4">
        <f>$M$1*gp_need_index[[#This Row],[Normalised travel time adjusted wp (base year)]]</f>
        <v>8075.2736807649162</v>
      </c>
      <c r="N3316" s="115">
        <v>13584.9181258768</v>
      </c>
      <c r="O3316" s="43">
        <f>gp_need_index[[#This Row],[Combined weighted population (base year)]]/gp_need_index[[#This Row],[Registered population (base year)]]</f>
        <v>1.0032063010653769</v>
      </c>
      <c r="P3316" s="77">
        <v>13663.823030722553</v>
      </c>
      <c r="Q3316" s="4">
        <v>5646.5515882364334</v>
      </c>
      <c r="R3316" s="46">
        <v>13701.431915243722</v>
      </c>
      <c r="S3316" s="110">
        <v>13697.391128661173</v>
      </c>
      <c r="T3316" s="46">
        <v>13739.700146180339</v>
      </c>
      <c r="U3316" s="110">
        <f>$L$1*gp_need_index[[#This Row],[Normalised weighted population 2025/26]]</f>
        <v>5566.1573904128672</v>
      </c>
      <c r="V3316" s="4">
        <f>$M$1*gp_need_index[[#This Row],[Normalised travel time adjusted wp 2025/26]]</f>
        <v>8157.9964247151029</v>
      </c>
      <c r="W3316" s="115">
        <v>13724.153815127971</v>
      </c>
      <c r="X3316" s="43">
        <f>gp_need_index[[#This Row],[Combined weighted population 2025/26]]/gp_need_index[[#This Row],[Registered population 2025/26]]</f>
        <v>1.0044153663487712</v>
      </c>
    </row>
    <row r="3317" spans="1:24" ht="13">
      <c r="A3317" s="8" t="s">
        <v>1731</v>
      </c>
      <c r="B3317" s="3" t="s">
        <v>9576</v>
      </c>
      <c r="C3317" s="74" t="s">
        <v>6416</v>
      </c>
      <c r="D3317" s="74" t="s">
        <v>6800</v>
      </c>
      <c r="E3317" s="74" t="s">
        <v>6670</v>
      </c>
      <c r="F3317" s="41">
        <v>0.99970508289881344</v>
      </c>
      <c r="G3317" s="110">
        <v>21393.833333333336</v>
      </c>
      <c r="H3317" s="4">
        <v>9204.4570258885706</v>
      </c>
      <c r="I3317" s="46">
        <v>22560.760630047756</v>
      </c>
      <c r="J3317" s="110">
        <v>22554.10707592218</v>
      </c>
      <c r="K3317" s="46">
        <v>22624.067297910744</v>
      </c>
      <c r="L3317" s="110">
        <f>$L$1*gp_need_index[[#This Row],[Normalised weighted population (base year)]]</f>
        <v>9165.2277872186332</v>
      </c>
      <c r="M3317" s="4">
        <f>$M$1*gp_need_index[[#This Row],[Normalised travel time adjusted wp (base year)]]</f>
        <v>13433.121404776777</v>
      </c>
      <c r="N3317" s="115">
        <v>22598.34919199541</v>
      </c>
      <c r="O3317" s="43">
        <f>gp_need_index[[#This Row],[Combined weighted population (base year)]]/gp_need_index[[#This Row],[Registered population (base year)]]</f>
        <v>1.0563020118879463</v>
      </c>
      <c r="P3317" s="77">
        <v>21584.749092271988</v>
      </c>
      <c r="Q3317" s="4">
        <v>9393.9786176703001</v>
      </c>
      <c r="R3317" s="46">
        <v>22794.61303628411</v>
      </c>
      <c r="S3317" s="110">
        <v>22787.890515084779</v>
      </c>
      <c r="T3317" s="46">
        <v>22858.278609428537</v>
      </c>
      <c r="U3317" s="110">
        <f>$L$1*gp_need_index[[#This Row],[Normalised weighted population 2025/26]]</f>
        <v>9260.2294853834901</v>
      </c>
      <c r="V3317" s="4">
        <f>$M$1*gp_need_index[[#This Row],[Normalised travel time adjusted wp 2025/26]]</f>
        <v>13572.185214151188</v>
      </c>
      <c r="W3317" s="115">
        <v>22832.414699534678</v>
      </c>
      <c r="X3317" s="43">
        <f>gp_need_index[[#This Row],[Combined weighted population 2025/26]]/gp_need_index[[#This Row],[Registered population 2025/26]]</f>
        <v>1.0578031091271471</v>
      </c>
    </row>
    <row r="3318" spans="1:24" ht="13">
      <c r="A3318" s="8" t="s">
        <v>1869</v>
      </c>
      <c r="B3318" s="3" t="s">
        <v>9575</v>
      </c>
      <c r="C3318" s="74" t="s">
        <v>6416</v>
      </c>
      <c r="D3318" s="74" t="s">
        <v>6800</v>
      </c>
      <c r="E3318" s="74" t="s">
        <v>6671</v>
      </c>
      <c r="F3318" s="41">
        <v>0.99970508289881344</v>
      </c>
      <c r="G3318" s="110">
        <v>17630.25</v>
      </c>
      <c r="H3318" s="4">
        <v>8963.6677702503985</v>
      </c>
      <c r="I3318" s="46">
        <v>21970.569514649967</v>
      </c>
      <c r="J3318" s="110">
        <v>21964.090017977291</v>
      </c>
      <c r="K3318" s="46">
        <v>22032.220075543388</v>
      </c>
      <c r="L3318" s="110">
        <f>$L$1*gp_need_index[[#This Row],[Normalised weighted population (base year)]]</f>
        <v>8925.4647712762962</v>
      </c>
      <c r="M3318" s="4">
        <f>$M$1*gp_need_index[[#This Row],[Normalised travel time adjusted wp (base year)]]</f>
        <v>13081.709985846159</v>
      </c>
      <c r="N3318" s="115">
        <v>22007.174757122455</v>
      </c>
      <c r="O3318" s="43">
        <f>gp_need_index[[#This Row],[Combined weighted population (base year)]]/gp_need_index[[#This Row],[Registered population (base year)]]</f>
        <v>1.2482622059881427</v>
      </c>
      <c r="P3318" s="77">
        <v>17796.919114805591</v>
      </c>
      <c r="Q3318" s="4">
        <v>9140.9019679467965</v>
      </c>
      <c r="R3318" s="46">
        <v>22180.519207273763</v>
      </c>
      <c r="S3318" s="110">
        <v>22173.977792846341</v>
      </c>
      <c r="T3318" s="46">
        <v>22242.469610455613</v>
      </c>
      <c r="U3318" s="110">
        <f>$L$1*gp_need_index[[#This Row],[Normalised weighted population 2025/26]]</f>
        <v>9010.7560780858203</v>
      </c>
      <c r="V3318" s="4">
        <f>$M$1*gp_need_index[[#This Row],[Normalised travel time adjusted wp 2025/26]]</f>
        <v>13206.546404098617</v>
      </c>
      <c r="W3318" s="115">
        <v>22217.302482184437</v>
      </c>
      <c r="X3318" s="43">
        <f>gp_need_index[[#This Row],[Combined weighted population 2025/26]]/gp_need_index[[#This Row],[Registered population 2025/26]]</f>
        <v>1.2483791345492741</v>
      </c>
    </row>
    <row r="3319" spans="1:24" ht="13">
      <c r="A3319" s="8" t="s">
        <v>1877</v>
      </c>
      <c r="B3319" s="3" t="s">
        <v>9574</v>
      </c>
      <c r="C3319" s="74" t="s">
        <v>6416</v>
      </c>
      <c r="D3319" s="74" t="s">
        <v>6800</v>
      </c>
      <c r="E3319" s="74" t="s">
        <v>6671</v>
      </c>
      <c r="F3319" s="41">
        <v>0.99970508289881344</v>
      </c>
      <c r="G3319" s="110">
        <v>11309</v>
      </c>
      <c r="H3319" s="4">
        <v>8616.3577325328861</v>
      </c>
      <c r="I3319" s="46">
        <v>21119.288596794715</v>
      </c>
      <c r="J3319" s="110">
        <v>21113.060157422628</v>
      </c>
      <c r="K3319" s="46">
        <v>21178.550419151856</v>
      </c>
      <c r="L3319" s="110">
        <f>$L$1*gp_need_index[[#This Row],[Normalised weighted population (base year)]]</f>
        <v>8579.6349630089044</v>
      </c>
      <c r="M3319" s="4">
        <f>$M$1*gp_need_index[[#This Row],[Normalised travel time adjusted wp (base year)]]</f>
        <v>12574.840554152923</v>
      </c>
      <c r="N3319" s="115">
        <v>21154.475517161827</v>
      </c>
      <c r="O3319" s="43">
        <f>gp_need_index[[#This Row],[Combined weighted population (base year)]]/gp_need_index[[#This Row],[Registered population (base year)]]</f>
        <v>1.8705876308393161</v>
      </c>
      <c r="P3319" s="77">
        <v>11432.52366144121</v>
      </c>
      <c r="Q3319" s="4">
        <v>8794.0016838554038</v>
      </c>
      <c r="R3319" s="46">
        <v>21338.761091796878</v>
      </c>
      <c r="S3319" s="110">
        <v>21332.467926232774</v>
      </c>
      <c r="T3319" s="46">
        <v>21398.360456477418</v>
      </c>
      <c r="U3319" s="110">
        <f>$L$1*gp_need_index[[#This Row],[Normalised weighted population 2025/26]]</f>
        <v>8668.7948740025513</v>
      </c>
      <c r="V3319" s="4">
        <f>$M$1*gp_need_index[[#This Row],[Normalised travel time adjusted wp 2025/26]]</f>
        <v>12705.353555131111</v>
      </c>
      <c r="W3319" s="115">
        <v>21374.14842913366</v>
      </c>
      <c r="X3319" s="43">
        <f>gp_need_index[[#This Row],[Combined weighted population 2025/26]]/gp_need_index[[#This Row],[Registered population 2025/26]]</f>
        <v>1.8695914447326136</v>
      </c>
    </row>
    <row r="3320" spans="1:24" ht="13">
      <c r="A3320" s="8" t="s">
        <v>1876</v>
      </c>
      <c r="B3320" s="3" t="s">
        <v>9573</v>
      </c>
      <c r="C3320" s="74" t="s">
        <v>6416</v>
      </c>
      <c r="D3320" s="74" t="s">
        <v>6800</v>
      </c>
      <c r="E3320" s="74" t="s">
        <v>6669</v>
      </c>
      <c r="F3320" s="41">
        <v>0.99970508289881344</v>
      </c>
      <c r="G3320" s="110">
        <v>10096.333333333332</v>
      </c>
      <c r="H3320" s="4">
        <v>5468.2490259208098</v>
      </c>
      <c r="I3320" s="46">
        <v>13403.056474956124</v>
      </c>
      <c r="J3320" s="110">
        <v>13399.103684393489</v>
      </c>
      <c r="K3320" s="46">
        <v>13440.666148606879</v>
      </c>
      <c r="L3320" s="110">
        <f>$L$1*gp_need_index[[#This Row],[Normalised weighted population (base year)]]</f>
        <v>5444.9434419476156</v>
      </c>
      <c r="M3320" s="4">
        <f>$M$1*gp_need_index[[#This Row],[Normalised travel time adjusted wp (base year)]]</f>
        <v>7980.443912133469</v>
      </c>
      <c r="N3320" s="115">
        <v>13425.387354081086</v>
      </c>
      <c r="O3320" s="43">
        <f>gp_need_index[[#This Row],[Combined weighted population (base year)]]/gp_need_index[[#This Row],[Registered population (base year)]]</f>
        <v>1.3297290125868553</v>
      </c>
      <c r="P3320" s="77">
        <v>10196.329379467024</v>
      </c>
      <c r="Q3320" s="4">
        <v>5583.1300553889951</v>
      </c>
      <c r="R3320" s="46">
        <v>13547.538729165355</v>
      </c>
      <c r="S3320" s="110">
        <v>13543.543328315138</v>
      </c>
      <c r="T3320" s="46">
        <v>13585.377134955168</v>
      </c>
      <c r="U3320" s="110">
        <f>$L$1*gp_need_index[[#This Row],[Normalised weighted population 2025/26]]</f>
        <v>5503.6388375840006</v>
      </c>
      <c r="V3320" s="4">
        <f>$M$1*gp_need_index[[#This Row],[Normalised travel time adjusted wp 2025/26]]</f>
        <v>8066.3665812373165</v>
      </c>
      <c r="W3320" s="115">
        <v>13570.005418821318</v>
      </c>
      <c r="X3320" s="43">
        <f>gp_need_index[[#This Row],[Combined weighted population 2025/26]]/gp_need_index[[#This Row],[Registered population 2025/26]]</f>
        <v>1.3308716219140657</v>
      </c>
    </row>
    <row r="3321" spans="1:24" ht="13">
      <c r="A3321" s="8" t="s">
        <v>1887</v>
      </c>
      <c r="B3321" s="3" t="s">
        <v>9572</v>
      </c>
      <c r="C3321" s="74" t="s">
        <v>6416</v>
      </c>
      <c r="D3321" s="74" t="s">
        <v>6800</v>
      </c>
      <c r="E3321" s="74" t="s">
        <v>6674</v>
      </c>
      <c r="F3321" s="41">
        <v>0.99970508289881344</v>
      </c>
      <c r="G3321" s="110">
        <v>9009.1666666666679</v>
      </c>
      <c r="H3321" s="4">
        <v>4102.3522729441593</v>
      </c>
      <c r="I3321" s="46">
        <v>10055.149085895244</v>
      </c>
      <c r="J3321" s="110">
        <v>10052.183650474833</v>
      </c>
      <c r="K3321" s="46">
        <v>10083.364357265385</v>
      </c>
      <c r="L3321" s="110">
        <f>$L$1*gp_need_index[[#This Row],[Normalised weighted population (base year)]]</f>
        <v>4084.8681176082337</v>
      </c>
      <c r="M3321" s="4">
        <f>$M$1*gp_need_index[[#This Row],[Normalised travel time adjusted wp (base year)]]</f>
        <v>5987.0338872380089</v>
      </c>
      <c r="N3321" s="115">
        <v>10071.902004846243</v>
      </c>
      <c r="O3321" s="43">
        <f>gp_need_index[[#This Row],[Combined weighted population (base year)]]/gp_need_index[[#This Row],[Registered population (base year)]]</f>
        <v>1.1179615582106641</v>
      </c>
      <c r="P3321" s="77">
        <v>9086.7869535212049</v>
      </c>
      <c r="Q3321" s="4">
        <v>4178.8611785159219</v>
      </c>
      <c r="R3321" s="46">
        <v>10140.061775044142</v>
      </c>
      <c r="S3321" s="110">
        <v>10137.071297419592</v>
      </c>
      <c r="T3321" s="46">
        <v>10168.383064973499</v>
      </c>
      <c r="U3321" s="110">
        <f>$L$1*gp_need_index[[#This Row],[Normalised weighted population 2025/26]]</f>
        <v>4119.3635918892924</v>
      </c>
      <c r="V3321" s="4">
        <f>$M$1*gp_need_index[[#This Row],[Normalised travel time adjusted wp 2025/26]]</f>
        <v>6037.5140510070487</v>
      </c>
      <c r="W3321" s="115">
        <v>10156.877642896341</v>
      </c>
      <c r="X3321" s="43">
        <f>gp_need_index[[#This Row],[Combined weighted population 2025/26]]/gp_need_index[[#This Row],[Registered population 2025/26]]</f>
        <v>1.1177633738799684</v>
      </c>
    </row>
    <row r="3322" spans="1:24" ht="13">
      <c r="A3322" s="8" t="s">
        <v>1728</v>
      </c>
      <c r="B3322" s="3" t="s">
        <v>9571</v>
      </c>
      <c r="C3322" s="74" t="s">
        <v>6416</v>
      </c>
      <c r="D3322" s="74" t="s">
        <v>6800</v>
      </c>
      <c r="E3322" s="74" t="s">
        <v>6670</v>
      </c>
      <c r="F3322" s="41">
        <v>0.99970508289881344</v>
      </c>
      <c r="G3322" s="110">
        <v>16112</v>
      </c>
      <c r="H3322" s="4">
        <v>6160.9082278633614</v>
      </c>
      <c r="I3322" s="46">
        <v>15100.812074148271</v>
      </c>
      <c r="J3322" s="110">
        <v>15096.3585864258</v>
      </c>
      <c r="K3322" s="46">
        <v>15143.18573832191</v>
      </c>
      <c r="L3322" s="110">
        <f>$L$1*gp_need_index[[#This Row],[Normalised weighted population (base year)]]</f>
        <v>6134.6505421992679</v>
      </c>
      <c r="M3322" s="4">
        <f>$M$1*gp_need_index[[#This Row],[Normalised travel time adjusted wp (base year)]]</f>
        <v>8991.3210475972919</v>
      </c>
      <c r="N3322" s="115">
        <v>15125.97158979656</v>
      </c>
      <c r="O3322" s="43">
        <f>gp_need_index[[#This Row],[Combined weighted population (base year)]]/gp_need_index[[#This Row],[Registered population (base year)]]</f>
        <v>0.93880161307078946</v>
      </c>
      <c r="P3322" s="77">
        <v>16257.050637349152</v>
      </c>
      <c r="Q3322" s="4">
        <v>6286.4415968198982</v>
      </c>
      <c r="R3322" s="46">
        <v>15254.133462169526</v>
      </c>
      <c r="S3322" s="110">
        <v>15249.634757347751</v>
      </c>
      <c r="T3322" s="46">
        <v>15296.738403439849</v>
      </c>
      <c r="U3322" s="110">
        <f>$L$1*gp_need_index[[#This Row],[Normalised weighted population 2025/26]]</f>
        <v>6196.9368041259058</v>
      </c>
      <c r="V3322" s="4">
        <f>$M$1*gp_need_index[[#This Row],[Normalised travel time adjusted wp 2025/26]]</f>
        <v>9082.4934953006632</v>
      </c>
      <c r="W3322" s="115">
        <v>15279.430299426569</v>
      </c>
      <c r="X3322" s="43">
        <f>gp_need_index[[#This Row],[Combined weighted population 2025/26]]/gp_need_index[[#This Row],[Registered population 2025/26]]</f>
        <v>0.93986484020191308</v>
      </c>
    </row>
    <row r="3323" spans="1:24" ht="13">
      <c r="A3323" s="8" t="s">
        <v>1846</v>
      </c>
      <c r="B3323" s="3" t="s">
        <v>9570</v>
      </c>
      <c r="C3323" s="74" t="s">
        <v>6416</v>
      </c>
      <c r="D3323" s="74" t="s">
        <v>6800</v>
      </c>
      <c r="E3323" s="74" t="s">
        <v>6594</v>
      </c>
      <c r="F3323" s="41">
        <v>0.99970508289881344</v>
      </c>
      <c r="G3323" s="110">
        <v>11336.916666666664</v>
      </c>
      <c r="H3323" s="4">
        <v>3568.5835499785771</v>
      </c>
      <c r="I3323" s="46">
        <v>8746.8450374584208</v>
      </c>
      <c r="J3323" s="110">
        <v>8744.2654432754462</v>
      </c>
      <c r="K3323" s="46">
        <v>8771.3891396150611</v>
      </c>
      <c r="L3323" s="110">
        <f>$L$1*gp_need_index[[#This Row],[Normalised weighted population (base year)]]</f>
        <v>3553.3743078253488</v>
      </c>
      <c r="M3323" s="4">
        <f>$M$1*gp_need_index[[#This Row],[Normalised travel time adjusted wp (base year)]]</f>
        <v>5208.0438786473451</v>
      </c>
      <c r="N3323" s="115">
        <v>8761.4181864726943</v>
      </c>
      <c r="O3323" s="43">
        <f>gp_need_index[[#This Row],[Combined weighted population (base year)]]/gp_need_index[[#This Row],[Registered population (base year)]]</f>
        <v>0.7728219624506395</v>
      </c>
      <c r="P3323" s="77">
        <v>11430.538133353715</v>
      </c>
      <c r="Q3323" s="4">
        <v>3631.1115585172311</v>
      </c>
      <c r="R3323" s="46">
        <v>8810.9400964876404</v>
      </c>
      <c r="S3323" s="110">
        <v>8808.341599575655</v>
      </c>
      <c r="T3323" s="46">
        <v>8835.5491368030507</v>
      </c>
      <c r="U3323" s="110">
        <f>$L$1*gp_need_index[[#This Row],[Normalised weighted population 2025/26]]</f>
        <v>3579.4126948137568</v>
      </c>
      <c r="V3323" s="4">
        <f>$M$1*gp_need_index[[#This Row],[Normalised travel time adjusted wp 2025/26]]</f>
        <v>5246.1391079537034</v>
      </c>
      <c r="W3323" s="115">
        <v>8825.5518027674607</v>
      </c>
      <c r="X3323" s="43">
        <f>gp_need_index[[#This Row],[Combined weighted population 2025/26]]/gp_need_index[[#This Row],[Registered population 2025/26]]</f>
        <v>0.77210291412396059</v>
      </c>
    </row>
    <row r="3324" spans="1:24" ht="13">
      <c r="A3324" s="8" t="s">
        <v>1858</v>
      </c>
      <c r="B3324" s="3" t="s">
        <v>9569</v>
      </c>
      <c r="C3324" s="74" t="s">
        <v>6416</v>
      </c>
      <c r="D3324" s="74" t="s">
        <v>6800</v>
      </c>
      <c r="E3324" s="74" t="s">
        <v>6672</v>
      </c>
      <c r="F3324" s="41">
        <v>0.99970508289881344</v>
      </c>
      <c r="G3324" s="110">
        <v>14417.5</v>
      </c>
      <c r="H3324" s="4">
        <v>8634.7710682457673</v>
      </c>
      <c r="I3324" s="46">
        <v>21164.420955851921</v>
      </c>
      <c r="J3324" s="110">
        <v>21158.179206175329</v>
      </c>
      <c r="K3324" s="46">
        <v>21223.809421956208</v>
      </c>
      <c r="L3324" s="110">
        <f>$L$1*gp_need_index[[#This Row],[Normalised weighted population (base year)]]</f>
        <v>8597.9698213994016</v>
      </c>
      <c r="M3324" s="4">
        <f>$M$1*gp_need_index[[#This Row],[Normalised travel time adjusted wp (base year)]]</f>
        <v>12601.713250000417</v>
      </c>
      <c r="N3324" s="115">
        <v>21199.683071399821</v>
      </c>
      <c r="O3324" s="43">
        <f>gp_need_index[[#This Row],[Combined weighted population (base year)]]/gp_need_index[[#This Row],[Registered population (base year)]]</f>
        <v>1.4704132527414475</v>
      </c>
      <c r="P3324" s="77">
        <v>14557.297902585595</v>
      </c>
      <c r="Q3324" s="4">
        <v>8813.5695243892842</v>
      </c>
      <c r="R3324" s="46">
        <v>21386.242714981167</v>
      </c>
      <c r="S3324" s="110">
        <v>21379.935546274392</v>
      </c>
      <c r="T3324" s="46">
        <v>21445.974696291305</v>
      </c>
      <c r="U3324" s="110">
        <f>$L$1*gp_need_index[[#This Row],[Normalised weighted population 2025/26]]</f>
        <v>8688.0841124873259</v>
      </c>
      <c r="V3324" s="4">
        <f>$M$1*gp_need_index[[#This Row],[Normalised travel time adjusted wp 2025/26]]</f>
        <v>12733.624681431869</v>
      </c>
      <c r="W3324" s="115">
        <v>21421.708793919195</v>
      </c>
      <c r="X3324" s="43">
        <f>gp_need_index[[#This Row],[Combined weighted population 2025/26]]/gp_need_index[[#This Row],[Registered population 2025/26]]</f>
        <v>1.471544302882912</v>
      </c>
    </row>
    <row r="3325" spans="1:24" ht="13">
      <c r="A3325" s="8" t="s">
        <v>1865</v>
      </c>
      <c r="B3325" s="3" t="s">
        <v>9568</v>
      </c>
      <c r="C3325" s="74" t="s">
        <v>6416</v>
      </c>
      <c r="D3325" s="74" t="s">
        <v>6800</v>
      </c>
      <c r="E3325" s="74" t="s">
        <v>6671</v>
      </c>
      <c r="F3325" s="41">
        <v>0.99970508289881344</v>
      </c>
      <c r="G3325" s="110">
        <v>16253</v>
      </c>
      <c r="H3325" s="4">
        <v>8925.1105196764183</v>
      </c>
      <c r="I3325" s="46">
        <v>21876.063027379107</v>
      </c>
      <c r="J3325" s="110">
        <v>21869.611402285696</v>
      </c>
      <c r="K3325" s="46">
        <v>21937.44839815333</v>
      </c>
      <c r="L3325" s="110">
        <f>$L$1*gp_need_index[[#This Row],[Normalised weighted population (base year)]]</f>
        <v>8887.0718510458628</v>
      </c>
      <c r="M3325" s="4">
        <f>$M$1*gp_need_index[[#This Row],[Normalised travel time adjusted wp (base year)]]</f>
        <v>13025.438961217773</v>
      </c>
      <c r="N3325" s="115">
        <v>21912.510812263637</v>
      </c>
      <c r="O3325" s="43">
        <f>gp_need_index[[#This Row],[Combined weighted population (base year)]]/gp_need_index[[#This Row],[Registered population (base year)]]</f>
        <v>1.3482133029141474</v>
      </c>
      <c r="P3325" s="77">
        <v>16401.687682521286</v>
      </c>
      <c r="Q3325" s="4">
        <v>9099.0104928908786</v>
      </c>
      <c r="R3325" s="46">
        <v>22078.868990439907</v>
      </c>
      <c r="S3325" s="110">
        <v>22072.357554399769</v>
      </c>
      <c r="T3325" s="46">
        <v>22140.535483589829</v>
      </c>
      <c r="U3325" s="110">
        <f>$L$1*gp_need_index[[#This Row],[Normalised weighted population 2025/26]]</f>
        <v>8969.4610434378465</v>
      </c>
      <c r="V3325" s="4">
        <f>$M$1*gp_need_index[[#This Row],[Normalised travel time adjusted wp 2025/26]]</f>
        <v>13146.022649309201</v>
      </c>
      <c r="W3325" s="115">
        <v>22115.483692747046</v>
      </c>
      <c r="X3325" s="43">
        <f>gp_need_index[[#This Row],[Combined weighted population 2025/26]]/gp_need_index[[#This Row],[Registered population 2025/26]]</f>
        <v>1.3483663462458657</v>
      </c>
    </row>
    <row r="3326" spans="1:24" ht="13">
      <c r="A3326" s="8" t="s">
        <v>1870</v>
      </c>
      <c r="B3326" s="3" t="s">
        <v>9567</v>
      </c>
      <c r="C3326" s="74" t="s">
        <v>6416</v>
      </c>
      <c r="D3326" s="74" t="s">
        <v>6800</v>
      </c>
      <c r="E3326" s="74" t="s">
        <v>6673</v>
      </c>
      <c r="F3326" s="41">
        <v>0.99970508289881344</v>
      </c>
      <c r="G3326" s="110">
        <v>7853.6666666666661</v>
      </c>
      <c r="H3326" s="4">
        <v>2629.6675701419872</v>
      </c>
      <c r="I3326" s="46">
        <v>6445.4970477571878</v>
      </c>
      <c r="J3326" s="110">
        <v>6443.5961604521572</v>
      </c>
      <c r="K3326" s="46">
        <v>6463.583447746325</v>
      </c>
      <c r="L3326" s="110">
        <f>$L$1*gp_need_index[[#This Row],[Normalised weighted population (base year)]]</f>
        <v>2618.4599718619857</v>
      </c>
      <c r="M3326" s="4">
        <f>$M$1*gp_need_index[[#This Row],[Normalised travel time adjusted wp (base year)]]</f>
        <v>3837.7759409997925</v>
      </c>
      <c r="N3326" s="115">
        <v>6456.2359128617782</v>
      </c>
      <c r="O3326" s="43">
        <f>gp_need_index[[#This Row],[Combined weighted population (base year)]]/gp_need_index[[#This Row],[Registered population (base year)]]</f>
        <v>0.82206645467447625</v>
      </c>
      <c r="P3326" s="77">
        <v>7919.6161691174566</v>
      </c>
      <c r="Q3326" s="4">
        <v>2680.2656877795016</v>
      </c>
      <c r="R3326" s="46">
        <v>6503.7000480756142</v>
      </c>
      <c r="S3326" s="110">
        <v>6501.7819957104484</v>
      </c>
      <c r="T3326" s="46">
        <v>6521.864944775597</v>
      </c>
      <c r="U3326" s="110">
        <f>$L$1*gp_need_index[[#This Row],[Normalised weighted population 2025/26]]</f>
        <v>2642.1047312105452</v>
      </c>
      <c r="V3326" s="4">
        <f>$M$1*gp_need_index[[#This Row],[Normalised travel time adjusted wp 2025/26]]</f>
        <v>3872.3807896743119</v>
      </c>
      <c r="W3326" s="115">
        <v>6514.4855208848567</v>
      </c>
      <c r="X3326" s="43">
        <f>gp_need_index[[#This Row],[Combined weighted population 2025/26]]/gp_need_index[[#This Row],[Registered population 2025/26]]</f>
        <v>0.82257591552076637</v>
      </c>
    </row>
    <row r="3327" spans="1:24" ht="13">
      <c r="A3327" s="8" t="s">
        <v>1866</v>
      </c>
      <c r="B3327" s="3" t="s">
        <v>9566</v>
      </c>
      <c r="C3327" s="74" t="s">
        <v>6416</v>
      </c>
      <c r="D3327" s="74" t="s">
        <v>6800</v>
      </c>
      <c r="E3327" s="74" t="s">
        <v>6669</v>
      </c>
      <c r="F3327" s="41">
        <v>0.99970508289881344</v>
      </c>
      <c r="G3327" s="110">
        <v>13293.083333333332</v>
      </c>
      <c r="H3327" s="4">
        <v>7787.1676749396711</v>
      </c>
      <c r="I3327" s="46">
        <v>19086.886429718477</v>
      </c>
      <c r="J3327" s="110">
        <v>19081.257380501949</v>
      </c>
      <c r="K3327" s="46">
        <v>19140.445225876061</v>
      </c>
      <c r="L3327" s="110">
        <f>$L$1*gp_need_index[[#This Row],[Normalised weighted population (base year)]]</f>
        <v>7753.9788992819849</v>
      </c>
      <c r="M3327" s="4">
        <f>$M$1*gp_need_index[[#This Row],[Normalised travel time adjusted wp (base year)]]</f>
        <v>11364.708258466724</v>
      </c>
      <c r="N3327" s="115">
        <v>19118.687157748711</v>
      </c>
      <c r="O3327" s="43">
        <f>gp_need_index[[#This Row],[Combined weighted population (base year)]]/gp_need_index[[#This Row],[Registered population (base year)]]</f>
        <v>1.438243233592561</v>
      </c>
      <c r="P3327" s="77">
        <v>13433.475572510972</v>
      </c>
      <c r="Q3327" s="4">
        <v>7953.1436663023787</v>
      </c>
      <c r="R3327" s="46">
        <v>19298.408020040406</v>
      </c>
      <c r="S3327" s="110">
        <v>19292.716589489621</v>
      </c>
      <c r="T3327" s="46">
        <v>19352.308658994672</v>
      </c>
      <c r="U3327" s="110">
        <f>$L$1*gp_need_index[[#This Row],[Normalised weighted population 2025/26]]</f>
        <v>7839.9087838725427</v>
      </c>
      <c r="V3327" s="4">
        <f>$M$1*gp_need_index[[#This Row],[Normalised travel time adjusted wp 2025/26]]</f>
        <v>11490.50293458926</v>
      </c>
      <c r="W3327" s="115">
        <v>19330.411718461801</v>
      </c>
      <c r="X3327" s="43">
        <f>gp_need_index[[#This Row],[Combined weighted population 2025/26]]/gp_need_index[[#This Row],[Registered population 2025/26]]</f>
        <v>1.4389732287910493</v>
      </c>
    </row>
    <row r="3328" spans="1:24" ht="13">
      <c r="A3328" s="8" t="s">
        <v>1732</v>
      </c>
      <c r="B3328" s="3" t="s">
        <v>9565</v>
      </c>
      <c r="C3328" s="74" t="s">
        <v>6416</v>
      </c>
      <c r="D3328" s="74" t="s">
        <v>6800</v>
      </c>
      <c r="E3328" s="74" t="s">
        <v>6670</v>
      </c>
      <c r="F3328" s="41">
        <v>0.99970508289881344</v>
      </c>
      <c r="G3328" s="110">
        <v>13516.750000000002</v>
      </c>
      <c r="H3328" s="4">
        <v>4646.347734648064</v>
      </c>
      <c r="I3328" s="46">
        <v>11388.519578126892</v>
      </c>
      <c r="J3328" s="110">
        <v>11385.160908946105</v>
      </c>
      <c r="K3328" s="46">
        <v>11420.476356455694</v>
      </c>
      <c r="L3328" s="110">
        <f>$L$1*gp_need_index[[#This Row],[Normalised weighted population (base year)]]</f>
        <v>4626.5450799435685</v>
      </c>
      <c r="M3328" s="4">
        <f>$M$1*gp_need_index[[#This Row],[Normalised travel time adjusted wp (base year)]]</f>
        <v>6780.9489503604518</v>
      </c>
      <c r="N3328" s="115">
        <v>11407.49403030402</v>
      </c>
      <c r="O3328" s="43">
        <f>gp_need_index[[#This Row],[Combined weighted population (base year)]]/gp_need_index[[#This Row],[Registered population (base year)]]</f>
        <v>0.84395243163512079</v>
      </c>
      <c r="P3328" s="77">
        <v>13635.781044148336</v>
      </c>
      <c r="Q3328" s="4">
        <v>4742.2586133362393</v>
      </c>
      <c r="R3328" s="46">
        <v>11507.153082683199</v>
      </c>
      <c r="S3328" s="110">
        <v>11503.759426453144</v>
      </c>
      <c r="T3328" s="46">
        <v>11539.292671765214</v>
      </c>
      <c r="U3328" s="110">
        <f>$L$1*gp_need_index[[#This Row],[Normalised weighted population 2025/26]]</f>
        <v>4674.7395140889521</v>
      </c>
      <c r="V3328" s="4">
        <f>$M$1*gp_need_index[[#This Row],[Normalised travel time adjusted wp 2025/26]]</f>
        <v>6851.4965653142135</v>
      </c>
      <c r="W3328" s="115">
        <v>11526.236079403167</v>
      </c>
      <c r="X3328" s="43">
        <f>gp_need_index[[#This Row],[Combined weighted population 2025/26]]/gp_need_index[[#This Row],[Registered population 2025/26]]</f>
        <v>0.84529342632335236</v>
      </c>
    </row>
    <row r="3329" spans="1:24" ht="13">
      <c r="A3329" s="8" t="s">
        <v>1863</v>
      </c>
      <c r="B3329" s="3" t="s">
        <v>9564</v>
      </c>
      <c r="C3329" s="74" t="s">
        <v>6416</v>
      </c>
      <c r="D3329" s="74" t="s">
        <v>6800</v>
      </c>
      <c r="E3329" s="74" t="s">
        <v>6674</v>
      </c>
      <c r="F3329" s="41">
        <v>0.99970508289881344</v>
      </c>
      <c r="G3329" s="110">
        <v>3883.083333333333</v>
      </c>
      <c r="H3329" s="4">
        <v>2306.3922026473761</v>
      </c>
      <c r="I3329" s="46">
        <v>5653.1267685410094</v>
      </c>
      <c r="J3329" s="110">
        <v>5651.4595647817914</v>
      </c>
      <c r="K3329" s="46">
        <v>5668.9897363102227</v>
      </c>
      <c r="L3329" s="110">
        <f>$L$1*gp_need_index[[#This Row],[Normalised weighted population (base year)]]</f>
        <v>2296.5623984634185</v>
      </c>
      <c r="M3329" s="4">
        <f>$M$1*gp_need_index[[#This Row],[Normalised travel time adjusted wp (base year)]]</f>
        <v>3365.9830642972456</v>
      </c>
      <c r="N3329" s="115">
        <v>5662.5454627606641</v>
      </c>
      <c r="O3329" s="43">
        <f>gp_need_index[[#This Row],[Combined weighted population (base year)]]/gp_need_index[[#This Row],[Registered population (base year)]]</f>
        <v>1.4582600929915654</v>
      </c>
      <c r="P3329" s="77">
        <v>3921.8302904070033</v>
      </c>
      <c r="Q3329" s="4">
        <v>2353.3560832260109</v>
      </c>
      <c r="R3329" s="46">
        <v>5710.449580204152</v>
      </c>
      <c r="S3329" s="110">
        <v>5708.7654709674862</v>
      </c>
      <c r="T3329" s="46">
        <v>5726.3989207284831</v>
      </c>
      <c r="U3329" s="110">
        <f>$L$1*gp_need_index[[#This Row],[Normalised weighted population 2025/26]]</f>
        <v>2319.849584339448</v>
      </c>
      <c r="V3329" s="4">
        <f>$M$1*gp_need_index[[#This Row],[Normalised travel time adjusted wp 2025/26]]</f>
        <v>3400.0699742186516</v>
      </c>
      <c r="W3329" s="115">
        <v>5719.9195585581001</v>
      </c>
      <c r="X3329" s="43">
        <f>gp_need_index[[#This Row],[Combined weighted population 2025/26]]/gp_need_index[[#This Row],[Registered population 2025/26]]</f>
        <v>1.4584821715894527</v>
      </c>
    </row>
    <row r="3330" spans="1:24" ht="13">
      <c r="A3330" s="8" t="s">
        <v>1884</v>
      </c>
      <c r="B3330" s="3" t="s">
        <v>9563</v>
      </c>
      <c r="C3330" s="74" t="s">
        <v>6416</v>
      </c>
      <c r="D3330" s="74" t="s">
        <v>6800</v>
      </c>
      <c r="E3330" s="74" t="s">
        <v>6671</v>
      </c>
      <c r="F3330" s="41">
        <v>0.99970508289881344</v>
      </c>
      <c r="G3330" s="110">
        <v>12611.833333333336</v>
      </c>
      <c r="H3330" s="4">
        <v>5747.1732745403369</v>
      </c>
      <c r="I3330" s="46">
        <v>14086.719095067449</v>
      </c>
      <c r="J3330" s="110">
        <v>14082.564680706702</v>
      </c>
      <c r="K3330" s="46">
        <v>14126.247161592073</v>
      </c>
      <c r="L3330" s="110">
        <f>$L$1*gp_need_index[[#This Row],[Normalised weighted population (base year)]]</f>
        <v>5722.6789201824085</v>
      </c>
      <c r="M3330" s="4">
        <f>$M$1*gp_need_index[[#This Row],[Normalised travel time adjusted wp (base year)]]</f>
        <v>8387.5101066850748</v>
      </c>
      <c r="N3330" s="115">
        <v>14110.189026867483</v>
      </c>
      <c r="O3330" s="43">
        <f>gp_need_index[[#This Row],[Combined weighted population (base year)]]/gp_need_index[[#This Row],[Registered population (base year)]]</f>
        <v>1.1188055419011891</v>
      </c>
      <c r="P3330" s="77">
        <v>12728.170193309626</v>
      </c>
      <c r="Q3330" s="4">
        <v>5860.4054546517582</v>
      </c>
      <c r="R3330" s="46">
        <v>14220.351143150103</v>
      </c>
      <c r="S3330" s="110">
        <v>14216.15731841311</v>
      </c>
      <c r="T3330" s="46">
        <v>14260.068720474297</v>
      </c>
      <c r="U3330" s="110">
        <f>$L$1*gp_need_index[[#This Row],[Normalised weighted population 2025/26]]</f>
        <v>5776.9664586406143</v>
      </c>
      <c r="V3330" s="4">
        <f>$M$1*gp_need_index[[#This Row],[Normalised travel time adjusted wp 2025/26]]</f>
        <v>8466.9671390290077</v>
      </c>
      <c r="W3330" s="115">
        <v>14243.933597669622</v>
      </c>
      <c r="X3330" s="43">
        <f>gp_need_index[[#This Row],[Combined weighted population 2025/26]]/gp_need_index[[#This Row],[Registered population 2025/26]]</f>
        <v>1.119087298593535</v>
      </c>
    </row>
    <row r="3331" spans="1:24" ht="13">
      <c r="A3331" s="8" t="s">
        <v>1894</v>
      </c>
      <c r="B3331" s="3" t="s">
        <v>9562</v>
      </c>
      <c r="C3331" s="74" t="s">
        <v>6416</v>
      </c>
      <c r="D3331" s="74" t="s">
        <v>6800</v>
      </c>
      <c r="E3331" s="74" t="s">
        <v>6673</v>
      </c>
      <c r="F3331" s="41">
        <v>0.99970508289881344</v>
      </c>
      <c r="G3331" s="110">
        <v>10592.833333333336</v>
      </c>
      <c r="H3331" s="4">
        <v>5022.7150054870972</v>
      </c>
      <c r="I3331" s="46">
        <v>12311.021783580351</v>
      </c>
      <c r="J3331" s="110">
        <v>12307.391052723293</v>
      </c>
      <c r="K3331" s="46">
        <v>12345.567151083125</v>
      </c>
      <c r="L3331" s="110">
        <f>$L$1*gp_need_index[[#This Row],[Normalised weighted population (base year)]]</f>
        <v>5001.3082799010963</v>
      </c>
      <c r="M3331" s="4">
        <f>$M$1*gp_need_index[[#This Row],[Normalised travel time adjusted wp (base year)]]</f>
        <v>7330.2249399973498</v>
      </c>
      <c r="N3331" s="115">
        <v>12331.533219898447</v>
      </c>
      <c r="O3331" s="43">
        <f>gp_need_index[[#This Row],[Combined weighted population (base year)]]/gp_need_index[[#This Row],[Registered population (base year)]]</f>
        <v>1.1641392658462588</v>
      </c>
      <c r="P3331" s="77">
        <v>10697.150708546415</v>
      </c>
      <c r="Q3331" s="4">
        <v>5128.2248066744633</v>
      </c>
      <c r="R3331" s="46">
        <v>12443.705142284791</v>
      </c>
      <c r="S3331" s="110">
        <v>12440.035280836208</v>
      </c>
      <c r="T3331" s="46">
        <v>12478.46053026452</v>
      </c>
      <c r="U3331" s="110">
        <f>$L$1*gp_need_index[[#This Row],[Normalised weighted population 2025/26]]</f>
        <v>5055.2104167146845</v>
      </c>
      <c r="V3331" s="4">
        <f>$M$1*gp_need_index[[#This Row],[Normalised travel time adjusted wp 2025/26]]</f>
        <v>7409.130862302467</v>
      </c>
      <c r="W3331" s="115">
        <v>12464.341279017151</v>
      </c>
      <c r="X3331" s="43">
        <f>gp_need_index[[#This Row],[Combined weighted population 2025/26]]/gp_need_index[[#This Row],[Registered population 2025/26]]</f>
        <v>1.1652019886995564</v>
      </c>
    </row>
    <row r="3332" spans="1:24" ht="13">
      <c r="A3332" s="8" t="s">
        <v>1721</v>
      </c>
      <c r="B3332" s="3" t="s">
        <v>9561</v>
      </c>
      <c r="C3332" s="74" t="s">
        <v>6416</v>
      </c>
      <c r="D3332" s="74" t="s">
        <v>6800</v>
      </c>
      <c r="E3332" s="74" t="s">
        <v>6670</v>
      </c>
      <c r="F3332" s="41">
        <v>0.99970508289881344</v>
      </c>
      <c r="G3332" s="110">
        <v>7332.75</v>
      </c>
      <c r="H3332" s="4">
        <v>3574.0124848213773</v>
      </c>
      <c r="I3332" s="46">
        <v>8760.1517321520951</v>
      </c>
      <c r="J3332" s="110">
        <v>8757.5682135972947</v>
      </c>
      <c r="K3332" s="46">
        <v>8784.7331735862153</v>
      </c>
      <c r="L3332" s="110">
        <f>$L$1*gp_need_index[[#This Row],[Normalised weighted population (base year)]]</f>
        <v>3558.780104640553</v>
      </c>
      <c r="M3332" s="4">
        <f>$M$1*gp_need_index[[#This Row],[Normalised travel time adjusted wp (base year)]]</f>
        <v>5215.9669468562406</v>
      </c>
      <c r="N3332" s="115">
        <v>8774.7470514967936</v>
      </c>
      <c r="O3332" s="43">
        <f>gp_need_index[[#This Row],[Combined weighted population (base year)]]/gp_need_index[[#This Row],[Registered population (base year)]]</f>
        <v>1.1966516043089965</v>
      </c>
      <c r="P3332" s="77">
        <v>7402.3839291589484</v>
      </c>
      <c r="Q3332" s="4">
        <v>3646.3927165574228</v>
      </c>
      <c r="R3332" s="46">
        <v>8848.020028053299</v>
      </c>
      <c r="S3332" s="110">
        <v>8845.4105956353851</v>
      </c>
      <c r="T3332" s="46">
        <v>8872.7326329737134</v>
      </c>
      <c r="U3332" s="110">
        <f>$L$1*gp_need_index[[#This Row],[Normalised weighted population 2025/26]]</f>
        <v>3594.4762835245519</v>
      </c>
      <c r="V3332" s="4">
        <f>$M$1*gp_need_index[[#This Row],[Normalised travel time adjusted wp 2025/26]]</f>
        <v>5268.216942665621</v>
      </c>
      <c r="W3332" s="115">
        <v>8862.6932261901729</v>
      </c>
      <c r="X3332" s="43">
        <f>gp_need_index[[#This Row],[Combined weighted population 2025/26]]/gp_need_index[[#This Row],[Registered population 2025/26]]</f>
        <v>1.1972755413670018</v>
      </c>
    </row>
    <row r="3333" spans="1:24" ht="13">
      <c r="A3333" s="8" t="s">
        <v>1862</v>
      </c>
      <c r="B3333" s="3" t="s">
        <v>9560</v>
      </c>
      <c r="C3333" s="74" t="s">
        <v>6416</v>
      </c>
      <c r="D3333" s="74" t="s">
        <v>6800</v>
      </c>
      <c r="E3333" s="74" t="s">
        <v>6671</v>
      </c>
      <c r="F3333" s="41">
        <v>0.99970508289881344</v>
      </c>
      <c r="G3333" s="110">
        <v>3911.4166666666665</v>
      </c>
      <c r="H3333" s="4">
        <v>3829.0647657438317</v>
      </c>
      <c r="I3333" s="46">
        <v>9385.302508765526</v>
      </c>
      <c r="J3333" s="110">
        <v>9382.5346225558824</v>
      </c>
      <c r="K3333" s="46">
        <v>9411.638155797069</v>
      </c>
      <c r="L3333" s="110">
        <f>$L$1*gp_need_index[[#This Row],[Normalised weighted population (base year)]]</f>
        <v>3812.7453570969633</v>
      </c>
      <c r="M3333" s="4">
        <f>$M$1*gp_need_index[[#This Row],[Normalised travel time adjusted wp (base year)]]</f>
        <v>5588.1940369018703</v>
      </c>
      <c r="N3333" s="115">
        <v>9400.9393939988331</v>
      </c>
      <c r="O3333" s="43">
        <f>gp_need_index[[#This Row],[Combined weighted population (base year)]]/gp_need_index[[#This Row],[Registered population (base year)]]</f>
        <v>2.4034615064445108</v>
      </c>
      <c r="P3333" s="77">
        <v>3963.0314049087592</v>
      </c>
      <c r="Q3333" s="4">
        <v>3911.3085921576649</v>
      </c>
      <c r="R3333" s="46">
        <v>9490.841894830497</v>
      </c>
      <c r="S3333" s="110">
        <v>9488.0428832510534</v>
      </c>
      <c r="T3333" s="46">
        <v>9517.3499073988933</v>
      </c>
      <c r="U3333" s="110">
        <f>$L$1*gp_need_index[[#This Row],[Normalised weighted population 2025/26]]</f>
        <v>3855.620352744068</v>
      </c>
      <c r="V3333" s="4">
        <f>$M$1*gp_need_index[[#This Row],[Normalised travel time adjusted wp 2025/26]]</f>
        <v>5650.9607699777598</v>
      </c>
      <c r="W3333" s="115">
        <v>9506.5811227218273</v>
      </c>
      <c r="X3333" s="43">
        <f>gp_need_index[[#This Row],[Combined weighted population 2025/26]]/gp_need_index[[#This Row],[Registered population 2025/26]]</f>
        <v>2.3988154903205205</v>
      </c>
    </row>
    <row r="3334" spans="1:24" ht="13">
      <c r="A3334" s="8" t="s">
        <v>1848</v>
      </c>
      <c r="B3334" s="3" t="s">
        <v>9559</v>
      </c>
      <c r="C3334" s="74" t="s">
        <v>6416</v>
      </c>
      <c r="D3334" s="74" t="s">
        <v>6800</v>
      </c>
      <c r="E3334" s="74" t="s">
        <v>6594</v>
      </c>
      <c r="F3334" s="41">
        <v>0.99970508289881344</v>
      </c>
      <c r="G3334" s="110">
        <v>6604.083333333333</v>
      </c>
      <c r="H3334" s="4">
        <v>1501.3492140567362</v>
      </c>
      <c r="I3334" s="46">
        <v>3679.910737284853</v>
      </c>
      <c r="J3334" s="110">
        <v>3678.8254686775877</v>
      </c>
      <c r="K3334" s="46">
        <v>3690.2367582302841</v>
      </c>
      <c r="L3334" s="110">
        <f>$L$1*gp_need_index[[#This Row],[Normalised weighted population (base year)]]</f>
        <v>1494.9504893433173</v>
      </c>
      <c r="M3334" s="4">
        <f>$M$1*gp_need_index[[#This Row],[Normalised travel time adjusted wp (base year)]]</f>
        <v>2191.091360051561</v>
      </c>
      <c r="N3334" s="115">
        <v>3686.0418493948782</v>
      </c>
      <c r="O3334" s="43">
        <f>gp_need_index[[#This Row],[Combined weighted population (base year)]]/gp_need_index[[#This Row],[Registered population (base year)]]</f>
        <v>0.55814587178057185</v>
      </c>
      <c r="P3334" s="77">
        <v>6661.8134004008971</v>
      </c>
      <c r="Q3334" s="4">
        <v>1525.1065712336122</v>
      </c>
      <c r="R3334" s="46">
        <v>3700.6912135154248</v>
      </c>
      <c r="S3334" s="110">
        <v>3699.5998163903482</v>
      </c>
      <c r="T3334" s="46">
        <v>3711.0272796185859</v>
      </c>
      <c r="U3334" s="110">
        <f>$L$1*gp_need_index[[#This Row],[Normalised weighted population 2025/26]]</f>
        <v>1503.3924830022727</v>
      </c>
      <c r="V3334" s="4">
        <f>$M$1*gp_need_index[[#This Row],[Normalised travel time adjusted wp 2025/26]]</f>
        <v>2203.4358069717418</v>
      </c>
      <c r="W3334" s="115">
        <v>3706.8282899740143</v>
      </c>
      <c r="X3334" s="43">
        <f>gp_need_index[[#This Row],[Combined weighted population 2025/26]]/gp_need_index[[#This Row],[Registered population 2025/26]]</f>
        <v>0.55642931844217425</v>
      </c>
    </row>
    <row r="3335" spans="1:24" ht="13">
      <c r="A3335" s="8" t="s">
        <v>1720</v>
      </c>
      <c r="B3335" s="3" t="s">
        <v>9983</v>
      </c>
      <c r="C3335" s="74" t="s">
        <v>6416</v>
      </c>
      <c r="D3335" s="74" t="s">
        <v>6800</v>
      </c>
      <c r="E3335" s="74" t="s">
        <v>6669</v>
      </c>
      <c r="F3335" s="41">
        <v>0.99970508289881344</v>
      </c>
      <c r="G3335" s="110">
        <v>10414.999999999998</v>
      </c>
      <c r="H3335" s="4">
        <v>2856.1030367680555</v>
      </c>
      <c r="I3335" s="46">
        <v>7000.5060337664117</v>
      </c>
      <c r="J3335" s="110">
        <v>6998.4414648200946</v>
      </c>
      <c r="K3335" s="46">
        <v>7020.1498178399961</v>
      </c>
      <c r="L3335" s="110">
        <f>$L$1*gp_need_index[[#This Row],[Normalised weighted population (base year)]]</f>
        <v>2843.9303743958831</v>
      </c>
      <c r="M3335" s="4">
        <f>$M$1*gp_need_index[[#This Row],[Normalised travel time adjusted wp (base year)]]</f>
        <v>4168.2392268818421</v>
      </c>
      <c r="N3335" s="115">
        <v>7012.1696012777247</v>
      </c>
      <c r="O3335" s="43">
        <f>gp_need_index[[#This Row],[Combined weighted population (base year)]]/gp_need_index[[#This Row],[Registered population (base year)]]</f>
        <v>0.67327600588360303</v>
      </c>
      <c r="P3335" s="77">
        <v>10507.689955635789</v>
      </c>
      <c r="Q3335" s="4">
        <v>2911.5215929625879</v>
      </c>
      <c r="R3335" s="46">
        <v>7064.8455526106627</v>
      </c>
      <c r="S3335" s="110">
        <v>7062.7620088399563</v>
      </c>
      <c r="T3335" s="46">
        <v>7084.5777340944142</v>
      </c>
      <c r="U3335" s="110">
        <f>$L$1*gp_need_index[[#This Row],[Normalised weighted population 2025/26]]</f>
        <v>2870.0680723040923</v>
      </c>
      <c r="V3335" s="4">
        <f>$M$1*gp_need_index[[#This Row],[Normalised travel time adjusted wp 2025/26]]</f>
        <v>4206.4935340984011</v>
      </c>
      <c r="W3335" s="115">
        <v>7076.5616064024935</v>
      </c>
      <c r="X3335" s="43">
        <f>gp_need_index[[#This Row],[Combined weighted population 2025/26]]/gp_need_index[[#This Row],[Registered population 2025/26]]</f>
        <v>0.67346501812294024</v>
      </c>
    </row>
    <row r="3336" spans="1:24" ht="13">
      <c r="A3336" s="8" t="s">
        <v>1883</v>
      </c>
      <c r="B3336" s="3" t="s">
        <v>9558</v>
      </c>
      <c r="C3336" s="74" t="s">
        <v>6416</v>
      </c>
      <c r="D3336" s="74" t="s">
        <v>6800</v>
      </c>
      <c r="E3336" s="74" t="s">
        <v>6672</v>
      </c>
      <c r="F3336" s="41">
        <v>0.99970508289881344</v>
      </c>
      <c r="G3336" s="110">
        <v>8935.8333333333339</v>
      </c>
      <c r="H3336" s="4">
        <v>4790.9899397765785</v>
      </c>
      <c r="I3336" s="46">
        <v>11743.047624455801</v>
      </c>
      <c r="J3336" s="110">
        <v>11739.5843988913</v>
      </c>
      <c r="K3336" s="46">
        <v>11775.999226923961</v>
      </c>
      <c r="L3336" s="110">
        <f>$L$1*gp_need_index[[#This Row],[Normalised weighted population (base year)]]</f>
        <v>4770.570822463721</v>
      </c>
      <c r="M3336" s="4">
        <f>$M$1*gp_need_index[[#This Row],[Normalised travel time adjusted wp (base year)]]</f>
        <v>6992.0419345833188</v>
      </c>
      <c r="N3336" s="115">
        <v>11762.61275704704</v>
      </c>
      <c r="O3336" s="43">
        <f>gp_need_index[[#This Row],[Combined weighted population (base year)]]/gp_need_index[[#This Row],[Registered population (base year)]]</f>
        <v>1.3163420039593814</v>
      </c>
      <c r="P3336" s="77">
        <v>9019.4307019207699</v>
      </c>
      <c r="Q3336" s="4">
        <v>4888.3377511224435</v>
      </c>
      <c r="R3336" s="46">
        <v>11861.616037521853</v>
      </c>
      <c r="S3336" s="110">
        <v>11858.11784410468</v>
      </c>
      <c r="T3336" s="46">
        <v>11894.745645041223</v>
      </c>
      <c r="U3336" s="110">
        <f>$L$1*gp_need_index[[#This Row],[Normalised weighted population 2025/26]]</f>
        <v>4818.7388134255179</v>
      </c>
      <c r="V3336" s="4">
        <f>$M$1*gp_need_index[[#This Row],[Normalised travel time adjusted wp 2025/26]]</f>
        <v>7062.5480478275485</v>
      </c>
      <c r="W3336" s="115">
        <v>11881.286861253066</v>
      </c>
      <c r="X3336" s="43">
        <f>gp_need_index[[#This Row],[Combined weighted population 2025/26]]/gp_need_index[[#This Row],[Registered population 2025/26]]</f>
        <v>1.3172989797152981</v>
      </c>
    </row>
    <row r="3337" spans="1:24" ht="13">
      <c r="A3337" s="8" t="s">
        <v>1727</v>
      </c>
      <c r="B3337" s="3" t="s">
        <v>7129</v>
      </c>
      <c r="C3337" s="74" t="s">
        <v>6416</v>
      </c>
      <c r="D3337" s="74" t="s">
        <v>6800</v>
      </c>
      <c r="E3337" s="74" t="s">
        <v>6669</v>
      </c>
      <c r="F3337" s="41">
        <v>0.99970508289881344</v>
      </c>
      <c r="G3337" s="110">
        <v>10799.25</v>
      </c>
      <c r="H3337" s="4">
        <v>3101.8462039832289</v>
      </c>
      <c r="I3337" s="46">
        <v>7602.8395289870177</v>
      </c>
      <c r="J3337" s="110">
        <v>7600.5973215923423</v>
      </c>
      <c r="K3337" s="46">
        <v>7624.1734921795587</v>
      </c>
      <c r="L3337" s="110">
        <f>$L$1*gp_need_index[[#This Row],[Normalised weighted population (base year)]]</f>
        <v>3088.6261884286719</v>
      </c>
      <c r="M3337" s="4">
        <f>$M$1*gp_need_index[[#This Row],[Normalised travel time adjusted wp (base year)]]</f>
        <v>4526.8804580061851</v>
      </c>
      <c r="N3337" s="115">
        <v>7615.5066464348565</v>
      </c>
      <c r="O3337" s="43">
        <f>gp_need_index[[#This Row],[Combined weighted population (base year)]]/gp_need_index[[#This Row],[Registered population (base year)]]</f>
        <v>0.70518847572144883</v>
      </c>
      <c r="P3337" s="77">
        <v>10891.338160357835</v>
      </c>
      <c r="Q3337" s="4">
        <v>3162.940905077729</v>
      </c>
      <c r="R3337" s="46">
        <v>7674.9178300515778</v>
      </c>
      <c r="S3337" s="110">
        <v>7672.6543655332935</v>
      </c>
      <c r="T3337" s="46">
        <v>7696.3539492657465</v>
      </c>
      <c r="U3337" s="110">
        <f>$L$1*gp_need_index[[#This Row],[Normalised weighted population 2025/26]]</f>
        <v>3117.9077387542652</v>
      </c>
      <c r="V3337" s="4">
        <f>$M$1*gp_need_index[[#This Row],[Normalised travel time adjusted wp 2025/26]]</f>
        <v>4569.7378642507547</v>
      </c>
      <c r="W3337" s="115">
        <v>7687.6456030050194</v>
      </c>
      <c r="X3337" s="43">
        <f>gp_need_index[[#This Row],[Combined weighted population 2025/26]]/gp_need_index[[#This Row],[Registered population 2025/26]]</f>
        <v>0.70584950075156261</v>
      </c>
    </row>
    <row r="3338" spans="1:24" ht="13">
      <c r="A3338" s="8" t="s">
        <v>1879</v>
      </c>
      <c r="B3338" s="3" t="s">
        <v>9557</v>
      </c>
      <c r="C3338" s="74" t="s">
        <v>6416</v>
      </c>
      <c r="D3338" s="74" t="s">
        <v>6800</v>
      </c>
      <c r="E3338" s="74" t="s">
        <v>6673</v>
      </c>
      <c r="F3338" s="41">
        <v>0.99970508289881344</v>
      </c>
      <c r="G3338" s="110">
        <v>10518.166666666666</v>
      </c>
      <c r="H3338" s="4">
        <v>7411.775474137271</v>
      </c>
      <c r="I3338" s="46">
        <v>18166.77418834787</v>
      </c>
      <c r="J3338" s="110">
        <v>18161.416495966332</v>
      </c>
      <c r="K3338" s="46">
        <v>18217.751101695016</v>
      </c>
      <c r="L3338" s="110">
        <f>$L$1*gp_need_index[[#This Row],[Normalised weighted population (base year)]]</f>
        <v>7380.1866136292447</v>
      </c>
      <c r="M3338" s="4">
        <f>$M$1*gp_need_index[[#This Row],[Normalised travel time adjusted wp (base year)]]</f>
        <v>10816.855300535382</v>
      </c>
      <c r="N3338" s="115">
        <v>18197.041914164627</v>
      </c>
      <c r="O3338" s="43">
        <f>gp_need_index[[#This Row],[Combined weighted population (base year)]]/gp_need_index[[#This Row],[Registered population (base year)]]</f>
        <v>1.730058335340249</v>
      </c>
      <c r="P3338" s="77">
        <v>10633.996423441313</v>
      </c>
      <c r="Q3338" s="4">
        <v>7574.7811165093453</v>
      </c>
      <c r="R3338" s="46">
        <v>18380.30630180455</v>
      </c>
      <c r="S3338" s="110">
        <v>18374.885635151102</v>
      </c>
      <c r="T3338" s="46">
        <v>18431.642673841747</v>
      </c>
      <c r="U3338" s="110">
        <f>$L$1*gp_need_index[[#This Row],[Normalised weighted population 2025/26]]</f>
        <v>7466.9332660054124</v>
      </c>
      <c r="V3338" s="4">
        <f>$M$1*gp_need_index[[#This Row],[Normalised travel time adjusted wp 2025/26]]</f>
        <v>10943.854191507164</v>
      </c>
      <c r="W3338" s="115">
        <v>18410.787457512575</v>
      </c>
      <c r="X3338" s="43">
        <f>gp_need_index[[#This Row],[Combined weighted population 2025/26]]/gp_need_index[[#This Row],[Registered population 2025/26]]</f>
        <v>1.7313140539457301</v>
      </c>
    </row>
    <row r="3339" spans="1:24" ht="13">
      <c r="A3339" s="8" t="s">
        <v>1886</v>
      </c>
      <c r="B3339" s="3" t="s">
        <v>7046</v>
      </c>
      <c r="C3339" s="74" t="s">
        <v>6416</v>
      </c>
      <c r="D3339" s="74" t="s">
        <v>6800</v>
      </c>
      <c r="E3339" s="74" t="s">
        <v>6672</v>
      </c>
      <c r="F3339" s="41">
        <v>0.99970508289881344</v>
      </c>
      <c r="G3339" s="110">
        <v>5686.5833333333339</v>
      </c>
      <c r="H3339" s="4">
        <v>3167.8881149629219</v>
      </c>
      <c r="I3339" s="46">
        <v>7764.712819391124</v>
      </c>
      <c r="J3339" s="110">
        <v>7762.422872794883</v>
      </c>
      <c r="K3339" s="46">
        <v>7786.5010074566444</v>
      </c>
      <c r="L3339" s="110">
        <f>$L$1*gp_need_index[[#This Row],[Normalised weighted population (base year)]]</f>
        <v>3154.3866299114943</v>
      </c>
      <c r="M3339" s="4">
        <f>$M$1*gp_need_index[[#This Row],[Normalised travel time adjusted wp (base year)]]</f>
        <v>4623.2630045810092</v>
      </c>
      <c r="N3339" s="115">
        <v>7777.6496344925035</v>
      </c>
      <c r="O3339" s="43">
        <f>gp_need_index[[#This Row],[Combined weighted population (base year)]]/gp_need_index[[#This Row],[Registered population (base year)]]</f>
        <v>1.3677192751052922</v>
      </c>
      <c r="P3339" s="77">
        <v>5741.4955776089828</v>
      </c>
      <c r="Q3339" s="4">
        <v>3231.4088757504569</v>
      </c>
      <c r="R3339" s="46">
        <v>7841.0562640830085</v>
      </c>
      <c r="S3339" s="110">
        <v>7838.7438024993644</v>
      </c>
      <c r="T3339" s="46">
        <v>7862.9564095391279</v>
      </c>
      <c r="U3339" s="110">
        <f>$L$1*gp_need_index[[#This Row],[Normalised weighted population 2025/26]]</f>
        <v>3185.4008794811716</v>
      </c>
      <c r="V3339" s="4">
        <f>$M$1*gp_need_index[[#This Row],[Normalised travel time adjusted wp 2025/26]]</f>
        <v>4668.6586748069312</v>
      </c>
      <c r="W3339" s="115">
        <v>7854.0595542881028</v>
      </c>
      <c r="X3339" s="43">
        <f>gp_need_index[[#This Row],[Combined weighted population 2025/26]]/gp_need_index[[#This Row],[Registered population 2025/26]]</f>
        <v>1.367946634831144</v>
      </c>
    </row>
    <row r="3340" spans="1:24" ht="13">
      <c r="A3340" s="8" t="s">
        <v>1855</v>
      </c>
      <c r="B3340" s="3" t="s">
        <v>9556</v>
      </c>
      <c r="C3340" s="74" t="s">
        <v>6416</v>
      </c>
      <c r="D3340" s="74" t="s">
        <v>6800</v>
      </c>
      <c r="E3340" s="74" t="s">
        <v>6594</v>
      </c>
      <c r="F3340" s="41">
        <v>0.99970508289881344</v>
      </c>
      <c r="G3340" s="110">
        <v>10404.416666666666</v>
      </c>
      <c r="H3340" s="4">
        <v>2927.9618790909735</v>
      </c>
      <c r="I3340" s="46">
        <v>7176.6370251154858</v>
      </c>
      <c r="J3340" s="110">
        <v>7174.5205121277704</v>
      </c>
      <c r="K3340" s="46">
        <v>7196.7750419125396</v>
      </c>
      <c r="L3340" s="110">
        <f>$L$1*gp_need_index[[#This Row],[Normalised weighted population (base year)]]</f>
        <v>2915.4829555598758</v>
      </c>
      <c r="M3340" s="4">
        <f>$M$1*gp_need_index[[#This Row],[Normalised travel time adjusted wp (base year)]]</f>
        <v>4273.1110895257216</v>
      </c>
      <c r="N3340" s="115">
        <v>7188.5940450855978</v>
      </c>
      <c r="O3340" s="43">
        <f>gp_need_index[[#This Row],[Combined weighted population (base year)]]/gp_need_index[[#This Row],[Registered population (base year)]]</f>
        <v>0.69091754736391742</v>
      </c>
      <c r="P3340" s="77">
        <v>10491.147214420282</v>
      </c>
      <c r="Q3340" s="4">
        <v>2975.5883631365573</v>
      </c>
      <c r="R3340" s="46">
        <v>7220.3044155734951</v>
      </c>
      <c r="S3340" s="110">
        <v>7218.1750243255692</v>
      </c>
      <c r="T3340" s="46">
        <v>7240.470795154627</v>
      </c>
      <c r="U3340" s="110">
        <f>$L$1*gp_need_index[[#This Row],[Normalised weighted population 2025/26]]</f>
        <v>2933.2226757308363</v>
      </c>
      <c r="V3340" s="4">
        <f>$M$1*gp_need_index[[#This Row],[Normalised travel time adjusted wp 2025/26]]</f>
        <v>4299.0556003179227</v>
      </c>
      <c r="W3340" s="115">
        <v>7232.2782760487589</v>
      </c>
      <c r="X3340" s="43">
        <f>gp_need_index[[#This Row],[Combined weighted population 2025/26]]/gp_need_index[[#This Row],[Registered population 2025/26]]</f>
        <v>0.68936963024480813</v>
      </c>
    </row>
    <row r="3341" spans="1:24" ht="13">
      <c r="A3341" s="8" t="s">
        <v>1864</v>
      </c>
      <c r="B3341" s="3" t="s">
        <v>9555</v>
      </c>
      <c r="C3341" s="74" t="s">
        <v>6416</v>
      </c>
      <c r="D3341" s="74" t="s">
        <v>6800</v>
      </c>
      <c r="E3341" s="74" t="s">
        <v>6671</v>
      </c>
      <c r="F3341" s="41">
        <v>0.99970508289881344</v>
      </c>
      <c r="G3341" s="110">
        <v>7903.5</v>
      </c>
      <c r="H3341" s="4">
        <v>5679.9411853720267</v>
      </c>
      <c r="I3341" s="46">
        <v>13921.928595625919</v>
      </c>
      <c r="J3341" s="110">
        <v>13917.822780801571</v>
      </c>
      <c r="K3341" s="46">
        <v>13960.99425143726</v>
      </c>
      <c r="L3341" s="110">
        <f>$L$1*gp_need_index[[#This Row],[Normalised weighted population (base year)]]</f>
        <v>5655.7333730300852</v>
      </c>
      <c r="M3341" s="4">
        <f>$M$1*gp_need_index[[#This Row],[Normalised travel time adjusted wp (base year)]]</f>
        <v>8289.3905963701782</v>
      </c>
      <c r="N3341" s="115">
        <v>13945.123969400263</v>
      </c>
      <c r="O3341" s="43">
        <f>gp_need_index[[#This Row],[Combined weighted population (base year)]]/gp_need_index[[#This Row],[Registered population (base year)]]</f>
        <v>1.7644238589739056</v>
      </c>
      <c r="P3341" s="77">
        <v>7987.7288788158385</v>
      </c>
      <c r="Q3341" s="4">
        <v>5798.8363881860059</v>
      </c>
      <c r="R3341" s="46">
        <v>14070.952991183674</v>
      </c>
      <c r="S3341" s="110">
        <v>14066.803226516582</v>
      </c>
      <c r="T3341" s="46">
        <v>14110.253298034509</v>
      </c>
      <c r="U3341" s="110">
        <f>$L$1*gp_need_index[[#This Row],[Normalised weighted population 2025/26]]</f>
        <v>5716.2739972375994</v>
      </c>
      <c r="V3341" s="4">
        <f>$M$1*gp_need_index[[#This Row],[Normalised travel time adjusted wp 2025/26]]</f>
        <v>8378.0136926198629</v>
      </c>
      <c r="W3341" s="115">
        <v>14094.287689857461</v>
      </c>
      <c r="X3341" s="43">
        <f>gp_need_index[[#This Row],[Combined weighted population 2025/26]]/gp_need_index[[#This Row],[Registered population 2025/26]]</f>
        <v>1.7644924988924895</v>
      </c>
    </row>
    <row r="3342" spans="1:24" ht="13">
      <c r="A3342" s="8" t="s">
        <v>1723</v>
      </c>
      <c r="B3342" s="3" t="s">
        <v>9554</v>
      </c>
      <c r="C3342" s="74" t="s">
        <v>6416</v>
      </c>
      <c r="D3342" s="74" t="s">
        <v>6800</v>
      </c>
      <c r="E3342" s="74" t="s">
        <v>6670</v>
      </c>
      <c r="F3342" s="41">
        <v>0.99970508289881344</v>
      </c>
      <c r="G3342" s="110">
        <v>8966.25</v>
      </c>
      <c r="H3342" s="4">
        <v>2671.8271218628915</v>
      </c>
      <c r="I3342" s="46">
        <v>6548.8330242270895</v>
      </c>
      <c r="J3342" s="110">
        <v>6546.9016613754293</v>
      </c>
      <c r="K3342" s="46">
        <v>6567.2093903413916</v>
      </c>
      <c r="L3342" s="110">
        <f>$L$1*gp_need_index[[#This Row],[Normalised weighted population (base year)]]</f>
        <v>2660.439840293368</v>
      </c>
      <c r="M3342" s="4">
        <f>$M$1*gp_need_index[[#This Row],[Normalised travel time adjusted wp (base year)]]</f>
        <v>3899.3042174690063</v>
      </c>
      <c r="N3342" s="115">
        <v>6559.7440577623747</v>
      </c>
      <c r="O3342" s="43">
        <f>gp_need_index[[#This Row],[Combined weighted population (base year)]]/gp_need_index[[#This Row],[Registered population (base year)]]</f>
        <v>0.73160396573398856</v>
      </c>
      <c r="P3342" s="77">
        <v>9040.0212152437944</v>
      </c>
      <c r="Q3342" s="4">
        <v>2724.4301602651954</v>
      </c>
      <c r="R3342" s="46">
        <v>6610.8657231570287</v>
      </c>
      <c r="S3342" s="110">
        <v>6608.9160658016217</v>
      </c>
      <c r="T3342" s="46">
        <v>6629.3299346168023</v>
      </c>
      <c r="U3342" s="110">
        <f>$L$1*gp_need_index[[#This Row],[Normalised weighted population 2025/26]]</f>
        <v>2685.6404009159396</v>
      </c>
      <c r="V3342" s="4">
        <f>$M$1*gp_need_index[[#This Row],[Normalised travel time adjusted wp 2025/26]]</f>
        <v>3936.188514266491</v>
      </c>
      <c r="W3342" s="115">
        <v>6621.8289151824301</v>
      </c>
      <c r="X3342" s="43">
        <f>gp_need_index[[#This Row],[Combined weighted population 2025/26]]/gp_need_index[[#This Row],[Registered population 2025/26]]</f>
        <v>0.73250147953373479</v>
      </c>
    </row>
    <row r="3343" spans="1:24" ht="13">
      <c r="A3343" s="8" t="s">
        <v>1718</v>
      </c>
      <c r="B3343" s="3" t="s">
        <v>9553</v>
      </c>
      <c r="C3343" s="74" t="s">
        <v>6416</v>
      </c>
      <c r="D3343" s="74" t="s">
        <v>6800</v>
      </c>
      <c r="E3343" s="74" t="s">
        <v>6670</v>
      </c>
      <c r="F3343" s="41">
        <v>0.99970508289881344</v>
      </c>
      <c r="G3343" s="110">
        <v>9389.3333333333321</v>
      </c>
      <c r="H3343" s="4">
        <v>3106.454557034926</v>
      </c>
      <c r="I3343" s="46">
        <v>7614.1349209700174</v>
      </c>
      <c r="J3343" s="110">
        <v>7611.8893823710814</v>
      </c>
      <c r="K3343" s="46">
        <v>7635.5005796200112</v>
      </c>
      <c r="L3343" s="110">
        <f>$L$1*gp_need_index[[#This Row],[Normalised weighted population (base year)]]</f>
        <v>3093.2149007583544</v>
      </c>
      <c r="M3343" s="4">
        <f>$M$1*gp_need_index[[#This Row],[Normalised travel time adjusted wp (base year)]]</f>
        <v>4533.6059569514682</v>
      </c>
      <c r="N3343" s="115">
        <v>7626.820857709823</v>
      </c>
      <c r="O3343" s="43">
        <f>gp_need_index[[#This Row],[Combined weighted population (base year)]]/gp_need_index[[#This Row],[Registered population (base year)]]</f>
        <v>0.81228566362998689</v>
      </c>
      <c r="P3343" s="77">
        <v>9466.0519923739157</v>
      </c>
      <c r="Q3343" s="4">
        <v>3167.5466479150004</v>
      </c>
      <c r="R3343" s="46">
        <v>7686.0937258027943</v>
      </c>
      <c r="S3343" s="110">
        <v>7683.8269653217321</v>
      </c>
      <c r="T3343" s="46">
        <v>7707.5610594011359</v>
      </c>
      <c r="U3343" s="110">
        <f>$L$1*gp_need_index[[#This Row],[Normalised weighted population 2025/26]]</f>
        <v>3122.4479061699722</v>
      </c>
      <c r="V3343" s="4">
        <f>$M$1*gp_need_index[[#This Row],[Normalised travel time adjusted wp 2025/26]]</f>
        <v>4576.3921262392387</v>
      </c>
      <c r="W3343" s="115">
        <v>7698.8400324092108</v>
      </c>
      <c r="X3343" s="43">
        <f>gp_need_index[[#This Row],[Combined weighted population 2025/26]]/gp_need_index[[#This Row],[Registered population 2025/26]]</f>
        <v>0.81331055846847089</v>
      </c>
    </row>
    <row r="3344" spans="1:24" ht="13">
      <c r="A3344" s="8" t="s">
        <v>1722</v>
      </c>
      <c r="B3344" s="3" t="s">
        <v>9552</v>
      </c>
      <c r="C3344" s="74" t="s">
        <v>6416</v>
      </c>
      <c r="D3344" s="74" t="s">
        <v>6800</v>
      </c>
      <c r="E3344" s="74" t="s">
        <v>6669</v>
      </c>
      <c r="F3344" s="41">
        <v>0.99970508289881344</v>
      </c>
      <c r="G3344" s="110">
        <v>16044.083333333336</v>
      </c>
      <c r="H3344" s="4">
        <v>5141.7478648035622</v>
      </c>
      <c r="I3344" s="46">
        <v>12602.779552517261</v>
      </c>
      <c r="J3344" s="110">
        <v>12599.062777304738</v>
      </c>
      <c r="K3344" s="46">
        <v>12638.143607495931</v>
      </c>
      <c r="L3344" s="110">
        <f>$L$1*gp_need_index[[#This Row],[Normalised weighted population (base year)]]</f>
        <v>5119.8338232037477</v>
      </c>
      <c r="M3344" s="4">
        <f>$M$1*gp_need_index[[#This Row],[Normalised travel time adjusted wp (base year)]]</f>
        <v>7503.9432642676957</v>
      </c>
      <c r="N3344" s="115">
        <v>12623.777087471444</v>
      </c>
      <c r="O3344" s="43">
        <f>gp_need_index[[#This Row],[Combined weighted population (base year)]]/gp_need_index[[#This Row],[Registered population (base year)]]</f>
        <v>0.78681821985081368</v>
      </c>
      <c r="P3344" s="77">
        <v>16187.169782709498</v>
      </c>
      <c r="Q3344" s="4">
        <v>5244.3190622967704</v>
      </c>
      <c r="R3344" s="46">
        <v>12725.409385007692</v>
      </c>
      <c r="S3344" s="110">
        <v>12721.656444160453</v>
      </c>
      <c r="T3344" s="46">
        <v>12760.951575643014</v>
      </c>
      <c r="U3344" s="110">
        <f>$L$1*gp_need_index[[#This Row],[Normalised weighted population 2025/26]]</f>
        <v>5169.6517511855891</v>
      </c>
      <c r="V3344" s="4">
        <f>$M$1*gp_need_index[[#This Row],[Normalised travel time adjusted wp 2025/26]]</f>
        <v>7576.8609374637117</v>
      </c>
      <c r="W3344" s="115">
        <v>12746.512688649302</v>
      </c>
      <c r="X3344" s="43">
        <f>gp_need_index[[#This Row],[Combined weighted population 2025/26]]/gp_need_index[[#This Row],[Registered population 2025/26]]</f>
        <v>0.78744541879486729</v>
      </c>
    </row>
    <row r="3345" spans="1:24" ht="13">
      <c r="A3345" s="8" t="s">
        <v>2825</v>
      </c>
      <c r="B3345" s="3" t="s">
        <v>9551</v>
      </c>
      <c r="C3345" s="74" t="s">
        <v>6399</v>
      </c>
      <c r="D3345" s="74" t="s">
        <v>6805</v>
      </c>
      <c r="E3345" s="74" t="s">
        <v>6481</v>
      </c>
      <c r="F3345" s="41">
        <v>0.95364075432618045</v>
      </c>
      <c r="G3345" s="110">
        <v>15160.25</v>
      </c>
      <c r="H3345" s="4">
        <v>4325.7773512937983</v>
      </c>
      <c r="I3345" s="46">
        <v>10602.779402079947</v>
      </c>
      <c r="J3345" s="110">
        <v>10111.242546953608</v>
      </c>
      <c r="K3345" s="46">
        <v>10142.606447585271</v>
      </c>
      <c r="L3345" s="110">
        <f>$L$1*gp_need_index[[#This Row],[Normalised weighted population (base year)]]</f>
        <v>4307.3409620891307</v>
      </c>
      <c r="M3345" s="4">
        <f>$M$1*gp_need_index[[#This Row],[Normalised travel time adjusted wp (base year)]]</f>
        <v>6022.2090916369661</v>
      </c>
      <c r="N3345" s="115">
        <v>10329.550053726096</v>
      </c>
      <c r="O3345" s="43">
        <f>gp_need_index[[#This Row],[Combined weighted population (base year)]]/gp_need_index[[#This Row],[Registered population (base year)]]</f>
        <v>0.68135750094662662</v>
      </c>
      <c r="P3345" s="77">
        <v>15292.808345415782</v>
      </c>
      <c r="Q3345" s="4">
        <v>4401.2830081465772</v>
      </c>
      <c r="R3345" s="46">
        <v>10679.77127871666</v>
      </c>
      <c r="S3345" s="110">
        <v>10184.665138266433</v>
      </c>
      <c r="T3345" s="46">
        <v>10216.123915468181</v>
      </c>
      <c r="U3345" s="110">
        <f>$L$1*gp_need_index[[#This Row],[Normalised weighted population 2025/26]]</f>
        <v>4338.6186348020401</v>
      </c>
      <c r="V3345" s="4">
        <f>$M$1*gp_need_index[[#This Row],[Normalised travel time adjusted wp 2025/26]]</f>
        <v>6065.8603528553276</v>
      </c>
      <c r="W3345" s="115">
        <v>10404.478987657367</v>
      </c>
      <c r="X3345" s="43">
        <f>gp_need_index[[#This Row],[Combined weighted population 2025/26]]/gp_need_index[[#This Row],[Registered population 2025/26]]</f>
        <v>0.68035110050772618</v>
      </c>
    </row>
    <row r="3346" spans="1:24" ht="13">
      <c r="A3346" s="8" t="s">
        <v>2838</v>
      </c>
      <c r="B3346" s="3" t="s">
        <v>12722</v>
      </c>
      <c r="C3346" s="74" t="s">
        <v>6399</v>
      </c>
      <c r="D3346" s="74" t="s">
        <v>6805</v>
      </c>
      <c r="E3346" s="74" t="s">
        <v>6481</v>
      </c>
      <c r="F3346" s="41">
        <v>0.95364075432618045</v>
      </c>
      <c r="G3346" s="110">
        <v>11409.750000000002</v>
      </c>
      <c r="H3346" s="4">
        <v>4783.1901046652647</v>
      </c>
      <c r="I3346" s="46">
        <v>11723.929689263618</v>
      </c>
      <c r="J3346" s="110">
        <v>11180.417152536458</v>
      </c>
      <c r="K3346" s="46">
        <v>11215.097508681049</v>
      </c>
      <c r="L3346" s="110">
        <f>$L$1*gp_need_index[[#This Row],[Normalised weighted population (base year)]]</f>
        <v>4762.8042301164633</v>
      </c>
      <c r="M3346" s="4">
        <f>$M$1*gp_need_index[[#This Row],[Normalised travel time adjusted wp (base year)]]</f>
        <v>6659.0045201304038</v>
      </c>
      <c r="N3346" s="115">
        <v>11421.808750246866</v>
      </c>
      <c r="O3346" s="43">
        <f>gp_need_index[[#This Row],[Combined weighted population (base year)]]/gp_need_index[[#This Row],[Registered population (base year)]]</f>
        <v>1.0010568811978233</v>
      </c>
      <c r="P3346" s="77">
        <v>11518.072306253882</v>
      </c>
      <c r="Q3346" s="4">
        <v>4876.0021723051959</v>
      </c>
      <c r="R3346" s="46">
        <v>11831.683592797226</v>
      </c>
      <c r="S3346" s="110">
        <v>11283.175666383839</v>
      </c>
      <c r="T3346" s="46">
        <v>11318.027564271311</v>
      </c>
      <c r="U3346" s="110">
        <f>$L$1*gp_need_index[[#This Row],[Normalised weighted population 2025/26]]</f>
        <v>4806.578865512939</v>
      </c>
      <c r="V3346" s="4">
        <f>$M$1*gp_need_index[[#This Row],[Normalised travel time adjusted wp 2025/26]]</f>
        <v>6720.1196111853224</v>
      </c>
      <c r="W3346" s="115">
        <v>11526.69847669826</v>
      </c>
      <c r="X3346" s="43">
        <f>gp_need_index[[#This Row],[Combined weighted population 2025/26]]/gp_need_index[[#This Row],[Registered population 2025/26]]</f>
        <v>1.0007489248387245</v>
      </c>
    </row>
    <row r="3347" spans="1:24" ht="13">
      <c r="A3347" s="8" t="s">
        <v>2857</v>
      </c>
      <c r="B3347" s="3" t="s">
        <v>9550</v>
      </c>
      <c r="C3347" s="74" t="s">
        <v>6399</v>
      </c>
      <c r="D3347" s="74" t="s">
        <v>6805</v>
      </c>
      <c r="E3347" s="74" t="s">
        <v>6481</v>
      </c>
      <c r="F3347" s="41">
        <v>0.95364075432618045</v>
      </c>
      <c r="G3347" s="110">
        <v>15430.916666666668</v>
      </c>
      <c r="H3347" s="4">
        <v>3433.137571946238</v>
      </c>
      <c r="I3347" s="46">
        <v>8414.8575796327586</v>
      </c>
      <c r="J3347" s="110">
        <v>8024.7511297883611</v>
      </c>
      <c r="K3347" s="46">
        <v>8049.6429762513189</v>
      </c>
      <c r="L3347" s="110">
        <f>$L$1*gp_need_index[[#This Row],[Normalised weighted population (base year)]]</f>
        <v>3418.5055982385215</v>
      </c>
      <c r="M3347" s="4">
        <f>$M$1*gp_need_index[[#This Row],[Normalised travel time adjusted wp (base year)]]</f>
        <v>4779.5044958639355</v>
      </c>
      <c r="N3347" s="115">
        <v>8198.0100941024575</v>
      </c>
      <c r="O3347" s="43">
        <f>gp_need_index[[#This Row],[Combined weighted population (base year)]]/gp_need_index[[#This Row],[Registered population (base year)]]</f>
        <v>0.53127174951385192</v>
      </c>
      <c r="P3347" s="77">
        <v>15558.94866089704</v>
      </c>
      <c r="Q3347" s="4">
        <v>3489.0696352779964</v>
      </c>
      <c r="R3347" s="46">
        <v>8466.2734960040543</v>
      </c>
      <c r="S3347" s="110">
        <v>8073.7834430610556</v>
      </c>
      <c r="T3347" s="46">
        <v>8098.7220493934446</v>
      </c>
      <c r="U3347" s="110">
        <f>$L$1*gp_need_index[[#This Row],[Normalised weighted population 2025/26]]</f>
        <v>3439.3931291670615</v>
      </c>
      <c r="V3347" s="4">
        <f>$M$1*gp_need_index[[#This Row],[Normalised travel time adjusted wp 2025/26]]</f>
        <v>4808.6453722267352</v>
      </c>
      <c r="W3347" s="115">
        <v>8248.0385013937957</v>
      </c>
      <c r="X3347" s="43">
        <f>gp_need_index[[#This Row],[Combined weighted population 2025/26]]/gp_need_index[[#This Row],[Registered population 2025/26]]</f>
        <v>0.53011541339697821</v>
      </c>
    </row>
    <row r="3348" spans="1:24" ht="13">
      <c r="A3348" s="8" t="s">
        <v>2823</v>
      </c>
      <c r="B3348" s="3" t="s">
        <v>9549</v>
      </c>
      <c r="C3348" s="74" t="s">
        <v>6399</v>
      </c>
      <c r="D3348" s="74" t="s">
        <v>6805</v>
      </c>
      <c r="E3348" s="74" t="s">
        <v>6481</v>
      </c>
      <c r="F3348" s="41">
        <v>0.95364075432618045</v>
      </c>
      <c r="G3348" s="110">
        <v>11882.083333333332</v>
      </c>
      <c r="H3348" s="4">
        <v>3896.9115427001475</v>
      </c>
      <c r="I3348" s="46">
        <v>9551.5996504792074</v>
      </c>
      <c r="J3348" s="110">
        <v>9108.7946957046734</v>
      </c>
      <c r="K3348" s="46">
        <v>9137.0491194694714</v>
      </c>
      <c r="L3348" s="110">
        <f>$L$1*gp_need_index[[#This Row],[Normalised weighted population (base year)]]</f>
        <v>3880.3029722484362</v>
      </c>
      <c r="M3348" s="4">
        <f>$M$1*gp_need_index[[#This Row],[Normalised travel time adjusted wp (base year)]]</f>
        <v>5425.1558080618288</v>
      </c>
      <c r="N3348" s="115">
        <v>9305.4587803102659</v>
      </c>
      <c r="O3348" s="43">
        <f>gp_need_index[[#This Row],[Combined weighted population (base year)]]/gp_need_index[[#This Row],[Registered population (base year)]]</f>
        <v>0.78315043913261007</v>
      </c>
      <c r="P3348" s="77">
        <v>11977.584219676912</v>
      </c>
      <c r="Q3348" s="4">
        <v>3966.0928537341219</v>
      </c>
      <c r="R3348" s="46">
        <v>9623.7766282314115</v>
      </c>
      <c r="S3348" s="110">
        <v>9177.6256032132678</v>
      </c>
      <c r="T3348" s="46">
        <v>9205.9737987771823</v>
      </c>
      <c r="U3348" s="110">
        <f>$L$1*gp_need_index[[#This Row],[Normalised weighted population 2025/26]]</f>
        <v>3909.6246096231494</v>
      </c>
      <c r="V3348" s="4">
        <f>$M$1*gp_need_index[[#This Row],[Normalised travel time adjusted wp 2025/26]]</f>
        <v>5466.0800845296271</v>
      </c>
      <c r="W3348" s="115">
        <v>9375.7046941527769</v>
      </c>
      <c r="X3348" s="43">
        <f>gp_need_index[[#This Row],[Combined weighted population 2025/26]]/gp_need_index[[#This Row],[Registered population 2025/26]]</f>
        <v>0.78277092627328493</v>
      </c>
    </row>
    <row r="3349" spans="1:24" ht="13">
      <c r="A3349" s="8" t="s">
        <v>2818</v>
      </c>
      <c r="B3349" s="3" t="s">
        <v>9548</v>
      </c>
      <c r="C3349" s="74" t="s">
        <v>6399</v>
      </c>
      <c r="D3349" s="74" t="s">
        <v>6805</v>
      </c>
      <c r="E3349" s="74" t="s">
        <v>6481</v>
      </c>
      <c r="F3349" s="41">
        <v>0.95364075432618045</v>
      </c>
      <c r="G3349" s="110">
        <v>10796.083333333332</v>
      </c>
      <c r="H3349" s="4">
        <v>3606.5938886895137</v>
      </c>
      <c r="I3349" s="46">
        <v>8840.0110059357085</v>
      </c>
      <c r="J3349" s="110">
        <v>8430.1947639522659</v>
      </c>
      <c r="K3349" s="46">
        <v>8456.3442495030613</v>
      </c>
      <c r="L3349" s="110">
        <f>$L$1*gp_need_index[[#This Row],[Normalised weighted population (base year)]]</f>
        <v>3591.2226471217605</v>
      </c>
      <c r="M3349" s="4">
        <f>$M$1*gp_need_index[[#This Row],[Normalised travel time adjusted wp (base year)]]</f>
        <v>5020.9848409817405</v>
      </c>
      <c r="N3349" s="115">
        <v>8612.2074881035005</v>
      </c>
      <c r="O3349" s="43">
        <f>gp_need_index[[#This Row],[Combined weighted population (base year)]]/gp_need_index[[#This Row],[Registered population (base year)]]</f>
        <v>0.79771591439211764</v>
      </c>
      <c r="P3349" s="77">
        <v>10886.013454331616</v>
      </c>
      <c r="Q3349" s="4">
        <v>3671.7868854773369</v>
      </c>
      <c r="R3349" s="46">
        <v>8909.6393139242118</v>
      </c>
      <c r="S3349" s="110">
        <v>8496.5951561048787</v>
      </c>
      <c r="T3349" s="46">
        <v>8522.839759178285</v>
      </c>
      <c r="U3349" s="110">
        <f>$L$1*gp_need_index[[#This Row],[Normalised weighted population 2025/26]]</f>
        <v>3619.508896580181</v>
      </c>
      <c r="V3349" s="4">
        <f>$M$1*gp_need_index[[#This Row],[Normalised travel time adjusted wp 2025/26]]</f>
        <v>5060.46678923524</v>
      </c>
      <c r="W3349" s="115">
        <v>8679.9756858154215</v>
      </c>
      <c r="X3349" s="43">
        <f>gp_need_index[[#This Row],[Combined weighted population 2025/26]]/gp_need_index[[#This Row],[Registered population 2025/26]]</f>
        <v>0.79735118114901848</v>
      </c>
    </row>
    <row r="3350" spans="1:24" ht="13">
      <c r="A3350" s="8" t="s">
        <v>2846</v>
      </c>
      <c r="B3350" s="3" t="s">
        <v>12723</v>
      </c>
      <c r="C3350" s="74" t="s">
        <v>6399</v>
      </c>
      <c r="D3350" s="74" t="s">
        <v>6805</v>
      </c>
      <c r="E3350" s="74" t="s">
        <v>6481</v>
      </c>
      <c r="F3350" s="41">
        <v>0.95364075432618045</v>
      </c>
      <c r="G3350" s="110">
        <v>4009.416666666667</v>
      </c>
      <c r="H3350" s="4">
        <v>1476.8941429228978</v>
      </c>
      <c r="I3350" s="46">
        <v>3619.9696669436553</v>
      </c>
      <c r="J3350" s="110">
        <v>3452.1506038220396</v>
      </c>
      <c r="K3350" s="46">
        <v>3462.8587742571785</v>
      </c>
      <c r="L3350" s="110">
        <f>$L$1*gp_need_index[[#This Row],[Normalised weighted population (base year)]]</f>
        <v>1470.5996453050591</v>
      </c>
      <c r="M3350" s="4">
        <f>$M$1*gp_need_index[[#This Row],[Normalised travel time adjusted wp (base year)]]</f>
        <v>2056.0848635067869</v>
      </c>
      <c r="N3350" s="115">
        <v>3526.6845088118462</v>
      </c>
      <c r="O3350" s="43">
        <f>gp_need_index[[#This Row],[Combined weighted population (base year)]]/gp_need_index[[#This Row],[Registered population (base year)]]</f>
        <v>0.8796004012583325</v>
      </c>
      <c r="P3350" s="77">
        <v>4047.0444718488861</v>
      </c>
      <c r="Q3350" s="4">
        <v>1505.6291049946865</v>
      </c>
      <c r="R3350" s="46">
        <v>3653.4288847500115</v>
      </c>
      <c r="S3350" s="110">
        <v>3484.0586775300571</v>
      </c>
      <c r="T3350" s="46">
        <v>3494.8203691719773</v>
      </c>
      <c r="U3350" s="110">
        <f>$L$1*gp_need_index[[#This Row],[Normalised weighted population 2025/26]]</f>
        <v>1484.1923320857072</v>
      </c>
      <c r="V3350" s="4">
        <f>$M$1*gp_need_index[[#This Row],[Normalised travel time adjusted wp 2025/26]]</f>
        <v>2075.0621755491907</v>
      </c>
      <c r="W3350" s="115">
        <v>3559.2545076348979</v>
      </c>
      <c r="X3350" s="43">
        <f>gp_need_index[[#This Row],[Combined weighted population 2025/26]]/gp_need_index[[#This Row],[Registered population 2025/26]]</f>
        <v>0.87947007560528678</v>
      </c>
    </row>
    <row r="3351" spans="1:24" ht="13">
      <c r="A3351" s="8" t="s">
        <v>2852</v>
      </c>
      <c r="B3351" s="3" t="s">
        <v>12724</v>
      </c>
      <c r="C3351" s="74" t="s">
        <v>6399</v>
      </c>
      <c r="D3351" s="74" t="s">
        <v>6805</v>
      </c>
      <c r="E3351" s="74" t="s">
        <v>6481</v>
      </c>
      <c r="F3351" s="41">
        <v>0.95364075432618045</v>
      </c>
      <c r="G3351" s="110">
        <v>10912.5</v>
      </c>
      <c r="H3351" s="4">
        <v>3617.5592973211246</v>
      </c>
      <c r="I3351" s="46">
        <v>8866.8879807157118</v>
      </c>
      <c r="J3351" s="110">
        <v>8455.825742455474</v>
      </c>
      <c r="K3351" s="46">
        <v>8482.0547323262526</v>
      </c>
      <c r="L3351" s="110">
        <f>$L$1*gp_need_index[[#This Row],[Normalised weighted population (base year)]]</f>
        <v>3602.1413213690275</v>
      </c>
      <c r="M3351" s="4">
        <f>$M$1*gp_need_index[[#This Row],[Normalised travel time adjusted wp (base year)]]</f>
        <v>5036.2505327157487</v>
      </c>
      <c r="N3351" s="115">
        <v>8638.3918540847772</v>
      </c>
      <c r="O3351" s="43">
        <f>gp_need_index[[#This Row],[Combined weighted population (base year)]]/gp_need_index[[#This Row],[Registered population (base year)]]</f>
        <v>0.79160520999631401</v>
      </c>
      <c r="P3351" s="77">
        <v>11014.307973685573</v>
      </c>
      <c r="Q3351" s="4">
        <v>3684.5964894269255</v>
      </c>
      <c r="R3351" s="46">
        <v>8940.7219868855591</v>
      </c>
      <c r="S3351" s="110">
        <v>8526.2368597942113</v>
      </c>
      <c r="T3351" s="46">
        <v>8552.5730212781873</v>
      </c>
      <c r="U3351" s="110">
        <f>$L$1*gp_need_index[[#This Row],[Normalised weighted population 2025/26]]</f>
        <v>3632.1361205731055</v>
      </c>
      <c r="V3351" s="4">
        <f>$M$1*gp_need_index[[#This Row],[Normalised travel time adjusted wp 2025/26]]</f>
        <v>5078.1210206468004</v>
      </c>
      <c r="W3351" s="115">
        <v>8710.2571412199068</v>
      </c>
      <c r="X3351" s="43">
        <f>gp_need_index[[#This Row],[Combined weighted population 2025/26]]/gp_need_index[[#This Row],[Registered population 2025/26]]</f>
        <v>0.79081292824112925</v>
      </c>
    </row>
    <row r="3352" spans="1:24" ht="13">
      <c r="A3352" s="8" t="s">
        <v>2816</v>
      </c>
      <c r="B3352" s="3" t="s">
        <v>9547</v>
      </c>
      <c r="C3352" s="74" t="s">
        <v>6399</v>
      </c>
      <c r="D3352" s="74" t="s">
        <v>6805</v>
      </c>
      <c r="E3352" s="74" t="s">
        <v>6481</v>
      </c>
      <c r="F3352" s="41">
        <v>0.95364075432618045</v>
      </c>
      <c r="G3352" s="110">
        <v>6634.9166666666679</v>
      </c>
      <c r="H3352" s="4">
        <v>2575.2064728748942</v>
      </c>
      <c r="I3352" s="46">
        <v>6312.009132539938</v>
      </c>
      <c r="J3352" s="110">
        <v>6019.3891504691264</v>
      </c>
      <c r="K3352" s="46">
        <v>6038.0605968617856</v>
      </c>
      <c r="L3352" s="110">
        <f>$L$1*gp_need_index[[#This Row],[Normalised weighted population (base year)]]</f>
        <v>2564.230986861473</v>
      </c>
      <c r="M3352" s="4">
        <f>$M$1*gp_need_index[[#This Row],[Normalised travel time adjusted wp (base year)]]</f>
        <v>3585.1202164048341</v>
      </c>
      <c r="N3352" s="115">
        <v>6149.3512032663075</v>
      </c>
      <c r="O3352" s="43">
        <f>gp_need_index[[#This Row],[Combined weighted population (base year)]]/gp_need_index[[#This Row],[Registered population (base year)]]</f>
        <v>0.92681664476061842</v>
      </c>
      <c r="P3352" s="77">
        <v>6694.3783085107889</v>
      </c>
      <c r="Q3352" s="4">
        <v>2623.041531761105</v>
      </c>
      <c r="R3352" s="46">
        <v>6364.8448786255067</v>
      </c>
      <c r="S3352" s="110">
        <v>6069.7754712215547</v>
      </c>
      <c r="T3352" s="46">
        <v>6088.5240222658458</v>
      </c>
      <c r="U3352" s="110">
        <f>$L$1*gp_need_index[[#This Row],[Normalised weighted population 2025/26]]</f>
        <v>2585.6953185000489</v>
      </c>
      <c r="V3352" s="4">
        <f>$M$1*gp_need_index[[#This Row],[Normalised travel time adjusted wp 2025/26]]</f>
        <v>3615.0830569068262</v>
      </c>
      <c r="W3352" s="115">
        <v>6200.7783754068751</v>
      </c>
      <c r="X3352" s="43">
        <f>gp_need_index[[#This Row],[Combined weighted population 2025/26]]/gp_need_index[[#This Row],[Registered population 2025/26]]</f>
        <v>0.92626650147984857</v>
      </c>
    </row>
    <row r="3353" spans="1:24" ht="13">
      <c r="A3353" s="8" t="s">
        <v>2821</v>
      </c>
      <c r="B3353" s="3" t="s">
        <v>9546</v>
      </c>
      <c r="C3353" s="74" t="s">
        <v>6399</v>
      </c>
      <c r="D3353" s="74" t="s">
        <v>6805</v>
      </c>
      <c r="E3353" s="74" t="s">
        <v>6481</v>
      </c>
      <c r="F3353" s="41">
        <v>0.95364075432618045</v>
      </c>
      <c r="G3353" s="110">
        <v>7773.9166666666679</v>
      </c>
      <c r="H3353" s="4">
        <v>2031.3774985813043</v>
      </c>
      <c r="I3353" s="46">
        <v>4979.0467124630577</v>
      </c>
      <c r="J3353" s="110">
        <v>4748.2218626985596</v>
      </c>
      <c r="K3353" s="46">
        <v>4762.950295726173</v>
      </c>
      <c r="L3353" s="110">
        <f>$L$1*gp_need_index[[#This Row],[Normalised weighted population (base year)]]</f>
        <v>2022.7198023699523</v>
      </c>
      <c r="M3353" s="4">
        <f>$M$1*gp_need_index[[#This Row],[Normalised travel time adjusted wp (base year)]]</f>
        <v>2828.0188847084796</v>
      </c>
      <c r="N3353" s="115">
        <v>4850.7386870784321</v>
      </c>
      <c r="O3353" s="43">
        <f>gp_need_index[[#This Row],[Combined weighted population (base year)]]/gp_need_index[[#This Row],[Registered population (base year)]]</f>
        <v>0.62397616221918573</v>
      </c>
      <c r="P3353" s="77">
        <v>7838.3108662768154</v>
      </c>
      <c r="Q3353" s="4">
        <v>2065.7657031628319</v>
      </c>
      <c r="R3353" s="46">
        <v>5012.6077292373029</v>
      </c>
      <c r="S3353" s="110">
        <v>4780.2270160511043</v>
      </c>
      <c r="T3353" s="46">
        <v>4794.992361266698</v>
      </c>
      <c r="U3353" s="110">
        <f>$L$1*gp_need_index[[#This Row],[Normalised weighted population 2025/26]]</f>
        <v>2036.3538446148291</v>
      </c>
      <c r="V3353" s="4">
        <f>$M$1*gp_need_index[[#This Row],[Normalised travel time adjusted wp 2025/26]]</f>
        <v>2847.0439764746025</v>
      </c>
      <c r="W3353" s="115">
        <v>4883.3978210894311</v>
      </c>
      <c r="X3353" s="43">
        <f>gp_need_index[[#This Row],[Combined weighted population 2025/26]]/gp_need_index[[#This Row],[Registered population 2025/26]]</f>
        <v>0.623016604521203</v>
      </c>
    </row>
    <row r="3354" spans="1:24" ht="13">
      <c r="A3354" s="8" t="s">
        <v>2856</v>
      </c>
      <c r="B3354" s="3" t="s">
        <v>8607</v>
      </c>
      <c r="C3354" s="74" t="s">
        <v>6399</v>
      </c>
      <c r="D3354" s="74" t="s">
        <v>6805</v>
      </c>
      <c r="E3354" s="74" t="s">
        <v>6481</v>
      </c>
      <c r="F3354" s="41">
        <v>0.95364075432618045</v>
      </c>
      <c r="G3354" s="110">
        <v>9966</v>
      </c>
      <c r="H3354" s="4">
        <v>3191.7108587062321</v>
      </c>
      <c r="I3354" s="46">
        <v>7823.1040115746637</v>
      </c>
      <c r="J3354" s="110">
        <v>7460.4308107702309</v>
      </c>
      <c r="K3354" s="46">
        <v>7483.5722011119042</v>
      </c>
      <c r="L3354" s="110">
        <f>$L$1*gp_need_index[[#This Row],[Normalised weighted population (base year)]]</f>
        <v>3178.1078415277657</v>
      </c>
      <c r="M3354" s="4">
        <f>$M$1*gp_need_index[[#This Row],[Normalised travel time adjusted wp (base year)]]</f>
        <v>4443.3979352701172</v>
      </c>
      <c r="N3354" s="115">
        <v>7621.5057767978833</v>
      </c>
      <c r="O3354" s="43">
        <f>gp_need_index[[#This Row],[Combined weighted population (base year)]]/gp_need_index[[#This Row],[Registered population (base year)]]</f>
        <v>0.7647507301623403</v>
      </c>
      <c r="P3354" s="77">
        <v>10047.701470243937</v>
      </c>
      <c r="Q3354" s="4">
        <v>3249.9027894514043</v>
      </c>
      <c r="R3354" s="46">
        <v>7885.9319896405013</v>
      </c>
      <c r="S3354" s="110">
        <v>7520.3461311657247</v>
      </c>
      <c r="T3354" s="46">
        <v>7543.5752594884098</v>
      </c>
      <c r="U3354" s="110">
        <f>$L$1*gp_need_index[[#This Row],[Normalised weighted population 2025/26]]</f>
        <v>3203.6314814362909</v>
      </c>
      <c r="V3354" s="4">
        <f>$M$1*gp_need_index[[#This Row],[Normalised travel time adjusted wp 2025/26]]</f>
        <v>4479.0249671921774</v>
      </c>
      <c r="W3354" s="115">
        <v>7682.6564486284678</v>
      </c>
      <c r="X3354" s="43">
        <f>gp_need_index[[#This Row],[Combined weighted population 2025/26]]/gp_need_index[[#This Row],[Registered population 2025/26]]</f>
        <v>0.76461830313932977</v>
      </c>
    </row>
    <row r="3355" spans="1:24" ht="13">
      <c r="A3355" s="8" t="s">
        <v>2828</v>
      </c>
      <c r="B3355" s="3" t="s">
        <v>9545</v>
      </c>
      <c r="C3355" s="74" t="s">
        <v>6399</v>
      </c>
      <c r="D3355" s="74" t="s">
        <v>6805</v>
      </c>
      <c r="E3355" s="74" t="s">
        <v>6481</v>
      </c>
      <c r="F3355" s="41">
        <v>0.95364075432618045</v>
      </c>
      <c r="G3355" s="110">
        <v>18667.083333333336</v>
      </c>
      <c r="H3355" s="4">
        <v>6229.0266756564261</v>
      </c>
      <c r="I3355" s="46">
        <v>15267.775099868017</v>
      </c>
      <c r="J3355" s="110">
        <v>14559.972563120611</v>
      </c>
      <c r="K3355" s="46">
        <v>14605.135907838025</v>
      </c>
      <c r="L3355" s="110">
        <f>$L$1*gp_need_index[[#This Row],[Normalised weighted population (base year)]]</f>
        <v>6202.4786703310219</v>
      </c>
      <c r="M3355" s="4">
        <f>$M$1*gp_need_index[[#This Row],[Normalised travel time adjusted wp (base year)]]</f>
        <v>8671.852023768095</v>
      </c>
      <c r="N3355" s="115">
        <v>14874.330694099117</v>
      </c>
      <c r="O3355" s="43">
        <f>gp_need_index[[#This Row],[Combined weighted population (base year)]]/gp_need_index[[#This Row],[Registered population (base year)]]</f>
        <v>0.79682135813570854</v>
      </c>
      <c r="P3355" s="77">
        <v>18832.152814995578</v>
      </c>
      <c r="Q3355" s="4">
        <v>6347.3214036582922</v>
      </c>
      <c r="R3355" s="46">
        <v>15401.859116557813</v>
      </c>
      <c r="S3355" s="110">
        <v>14687.840545939751</v>
      </c>
      <c r="T3355" s="46">
        <v>14733.208900916239</v>
      </c>
      <c r="U3355" s="110">
        <f>$L$1*gp_need_index[[#This Row],[Normalised weighted population 2025/26]]</f>
        <v>6256.9498194087919</v>
      </c>
      <c r="V3355" s="4">
        <f>$M$1*gp_need_index[[#This Row],[Normalised travel time adjusted wp 2025/26]]</f>
        <v>8747.8958244710593</v>
      </c>
      <c r="W3355" s="115">
        <v>15004.845643879851</v>
      </c>
      <c r="X3355" s="43">
        <f>gp_need_index[[#This Row],[Combined weighted population 2025/26]]/gp_need_index[[#This Row],[Registered population 2025/26]]</f>
        <v>0.79676741110192473</v>
      </c>
    </row>
    <row r="3356" spans="1:24" ht="13">
      <c r="A3356" s="8" t="s">
        <v>2814</v>
      </c>
      <c r="B3356" s="3" t="s">
        <v>9544</v>
      </c>
      <c r="C3356" s="74" t="s">
        <v>6399</v>
      </c>
      <c r="D3356" s="74" t="s">
        <v>6805</v>
      </c>
      <c r="E3356" s="74" t="s">
        <v>6481</v>
      </c>
      <c r="F3356" s="41">
        <v>0.95364075432618045</v>
      </c>
      <c r="G3356" s="110">
        <v>6997</v>
      </c>
      <c r="H3356" s="4">
        <v>3122.8859579685854</v>
      </c>
      <c r="I3356" s="46">
        <v>7654.4094208387214</v>
      </c>
      <c r="J3356" s="110">
        <v>7299.5567740100605</v>
      </c>
      <c r="K3356" s="46">
        <v>7322.1991517645338</v>
      </c>
      <c r="L3356" s="110">
        <f>$L$1*gp_need_index[[#This Row],[Normalised weighted population (base year)]]</f>
        <v>3109.5762713418158</v>
      </c>
      <c r="M3356" s="4">
        <f>$M$1*gp_need_index[[#This Row],[Normalised travel time adjusted wp (base year)]]</f>
        <v>4347.5821062771383</v>
      </c>
      <c r="N3356" s="115">
        <v>7457.1583776189545</v>
      </c>
      <c r="O3356" s="43">
        <f>gp_need_index[[#This Row],[Combined weighted population (base year)]]/gp_need_index[[#This Row],[Registered population (base year)]]</f>
        <v>1.0657650961296206</v>
      </c>
      <c r="P3356" s="77">
        <v>7067.6088422499543</v>
      </c>
      <c r="Q3356" s="4">
        <v>3185.2727259491289</v>
      </c>
      <c r="R3356" s="46">
        <v>7729.10628798586</v>
      </c>
      <c r="S3356" s="110">
        <v>7370.7907507420605</v>
      </c>
      <c r="T3356" s="46">
        <v>7393.5579267739049</v>
      </c>
      <c r="U3356" s="110">
        <f>$L$1*gp_need_index[[#This Row],[Normalised weighted population 2025/26]]</f>
        <v>3139.9216047116188</v>
      </c>
      <c r="V3356" s="4">
        <f>$M$1*gp_need_index[[#This Row],[Normalised travel time adjusted wp 2025/26]]</f>
        <v>4389.9516358305427</v>
      </c>
      <c r="W3356" s="115">
        <v>7529.8732405421615</v>
      </c>
      <c r="X3356" s="43">
        <f>gp_need_index[[#This Row],[Combined weighted population 2025/26]]/gp_need_index[[#This Row],[Registered population 2025/26]]</f>
        <v>1.0654060529678446</v>
      </c>
    </row>
    <row r="3357" spans="1:24" ht="13">
      <c r="A3357" s="8" t="s">
        <v>2832</v>
      </c>
      <c r="B3357" s="3" t="s">
        <v>9543</v>
      </c>
      <c r="C3357" s="74" t="s">
        <v>6399</v>
      </c>
      <c r="D3357" s="74" t="s">
        <v>6805</v>
      </c>
      <c r="E3357" s="74" t="s">
        <v>6481</v>
      </c>
      <c r="F3357" s="41">
        <v>0.95364075432618045</v>
      </c>
      <c r="G3357" s="110">
        <v>14204.5</v>
      </c>
      <c r="H3357" s="4">
        <v>4221.8887928210888</v>
      </c>
      <c r="I3357" s="46">
        <v>10348.141361692415</v>
      </c>
      <c r="J3357" s="110">
        <v>9868.4093340383024</v>
      </c>
      <c r="K3357" s="46">
        <v>9899.0199942324434</v>
      </c>
      <c r="L3357" s="110">
        <f>$L$1*gp_need_index[[#This Row],[Normalised weighted population (base year)]]</f>
        <v>4203.8951748786412</v>
      </c>
      <c r="M3357" s="4">
        <f>$M$1*gp_need_index[[#This Row],[Normalised travel time adjusted wp (base year)]]</f>
        <v>5877.5787580474926</v>
      </c>
      <c r="N3357" s="115">
        <v>10081.473932926134</v>
      </c>
      <c r="O3357" s="43">
        <f>gp_need_index[[#This Row],[Combined weighted population (base year)]]/gp_need_index[[#This Row],[Registered population (base year)]]</f>
        <v>0.70973803603971519</v>
      </c>
      <c r="P3357" s="77">
        <v>14327.836805758594</v>
      </c>
      <c r="Q3357" s="4">
        <v>4301.5213175577292</v>
      </c>
      <c r="R3357" s="46">
        <v>10437.698220498198</v>
      </c>
      <c r="S3357" s="110">
        <v>9953.8144044249329</v>
      </c>
      <c r="T3357" s="46">
        <v>9984.5601211868743</v>
      </c>
      <c r="U3357" s="110">
        <f>$L$1*gp_need_index[[#This Row],[Normalised weighted population 2025/26]]</f>
        <v>4240.2773263637991</v>
      </c>
      <c r="V3357" s="4">
        <f>$M$1*gp_need_index[[#This Row],[Normalised travel time adjusted wp 2025/26]]</f>
        <v>5928.3685163711425</v>
      </c>
      <c r="W3357" s="115">
        <v>10168.645842734943</v>
      </c>
      <c r="X3357" s="43">
        <f>gp_need_index[[#This Row],[Combined weighted population 2025/26]]/gp_need_index[[#This Row],[Registered population 2025/26]]</f>
        <v>0.70971256726263077</v>
      </c>
    </row>
    <row r="3358" spans="1:24" ht="13">
      <c r="A3358" s="8" t="s">
        <v>2817</v>
      </c>
      <c r="B3358" s="3" t="s">
        <v>9542</v>
      </c>
      <c r="C3358" s="74" t="s">
        <v>6399</v>
      </c>
      <c r="D3358" s="74" t="s">
        <v>6805</v>
      </c>
      <c r="E3358" s="74" t="s">
        <v>6481</v>
      </c>
      <c r="F3358" s="41">
        <v>0.95364075432618045</v>
      </c>
      <c r="G3358" s="110">
        <v>23515.083333333328</v>
      </c>
      <c r="H3358" s="4">
        <v>8712.2514658006803</v>
      </c>
      <c r="I3358" s="46">
        <v>21354.330767787684</v>
      </c>
      <c r="J3358" s="110">
        <v>20364.360101523809</v>
      </c>
      <c r="K3358" s="46">
        <v>20427.527982591404</v>
      </c>
      <c r="L3358" s="110">
        <f>$L$1*gp_need_index[[#This Row],[Normalised weighted population (base year)]]</f>
        <v>8675.1199988229819</v>
      </c>
      <c r="M3358" s="4">
        <f>$M$1*gp_need_index[[#This Row],[Normalised travel time adjusted wp (base year)]]</f>
        <v>12128.918278764384</v>
      </c>
      <c r="N3358" s="115">
        <v>20804.038277587366</v>
      </c>
      <c r="O3358" s="43">
        <f>gp_need_index[[#This Row],[Combined weighted population (base year)]]/gp_need_index[[#This Row],[Registered population (base year)]]</f>
        <v>0.88471037855507084</v>
      </c>
      <c r="P3358" s="77">
        <v>23725.232274769067</v>
      </c>
      <c r="Q3358" s="4">
        <v>8881.1492718577647</v>
      </c>
      <c r="R3358" s="46">
        <v>21550.22586369051</v>
      </c>
      <c r="S3358" s="110">
        <v>20551.173648549382</v>
      </c>
      <c r="T3358" s="46">
        <v>20614.652887608016</v>
      </c>
      <c r="U3358" s="110">
        <f>$L$1*gp_need_index[[#This Row],[Normalised weighted population 2025/26]]</f>
        <v>8754.7016763111606</v>
      </c>
      <c r="V3358" s="4">
        <f>$M$1*gp_need_index[[#This Row],[Normalised travel time adjusted wp 2025/26]]</f>
        <v>12240.024364767654</v>
      </c>
      <c r="W3358" s="115">
        <v>20994.726041078815</v>
      </c>
      <c r="X3358" s="43">
        <f>gp_need_index[[#This Row],[Combined weighted population 2025/26]]/gp_need_index[[#This Row],[Registered population 2025/26]]</f>
        <v>0.88491129603843555</v>
      </c>
    </row>
    <row r="3359" spans="1:24" ht="13">
      <c r="A3359" s="8" t="s">
        <v>2830</v>
      </c>
      <c r="B3359" s="3" t="s">
        <v>12725</v>
      </c>
      <c r="C3359" s="74" t="s">
        <v>6399</v>
      </c>
      <c r="D3359" s="74" t="s">
        <v>6805</v>
      </c>
      <c r="E3359" s="74" t="s">
        <v>6481</v>
      </c>
      <c r="F3359" s="41">
        <v>0.95364075432618045</v>
      </c>
      <c r="G3359" s="110">
        <v>14123.66666666667</v>
      </c>
      <c r="H3359" s="4">
        <v>4818.9176801308104</v>
      </c>
      <c r="I3359" s="46">
        <v>11811.500447180468</v>
      </c>
      <c r="J3359" s="110">
        <v>11263.928196173199</v>
      </c>
      <c r="K3359" s="46">
        <v>11298.867593880892</v>
      </c>
      <c r="L3359" s="110">
        <f>$L$1*gp_need_index[[#This Row],[Normalised weighted population (base year)]]</f>
        <v>4798.3795352654552</v>
      </c>
      <c r="M3359" s="4">
        <f>$M$1*gp_need_index[[#This Row],[Normalised travel time adjusted wp (base year)]]</f>
        <v>6708.7433097901176</v>
      </c>
      <c r="N3359" s="115">
        <v>11507.122845055572</v>
      </c>
      <c r="O3359" s="43">
        <f>gp_need_index[[#This Row],[Combined weighted population (base year)]]/gp_need_index[[#This Row],[Registered population (base year)]]</f>
        <v>0.81474047190688692</v>
      </c>
      <c r="P3359" s="77">
        <v>14247.340423722835</v>
      </c>
      <c r="Q3359" s="4">
        <v>4904.8625822879512</v>
      </c>
      <c r="R3359" s="46">
        <v>11901.713758331984</v>
      </c>
      <c r="S3359" s="110">
        <v>11349.959286269994</v>
      </c>
      <c r="T3359" s="46">
        <v>11385.017467917434</v>
      </c>
      <c r="U3359" s="110">
        <f>$L$1*gp_need_index[[#This Row],[Normalised weighted population 2025/26]]</f>
        <v>4835.0283681528381</v>
      </c>
      <c r="V3359" s="4">
        <f>$M$1*gp_need_index[[#This Row],[Normalised travel time adjusted wp 2025/26]]</f>
        <v>6759.8951076388612</v>
      </c>
      <c r="W3359" s="115">
        <v>11594.9234757917</v>
      </c>
      <c r="X3359" s="43">
        <f>gp_need_index[[#This Row],[Combined weighted population 2025/26]]/gp_need_index[[#This Row],[Registered population 2025/26]]</f>
        <v>0.81383073127706895</v>
      </c>
    </row>
    <row r="3360" spans="1:24" ht="13">
      <c r="A3360" s="8" t="s">
        <v>2851</v>
      </c>
      <c r="B3360" s="3" t="s">
        <v>9541</v>
      </c>
      <c r="C3360" s="74" t="s">
        <v>6399</v>
      </c>
      <c r="D3360" s="74" t="s">
        <v>6805</v>
      </c>
      <c r="E3360" s="74" t="s">
        <v>6481</v>
      </c>
      <c r="F3360" s="41">
        <v>0.95364075432618045</v>
      </c>
      <c r="G3360" s="110">
        <v>17734.833333333336</v>
      </c>
      <c r="H3360" s="4">
        <v>6640.7503838231178</v>
      </c>
      <c r="I3360" s="46">
        <v>16276.938377999315</v>
      </c>
      <c r="J3360" s="110">
        <v>15522.351792916023</v>
      </c>
      <c r="K3360" s="46">
        <v>15570.50032628786</v>
      </c>
      <c r="L3360" s="110">
        <f>$L$1*gp_need_index[[#This Row],[Normalised weighted population (base year)]]</f>
        <v>6612.4476190840614</v>
      </c>
      <c r="M3360" s="4">
        <f>$M$1*gp_need_index[[#This Row],[Normalised travel time adjusted wp (base year)]]</f>
        <v>9245.0406225345905</v>
      </c>
      <c r="N3360" s="115">
        <v>15857.488241618652</v>
      </c>
      <c r="O3360" s="43">
        <f>gp_need_index[[#This Row],[Combined weighted population (base year)]]/gp_need_index[[#This Row],[Registered population (base year)]]</f>
        <v>0.89414362929556612</v>
      </c>
      <c r="P3360" s="77">
        <v>17896.757526838992</v>
      </c>
      <c r="Q3360" s="4">
        <v>6769.0163774484281</v>
      </c>
      <c r="R3360" s="46">
        <v>16425.10753324156</v>
      </c>
      <c r="S3360" s="110">
        <v>15663.65193788911</v>
      </c>
      <c r="T3360" s="46">
        <v>15712.034415839058</v>
      </c>
      <c r="U3360" s="110">
        <f>$L$1*gp_need_index[[#This Row],[Normalised weighted population 2025/26]]</f>
        <v>6672.6408049922647</v>
      </c>
      <c r="V3360" s="4">
        <f>$M$1*gp_need_index[[#This Row],[Normalised travel time adjusted wp 2025/26]]</f>
        <v>9329.076997728338</v>
      </c>
      <c r="W3360" s="115">
        <v>16001.717802720603</v>
      </c>
      <c r="X3360" s="43">
        <f>gp_need_index[[#This Row],[Combined weighted population 2025/26]]/gp_need_index[[#This Row],[Registered population 2025/26]]</f>
        <v>0.89411267816103113</v>
      </c>
    </row>
    <row r="3361" spans="1:24" ht="13">
      <c r="A3361" s="8" t="s">
        <v>2847</v>
      </c>
      <c r="B3361" s="3" t="s">
        <v>9540</v>
      </c>
      <c r="C3361" s="74" t="s">
        <v>6399</v>
      </c>
      <c r="D3361" s="74" t="s">
        <v>6805</v>
      </c>
      <c r="E3361" s="74" t="s">
        <v>6481</v>
      </c>
      <c r="F3361" s="41">
        <v>0.95364075432618045</v>
      </c>
      <c r="G3361" s="110">
        <v>7492.083333333333</v>
      </c>
      <c r="H3361" s="4">
        <v>3327.5411221432869</v>
      </c>
      <c r="I3361" s="46">
        <v>8156.0333794994258</v>
      </c>
      <c r="J3361" s="110">
        <v>7777.9258243353388</v>
      </c>
      <c r="K3361" s="46">
        <v>7802.0520473531415</v>
      </c>
      <c r="L3361" s="110">
        <f>$L$1*gp_need_index[[#This Row],[Normalised weighted population (base year)]]</f>
        <v>3313.3591987014756</v>
      </c>
      <c r="M3361" s="4">
        <f>$M$1*gp_need_index[[#This Row],[Normalised travel time adjusted wp (base year)]]</f>
        <v>4632.4964905032984</v>
      </c>
      <c r="N3361" s="115">
        <v>7945.8556892047745</v>
      </c>
      <c r="O3361" s="43">
        <f>gp_need_index[[#This Row],[Combined weighted population (base year)]]/gp_need_index[[#This Row],[Registered population (base year)]]</f>
        <v>1.0605669125238564</v>
      </c>
      <c r="P3361" s="77">
        <v>7562.1954405095858</v>
      </c>
      <c r="Q3361" s="4">
        <v>3389.0977315167597</v>
      </c>
      <c r="R3361" s="46">
        <v>8223.690352749767</v>
      </c>
      <c r="S3361" s="110">
        <v>7842.4462713412213</v>
      </c>
      <c r="T3361" s="46">
        <v>7866.6703147061653</v>
      </c>
      <c r="U3361" s="110">
        <f>$L$1*gp_need_index[[#This Row],[Normalised weighted population 2025/26]]</f>
        <v>3340.8446005193232</v>
      </c>
      <c r="V3361" s="4">
        <f>$M$1*gp_need_index[[#This Row],[Normalised travel time adjusted wp 2025/26]]</f>
        <v>4670.8638193699189</v>
      </c>
      <c r="W3361" s="115">
        <v>8011.7084198892426</v>
      </c>
      <c r="X3361" s="43">
        <f>gp_need_index[[#This Row],[Combined weighted population 2025/26]]/gp_need_index[[#This Row],[Registered population 2025/26]]</f>
        <v>1.059442126683434</v>
      </c>
    </row>
    <row r="3362" spans="1:24" ht="13">
      <c r="A3362" s="8" t="s">
        <v>2831</v>
      </c>
      <c r="B3362" s="3" t="s">
        <v>9539</v>
      </c>
      <c r="C3362" s="74" t="s">
        <v>6399</v>
      </c>
      <c r="D3362" s="74" t="s">
        <v>6805</v>
      </c>
      <c r="E3362" s="74" t="s">
        <v>6481</v>
      </c>
      <c r="F3362" s="41">
        <v>0.95364075432618045</v>
      </c>
      <c r="G3362" s="110">
        <v>10394.583333333332</v>
      </c>
      <c r="H3362" s="4">
        <v>3446.5405148012378</v>
      </c>
      <c r="I3362" s="46">
        <v>8447.709119342202</v>
      </c>
      <c r="J3362" s="110">
        <v>8056.079696897651</v>
      </c>
      <c r="K3362" s="46">
        <v>8081.0687209390508</v>
      </c>
      <c r="L3362" s="110">
        <f>$L$1*gp_need_index[[#This Row],[Normalised weighted population (base year)]]</f>
        <v>3431.8514179799399</v>
      </c>
      <c r="M3362" s="4">
        <f>$M$1*gp_need_index[[#This Row],[Normalised travel time adjusted wp (base year)]]</f>
        <v>4798.1636449049565</v>
      </c>
      <c r="N3362" s="115">
        <v>8230.0150628848969</v>
      </c>
      <c r="O3362" s="43">
        <f>gp_need_index[[#This Row],[Combined weighted population (base year)]]/gp_need_index[[#This Row],[Registered population (base year)]]</f>
        <v>0.79175997718859004</v>
      </c>
      <c r="P3362" s="77">
        <v>10482.394956650238</v>
      </c>
      <c r="Q3362" s="4">
        <v>3508.0236698432336</v>
      </c>
      <c r="R3362" s="46">
        <v>8512.265710908423</v>
      </c>
      <c r="S3362" s="110">
        <v>8117.6434935755888</v>
      </c>
      <c r="T3362" s="46">
        <v>8142.7175764836384</v>
      </c>
      <c r="U3362" s="110">
        <f>$L$1*gp_need_index[[#This Row],[Normalised weighted population 2025/26]]</f>
        <v>3458.0773008999877</v>
      </c>
      <c r="V3362" s="4">
        <f>$M$1*gp_need_index[[#This Row],[Normalised travel time adjusted wp 2025/26]]</f>
        <v>4834.7678748204353</v>
      </c>
      <c r="W3362" s="115">
        <v>8292.8451757204239</v>
      </c>
      <c r="X3362" s="43">
        <f>gp_need_index[[#This Row],[Combined weighted population 2025/26]]/gp_need_index[[#This Row],[Registered population 2025/26]]</f>
        <v>0.79112122849934019</v>
      </c>
    </row>
    <row r="3363" spans="1:24" ht="13">
      <c r="A3363" s="8" t="s">
        <v>2850</v>
      </c>
      <c r="B3363" s="3" t="s">
        <v>9538</v>
      </c>
      <c r="C3363" s="74" t="s">
        <v>6399</v>
      </c>
      <c r="D3363" s="74" t="s">
        <v>6805</v>
      </c>
      <c r="E3363" s="74" t="s">
        <v>6481</v>
      </c>
      <c r="F3363" s="41">
        <v>0.95364075432618045</v>
      </c>
      <c r="G3363" s="110">
        <v>6384</v>
      </c>
      <c r="H3363" s="4">
        <v>2550.2040280018718</v>
      </c>
      <c r="I3363" s="46">
        <v>6250.7264113148076</v>
      </c>
      <c r="J3363" s="110">
        <v>5960.9474499728321</v>
      </c>
      <c r="K3363" s="46">
        <v>5979.4376169946718</v>
      </c>
      <c r="L3363" s="110">
        <f>$L$1*gp_need_index[[#This Row],[Normalised weighted population (base year)]]</f>
        <v>2539.33510198156</v>
      </c>
      <c r="M3363" s="4">
        <f>$M$1*gp_need_index[[#This Row],[Normalised travel time adjusted wp (base year)]]</f>
        <v>3550.3126110660073</v>
      </c>
      <c r="N3363" s="115">
        <v>6089.6477130475669</v>
      </c>
      <c r="O3363" s="43">
        <f>gp_need_index[[#This Row],[Combined weighted population (base year)]]/gp_need_index[[#This Row],[Registered population (base year)]]</f>
        <v>0.95389218562775169</v>
      </c>
      <c r="P3363" s="77">
        <v>6441.1208727514222</v>
      </c>
      <c r="Q3363" s="4">
        <v>2596.7690178811304</v>
      </c>
      <c r="R3363" s="46">
        <v>6301.0942771223336</v>
      </c>
      <c r="S3363" s="110">
        <v>6008.9802995153204</v>
      </c>
      <c r="T3363" s="46">
        <v>6027.5410641438884</v>
      </c>
      <c r="U3363" s="110">
        <f>$L$1*gp_need_index[[#This Row],[Normalised weighted population 2025/26]]</f>
        <v>2559.7968661415503</v>
      </c>
      <c r="V3363" s="4">
        <f>$M$1*gp_need_index[[#This Row],[Normalised travel time adjusted wp 2025/26]]</f>
        <v>3578.8742059832648</v>
      </c>
      <c r="W3363" s="115">
        <v>6138.6710721248146</v>
      </c>
      <c r="X3363" s="43">
        <f>gp_need_index[[#This Row],[Combined weighted population 2025/26]]/gp_need_index[[#This Row],[Registered population 2025/26]]</f>
        <v>0.95304391788297371</v>
      </c>
    </row>
    <row r="3364" spans="1:24" ht="13">
      <c r="A3364" s="8" t="s">
        <v>2841</v>
      </c>
      <c r="B3364" s="3" t="s">
        <v>12726</v>
      </c>
      <c r="C3364" s="74" t="s">
        <v>6399</v>
      </c>
      <c r="D3364" s="74" t="s">
        <v>6805</v>
      </c>
      <c r="E3364" s="74" t="s">
        <v>6481</v>
      </c>
      <c r="F3364" s="41">
        <v>0.95364075432618045</v>
      </c>
      <c r="G3364" s="110">
        <v>6434.416666666667</v>
      </c>
      <c r="H3364" s="4">
        <v>2691.326649918401</v>
      </c>
      <c r="I3364" s="46">
        <v>6596.6277158229013</v>
      </c>
      <c r="J3364" s="110">
        <v>6290.8130309263406</v>
      </c>
      <c r="K3364" s="46">
        <v>6310.3264026883289</v>
      </c>
      <c r="L3364" s="110">
        <f>$L$1*gp_need_index[[#This Row],[Normalised weighted population (base year)]]</f>
        <v>2679.8562616932768</v>
      </c>
      <c r="M3364" s="4">
        <f>$M$1*gp_need_index[[#This Row],[Normalised travel time adjusted wp (base year)]]</f>
        <v>3746.7790187712449</v>
      </c>
      <c r="N3364" s="115">
        <v>6426.6352804645212</v>
      </c>
      <c r="O3364" s="43">
        <f>gp_need_index[[#This Row],[Combined weighted population (base year)]]/gp_need_index[[#This Row],[Registered population (base year)]]</f>
        <v>0.99879066174833575</v>
      </c>
      <c r="P3364" s="77">
        <v>6494.506850788779</v>
      </c>
      <c r="Q3364" s="4">
        <v>2743.0103079090763</v>
      </c>
      <c r="R3364" s="46">
        <v>6655.9506965146029</v>
      </c>
      <c r="S3364" s="110">
        <v>6347.3858429820521</v>
      </c>
      <c r="T3364" s="46">
        <v>6366.9918873965762</v>
      </c>
      <c r="U3364" s="110">
        <f>$L$1*gp_need_index[[#This Row],[Normalised weighted population 2025/26]]</f>
        <v>2703.9560090365499</v>
      </c>
      <c r="V3364" s="4">
        <f>$M$1*gp_need_index[[#This Row],[Normalised travel time adjusted wp 2025/26]]</f>
        <v>3780.4243543125117</v>
      </c>
      <c r="W3364" s="115">
        <v>6484.3803633490616</v>
      </c>
      <c r="X3364" s="43">
        <f>gp_need_index[[#This Row],[Combined weighted population 2025/26]]/gp_need_index[[#This Row],[Registered population 2025/26]]</f>
        <v>0.99844076114285907</v>
      </c>
    </row>
    <row r="3365" spans="1:24" ht="13">
      <c r="A3365" s="8" t="s">
        <v>2826</v>
      </c>
      <c r="B3365" s="3" t="s">
        <v>9537</v>
      </c>
      <c r="C3365" s="74" t="s">
        <v>6399</v>
      </c>
      <c r="D3365" s="74" t="s">
        <v>6805</v>
      </c>
      <c r="E3365" s="74" t="s">
        <v>6481</v>
      </c>
      <c r="F3365" s="41">
        <v>0.95364075432618045</v>
      </c>
      <c r="G3365" s="110">
        <v>6675.25</v>
      </c>
      <c r="H3365" s="4">
        <v>2295.6109224099041</v>
      </c>
      <c r="I3365" s="46">
        <v>5626.7011051869467</v>
      </c>
      <c r="J3365" s="110">
        <v>5365.8514863184328</v>
      </c>
      <c r="K3365" s="46">
        <v>5382.4957347418722</v>
      </c>
      <c r="L3365" s="110">
        <f>$L$1*gp_need_index[[#This Row],[Normalised weighted population (base year)]]</f>
        <v>2285.8270678582185</v>
      </c>
      <c r="M3365" s="4">
        <f>$M$1*gp_need_index[[#This Row],[Normalised travel time adjusted wp (base year)]]</f>
        <v>3195.8762194876317</v>
      </c>
      <c r="N3365" s="115">
        <v>5481.7032873458502</v>
      </c>
      <c r="O3365" s="43">
        <f>gp_need_index[[#This Row],[Combined weighted population (base year)]]/gp_need_index[[#This Row],[Registered population (base year)]]</f>
        <v>0.82119820041883829</v>
      </c>
      <c r="P3365" s="77">
        <v>6733.2410217912184</v>
      </c>
      <c r="Q3365" s="4">
        <v>2338.7706680651913</v>
      </c>
      <c r="R3365" s="46">
        <v>5675.0578779131702</v>
      </c>
      <c r="S3365" s="110">
        <v>5411.9664755378481</v>
      </c>
      <c r="T3365" s="46">
        <v>5428.6831613852391</v>
      </c>
      <c r="U3365" s="110">
        <f>$L$1*gp_need_index[[#This Row],[Normalised weighted population 2025/26]]</f>
        <v>2305.4718326938651</v>
      </c>
      <c r="V3365" s="4">
        <f>$M$1*gp_need_index[[#This Row],[Normalised travel time adjusted wp 2025/26]]</f>
        <v>3223.3001703318669</v>
      </c>
      <c r="W3365" s="115">
        <v>5528.7720030257315</v>
      </c>
      <c r="X3365" s="43">
        <f>gp_need_index[[#This Row],[Combined weighted population 2025/26]]/gp_need_index[[#This Row],[Registered population 2025/26]]</f>
        <v>0.82111601012537838</v>
      </c>
    </row>
    <row r="3366" spans="1:24" ht="13">
      <c r="A3366" s="8" t="s">
        <v>2813</v>
      </c>
      <c r="B3366" s="3" t="s">
        <v>9536</v>
      </c>
      <c r="C3366" s="74" t="s">
        <v>6399</v>
      </c>
      <c r="D3366" s="74" t="s">
        <v>6805</v>
      </c>
      <c r="E3366" s="74" t="s">
        <v>6481</v>
      </c>
      <c r="F3366" s="41">
        <v>0.95364075432618045</v>
      </c>
      <c r="G3366" s="110">
        <v>17955.25</v>
      </c>
      <c r="H3366" s="4">
        <v>6251.8008687376532</v>
      </c>
      <c r="I3366" s="46">
        <v>15323.596221874772</v>
      </c>
      <c r="J3366" s="110">
        <v>14613.205860018466</v>
      </c>
      <c r="K3366" s="46">
        <v>14658.534328243346</v>
      </c>
      <c r="L3366" s="110">
        <f>$L$1*gp_need_index[[#This Row],[Normalised weighted population (base year)]]</f>
        <v>6225.1558001902276</v>
      </c>
      <c r="M3366" s="4">
        <f>$M$1*gp_need_index[[#This Row],[Normalised travel time adjusted wp (base year)]]</f>
        <v>8703.5575281180681</v>
      </c>
      <c r="N3366" s="115">
        <v>14928.713328308295</v>
      </c>
      <c r="O3366" s="43">
        <f>gp_need_index[[#This Row],[Combined weighted population (base year)]]/gp_need_index[[#This Row],[Registered population (base year)]]</f>
        <v>0.83144001494316677</v>
      </c>
      <c r="P3366" s="77">
        <v>18122.931546889831</v>
      </c>
      <c r="Q3366" s="4">
        <v>6372.0242353315207</v>
      </c>
      <c r="R3366" s="46">
        <v>15461.800863479879</v>
      </c>
      <c r="S3366" s="110">
        <v>14745.003438690141</v>
      </c>
      <c r="T3366" s="46">
        <v>14790.54836056233</v>
      </c>
      <c r="U3366" s="110">
        <f>$L$1*gp_need_index[[#This Row],[Normalised weighted population 2025/26]]</f>
        <v>6281.3009383055924</v>
      </c>
      <c r="V3366" s="4">
        <f>$M$1*gp_need_index[[#This Row],[Normalised travel time adjusted wp 2025/26]]</f>
        <v>8781.9413350579816</v>
      </c>
      <c r="W3366" s="115">
        <v>15063.242273363574</v>
      </c>
      <c r="X3366" s="43">
        <f>gp_need_index[[#This Row],[Combined weighted population 2025/26]]/gp_need_index[[#This Row],[Registered population 2025/26]]</f>
        <v>0.8311702902143695</v>
      </c>
    </row>
    <row r="3367" spans="1:24" ht="13">
      <c r="A3367" s="8" t="s">
        <v>2819</v>
      </c>
      <c r="B3367" s="3" t="s">
        <v>9535</v>
      </c>
      <c r="C3367" s="74" t="s">
        <v>6399</v>
      </c>
      <c r="D3367" s="74" t="s">
        <v>6805</v>
      </c>
      <c r="E3367" s="74" t="s">
        <v>6481</v>
      </c>
      <c r="F3367" s="41">
        <v>0.95364075432618045</v>
      </c>
      <c r="G3367" s="110">
        <v>9904.0833333333321</v>
      </c>
      <c r="H3367" s="4">
        <v>4284.6587433071063</v>
      </c>
      <c r="I3367" s="46">
        <v>10501.994850680623</v>
      </c>
      <c r="J3367" s="110">
        <v>10015.130291332733</v>
      </c>
      <c r="K3367" s="46">
        <v>10046.19606290451</v>
      </c>
      <c r="L3367" s="110">
        <f>$L$1*gp_need_index[[#This Row],[Normalised weighted population (base year)]]</f>
        <v>4266.3976009075404</v>
      </c>
      <c r="M3367" s="4">
        <f>$M$1*gp_need_index[[#This Row],[Normalised travel time adjusted wp (base year)]]</f>
        <v>5964.9650786553793</v>
      </c>
      <c r="N3367" s="115">
        <v>10231.362679562921</v>
      </c>
      <c r="O3367" s="43">
        <f>gp_need_index[[#This Row],[Combined weighted population (base year)]]/gp_need_index[[#This Row],[Registered population (base year)]]</f>
        <v>1.0330448901947435</v>
      </c>
      <c r="P3367" s="77">
        <v>9988.7148939474391</v>
      </c>
      <c r="Q3367" s="4">
        <v>4364.1330342686697</v>
      </c>
      <c r="R3367" s="46">
        <v>10589.626377038678</v>
      </c>
      <c r="S3367" s="110">
        <v>10098.699286231582</v>
      </c>
      <c r="T3367" s="46">
        <v>10129.89252887236</v>
      </c>
      <c r="U3367" s="110">
        <f>$L$1*gp_need_index[[#This Row],[Normalised weighted population 2025/26]]</f>
        <v>4301.9975930170058</v>
      </c>
      <c r="V3367" s="4">
        <f>$M$1*gp_need_index[[#This Row],[Normalised travel time adjusted wp 2025/26]]</f>
        <v>6014.6601566310674</v>
      </c>
      <c r="W3367" s="115">
        <v>10316.657749648073</v>
      </c>
      <c r="X3367" s="43">
        <f>gp_need_index[[#This Row],[Combined weighted population 2025/26]]/gp_need_index[[#This Row],[Registered population 2025/26]]</f>
        <v>1.0328313360810155</v>
      </c>
    </row>
    <row r="3368" spans="1:24" ht="13">
      <c r="A3368" s="8" t="s">
        <v>2842</v>
      </c>
      <c r="B3368" s="3" t="s">
        <v>9534</v>
      </c>
      <c r="C3368" s="74" t="s">
        <v>6399</v>
      </c>
      <c r="D3368" s="74" t="s">
        <v>6805</v>
      </c>
      <c r="E3368" s="74" t="s">
        <v>6481</v>
      </c>
      <c r="F3368" s="41">
        <v>0.95364075432618045</v>
      </c>
      <c r="G3368" s="110">
        <v>4812</v>
      </c>
      <c r="H3368" s="4">
        <v>2355.4424444417928</v>
      </c>
      <c r="I3368" s="46">
        <v>5773.3523028508916</v>
      </c>
      <c r="J3368" s="110">
        <v>5505.7040450815157</v>
      </c>
      <c r="K3368" s="46">
        <v>5522.7820999076557</v>
      </c>
      <c r="L3368" s="110">
        <f>$L$1*gp_need_index[[#This Row],[Normalised weighted population (base year)]]</f>
        <v>2345.4035889648844</v>
      </c>
      <c r="M3368" s="4">
        <f>$M$1*gp_need_index[[#This Row],[Normalised travel time adjusted wp (base year)]]</f>
        <v>3279.1717538357302</v>
      </c>
      <c r="N3368" s="115">
        <v>5624.5753428006146</v>
      </c>
      <c r="O3368" s="43">
        <f>gp_need_index[[#This Row],[Combined weighted population (base year)]]/gp_need_index[[#This Row],[Registered population (base year)]]</f>
        <v>1.168864368828058</v>
      </c>
      <c r="P3368" s="77">
        <v>4861.6588433156667</v>
      </c>
      <c r="Q3368" s="4">
        <v>2402.7373314417405</v>
      </c>
      <c r="R3368" s="46">
        <v>5830.2738304115046</v>
      </c>
      <c r="S3368" s="110">
        <v>5559.9867335618164</v>
      </c>
      <c r="T3368" s="46">
        <v>5577.1606299561727</v>
      </c>
      <c r="U3368" s="110">
        <f>$L$1*gp_need_index[[#This Row],[Normalised weighted population 2025/26]]</f>
        <v>2368.5277546188845</v>
      </c>
      <c r="V3368" s="4">
        <f>$M$1*gp_need_index[[#This Row],[Normalised travel time adjusted wp 2025/26]]</f>
        <v>3311.4592018147455</v>
      </c>
      <c r="W3368" s="115">
        <v>5679.9869564336295</v>
      </c>
      <c r="X3368" s="43">
        <f>gp_need_index[[#This Row],[Combined weighted population 2025/26]]/gp_need_index[[#This Row],[Registered population 2025/26]]</f>
        <v>1.1683228172711231</v>
      </c>
    </row>
    <row r="3369" spans="1:24" ht="13">
      <c r="A3369" s="8" t="s">
        <v>2837</v>
      </c>
      <c r="B3369" s="3" t="s">
        <v>9533</v>
      </c>
      <c r="C3369" s="74" t="s">
        <v>6399</v>
      </c>
      <c r="D3369" s="74" t="s">
        <v>6805</v>
      </c>
      <c r="E3369" s="74" t="s">
        <v>6481</v>
      </c>
      <c r="F3369" s="41">
        <v>0.95364075432618045</v>
      </c>
      <c r="G3369" s="110">
        <v>3344.0833333333335</v>
      </c>
      <c r="H3369" s="4">
        <v>1286.6926374518914</v>
      </c>
      <c r="I3369" s="46">
        <v>3153.7726251912823</v>
      </c>
      <c r="J3369" s="110">
        <v>3007.5661052606729</v>
      </c>
      <c r="K3369" s="46">
        <v>3016.8952261902236</v>
      </c>
      <c r="L3369" s="110">
        <f>$L$1*gp_need_index[[#This Row],[Normalised weighted population (base year)]]</f>
        <v>1281.2087754025079</v>
      </c>
      <c r="M3369" s="4">
        <f>$M$1*gp_need_index[[#This Row],[Normalised travel time adjusted wp (base year)]]</f>
        <v>1791.2924013732595</v>
      </c>
      <c r="N3369" s="115">
        <v>3072.5011767757674</v>
      </c>
      <c r="O3369" s="43">
        <f>gp_need_index[[#This Row],[Combined weighted population (base year)]]/gp_need_index[[#This Row],[Registered population (base year)]]</f>
        <v>0.91878726410598832</v>
      </c>
      <c r="P3369" s="77">
        <v>3371.2189671265933</v>
      </c>
      <c r="Q3369" s="4">
        <v>1309.7489982219677</v>
      </c>
      <c r="R3369" s="46">
        <v>3178.1232217169545</v>
      </c>
      <c r="S3369" s="110">
        <v>3030.7878264997075</v>
      </c>
      <c r="T3369" s="46">
        <v>3040.1494380682007</v>
      </c>
      <c r="U3369" s="110">
        <f>$L$1*gp_need_index[[#This Row],[Normalised weighted population 2025/26]]</f>
        <v>1291.1011175789147</v>
      </c>
      <c r="V3369" s="4">
        <f>$M$1*gp_need_index[[#This Row],[Normalised travel time adjusted wp 2025/26]]</f>
        <v>1805.0996733909712</v>
      </c>
      <c r="W3369" s="115">
        <v>3096.2007909698859</v>
      </c>
      <c r="X3369" s="43">
        <f>gp_need_index[[#This Row],[Combined weighted population 2025/26]]/gp_need_index[[#This Row],[Registered population 2025/26]]</f>
        <v>0.91842174037389368</v>
      </c>
    </row>
    <row r="3370" spans="1:24" ht="13">
      <c r="A3370" s="8" t="s">
        <v>2853</v>
      </c>
      <c r="B3370" s="3" t="s">
        <v>12727</v>
      </c>
      <c r="C3370" s="74" t="s">
        <v>6399</v>
      </c>
      <c r="D3370" s="74" t="s">
        <v>6805</v>
      </c>
      <c r="E3370" s="74" t="s">
        <v>6481</v>
      </c>
      <c r="F3370" s="41">
        <v>0.95364075432618045</v>
      </c>
      <c r="G3370" s="110">
        <v>3716.4999999999995</v>
      </c>
      <c r="H3370" s="4">
        <v>1394.8209456797451</v>
      </c>
      <c r="I3370" s="46">
        <v>3418.8025853941913</v>
      </c>
      <c r="J3370" s="110">
        <v>3260.3094764276125</v>
      </c>
      <c r="K3370" s="46">
        <v>3270.4225779551739</v>
      </c>
      <c r="L3370" s="110">
        <f>$L$1*gp_need_index[[#This Row],[Normalised weighted population (base year)]]</f>
        <v>1388.8762426270828</v>
      </c>
      <c r="M3370" s="4">
        <f>$M$1*gp_need_index[[#This Row],[Normalised travel time adjusted wp (base year)]]</f>
        <v>1941.8251791821651</v>
      </c>
      <c r="N3370" s="115">
        <v>3330.7014218092481</v>
      </c>
      <c r="O3370" s="43">
        <f>gp_need_index[[#This Row],[Combined weighted population (base year)]]/gp_need_index[[#This Row],[Registered population (base year)]]</f>
        <v>0.89619303694584918</v>
      </c>
      <c r="P3370" s="77">
        <v>3749.8341291111383</v>
      </c>
      <c r="Q3370" s="4">
        <v>1419.8992824041472</v>
      </c>
      <c r="R3370" s="46">
        <v>3445.4043393305897</v>
      </c>
      <c r="S3370" s="110">
        <v>3285.677993117919</v>
      </c>
      <c r="T3370" s="46">
        <v>3295.82691903143</v>
      </c>
      <c r="U3370" s="110">
        <f>$L$1*gp_need_index[[#This Row],[Normalised weighted population 2025/26]]</f>
        <v>1399.6831093974306</v>
      </c>
      <c r="V3370" s="4">
        <f>$M$1*gp_need_index[[#This Row],[Normalised travel time adjusted wp 2025/26]]</f>
        <v>1956.90909815182</v>
      </c>
      <c r="W3370" s="115">
        <v>3356.5922075492508</v>
      </c>
      <c r="X3370" s="43">
        <f>gp_need_index[[#This Row],[Combined weighted population 2025/26]]/gp_need_index[[#This Row],[Registered population 2025/26]]</f>
        <v>0.89513084898635198</v>
      </c>
    </row>
    <row r="3371" spans="1:24" ht="13">
      <c r="A3371" s="8" t="s">
        <v>2849</v>
      </c>
      <c r="B3371" s="3" t="s">
        <v>9532</v>
      </c>
      <c r="C3371" s="74" t="s">
        <v>6399</v>
      </c>
      <c r="D3371" s="74" t="s">
        <v>6805</v>
      </c>
      <c r="E3371" s="74" t="s">
        <v>6481</v>
      </c>
      <c r="F3371" s="41">
        <v>0.95364075432618045</v>
      </c>
      <c r="G3371" s="110">
        <v>4222.333333333333</v>
      </c>
      <c r="H3371" s="4">
        <v>1173.2205963270792</v>
      </c>
      <c r="I3371" s="46">
        <v>2875.6448061554074</v>
      </c>
      <c r="J3371" s="110">
        <v>2742.3320821162056</v>
      </c>
      <c r="K3371" s="46">
        <v>2750.8384778952709</v>
      </c>
      <c r="L3371" s="110">
        <f>$L$1*gp_need_index[[#This Row],[Normalised weighted population (base year)]]</f>
        <v>1168.2203501793322</v>
      </c>
      <c r="M3371" s="4">
        <f>$M$1*gp_need_index[[#This Row],[Normalised travel time adjusted wp (base year)]]</f>
        <v>1633.3202492688374</v>
      </c>
      <c r="N3371" s="115">
        <v>2801.5405994481698</v>
      </c>
      <c r="O3371" s="43">
        <f>gp_need_index[[#This Row],[Combined weighted population (base year)]]/gp_need_index[[#This Row],[Registered population (base year)]]</f>
        <v>0.66350531288738535</v>
      </c>
      <c r="P3371" s="77">
        <v>4257.9820680335615</v>
      </c>
      <c r="Q3371" s="4">
        <v>1193.2257349948761</v>
      </c>
      <c r="R3371" s="46">
        <v>2895.3779863817972</v>
      </c>
      <c r="S3371" s="110">
        <v>2761.1504469925544</v>
      </c>
      <c r="T3371" s="46">
        <v>2769.6791924695249</v>
      </c>
      <c r="U3371" s="110">
        <f>$L$1*gp_need_index[[#This Row],[Normalised weighted population 2025/26]]</f>
        <v>1176.2368836068542</v>
      </c>
      <c r="V3371" s="4">
        <f>$M$1*gp_need_index[[#This Row],[Normalised travel time adjusted wp 2025/26]]</f>
        <v>1644.5069913738732</v>
      </c>
      <c r="W3371" s="115">
        <v>2820.7438749807275</v>
      </c>
      <c r="X3371" s="43">
        <f>gp_need_index[[#This Row],[Combined weighted population 2025/26]]/gp_need_index[[#This Row],[Registered population 2025/26]]</f>
        <v>0.66246025227706395</v>
      </c>
    </row>
    <row r="3372" spans="1:24" ht="13">
      <c r="A3372" s="8" t="s">
        <v>2834</v>
      </c>
      <c r="B3372" s="3" t="s">
        <v>12728</v>
      </c>
      <c r="C3372" s="74" t="s">
        <v>6399</v>
      </c>
      <c r="D3372" s="74" t="s">
        <v>6805</v>
      </c>
      <c r="E3372" s="74" t="s">
        <v>6481</v>
      </c>
      <c r="F3372" s="41">
        <v>0.95364075432618045</v>
      </c>
      <c r="G3372" s="110">
        <v>7340.25</v>
      </c>
      <c r="H3372" s="4">
        <v>2478.4886777408146</v>
      </c>
      <c r="I3372" s="46">
        <v>6074.9471289313851</v>
      </c>
      <c r="J3372" s="110">
        <v>5793.3171625257901</v>
      </c>
      <c r="K3372" s="46">
        <v>5811.2873598550887</v>
      </c>
      <c r="L3372" s="110">
        <f>$L$1*gp_need_index[[#This Row],[Normalised weighted population (base year)]]</f>
        <v>2467.925401318711</v>
      </c>
      <c r="M3372" s="4">
        <f>$M$1*gp_need_index[[#This Row],[Normalised travel time adjusted wp (base year)]]</f>
        <v>3450.4727905484542</v>
      </c>
      <c r="N3372" s="115">
        <v>5918.3981918671652</v>
      </c>
      <c r="O3372" s="43">
        <f>gp_need_index[[#This Row],[Combined weighted population (base year)]]/gp_need_index[[#This Row],[Registered population (base year)]]</f>
        <v>0.80629381722246041</v>
      </c>
      <c r="P3372" s="77">
        <v>7403.211135729638</v>
      </c>
      <c r="Q3372" s="4">
        <v>2522.44248267892</v>
      </c>
      <c r="R3372" s="46">
        <v>6120.7399589769611</v>
      </c>
      <c r="S3372" s="110">
        <v>5836.9870715131838</v>
      </c>
      <c r="T3372" s="46">
        <v>5855.0165769823716</v>
      </c>
      <c r="U3372" s="110">
        <f>$L$1*gp_need_index[[#This Row],[Normalised weighted population 2025/26]]</f>
        <v>2486.5285736705382</v>
      </c>
      <c r="V3372" s="4">
        <f>$M$1*gp_need_index[[#This Row],[Normalised travel time adjusted wp 2025/26]]</f>
        <v>3476.4371706429602</v>
      </c>
      <c r="W3372" s="115">
        <v>5962.9657443134984</v>
      </c>
      <c r="X3372" s="43">
        <f>gp_need_index[[#This Row],[Combined weighted population 2025/26]]/gp_need_index[[#This Row],[Registered population 2025/26]]</f>
        <v>0.80545666400554528</v>
      </c>
    </row>
    <row r="3373" spans="1:24" ht="13">
      <c r="A3373" s="8" t="s">
        <v>2840</v>
      </c>
      <c r="B3373" s="3" t="s">
        <v>9531</v>
      </c>
      <c r="C3373" s="74" t="s">
        <v>6399</v>
      </c>
      <c r="D3373" s="74" t="s">
        <v>6805</v>
      </c>
      <c r="E3373" s="74" t="s">
        <v>6481</v>
      </c>
      <c r="F3373" s="41">
        <v>0.95364075432618045</v>
      </c>
      <c r="G3373" s="110">
        <v>7722.6666666666679</v>
      </c>
      <c r="H3373" s="4">
        <v>2765.307307150566</v>
      </c>
      <c r="I3373" s="46">
        <v>6777.9594222314454</v>
      </c>
      <c r="J3373" s="110">
        <v>6463.7383362090377</v>
      </c>
      <c r="K3373" s="46">
        <v>6483.7881021942285</v>
      </c>
      <c r="L3373" s="110">
        <f>$L$1*gp_need_index[[#This Row],[Normalised weighted population (base year)]]</f>
        <v>2753.5216146276048</v>
      </c>
      <c r="M3373" s="4">
        <f>$M$1*gp_need_index[[#This Row],[Normalised travel time adjusted wp (base year)]]</f>
        <v>3849.7725273149908</v>
      </c>
      <c r="N3373" s="115">
        <v>6603.2941419425952</v>
      </c>
      <c r="O3373" s="43">
        <f>gp_need_index[[#This Row],[Combined weighted population (base year)]]/gp_need_index[[#This Row],[Registered population (base year)]]</f>
        <v>0.85505362680541186</v>
      </c>
      <c r="P3373" s="77">
        <v>7792.29253299434</v>
      </c>
      <c r="Q3373" s="4">
        <v>2814.5992518632065</v>
      </c>
      <c r="R3373" s="46">
        <v>6829.6622133836208</v>
      </c>
      <c r="S3373" s="110">
        <v>6513.0442249641674</v>
      </c>
      <c r="T3373" s="46">
        <v>6533.1619612271343</v>
      </c>
      <c r="U3373" s="110">
        <f>$L$1*gp_need_index[[#This Row],[Normalised weighted population 2025/26]]</f>
        <v>2774.5256874031279</v>
      </c>
      <c r="V3373" s="4">
        <f>$M$1*gp_need_index[[#This Row],[Normalised travel time adjusted wp 2025/26]]</f>
        <v>3879.0884338616715</v>
      </c>
      <c r="W3373" s="115">
        <v>6653.6141212647999</v>
      </c>
      <c r="X3373" s="43">
        <f>gp_need_index[[#This Row],[Combined weighted population 2025/26]]/gp_need_index[[#This Row],[Registered population 2025/26]]</f>
        <v>0.85387119298869796</v>
      </c>
    </row>
    <row r="3374" spans="1:24" ht="13">
      <c r="A3374" s="8" t="s">
        <v>2839</v>
      </c>
      <c r="B3374" s="3" t="s">
        <v>9530</v>
      </c>
      <c r="C3374" s="74" t="s">
        <v>6399</v>
      </c>
      <c r="D3374" s="74" t="s">
        <v>6805</v>
      </c>
      <c r="E3374" s="74" t="s">
        <v>6481</v>
      </c>
      <c r="F3374" s="41">
        <v>0.95364075432618045</v>
      </c>
      <c r="G3374" s="110">
        <v>8203.1666666666679</v>
      </c>
      <c r="H3374" s="4">
        <v>2976.6535885528428</v>
      </c>
      <c r="I3374" s="46">
        <v>7295.9837718868976</v>
      </c>
      <c r="J3374" s="110">
        <v>6957.7474677737919</v>
      </c>
      <c r="K3374" s="46">
        <v>6979.3295927387599</v>
      </c>
      <c r="L3374" s="110">
        <f>$L$1*gp_need_index[[#This Row],[Normalised weighted population (base year)]]</f>
        <v>2963.9671417874733</v>
      </c>
      <c r="M3374" s="4">
        <f>$M$1*gp_need_index[[#This Row],[Normalised travel time adjusted wp (base year)]]</f>
        <v>4144.0020712751721</v>
      </c>
      <c r="N3374" s="115">
        <v>7107.9692130626454</v>
      </c>
      <c r="O3374" s="43">
        <f>gp_need_index[[#This Row],[Combined weighted population (base year)]]/gp_need_index[[#This Row],[Registered population (base year)]]</f>
        <v>0.86649089332119433</v>
      </c>
      <c r="P3374" s="77">
        <v>8276.0235480111933</v>
      </c>
      <c r="Q3374" s="4">
        <v>3032.5711465021568</v>
      </c>
      <c r="R3374" s="46">
        <v>7358.5738910975278</v>
      </c>
      <c r="S3374" s="110">
        <v>7017.4359562711834</v>
      </c>
      <c r="T3374" s="46">
        <v>7039.1116767076292</v>
      </c>
      <c r="U3374" s="110">
        <f>$L$1*gp_need_index[[#This Row],[Normalised weighted population 2025/26]]</f>
        <v>2989.3941523923627</v>
      </c>
      <c r="V3374" s="4">
        <f>$M$1*gp_need_index[[#This Row],[Normalised travel time adjusted wp 2025/26]]</f>
        <v>4179.4978988471912</v>
      </c>
      <c r="W3374" s="115">
        <v>7168.8920512395543</v>
      </c>
      <c r="X3374" s="43">
        <f>gp_need_index[[#This Row],[Combined weighted population 2025/26]]/gp_need_index[[#This Row],[Registered population 2025/26]]</f>
        <v>0.86622422104662899</v>
      </c>
    </row>
    <row r="3375" spans="1:24" ht="13">
      <c r="A3375" s="8" t="s">
        <v>2854</v>
      </c>
      <c r="B3375" s="3" t="s">
        <v>12729</v>
      </c>
      <c r="C3375" s="74" t="s">
        <v>6399</v>
      </c>
      <c r="D3375" s="74" t="s">
        <v>6805</v>
      </c>
      <c r="E3375" s="74" t="s">
        <v>6481</v>
      </c>
      <c r="F3375" s="41">
        <v>0.95364075432618045</v>
      </c>
      <c r="G3375" s="110">
        <v>8874.1666666666679</v>
      </c>
      <c r="H3375" s="4">
        <v>2908.6672096255211</v>
      </c>
      <c r="I3375" s="46">
        <v>7129.3444560892376</v>
      </c>
      <c r="J3375" s="110">
        <v>6798.833424956113</v>
      </c>
      <c r="K3375" s="46">
        <v>6819.9226170075681</v>
      </c>
      <c r="L3375" s="110">
        <f>$L$1*gp_need_index[[#This Row],[Normalised weighted population (base year)]]</f>
        <v>2896.2705196462107</v>
      </c>
      <c r="M3375" s="4">
        <f>$M$1*gp_need_index[[#This Row],[Normalised travel time adjusted wp (base year)]]</f>
        <v>4049.3536055696645</v>
      </c>
      <c r="N3375" s="115">
        <v>6945.6241252158752</v>
      </c>
      <c r="O3375" s="43">
        <f>gp_need_index[[#This Row],[Combined weighted population (base year)]]/gp_need_index[[#This Row],[Registered population (base year)]]</f>
        <v>0.78267902622396934</v>
      </c>
      <c r="P3375" s="77">
        <v>8953.129366322155</v>
      </c>
      <c r="Q3375" s="4">
        <v>2963.7077032708589</v>
      </c>
      <c r="R3375" s="46">
        <v>7191.4758376858581</v>
      </c>
      <c r="S3375" s="110">
        <v>6858.0844425692421</v>
      </c>
      <c r="T3375" s="46">
        <v>6879.2679520494848</v>
      </c>
      <c r="U3375" s="110">
        <f>$L$1*gp_need_index[[#This Row],[Normalised weighted population 2025/26]]</f>
        <v>2921.5111697468642</v>
      </c>
      <c r="V3375" s="4">
        <f>$M$1*gp_need_index[[#This Row],[Normalised travel time adjusted wp 2025/26]]</f>
        <v>4084.5901118940092</v>
      </c>
      <c r="W3375" s="115">
        <v>7006.1012816408729</v>
      </c>
      <c r="X3375" s="43">
        <f>gp_need_index[[#This Row],[Combined weighted population 2025/26]]/gp_need_index[[#This Row],[Registered population 2025/26]]</f>
        <v>0.78253100061245973</v>
      </c>
    </row>
    <row r="3376" spans="1:24" ht="13">
      <c r="A3376" s="8" t="s">
        <v>2815</v>
      </c>
      <c r="B3376" s="3" t="s">
        <v>9529</v>
      </c>
      <c r="C3376" s="74" t="s">
        <v>6399</v>
      </c>
      <c r="D3376" s="74" t="s">
        <v>6805</v>
      </c>
      <c r="E3376" s="74" t="s">
        <v>6481</v>
      </c>
      <c r="F3376" s="41">
        <v>0.95364075432618045</v>
      </c>
      <c r="G3376" s="110">
        <v>7428.3333333333339</v>
      </c>
      <c r="H3376" s="4">
        <v>3229.2898745276912</v>
      </c>
      <c r="I3376" s="46">
        <v>7915.2127778252043</v>
      </c>
      <c r="J3376" s="110">
        <v>7548.26948409745</v>
      </c>
      <c r="K3376" s="46">
        <v>7571.6833398071594</v>
      </c>
      <c r="L3376" s="110">
        <f>$L$1*gp_need_index[[#This Row],[Normalised weighted population (base year)]]</f>
        <v>3215.5266962254891</v>
      </c>
      <c r="M3376" s="4">
        <f>$M$1*gp_need_index[[#This Row],[Normalised travel time adjusted wp (base year)]]</f>
        <v>4495.7142410705237</v>
      </c>
      <c r="N3376" s="115">
        <v>7711.2409372960128</v>
      </c>
      <c r="O3376" s="43">
        <f>gp_need_index[[#This Row],[Combined weighted population (base year)]]/gp_need_index[[#This Row],[Registered population (base year)]]</f>
        <v>1.0380849365890974</v>
      </c>
      <c r="P3376" s="77">
        <v>7500.3407062175575</v>
      </c>
      <c r="Q3376" s="4">
        <v>3295.0961001599208</v>
      </c>
      <c r="R3376" s="46">
        <v>7995.5941542414957</v>
      </c>
      <c r="S3376" s="110">
        <v>7624.924440536859</v>
      </c>
      <c r="T3376" s="46">
        <v>7648.4765942796221</v>
      </c>
      <c r="U3376" s="110">
        <f>$L$1*gp_need_index[[#This Row],[Normalised weighted population 2025/26]]</f>
        <v>3248.1813410216523</v>
      </c>
      <c r="V3376" s="4">
        <f>$M$1*gp_need_index[[#This Row],[Normalised travel time adjusted wp 2025/26]]</f>
        <v>4541.3105123692649</v>
      </c>
      <c r="W3376" s="115">
        <v>7789.4918533909167</v>
      </c>
      <c r="X3376" s="43">
        <f>gp_need_index[[#This Row],[Combined weighted population 2025/26]]/gp_need_index[[#This Row],[Registered population 2025/26]]</f>
        <v>1.0385517349810072</v>
      </c>
    </row>
    <row r="3377" spans="1:24" ht="13">
      <c r="A3377" s="8" t="s">
        <v>2833</v>
      </c>
      <c r="B3377" s="3" t="s">
        <v>9528</v>
      </c>
      <c r="C3377" s="74" t="s">
        <v>6399</v>
      </c>
      <c r="D3377" s="74" t="s">
        <v>6805</v>
      </c>
      <c r="E3377" s="74" t="s">
        <v>6481</v>
      </c>
      <c r="F3377" s="41">
        <v>0.95364075432618045</v>
      </c>
      <c r="G3377" s="110">
        <v>24125.166666666664</v>
      </c>
      <c r="H3377" s="4">
        <v>6152.8879834758873</v>
      </c>
      <c r="I3377" s="46">
        <v>15081.1539005796</v>
      </c>
      <c r="J3377" s="110">
        <v>14382.002981857948</v>
      </c>
      <c r="K3377" s="46">
        <v>14426.614285593627</v>
      </c>
      <c r="L3377" s="110">
        <f>$L$1*gp_need_index[[#This Row],[Normalised weighted population (base year)]]</f>
        <v>6126.664479956421</v>
      </c>
      <c r="M3377" s="4">
        <f>$M$1*gp_need_index[[#This Row],[Normalised travel time adjusted wp (base year)]]</f>
        <v>8565.8541678826441</v>
      </c>
      <c r="N3377" s="115">
        <v>14692.518647839064</v>
      </c>
      <c r="O3377" s="43">
        <f>gp_need_index[[#This Row],[Combined weighted population (base year)]]/gp_need_index[[#This Row],[Registered population (base year)]]</f>
        <v>0.60901210967132802</v>
      </c>
      <c r="P3377" s="77">
        <v>24331.314368607855</v>
      </c>
      <c r="Q3377" s="4">
        <v>6260.0864507533906</v>
      </c>
      <c r="R3377" s="46">
        <v>15190.18235257569</v>
      </c>
      <c r="S3377" s="110">
        <v>14485.976957062516</v>
      </c>
      <c r="T3377" s="46">
        <v>14530.721788184126</v>
      </c>
      <c r="U3377" s="110">
        <f>$L$1*gp_need_index[[#This Row],[Normalised weighted population 2025/26]]</f>
        <v>6170.956896077405</v>
      </c>
      <c r="V3377" s="4">
        <f>$M$1*gp_need_index[[#This Row],[Normalised travel time adjusted wp 2025/26]]</f>
        <v>8627.6683723327624</v>
      </c>
      <c r="W3377" s="115">
        <v>14798.625268410167</v>
      </c>
      <c r="X3377" s="43">
        <f>gp_need_index[[#This Row],[Combined weighted population 2025/26]]/gp_need_index[[#This Row],[Registered population 2025/26]]</f>
        <v>0.60821314640952084</v>
      </c>
    </row>
    <row r="3378" spans="1:24" ht="13">
      <c r="A3378" s="8" t="s">
        <v>2844</v>
      </c>
      <c r="B3378" s="3" t="s">
        <v>9527</v>
      </c>
      <c r="C3378" s="74" t="s">
        <v>6399</v>
      </c>
      <c r="D3378" s="74" t="s">
        <v>6805</v>
      </c>
      <c r="E3378" s="74" t="s">
        <v>6481</v>
      </c>
      <c r="F3378" s="41">
        <v>0.95364075432618045</v>
      </c>
      <c r="G3378" s="110">
        <v>2637.833333333333</v>
      </c>
      <c r="H3378" s="4">
        <v>860.9652519211354</v>
      </c>
      <c r="I3378" s="46">
        <v>2110.2853655298977</v>
      </c>
      <c r="J3378" s="110">
        <v>2012.4541278274312</v>
      </c>
      <c r="K3378" s="46">
        <v>2018.696526919121</v>
      </c>
      <c r="L3378" s="110">
        <f>$L$1*gp_need_index[[#This Row],[Normalised weighted population (base year)]]</f>
        <v>857.29583271920501</v>
      </c>
      <c r="M3378" s="4">
        <f>$M$1*gp_need_index[[#This Row],[Normalised travel time adjusted wp (base year)]]</f>
        <v>1198.608330165725</v>
      </c>
      <c r="N3378" s="115">
        <v>2055.90416288493</v>
      </c>
      <c r="O3378" s="43">
        <f>gp_need_index[[#This Row],[Combined weighted population (base year)]]/gp_need_index[[#This Row],[Registered population (base year)]]</f>
        <v>0.77939122874262845</v>
      </c>
      <c r="P3378" s="77">
        <v>2660.5817284737122</v>
      </c>
      <c r="Q3378" s="4">
        <v>877.00124259217728</v>
      </c>
      <c r="R3378" s="46">
        <v>2128.0550840967039</v>
      </c>
      <c r="S3378" s="110">
        <v>2029.4000556456442</v>
      </c>
      <c r="T3378" s="46">
        <v>2035.6685429583888</v>
      </c>
      <c r="U3378" s="110">
        <f>$L$1*gp_need_index[[#This Row],[Normalised weighted population 2025/26]]</f>
        <v>864.51471691598329</v>
      </c>
      <c r="V3378" s="4">
        <f>$M$1*gp_need_index[[#This Row],[Normalised travel time adjusted wp 2025/26]]</f>
        <v>1208.685525788298</v>
      </c>
      <c r="W3378" s="115">
        <v>2073.2002427042812</v>
      </c>
      <c r="X3378" s="43">
        <f>gp_need_index[[#This Row],[Combined weighted population 2025/26]]/gp_need_index[[#This Row],[Registered population 2025/26]]</f>
        <v>0.77922817424353574</v>
      </c>
    </row>
    <row r="3379" spans="1:24" ht="13">
      <c r="A3379" s="8" t="s">
        <v>2835</v>
      </c>
      <c r="B3379" s="3" t="s">
        <v>12730</v>
      </c>
      <c r="C3379" s="74" t="s">
        <v>6399</v>
      </c>
      <c r="D3379" s="74" t="s">
        <v>6805</v>
      </c>
      <c r="E3379" s="74" t="s">
        <v>6481</v>
      </c>
      <c r="F3379" s="41">
        <v>0.95364075432618045</v>
      </c>
      <c r="G3379" s="110">
        <v>19800.083333333336</v>
      </c>
      <c r="H3379" s="4">
        <v>3614.6455942942921</v>
      </c>
      <c r="I3379" s="46">
        <v>8859.7462931234368</v>
      </c>
      <c r="J3379" s="110">
        <v>8449.0151381128162</v>
      </c>
      <c r="K3379" s="46">
        <v>8475.2230022795229</v>
      </c>
      <c r="L3379" s="110">
        <f>$L$1*gp_need_index[[#This Row],[Normalised weighted population (base year)]]</f>
        <v>3599.2400364947412</v>
      </c>
      <c r="M3379" s="4">
        <f>$M$1*gp_need_index[[#This Row],[Normalised travel time adjusted wp (base year)]]</f>
        <v>5032.1941684062749</v>
      </c>
      <c r="N3379" s="115">
        <v>8631.4342049010156</v>
      </c>
      <c r="O3379" s="43">
        <f>gp_need_index[[#This Row],[Combined weighted population (base year)]]/gp_need_index[[#This Row],[Registered population (base year)]]</f>
        <v>0.43592918573075101</v>
      </c>
      <c r="P3379" s="77">
        <v>19964.998247722793</v>
      </c>
      <c r="Q3379" s="4">
        <v>3669.4690802245987</v>
      </c>
      <c r="R3379" s="46">
        <v>8904.0151289031546</v>
      </c>
      <c r="S3379" s="110">
        <v>8491.2317040589278</v>
      </c>
      <c r="T3379" s="46">
        <v>8517.4597402996824</v>
      </c>
      <c r="U3379" s="110">
        <f>$L$1*gp_need_index[[#This Row],[Normalised weighted population 2025/26]]</f>
        <v>3617.2240916624428</v>
      </c>
      <c r="V3379" s="4">
        <f>$M$1*gp_need_index[[#This Row],[Normalised travel time adjusted wp 2025/26]]</f>
        <v>5057.2723836580017</v>
      </c>
      <c r="W3379" s="115">
        <v>8674.496475320444</v>
      </c>
      <c r="X3379" s="43">
        <f>gp_need_index[[#This Row],[Combined weighted population 2025/26]]/gp_need_index[[#This Row],[Registered population 2025/26]]</f>
        <v>0.43448521095211501</v>
      </c>
    </row>
    <row r="3380" spans="1:24" ht="13">
      <c r="A3380" s="8" t="s">
        <v>2824</v>
      </c>
      <c r="B3380" s="3" t="s">
        <v>9526</v>
      </c>
      <c r="C3380" s="74" t="s">
        <v>6399</v>
      </c>
      <c r="D3380" s="74" t="s">
        <v>6805</v>
      </c>
      <c r="E3380" s="74" t="s">
        <v>6481</v>
      </c>
      <c r="F3380" s="41">
        <v>0.95364075432618045</v>
      </c>
      <c r="G3380" s="110">
        <v>2845.416666666667</v>
      </c>
      <c r="H3380" s="4">
        <v>1021.4488370007714</v>
      </c>
      <c r="I3380" s="46">
        <v>2503.6417295011934</v>
      </c>
      <c r="J3380" s="110">
        <v>2387.5747874840213</v>
      </c>
      <c r="K3380" s="46">
        <v>2394.980767316626</v>
      </c>
      <c r="L3380" s="110">
        <f>$L$1*gp_need_index[[#This Row],[Normalised weighted population (base year)]]</f>
        <v>1017.0954394996336</v>
      </c>
      <c r="M3380" s="4">
        <f>$M$1*gp_need_index[[#This Row],[Normalised travel time adjusted wp (base year)]]</f>
        <v>1422.028452525009</v>
      </c>
      <c r="N3380" s="115">
        <v>2439.1238920246424</v>
      </c>
      <c r="O3380" s="43">
        <f>gp_need_index[[#This Row],[Combined weighted population (base year)]]/gp_need_index[[#This Row],[Registered population (base year)]]</f>
        <v>0.85721150107763089</v>
      </c>
      <c r="P3380" s="77">
        <v>2871.7615183233538</v>
      </c>
      <c r="Q3380" s="4">
        <v>1042.4907686486779</v>
      </c>
      <c r="R3380" s="46">
        <v>2529.6176021250349</v>
      </c>
      <c r="S3380" s="110">
        <v>2412.3464382473021</v>
      </c>
      <c r="T3380" s="46">
        <v>2419.7977847671909</v>
      </c>
      <c r="U3380" s="110">
        <f>$L$1*gp_need_index[[#This Row],[Normalised weighted population 2025/26]]</f>
        <v>1027.6480442399277</v>
      </c>
      <c r="V3380" s="4">
        <f>$M$1*gp_need_index[[#This Row],[Normalised travel time adjusted wp 2025/26]]</f>
        <v>1436.7636459775447</v>
      </c>
      <c r="W3380" s="115">
        <v>2464.4116902174724</v>
      </c>
      <c r="X3380" s="43">
        <f>gp_need_index[[#This Row],[Combined weighted population 2025/26]]/gp_need_index[[#This Row],[Registered population 2025/26]]</f>
        <v>0.85815332314094517</v>
      </c>
    </row>
    <row r="3381" spans="1:24" ht="13">
      <c r="A3381" s="8" t="s">
        <v>2855</v>
      </c>
      <c r="B3381" s="3" t="s">
        <v>9525</v>
      </c>
      <c r="C3381" s="74" t="s">
        <v>6399</v>
      </c>
      <c r="D3381" s="74" t="s">
        <v>6805</v>
      </c>
      <c r="E3381" s="74" t="s">
        <v>6481</v>
      </c>
      <c r="F3381" s="41">
        <v>0.95364075432618045</v>
      </c>
      <c r="G3381" s="110">
        <v>15130.333333333336</v>
      </c>
      <c r="H3381" s="4">
        <v>5439.0574182123819</v>
      </c>
      <c r="I3381" s="46">
        <v>13331.505825953825</v>
      </c>
      <c r="J3381" s="110">
        <v>12713.467272166476</v>
      </c>
      <c r="K3381" s="46">
        <v>12752.902971820249</v>
      </c>
      <c r="L3381" s="110">
        <f>$L$1*gp_need_index[[#This Row],[Normalised weighted population (base year)]]</f>
        <v>5415.8762483727687</v>
      </c>
      <c r="M3381" s="4">
        <f>$M$1*gp_need_index[[#This Row],[Normalised travel time adjusted wp (base year)]]</f>
        <v>7572.0820499689717</v>
      </c>
      <c r="N3381" s="115">
        <v>12987.95829834174</v>
      </c>
      <c r="O3381" s="43">
        <f>gp_need_index[[#This Row],[Combined weighted population (base year)]]/gp_need_index[[#This Row],[Registered population (base year)]]</f>
        <v>0.85840529829757473</v>
      </c>
      <c r="P3381" s="77">
        <v>15262.776915497929</v>
      </c>
      <c r="Q3381" s="4">
        <v>5539.4309249615571</v>
      </c>
      <c r="R3381" s="46">
        <v>13441.502212726849</v>
      </c>
      <c r="S3381" s="110">
        <v>12818.364309421857</v>
      </c>
      <c r="T3381" s="46">
        <v>12857.958155800352</v>
      </c>
      <c r="U3381" s="110">
        <f>$L$1*gp_need_index[[#This Row],[Normalised weighted population 2025/26]]</f>
        <v>5460.5618845123172</v>
      </c>
      <c r="V3381" s="4">
        <f>$M$1*gp_need_index[[#This Row],[Normalised travel time adjusted wp 2025/26]]</f>
        <v>7634.4589436558199</v>
      </c>
      <c r="W3381" s="115">
        <v>13095.020828168137</v>
      </c>
      <c r="X3381" s="43">
        <f>gp_need_index[[#This Row],[Combined weighted population 2025/26]]/gp_need_index[[#This Row],[Registered population 2025/26]]</f>
        <v>0.85797105603183932</v>
      </c>
    </row>
    <row r="3382" spans="1:24" ht="13">
      <c r="A3382" s="8" t="s">
        <v>2829</v>
      </c>
      <c r="B3382" s="3" t="s">
        <v>12731</v>
      </c>
      <c r="C3382" s="74" t="s">
        <v>6399</v>
      </c>
      <c r="D3382" s="74" t="s">
        <v>6805</v>
      </c>
      <c r="E3382" s="74" t="s">
        <v>6481</v>
      </c>
      <c r="F3382" s="41">
        <v>0.95364075432618045</v>
      </c>
      <c r="G3382" s="110">
        <v>11045.916666666668</v>
      </c>
      <c r="H3382" s="4">
        <v>2821.8502329463354</v>
      </c>
      <c r="I3382" s="46">
        <v>6916.5500431244536</v>
      </c>
      <c r="J3382" s="110">
        <v>6595.9040004599801</v>
      </c>
      <c r="K3382" s="46">
        <v>6616.3637289934177</v>
      </c>
      <c r="L3382" s="110">
        <f>$L$1*gp_need_index[[#This Row],[Normalised weighted population (base year)]]</f>
        <v>2809.823555439154</v>
      </c>
      <c r="M3382" s="4">
        <f>$M$1*gp_need_index[[#This Row],[Normalised travel time adjusted wp (base year)]]</f>
        <v>3928.489782999266</v>
      </c>
      <c r="N3382" s="115">
        <v>6738.31333843842</v>
      </c>
      <c r="O3382" s="43">
        <f>gp_need_index[[#This Row],[Combined weighted population (base year)]]/gp_need_index[[#This Row],[Registered population (base year)]]</f>
        <v>0.61002753703299883</v>
      </c>
      <c r="P3382" s="77">
        <v>11140.737465987586</v>
      </c>
      <c r="Q3382" s="4">
        <v>2869.6039467420023</v>
      </c>
      <c r="R3382" s="46">
        <v>6963.1318311005043</v>
      </c>
      <c r="S3382" s="110">
        <v>6640.3262918833234</v>
      </c>
      <c r="T3382" s="46">
        <v>6660.8371817876359</v>
      </c>
      <c r="U3382" s="110">
        <f>$L$1*gp_need_index[[#This Row],[Normalised weighted population 2025/26]]</f>
        <v>2828.7472391099882</v>
      </c>
      <c r="V3382" s="4">
        <f>$M$1*gp_need_index[[#This Row],[Normalised travel time adjusted wp 2025/26]]</f>
        <v>3954.8960557002633</v>
      </c>
      <c r="W3382" s="115">
        <v>6783.643294810252</v>
      </c>
      <c r="X3382" s="43">
        <f>gp_need_index[[#This Row],[Combined weighted population 2025/26]]/gp_need_index[[#This Row],[Registered population 2025/26]]</f>
        <v>0.60890433111098419</v>
      </c>
    </row>
    <row r="3383" spans="1:24" ht="13">
      <c r="A3383" s="8" t="s">
        <v>2822</v>
      </c>
      <c r="B3383" s="3" t="s">
        <v>9524</v>
      </c>
      <c r="C3383" s="74" t="s">
        <v>6399</v>
      </c>
      <c r="D3383" s="74" t="s">
        <v>6805</v>
      </c>
      <c r="E3383" s="74" t="s">
        <v>6481</v>
      </c>
      <c r="F3383" s="41">
        <v>0.95364075432618045</v>
      </c>
      <c r="G3383" s="110">
        <v>4870.0833333333339</v>
      </c>
      <c r="H3383" s="4">
        <v>1638.4571827479695</v>
      </c>
      <c r="I3383" s="46">
        <v>4015.971849136954</v>
      </c>
      <c r="J3383" s="110">
        <v>3829.7944235636705</v>
      </c>
      <c r="K3383" s="46">
        <v>3841.6740012894106</v>
      </c>
      <c r="L3383" s="110">
        <f>$L$1*gp_need_index[[#This Row],[Normalised weighted population (base year)]]</f>
        <v>1631.4741062132307</v>
      </c>
      <c r="M3383" s="4">
        <f>$M$1*gp_need_index[[#This Row],[Normalised travel time adjusted wp (base year)]]</f>
        <v>2281.0077682919923</v>
      </c>
      <c r="N3383" s="115">
        <v>3912.481874505223</v>
      </c>
      <c r="O3383" s="43">
        <f>gp_need_index[[#This Row],[Combined weighted population (base year)]]/gp_need_index[[#This Row],[Registered population (base year)]]</f>
        <v>0.80337062155101158</v>
      </c>
      <c r="P3383" s="77">
        <v>4911.5659290515814</v>
      </c>
      <c r="Q3383" s="4">
        <v>1668.2453833722527</v>
      </c>
      <c r="R3383" s="46">
        <v>4048.0194293830109</v>
      </c>
      <c r="S3383" s="110">
        <v>3860.3563021638493</v>
      </c>
      <c r="T3383" s="46">
        <v>3872.2803160789313</v>
      </c>
      <c r="U3383" s="110">
        <f>$L$1*gp_need_index[[#This Row],[Normalised weighted population 2025/26]]</f>
        <v>1644.4933203169023</v>
      </c>
      <c r="V3383" s="4">
        <f>$M$1*gp_need_index[[#This Row],[Normalised travel time adjusted wp 2025/26]]</f>
        <v>2299.1803778810031</v>
      </c>
      <c r="W3383" s="115">
        <v>3943.6736981979057</v>
      </c>
      <c r="X3383" s="43">
        <f>gp_need_index[[#This Row],[Combined weighted population 2025/26]]/gp_need_index[[#This Row],[Registered population 2025/26]]</f>
        <v>0.80293612162901884</v>
      </c>
    </row>
    <row r="3384" spans="1:24" ht="13">
      <c r="A3384" s="8" t="s">
        <v>2848</v>
      </c>
      <c r="B3384" s="3" t="s">
        <v>12732</v>
      </c>
      <c r="C3384" s="74" t="s">
        <v>6399</v>
      </c>
      <c r="D3384" s="74" t="s">
        <v>6805</v>
      </c>
      <c r="E3384" s="74" t="s">
        <v>6481</v>
      </c>
      <c r="F3384" s="41">
        <v>0.95364075432618045</v>
      </c>
      <c r="G3384" s="110">
        <v>5434.3333333333339</v>
      </c>
      <c r="H3384" s="4">
        <v>1268.9305972276989</v>
      </c>
      <c r="I3384" s="46">
        <v>3110.2366364119111</v>
      </c>
      <c r="J3384" s="110">
        <v>2966.0484120807773</v>
      </c>
      <c r="K3384" s="46">
        <v>2975.2487499456056</v>
      </c>
      <c r="L3384" s="110">
        <f>$L$1*gp_need_index[[#This Row],[Normalised weighted population (base year)]]</f>
        <v>1263.5224366904479</v>
      </c>
      <c r="M3384" s="4">
        <f>$M$1*gp_need_index[[#This Row],[Normalised travel time adjusted wp (base year)]]</f>
        <v>1766.564656175703</v>
      </c>
      <c r="N3384" s="115">
        <v>3030.0870928661507</v>
      </c>
      <c r="O3384" s="43">
        <f>gp_need_index[[#This Row],[Combined weighted population (base year)]]/gp_need_index[[#This Row],[Registered population (base year)]]</f>
        <v>0.5575821185425045</v>
      </c>
      <c r="P3384" s="77">
        <v>5478.4589098034558</v>
      </c>
      <c r="Q3384" s="4">
        <v>1289.7322168404996</v>
      </c>
      <c r="R3384" s="46">
        <v>3129.5522376437957</v>
      </c>
      <c r="S3384" s="110">
        <v>2984.4685566098151</v>
      </c>
      <c r="T3384" s="46">
        <v>2993.6870954732335</v>
      </c>
      <c r="U3384" s="110">
        <f>$L$1*gp_need_index[[#This Row],[Normalised weighted population 2025/26]]</f>
        <v>1271.3693301547364</v>
      </c>
      <c r="V3384" s="4">
        <f>$M$1*gp_need_index[[#This Row],[Normalised travel time adjusted wp 2025/26]]</f>
        <v>1777.5124902107761</v>
      </c>
      <c r="W3384" s="115">
        <v>3048.8818203655128</v>
      </c>
      <c r="X3384" s="43">
        <f>gp_need_index[[#This Row],[Combined weighted population 2025/26]]/gp_need_index[[#This Row],[Registered population 2025/26]]</f>
        <v>0.55652180121487738</v>
      </c>
    </row>
    <row r="3385" spans="1:24" ht="13">
      <c r="A3385" s="8" t="s">
        <v>2843</v>
      </c>
      <c r="B3385" s="3" t="s">
        <v>9523</v>
      </c>
      <c r="C3385" s="74" t="s">
        <v>6399</v>
      </c>
      <c r="D3385" s="74" t="s">
        <v>6805</v>
      </c>
      <c r="E3385" s="74" t="s">
        <v>6481</v>
      </c>
      <c r="F3385" s="41">
        <v>0.95364075432618045</v>
      </c>
      <c r="G3385" s="110">
        <v>8508.3333333333339</v>
      </c>
      <c r="H3385" s="4">
        <v>2599.7717607283403</v>
      </c>
      <c r="I3385" s="46">
        <v>6372.2203516820382</v>
      </c>
      <c r="J3385" s="110">
        <v>6076.8090229106974</v>
      </c>
      <c r="K3385" s="46">
        <v>6095.6585790821673</v>
      </c>
      <c r="L3385" s="110">
        <f>$L$1*gp_need_index[[#This Row],[Normalised weighted population (base year)]]</f>
        <v>2588.6915778775619</v>
      </c>
      <c r="M3385" s="4">
        <f>$M$1*gp_need_index[[#This Row],[Normalised travel time adjusted wp (base year)]]</f>
        <v>3619.3192257009214</v>
      </c>
      <c r="N3385" s="115">
        <v>6208.0108035784833</v>
      </c>
      <c r="O3385" s="43">
        <f>gp_need_index[[#This Row],[Combined weighted population (base year)]]/gp_need_index[[#This Row],[Registered population (base year)]]</f>
        <v>0.72963887995045829</v>
      </c>
      <c r="P3385" s="77">
        <v>8584.5339195023371</v>
      </c>
      <c r="Q3385" s="4">
        <v>2645.8806621949593</v>
      </c>
      <c r="R3385" s="46">
        <v>6420.2643299052497</v>
      </c>
      <c r="S3385" s="110">
        <v>6122.6257185443119</v>
      </c>
      <c r="T3385" s="46">
        <v>6141.5375154227077</v>
      </c>
      <c r="U3385" s="110">
        <f>$L$1*gp_need_index[[#This Row],[Normalised weighted population 2025/26]]</f>
        <v>2608.2092710724201</v>
      </c>
      <c r="V3385" s="4">
        <f>$M$1*gp_need_index[[#This Row],[Normalised travel time adjusted wp 2025/26]]</f>
        <v>3646.5600093172879</v>
      </c>
      <c r="W3385" s="115">
        <v>6254.769280389708</v>
      </c>
      <c r="X3385" s="43">
        <f>gp_need_index[[#This Row],[Combined weighted population 2025/26]]/gp_need_index[[#This Row],[Registered population 2025/26]]</f>
        <v>0.72860907057285063</v>
      </c>
    </row>
    <row r="3386" spans="1:24" ht="13">
      <c r="A3386" s="8" t="s">
        <v>2845</v>
      </c>
      <c r="B3386" s="3" t="s">
        <v>9522</v>
      </c>
      <c r="C3386" s="74" t="s">
        <v>6399</v>
      </c>
      <c r="D3386" s="74" t="s">
        <v>6805</v>
      </c>
      <c r="E3386" s="74" t="s">
        <v>6481</v>
      </c>
      <c r="F3386" s="41">
        <v>0.95364075432618045</v>
      </c>
      <c r="G3386" s="110">
        <v>7581.9166666666679</v>
      </c>
      <c r="H3386" s="4">
        <v>2552.4567255785964</v>
      </c>
      <c r="I3386" s="46">
        <v>6256.2479288423956</v>
      </c>
      <c r="J3386" s="110">
        <v>5966.212994112866</v>
      </c>
      <c r="K3386" s="46">
        <v>5984.7194942413853</v>
      </c>
      <c r="L3386" s="110">
        <f>$L$1*gp_need_index[[#This Row],[Normalised weighted population (base year)]]</f>
        <v>2541.5781985996796</v>
      </c>
      <c r="M3386" s="4">
        <f>$M$1*gp_need_index[[#This Row],[Normalised travel time adjusted wp (base year)]]</f>
        <v>3553.4487446960015</v>
      </c>
      <c r="N3386" s="115">
        <v>6095.0269432956811</v>
      </c>
      <c r="O3386" s="43">
        <f>gp_need_index[[#This Row],[Combined weighted population (base year)]]/gp_need_index[[#This Row],[Registered population (base year)]]</f>
        <v>0.80388999394994842</v>
      </c>
      <c r="P3386" s="77">
        <v>7647.8107568021187</v>
      </c>
      <c r="Q3386" s="4">
        <v>2599.0730511714623</v>
      </c>
      <c r="R3386" s="46">
        <v>6306.6850442949399</v>
      </c>
      <c r="S3386" s="110">
        <v>6014.3118829390669</v>
      </c>
      <c r="T3386" s="46">
        <v>6032.8891159632849</v>
      </c>
      <c r="U3386" s="110">
        <f>$L$1*gp_need_index[[#This Row],[Normalised weighted population 2025/26]]</f>
        <v>2562.0680951786599</v>
      </c>
      <c r="V3386" s="4">
        <f>$M$1*gp_need_index[[#This Row],[Normalised travel time adjusted wp 2025/26]]</f>
        <v>3582.049631004018</v>
      </c>
      <c r="W3386" s="115">
        <v>6144.1177261826779</v>
      </c>
      <c r="X3386" s="43">
        <f>gp_need_index[[#This Row],[Combined weighted population 2025/26]]/gp_need_index[[#This Row],[Registered population 2025/26]]</f>
        <v>0.80338255241448986</v>
      </c>
    </row>
    <row r="3387" spans="1:24" ht="13">
      <c r="A3387" s="8" t="s">
        <v>2836</v>
      </c>
      <c r="B3387" s="3" t="s">
        <v>12733</v>
      </c>
      <c r="C3387" s="74" t="s">
        <v>6399</v>
      </c>
      <c r="D3387" s="74" t="s">
        <v>6805</v>
      </c>
      <c r="E3387" s="74" t="s">
        <v>6481</v>
      </c>
      <c r="F3387" s="41">
        <v>0.95364075432618045</v>
      </c>
      <c r="G3387" s="110">
        <v>10624.999999999998</v>
      </c>
      <c r="H3387" s="4">
        <v>2385.53810291224</v>
      </c>
      <c r="I3387" s="46">
        <v>5847.1188427832003</v>
      </c>
      <c r="J3387" s="110">
        <v>5576.0508238665943</v>
      </c>
      <c r="K3387" s="46">
        <v>5593.347086234422</v>
      </c>
      <c r="L3387" s="110">
        <f>$L$1*gp_need_index[[#This Row],[Normalised weighted population (base year)]]</f>
        <v>2375.370980252841</v>
      </c>
      <c r="M3387" s="4">
        <f>$M$1*gp_need_index[[#This Row],[Normalised travel time adjusted wp (base year)]]</f>
        <v>3321.0699685011987</v>
      </c>
      <c r="N3387" s="115">
        <v>5696.4409487540397</v>
      </c>
      <c r="O3387" s="43">
        <f>gp_need_index[[#This Row],[Combined weighted population (base year)]]/gp_need_index[[#This Row],[Registered population (base year)]]</f>
        <v>0.5361356187062627</v>
      </c>
      <c r="P3387" s="77">
        <v>10709.445410833454</v>
      </c>
      <c r="Q3387" s="4">
        <v>2423.6204861495139</v>
      </c>
      <c r="R3387" s="46">
        <v>5880.9470807896923</v>
      </c>
      <c r="S3387" s="110">
        <v>5608.3108102766309</v>
      </c>
      <c r="T3387" s="46">
        <v>5625.6339718988775</v>
      </c>
      <c r="U3387" s="110">
        <f>$L$1*gp_need_index[[#This Row],[Normalised weighted population 2025/26]]</f>
        <v>2389.1135801613218</v>
      </c>
      <c r="V3387" s="4">
        <f>$M$1*gp_need_index[[#This Row],[Normalised travel time adjusted wp 2025/26]]</f>
        <v>3340.2404230972575</v>
      </c>
      <c r="W3387" s="115">
        <v>5729.3540032585788</v>
      </c>
      <c r="X3387" s="43">
        <f>gp_need_index[[#This Row],[Combined weighted population 2025/26]]/gp_need_index[[#This Row],[Registered population 2025/26]]</f>
        <v>0.53498139104970666</v>
      </c>
    </row>
    <row r="3388" spans="1:24" ht="13">
      <c r="A3388" s="8" t="s">
        <v>2234</v>
      </c>
      <c r="B3388" s="3" t="s">
        <v>9521</v>
      </c>
      <c r="C3388" s="74" t="s">
        <v>6399</v>
      </c>
      <c r="D3388" s="74" t="s">
        <v>6805</v>
      </c>
      <c r="E3388" s="74" t="s">
        <v>6576</v>
      </c>
      <c r="F3388" s="41">
        <v>0.95364075432618045</v>
      </c>
      <c r="G3388" s="110">
        <v>12606.333333333334</v>
      </c>
      <c r="H3388" s="4">
        <v>3464.1863492696716</v>
      </c>
      <c r="I3388" s="46">
        <v>8490.960279778943</v>
      </c>
      <c r="J3388" s="110">
        <v>8097.3257661620273</v>
      </c>
      <c r="K3388" s="46">
        <v>8122.4427307222941</v>
      </c>
      <c r="L3388" s="110">
        <f>$L$1*gp_need_index[[#This Row],[Normalised weighted population (base year)]]</f>
        <v>3449.4220462031885</v>
      </c>
      <c r="M3388" s="4">
        <f>$M$1*gp_need_index[[#This Row],[Normalised travel time adjusted wp (base year)]]</f>
        <v>4822.729612160193</v>
      </c>
      <c r="N3388" s="115">
        <v>8272.151658363382</v>
      </c>
      <c r="O3388" s="43">
        <f>gp_need_index[[#This Row],[Combined weighted population (base year)]]/gp_need_index[[#This Row],[Registered population (base year)]]</f>
        <v>0.6561901418622953</v>
      </c>
      <c r="P3388" s="77">
        <v>12707.470571810398</v>
      </c>
      <c r="Q3388" s="4">
        <v>3527.9823619245944</v>
      </c>
      <c r="R3388" s="46">
        <v>8560.6957405285866</v>
      </c>
      <c r="S3388" s="110">
        <v>8163.8283435546009</v>
      </c>
      <c r="T3388" s="46">
        <v>8189.0450839664436</v>
      </c>
      <c r="U3388" s="110">
        <f>$L$1*gp_need_index[[#This Row],[Normalised weighted population 2025/26]]</f>
        <v>3477.7518260850725</v>
      </c>
      <c r="V3388" s="4">
        <f>$M$1*gp_need_index[[#This Row],[Normalised travel time adjusted wp 2025/26]]</f>
        <v>4862.2749991673782</v>
      </c>
      <c r="W3388" s="115">
        <v>8340.0268252524511</v>
      </c>
      <c r="X3388" s="43">
        <f>gp_need_index[[#This Row],[Combined weighted population 2025/26]]/gp_need_index[[#This Row],[Registered population 2025/26]]</f>
        <v>0.65630896236372482</v>
      </c>
    </row>
    <row r="3389" spans="1:24" ht="13">
      <c r="A3389" s="8" t="s">
        <v>2242</v>
      </c>
      <c r="B3389" s="3" t="s">
        <v>12734</v>
      </c>
      <c r="C3389" s="74" t="s">
        <v>6399</v>
      </c>
      <c r="D3389" s="74" t="s">
        <v>6805</v>
      </c>
      <c r="E3389" s="74" t="s">
        <v>6576</v>
      </c>
      <c r="F3389" s="41">
        <v>0.95364075432618045</v>
      </c>
      <c r="G3389" s="110">
        <v>14427.499999999996</v>
      </c>
      <c r="H3389" s="4">
        <v>3854.21066759418</v>
      </c>
      <c r="I3389" s="46">
        <v>9446.9368529616859</v>
      </c>
      <c r="J3389" s="110">
        <v>9008.9839865301747</v>
      </c>
      <c r="K3389" s="46">
        <v>9036.9288090614973</v>
      </c>
      <c r="L3389" s="110">
        <f>$L$1*gp_need_index[[#This Row],[Normalised weighted population (base year)]]</f>
        <v>3837.7840875430143</v>
      </c>
      <c r="M3389" s="4">
        <f>$M$1*gp_need_index[[#This Row],[Normalised travel time adjusted wp (base year)]]</f>
        <v>5365.7090133239763</v>
      </c>
      <c r="N3389" s="115">
        <v>9203.4931008669901</v>
      </c>
      <c r="O3389" s="43">
        <f>gp_need_index[[#This Row],[Combined weighted population (base year)]]/gp_need_index[[#This Row],[Registered population (base year)]]</f>
        <v>0.63791322827010866</v>
      </c>
      <c r="P3389" s="77">
        <v>14547.685941148682</v>
      </c>
      <c r="Q3389" s="4">
        <v>3924.4524787442629</v>
      </c>
      <c r="R3389" s="46">
        <v>9522.7357090202295</v>
      </c>
      <c r="S3389" s="110">
        <v>9081.2688647989071</v>
      </c>
      <c r="T3389" s="46">
        <v>9109.3194300407122</v>
      </c>
      <c r="U3389" s="110">
        <f>$L$1*gp_need_index[[#This Row],[Normalised weighted population 2025/26]]</f>
        <v>3868.577099940916</v>
      </c>
      <c r="V3389" s="4">
        <f>$M$1*gp_need_index[[#This Row],[Normalised travel time adjusted wp 2025/26]]</f>
        <v>5408.6912051366207</v>
      </c>
      <c r="W3389" s="115">
        <v>9277.2683050775377</v>
      </c>
      <c r="X3389" s="43">
        <f>gp_need_index[[#This Row],[Combined weighted population 2025/26]]/gp_need_index[[#This Row],[Registered population 2025/26]]</f>
        <v>0.63771436519923985</v>
      </c>
    </row>
    <row r="3390" spans="1:24" ht="13">
      <c r="A3390" s="8" t="s">
        <v>2235</v>
      </c>
      <c r="B3390" s="3" t="s">
        <v>9520</v>
      </c>
      <c r="C3390" s="74" t="s">
        <v>6399</v>
      </c>
      <c r="D3390" s="74" t="s">
        <v>6805</v>
      </c>
      <c r="E3390" s="74" t="s">
        <v>6576</v>
      </c>
      <c r="F3390" s="41">
        <v>0.95364075432618045</v>
      </c>
      <c r="G3390" s="110">
        <v>17446.416666666668</v>
      </c>
      <c r="H3390" s="4">
        <v>5959.4604293663951</v>
      </c>
      <c r="I3390" s="46">
        <v>14607.049590543062</v>
      </c>
      <c r="J3390" s="110">
        <v>13929.87779000541</v>
      </c>
      <c r="K3390" s="46">
        <v>13973.086653880262</v>
      </c>
      <c r="L3390" s="110">
        <f>$L$1*gp_need_index[[#This Row],[Normalised weighted population (base year)]]</f>
        <v>5934.0613107795925</v>
      </c>
      <c r="M3390" s="4">
        <f>$M$1*gp_need_index[[#This Row],[Normalised travel time adjusted wp (base year)]]</f>
        <v>8296.5705038533597</v>
      </c>
      <c r="N3390" s="115">
        <v>14230.631814632952</v>
      </c>
      <c r="O3390" s="43">
        <f>gp_need_index[[#This Row],[Combined weighted population (base year)]]/gp_need_index[[#This Row],[Registered population (base year)]]</f>
        <v>0.81567648454838104</v>
      </c>
      <c r="P3390" s="77">
        <v>17593.960895136752</v>
      </c>
      <c r="Q3390" s="4">
        <v>6076.9472851910205</v>
      </c>
      <c r="R3390" s="46">
        <v>14745.792751461451</v>
      </c>
      <c r="S3390" s="110">
        <v>14062.188922641222</v>
      </c>
      <c r="T3390" s="46">
        <v>14105.62474132358</v>
      </c>
      <c r="U3390" s="110">
        <f>$L$1*gp_need_index[[#This Row],[Normalised weighted population 2025/26]]</f>
        <v>5990.4252204273098</v>
      </c>
      <c r="V3390" s="4">
        <f>$M$1*gp_need_index[[#This Row],[Normalised travel time adjusted wp 2025/26]]</f>
        <v>8375.2654704099441</v>
      </c>
      <c r="W3390" s="115">
        <v>14365.690690837255</v>
      </c>
      <c r="X3390" s="43">
        <f>gp_need_index[[#This Row],[Combined weighted population 2025/26]]/gp_need_index[[#This Row],[Registered population 2025/26]]</f>
        <v>0.81651259636527662</v>
      </c>
    </row>
    <row r="3391" spans="1:24" ht="13">
      <c r="A3391" s="8" t="s">
        <v>2230</v>
      </c>
      <c r="B3391" s="3" t="s">
        <v>12735</v>
      </c>
      <c r="C3391" s="74" t="s">
        <v>6399</v>
      </c>
      <c r="D3391" s="74" t="s">
        <v>6805</v>
      </c>
      <c r="E3391" s="74" t="s">
        <v>6576</v>
      </c>
      <c r="F3391" s="41">
        <v>0.95364075432618045</v>
      </c>
      <c r="G3391" s="110">
        <v>8097.25</v>
      </c>
      <c r="H3391" s="4">
        <v>2272.1232965284153</v>
      </c>
      <c r="I3391" s="46">
        <v>5569.1313100550897</v>
      </c>
      <c r="J3391" s="110">
        <v>5310.9505834624852</v>
      </c>
      <c r="K3391" s="46">
        <v>5327.4245356583579</v>
      </c>
      <c r="L3391" s="110">
        <f>$L$1*gp_need_index[[#This Row],[Normalised weighted population (base year)]]</f>
        <v>2262.4395458371641</v>
      </c>
      <c r="M3391" s="4">
        <f>$M$1*gp_need_index[[#This Row],[Normalised travel time adjusted wp (base year)]]</f>
        <v>3163.1774967754782</v>
      </c>
      <c r="N3391" s="115">
        <v>5425.6170426126428</v>
      </c>
      <c r="O3391" s="43">
        <f>gp_need_index[[#This Row],[Combined weighted population (base year)]]/gp_need_index[[#This Row],[Registered population (base year)]]</f>
        <v>0.67005675292384981</v>
      </c>
      <c r="P3391" s="77">
        <v>8164.7748622622585</v>
      </c>
      <c r="Q3391" s="4">
        <v>2313.0778462787589</v>
      </c>
      <c r="R3391" s="46">
        <v>5612.7139069219756</v>
      </c>
      <c r="S3391" s="110">
        <v>5352.5127240141164</v>
      </c>
      <c r="T3391" s="46">
        <v>5369.0457668749586</v>
      </c>
      <c r="U3391" s="110">
        <f>$L$1*gp_need_index[[#This Row],[Normalised weighted population 2025/26]]</f>
        <v>2280.1448189169878</v>
      </c>
      <c r="V3391" s="4">
        <f>$M$1*gp_need_index[[#This Row],[Normalised travel time adjusted wp 2025/26]]</f>
        <v>3187.8902526467673</v>
      </c>
      <c r="W3391" s="115">
        <v>5468.0350715637551</v>
      </c>
      <c r="X3391" s="43">
        <f>gp_need_index[[#This Row],[Combined weighted population 2025/26]]/gp_need_index[[#This Row],[Registered population 2025/26]]</f>
        <v>0.66971045298959986</v>
      </c>
    </row>
    <row r="3392" spans="1:24" ht="13">
      <c r="A3392" s="8" t="s">
        <v>2421</v>
      </c>
      <c r="B3392" s="3" t="s">
        <v>9519</v>
      </c>
      <c r="C3392" s="74" t="s">
        <v>6399</v>
      </c>
      <c r="D3392" s="74" t="s">
        <v>6805</v>
      </c>
      <c r="E3392" s="74" t="s">
        <v>6668</v>
      </c>
      <c r="F3392" s="41">
        <v>0.95364075432618045</v>
      </c>
      <c r="G3392" s="110">
        <v>9096.1666666666642</v>
      </c>
      <c r="H3392" s="4">
        <v>2439.8592589743384</v>
      </c>
      <c r="I3392" s="46">
        <v>5980.2637524305092</v>
      </c>
      <c r="J3392" s="110">
        <v>5703.0232359373449</v>
      </c>
      <c r="K3392" s="46">
        <v>5720.7133519880072</v>
      </c>
      <c r="L3392" s="110">
        <f>$L$1*gp_need_index[[#This Row],[Normalised weighted population (base year)]]</f>
        <v>2429.4606204753854</v>
      </c>
      <c r="M3392" s="4">
        <f>$M$1*gp_need_index[[#This Row],[Normalised travel time adjusted wp (base year)]]</f>
        <v>3396.6941473109464</v>
      </c>
      <c r="N3392" s="115">
        <v>5826.1547677863318</v>
      </c>
      <c r="O3392" s="43">
        <f>gp_need_index[[#This Row],[Combined weighted population (base year)]]/gp_need_index[[#This Row],[Registered population (base year)]]</f>
        <v>0.64050659814057209</v>
      </c>
      <c r="P3392" s="77">
        <v>9172.1279705813504</v>
      </c>
      <c r="Q3392" s="4">
        <v>2485.809059141975</v>
      </c>
      <c r="R3392" s="46">
        <v>6031.8484735153888</v>
      </c>
      <c r="S3392" s="110">
        <v>5752.2165282644355</v>
      </c>
      <c r="T3392" s="46">
        <v>5769.9841912874426</v>
      </c>
      <c r="U3392" s="110">
        <f>$L$1*gp_need_index[[#This Row],[Normalised weighted population 2025/26]]</f>
        <v>2450.4167277111219</v>
      </c>
      <c r="V3392" s="4">
        <f>$M$1*gp_need_index[[#This Row],[Normalised travel time adjusted wp 2025/26]]</f>
        <v>3425.9488855200075</v>
      </c>
      <c r="W3392" s="115">
        <v>5876.3656132311298</v>
      </c>
      <c r="X3392" s="43">
        <f>gp_need_index[[#This Row],[Combined weighted population 2025/26]]/gp_need_index[[#This Row],[Registered population 2025/26]]</f>
        <v>0.64067636562409114</v>
      </c>
    </row>
    <row r="3393" spans="1:24" ht="13">
      <c r="A3393" s="8" t="s">
        <v>2247</v>
      </c>
      <c r="B3393" s="3" t="s">
        <v>12736</v>
      </c>
      <c r="C3393" s="74" t="s">
        <v>6399</v>
      </c>
      <c r="D3393" s="74" t="s">
        <v>6805</v>
      </c>
      <c r="E3393" s="74" t="s">
        <v>6576</v>
      </c>
      <c r="F3393" s="41">
        <v>0.95364075432618045</v>
      </c>
      <c r="G3393" s="110">
        <v>14442.5</v>
      </c>
      <c r="H3393" s="4">
        <v>3290.3286734350904</v>
      </c>
      <c r="I3393" s="46">
        <v>8064.8230945904688</v>
      </c>
      <c r="J3393" s="110">
        <v>7690.9439794324553</v>
      </c>
      <c r="K3393" s="46">
        <v>7714.8003948645301</v>
      </c>
      <c r="L3393" s="110">
        <f>$L$1*gp_need_index[[#This Row],[Normalised weighted population (base year)]]</f>
        <v>3276.3053488142373</v>
      </c>
      <c r="M3393" s="4">
        <f>$M$1*gp_need_index[[#This Row],[Normalised travel time adjusted wp (base year)]]</f>
        <v>4580.6905077322363</v>
      </c>
      <c r="N3393" s="115">
        <v>7856.9958565464731</v>
      </c>
      <c r="O3393" s="43">
        <f>gp_need_index[[#This Row],[Combined weighted population (base year)]]/gp_need_index[[#This Row],[Registered population (base year)]]</f>
        <v>0.54401910033210821</v>
      </c>
      <c r="P3393" s="77">
        <v>14562.759989797358</v>
      </c>
      <c r="Q3393" s="4">
        <v>3350.040532460177</v>
      </c>
      <c r="R3393" s="46">
        <v>8128.9175440166</v>
      </c>
      <c r="S3393" s="110">
        <v>7752.0670585313128</v>
      </c>
      <c r="T3393" s="46">
        <v>7776.0119351803314</v>
      </c>
      <c r="U3393" s="110">
        <f>$L$1*gp_need_index[[#This Row],[Normalised weighted population 2025/26]]</f>
        <v>3302.3434881535854</v>
      </c>
      <c r="V3393" s="4">
        <f>$M$1*gp_need_index[[#This Row],[Normalised travel time adjusted wp 2025/26]]</f>
        <v>4617.0350801562881</v>
      </c>
      <c r="W3393" s="115">
        <v>7919.378568309874</v>
      </c>
      <c r="X3393" s="43">
        <f>gp_need_index[[#This Row],[Combined weighted population 2025/26]]/gp_need_index[[#This Row],[Registered population 2025/26]]</f>
        <v>0.54381027867369758</v>
      </c>
    </row>
    <row r="3394" spans="1:24" ht="13">
      <c r="A3394" s="8" t="s">
        <v>2236</v>
      </c>
      <c r="B3394" s="3" t="s">
        <v>12737</v>
      </c>
      <c r="C3394" s="74" t="s">
        <v>6399</v>
      </c>
      <c r="D3394" s="74" t="s">
        <v>6805</v>
      </c>
      <c r="E3394" s="74" t="s">
        <v>6576</v>
      </c>
      <c r="F3394" s="41">
        <v>0.95364075432618045</v>
      </c>
      <c r="G3394" s="110">
        <v>2518.4166666666665</v>
      </c>
      <c r="H3394" s="4">
        <v>782.61752195104964</v>
      </c>
      <c r="I3394" s="46">
        <v>1918.2496618712037</v>
      </c>
      <c r="J3394" s="110">
        <v>1829.3210545327952</v>
      </c>
      <c r="K3394" s="46">
        <v>1834.9953960898633</v>
      </c>
      <c r="L3394" s="110">
        <f>$L$1*gp_need_index[[#This Row],[Normalised weighted population (base year)]]</f>
        <v>779.28201943639374</v>
      </c>
      <c r="M3394" s="4">
        <f>$M$1*gp_need_index[[#This Row],[Normalised travel time adjusted wp (base year)]]</f>
        <v>1089.5351224117824</v>
      </c>
      <c r="N3394" s="115">
        <v>1868.8171418481761</v>
      </c>
      <c r="O3394" s="43">
        <f>gp_need_index[[#This Row],[Combined weighted population (base year)]]/gp_need_index[[#This Row],[Registered population (base year)]]</f>
        <v>0.74206034552722</v>
      </c>
      <c r="P3394" s="77">
        <v>2537.9566726591629</v>
      </c>
      <c r="Q3394" s="4">
        <v>797.70990137690865</v>
      </c>
      <c r="R3394" s="46">
        <v>1935.6535986674926</v>
      </c>
      <c r="S3394" s="110">
        <v>1845.9181579474534</v>
      </c>
      <c r="T3394" s="46">
        <v>1851.6198994652325</v>
      </c>
      <c r="U3394" s="110">
        <f>$L$1*gp_need_index[[#This Row],[Normalised weighted population 2025/26]]</f>
        <v>786.35230610571364</v>
      </c>
      <c r="V3394" s="4">
        <f>$M$1*gp_need_index[[#This Row],[Normalised travel time adjusted wp 2025/26]]</f>
        <v>1099.4059811391198</v>
      </c>
      <c r="W3394" s="115">
        <v>1885.7582872448334</v>
      </c>
      <c r="X3394" s="43">
        <f>gp_need_index[[#This Row],[Combined weighted population 2025/26]]/gp_need_index[[#This Row],[Registered population 2025/26]]</f>
        <v>0.74302225390988108</v>
      </c>
    </row>
    <row r="3395" spans="1:24" ht="13">
      <c r="A3395" s="8" t="s">
        <v>2412</v>
      </c>
      <c r="B3395" s="3" t="s">
        <v>9518</v>
      </c>
      <c r="C3395" s="74" t="s">
        <v>6399</v>
      </c>
      <c r="D3395" s="74" t="s">
        <v>6805</v>
      </c>
      <c r="E3395" s="74" t="s">
        <v>6668</v>
      </c>
      <c r="F3395" s="41">
        <v>0.95364075432618045</v>
      </c>
      <c r="G3395" s="110">
        <v>8938.3333333333321</v>
      </c>
      <c r="H3395" s="4">
        <v>2183.5892308973398</v>
      </c>
      <c r="I3395" s="46">
        <v>5352.1281933378596</v>
      </c>
      <c r="J3395" s="110">
        <v>5104.0075675451335</v>
      </c>
      <c r="K3395" s="46">
        <v>5119.8396065283114</v>
      </c>
      <c r="L3395" s="110">
        <f>$L$1*gp_need_index[[#This Row],[Normalised weighted population (base year)]]</f>
        <v>2174.2828108820095</v>
      </c>
      <c r="M3395" s="4">
        <f>$M$1*gp_need_index[[#This Row],[Normalised travel time adjusted wp (base year)]]</f>
        <v>3039.9231977987683</v>
      </c>
      <c r="N3395" s="115">
        <v>5214.2060086807778</v>
      </c>
      <c r="O3395" s="43">
        <f>gp_need_index[[#This Row],[Combined weighted population (base year)]]/gp_need_index[[#This Row],[Registered population (base year)]]</f>
        <v>0.58335327339333709</v>
      </c>
      <c r="P3395" s="77">
        <v>9012.5151369883897</v>
      </c>
      <c r="Q3395" s="4">
        <v>2224.4189641648954</v>
      </c>
      <c r="R3395" s="46">
        <v>5397.5819599305696</v>
      </c>
      <c r="S3395" s="110">
        <v>5147.3541318055723</v>
      </c>
      <c r="T3395" s="46">
        <v>5163.2534730811685</v>
      </c>
      <c r="U3395" s="110">
        <f>$L$1*gp_need_index[[#This Row],[Normalised weighted population 2025/26]]</f>
        <v>2192.7482399267383</v>
      </c>
      <c r="V3395" s="4">
        <f>$M$1*gp_need_index[[#This Row],[Normalised travel time adjusted wp 2025/26]]</f>
        <v>3065.7003373544467</v>
      </c>
      <c r="W3395" s="115">
        <v>5258.448577281185</v>
      </c>
      <c r="X3395" s="43">
        <f>gp_need_index[[#This Row],[Combined weighted population 2025/26]]/gp_need_index[[#This Row],[Registered population 2025/26]]</f>
        <v>0.58346072071489929</v>
      </c>
    </row>
    <row r="3396" spans="1:24" ht="13">
      <c r="A3396" s="8" t="s">
        <v>2419</v>
      </c>
      <c r="B3396" s="3" t="s">
        <v>12738</v>
      </c>
      <c r="C3396" s="74" t="s">
        <v>6399</v>
      </c>
      <c r="D3396" s="74" t="s">
        <v>6805</v>
      </c>
      <c r="E3396" s="74" t="s">
        <v>6668</v>
      </c>
      <c r="F3396" s="41">
        <v>0.95364075432618045</v>
      </c>
      <c r="G3396" s="110">
        <v>17482.666666666664</v>
      </c>
      <c r="H3396" s="4">
        <v>6152.5535087802145</v>
      </c>
      <c r="I3396" s="46">
        <v>15080.334079972621</v>
      </c>
      <c r="J3396" s="110">
        <v>14381.221167515896</v>
      </c>
      <c r="K3396" s="46">
        <v>14425.830046154242</v>
      </c>
      <c r="L3396" s="110">
        <f>$L$1*gp_need_index[[#This Row],[Normalised weighted population (base year)]]</f>
        <v>6126.3314307861892</v>
      </c>
      <c r="M3396" s="4">
        <f>$M$1*gp_need_index[[#This Row],[Normalised travel time adjusted wp (base year)]]</f>
        <v>8565.3885228922481</v>
      </c>
      <c r="N3396" s="115">
        <v>14691.719953678437</v>
      </c>
      <c r="O3396" s="43">
        <f>gp_need_index[[#This Row],[Combined weighted population (base year)]]/gp_need_index[[#This Row],[Registered population (base year)]]</f>
        <v>0.8403592102851456</v>
      </c>
      <c r="P3396" s="77">
        <v>17635.637571177849</v>
      </c>
      <c r="Q3396" s="4">
        <v>6272.9888651843785</v>
      </c>
      <c r="R3396" s="46">
        <v>15221.490231394459</v>
      </c>
      <c r="S3396" s="110">
        <v>14515.833426235598</v>
      </c>
      <c r="T3396" s="46">
        <v>14560.670479143493</v>
      </c>
      <c r="U3396" s="110">
        <f>$L$1*gp_need_index[[#This Row],[Normalised weighted population 2025/26]]</f>
        <v>6183.6756091391662</v>
      </c>
      <c r="V3396" s="4">
        <f>$M$1*gp_need_index[[#This Row],[Normalised travel time adjusted wp 2025/26]]</f>
        <v>8645.4505154051731</v>
      </c>
      <c r="W3396" s="115">
        <v>14829.126124544338</v>
      </c>
      <c r="X3396" s="43">
        <f>gp_need_index[[#This Row],[Combined weighted population 2025/26]]/gp_need_index[[#This Row],[Registered population 2025/26]]</f>
        <v>0.84086135614284629</v>
      </c>
    </row>
    <row r="3397" spans="1:24" ht="13">
      <c r="A3397" s="8" t="s">
        <v>2245</v>
      </c>
      <c r="B3397" s="3" t="s">
        <v>12739</v>
      </c>
      <c r="C3397" s="74" t="s">
        <v>6399</v>
      </c>
      <c r="D3397" s="74" t="s">
        <v>6805</v>
      </c>
      <c r="E3397" s="74" t="s">
        <v>6576</v>
      </c>
      <c r="F3397" s="41">
        <v>0.95364075432618045</v>
      </c>
      <c r="G3397" s="110">
        <v>13033.333333333336</v>
      </c>
      <c r="H3397" s="4">
        <v>4918.3130795954967</v>
      </c>
      <c r="I3397" s="46">
        <v>12055.125444151354</v>
      </c>
      <c r="J3397" s="110">
        <v>11496.258922057228</v>
      </c>
      <c r="K3397" s="46">
        <v>11531.918982706837</v>
      </c>
      <c r="L3397" s="110">
        <f>$L$1*gp_need_index[[#This Row],[Normalised weighted population (base year)]]</f>
        <v>4897.3513132348889</v>
      </c>
      <c r="M3397" s="4">
        <f>$M$1*gp_need_index[[#This Row],[Normalised travel time adjusted wp (base year)]]</f>
        <v>6847.1184108905218</v>
      </c>
      <c r="N3397" s="115">
        <v>11744.469724125411</v>
      </c>
      <c r="O3397" s="43">
        <f>gp_need_index[[#This Row],[Combined weighted population (base year)]]/gp_need_index[[#This Row],[Registered population (base year)]]</f>
        <v>0.90111020901217964</v>
      </c>
      <c r="P3397" s="77">
        <v>13146.965151313801</v>
      </c>
      <c r="Q3397" s="4">
        <v>5011.1442411303979</v>
      </c>
      <c r="R3397" s="46">
        <v>12159.607605525853</v>
      </c>
      <c r="S3397" s="110">
        <v>11595.897369244036</v>
      </c>
      <c r="T3397" s="46">
        <v>11631.715213703425</v>
      </c>
      <c r="U3397" s="110">
        <f>$L$1*gp_need_index[[#This Row],[Normalised weighted population 2025/26]]</f>
        <v>4939.7968151574978</v>
      </c>
      <c r="V3397" s="4">
        <f>$M$1*gp_need_index[[#This Row],[Normalised travel time adjusted wp 2025/26]]</f>
        <v>6906.3727823111776</v>
      </c>
      <c r="W3397" s="115">
        <v>11846.169597468675</v>
      </c>
      <c r="X3397" s="43">
        <f>gp_need_index[[#This Row],[Combined weighted population 2025/26]]/gp_need_index[[#This Row],[Registered population 2025/26]]</f>
        <v>0.90105735134506426</v>
      </c>
    </row>
    <row r="3398" spans="1:24" ht="13">
      <c r="A3398" s="8" t="s">
        <v>2250</v>
      </c>
      <c r="B3398" s="3" t="s">
        <v>9517</v>
      </c>
      <c r="C3398" s="74" t="s">
        <v>6399</v>
      </c>
      <c r="D3398" s="74" t="s">
        <v>6805</v>
      </c>
      <c r="E3398" s="74" t="s">
        <v>6576</v>
      </c>
      <c r="F3398" s="41">
        <v>0.95364075432618045</v>
      </c>
      <c r="G3398" s="110">
        <v>6702.8333333333339</v>
      </c>
      <c r="H3398" s="4">
        <v>2089.1103533239971</v>
      </c>
      <c r="I3398" s="46">
        <v>5120.5539314848629</v>
      </c>
      <c r="J3398" s="110">
        <v>4883.1689137891135</v>
      </c>
      <c r="K3398" s="46">
        <v>4898.3159369040759</v>
      </c>
      <c r="L3398" s="110">
        <f>$L$1*gp_need_index[[#This Row],[Normalised weighted population (base year)]]</f>
        <v>2080.2066006715722</v>
      </c>
      <c r="M3398" s="4">
        <f>$M$1*gp_need_index[[#This Row],[Normalised travel time adjusted wp (base year)]]</f>
        <v>2908.392721474168</v>
      </c>
      <c r="N3398" s="115">
        <v>4988.5993221457402</v>
      </c>
      <c r="O3398" s="43">
        <f>gp_need_index[[#This Row],[Combined weighted population (base year)]]/gp_need_index[[#This Row],[Registered population (base year)]]</f>
        <v>0.74425232943467778</v>
      </c>
      <c r="P3398" s="77">
        <v>6759.684921690412</v>
      </c>
      <c r="Q3398" s="4">
        <v>2126.0282560462751</v>
      </c>
      <c r="R3398" s="46">
        <v>5158.8356087614065</v>
      </c>
      <c r="S3398" s="110">
        <v>4919.6758813839879</v>
      </c>
      <c r="T3398" s="46">
        <v>4934.8719615060309</v>
      </c>
      <c r="U3398" s="110">
        <f>$L$1*gp_need_index[[#This Row],[Normalised weighted population 2025/26]]</f>
        <v>2095.7583942511301</v>
      </c>
      <c r="V3398" s="4">
        <f>$M$1*gp_need_index[[#This Row],[Normalised travel time adjusted wp 2025/26]]</f>
        <v>2930.0979926832674</v>
      </c>
      <c r="W3398" s="115">
        <v>5025.856386934398</v>
      </c>
      <c r="X3398" s="43">
        <f>gp_need_index[[#This Row],[Combined weighted population 2025/26]]/gp_need_index[[#This Row],[Registered population 2025/26]]</f>
        <v>0.74350453388847726</v>
      </c>
    </row>
    <row r="3399" spans="1:24" ht="13">
      <c r="A3399" s="8" t="s">
        <v>2408</v>
      </c>
      <c r="B3399" s="3" t="s">
        <v>9516</v>
      </c>
      <c r="C3399" s="74" t="s">
        <v>6399</v>
      </c>
      <c r="D3399" s="74" t="s">
        <v>6805</v>
      </c>
      <c r="E3399" s="74" t="s">
        <v>6668</v>
      </c>
      <c r="F3399" s="41">
        <v>0.95364075432618045</v>
      </c>
      <c r="G3399" s="110">
        <v>22771.166666666668</v>
      </c>
      <c r="H3399" s="4">
        <v>4241.8679453092827</v>
      </c>
      <c r="I3399" s="46">
        <v>10397.111645937275</v>
      </c>
      <c r="J3399" s="110">
        <v>9915.1093928451392</v>
      </c>
      <c r="K3399" s="46">
        <v>9945.8649112005915</v>
      </c>
      <c r="L3399" s="110">
        <f>$L$1*gp_need_index[[#This Row],[Normalised weighted population (base year)]]</f>
        <v>4223.7891765600925</v>
      </c>
      <c r="M3399" s="4">
        <f>$M$1*gp_need_index[[#This Row],[Normalised travel time adjusted wp (base year)]]</f>
        <v>5905.3930961390315</v>
      </c>
      <c r="N3399" s="115">
        <v>10129.182272699123</v>
      </c>
      <c r="O3399" s="43">
        <f>gp_need_index[[#This Row],[Combined weighted population (base year)]]/gp_need_index[[#This Row],[Registered population (base year)]]</f>
        <v>0.44482491481328534</v>
      </c>
      <c r="P3399" s="77">
        <v>22976.970390778275</v>
      </c>
      <c r="Q3399" s="4">
        <v>4315.0823668166768</v>
      </c>
      <c r="R3399" s="46">
        <v>10470.604285415382</v>
      </c>
      <c r="S3399" s="110">
        <v>9985.1949689944631</v>
      </c>
      <c r="T3399" s="46">
        <v>10016.037615225941</v>
      </c>
      <c r="U3399" s="110">
        <f>$L$1*gp_need_index[[#This Row],[Normalised weighted population 2025/26]]</f>
        <v>4253.6452967745718</v>
      </c>
      <c r="V3399" s="4">
        <f>$M$1*gp_need_index[[#This Row],[Normalised travel time adjusted wp 2025/26]]</f>
        <v>5947.0583917758177</v>
      </c>
      <c r="W3399" s="115">
        <v>10200.703688550389</v>
      </c>
      <c r="X3399" s="43">
        <f>gp_need_index[[#This Row],[Combined weighted population 2025/26]]/gp_need_index[[#This Row],[Registered population 2025/26]]</f>
        <v>0.44395338093156117</v>
      </c>
    </row>
    <row r="3400" spans="1:24" ht="13">
      <c r="A3400" s="8" t="s">
        <v>2240</v>
      </c>
      <c r="B3400" s="3" t="s">
        <v>9515</v>
      </c>
      <c r="C3400" s="74" t="s">
        <v>6399</v>
      </c>
      <c r="D3400" s="74" t="s">
        <v>6805</v>
      </c>
      <c r="E3400" s="74" t="s">
        <v>6576</v>
      </c>
      <c r="F3400" s="41">
        <v>0.95364075432618045</v>
      </c>
      <c r="G3400" s="110">
        <v>12840.416666666666</v>
      </c>
      <c r="H3400" s="4">
        <v>2884.6659498025178</v>
      </c>
      <c r="I3400" s="46">
        <v>7070.5157086505387</v>
      </c>
      <c r="J3400" s="110">
        <v>6742.7319338726084</v>
      </c>
      <c r="K3400" s="46">
        <v>6763.6471056111823</v>
      </c>
      <c r="L3400" s="110">
        <f>$L$1*gp_need_index[[#This Row],[Normalised weighted population (base year)]]</f>
        <v>2872.3715527827303</v>
      </c>
      <c r="M3400" s="4">
        <f>$M$1*gp_need_index[[#This Row],[Normalised travel time adjusted wp (base year)]]</f>
        <v>4015.9398180862195</v>
      </c>
      <c r="N3400" s="115">
        <v>6888.3113708689498</v>
      </c>
      <c r="O3400" s="43">
        <f>gp_need_index[[#This Row],[Combined weighted population (base year)]]/gp_need_index[[#This Row],[Registered population (base year)]]</f>
        <v>0.53645543985739952</v>
      </c>
      <c r="P3400" s="77">
        <v>12940.158724558991</v>
      </c>
      <c r="Q3400" s="4">
        <v>2935.3882797140486</v>
      </c>
      <c r="R3400" s="46">
        <v>7122.7583828500701</v>
      </c>
      <c r="S3400" s="110">
        <v>6792.552677104266</v>
      </c>
      <c r="T3400" s="46">
        <v>6813.5337695996195</v>
      </c>
      <c r="U3400" s="110">
        <f>$L$1*gp_need_index[[#This Row],[Normalised weighted population 2025/26]]</f>
        <v>2893.5949511026629</v>
      </c>
      <c r="V3400" s="4">
        <f>$M$1*gp_need_index[[#This Row],[Normalised travel time adjusted wp 2025/26]]</f>
        <v>4045.5602044213447</v>
      </c>
      <c r="W3400" s="115">
        <v>6939.1551555240076</v>
      </c>
      <c r="X3400" s="43">
        <f>gp_need_index[[#This Row],[Combined weighted population 2025/26]]/gp_need_index[[#This Row],[Registered population 2025/26]]</f>
        <v>0.5362496166568852</v>
      </c>
    </row>
    <row r="3401" spans="1:24" ht="13">
      <c r="A3401" s="8" t="s">
        <v>2415</v>
      </c>
      <c r="B3401" s="3" t="s">
        <v>9514</v>
      </c>
      <c r="C3401" s="74" t="s">
        <v>6399</v>
      </c>
      <c r="D3401" s="74" t="s">
        <v>6805</v>
      </c>
      <c r="E3401" s="74" t="s">
        <v>6668</v>
      </c>
      <c r="F3401" s="41">
        <v>0.95364075432618045</v>
      </c>
      <c r="G3401" s="110">
        <v>7210.9166666666661</v>
      </c>
      <c r="H3401" s="4">
        <v>2183.1824539216723</v>
      </c>
      <c r="I3401" s="46">
        <v>5351.1311548431349</v>
      </c>
      <c r="J3401" s="110">
        <v>5103.0567510029323</v>
      </c>
      <c r="K3401" s="46">
        <v>5118.8858406635709</v>
      </c>
      <c r="L3401" s="110">
        <f>$L$1*gp_need_index[[#This Row],[Normalised weighted population (base year)]]</f>
        <v>2173.877767582866</v>
      </c>
      <c r="M3401" s="4">
        <f>$M$1*gp_need_index[[#This Row],[Normalised travel time adjusted wp (base year)]]</f>
        <v>3039.3568958830215</v>
      </c>
      <c r="N3401" s="115">
        <v>5213.2346634658879</v>
      </c>
      <c r="O3401" s="43">
        <f>gp_need_index[[#This Row],[Combined weighted population (base year)]]/gp_need_index[[#This Row],[Registered population (base year)]]</f>
        <v>0.72296420891461632</v>
      </c>
      <c r="P3401" s="77">
        <v>7271.1630305394774</v>
      </c>
      <c r="Q3401" s="4">
        <v>2225.982028797127</v>
      </c>
      <c r="R3401" s="46">
        <v>5401.3747568798199</v>
      </c>
      <c r="S3401" s="110">
        <v>5150.9710975492608</v>
      </c>
      <c r="T3401" s="46">
        <v>5166.8816110448506</v>
      </c>
      <c r="U3401" s="110">
        <f>$L$1*gp_need_index[[#This Row],[Normalised weighted population 2025/26]]</f>
        <v>2194.2890500333019</v>
      </c>
      <c r="V3401" s="4">
        <f>$M$1*gp_need_index[[#This Row],[Normalised travel time adjusted wp 2025/26]]</f>
        <v>3067.8545573316796</v>
      </c>
      <c r="W3401" s="115">
        <v>5262.143607364982</v>
      </c>
      <c r="X3401" s="43">
        <f>gp_need_index[[#This Row],[Combined weighted population 2025/26]]/gp_need_index[[#This Row],[Registered population 2025/26]]</f>
        <v>0.72370040188392837</v>
      </c>
    </row>
    <row r="3402" spans="1:24" ht="13">
      <c r="A3402" s="8" t="s">
        <v>2407</v>
      </c>
      <c r="B3402" s="3" t="s">
        <v>9513</v>
      </c>
      <c r="C3402" s="74" t="s">
        <v>6399</v>
      </c>
      <c r="D3402" s="74" t="s">
        <v>6805</v>
      </c>
      <c r="E3402" s="74" t="s">
        <v>6668</v>
      </c>
      <c r="F3402" s="41">
        <v>0.95364075432618045</v>
      </c>
      <c r="G3402" s="110">
        <v>18887.500000000004</v>
      </c>
      <c r="H3402" s="4">
        <v>4082.4756510227767</v>
      </c>
      <c r="I3402" s="46">
        <v>10006.430111159307</v>
      </c>
      <c r="J3402" s="110">
        <v>9542.5395593181674</v>
      </c>
      <c r="K3402" s="46">
        <v>9572.1394092992505</v>
      </c>
      <c r="L3402" s="110">
        <f>$L$1*gp_need_index[[#This Row],[Normalised weighted population (base year)]]</f>
        <v>4065.0762095100681</v>
      </c>
      <c r="M3402" s="4">
        <f>$M$1*gp_need_index[[#This Row],[Normalised travel time adjusted wp (base year)]]</f>
        <v>5683.492233973303</v>
      </c>
      <c r="N3402" s="115">
        <v>9748.5684434833711</v>
      </c>
      <c r="O3402" s="43">
        <f>gp_need_index[[#This Row],[Combined weighted population (base year)]]/gp_need_index[[#This Row],[Registered population (base year)]]</f>
        <v>0.51613863367218371</v>
      </c>
      <c r="P3402" s="77">
        <v>19036.832264865596</v>
      </c>
      <c r="Q3402" s="4">
        <v>4157.4727384339076</v>
      </c>
      <c r="R3402" s="46">
        <v>10088.162443039895</v>
      </c>
      <c r="S3402" s="110">
        <v>9620.4828419456098</v>
      </c>
      <c r="T3402" s="46">
        <v>9650.1989516251397</v>
      </c>
      <c r="U3402" s="110">
        <f>$L$1*gp_need_index[[#This Row],[Normalised weighted population 2025/26]]</f>
        <v>4098.2796751001624</v>
      </c>
      <c r="V3402" s="4">
        <f>$M$1*gp_need_index[[#This Row],[Normalised travel time adjusted wp 2025/26]]</f>
        <v>5729.8403682436528</v>
      </c>
      <c r="W3402" s="115">
        <v>9828.1200433438153</v>
      </c>
      <c r="X3402" s="43">
        <f>gp_need_index[[#This Row],[Combined weighted population 2025/26]]/gp_need_index[[#This Row],[Registered population 2025/26]]</f>
        <v>0.51626866836887597</v>
      </c>
    </row>
    <row r="3403" spans="1:24" ht="13">
      <c r="A3403" s="8" t="s">
        <v>2405</v>
      </c>
      <c r="B3403" s="3" t="s">
        <v>7694</v>
      </c>
      <c r="C3403" s="74" t="s">
        <v>6399</v>
      </c>
      <c r="D3403" s="74" t="s">
        <v>6805</v>
      </c>
      <c r="E3403" s="74" t="s">
        <v>6668</v>
      </c>
      <c r="F3403" s="41">
        <v>0.95364075432618045</v>
      </c>
      <c r="G3403" s="110">
        <v>13215.5</v>
      </c>
      <c r="H3403" s="4">
        <v>5549.9545820278945</v>
      </c>
      <c r="I3403" s="46">
        <v>13603.322442659843</v>
      </c>
      <c r="J3403" s="110">
        <v>12972.682675560392</v>
      </c>
      <c r="K3403" s="46">
        <v>13012.922431304849</v>
      </c>
      <c r="L3403" s="110">
        <f>$L$1*gp_need_index[[#This Row],[Normalised weighted population (base year)]]</f>
        <v>5526.3007703697676</v>
      </c>
      <c r="M3403" s="4">
        <f>$M$1*gp_need_index[[#This Row],[Normalised travel time adjusted wp (base year)]]</f>
        <v>7726.4695401080071</v>
      </c>
      <c r="N3403" s="115">
        <v>13252.770310477776</v>
      </c>
      <c r="O3403" s="43">
        <f>gp_need_index[[#This Row],[Combined weighted population (base year)]]/gp_need_index[[#This Row],[Registered population (base year)]]</f>
        <v>1.0028201967748307</v>
      </c>
      <c r="P3403" s="77">
        <v>13333.862419819585</v>
      </c>
      <c r="Q3403" s="4">
        <v>5662.1867606008109</v>
      </c>
      <c r="R3403" s="46">
        <v>13739.37086723699</v>
      </c>
      <c r="S3403" s="110">
        <v>13102.423997799031</v>
      </c>
      <c r="T3403" s="46">
        <v>13142.895258439787</v>
      </c>
      <c r="U3403" s="110">
        <f>$L$1*gp_need_index[[#This Row],[Normalised weighted population 2025/26]]</f>
        <v>5581.5699530799056</v>
      </c>
      <c r="V3403" s="4">
        <f>$M$1*gp_need_index[[#This Row],[Normalised travel time adjusted wp 2025/26]]</f>
        <v>7803.6413741215538</v>
      </c>
      <c r="W3403" s="115">
        <v>13385.211327201459</v>
      </c>
      <c r="X3403" s="43">
        <f>gp_need_index[[#This Row],[Combined weighted population 2025/26]]/gp_need_index[[#This Row],[Registered population 2025/26]]</f>
        <v>1.0038510152396314</v>
      </c>
    </row>
    <row r="3404" spans="1:24" ht="13">
      <c r="A3404" s="8" t="s">
        <v>2232</v>
      </c>
      <c r="B3404" s="3" t="s">
        <v>9512</v>
      </c>
      <c r="C3404" s="74" t="s">
        <v>6399</v>
      </c>
      <c r="D3404" s="74" t="s">
        <v>6805</v>
      </c>
      <c r="E3404" s="74" t="s">
        <v>6576</v>
      </c>
      <c r="F3404" s="41">
        <v>0.95364075432618045</v>
      </c>
      <c r="G3404" s="110">
        <v>5828.666666666667</v>
      </c>
      <c r="H3404" s="4">
        <v>2065.337267303129</v>
      </c>
      <c r="I3404" s="46">
        <v>5062.2844538127065</v>
      </c>
      <c r="J3404" s="110">
        <v>4827.6007651476457</v>
      </c>
      <c r="K3404" s="46">
        <v>4842.5754223160711</v>
      </c>
      <c r="L3404" s="110">
        <f>$L$1*gp_need_index[[#This Row],[Normalised weighted population (base year)]]</f>
        <v>2056.5348351373782</v>
      </c>
      <c r="M3404" s="4">
        <f>$M$1*gp_need_index[[#This Row],[Normalised travel time adjusted wp (base year)]]</f>
        <v>2875.2965902716874</v>
      </c>
      <c r="N3404" s="115">
        <v>4931.8314254090656</v>
      </c>
      <c r="O3404" s="43">
        <f>gp_need_index[[#This Row],[Combined weighted population (base year)]]/gp_need_index[[#This Row],[Registered population (base year)]]</f>
        <v>0.84613372276262133</v>
      </c>
      <c r="P3404" s="77">
        <v>5877.1226716178744</v>
      </c>
      <c r="Q3404" s="4">
        <v>2104.0965670101778</v>
      </c>
      <c r="R3404" s="46">
        <v>5105.6180760038178</v>
      </c>
      <c r="S3404" s="110">
        <v>4868.9254733016633</v>
      </c>
      <c r="T3404" s="46">
        <v>4883.9647936521196</v>
      </c>
      <c r="U3404" s="110">
        <f>$L$1*gp_need_index[[#This Row],[Normalised weighted population 2025/26]]</f>
        <v>2074.1389631514776</v>
      </c>
      <c r="V3404" s="4">
        <f>$M$1*gp_need_index[[#This Row],[Normalised travel time adjusted wp 2025/26]]</f>
        <v>2899.8716785042029</v>
      </c>
      <c r="W3404" s="115">
        <v>4974.010641655681</v>
      </c>
      <c r="X3404" s="43">
        <f>gp_need_index[[#This Row],[Combined weighted population 2025/26]]/gp_need_index[[#This Row],[Registered population 2025/26]]</f>
        <v>0.84633432371191575</v>
      </c>
    </row>
    <row r="3405" spans="1:24" ht="13">
      <c r="A3405" s="8" t="s">
        <v>2231</v>
      </c>
      <c r="B3405" s="3" t="s">
        <v>9511</v>
      </c>
      <c r="C3405" s="74" t="s">
        <v>6399</v>
      </c>
      <c r="D3405" s="74" t="s">
        <v>6805</v>
      </c>
      <c r="E3405" s="74" t="s">
        <v>6576</v>
      </c>
      <c r="F3405" s="41">
        <v>0.95364075432618045</v>
      </c>
      <c r="G3405" s="110">
        <v>9065.0833333333358</v>
      </c>
      <c r="H3405" s="4">
        <v>3162.241132696161</v>
      </c>
      <c r="I3405" s="46">
        <v>7750.8716753840208</v>
      </c>
      <c r="J3405" s="110">
        <v>7391.5471111986435</v>
      </c>
      <c r="K3405" s="46">
        <v>7414.4748323005106</v>
      </c>
      <c r="L3405" s="110">
        <f>$L$1*gp_need_index[[#This Row],[Normalised weighted population (base year)]]</f>
        <v>3148.7637149867273</v>
      </c>
      <c r="M3405" s="4">
        <f>$M$1*gp_need_index[[#This Row],[Normalised travel time adjusted wp (base year)]]</f>
        <v>4402.3711237878242</v>
      </c>
      <c r="N3405" s="115">
        <v>7551.1348387745511</v>
      </c>
      <c r="O3405" s="43">
        <f>gp_need_index[[#This Row],[Combined weighted population (base year)]]/gp_need_index[[#This Row],[Registered population (base year)]]</f>
        <v>0.8329912214935935</v>
      </c>
      <c r="P3405" s="77">
        <v>9142.9730796907825</v>
      </c>
      <c r="Q3405" s="4">
        <v>3222.9607689921745</v>
      </c>
      <c r="R3405" s="46">
        <v>7820.5568215909816</v>
      </c>
      <c r="S3405" s="110">
        <v>7458.0017065927796</v>
      </c>
      <c r="T3405" s="46">
        <v>7481.0382631091479</v>
      </c>
      <c r="U3405" s="110">
        <f>$L$1*gp_need_index[[#This Row],[Normalised weighted population 2025/26]]</f>
        <v>3177.0730547667786</v>
      </c>
      <c r="V3405" s="4">
        <f>$M$1*gp_need_index[[#This Row],[Normalised travel time adjusted wp 2025/26]]</f>
        <v>4441.8934004588036</v>
      </c>
      <c r="W3405" s="115">
        <v>7618.9664552255817</v>
      </c>
      <c r="X3405" s="43">
        <f>gp_need_index[[#This Row],[Combined weighted population 2025/26]]/gp_need_index[[#This Row],[Registered population 2025/26]]</f>
        <v>0.83331388912754589</v>
      </c>
    </row>
    <row r="3406" spans="1:24" ht="13">
      <c r="A3406" s="8" t="s">
        <v>2411</v>
      </c>
      <c r="B3406" s="3" t="s">
        <v>9407</v>
      </c>
      <c r="C3406" s="74" t="s">
        <v>6399</v>
      </c>
      <c r="D3406" s="74" t="s">
        <v>6805</v>
      </c>
      <c r="E3406" s="74" t="s">
        <v>6668</v>
      </c>
      <c r="F3406" s="41">
        <v>0.95364075432618045</v>
      </c>
      <c r="G3406" s="110">
        <v>6541.6666666666661</v>
      </c>
      <c r="H3406" s="4">
        <v>2377.6329134534949</v>
      </c>
      <c r="I3406" s="46">
        <v>5827.7426768005353</v>
      </c>
      <c r="J3406" s="110">
        <v>5557.5729223229364</v>
      </c>
      <c r="K3406" s="46">
        <v>5574.8118683851562</v>
      </c>
      <c r="L3406" s="110">
        <f>$L$1*gp_need_index[[#This Row],[Normalised weighted population (base year)]]</f>
        <v>2367.4994825765812</v>
      </c>
      <c r="M3406" s="4">
        <f>$M$1*gp_need_index[[#This Row],[Normalised travel time adjusted wp (base year)]]</f>
        <v>3310.0646161764125</v>
      </c>
      <c r="N3406" s="115">
        <v>5677.5640987529932</v>
      </c>
      <c r="O3406" s="43">
        <f>gp_need_index[[#This Row],[Combined weighted population (base year)]]/gp_need_index[[#This Row],[Registered population (base year)]]</f>
        <v>0.86790788770746397</v>
      </c>
      <c r="P3406" s="77">
        <v>6598.9415095323329</v>
      </c>
      <c r="Q3406" s="4">
        <v>2425.1272498013604</v>
      </c>
      <c r="R3406" s="46">
        <v>5884.603262667345</v>
      </c>
      <c r="S3406" s="110">
        <v>5611.7974943203899</v>
      </c>
      <c r="T3406" s="46">
        <v>5629.1314257436088</v>
      </c>
      <c r="U3406" s="110">
        <f>$L$1*gp_need_index[[#This Row],[Normalised weighted population 2025/26]]</f>
        <v>2390.5988908868635</v>
      </c>
      <c r="V3406" s="4">
        <f>$M$1*gp_need_index[[#This Row],[Normalised travel time adjusted wp 2025/26]]</f>
        <v>3342.3170489084005</v>
      </c>
      <c r="W3406" s="115">
        <v>5732.9159397952644</v>
      </c>
      <c r="X3406" s="43">
        <f>gp_need_index[[#This Row],[Combined weighted population 2025/26]]/gp_need_index[[#This Row],[Registered population 2025/26]]</f>
        <v>0.86876295713697815</v>
      </c>
    </row>
    <row r="3407" spans="1:24" ht="13">
      <c r="A3407" s="8" t="s">
        <v>2413</v>
      </c>
      <c r="B3407" s="3" t="s">
        <v>12740</v>
      </c>
      <c r="C3407" s="74" t="s">
        <v>6399</v>
      </c>
      <c r="D3407" s="74" t="s">
        <v>6805</v>
      </c>
      <c r="E3407" s="74" t="s">
        <v>6668</v>
      </c>
      <c r="F3407" s="41">
        <v>0.95364075432618045</v>
      </c>
      <c r="G3407" s="110">
        <v>8827.8333333333358</v>
      </c>
      <c r="H3407" s="4">
        <v>2863.1737036410077</v>
      </c>
      <c r="I3407" s="46">
        <v>7017.8367271866555</v>
      </c>
      <c r="J3407" s="110">
        <v>6692.4951102522555</v>
      </c>
      <c r="K3407" s="46">
        <v>6713.2544531956282</v>
      </c>
      <c r="L3407" s="110">
        <f>$L$1*gp_need_index[[#This Row],[Normalised weighted population (base year)]]</f>
        <v>2850.9709062073612</v>
      </c>
      <c r="M3407" s="4">
        <f>$M$1*gp_need_index[[#This Row],[Normalised travel time adjusted wp (base year)]]</f>
        <v>3986.0189993009358</v>
      </c>
      <c r="N3407" s="115">
        <v>6836.9899055082969</v>
      </c>
      <c r="O3407" s="43">
        <f>gp_need_index[[#This Row],[Combined weighted population (base year)]]/gp_need_index[[#This Row],[Registered population (base year)]]</f>
        <v>0.7744810812968409</v>
      </c>
      <c r="P3407" s="77">
        <v>8905.6148030239383</v>
      </c>
      <c r="Q3407" s="4">
        <v>2917.9950046842723</v>
      </c>
      <c r="R3407" s="46">
        <v>7080.5533715472293</v>
      </c>
      <c r="S3407" s="110">
        <v>6752.3042582890803</v>
      </c>
      <c r="T3407" s="46">
        <v>6773.1610299527674</v>
      </c>
      <c r="U3407" s="110">
        <f>$L$1*gp_need_index[[#This Row],[Normalised weighted population 2025/26]]</f>
        <v>2876.4493171989243</v>
      </c>
      <c r="V3407" s="4">
        <f>$M$1*gp_need_index[[#This Row],[Normalised travel time adjusted wp 2025/26]]</f>
        <v>4021.5887449141633</v>
      </c>
      <c r="W3407" s="115">
        <v>6898.038062113088</v>
      </c>
      <c r="X3407" s="43">
        <f>gp_need_index[[#This Row],[Combined weighted population 2025/26]]/gp_need_index[[#This Row],[Registered population 2025/26]]</f>
        <v>0.77457179708365897</v>
      </c>
    </row>
    <row r="3408" spans="1:24" ht="13">
      <c r="A3408" s="8" t="s">
        <v>2238</v>
      </c>
      <c r="B3408" s="3" t="s">
        <v>9510</v>
      </c>
      <c r="C3408" s="74" t="s">
        <v>6399</v>
      </c>
      <c r="D3408" s="74" t="s">
        <v>6805</v>
      </c>
      <c r="E3408" s="74" t="s">
        <v>6576</v>
      </c>
      <c r="F3408" s="41">
        <v>0.95364075432618045</v>
      </c>
      <c r="G3408" s="110">
        <v>11699.749999999998</v>
      </c>
      <c r="H3408" s="4">
        <v>3288.5908200869949</v>
      </c>
      <c r="I3408" s="46">
        <v>8060.5634958671289</v>
      </c>
      <c r="J3408" s="110">
        <v>7686.8818524928029</v>
      </c>
      <c r="K3408" s="46">
        <v>7710.7256676786574</v>
      </c>
      <c r="L3408" s="110">
        <f>$L$1*gp_need_index[[#This Row],[Normalised weighted population (base year)]]</f>
        <v>3274.574902167436</v>
      </c>
      <c r="M3408" s="4">
        <f>$M$1*gp_need_index[[#This Row],[Normalised travel time adjusted wp (base year)]]</f>
        <v>4578.2711237966068</v>
      </c>
      <c r="N3408" s="115">
        <v>7852.8460259640433</v>
      </c>
      <c r="O3408" s="43">
        <f>gp_need_index[[#This Row],[Combined weighted population (base year)]]/gp_need_index[[#This Row],[Registered population (base year)]]</f>
        <v>0.67119776285510757</v>
      </c>
      <c r="P3408" s="77">
        <v>11792.17549132268</v>
      </c>
      <c r="Q3408" s="4">
        <v>3349.2799100129164</v>
      </c>
      <c r="R3408" s="46">
        <v>8127.0718836145843</v>
      </c>
      <c r="S3408" s="110">
        <v>7750.3069615533041</v>
      </c>
      <c r="T3408" s="46">
        <v>7774.2464015484975</v>
      </c>
      <c r="U3408" s="110">
        <f>$L$1*gp_need_index[[#This Row],[Normalised weighted population 2025/26]]</f>
        <v>3301.5936952596439</v>
      </c>
      <c r="V3408" s="4">
        <f>$M$1*gp_need_index[[#This Row],[Normalised travel time adjusted wp 2025/26]]</f>
        <v>4615.9867882064655</v>
      </c>
      <c r="W3408" s="115">
        <v>7917.5804834661094</v>
      </c>
      <c r="X3408" s="43">
        <f>gp_need_index[[#This Row],[Combined weighted population 2025/26]]/gp_need_index[[#This Row],[Registered population 2025/26]]</f>
        <v>0.67142661583456698</v>
      </c>
    </row>
    <row r="3409" spans="1:24" ht="13">
      <c r="A3409" s="8" t="s">
        <v>2252</v>
      </c>
      <c r="B3409" s="3" t="s">
        <v>9509</v>
      </c>
      <c r="C3409" s="74" t="s">
        <v>6399</v>
      </c>
      <c r="D3409" s="74" t="s">
        <v>6805</v>
      </c>
      <c r="E3409" s="74" t="s">
        <v>6576</v>
      </c>
      <c r="F3409" s="41">
        <v>0.95364075432618045</v>
      </c>
      <c r="G3409" s="110">
        <v>11450.833333333336</v>
      </c>
      <c r="H3409" s="4">
        <v>4963.5821662336448</v>
      </c>
      <c r="I3409" s="46">
        <v>12166.083105718095</v>
      </c>
      <c r="J3409" s="110">
        <v>11602.072670132004</v>
      </c>
      <c r="K3409" s="46">
        <v>11638.060952744903</v>
      </c>
      <c r="L3409" s="110">
        <f>$L$1*gp_need_index[[#This Row],[Normalised weighted population (base year)]]</f>
        <v>4942.4274637987955</v>
      </c>
      <c r="M3409" s="4">
        <f>$M$1*gp_need_index[[#This Row],[Normalised travel time adjusted wp (base year)]]</f>
        <v>6910.1405877117159</v>
      </c>
      <c r="N3409" s="115">
        <v>11852.568051510512</v>
      </c>
      <c r="O3409" s="43">
        <f>gp_need_index[[#This Row],[Combined weighted population (base year)]]/gp_need_index[[#This Row],[Registered population (base year)]]</f>
        <v>1.0350834482070164</v>
      </c>
      <c r="P3409" s="77">
        <v>11555.327647468835</v>
      </c>
      <c r="Q3409" s="4">
        <v>5057.5523819451082</v>
      </c>
      <c r="R3409" s="46">
        <v>12272.217571404937</v>
      </c>
      <c r="S3409" s="110">
        <v>11703.286822049611</v>
      </c>
      <c r="T3409" s="46">
        <v>11739.436375094778</v>
      </c>
      <c r="U3409" s="110">
        <f>$L$1*gp_need_index[[#This Row],[Normalised weighted population 2025/26]]</f>
        <v>4985.5442083999988</v>
      </c>
      <c r="V3409" s="4">
        <f>$M$1*gp_need_index[[#This Row],[Normalised travel time adjusted wp 2025/26]]</f>
        <v>6970.3326096834744</v>
      </c>
      <c r="W3409" s="115">
        <v>11955.876818083474</v>
      </c>
      <c r="X3409" s="43">
        <f>gp_need_index[[#This Row],[Combined weighted population 2025/26]]/gp_need_index[[#This Row],[Registered population 2025/26]]</f>
        <v>1.0346635926591297</v>
      </c>
    </row>
    <row r="3410" spans="1:24" ht="13">
      <c r="A3410" s="8" t="s">
        <v>2248</v>
      </c>
      <c r="B3410" s="3" t="s">
        <v>12741</v>
      </c>
      <c r="C3410" s="74" t="s">
        <v>6399</v>
      </c>
      <c r="D3410" s="74" t="s">
        <v>6805</v>
      </c>
      <c r="E3410" s="74" t="s">
        <v>6576</v>
      </c>
      <c r="F3410" s="41">
        <v>0.95364075432618045</v>
      </c>
      <c r="G3410" s="110">
        <v>7353.4166666666679</v>
      </c>
      <c r="H3410" s="4">
        <v>1157.3115818633844</v>
      </c>
      <c r="I3410" s="46">
        <v>2836.6507116459884</v>
      </c>
      <c r="J3410" s="110">
        <v>2705.145724413977</v>
      </c>
      <c r="K3410" s="46">
        <v>2713.5367724281746</v>
      </c>
      <c r="L3410" s="110">
        <f>$L$1*gp_need_index[[#This Row],[Normalised weighted population (base year)]]</f>
        <v>1152.3791396636209</v>
      </c>
      <c r="M3410" s="4">
        <f>$M$1*gp_need_index[[#This Row],[Normalised travel time adjusted wp (base year)]]</f>
        <v>1611.1722273616094</v>
      </c>
      <c r="N3410" s="115">
        <v>2763.5513670252303</v>
      </c>
      <c r="O3410" s="43">
        <f>gp_need_index[[#This Row],[Combined weighted population (base year)]]/gp_need_index[[#This Row],[Registered population (base year)]]</f>
        <v>0.37581868297393228</v>
      </c>
      <c r="P3410" s="77">
        <v>7409.7179630710116</v>
      </c>
      <c r="Q3410" s="4">
        <v>1178.258842745081</v>
      </c>
      <c r="R3410" s="46">
        <v>2859.060624902168</v>
      </c>
      <c r="S3410" s="110">
        <v>2726.5167309959843</v>
      </c>
      <c r="T3410" s="46">
        <v>2734.9384985467868</v>
      </c>
      <c r="U3410" s="110">
        <f>$L$1*gp_need_index[[#This Row],[Normalised weighted population 2025/26]]</f>
        <v>1161.4830862482561</v>
      </c>
      <c r="V3410" s="4">
        <f>$M$1*gp_need_index[[#This Row],[Normalised travel time adjusted wp 2025/26]]</f>
        <v>1623.8795792907495</v>
      </c>
      <c r="W3410" s="115">
        <v>2785.3626655390053</v>
      </c>
      <c r="X3410" s="43">
        <f>gp_need_index[[#This Row],[Combined weighted population 2025/26]]/gp_need_index[[#This Row],[Registered population 2025/26]]</f>
        <v>0.37590670514328073</v>
      </c>
    </row>
    <row r="3411" spans="1:24" ht="13">
      <c r="A3411" s="8" t="s">
        <v>2417</v>
      </c>
      <c r="B3411" s="3" t="s">
        <v>9508</v>
      </c>
      <c r="C3411" s="74" t="s">
        <v>6399</v>
      </c>
      <c r="D3411" s="74" t="s">
        <v>6805</v>
      </c>
      <c r="E3411" s="74" t="s">
        <v>6668</v>
      </c>
      <c r="F3411" s="41">
        <v>0.95364075432618045</v>
      </c>
      <c r="G3411" s="110">
        <v>13695.75</v>
      </c>
      <c r="H3411" s="4">
        <v>4409.7525416896524</v>
      </c>
      <c r="I3411" s="46">
        <v>10808.608400363597</v>
      </c>
      <c r="J3411" s="110">
        <v>10307.529468139031</v>
      </c>
      <c r="K3411" s="46">
        <v>10339.502228014528</v>
      </c>
      <c r="L3411" s="110">
        <f>$L$1*gp_need_index[[#This Row],[Normalised weighted population (base year)]]</f>
        <v>4390.9582516574701</v>
      </c>
      <c r="M3411" s="4">
        <f>$M$1*gp_need_index[[#This Row],[Normalised travel time adjusted wp (base year)]]</f>
        <v>6139.1166700916465</v>
      </c>
      <c r="N3411" s="115">
        <v>10530.074921749117</v>
      </c>
      <c r="O3411" s="43">
        <f>gp_need_index[[#This Row],[Combined weighted population (base year)]]/gp_need_index[[#This Row],[Registered population (base year)]]</f>
        <v>0.76885712149748042</v>
      </c>
      <c r="P3411" s="77">
        <v>13810.483175871675</v>
      </c>
      <c r="Q3411" s="4">
        <v>4493.1353902740348</v>
      </c>
      <c r="R3411" s="46">
        <v>10902.652295618054</v>
      </c>
      <c r="S3411" s="110">
        <v>10397.213559349264</v>
      </c>
      <c r="T3411" s="46">
        <v>10429.328864117962</v>
      </c>
      <c r="U3411" s="110">
        <f>$L$1*gp_need_index[[#This Row],[Normalised weighted population 2025/26]]</f>
        <v>4429.1632455465706</v>
      </c>
      <c r="V3411" s="4">
        <f>$M$1*gp_need_index[[#This Row],[Normalised travel time adjusted wp 2025/26]]</f>
        <v>6192.451558653951</v>
      </c>
      <c r="W3411" s="115">
        <v>10621.614804200522</v>
      </c>
      <c r="X3411" s="43">
        <f>gp_need_index[[#This Row],[Combined weighted population 2025/26]]/gp_need_index[[#This Row],[Registered population 2025/26]]</f>
        <v>0.76909798657570272</v>
      </c>
    </row>
    <row r="3412" spans="1:24" ht="13">
      <c r="A3412" s="8" t="s">
        <v>2246</v>
      </c>
      <c r="B3412" s="3" t="s">
        <v>9507</v>
      </c>
      <c r="C3412" s="74" t="s">
        <v>6399</v>
      </c>
      <c r="D3412" s="74" t="s">
        <v>6805</v>
      </c>
      <c r="E3412" s="74" t="s">
        <v>6576</v>
      </c>
      <c r="F3412" s="41">
        <v>0.95364075432618045</v>
      </c>
      <c r="G3412" s="110">
        <v>8081.5</v>
      </c>
      <c r="H3412" s="4">
        <v>2251.9690115032809</v>
      </c>
      <c r="I3412" s="46">
        <v>5519.7317638523182</v>
      </c>
      <c r="J3412" s="110">
        <v>5263.8411629583034</v>
      </c>
      <c r="K3412" s="46">
        <v>5280.1689872004008</v>
      </c>
      <c r="L3412" s="110">
        <f>$L$1*gp_need_index[[#This Row],[Normalised weighted population (base year)]]</f>
        <v>2242.3711580306544</v>
      </c>
      <c r="M3412" s="4">
        <f>$M$1*gp_need_index[[#This Row],[Normalised travel time adjusted wp (base year)]]</f>
        <v>3135.119344758592</v>
      </c>
      <c r="N3412" s="115">
        <v>5377.4905027892464</v>
      </c>
      <c r="O3412" s="43">
        <f>gp_need_index[[#This Row],[Combined weighted population (base year)]]/gp_need_index[[#This Row],[Registered population (base year)]]</f>
        <v>0.66540747420519042</v>
      </c>
      <c r="P3412" s="77">
        <v>8141.2093604519087</v>
      </c>
      <c r="Q3412" s="4">
        <v>2292.1424308481137</v>
      </c>
      <c r="R3412" s="46">
        <v>5561.9138452103434</v>
      </c>
      <c r="S3412" s="110">
        <v>5304.0677148436189</v>
      </c>
      <c r="T3412" s="46">
        <v>5320.4511189358473</v>
      </c>
      <c r="U3412" s="110">
        <f>$L$1*gp_need_index[[#This Row],[Normalised weighted population 2025/26]]</f>
        <v>2259.5074767268593</v>
      </c>
      <c r="V3412" s="4">
        <f>$M$1*gp_need_index[[#This Row],[Normalised travel time adjusted wp 2025/26]]</f>
        <v>3159.0370054921873</v>
      </c>
      <c r="W3412" s="115">
        <v>5418.5444822190466</v>
      </c>
      <c r="X3412" s="43">
        <f>gp_need_index[[#This Row],[Combined weighted population 2025/26]]/gp_need_index[[#This Row],[Registered population 2025/26]]</f>
        <v>0.66556997152549213</v>
      </c>
    </row>
    <row r="3413" spans="1:24" ht="13">
      <c r="A3413" s="8" t="s">
        <v>2237</v>
      </c>
      <c r="B3413" s="3" t="s">
        <v>9506</v>
      </c>
      <c r="C3413" s="74" t="s">
        <v>6399</v>
      </c>
      <c r="D3413" s="74" t="s">
        <v>6805</v>
      </c>
      <c r="E3413" s="74" t="s">
        <v>6576</v>
      </c>
      <c r="F3413" s="41">
        <v>0.95364075432618045</v>
      </c>
      <c r="G3413" s="110">
        <v>8385.8333333333339</v>
      </c>
      <c r="H3413" s="4">
        <v>2030.7040916769915</v>
      </c>
      <c r="I3413" s="46">
        <v>4977.396145576593</v>
      </c>
      <c r="J3413" s="110">
        <v>4746.6478148478855</v>
      </c>
      <c r="K3413" s="46">
        <v>4761.3713653617879</v>
      </c>
      <c r="L3413" s="110">
        <f>$L$1*gp_need_index[[#This Row],[Normalised weighted population (base year)]]</f>
        <v>2022.0492655143669</v>
      </c>
      <c r="M3413" s="4">
        <f>$M$1*gp_need_index[[#This Row],[Normalised travel time adjusted wp (base year)]]</f>
        <v>2827.0813891204766</v>
      </c>
      <c r="N3413" s="115">
        <v>4849.1306546348433</v>
      </c>
      <c r="O3413" s="43">
        <f>gp_need_index[[#This Row],[Combined weighted population (base year)]]/gp_need_index[[#This Row],[Registered population (base year)]]</f>
        <v>0.57825268663040952</v>
      </c>
      <c r="P3413" s="77">
        <v>8449.5258663094537</v>
      </c>
      <c r="Q3413" s="4">
        <v>2068.9070216777295</v>
      </c>
      <c r="R3413" s="46">
        <v>5020.230180052351</v>
      </c>
      <c r="S3413" s="110">
        <v>4787.4960957961803</v>
      </c>
      <c r="T3413" s="46">
        <v>4802.2838940190222</v>
      </c>
      <c r="U3413" s="110">
        <f>$L$1*gp_need_index[[#This Row],[Normalised weighted population 2025/26]]</f>
        <v>2039.4504378176193</v>
      </c>
      <c r="V3413" s="4">
        <f>$M$1*gp_need_index[[#This Row],[Normalised travel time adjusted wp 2025/26]]</f>
        <v>2851.373350295813</v>
      </c>
      <c r="W3413" s="115">
        <v>4890.8237881134319</v>
      </c>
      <c r="X3413" s="43">
        <f>gp_need_index[[#This Row],[Combined weighted population 2025/26]]/gp_need_index[[#This Row],[Registered population 2025/26]]</f>
        <v>0.57882819290659493</v>
      </c>
    </row>
    <row r="3414" spans="1:24" ht="13">
      <c r="A3414" s="8" t="s">
        <v>2416</v>
      </c>
      <c r="B3414" s="3" t="s">
        <v>9505</v>
      </c>
      <c r="C3414" s="74" t="s">
        <v>6399</v>
      </c>
      <c r="D3414" s="74" t="s">
        <v>6805</v>
      </c>
      <c r="E3414" s="74" t="s">
        <v>6668</v>
      </c>
      <c r="F3414" s="41">
        <v>0.95364075432618045</v>
      </c>
      <c r="G3414" s="110">
        <v>7534.1666666666661</v>
      </c>
      <c r="H3414" s="4">
        <v>2348.6124560677586</v>
      </c>
      <c r="I3414" s="46">
        <v>5756.6115290736661</v>
      </c>
      <c r="J3414" s="110">
        <v>5489.739360948598</v>
      </c>
      <c r="K3414" s="46">
        <v>5506.7678951777953</v>
      </c>
      <c r="L3414" s="110">
        <f>$L$1*gp_need_index[[#This Row],[Normalised weighted population (base year)]]</f>
        <v>2338.6027098846721</v>
      </c>
      <c r="M3414" s="4">
        <f>$M$1*gp_need_index[[#This Row],[Normalised travel time adjusted wp (base year)]]</f>
        <v>3269.6632621262384</v>
      </c>
      <c r="N3414" s="115">
        <v>5608.2659720109104</v>
      </c>
      <c r="O3414" s="43">
        <f>gp_need_index[[#This Row],[Combined weighted population (base year)]]/gp_need_index[[#This Row],[Registered population (base year)]]</f>
        <v>0.74437774210962204</v>
      </c>
      <c r="P3414" s="77">
        <v>7600.7030854331642</v>
      </c>
      <c r="Q3414" s="4">
        <v>2392.8403551942197</v>
      </c>
      <c r="R3414" s="46">
        <v>5806.2586869911038</v>
      </c>
      <c r="S3414" s="110">
        <v>5537.0849140751343</v>
      </c>
      <c r="T3414" s="46">
        <v>5554.1880704670493</v>
      </c>
      <c r="U3414" s="110">
        <f>$L$1*gp_need_index[[#This Row],[Normalised weighted population 2025/26]]</f>
        <v>2358.7716890588626</v>
      </c>
      <c r="V3414" s="4">
        <f>$M$1*gp_need_index[[#This Row],[Normalised travel time adjusted wp 2025/26]]</f>
        <v>3297.8191619168642</v>
      </c>
      <c r="W3414" s="115">
        <v>5656.5908509757264</v>
      </c>
      <c r="X3414" s="43">
        <f>gp_need_index[[#This Row],[Combined weighted population 2025/26]]/gp_need_index[[#This Row],[Registered population 2025/26]]</f>
        <v>0.74421942120284224</v>
      </c>
    </row>
    <row r="3415" spans="1:24" ht="13">
      <c r="A3415" s="8" t="s">
        <v>2420</v>
      </c>
      <c r="B3415" s="3" t="s">
        <v>12742</v>
      </c>
      <c r="C3415" s="74" t="s">
        <v>6399</v>
      </c>
      <c r="D3415" s="74" t="s">
        <v>6805</v>
      </c>
      <c r="E3415" s="74" t="s">
        <v>6668</v>
      </c>
      <c r="F3415" s="41">
        <v>0.95364075432618045</v>
      </c>
      <c r="G3415" s="110">
        <v>7360.9999999999991</v>
      </c>
      <c r="H3415" s="4">
        <v>1956.5686251186519</v>
      </c>
      <c r="I3415" s="46">
        <v>4795.6849908050108</v>
      </c>
      <c r="J3415" s="110">
        <v>4573.3606521420324</v>
      </c>
      <c r="K3415" s="46">
        <v>4587.5466859930111</v>
      </c>
      <c r="L3415" s="110">
        <f>$L$1*gp_need_index[[#This Row],[Normalised weighted population (base year)]]</f>
        <v>1948.2297630485687</v>
      </c>
      <c r="M3415" s="4">
        <f>$M$1*gp_need_index[[#This Row],[Normalised travel time adjusted wp (base year)]]</f>
        <v>2723.8723599764198</v>
      </c>
      <c r="N3415" s="115">
        <v>4672.102123024988</v>
      </c>
      <c r="O3415" s="43">
        <f>gp_need_index[[#This Row],[Combined weighted population (base year)]]/gp_need_index[[#This Row],[Registered population (base year)]]</f>
        <v>0.63471024630145201</v>
      </c>
      <c r="P3415" s="77">
        <v>7422.4140907475103</v>
      </c>
      <c r="Q3415" s="4">
        <v>1993.01636822819</v>
      </c>
      <c r="R3415" s="46">
        <v>4836.0805083467958</v>
      </c>
      <c r="S3415" s="110">
        <v>4611.8834639619763</v>
      </c>
      <c r="T3415" s="46">
        <v>4626.1288232745856</v>
      </c>
      <c r="U3415" s="110">
        <f>$L$1*gp_need_index[[#This Row],[Normalised weighted population 2025/26]]</f>
        <v>1964.6402966260557</v>
      </c>
      <c r="V3415" s="4">
        <f>$M$1*gp_need_index[[#This Row],[Normalised travel time adjusted wp 2025/26]]</f>
        <v>2746.780642883049</v>
      </c>
      <c r="W3415" s="115">
        <v>4711.4209395091048</v>
      </c>
      <c r="X3415" s="43">
        <f>gp_need_index[[#This Row],[Combined weighted population 2025/26]]/gp_need_index[[#This Row],[Registered population 2025/26]]</f>
        <v>0.63475587348086349</v>
      </c>
    </row>
    <row r="3416" spans="1:24" ht="13">
      <c r="A3416" s="8" t="s">
        <v>2418</v>
      </c>
      <c r="B3416" s="3" t="s">
        <v>9504</v>
      </c>
      <c r="C3416" s="74" t="s">
        <v>6399</v>
      </c>
      <c r="D3416" s="74" t="s">
        <v>6805</v>
      </c>
      <c r="E3416" s="74" t="s">
        <v>6668</v>
      </c>
      <c r="F3416" s="41">
        <v>0.95364075432618045</v>
      </c>
      <c r="G3416" s="110">
        <v>4620.0833333333339</v>
      </c>
      <c r="H3416" s="4">
        <v>1598.3932609705907</v>
      </c>
      <c r="I3416" s="46">
        <v>3917.7724065649309</v>
      </c>
      <c r="J3416" s="110">
        <v>3736.1474330748761</v>
      </c>
      <c r="K3416" s="46">
        <v>3747.7365287069956</v>
      </c>
      <c r="L3416" s="110">
        <f>$L$1*gp_need_index[[#This Row],[Normalised weighted population (base year)]]</f>
        <v>1591.5809361863396</v>
      </c>
      <c r="M3416" s="4">
        <f>$M$1*gp_need_index[[#This Row],[Normalised travel time adjusted wp (base year)]]</f>
        <v>2225.2320557712819</v>
      </c>
      <c r="N3416" s="115">
        <v>3816.8129919576213</v>
      </c>
      <c r="O3416" s="43">
        <f>gp_need_index[[#This Row],[Combined weighted population (base year)]]/gp_need_index[[#This Row],[Registered population (base year)]]</f>
        <v>0.82613509683251474</v>
      </c>
      <c r="P3416" s="77">
        <v>4661.2812941652774</v>
      </c>
      <c r="Q3416" s="4">
        <v>1629.4013232546292</v>
      </c>
      <c r="R3416" s="46">
        <v>3953.7638050968476</v>
      </c>
      <c r="S3416" s="110">
        <v>3770.4702975201071</v>
      </c>
      <c r="T3416" s="46">
        <v>3782.1166681592194</v>
      </c>
      <c r="U3416" s="110">
        <f>$L$1*gp_need_index[[#This Row],[Normalised weighted population 2025/26]]</f>
        <v>1606.2023122708961</v>
      </c>
      <c r="V3416" s="4">
        <f>$M$1*gp_need_index[[#This Row],[Normalised travel time adjusted wp 2025/26]]</f>
        <v>2245.6453873395417</v>
      </c>
      <c r="W3416" s="115">
        <v>3851.8476996104378</v>
      </c>
      <c r="X3416" s="43">
        <f>gp_need_index[[#This Row],[Combined weighted population 2025/26]]/gp_need_index[[#This Row],[Registered population 2025/26]]</f>
        <v>0.82634954994712684</v>
      </c>
    </row>
    <row r="3417" spans="1:24" ht="13">
      <c r="A3417" s="8" t="s">
        <v>2406</v>
      </c>
      <c r="B3417" s="3" t="s">
        <v>9503</v>
      </c>
      <c r="C3417" s="74" t="s">
        <v>6399</v>
      </c>
      <c r="D3417" s="74" t="s">
        <v>6805</v>
      </c>
      <c r="E3417" s="74" t="s">
        <v>6668</v>
      </c>
      <c r="F3417" s="41">
        <v>0.95364075432618045</v>
      </c>
      <c r="G3417" s="110">
        <v>3651.75</v>
      </c>
      <c r="H3417" s="4">
        <v>1060.7535455257012</v>
      </c>
      <c r="I3417" s="46">
        <v>2599.9802878942273</v>
      </c>
      <c r="J3417" s="110">
        <v>2479.4471629806508</v>
      </c>
      <c r="K3417" s="46">
        <v>2487.1381202571738</v>
      </c>
      <c r="L3417" s="110">
        <f>$L$1*gp_need_index[[#This Row],[Normalised weighted population (base year)]]</f>
        <v>1056.2326320279935</v>
      </c>
      <c r="M3417" s="4">
        <f>$M$1*gp_need_index[[#This Row],[Normalised travel time adjusted wp (base year)]]</f>
        <v>1476.7472125999298</v>
      </c>
      <c r="N3417" s="115">
        <v>2532.9798446279233</v>
      </c>
      <c r="O3417" s="43">
        <f>gp_need_index[[#This Row],[Combined weighted population (base year)]]/gp_need_index[[#This Row],[Registered population (base year)]]</f>
        <v>0.69363451622589811</v>
      </c>
      <c r="P3417" s="77">
        <v>3682.7408099342592</v>
      </c>
      <c r="Q3417" s="4">
        <v>1080.4366667857016</v>
      </c>
      <c r="R3417" s="46">
        <v>2621.6938245171846</v>
      </c>
      <c r="S3417" s="110">
        <v>2500.1540764248571</v>
      </c>
      <c r="T3417" s="46">
        <v>2507.8766464841101</v>
      </c>
      <c r="U3417" s="110">
        <f>$L$1*gp_need_index[[#This Row],[Normalised weighted population 2025/26]]</f>
        <v>1065.053678112338</v>
      </c>
      <c r="V3417" s="4">
        <f>$M$1*gp_need_index[[#This Row],[Normalised travel time adjusted wp 2025/26]]</f>
        <v>1489.0607872058677</v>
      </c>
      <c r="W3417" s="115">
        <v>2554.1144653182055</v>
      </c>
      <c r="X3417" s="43">
        <f>gp_need_index[[#This Row],[Combined weighted population 2025/26]]/gp_need_index[[#This Row],[Registered population 2025/26]]</f>
        <v>0.69353630818341494</v>
      </c>
    </row>
    <row r="3418" spans="1:24" ht="13">
      <c r="A3418" s="8" t="s">
        <v>2239</v>
      </c>
      <c r="B3418" s="3" t="s">
        <v>12743</v>
      </c>
      <c r="C3418" s="74" t="s">
        <v>6399</v>
      </c>
      <c r="D3418" s="74" t="s">
        <v>6805</v>
      </c>
      <c r="E3418" s="74" t="s">
        <v>6576</v>
      </c>
      <c r="F3418" s="41">
        <v>0.95364075432618045</v>
      </c>
      <c r="G3418" s="110">
        <v>11762.333333333336</v>
      </c>
      <c r="H3418" s="4">
        <v>3137.7350719901815</v>
      </c>
      <c r="I3418" s="46">
        <v>7690.8056260757348</v>
      </c>
      <c r="J3418" s="110">
        <v>7334.2656786268963</v>
      </c>
      <c r="K3418" s="46">
        <v>7357.015719374358</v>
      </c>
      <c r="L3418" s="110">
        <f>$L$1*gp_need_index[[#This Row],[Normalised weighted population (base year)]]</f>
        <v>3124.3620986930136</v>
      </c>
      <c r="M3418" s="4">
        <f>$M$1*gp_need_index[[#This Row],[Normalised travel time adjusted wp (base year)]]</f>
        <v>4368.254568635115</v>
      </c>
      <c r="N3418" s="115">
        <v>7492.6166673281286</v>
      </c>
      <c r="O3418" s="43">
        <f>gp_need_index[[#This Row],[Combined weighted population (base year)]]/gp_need_index[[#This Row],[Registered population (base year)]]</f>
        <v>0.63700087856673504</v>
      </c>
      <c r="P3418" s="77">
        <v>11856.706386651851</v>
      </c>
      <c r="Q3418" s="4">
        <v>3196.5639250822674</v>
      </c>
      <c r="R3418" s="46">
        <v>7756.5045316300793</v>
      </c>
      <c r="S3418" s="110">
        <v>7396.9188324781462</v>
      </c>
      <c r="T3418" s="46">
        <v>7419.7667139127589</v>
      </c>
      <c r="U3418" s="110">
        <f>$L$1*gp_need_index[[#This Row],[Normalised weighted population 2025/26]]</f>
        <v>3151.0520425584059</v>
      </c>
      <c r="V3418" s="4">
        <f>$M$1*gp_need_index[[#This Row],[Normalised travel time adjusted wp 2025/26]]</f>
        <v>4405.5131975458708</v>
      </c>
      <c r="W3418" s="115">
        <v>7556.5652401042771</v>
      </c>
      <c r="X3418" s="43">
        <f>gp_need_index[[#This Row],[Combined weighted population 2025/26]]/gp_need_index[[#This Row],[Registered population 2025/26]]</f>
        <v>0.63732414328918319</v>
      </c>
    </row>
    <row r="3419" spans="1:24" ht="13">
      <c r="A3419" s="8" t="s">
        <v>2251</v>
      </c>
      <c r="B3419" s="3" t="s">
        <v>12744</v>
      </c>
      <c r="C3419" s="74" t="s">
        <v>6399</v>
      </c>
      <c r="D3419" s="74" t="s">
        <v>6805</v>
      </c>
      <c r="E3419" s="74" t="s">
        <v>6576</v>
      </c>
      <c r="F3419" s="41">
        <v>0.95364075432618045</v>
      </c>
      <c r="G3419" s="110">
        <v>3774.4166666666665</v>
      </c>
      <c r="H3419" s="4">
        <v>851.75891870054011</v>
      </c>
      <c r="I3419" s="46">
        <v>2087.7200062168909</v>
      </c>
      <c r="J3419" s="110">
        <v>1990.9348815505339</v>
      </c>
      <c r="K3419" s="46">
        <v>1997.1105304383032</v>
      </c>
      <c r="L3419" s="110">
        <f>$L$1*gp_need_index[[#This Row],[Normalised weighted population (base year)]]</f>
        <v>848.12873673358956</v>
      </c>
      <c r="M3419" s="4">
        <f>$M$1*gp_need_index[[#This Row],[Normalised travel time adjusted wp (base year)]]</f>
        <v>1185.7915670456521</v>
      </c>
      <c r="N3419" s="115">
        <v>2033.9203037792417</v>
      </c>
      <c r="O3419" s="43">
        <f>gp_need_index[[#This Row],[Combined weighted population (base year)]]/gp_need_index[[#This Row],[Registered population (base year)]]</f>
        <v>0.53887010454928796</v>
      </c>
      <c r="P3419" s="77">
        <v>3803.3175432424932</v>
      </c>
      <c r="Q3419" s="4">
        <v>866.4501315472254</v>
      </c>
      <c r="R3419" s="46">
        <v>2102.4526739613284</v>
      </c>
      <c r="S3419" s="110">
        <v>2004.9845539315763</v>
      </c>
      <c r="T3419" s="46">
        <v>2011.1776257232148</v>
      </c>
      <c r="U3419" s="110">
        <f>$L$1*gp_need_index[[#This Row],[Normalised weighted population 2025/26]]</f>
        <v>854.11382996716338</v>
      </c>
      <c r="V3419" s="4">
        <f>$M$1*gp_need_index[[#This Row],[Normalised travel time adjusted wp 2025/26]]</f>
        <v>1194.1439555126115</v>
      </c>
      <c r="W3419" s="115">
        <v>2048.2577854797746</v>
      </c>
      <c r="X3419" s="43">
        <f>gp_need_index[[#This Row],[Combined weighted population 2025/26]]/gp_need_index[[#This Row],[Registered population 2025/26]]</f>
        <v>0.53854503658759612</v>
      </c>
    </row>
    <row r="3420" spans="1:24" ht="13">
      <c r="A3420" s="8" t="s">
        <v>2249</v>
      </c>
      <c r="B3420" s="3" t="s">
        <v>9502</v>
      </c>
      <c r="C3420" s="74" t="s">
        <v>6399</v>
      </c>
      <c r="D3420" s="74" t="s">
        <v>6805</v>
      </c>
      <c r="E3420" s="74" t="s">
        <v>6576</v>
      </c>
      <c r="F3420" s="41">
        <v>0.95364075432618045</v>
      </c>
      <c r="G3420" s="110">
        <v>4926.75</v>
      </c>
      <c r="H3420" s="4">
        <v>1343.0131597590173</v>
      </c>
      <c r="I3420" s="46">
        <v>3291.8181197551153</v>
      </c>
      <c r="J3420" s="110">
        <v>3139.2119148278571</v>
      </c>
      <c r="K3420" s="46">
        <v>3148.9493857767716</v>
      </c>
      <c r="L3420" s="110">
        <f>$L$1*gp_need_index[[#This Row],[Normalised weighted population (base year)]]</f>
        <v>1337.2892606052844</v>
      </c>
      <c r="M3420" s="4">
        <f>$M$1*gp_need_index[[#This Row],[Normalised travel time adjusted wp (base year)]]</f>
        <v>1869.7000340227469</v>
      </c>
      <c r="N3420" s="115">
        <v>3206.9892946280315</v>
      </c>
      <c r="O3420" s="43">
        <f>gp_need_index[[#This Row],[Combined weighted population (base year)]]/gp_need_index[[#This Row],[Registered population (base year)]]</f>
        <v>0.6509340426504352</v>
      </c>
      <c r="P3420" s="77">
        <v>4966.0810184773591</v>
      </c>
      <c r="Q3420" s="4">
        <v>1367.7123849174166</v>
      </c>
      <c r="R3420" s="46">
        <v>3318.7721441564786</v>
      </c>
      <c r="S3420" s="110">
        <v>3164.9163709900995</v>
      </c>
      <c r="T3420" s="46">
        <v>3174.6922838576766</v>
      </c>
      <c r="U3420" s="110">
        <f>$L$1*gp_need_index[[#This Row],[Normalised weighted population 2025/26]]</f>
        <v>1348.2392359838504</v>
      </c>
      <c r="V3420" s="4">
        <f>$M$1*gp_need_index[[#This Row],[Normalised travel time adjusted wp 2025/26]]</f>
        <v>1884.9849724327173</v>
      </c>
      <c r="W3420" s="115">
        <v>3233.2242084165678</v>
      </c>
      <c r="X3420" s="43">
        <f>gp_need_index[[#This Row],[Combined weighted population 2025/26]]/gp_need_index[[#This Row],[Registered population 2025/26]]</f>
        <v>0.65106151035125492</v>
      </c>
    </row>
    <row r="3421" spans="1:24" ht="13">
      <c r="A3421" s="8" t="s">
        <v>2233</v>
      </c>
      <c r="B3421" s="3" t="s">
        <v>9501</v>
      </c>
      <c r="C3421" s="74" t="s">
        <v>6399</v>
      </c>
      <c r="D3421" s="74" t="s">
        <v>6805</v>
      </c>
      <c r="E3421" s="74" t="s">
        <v>6576</v>
      </c>
      <c r="F3421" s="41">
        <v>0.95364075432618045</v>
      </c>
      <c r="G3421" s="110">
        <v>7631.75</v>
      </c>
      <c r="H3421" s="4">
        <v>2001.6228806989609</v>
      </c>
      <c r="I3421" s="46">
        <v>4906.1160865940883</v>
      </c>
      <c r="J3421" s="110">
        <v>4678.6722456313946</v>
      </c>
      <c r="K3421" s="46">
        <v>4693.1849438204326</v>
      </c>
      <c r="L3421" s="110">
        <f>$L$1*gp_need_index[[#This Row],[Normalised weighted population (base year)]]</f>
        <v>1993.0919981609368</v>
      </c>
      <c r="M3421" s="4">
        <f>$M$1*gp_need_index[[#This Row],[Normalised travel time adjusted wp (base year)]]</f>
        <v>2786.5954558591798</v>
      </c>
      <c r="N3421" s="115">
        <v>4779.687454020117</v>
      </c>
      <c r="O3421" s="43">
        <f>gp_need_index[[#This Row],[Combined weighted population (base year)]]/gp_need_index[[#This Row],[Registered population (base year)]]</f>
        <v>0.62628983575459329</v>
      </c>
      <c r="P3421" s="77">
        <v>7690.8233022125278</v>
      </c>
      <c r="Q3421" s="4">
        <v>2037.2110290386429</v>
      </c>
      <c r="R3421" s="46">
        <v>4943.3194357964667</v>
      </c>
      <c r="S3421" s="110">
        <v>4714.150875628211</v>
      </c>
      <c r="T3421" s="46">
        <v>4728.7121223730455</v>
      </c>
      <c r="U3421" s="110">
        <f>$L$1*gp_need_index[[#This Row],[Normalised weighted population 2025/26]]</f>
        <v>2008.2057248423457</v>
      </c>
      <c r="V3421" s="4">
        <f>$M$1*gp_need_index[[#This Row],[Normalised travel time adjusted wp 2025/26]]</f>
        <v>2807.6898460226362</v>
      </c>
      <c r="W3421" s="115">
        <v>4815.8955708649819</v>
      </c>
      <c r="X3421" s="43">
        <f>gp_need_index[[#This Row],[Combined weighted population 2025/26]]/gp_need_index[[#This Row],[Registered population 2025/26]]</f>
        <v>0.62618726001409042</v>
      </c>
    </row>
    <row r="3422" spans="1:24" ht="13">
      <c r="A3422" s="8" t="s">
        <v>2424</v>
      </c>
      <c r="B3422" s="3" t="s">
        <v>9500</v>
      </c>
      <c r="C3422" s="74" t="s">
        <v>6399</v>
      </c>
      <c r="D3422" s="74" t="s">
        <v>6805</v>
      </c>
      <c r="E3422" s="74" t="s">
        <v>6668</v>
      </c>
      <c r="F3422" s="41">
        <v>0.95364075432618045</v>
      </c>
      <c r="G3422" s="110">
        <v>25725.416666666664</v>
      </c>
      <c r="H3422" s="4">
        <v>3592.5708774257437</v>
      </c>
      <c r="I3422" s="46">
        <v>8805.6396356805635</v>
      </c>
      <c r="J3422" s="110">
        <v>8397.4168244949251</v>
      </c>
      <c r="K3422" s="46">
        <v>8423.4646366825054</v>
      </c>
      <c r="L3422" s="110">
        <f>$L$1*gp_need_index[[#This Row],[Normalised weighted population (base year)]]</f>
        <v>3577.2594016925405</v>
      </c>
      <c r="M3422" s="4">
        <f>$M$1*gp_need_index[[#This Row],[Normalised travel time adjusted wp (base year)]]</f>
        <v>5001.4624525029294</v>
      </c>
      <c r="N3422" s="115">
        <v>8578.7218541954699</v>
      </c>
      <c r="O3422" s="43">
        <f>gp_need_index[[#This Row],[Combined weighted population (base year)]]/gp_need_index[[#This Row],[Registered population (base year)]]</f>
        <v>0.33347261058403865</v>
      </c>
      <c r="P3422" s="77">
        <v>25927.807993072234</v>
      </c>
      <c r="Q3422" s="4">
        <v>3648.3753803957206</v>
      </c>
      <c r="R3422" s="46">
        <v>8852.8309880112047</v>
      </c>
      <c r="S3422" s="110">
        <v>8442.4204213291905</v>
      </c>
      <c r="T3422" s="46">
        <v>8468.4976874417698</v>
      </c>
      <c r="U3422" s="110">
        <f>$L$1*gp_need_index[[#This Row],[Normalised weighted population 2025/26]]</f>
        <v>3596.4307186879951</v>
      </c>
      <c r="V3422" s="4">
        <f>$M$1*gp_need_index[[#This Row],[Normalised travel time adjusted wp 2025/26]]</f>
        <v>5028.2009885102252</v>
      </c>
      <c r="W3422" s="115">
        <v>8624.6317071982194</v>
      </c>
      <c r="X3422" s="43">
        <f>gp_need_index[[#This Row],[Combined weighted population 2025/26]]/gp_need_index[[#This Row],[Registered population 2025/26]]</f>
        <v>0.33264021815892314</v>
      </c>
    </row>
    <row r="3423" spans="1:24" ht="13">
      <c r="A3423" s="8" t="s">
        <v>2422</v>
      </c>
      <c r="B3423" s="3" t="s">
        <v>9499</v>
      </c>
      <c r="C3423" s="74" t="s">
        <v>6399</v>
      </c>
      <c r="D3423" s="74" t="s">
        <v>6805</v>
      </c>
      <c r="E3423" s="74" t="s">
        <v>6668</v>
      </c>
      <c r="F3423" s="41">
        <v>0.95364075432618045</v>
      </c>
      <c r="G3423" s="110">
        <v>8725.25</v>
      </c>
      <c r="H3423" s="4">
        <v>2565.2901368630955</v>
      </c>
      <c r="I3423" s="46">
        <v>6287.7035072912058</v>
      </c>
      <c r="J3423" s="110">
        <v>5996.2103156725561</v>
      </c>
      <c r="K3423" s="46">
        <v>6014.8098640103581</v>
      </c>
      <c r="L3423" s="110">
        <f>$L$1*gp_need_index[[#This Row],[Normalised weighted population (base year)]]</f>
        <v>2554.3569141044263</v>
      </c>
      <c r="M3423" s="4">
        <f>$M$1*gp_need_index[[#This Row],[Normalised travel time adjusted wp (base year)]]</f>
        <v>3571.3150100716607</v>
      </c>
      <c r="N3423" s="115">
        <v>6125.6719241760875</v>
      </c>
      <c r="O3423" s="43">
        <f>gp_need_index[[#This Row],[Combined weighted population (base year)]]/gp_need_index[[#This Row],[Registered population (base year)]]</f>
        <v>0.70206262561830179</v>
      </c>
      <c r="P3423" s="77">
        <v>8799.566833562636</v>
      </c>
      <c r="Q3423" s="4">
        <v>2614.699293933988</v>
      </c>
      <c r="R3423" s="46">
        <v>6344.60232849152</v>
      </c>
      <c r="S3423" s="110">
        <v>6050.4713504422944</v>
      </c>
      <c r="T3423" s="46">
        <v>6069.1602741913894</v>
      </c>
      <c r="U3423" s="110">
        <f>$L$1*gp_need_index[[#This Row],[Normalised weighted population 2025/26]]</f>
        <v>2577.4718553812972</v>
      </c>
      <c r="V3423" s="4">
        <f>$M$1*gp_need_index[[#This Row],[Normalised travel time adjusted wp 2025/26]]</f>
        <v>3603.5857617781244</v>
      </c>
      <c r="W3423" s="115">
        <v>6181.0576171594221</v>
      </c>
      <c r="X3423" s="43">
        <f>gp_need_index[[#This Row],[Combined weighted population 2025/26]]/gp_need_index[[#This Row],[Registered population 2025/26]]</f>
        <v>0.70242748695130131</v>
      </c>
    </row>
    <row r="3424" spans="1:24" ht="13">
      <c r="A3424" s="8" t="s">
        <v>2423</v>
      </c>
      <c r="B3424" s="3" t="s">
        <v>9498</v>
      </c>
      <c r="C3424" s="74" t="s">
        <v>6399</v>
      </c>
      <c r="D3424" s="74" t="s">
        <v>6805</v>
      </c>
      <c r="E3424" s="74" t="s">
        <v>6668</v>
      </c>
      <c r="F3424" s="41">
        <v>0.95364075432618045</v>
      </c>
      <c r="G3424" s="110">
        <v>5277.5</v>
      </c>
      <c r="H3424" s="4">
        <v>1138.6230172825165</v>
      </c>
      <c r="I3424" s="46">
        <v>2790.8437476021263</v>
      </c>
      <c r="J3424" s="110">
        <v>2661.4623366697961</v>
      </c>
      <c r="K3424" s="46">
        <v>2669.7178838861341</v>
      </c>
      <c r="L3424" s="110">
        <f>$L$1*gp_need_index[[#This Row],[Normalised weighted population (base year)]]</f>
        <v>1133.7702254258725</v>
      </c>
      <c r="M3424" s="4">
        <f>$M$1*gp_need_index[[#This Row],[Normalised travel time adjusted wp (base year)]]</f>
        <v>1585.154604541774</v>
      </c>
      <c r="N3424" s="115">
        <v>2718.9248299676465</v>
      </c>
      <c r="O3424" s="43">
        <f>gp_need_index[[#This Row],[Combined weighted population (base year)]]/gp_need_index[[#This Row],[Registered population (base year)]]</f>
        <v>0.51519181998439534</v>
      </c>
      <c r="P3424" s="77">
        <v>5323.1225333250823</v>
      </c>
      <c r="Q3424" s="4">
        <v>1159.3036286745203</v>
      </c>
      <c r="R3424" s="46">
        <v>2813.0655479125726</v>
      </c>
      <c r="S3424" s="110">
        <v>2682.6539510803359</v>
      </c>
      <c r="T3424" s="46">
        <v>2690.9402336247995</v>
      </c>
      <c r="U3424" s="110">
        <f>$L$1*gp_need_index[[#This Row],[Normalised weighted population 2025/26]]</f>
        <v>1142.7977518035102</v>
      </c>
      <c r="V3424" s="4">
        <f>$M$1*gp_need_index[[#This Row],[Normalised travel time adjusted wp 2025/26]]</f>
        <v>1597.7554510995658</v>
      </c>
      <c r="W3424" s="115">
        <v>2740.553202903076</v>
      </c>
      <c r="X3424" s="43">
        <f>gp_need_index[[#This Row],[Combined weighted population 2025/26]]/gp_need_index[[#This Row],[Registered population 2025/26]]</f>
        <v>0.51483939844443005</v>
      </c>
    </row>
    <row r="3425" spans="1:24" ht="13">
      <c r="A3425" s="8" t="s">
        <v>2410</v>
      </c>
      <c r="B3425" s="3" t="s">
        <v>9497</v>
      </c>
      <c r="C3425" s="74" t="s">
        <v>6399</v>
      </c>
      <c r="D3425" s="74" t="s">
        <v>6805</v>
      </c>
      <c r="E3425" s="74" t="s">
        <v>6668</v>
      </c>
      <c r="F3425" s="41">
        <v>0.95364075432618045</v>
      </c>
      <c r="G3425" s="110">
        <v>11187</v>
      </c>
      <c r="H3425" s="4">
        <v>2006.1735662827198</v>
      </c>
      <c r="I3425" s="46">
        <v>4917.2701316256453</v>
      </c>
      <c r="J3425" s="110">
        <v>4689.309197549077</v>
      </c>
      <c r="K3425" s="46">
        <v>4703.854890328189</v>
      </c>
      <c r="L3425" s="110">
        <f>$L$1*gp_need_index[[#This Row],[Normalised weighted population (base year)]]</f>
        <v>1997.6232888004445</v>
      </c>
      <c r="M3425" s="4">
        <f>$M$1*gp_need_index[[#This Row],[Normalised travel time adjusted wp (base year)]]</f>
        <v>2792.9307750099674</v>
      </c>
      <c r="N3425" s="115">
        <v>4790.5540638104121</v>
      </c>
      <c r="O3425" s="43">
        <f>gp_need_index[[#This Row],[Combined weighted population (base year)]]/gp_need_index[[#This Row],[Registered population (base year)]]</f>
        <v>0.42822508838923862</v>
      </c>
      <c r="P3425" s="77">
        <v>11275.537330405008</v>
      </c>
      <c r="Q3425" s="4">
        <v>2041.7957406535486</v>
      </c>
      <c r="R3425" s="46">
        <v>4954.4442990091793</v>
      </c>
      <c r="S3425" s="110">
        <v>4724.7599985741581</v>
      </c>
      <c r="T3425" s="46">
        <v>4739.3540151774541</v>
      </c>
      <c r="U3425" s="110">
        <f>$L$1*gp_need_index[[#This Row],[Normalised weighted population 2025/26]]</f>
        <v>2012.7251604730027</v>
      </c>
      <c r="V3425" s="4">
        <f>$M$1*gp_need_index[[#This Row],[Normalised travel time adjusted wp 2025/26]]</f>
        <v>2814.008508186068</v>
      </c>
      <c r="W3425" s="115">
        <v>4826.7336686590706</v>
      </c>
      <c r="X3425" s="43">
        <f>gp_need_index[[#This Row],[Combined weighted population 2025/26]]/gp_need_index[[#This Row],[Registered population 2025/26]]</f>
        <v>0.42807127742316636</v>
      </c>
    </row>
    <row r="3426" spans="1:24" ht="13">
      <c r="A3426" s="8" t="s">
        <v>2228</v>
      </c>
      <c r="B3426" s="3" t="s">
        <v>9496</v>
      </c>
      <c r="C3426" s="74" t="s">
        <v>6399</v>
      </c>
      <c r="D3426" s="74" t="s">
        <v>6805</v>
      </c>
      <c r="E3426" s="74" t="s">
        <v>6576</v>
      </c>
      <c r="F3426" s="41">
        <v>0.95364075432618045</v>
      </c>
      <c r="G3426" s="110">
        <v>8701.1666666666679</v>
      </c>
      <c r="H3426" s="4">
        <v>2363.6419710641244</v>
      </c>
      <c r="I3426" s="46">
        <v>5793.4499095740066</v>
      </c>
      <c r="J3426" s="110">
        <v>5524.869941917098</v>
      </c>
      <c r="K3426" s="46">
        <v>5542.0074471303769</v>
      </c>
      <c r="L3426" s="110">
        <f>$L$1*gp_need_index[[#This Row],[Normalised weighted population (base year)]]</f>
        <v>2353.5681693447659</v>
      </c>
      <c r="M3426" s="4">
        <f>$M$1*gp_need_index[[#This Row],[Normalised travel time adjusted wp (base year)]]</f>
        <v>3290.5868729604708</v>
      </c>
      <c r="N3426" s="115">
        <v>5644.1550423052367</v>
      </c>
      <c r="O3426" s="43">
        <f>gp_need_index[[#This Row],[Combined weighted population (base year)]]/gp_need_index[[#This Row],[Registered population (base year)]]</f>
        <v>0.64866646721381072</v>
      </c>
      <c r="P3426" s="77">
        <v>8771.114326961906</v>
      </c>
      <c r="Q3426" s="4">
        <v>2406.5336734957505</v>
      </c>
      <c r="R3426" s="46">
        <v>5839.4857044849405</v>
      </c>
      <c r="S3426" s="110">
        <v>5568.7715521019663</v>
      </c>
      <c r="T3426" s="46">
        <v>5585.9725833746379</v>
      </c>
      <c r="U3426" s="110">
        <f>$L$1*gp_need_index[[#This Row],[Normalised weighted population 2025/26]]</f>
        <v>2372.2700452984709</v>
      </c>
      <c r="V3426" s="4">
        <f>$M$1*gp_need_index[[#This Row],[Normalised travel time adjusted wp 2025/26]]</f>
        <v>3316.6913308799913</v>
      </c>
      <c r="W3426" s="115">
        <v>5688.9613761784622</v>
      </c>
      <c r="X3426" s="43">
        <f>gp_need_index[[#This Row],[Combined weighted population 2025/26]]/gp_need_index[[#This Row],[Registered population 2025/26]]</f>
        <v>0.6486018952792485</v>
      </c>
    </row>
    <row r="3427" spans="1:24" ht="13">
      <c r="A3427" s="8" t="s">
        <v>2243</v>
      </c>
      <c r="B3427" s="3" t="s">
        <v>9495</v>
      </c>
      <c r="C3427" s="74" t="s">
        <v>6399</v>
      </c>
      <c r="D3427" s="74" t="s">
        <v>6805</v>
      </c>
      <c r="E3427" s="74" t="s">
        <v>6576</v>
      </c>
      <c r="F3427" s="41">
        <v>0.95364075432618045</v>
      </c>
      <c r="G3427" s="110">
        <v>4996.6666666666661</v>
      </c>
      <c r="H3427" s="4">
        <v>1601.269769716065</v>
      </c>
      <c r="I3427" s="46">
        <v>3924.8229284017275</v>
      </c>
      <c r="J3427" s="110">
        <v>3742.8710980377118</v>
      </c>
      <c r="K3427" s="46">
        <v>3754.481049698039</v>
      </c>
      <c r="L3427" s="110">
        <f>$L$1*gp_need_index[[#This Row],[Normalised weighted population (base year)]]</f>
        <v>1594.4451853006597</v>
      </c>
      <c r="M3427" s="4">
        <f>$M$1*gp_need_index[[#This Row],[Normalised travel time adjusted wp (base year)]]</f>
        <v>2229.2366393899897</v>
      </c>
      <c r="N3427" s="115">
        <v>3823.6818246906496</v>
      </c>
      <c r="O3427" s="43">
        <f>gp_need_index[[#This Row],[Combined weighted population (base year)]]/gp_need_index[[#This Row],[Registered population (base year)]]</f>
        <v>0.76524652929099068</v>
      </c>
      <c r="P3427" s="77">
        <v>5040.5194669053435</v>
      </c>
      <c r="Q3427" s="4">
        <v>1630.413203368563</v>
      </c>
      <c r="R3427" s="46">
        <v>3956.2191455415073</v>
      </c>
      <c r="S3427" s="110">
        <v>3772.8118102338799</v>
      </c>
      <c r="T3427" s="46">
        <v>3784.4654134256366</v>
      </c>
      <c r="U3427" s="110">
        <f>$L$1*gp_need_index[[#This Row],[Normalised weighted population 2025/26]]</f>
        <v>1607.1997854873134</v>
      </c>
      <c r="V3427" s="4">
        <f>$M$1*gp_need_index[[#This Row],[Normalised travel time adjusted wp 2025/26]]</f>
        <v>2247.0399632969602</v>
      </c>
      <c r="W3427" s="115">
        <v>3854.2397487842736</v>
      </c>
      <c r="X3427" s="43">
        <f>gp_need_index[[#This Row],[Combined weighted population 2025/26]]/gp_need_index[[#This Row],[Registered population 2025/26]]</f>
        <v>0.76465129717088598</v>
      </c>
    </row>
    <row r="3428" spans="1:24" ht="13">
      <c r="A3428" s="8" t="s">
        <v>2244</v>
      </c>
      <c r="B3428" s="3" t="s">
        <v>9494</v>
      </c>
      <c r="C3428" s="74" t="s">
        <v>6399</v>
      </c>
      <c r="D3428" s="74" t="s">
        <v>6805</v>
      </c>
      <c r="E3428" s="74" t="s">
        <v>6576</v>
      </c>
      <c r="F3428" s="41">
        <v>0.95364075432618045</v>
      </c>
      <c r="G3428" s="110">
        <v>3828</v>
      </c>
      <c r="H3428" s="4">
        <v>774.12798892533431</v>
      </c>
      <c r="I3428" s="46">
        <v>1897.441229400353</v>
      </c>
      <c r="J3428" s="110">
        <v>1809.4772852949479</v>
      </c>
      <c r="K3428" s="46">
        <v>1815.0900737833754</v>
      </c>
      <c r="L3428" s="110">
        <f>$L$1*gp_need_index[[#This Row],[Normalised weighted population (base year)]]</f>
        <v>770.8286686554676</v>
      </c>
      <c r="M3428" s="4">
        <f>$M$1*gp_need_index[[#This Row],[Normalised travel time adjusted wp (base year)]]</f>
        <v>1077.7162656331448</v>
      </c>
      <c r="N3428" s="115">
        <v>1848.5449342886122</v>
      </c>
      <c r="O3428" s="43">
        <f>gp_need_index[[#This Row],[Combined weighted population (base year)]]/gp_need_index[[#This Row],[Registered population (base year)]]</f>
        <v>0.48290097551949118</v>
      </c>
      <c r="P3428" s="77">
        <v>3856.7296071729465</v>
      </c>
      <c r="Q3428" s="4">
        <v>786.80704450964754</v>
      </c>
      <c r="R3428" s="46">
        <v>1909.197672654235</v>
      </c>
      <c r="S3428" s="110">
        <v>1820.6887087077728</v>
      </c>
      <c r="T3428" s="46">
        <v>1826.3125205526781</v>
      </c>
      <c r="U3428" s="110">
        <f>$L$1*gp_need_index[[#This Row],[Normalised weighted population 2025/26]]</f>
        <v>775.6046814041614</v>
      </c>
      <c r="V3428" s="4">
        <f>$M$1*gp_need_index[[#This Row],[Normalised travel time adjusted wp 2025/26]]</f>
        <v>1084.3796338032266</v>
      </c>
      <c r="W3428" s="115">
        <v>1859.9843152073881</v>
      </c>
      <c r="X3428" s="43">
        <f>gp_need_index[[#This Row],[Combined weighted population 2025/26]]/gp_need_index[[#This Row],[Registered population 2025/26]]</f>
        <v>0.48226982564401</v>
      </c>
    </row>
    <row r="3429" spans="1:24" ht="13">
      <c r="A3429" s="8" t="s">
        <v>2409</v>
      </c>
      <c r="B3429" s="3" t="s">
        <v>9493</v>
      </c>
      <c r="C3429" s="74" t="s">
        <v>6399</v>
      </c>
      <c r="D3429" s="74" t="s">
        <v>6805</v>
      </c>
      <c r="E3429" s="74" t="s">
        <v>6668</v>
      </c>
      <c r="F3429" s="41">
        <v>0.95364075432618045</v>
      </c>
      <c r="G3429" s="110">
        <v>15813.25</v>
      </c>
      <c r="H3429" s="4">
        <v>4549.9757080526897</v>
      </c>
      <c r="I3429" s="46">
        <v>11152.305077115527</v>
      </c>
      <c r="J3429" s="110">
        <v>10635.292626216144</v>
      </c>
      <c r="K3429" s="46">
        <v>10668.282069360082</v>
      </c>
      <c r="L3429" s="110">
        <f>$L$1*gp_need_index[[#This Row],[Normalised weighted population (base year)]]</f>
        <v>4530.5837892799054</v>
      </c>
      <c r="M3429" s="4">
        <f>$M$1*gp_need_index[[#This Row],[Normalised travel time adjusted wp (base year)]]</f>
        <v>6334.3308844979983</v>
      </c>
      <c r="N3429" s="115">
        <v>10864.914673777905</v>
      </c>
      <c r="O3429" s="43">
        <f>gp_need_index[[#This Row],[Combined weighted population (base year)]]/gp_need_index[[#This Row],[Registered population (base year)]]</f>
        <v>0.68707663976588651</v>
      </c>
      <c r="P3429" s="77">
        <v>15953.492569981332</v>
      </c>
      <c r="Q3429" s="4">
        <v>4641.084362166549</v>
      </c>
      <c r="R3429" s="46">
        <v>11261.652427581554</v>
      </c>
      <c r="S3429" s="110">
        <v>10739.570715998134</v>
      </c>
      <c r="T3429" s="46">
        <v>10772.743506444391</v>
      </c>
      <c r="U3429" s="110">
        <f>$L$1*gp_need_index[[#This Row],[Normalised weighted population 2025/26]]</f>
        <v>4575.0057567562671</v>
      </c>
      <c r="V3429" s="4">
        <f>$M$1*gp_need_index[[#This Row],[Normalised travel time adjusted wp 2025/26]]</f>
        <v>6396.3552388279804</v>
      </c>
      <c r="W3429" s="115">
        <v>10971.360995584248</v>
      </c>
      <c r="X3429" s="43">
        <f>gp_need_index[[#This Row],[Combined weighted population 2025/26]]/gp_need_index[[#This Row],[Registered population 2025/26]]</f>
        <v>0.68770903596547606</v>
      </c>
    </row>
    <row r="3430" spans="1:24" ht="13">
      <c r="A3430" s="8" t="s">
        <v>2229</v>
      </c>
      <c r="B3430" s="3" t="s">
        <v>9492</v>
      </c>
      <c r="C3430" s="74" t="s">
        <v>6399</v>
      </c>
      <c r="D3430" s="74" t="s">
        <v>6805</v>
      </c>
      <c r="E3430" s="74" t="s">
        <v>6576</v>
      </c>
      <c r="F3430" s="41">
        <v>0.95364075432618045</v>
      </c>
      <c r="G3430" s="110">
        <v>6196.5833333333339</v>
      </c>
      <c r="H3430" s="4">
        <v>1018.039268667889</v>
      </c>
      <c r="I3430" s="46">
        <v>2495.2846417562455</v>
      </c>
      <c r="J3430" s="110">
        <v>2379.605128022959</v>
      </c>
      <c r="K3430" s="46">
        <v>2386.9863868970619</v>
      </c>
      <c r="L3430" s="110">
        <f>$L$1*gp_need_index[[#This Row],[Normalised weighted population (base year)]]</f>
        <v>1013.7004026887644</v>
      </c>
      <c r="M3430" s="4">
        <f>$M$1*gp_need_index[[#This Row],[Normalised travel time adjusted wp (base year)]]</f>
        <v>1417.2817603711233</v>
      </c>
      <c r="N3430" s="115">
        <v>2430.9821630598876</v>
      </c>
      <c r="O3430" s="43">
        <f>gp_need_index[[#This Row],[Combined weighted population (base year)]]/gp_need_index[[#This Row],[Registered population (base year)]]</f>
        <v>0.39231008965584058</v>
      </c>
      <c r="P3430" s="77">
        <v>6245.8052734723842</v>
      </c>
      <c r="Q3430" s="4">
        <v>1034.2622619850383</v>
      </c>
      <c r="R3430" s="46">
        <v>2509.6510221595095</v>
      </c>
      <c r="S3430" s="110">
        <v>2393.3054938676646</v>
      </c>
      <c r="T3430" s="46">
        <v>2400.6980260015312</v>
      </c>
      <c r="U3430" s="110">
        <f>$L$1*gp_need_index[[#This Row],[Normalised weighted population 2025/26]]</f>
        <v>1019.536693008621</v>
      </c>
      <c r="V3430" s="4">
        <f>$M$1*gp_need_index[[#This Row],[Normalised travel time adjusted wp 2025/26]]</f>
        <v>1425.4230954513027</v>
      </c>
      <c r="W3430" s="115">
        <v>2444.9597884599239</v>
      </c>
      <c r="X3430" s="43">
        <f>gp_need_index[[#This Row],[Combined weighted population 2025/26]]/gp_need_index[[#This Row],[Registered population 2025/26]]</f>
        <v>0.39145629449005176</v>
      </c>
    </row>
    <row r="3431" spans="1:24" ht="13">
      <c r="A3431" s="8" t="s">
        <v>2065</v>
      </c>
      <c r="B3431" s="3" t="s">
        <v>9491</v>
      </c>
      <c r="C3431" s="74" t="s">
        <v>6399</v>
      </c>
      <c r="D3431" s="74" t="s">
        <v>6805</v>
      </c>
      <c r="E3431" s="74" t="s">
        <v>6470</v>
      </c>
      <c r="F3431" s="41">
        <v>0.95364075432618045</v>
      </c>
      <c r="G3431" s="110">
        <v>18822.5</v>
      </c>
      <c r="H3431" s="4">
        <v>2922.745574979524</v>
      </c>
      <c r="I3431" s="46">
        <v>7163.8515030471062</v>
      </c>
      <c r="J3431" s="110">
        <v>6831.7407512465843</v>
      </c>
      <c r="K3431" s="46">
        <v>6852.9320180041932</v>
      </c>
      <c r="L3431" s="110">
        <f>$L$1*gp_need_index[[#This Row],[Normalised weighted population (base year)]]</f>
        <v>2910.288883247476</v>
      </c>
      <c r="M3431" s="4">
        <f>$M$1*gp_need_index[[#This Row],[Normalised travel time adjusted wp (base year)]]</f>
        <v>4068.9530562452546</v>
      </c>
      <c r="N3431" s="115">
        <v>6979.241939492731</v>
      </c>
      <c r="O3431" s="43">
        <f>gp_need_index[[#This Row],[Combined weighted population (base year)]]/gp_need_index[[#This Row],[Registered population (base year)]]</f>
        <v>0.3707925057507096</v>
      </c>
      <c r="P3431" s="77">
        <v>18986.840920608171</v>
      </c>
      <c r="Q3431" s="4">
        <v>2967.7109937666364</v>
      </c>
      <c r="R3431" s="46">
        <v>7201.1898748832</v>
      </c>
      <c r="S3431" s="110">
        <v>6867.3481443296678</v>
      </c>
      <c r="T3431" s="46">
        <v>6888.56026788075</v>
      </c>
      <c r="U3431" s="110">
        <f>$L$1*gp_need_index[[#This Row],[Normalised weighted population 2025/26]]</f>
        <v>2925.4574623877506</v>
      </c>
      <c r="V3431" s="4">
        <f>$M$1*gp_need_index[[#This Row],[Normalised travel time adjusted wp 2025/26]]</f>
        <v>4090.1074578711596</v>
      </c>
      <c r="W3431" s="115">
        <v>7015.5649202589102</v>
      </c>
      <c r="X3431" s="43">
        <f>gp_need_index[[#This Row],[Combined weighted population 2025/26]]/gp_need_index[[#This Row],[Registered population 2025/26]]</f>
        <v>0.36949616577048738</v>
      </c>
    </row>
    <row r="3432" spans="1:24" ht="13">
      <c r="A3432" s="8" t="s">
        <v>2059</v>
      </c>
      <c r="B3432" s="3" t="s">
        <v>12745</v>
      </c>
      <c r="C3432" s="74" t="s">
        <v>6399</v>
      </c>
      <c r="D3432" s="74" t="s">
        <v>6805</v>
      </c>
      <c r="E3432" s="74" t="s">
        <v>6470</v>
      </c>
      <c r="F3432" s="41">
        <v>0.95364075432618045</v>
      </c>
      <c r="G3432" s="110">
        <v>10435</v>
      </c>
      <c r="H3432" s="4">
        <v>2533.3021158161491</v>
      </c>
      <c r="I3432" s="46">
        <v>6209.2986558329067</v>
      </c>
      <c r="J3432" s="110">
        <v>5921.4402539850316</v>
      </c>
      <c r="K3432" s="46">
        <v>5939.8078742710532</v>
      </c>
      <c r="L3432" s="110">
        <f>$L$1*gp_need_index[[#This Row],[Normalised weighted population (base year)]]</f>
        <v>2522.5052254569573</v>
      </c>
      <c r="M3432" s="4">
        <f>$M$1*gp_need_index[[#This Row],[Normalised travel time adjusted wp (base year)]]</f>
        <v>3526.7823086567851</v>
      </c>
      <c r="N3432" s="115">
        <v>6049.2875341137424</v>
      </c>
      <c r="O3432" s="43">
        <f>gp_need_index[[#This Row],[Combined weighted population (base year)]]/gp_need_index[[#This Row],[Registered population (base year)]]</f>
        <v>0.57971131136691345</v>
      </c>
      <c r="P3432" s="77">
        <v>10523.48403463915</v>
      </c>
      <c r="Q3432" s="4">
        <v>2576.6750809441883</v>
      </c>
      <c r="R3432" s="46">
        <v>6252.3360740760209</v>
      </c>
      <c r="S3432" s="110">
        <v>5962.4824899826463</v>
      </c>
      <c r="T3432" s="46">
        <v>5980.8996304261673</v>
      </c>
      <c r="U3432" s="110">
        <f>$L$1*gp_need_index[[#This Row],[Normalised weighted population 2025/26]]</f>
        <v>2539.989021683517</v>
      </c>
      <c r="V3432" s="4">
        <f>$M$1*gp_need_index[[#This Row],[Normalised travel time adjusted wp 2025/26]]</f>
        <v>3551.1806868042063</v>
      </c>
      <c r="W3432" s="115">
        <v>6091.1697084877233</v>
      </c>
      <c r="X3432" s="43">
        <f>gp_need_index[[#This Row],[Combined weighted population 2025/26]]/gp_need_index[[#This Row],[Registered population 2025/26]]</f>
        <v>0.57881683370621362</v>
      </c>
    </row>
    <row r="3433" spans="1:24" ht="13">
      <c r="A3433" s="8" t="s">
        <v>2076</v>
      </c>
      <c r="B3433" s="3" t="s">
        <v>9490</v>
      </c>
      <c r="C3433" s="74" t="s">
        <v>6399</v>
      </c>
      <c r="D3433" s="74" t="s">
        <v>6805</v>
      </c>
      <c r="E3433" s="74" t="s">
        <v>6514</v>
      </c>
      <c r="F3433" s="41">
        <v>0.95364075432618045</v>
      </c>
      <c r="G3433" s="110">
        <v>7206.5833333333339</v>
      </c>
      <c r="H3433" s="4">
        <v>2165.5671741148221</v>
      </c>
      <c r="I3433" s="46">
        <v>5307.9548859946963</v>
      </c>
      <c r="J3433" s="110">
        <v>5061.8821014093173</v>
      </c>
      <c r="K3433" s="46">
        <v>5077.583472086616</v>
      </c>
      <c r="L3433" s="110">
        <f>$L$1*gp_need_index[[#This Row],[Normalised weighted population (base year)]]</f>
        <v>2156.3375637977556</v>
      </c>
      <c r="M3433" s="4">
        <f>$M$1*gp_need_index[[#This Row],[Normalised travel time adjusted wp (base year)]]</f>
        <v>3014.8334658519279</v>
      </c>
      <c r="N3433" s="115">
        <v>5171.171029649684</v>
      </c>
      <c r="O3433" s="43">
        <f>gp_need_index[[#This Row],[Combined weighted population (base year)]]/gp_need_index[[#This Row],[Registered population (base year)]]</f>
        <v>0.71756209433268425</v>
      </c>
      <c r="P3433" s="77">
        <v>7268.3120031709541</v>
      </c>
      <c r="Q3433" s="4">
        <v>2202.2980703649787</v>
      </c>
      <c r="R3433" s="46">
        <v>5343.9053193176824</v>
      </c>
      <c r="S3433" s="110">
        <v>5096.1658997618024</v>
      </c>
      <c r="T3433" s="46">
        <v>5111.9071288986734</v>
      </c>
      <c r="U3433" s="110">
        <f>$L$1*gp_need_index[[#This Row],[Normalised weighted population 2025/26]]</f>
        <v>2170.9422979136589</v>
      </c>
      <c r="V3433" s="4">
        <f>$M$1*gp_need_index[[#This Row],[Normalised travel time adjusted wp 2025/26]]</f>
        <v>3035.2132606492514</v>
      </c>
      <c r="W3433" s="115">
        <v>5206.1555585629103</v>
      </c>
      <c r="X3433" s="43">
        <f>gp_need_index[[#This Row],[Combined weighted population 2025/26]]/gp_need_index[[#This Row],[Registered population 2025/26]]</f>
        <v>0.71628124333292453</v>
      </c>
    </row>
    <row r="3434" spans="1:24" ht="13">
      <c r="A3434" s="8" t="s">
        <v>2045</v>
      </c>
      <c r="B3434" s="3" t="s">
        <v>7238</v>
      </c>
      <c r="C3434" s="74" t="s">
        <v>6399</v>
      </c>
      <c r="D3434" s="74" t="s">
        <v>6805</v>
      </c>
      <c r="E3434" s="74" t="s">
        <v>6470</v>
      </c>
      <c r="F3434" s="41">
        <v>0.95364075432618045</v>
      </c>
      <c r="G3434" s="110">
        <v>105.58333333333333</v>
      </c>
      <c r="H3434" s="4">
        <v>21.102663353594469</v>
      </c>
      <c r="I3434" s="46">
        <v>51.724087063241527</v>
      </c>
      <c r="J3434" s="110">
        <v>49.326197403822682</v>
      </c>
      <c r="K3434" s="46">
        <v>49.479201542208955</v>
      </c>
      <c r="L3434" s="110">
        <f>$L$1*gp_need_index[[#This Row],[Normalised weighted population (base year)]]</f>
        <v>21.012724162728443</v>
      </c>
      <c r="M3434" s="4">
        <f>$M$1*gp_need_index[[#This Row],[Normalised travel time adjusted wp (base year)]]</f>
        <v>29.37845404081212</v>
      </c>
      <c r="N3434" s="115">
        <v>50.391178203540562</v>
      </c>
      <c r="O3434" s="43">
        <f>gp_need_index[[#This Row],[Combined weighted population (base year)]]/gp_need_index[[#This Row],[Registered population (base year)]]</f>
        <v>0.4772645133721285</v>
      </c>
      <c r="P3434" s="77">
        <v>106.54836287174955</v>
      </c>
      <c r="Q3434" s="4">
        <v>21.539433510613144</v>
      </c>
      <c r="R3434" s="46">
        <v>52.265719550568939</v>
      </c>
      <c r="S3434" s="110">
        <v>49.842720217605162</v>
      </c>
      <c r="T3434" s="46">
        <v>49.996676288734427</v>
      </c>
      <c r="U3434" s="110">
        <f>$L$1*gp_need_index[[#This Row],[Normalised weighted population 2025/26]]</f>
        <v>21.232760410828249</v>
      </c>
      <c r="V3434" s="4">
        <f>$M$1*gp_need_index[[#This Row],[Normalised travel time adjusted wp 2025/26]]</f>
        <v>29.685706534470704</v>
      </c>
      <c r="W3434" s="115">
        <v>50.918466945298952</v>
      </c>
      <c r="X3434" s="43">
        <f>gp_need_index[[#This Row],[Combined weighted population 2025/26]]/gp_need_index[[#This Row],[Registered population 2025/26]]</f>
        <v>0.47789065521906371</v>
      </c>
    </row>
    <row r="3435" spans="1:24" ht="13">
      <c r="A3435" s="8" t="s">
        <v>2073</v>
      </c>
      <c r="B3435" s="3" t="s">
        <v>8446</v>
      </c>
      <c r="C3435" s="74" t="s">
        <v>6399</v>
      </c>
      <c r="D3435" s="74" t="s">
        <v>6805</v>
      </c>
      <c r="E3435" s="74" t="s">
        <v>6470</v>
      </c>
      <c r="F3435" s="41">
        <v>0.95364075432618045</v>
      </c>
      <c r="G3435" s="110">
        <v>6864.25</v>
      </c>
      <c r="H3435" s="4">
        <v>2561.9556445218509</v>
      </c>
      <c r="I3435" s="46">
        <v>6279.5304359930333</v>
      </c>
      <c r="J3435" s="110">
        <v>5988.4161417946052</v>
      </c>
      <c r="K3435" s="46">
        <v>6006.9915135098126</v>
      </c>
      <c r="L3435" s="110">
        <f>$L$1*gp_need_index[[#This Row],[Normalised weighted population (base year)]]</f>
        <v>2551.0366333126003</v>
      </c>
      <c r="M3435" s="4">
        <f>$M$1*gp_need_index[[#This Row],[Normalised travel time adjusted wp (base year)]]</f>
        <v>3566.6728363159</v>
      </c>
      <c r="N3435" s="115">
        <v>6117.7094696285003</v>
      </c>
      <c r="O3435" s="43">
        <f>gp_need_index[[#This Row],[Combined weighted population (base year)]]/gp_need_index[[#This Row],[Registered population (base year)]]</f>
        <v>0.89124222888567584</v>
      </c>
      <c r="P3435" s="77">
        <v>6922.9325031322951</v>
      </c>
      <c r="Q3435" s="4">
        <v>2608.9827713598952</v>
      </c>
      <c r="R3435" s="46">
        <v>6330.731111056075</v>
      </c>
      <c r="S3435" s="110">
        <v>6037.2431921837342</v>
      </c>
      <c r="T3435" s="46">
        <v>6055.8912562994692</v>
      </c>
      <c r="U3435" s="110">
        <f>$L$1*gp_need_index[[#This Row],[Normalised weighted population 2025/26]]</f>
        <v>2571.8367232345308</v>
      </c>
      <c r="V3435" s="4">
        <f>$M$1*gp_need_index[[#This Row],[Normalised travel time adjusted wp 2025/26]]</f>
        <v>3595.7072346363325</v>
      </c>
      <c r="W3435" s="115">
        <v>6167.5439578708629</v>
      </c>
      <c r="X3435" s="43">
        <f>gp_need_index[[#This Row],[Combined weighted population 2025/26]]/gp_need_index[[#This Row],[Registered population 2025/26]]</f>
        <v>0.89088604505104518</v>
      </c>
    </row>
    <row r="3436" spans="1:24" ht="13">
      <c r="A3436" s="8" t="s">
        <v>2078</v>
      </c>
      <c r="B3436" s="3" t="s">
        <v>12746</v>
      </c>
      <c r="C3436" s="74" t="s">
        <v>6399</v>
      </c>
      <c r="D3436" s="74" t="s">
        <v>6805</v>
      </c>
      <c r="E3436" s="74" t="s">
        <v>6470</v>
      </c>
      <c r="F3436" s="41">
        <v>0.95364075432618045</v>
      </c>
      <c r="G3436" s="110">
        <v>10998.416666666666</v>
      </c>
      <c r="H3436" s="4">
        <v>3086.9238267540509</v>
      </c>
      <c r="I3436" s="46">
        <v>7566.2637505622979</v>
      </c>
      <c r="J3436" s="110">
        <v>7215.4974705170653</v>
      </c>
      <c r="K3436" s="46">
        <v>7237.8791060700069</v>
      </c>
      <c r="L3436" s="110">
        <f>$L$1*gp_need_index[[#This Row],[Normalised weighted population (base year)]]</f>
        <v>3073.7674101164316</v>
      </c>
      <c r="M3436" s="4">
        <f>$M$1*gp_need_index[[#This Row],[Normalised travel time adjusted wp (base year)]]</f>
        <v>4297.5167755938483</v>
      </c>
      <c r="N3436" s="115">
        <v>7371.2841857102794</v>
      </c>
      <c r="O3436" s="43">
        <f>gp_need_index[[#This Row],[Combined weighted population (base year)]]/gp_need_index[[#This Row],[Registered population (base year)]]</f>
        <v>0.67021321423934777</v>
      </c>
      <c r="P3436" s="77">
        <v>11092.611635241085</v>
      </c>
      <c r="Q3436" s="4">
        <v>3146.5036030530068</v>
      </c>
      <c r="R3436" s="46">
        <v>7635.0324998562037</v>
      </c>
      <c r="S3436" s="110">
        <v>7281.0781524677732</v>
      </c>
      <c r="T3436" s="46">
        <v>7303.568220847772</v>
      </c>
      <c r="U3436" s="110">
        <f>$L$1*gp_need_index[[#This Row],[Normalised weighted population 2025/26]]</f>
        <v>3101.7044669495835</v>
      </c>
      <c r="V3436" s="4">
        <f>$M$1*gp_need_index[[#This Row],[Normalised travel time adjusted wp 2025/26]]</f>
        <v>4336.5199239739595</v>
      </c>
      <c r="W3436" s="115">
        <v>7438.2243909235431</v>
      </c>
      <c r="X3436" s="43">
        <f>gp_need_index[[#This Row],[Combined weighted population 2025/26]]/gp_need_index[[#This Row],[Registered population 2025/26]]</f>
        <v>0.67055664035801987</v>
      </c>
    </row>
    <row r="3437" spans="1:24" ht="13">
      <c r="A3437" s="8" t="s">
        <v>2060</v>
      </c>
      <c r="B3437" s="3" t="s">
        <v>12747</v>
      </c>
      <c r="C3437" s="74" t="s">
        <v>6399</v>
      </c>
      <c r="D3437" s="74" t="s">
        <v>6805</v>
      </c>
      <c r="E3437" s="74" t="s">
        <v>6470</v>
      </c>
      <c r="F3437" s="41">
        <v>0.95364075432618045</v>
      </c>
      <c r="G3437" s="110">
        <v>6402.75</v>
      </c>
      <c r="H3437" s="4">
        <v>3180.2040474340483</v>
      </c>
      <c r="I3437" s="46">
        <v>7794.9000214863063</v>
      </c>
      <c r="J3437" s="110">
        <v>7433.5343363873617</v>
      </c>
      <c r="K3437" s="46">
        <v>7456.5922969877383</v>
      </c>
      <c r="L3437" s="110">
        <f>$L$1*gp_need_index[[#This Row],[Normalised weighted population (base year)]]</f>
        <v>3166.6500720887348</v>
      </c>
      <c r="M3437" s="4">
        <f>$M$1*gp_need_index[[#This Row],[Normalised travel time adjusted wp (base year)]]</f>
        <v>4427.3785200687389</v>
      </c>
      <c r="N3437" s="115">
        <v>7594.0285921574741</v>
      </c>
      <c r="O3437" s="43">
        <f>gp_need_index[[#This Row],[Combined weighted population (base year)]]/gp_need_index[[#This Row],[Registered population (base year)]]</f>
        <v>1.1860573335141109</v>
      </c>
      <c r="P3437" s="77">
        <v>6461.8917357096816</v>
      </c>
      <c r="Q3437" s="4">
        <v>3241.8134272653028</v>
      </c>
      <c r="R3437" s="46">
        <v>7866.303045585244</v>
      </c>
      <c r="S3437" s="110">
        <v>7501.6271701502428</v>
      </c>
      <c r="T3437" s="46">
        <v>7524.7984786412462</v>
      </c>
      <c r="U3437" s="110">
        <f>$L$1*gp_need_index[[#This Row],[Normalised weighted population 2025/26]]</f>
        <v>3195.6572935780414</v>
      </c>
      <c r="V3437" s="4">
        <f>$M$1*gp_need_index[[#This Row],[Normalised travel time adjusted wp 2025/26]]</f>
        <v>4467.8761859677634</v>
      </c>
      <c r="W3437" s="115">
        <v>7663.5334795458048</v>
      </c>
      <c r="X3437" s="43">
        <f>gp_need_index[[#This Row],[Combined weighted population 2025/26]]/gp_need_index[[#This Row],[Registered population 2025/26]]</f>
        <v>1.1859581981535863</v>
      </c>
    </row>
    <row r="3438" spans="1:24" ht="13">
      <c r="A3438" s="8" t="s">
        <v>2046</v>
      </c>
      <c r="B3438" s="3" t="s">
        <v>9489</v>
      </c>
      <c r="C3438" s="74" t="s">
        <v>6399</v>
      </c>
      <c r="D3438" s="74" t="s">
        <v>6805</v>
      </c>
      <c r="E3438" s="74" t="s">
        <v>6470</v>
      </c>
      <c r="F3438" s="41">
        <v>0.95364075432618045</v>
      </c>
      <c r="G3438" s="110">
        <v>13868.25</v>
      </c>
      <c r="H3438" s="4">
        <v>3298.3353462936375</v>
      </c>
      <c r="I3438" s="46">
        <v>8084.4480034033104</v>
      </c>
      <c r="J3438" s="110">
        <v>7709.6590922763162</v>
      </c>
      <c r="K3438" s="46">
        <v>7733.5735598159163</v>
      </c>
      <c r="L3438" s="110">
        <f>$L$1*gp_need_index[[#This Row],[Normalised weighted population (base year)]]</f>
        <v>3284.2778973697827</v>
      </c>
      <c r="M3438" s="4">
        <f>$M$1*gp_need_index[[#This Row],[Normalised travel time adjusted wp (base year)]]</f>
        <v>4591.8371420055155</v>
      </c>
      <c r="N3438" s="115">
        <v>7876.1150393752978</v>
      </c>
      <c r="O3438" s="43">
        <f>gp_need_index[[#This Row],[Combined weighted population (base year)]]/gp_need_index[[#This Row],[Registered population (base year)]]</f>
        <v>0.5679242182233013</v>
      </c>
      <c r="P3438" s="77">
        <v>13984.507221523781</v>
      </c>
      <c r="Q3438" s="4">
        <v>3356.3744805628594</v>
      </c>
      <c r="R3438" s="46">
        <v>8144.2869526419263</v>
      </c>
      <c r="S3438" s="110">
        <v>7766.7239529663157</v>
      </c>
      <c r="T3438" s="46">
        <v>7790.714102382798</v>
      </c>
      <c r="U3438" s="110">
        <f>$L$1*gp_need_index[[#This Row],[Normalised weighted population 2025/26]]</f>
        <v>3308.5872550777531</v>
      </c>
      <c r="V3438" s="4">
        <f>$M$1*gp_need_index[[#This Row],[Normalised travel time adjusted wp 2025/26]]</f>
        <v>4625.7645448605545</v>
      </c>
      <c r="W3438" s="115">
        <v>7934.3517999383075</v>
      </c>
      <c r="X3438" s="43">
        <f>gp_need_index[[#This Row],[Combined weighted population 2025/26]]/gp_need_index[[#This Row],[Registered population 2025/26]]</f>
        <v>0.56736727824963462</v>
      </c>
    </row>
    <row r="3439" spans="1:24" ht="13">
      <c r="A3439" s="8" t="s">
        <v>2057</v>
      </c>
      <c r="B3439" s="3" t="s">
        <v>12748</v>
      </c>
      <c r="C3439" s="74" t="s">
        <v>6399</v>
      </c>
      <c r="D3439" s="74" t="s">
        <v>6805</v>
      </c>
      <c r="E3439" s="74" t="s">
        <v>6470</v>
      </c>
      <c r="F3439" s="41">
        <v>0.95364075432618045</v>
      </c>
      <c r="G3439" s="110">
        <v>10377.5</v>
      </c>
      <c r="H3439" s="4">
        <v>2873.7288145814064</v>
      </c>
      <c r="I3439" s="46">
        <v>7043.7080339546883</v>
      </c>
      <c r="J3439" s="110">
        <v>6717.1670427539266</v>
      </c>
      <c r="K3439" s="46">
        <v>6738.0029151679137</v>
      </c>
      <c r="L3439" s="110">
        <f>$L$1*gp_need_index[[#This Row],[Normalised weighted population (base year)]]</f>
        <v>2861.4810314451697</v>
      </c>
      <c r="M3439" s="4">
        <f>$M$1*gp_need_index[[#This Row],[Normalised travel time adjusted wp (base year)]]</f>
        <v>4000.7134876914433</v>
      </c>
      <c r="N3439" s="115">
        <v>6862.1945191366131</v>
      </c>
      <c r="O3439" s="43">
        <f>gp_need_index[[#This Row],[Combined weighted population (base year)]]/gp_need_index[[#This Row],[Registered population (base year)]]</f>
        <v>0.66125700015770783</v>
      </c>
      <c r="P3439" s="77">
        <v>10465.623084513314</v>
      </c>
      <c r="Q3439" s="4">
        <v>2926.7840224375859</v>
      </c>
      <c r="R3439" s="46">
        <v>7101.8800390658216</v>
      </c>
      <c r="S3439" s="110">
        <v>6772.6422375887742</v>
      </c>
      <c r="T3439" s="46">
        <v>6793.5618299687867</v>
      </c>
      <c r="U3439" s="110">
        <f>$L$1*gp_need_index[[#This Row],[Normalised weighted population 2025/26]]</f>
        <v>2885.1131991023494</v>
      </c>
      <c r="V3439" s="4">
        <f>$M$1*gp_need_index[[#This Row],[Normalised travel time adjusted wp 2025/26]]</f>
        <v>4033.7017933665547</v>
      </c>
      <c r="W3439" s="115">
        <v>6918.8149924689042</v>
      </c>
      <c r="X3439" s="43">
        <f>gp_need_index[[#This Row],[Combined weighted population 2025/26]]/gp_need_index[[#This Row],[Registered population 2025/26]]</f>
        <v>0.6610991946296193</v>
      </c>
    </row>
    <row r="3440" spans="1:24" ht="13">
      <c r="A3440" s="8" t="s">
        <v>2069</v>
      </c>
      <c r="B3440" s="3" t="s">
        <v>9488</v>
      </c>
      <c r="C3440" s="74" t="s">
        <v>6399</v>
      </c>
      <c r="D3440" s="74" t="s">
        <v>6805</v>
      </c>
      <c r="E3440" s="74" t="s">
        <v>6470</v>
      </c>
      <c r="F3440" s="41">
        <v>0.95364075432618045</v>
      </c>
      <c r="G3440" s="110">
        <v>25435.166666666668</v>
      </c>
      <c r="H3440" s="4">
        <v>5848.3141641854218</v>
      </c>
      <c r="I3440" s="46">
        <v>14334.622409165715</v>
      </c>
      <c r="J3440" s="110">
        <v>13670.080127257763</v>
      </c>
      <c r="K3440" s="46">
        <v>13712.483128941009</v>
      </c>
      <c r="L3440" s="110">
        <f>$L$1*gp_need_index[[#This Row],[Normalised weighted population (base year)]]</f>
        <v>5823.3887490828993</v>
      </c>
      <c r="M3440" s="4">
        <f>$M$1*gp_need_index[[#This Row],[Normalised travel time adjusted wp (base year)]]</f>
        <v>8141.8362227479884</v>
      </c>
      <c r="N3440" s="115">
        <v>13965.224971830889</v>
      </c>
      <c r="O3440" s="43">
        <f>gp_need_index[[#This Row],[Combined weighted population (base year)]]/gp_need_index[[#This Row],[Registered population (base year)]]</f>
        <v>0.5490518365713174</v>
      </c>
      <c r="P3440" s="77">
        <v>25659.81987944436</v>
      </c>
      <c r="Q3440" s="4">
        <v>5950.2628555673873</v>
      </c>
      <c r="R3440" s="46">
        <v>14438.391311824233</v>
      </c>
      <c r="S3440" s="110">
        <v>13769.038381864631</v>
      </c>
      <c r="T3440" s="46">
        <v>13811.568706117505</v>
      </c>
      <c r="U3440" s="110">
        <f>$L$1*gp_need_index[[#This Row],[Normalised weighted population 2025/26]]</f>
        <v>5865.5444922198722</v>
      </c>
      <c r="V3440" s="4">
        <f>$M$1*gp_need_index[[#This Row],[Normalised travel time adjusted wp 2025/26]]</f>
        <v>8200.6686409046106</v>
      </c>
      <c r="W3440" s="115">
        <v>14066.213133124482</v>
      </c>
      <c r="X3440" s="43">
        <f>gp_need_index[[#This Row],[Combined weighted population 2025/26]]/gp_need_index[[#This Row],[Registered population 2025/26]]</f>
        <v>0.54818050941942442</v>
      </c>
    </row>
    <row r="3441" spans="1:24" ht="13">
      <c r="A3441" s="8" t="s">
        <v>2170</v>
      </c>
      <c r="B3441" s="3" t="s">
        <v>12749</v>
      </c>
      <c r="C3441" s="74" t="s">
        <v>6399</v>
      </c>
      <c r="D3441" s="74" t="s">
        <v>6805</v>
      </c>
      <c r="E3441" s="74" t="s">
        <v>6666</v>
      </c>
      <c r="F3441" s="41">
        <v>0.95364075432618045</v>
      </c>
      <c r="G3441" s="110">
        <v>8722</v>
      </c>
      <c r="H3441" s="4">
        <v>2944.1816440069861</v>
      </c>
      <c r="I3441" s="46">
        <v>7216.3927904709635</v>
      </c>
      <c r="J3441" s="110">
        <v>6881.8462642187396</v>
      </c>
      <c r="K3441" s="46">
        <v>6903.1929524611614</v>
      </c>
      <c r="L3441" s="110">
        <f>$L$1*gp_need_index[[#This Row],[Normalised weighted population (base year)]]</f>
        <v>2931.6335921147834</v>
      </c>
      <c r="M3441" s="4">
        <f>$M$1*gp_need_index[[#This Row],[Normalised travel time adjusted wp (base year)]]</f>
        <v>4098.7956670184431</v>
      </c>
      <c r="N3441" s="115">
        <v>7030.4292591332269</v>
      </c>
      <c r="O3441" s="43">
        <f>gp_need_index[[#This Row],[Combined weighted population (base year)]]/gp_need_index[[#This Row],[Registered population (base year)]]</f>
        <v>0.80605701205379809</v>
      </c>
      <c r="P3441" s="77">
        <v>8799.9267096792137</v>
      </c>
      <c r="Q3441" s="4">
        <v>3001.0809760718489</v>
      </c>
      <c r="R3441" s="46">
        <v>7282.162577146345</v>
      </c>
      <c r="S3441" s="110">
        <v>6944.5670131957231</v>
      </c>
      <c r="T3441" s="46">
        <v>6966.0176532967798</v>
      </c>
      <c r="U3441" s="110">
        <f>$L$1*gp_need_index[[#This Row],[Normalised weighted population 2025/26]]</f>
        <v>2958.3523311804252</v>
      </c>
      <c r="V3441" s="4">
        <f>$M$1*gp_need_index[[#This Row],[Normalised travel time adjusted wp 2025/26]]</f>
        <v>4136.0980593085151</v>
      </c>
      <c r="W3441" s="115">
        <v>7094.4503904889407</v>
      </c>
      <c r="X3441" s="43">
        <f>gp_need_index[[#This Row],[Combined weighted population 2025/26]]/gp_need_index[[#This Row],[Registered population 2025/26]]</f>
        <v>0.80619425871872485</v>
      </c>
    </row>
    <row r="3442" spans="1:24" ht="13">
      <c r="A3442" s="8" t="s">
        <v>2192</v>
      </c>
      <c r="B3442" s="3" t="s">
        <v>7487</v>
      </c>
      <c r="C3442" s="74" t="s">
        <v>6399</v>
      </c>
      <c r="D3442" s="74" t="s">
        <v>6805</v>
      </c>
      <c r="E3442" s="74" t="s">
        <v>6667</v>
      </c>
      <c r="F3442" s="41">
        <v>0.95364075432618045</v>
      </c>
      <c r="G3442" s="110">
        <v>32604.5</v>
      </c>
      <c r="H3442" s="4">
        <v>8448.5906021908868</v>
      </c>
      <c r="I3442" s="46">
        <v>20708.07975975085</v>
      </c>
      <c r="J3442" s="110">
        <v>19748.06880273551</v>
      </c>
      <c r="K3442" s="46">
        <v>19809.325019735552</v>
      </c>
      <c r="L3442" s="110">
        <f>$L$1*gp_need_index[[#This Row],[Normalised weighted population (base year)]]</f>
        <v>8412.5828533116473</v>
      </c>
      <c r="M3442" s="4">
        <f>$M$1*gp_need_index[[#This Row],[Normalised travel time adjusted wp (base year)]]</f>
        <v>11761.858044038056</v>
      </c>
      <c r="N3442" s="115">
        <v>20174.440897349705</v>
      </c>
      <c r="O3442" s="43">
        <f>gp_need_index[[#This Row],[Combined weighted population (base year)]]/gp_need_index[[#This Row],[Registered population (base year)]]</f>
        <v>0.61876246828964421</v>
      </c>
      <c r="P3442" s="77">
        <v>32898.535993372774</v>
      </c>
      <c r="Q3442" s="4">
        <v>8613.324009183576</v>
      </c>
      <c r="R3442" s="46">
        <v>20900.344330799253</v>
      </c>
      <c r="S3442" s="110">
        <v>19931.420133300307</v>
      </c>
      <c r="T3442" s="46">
        <v>19992.98505436306</v>
      </c>
      <c r="U3442" s="110">
        <f>$L$1*gp_need_index[[#This Row],[Normalised weighted population 2025/26]]</f>
        <v>8490.6896431476052</v>
      </c>
      <c r="V3442" s="4">
        <f>$M$1*gp_need_index[[#This Row],[Normalised travel time adjusted wp 2025/26]]</f>
        <v>11870.906850774263</v>
      </c>
      <c r="W3442" s="115">
        <v>20361.596493921868</v>
      </c>
      <c r="X3442" s="43">
        <f>gp_need_index[[#This Row],[Combined weighted population 2025/26]]/gp_need_index[[#This Row],[Registered population 2025/26]]</f>
        <v>0.61892105162441269</v>
      </c>
    </row>
    <row r="3443" spans="1:24" ht="13">
      <c r="A3443" s="8" t="s">
        <v>2173</v>
      </c>
      <c r="B3443" s="3" t="s">
        <v>12750</v>
      </c>
      <c r="C3443" s="74" t="s">
        <v>6399</v>
      </c>
      <c r="D3443" s="74" t="s">
        <v>6805</v>
      </c>
      <c r="E3443" s="74" t="s">
        <v>6666</v>
      </c>
      <c r="F3443" s="41">
        <v>0.95364075432618045</v>
      </c>
      <c r="G3443" s="110">
        <v>6272.9166666666661</v>
      </c>
      <c r="H3443" s="4">
        <v>2221.9507394569873</v>
      </c>
      <c r="I3443" s="46">
        <v>5446.1549033966403</v>
      </c>
      <c r="J3443" s="110">
        <v>5193.6752702523981</v>
      </c>
      <c r="K3443" s="46">
        <v>5209.7854480404276</v>
      </c>
      <c r="L3443" s="110">
        <f>$L$1*gp_need_index[[#This Row],[Normalised weighted population (base year)]]</f>
        <v>2212.4808233472331</v>
      </c>
      <c r="M3443" s="4">
        <f>$M$1*gp_need_index[[#This Row],[Normalised travel time adjusted wp (base year)]]</f>
        <v>3093.3288650016166</v>
      </c>
      <c r="N3443" s="115">
        <v>5305.8096883488497</v>
      </c>
      <c r="O3443" s="43">
        <f>gp_need_index[[#This Row],[Combined weighted population (base year)]]/gp_need_index[[#This Row],[Registered population (base year)]]</f>
        <v>0.84582818014196215</v>
      </c>
      <c r="P3443" s="77">
        <v>6327.6136692807504</v>
      </c>
      <c r="Q3443" s="4">
        <v>2264.4044075167499</v>
      </c>
      <c r="R3443" s="46">
        <v>5494.6071656911317</v>
      </c>
      <c r="S3443" s="110">
        <v>5239.8813222157269</v>
      </c>
      <c r="T3443" s="46">
        <v>5256.0664649613473</v>
      </c>
      <c r="U3443" s="110">
        <f>$L$1*gp_need_index[[#This Row],[Normalised weighted population 2025/26]]</f>
        <v>2232.1643804762257</v>
      </c>
      <c r="V3443" s="4">
        <f>$M$1*gp_need_index[[#This Row],[Normalised travel time adjusted wp 2025/26]]</f>
        <v>3120.8083854100737</v>
      </c>
      <c r="W3443" s="115">
        <v>5352.9727658862994</v>
      </c>
      <c r="X3443" s="43">
        <f>gp_need_index[[#This Row],[Combined weighted population 2025/26]]/gp_need_index[[#This Row],[Registered population 2025/26]]</f>
        <v>0.84597022600698113</v>
      </c>
    </row>
    <row r="3444" spans="1:24" ht="13">
      <c r="A3444" s="8" t="s">
        <v>2167</v>
      </c>
      <c r="B3444" s="3" t="s">
        <v>9487</v>
      </c>
      <c r="C3444" s="74" t="s">
        <v>6399</v>
      </c>
      <c r="D3444" s="74" t="s">
        <v>6805</v>
      </c>
      <c r="E3444" s="74" t="s">
        <v>6666</v>
      </c>
      <c r="F3444" s="41">
        <v>0.95364075432618045</v>
      </c>
      <c r="G3444" s="110">
        <v>4297.6666666666661</v>
      </c>
      <c r="H3444" s="4">
        <v>1299.3633353108744</v>
      </c>
      <c r="I3444" s="46">
        <v>3184.8293817830249</v>
      </c>
      <c r="J3444" s="110">
        <v>3037.1830940437467</v>
      </c>
      <c r="K3444" s="46">
        <v>3046.6040834344576</v>
      </c>
      <c r="L3444" s="110">
        <f>$L$1*gp_need_index[[#This Row],[Normalised weighted population (base year)]]</f>
        <v>1293.8254709635794</v>
      </c>
      <c r="M3444" s="4">
        <f>$M$1*gp_need_index[[#This Row],[Normalised travel time adjusted wp (base year)]]</f>
        <v>1808.9321423139095</v>
      </c>
      <c r="N3444" s="115">
        <v>3102.7576132774889</v>
      </c>
      <c r="O3444" s="43">
        <f>gp_need_index[[#This Row],[Combined weighted population (base year)]]/gp_need_index[[#This Row],[Registered population (base year)]]</f>
        <v>0.72196330100306116</v>
      </c>
      <c r="P3444" s="77">
        <v>4332.8107604182342</v>
      </c>
      <c r="Q3444" s="4">
        <v>1323.0832054972432</v>
      </c>
      <c r="R3444" s="46">
        <v>3210.4788515683763</v>
      </c>
      <c r="S3444" s="110">
        <v>3061.6434737579157</v>
      </c>
      <c r="T3444" s="46">
        <v>3071.1003934115874</v>
      </c>
      <c r="U3444" s="110">
        <f>$L$1*gp_need_index[[#This Row],[Normalised weighted population 2025/26]]</f>
        <v>1304.2454757257872</v>
      </c>
      <c r="V3444" s="4">
        <f>$M$1*gp_need_index[[#This Row],[Normalised travel time adjusted wp 2025/26]]</f>
        <v>1823.4769145495463</v>
      </c>
      <c r="W3444" s="115">
        <v>3127.7223902753335</v>
      </c>
      <c r="X3444" s="43">
        <f>gp_need_index[[#This Row],[Combined weighted population 2025/26]]/gp_need_index[[#This Row],[Registered population 2025/26]]</f>
        <v>0.72186914297023741</v>
      </c>
    </row>
    <row r="3445" spans="1:24" ht="13">
      <c r="A3445" s="8" t="s">
        <v>2164</v>
      </c>
      <c r="B3445" s="3" t="s">
        <v>12751</v>
      </c>
      <c r="C3445" s="74" t="s">
        <v>6399</v>
      </c>
      <c r="D3445" s="74" t="s">
        <v>6805</v>
      </c>
      <c r="E3445" s="74" t="s">
        <v>6666</v>
      </c>
      <c r="F3445" s="41">
        <v>0.95364075432618045</v>
      </c>
      <c r="G3445" s="110">
        <v>5009.75</v>
      </c>
      <c r="H3445" s="4">
        <v>1969.1496150193464</v>
      </c>
      <c r="I3445" s="46">
        <v>4826.5218669879614</v>
      </c>
      <c r="J3445" s="110">
        <v>4602.7679540062045</v>
      </c>
      <c r="K3445" s="46">
        <v>4617.0452058938617</v>
      </c>
      <c r="L3445" s="110">
        <f>$L$1*gp_need_index[[#This Row],[Normalised weighted population (base year)]]</f>
        <v>1960.7571329851382</v>
      </c>
      <c r="M3445" s="4">
        <f>$M$1*gp_need_index[[#This Row],[Normalised travel time adjusted wp (base year)]]</f>
        <v>2741.3872123622218</v>
      </c>
      <c r="N3445" s="115">
        <v>4702.1443453473603</v>
      </c>
      <c r="O3445" s="43">
        <f>gp_need_index[[#This Row],[Combined weighted population (base year)]]/gp_need_index[[#This Row],[Registered population (base year)]]</f>
        <v>0.93859860179596988</v>
      </c>
      <c r="P3445" s="77">
        <v>5053.0906746909386</v>
      </c>
      <c r="Q3445" s="4">
        <v>2005.0838512154778</v>
      </c>
      <c r="R3445" s="46">
        <v>4865.3624150034429</v>
      </c>
      <c r="S3445" s="110">
        <v>4639.8078835141305</v>
      </c>
      <c r="T3445" s="46">
        <v>4654.1394968253981</v>
      </c>
      <c r="U3445" s="110">
        <f>$L$1*gp_need_index[[#This Row],[Normalised weighted population 2025/26]]</f>
        <v>1976.5359657904546</v>
      </c>
      <c r="V3445" s="4">
        <f>$M$1*gp_need_index[[#This Row],[Normalised travel time adjusted wp 2025/26]]</f>
        <v>2763.4120811422686</v>
      </c>
      <c r="W3445" s="115">
        <v>4739.9480469327227</v>
      </c>
      <c r="X3445" s="43">
        <f>gp_need_index[[#This Row],[Combined weighted population 2025/26]]/gp_need_index[[#This Row],[Registered population 2025/26]]</f>
        <v>0.93802948573105338</v>
      </c>
    </row>
    <row r="3446" spans="1:24" ht="13">
      <c r="A3446" s="8" t="s">
        <v>2179</v>
      </c>
      <c r="B3446" s="3" t="s">
        <v>12752</v>
      </c>
      <c r="C3446" s="74" t="s">
        <v>6399</v>
      </c>
      <c r="D3446" s="74" t="s">
        <v>6805</v>
      </c>
      <c r="E3446" s="74" t="s">
        <v>6667</v>
      </c>
      <c r="F3446" s="41">
        <v>0.95364075432618045</v>
      </c>
      <c r="G3446" s="110">
        <v>8229.5833333333321</v>
      </c>
      <c r="H3446" s="4">
        <v>3172.8024432308648</v>
      </c>
      <c r="I3446" s="46">
        <v>7776.7581777863779</v>
      </c>
      <c r="J3446" s="110">
        <v>7416.2335348764936</v>
      </c>
      <c r="K3446" s="46">
        <v>7439.2378303989217</v>
      </c>
      <c r="L3446" s="110">
        <f>$L$1*gp_need_index[[#This Row],[Normalised weighted population (base year)]]</f>
        <v>3159.280013396276</v>
      </c>
      <c r="M3446" s="4">
        <f>$M$1*gp_need_index[[#This Row],[Normalised travel time adjusted wp (base year)]]</f>
        <v>4417.0742430555492</v>
      </c>
      <c r="N3446" s="115">
        <v>7576.3542564518248</v>
      </c>
      <c r="O3446" s="43">
        <f>gp_need_index[[#This Row],[Combined weighted population (base year)]]/gp_need_index[[#This Row],[Registered population (base year)]]</f>
        <v>0.92062428309879918</v>
      </c>
      <c r="P3446" s="77">
        <v>8308.420878794579</v>
      </c>
      <c r="Q3446" s="4">
        <v>3233.3758714506125</v>
      </c>
      <c r="R3446" s="46">
        <v>7845.8292050970258</v>
      </c>
      <c r="S3446" s="110">
        <v>7482.1024814631046</v>
      </c>
      <c r="T3446" s="46">
        <v>7505.2134813604525</v>
      </c>
      <c r="U3446" s="110">
        <f>$L$1*gp_need_index[[#This Row],[Normalised weighted population 2025/26]]</f>
        <v>3187.3398695855285</v>
      </c>
      <c r="V3446" s="4">
        <f>$M$1*gp_need_index[[#This Row],[Normalised travel time adjusted wp 2025/26]]</f>
        <v>4456.2475233263012</v>
      </c>
      <c r="W3446" s="115">
        <v>7643.5873929118297</v>
      </c>
      <c r="X3446" s="43">
        <f>gp_need_index[[#This Row],[Combined weighted population 2025/26]]/gp_need_index[[#This Row],[Registered population 2025/26]]</f>
        <v>0.91998076462645373</v>
      </c>
    </row>
    <row r="3447" spans="1:24" ht="13">
      <c r="A3447" s="8" t="s">
        <v>2155</v>
      </c>
      <c r="B3447" s="3" t="s">
        <v>12753</v>
      </c>
      <c r="C3447" s="74" t="s">
        <v>6399</v>
      </c>
      <c r="D3447" s="74" t="s">
        <v>6805</v>
      </c>
      <c r="E3447" s="74" t="s">
        <v>6666</v>
      </c>
      <c r="F3447" s="41">
        <v>0.95364075432618045</v>
      </c>
      <c r="G3447" s="110">
        <v>16343.500000000002</v>
      </c>
      <c r="H3447" s="4">
        <v>5371.1715168370629</v>
      </c>
      <c r="I3447" s="46">
        <v>13165.112787583834</v>
      </c>
      <c r="J3447" s="110">
        <v>12554.788089540691</v>
      </c>
      <c r="K3447" s="46">
        <v>12593.731584790003</v>
      </c>
      <c r="L3447" s="110">
        <f>$L$1*gp_need_index[[#This Row],[Normalised weighted population (base year)]]</f>
        <v>5348.2796755498975</v>
      </c>
      <c r="M3447" s="4">
        <f>$M$1*gp_need_index[[#This Row],[Normalised travel time adjusted wp (base year)]]</f>
        <v>7477.5734659027694</v>
      </c>
      <c r="N3447" s="115">
        <v>12825.853141452666</v>
      </c>
      <c r="O3447" s="43">
        <f>gp_need_index[[#This Row],[Combined weighted population (base year)]]/gp_need_index[[#This Row],[Registered population (base year)]]</f>
        <v>0.78476783684355644</v>
      </c>
      <c r="P3447" s="77">
        <v>16482.586549758948</v>
      </c>
      <c r="Q3447" s="4">
        <v>5471.8512482252881</v>
      </c>
      <c r="R3447" s="46">
        <v>13277.519235650152</v>
      </c>
      <c r="S3447" s="110">
        <v>12661.983459465782</v>
      </c>
      <c r="T3447" s="46">
        <v>12701.09427078612</v>
      </c>
      <c r="U3447" s="110">
        <f>$L$1*gp_need_index[[#This Row],[Normalised weighted population 2025/26]]</f>
        <v>5393.944390413626</v>
      </c>
      <c r="V3447" s="4">
        <f>$M$1*gp_need_index[[#This Row],[Normalised travel time adjusted wp 2025/26]]</f>
        <v>7541.3204472186335</v>
      </c>
      <c r="W3447" s="115">
        <v>12935.26483763226</v>
      </c>
      <c r="X3447" s="43">
        <f>gp_need_index[[#This Row],[Combined weighted population 2025/26]]/gp_need_index[[#This Row],[Registered population 2025/26]]</f>
        <v>0.78478367449078756</v>
      </c>
    </row>
    <row r="3448" spans="1:24" ht="13">
      <c r="A3448" s="8" t="s">
        <v>2181</v>
      </c>
      <c r="B3448" s="3" t="s">
        <v>9486</v>
      </c>
      <c r="C3448" s="74" t="s">
        <v>6399</v>
      </c>
      <c r="D3448" s="74" t="s">
        <v>6805</v>
      </c>
      <c r="E3448" s="74" t="s">
        <v>6667</v>
      </c>
      <c r="F3448" s="41">
        <v>0.95364075432618045</v>
      </c>
      <c r="G3448" s="110">
        <v>14383.166666666664</v>
      </c>
      <c r="H3448" s="4">
        <v>2680.7331620835621</v>
      </c>
      <c r="I3448" s="46">
        <v>6570.6623446329531</v>
      </c>
      <c r="J3448" s="110">
        <v>6266.0513947583986</v>
      </c>
      <c r="K3448" s="46">
        <v>6285.4879587994128</v>
      </c>
      <c r="L3448" s="110">
        <f>$L$1*gp_need_index[[#This Row],[Normalised weighted population (base year)]]</f>
        <v>2669.3079231226966</v>
      </c>
      <c r="M3448" s="4">
        <f>$M$1*gp_need_index[[#This Row],[Normalised travel time adjusted wp (base year)]]</f>
        <v>3732.031103293803</v>
      </c>
      <c r="N3448" s="115">
        <v>6401.3390264164991</v>
      </c>
      <c r="O3448" s="43">
        <f>gp_need_index[[#This Row],[Combined weighted population (base year)]]/gp_need_index[[#This Row],[Registered population (base year)]]</f>
        <v>0.44505769659554573</v>
      </c>
      <c r="P3448" s="77">
        <v>14500.75914892941</v>
      </c>
      <c r="Q3448" s="4">
        <v>2729.4445009640676</v>
      </c>
      <c r="R3448" s="46">
        <v>6623.0330870094303</v>
      </c>
      <c r="S3448" s="110">
        <v>6315.9942690229245</v>
      </c>
      <c r="T3448" s="46">
        <v>6335.5033499616948</v>
      </c>
      <c r="U3448" s="110">
        <f>$L$1*gp_need_index[[#This Row],[Normalised weighted population 2025/26]]</f>
        <v>2690.5833486784677</v>
      </c>
      <c r="V3448" s="4">
        <f>$M$1*gp_need_index[[#This Row],[Normalised travel time adjusted wp 2025/26]]</f>
        <v>3761.7279218518161</v>
      </c>
      <c r="W3448" s="115">
        <v>6452.3112705302838</v>
      </c>
      <c r="X3448" s="43">
        <f>gp_need_index[[#This Row],[Combined weighted population 2025/26]]/gp_need_index[[#This Row],[Registered population 2025/26]]</f>
        <v>0.44496368805674957</v>
      </c>
    </row>
    <row r="3449" spans="1:24" ht="13">
      <c r="A3449" s="8" t="s">
        <v>2182</v>
      </c>
      <c r="B3449" s="3" t="s">
        <v>12754</v>
      </c>
      <c r="C3449" s="74" t="s">
        <v>6399</v>
      </c>
      <c r="D3449" s="74" t="s">
        <v>6805</v>
      </c>
      <c r="E3449" s="74" t="s">
        <v>6667</v>
      </c>
      <c r="F3449" s="41">
        <v>0.95364075432618045</v>
      </c>
      <c r="G3449" s="110">
        <v>13495.5</v>
      </c>
      <c r="H3449" s="4">
        <v>4949.3421134231266</v>
      </c>
      <c r="I3449" s="46">
        <v>12131.179751624124</v>
      </c>
      <c r="J3449" s="110">
        <v>11568.787409205315</v>
      </c>
      <c r="K3449" s="46">
        <v>11604.672444802691</v>
      </c>
      <c r="L3449" s="110">
        <f>$L$1*gp_need_index[[#This Row],[Normalised weighted population (base year)]]</f>
        <v>4928.2481018501949</v>
      </c>
      <c r="M3449" s="4">
        <f>$M$1*gp_need_index[[#This Row],[Normalised travel time adjusted wp (base year)]]</f>
        <v>6890.3160409223992</v>
      </c>
      <c r="N3449" s="115">
        <v>11818.564142772593</v>
      </c>
      <c r="O3449" s="43">
        <f>gp_need_index[[#This Row],[Combined weighted population (base year)]]/gp_need_index[[#This Row],[Registered population (base year)]]</f>
        <v>0.87574110946408756</v>
      </c>
      <c r="P3449" s="77">
        <v>13623.646980206118</v>
      </c>
      <c r="Q3449" s="4">
        <v>5049.8624044233256</v>
      </c>
      <c r="R3449" s="46">
        <v>12253.557739506125</v>
      </c>
      <c r="S3449" s="110">
        <v>11685.492045882027</v>
      </c>
      <c r="T3449" s="46">
        <v>11721.586633752471</v>
      </c>
      <c r="U3449" s="110">
        <f>$L$1*gp_need_index[[#This Row],[Normalised weighted population 2025/26]]</f>
        <v>4977.963718866501</v>
      </c>
      <c r="V3449" s="4">
        <f>$M$1*gp_need_index[[#This Row],[Normalised travel time adjusted wp 2025/26]]</f>
        <v>6959.7342615024108</v>
      </c>
      <c r="W3449" s="115">
        <v>11937.697980368912</v>
      </c>
      <c r="X3449" s="43">
        <f>gp_need_index[[#This Row],[Combined weighted population 2025/26]]/gp_need_index[[#This Row],[Registered population 2025/26]]</f>
        <v>0.87624833480442266</v>
      </c>
    </row>
    <row r="3450" spans="1:24" ht="13">
      <c r="A3450" s="8" t="s">
        <v>2194</v>
      </c>
      <c r="B3450" s="3" t="s">
        <v>9485</v>
      </c>
      <c r="C3450" s="74" t="s">
        <v>6399</v>
      </c>
      <c r="D3450" s="74" t="s">
        <v>6805</v>
      </c>
      <c r="E3450" s="74" t="s">
        <v>6667</v>
      </c>
      <c r="F3450" s="41">
        <v>0.95364075432618045</v>
      </c>
      <c r="G3450" s="110">
        <v>10495.333333333336</v>
      </c>
      <c r="H3450" s="4">
        <v>2248.2109332696532</v>
      </c>
      <c r="I3450" s="46">
        <v>5510.5204542422671</v>
      </c>
      <c r="J3450" s="110">
        <v>5255.0568827134421</v>
      </c>
      <c r="K3450" s="46">
        <v>5271.3574591379311</v>
      </c>
      <c r="L3450" s="110">
        <f>$L$1*gp_need_index[[#This Row],[Normalised weighted population (base year)]]</f>
        <v>2238.629096662286</v>
      </c>
      <c r="M3450" s="4">
        <f>$M$1*gp_need_index[[#This Row],[Normalised travel time adjusted wp (base year)]]</f>
        <v>3129.8874682499995</v>
      </c>
      <c r="N3450" s="115">
        <v>5368.5165649122855</v>
      </c>
      <c r="O3450" s="43">
        <f>gp_need_index[[#This Row],[Combined weighted population (base year)]]/gp_need_index[[#This Row],[Registered population (base year)]]</f>
        <v>0.5115146317327337</v>
      </c>
      <c r="P3450" s="77">
        <v>10583.363924437188</v>
      </c>
      <c r="Q3450" s="4">
        <v>2290.4065558771599</v>
      </c>
      <c r="R3450" s="46">
        <v>5557.7017216945587</v>
      </c>
      <c r="S3450" s="110">
        <v>5300.050862196711</v>
      </c>
      <c r="T3450" s="46">
        <v>5316.4218588832218</v>
      </c>
      <c r="U3450" s="110">
        <f>$L$1*gp_need_index[[#This Row],[Normalised weighted population 2025/26]]</f>
        <v>2257.7963167122166</v>
      </c>
      <c r="V3450" s="4">
        <f>$M$1*gp_need_index[[#This Row],[Normalised travel time adjusted wp 2025/26]]</f>
        <v>3156.6446178306051</v>
      </c>
      <c r="W3450" s="115">
        <v>5414.4409345428212</v>
      </c>
      <c r="X3450" s="43">
        <f>gp_need_index[[#This Row],[Combined weighted population 2025/26]]/gp_need_index[[#This Row],[Registered population 2025/26]]</f>
        <v>0.51159923944793906</v>
      </c>
    </row>
    <row r="3451" spans="1:24" ht="13">
      <c r="A3451" s="8" t="s">
        <v>2180</v>
      </c>
      <c r="B3451" s="3" t="s">
        <v>9484</v>
      </c>
      <c r="C3451" s="74" t="s">
        <v>6399</v>
      </c>
      <c r="D3451" s="74" t="s">
        <v>6805</v>
      </c>
      <c r="E3451" s="74" t="s">
        <v>6667</v>
      </c>
      <c r="F3451" s="41">
        <v>0.95364075432618045</v>
      </c>
      <c r="G3451" s="110">
        <v>15560.416666666666</v>
      </c>
      <c r="H3451" s="4">
        <v>5180.3065503868356</v>
      </c>
      <c r="I3451" s="46">
        <v>12697.289557095128</v>
      </c>
      <c r="J3451" s="110">
        <v>12108.652791126131</v>
      </c>
      <c r="K3451" s="46">
        <v>12146.212426468732</v>
      </c>
      <c r="L3451" s="110">
        <f>$L$1*gp_need_index[[#This Row],[Normalised weighted population (base year)]]</f>
        <v>5158.22817232749</v>
      </c>
      <c r="M3451" s="4">
        <f>$M$1*gp_need_index[[#This Row],[Normalised travel time adjusted wp (base year)]]</f>
        <v>7211.8573545805448</v>
      </c>
      <c r="N3451" s="115">
        <v>12370.085526908035</v>
      </c>
      <c r="O3451" s="43">
        <f>gp_need_index[[#This Row],[Combined weighted population (base year)]]/gp_need_index[[#This Row],[Registered population (base year)]]</f>
        <v>0.79497135532412067</v>
      </c>
      <c r="P3451" s="77">
        <v>15700.819562288889</v>
      </c>
      <c r="Q3451" s="4">
        <v>5280.5290548715147</v>
      </c>
      <c r="R3451" s="46">
        <v>12813.273409653802</v>
      </c>
      <c r="S3451" s="110">
        <v>12219.259719769841</v>
      </c>
      <c r="T3451" s="46">
        <v>12257.003029331414</v>
      </c>
      <c r="U3451" s="110">
        <f>$L$1*gp_need_index[[#This Row],[Normalised weighted population 2025/26]]</f>
        <v>5205.3461948875829</v>
      </c>
      <c r="V3451" s="4">
        <f>$M$1*gp_need_index[[#This Row],[Normalised travel time adjusted wp 2025/26]]</f>
        <v>7277.6396738764324</v>
      </c>
      <c r="W3451" s="115">
        <v>12482.985868764015</v>
      </c>
      <c r="X3451" s="43">
        <f>gp_need_index[[#This Row],[Combined weighted population 2025/26]]/gp_need_index[[#This Row],[Registered population 2025/26]]</f>
        <v>0.79505313842000658</v>
      </c>
    </row>
    <row r="3452" spans="1:24" ht="13">
      <c r="A3452" s="8" t="s">
        <v>2172</v>
      </c>
      <c r="B3452" s="3" t="s">
        <v>12755</v>
      </c>
      <c r="C3452" s="74" t="s">
        <v>6399</v>
      </c>
      <c r="D3452" s="74" t="s">
        <v>6805</v>
      </c>
      <c r="E3452" s="74" t="s">
        <v>6666</v>
      </c>
      <c r="F3452" s="41">
        <v>0.95364075432618045</v>
      </c>
      <c r="G3452" s="110">
        <v>13434.916666666666</v>
      </c>
      <c r="H3452" s="4">
        <v>4996.8568121953276</v>
      </c>
      <c r="I3452" s="46">
        <v>12247.641563808527</v>
      </c>
      <c r="J3452" s="110">
        <v>11679.850139627044</v>
      </c>
      <c r="K3452" s="46">
        <v>11716.079678921631</v>
      </c>
      <c r="L3452" s="110">
        <f>$L$1*gp_need_index[[#This Row],[Normalised weighted population (base year)]]</f>
        <v>4975.5602937875847</v>
      </c>
      <c r="M3452" s="4">
        <f>$M$1*gp_need_index[[#This Row],[Normalised travel time adjusted wp (base year)]]</f>
        <v>6956.4644872465624</v>
      </c>
      <c r="N3452" s="115">
        <v>11932.024781034146</v>
      </c>
      <c r="O3452" s="43">
        <f>gp_need_index[[#This Row],[Combined weighted population (base year)]]/gp_need_index[[#This Row],[Registered population (base year)]]</f>
        <v>0.88813537717272628</v>
      </c>
      <c r="P3452" s="77">
        <v>13555.569803452929</v>
      </c>
      <c r="Q3452" s="4">
        <v>5092.6573864140746</v>
      </c>
      <c r="R3452" s="46">
        <v>12357.400327835945</v>
      </c>
      <c r="S3452" s="110">
        <v>11784.520570148061</v>
      </c>
      <c r="T3452" s="46">
        <v>11820.921041053361</v>
      </c>
      <c r="U3452" s="110">
        <f>$L$1*gp_need_index[[#This Row],[Normalised weighted population 2025/26]]</f>
        <v>5020.1493965421723</v>
      </c>
      <c r="V3452" s="4">
        <f>$M$1*gp_need_index[[#This Row],[Normalised travel time adjusted wp 2025/26]]</f>
        <v>7018.7144234411808</v>
      </c>
      <c r="W3452" s="115">
        <v>12038.863819983353</v>
      </c>
      <c r="X3452" s="43">
        <f>gp_need_index[[#This Row],[Combined weighted population 2025/26]]/gp_need_index[[#This Row],[Registered population 2025/26]]</f>
        <v>0.88811197128111619</v>
      </c>
    </row>
    <row r="3453" spans="1:24" ht="13">
      <c r="A3453" s="8" t="s">
        <v>2174</v>
      </c>
      <c r="B3453" s="3" t="s">
        <v>12756</v>
      </c>
      <c r="C3453" s="74" t="s">
        <v>6399</v>
      </c>
      <c r="D3453" s="74" t="s">
        <v>6805</v>
      </c>
      <c r="E3453" s="74" t="s">
        <v>6666</v>
      </c>
      <c r="F3453" s="41">
        <v>0.95364075432618045</v>
      </c>
      <c r="G3453" s="110">
        <v>12396.666666666668</v>
      </c>
      <c r="H3453" s="4">
        <v>4139.2573547974189</v>
      </c>
      <c r="I3453" s="46">
        <v>10145.605993389288</v>
      </c>
      <c r="J3453" s="110">
        <v>9675.2633526319787</v>
      </c>
      <c r="K3453" s="46">
        <v>9705.2748964128714</v>
      </c>
      <c r="L3453" s="110">
        <f>$L$1*gp_need_index[[#This Row],[Normalised weighted population (base year)]]</f>
        <v>4121.6159106328223</v>
      </c>
      <c r="M3453" s="4">
        <f>$M$1*gp_need_index[[#This Row],[Normalised travel time adjusted wp (base year)]]</f>
        <v>5762.5419087347691</v>
      </c>
      <c r="N3453" s="115">
        <v>9884.1578193675923</v>
      </c>
      <c r="O3453" s="43">
        <f>gp_need_index[[#This Row],[Combined weighted population (base year)]]/gp_need_index[[#This Row],[Registered population (base year)]]</f>
        <v>0.79732383592639888</v>
      </c>
      <c r="P3453" s="77">
        <v>12499.352366615811</v>
      </c>
      <c r="Q3453" s="4">
        <v>4215.4663490936227</v>
      </c>
      <c r="R3453" s="46">
        <v>10228.884704327409</v>
      </c>
      <c r="S3453" s="110">
        <v>9754.6813253503205</v>
      </c>
      <c r="T3453" s="46">
        <v>9784.8119523588866</v>
      </c>
      <c r="U3453" s="110">
        <f>$L$1*gp_need_index[[#This Row],[Normalised weighted population 2025/26]]</f>
        <v>4155.4475871480745</v>
      </c>
      <c r="V3453" s="4">
        <f>$M$1*gp_need_index[[#This Row],[Normalised travel time adjusted wp 2025/26]]</f>
        <v>5809.7673220361175</v>
      </c>
      <c r="W3453" s="115">
        <v>9965.2149091841929</v>
      </c>
      <c r="X3453" s="43">
        <f>gp_need_index[[#This Row],[Combined weighted population 2025/26]]/gp_need_index[[#This Row],[Registered population 2025/26]]</f>
        <v>0.79725849923232994</v>
      </c>
    </row>
    <row r="3454" spans="1:24" ht="13">
      <c r="A3454" s="8" t="s">
        <v>2169</v>
      </c>
      <c r="B3454" s="3" t="s">
        <v>9482</v>
      </c>
      <c r="C3454" s="74" t="s">
        <v>6399</v>
      </c>
      <c r="D3454" s="74" t="s">
        <v>6805</v>
      </c>
      <c r="E3454" s="74" t="s">
        <v>6666</v>
      </c>
      <c r="F3454" s="41">
        <v>0.95364075432618045</v>
      </c>
      <c r="G3454" s="110">
        <v>3232.5</v>
      </c>
      <c r="H3454" s="4">
        <v>1193.6410572770017</v>
      </c>
      <c r="I3454" s="46">
        <v>2925.696767955073</v>
      </c>
      <c r="J3454" s="110">
        <v>2790.0636727223441</v>
      </c>
      <c r="K3454" s="46">
        <v>2798.7181263546167</v>
      </c>
      <c r="L3454" s="110">
        <f>$L$1*gp_need_index[[#This Row],[Normalised weighted population (base year)]]</f>
        <v>1188.5537794733839</v>
      </c>
      <c r="M3454" s="4">
        <f>$M$1*gp_need_index[[#This Row],[Normalised travel time adjusted wp (base year)]]</f>
        <v>1661.7489629083086</v>
      </c>
      <c r="N3454" s="115">
        <v>2850.3027423816925</v>
      </c>
      <c r="O3454" s="43">
        <f>gp_need_index[[#This Row],[Combined weighted population (base year)]]/gp_need_index[[#This Row],[Registered population (base year)]]</f>
        <v>0.88176418944522583</v>
      </c>
      <c r="P3454" s="77">
        <v>3261.3186828751541</v>
      </c>
      <c r="Q3454" s="4">
        <v>1217.624370008946</v>
      </c>
      <c r="R3454" s="46">
        <v>2954.5815960976115</v>
      </c>
      <c r="S3454" s="110">
        <v>2817.6094220207765</v>
      </c>
      <c r="T3454" s="46">
        <v>2826.3125601058823</v>
      </c>
      <c r="U3454" s="110">
        <f>$L$1*gp_need_index[[#This Row],[Normalised weighted population 2025/26]]</f>
        <v>1200.2881369209088</v>
      </c>
      <c r="V3454" s="4">
        <f>$M$1*gp_need_index[[#This Row],[Normalised travel time adjusted wp 2025/26]]</f>
        <v>1678.133257288084</v>
      </c>
      <c r="W3454" s="115">
        <v>2878.4213942089928</v>
      </c>
      <c r="X3454" s="43">
        <f>gp_need_index[[#This Row],[Combined weighted population 2025/26]]/gp_need_index[[#This Row],[Registered population 2025/26]]</f>
        <v>0.88259433502260443</v>
      </c>
    </row>
    <row r="3455" spans="1:24" ht="13">
      <c r="A3455" s="8" t="s">
        <v>2184</v>
      </c>
      <c r="B3455" s="3" t="s">
        <v>12757</v>
      </c>
      <c r="C3455" s="74" t="s">
        <v>6399</v>
      </c>
      <c r="D3455" s="74" t="s">
        <v>6805</v>
      </c>
      <c r="E3455" s="74" t="s">
        <v>6667</v>
      </c>
      <c r="F3455" s="41">
        <v>0.95364075432618045</v>
      </c>
      <c r="G3455" s="110">
        <v>9867.0833333333321</v>
      </c>
      <c r="H3455" s="4">
        <v>3241.7727800229245</v>
      </c>
      <c r="I3455" s="46">
        <v>7945.8092423481376</v>
      </c>
      <c r="J3455" s="110">
        <v>7577.4475196048143</v>
      </c>
      <c r="K3455" s="46">
        <v>7600.9518821935771</v>
      </c>
      <c r="L3455" s="110">
        <f>$L$1*gp_need_index[[#This Row],[Normalised weighted population (base year)]]</f>
        <v>3227.9563997906585</v>
      </c>
      <c r="M3455" s="4">
        <f>$M$1*gp_need_index[[#This Row],[Normalised travel time adjusted wp (base year)]]</f>
        <v>4513.0925434792125</v>
      </c>
      <c r="N3455" s="115">
        <v>7741.0489432698705</v>
      </c>
      <c r="O3455" s="43">
        <f>gp_need_index[[#This Row],[Combined weighted population (base year)]]/gp_need_index[[#This Row],[Registered population (base year)]]</f>
        <v>0.78453264067597195</v>
      </c>
      <c r="P3455" s="77">
        <v>9958.1519279708773</v>
      </c>
      <c r="Q3455" s="4">
        <v>3303.3430588538745</v>
      </c>
      <c r="R3455" s="46">
        <v>8015.6055083019883</v>
      </c>
      <c r="S3455" s="110">
        <v>7644.0080833181955</v>
      </c>
      <c r="T3455" s="46">
        <v>7667.6191833354123</v>
      </c>
      <c r="U3455" s="110">
        <f>$L$1*gp_need_index[[#This Row],[Normalised weighted population 2025/26]]</f>
        <v>3256.3108815678529</v>
      </c>
      <c r="V3455" s="4">
        <f>$M$1*gp_need_index[[#This Row],[Normalised travel time adjusted wp 2025/26]]</f>
        <v>4552.6764935344609</v>
      </c>
      <c r="W3455" s="115">
        <v>7808.9873751023133</v>
      </c>
      <c r="X3455" s="43">
        <f>gp_need_index[[#This Row],[Combined weighted population 2025/26]]/gp_need_index[[#This Row],[Registered population 2025/26]]</f>
        <v>0.78418038121793465</v>
      </c>
    </row>
    <row r="3456" spans="1:24" ht="13">
      <c r="A3456" s="8" t="s">
        <v>2190</v>
      </c>
      <c r="B3456" s="3" t="s">
        <v>9481</v>
      </c>
      <c r="C3456" s="74" t="s">
        <v>6399</v>
      </c>
      <c r="D3456" s="74" t="s">
        <v>6805</v>
      </c>
      <c r="E3456" s="74" t="s">
        <v>6667</v>
      </c>
      <c r="F3456" s="41">
        <v>0.95364075432618045</v>
      </c>
      <c r="G3456" s="110">
        <v>14755.083333333334</v>
      </c>
      <c r="H3456" s="4">
        <v>4760.5454491369692</v>
      </c>
      <c r="I3456" s="46">
        <v>11668.426072756216</v>
      </c>
      <c r="J3456" s="110">
        <v>11127.486641822508</v>
      </c>
      <c r="K3456" s="46">
        <v>11162.002813667226</v>
      </c>
      <c r="L3456" s="110">
        <f>$L$1*gp_need_index[[#This Row],[Normalised weighted population (base year)]]</f>
        <v>4740.2560857233511</v>
      </c>
      <c r="M3456" s="4">
        <f>$M$1*gp_need_index[[#This Row],[Normalised travel time adjusted wp (base year)]]</f>
        <v>6627.4793538250451</v>
      </c>
      <c r="N3456" s="115">
        <v>11367.735439548396</v>
      </c>
      <c r="O3456" s="43">
        <f>gp_need_index[[#This Row],[Combined weighted population (base year)]]/gp_need_index[[#This Row],[Registered population (base year)]]</f>
        <v>0.77042841322810074</v>
      </c>
      <c r="P3456" s="77">
        <v>14888.626823680752</v>
      </c>
      <c r="Q3456" s="4">
        <v>4850.5133266221828</v>
      </c>
      <c r="R3456" s="46">
        <v>11769.834572511727</v>
      </c>
      <c r="S3456" s="110">
        <v>11224.193920024441</v>
      </c>
      <c r="T3456" s="46">
        <v>11258.86363287269</v>
      </c>
      <c r="U3456" s="110">
        <f>$L$1*gp_need_index[[#This Row],[Normalised weighted population 2025/26]]</f>
        <v>4781.4529236784283</v>
      </c>
      <c r="V3456" s="4">
        <f>$M$1*gp_need_index[[#This Row],[Normalised travel time adjusted wp 2025/26]]</f>
        <v>6684.9908139272375</v>
      </c>
      <c r="W3456" s="115">
        <v>11466.443737605667</v>
      </c>
      <c r="X3456" s="43">
        <f>gp_need_index[[#This Row],[Combined weighted population 2025/26]]/gp_need_index[[#This Row],[Registered population 2025/26]]</f>
        <v>0.77014783655991614</v>
      </c>
    </row>
    <row r="3457" spans="1:24" ht="13">
      <c r="A3457" s="8" t="s">
        <v>2183</v>
      </c>
      <c r="B3457" s="3" t="s">
        <v>9480</v>
      </c>
      <c r="C3457" s="74" t="s">
        <v>6399</v>
      </c>
      <c r="D3457" s="74" t="s">
        <v>6805</v>
      </c>
      <c r="E3457" s="74" t="s">
        <v>6667</v>
      </c>
      <c r="F3457" s="41">
        <v>0.95364075432618045</v>
      </c>
      <c r="G3457" s="110">
        <v>11640.416666666668</v>
      </c>
      <c r="H3457" s="4">
        <v>4107.7604681306448</v>
      </c>
      <c r="I3457" s="46">
        <v>10068.404946257207</v>
      </c>
      <c r="J3457" s="110">
        <v>9601.6412878101692</v>
      </c>
      <c r="K3457" s="46">
        <v>9631.4244644922946</v>
      </c>
      <c r="L3457" s="110">
        <f>$L$1*gp_need_index[[#This Row],[Normalised weighted population (base year)]]</f>
        <v>4090.2532631591839</v>
      </c>
      <c r="M3457" s="4">
        <f>$M$1*gp_need_index[[#This Row],[Normalised travel time adjusted wp (base year)]]</f>
        <v>5718.6929489203721</v>
      </c>
      <c r="N3457" s="115">
        <v>9808.9462120795561</v>
      </c>
      <c r="O3457" s="43">
        <f>gp_need_index[[#This Row],[Combined weighted population (base year)]]/gp_need_index[[#This Row],[Registered population (base year)]]</f>
        <v>0.84266280949962169</v>
      </c>
      <c r="P3457" s="77">
        <v>11742.148141380199</v>
      </c>
      <c r="Q3457" s="4">
        <v>4185.6806179536979</v>
      </c>
      <c r="R3457" s="46">
        <v>10156.609234798423</v>
      </c>
      <c r="S3457" s="110">
        <v>9685.7564920694185</v>
      </c>
      <c r="T3457" s="46">
        <v>9715.6742214574533</v>
      </c>
      <c r="U3457" s="110">
        <f>$L$1*gp_need_index[[#This Row],[Normalised weighted population 2025/26]]</f>
        <v>4126.0859378436144</v>
      </c>
      <c r="V3457" s="4">
        <f>$M$1*gp_need_index[[#This Row],[Normalised travel time adjusted wp 2025/26]]</f>
        <v>5768.7165454175602</v>
      </c>
      <c r="W3457" s="115">
        <v>9894.8024832611736</v>
      </c>
      <c r="X3457" s="43">
        <f>gp_need_index[[#This Row],[Combined weighted population 2025/26]]/gp_need_index[[#This Row],[Registered population 2025/26]]</f>
        <v>0.84267396085654522</v>
      </c>
    </row>
    <row r="3458" spans="1:24" ht="13">
      <c r="A3458" s="8" t="s">
        <v>2077</v>
      </c>
      <c r="B3458" s="3" t="s">
        <v>9479</v>
      </c>
      <c r="C3458" s="74" t="s">
        <v>6399</v>
      </c>
      <c r="D3458" s="74" t="s">
        <v>6805</v>
      </c>
      <c r="E3458" s="74" t="s">
        <v>6470</v>
      </c>
      <c r="F3458" s="41">
        <v>0.95364075432618045</v>
      </c>
      <c r="G3458" s="110">
        <v>15316.5</v>
      </c>
      <c r="H3458" s="4">
        <v>3082.3500799917733</v>
      </c>
      <c r="I3458" s="46">
        <v>7555.0531809875829</v>
      </c>
      <c r="J3458" s="110">
        <v>7204.8066144914073</v>
      </c>
      <c r="K3458" s="46">
        <v>7227.1550882499896</v>
      </c>
      <c r="L3458" s="110">
        <f>$L$1*gp_need_index[[#This Row],[Normalised weighted population (base year)]]</f>
        <v>3069.213156584754</v>
      </c>
      <c r="M3458" s="4">
        <f>$M$1*gp_need_index[[#This Row],[Normalised travel time adjusted wp (base year)]]</f>
        <v>4291.1493514067488</v>
      </c>
      <c r="N3458" s="115">
        <v>7360.3625079915028</v>
      </c>
      <c r="O3458" s="43">
        <f>gp_need_index[[#This Row],[Combined weighted population (base year)]]/gp_need_index[[#This Row],[Registered population (base year)]]</f>
        <v>0.4805512034728236</v>
      </c>
      <c r="P3458" s="77">
        <v>15442.671101134958</v>
      </c>
      <c r="Q3458" s="4">
        <v>3135.0076787888197</v>
      </c>
      <c r="R3458" s="46">
        <v>7607.1374879808664</v>
      </c>
      <c r="S3458" s="110">
        <v>7254.4763323010393</v>
      </c>
      <c r="T3458" s="46">
        <v>7276.8842319771657</v>
      </c>
      <c r="U3458" s="110">
        <f>$L$1*gp_need_index[[#This Row],[Normalised weighted population 2025/26]]</f>
        <v>3090.3722187972703</v>
      </c>
      <c r="V3458" s="4">
        <f>$M$1*gp_need_index[[#This Row],[Normalised travel time adjusted wp 2025/26]]</f>
        <v>4320.6762095196773</v>
      </c>
      <c r="W3458" s="115">
        <v>7411.048428316948</v>
      </c>
      <c r="X3458" s="43">
        <f>gp_need_index[[#This Row],[Combined weighted population 2025/26]]/gp_need_index[[#This Row],[Registered population 2025/26]]</f>
        <v>0.47990715982886367</v>
      </c>
    </row>
    <row r="3459" spans="1:24" ht="13">
      <c r="A3459" s="8" t="s">
        <v>2082</v>
      </c>
      <c r="B3459" s="3" t="s">
        <v>9478</v>
      </c>
      <c r="C3459" s="74" t="s">
        <v>6399</v>
      </c>
      <c r="D3459" s="74" t="s">
        <v>6805</v>
      </c>
      <c r="E3459" s="74" t="s">
        <v>6470</v>
      </c>
      <c r="F3459" s="41">
        <v>0.95364075432618045</v>
      </c>
      <c r="G3459" s="110">
        <v>14564.916666666668</v>
      </c>
      <c r="H3459" s="4">
        <v>4430.6978052436616</v>
      </c>
      <c r="I3459" s="46">
        <v>10859.946689634347</v>
      </c>
      <c r="J3459" s="110">
        <v>10356.487753045005</v>
      </c>
      <c r="K3459" s="46">
        <v>10388.612375837027</v>
      </c>
      <c r="L3459" s="110">
        <f>$L$1*gp_need_index[[#This Row],[Normalised weighted population (base year)]]</f>
        <v>4411.8142468558708</v>
      </c>
      <c r="M3459" s="4">
        <f>$M$1*gp_need_index[[#This Row],[Normalised travel time adjusted wp (base year)]]</f>
        <v>6168.275997157788</v>
      </c>
      <c r="N3459" s="115">
        <v>10580.09024401366</v>
      </c>
      <c r="O3459" s="43">
        <f>gp_need_index[[#This Row],[Combined weighted population (base year)]]/gp_need_index[[#This Row],[Registered population (base year)]]</f>
        <v>0.72640925356114816</v>
      </c>
      <c r="P3459" s="77">
        <v>14688.953674711978</v>
      </c>
      <c r="Q3459" s="4">
        <v>4512.5130551253296</v>
      </c>
      <c r="R3459" s="46">
        <v>10949.672454999853</v>
      </c>
      <c r="S3459" s="110">
        <v>10442.053899610659</v>
      </c>
      <c r="T3459" s="46">
        <v>10474.307708910905</v>
      </c>
      <c r="U3459" s="110">
        <f>$L$1*gp_need_index[[#This Row],[Normalised weighted population 2025/26]]</f>
        <v>4448.2650160228523</v>
      </c>
      <c r="V3459" s="4">
        <f>$M$1*gp_need_index[[#This Row],[Normalised travel time adjusted wp 2025/26]]</f>
        <v>6219.1579096736014</v>
      </c>
      <c r="W3459" s="115">
        <v>10667.422925696454</v>
      </c>
      <c r="X3459" s="43">
        <f>gp_need_index[[#This Row],[Combined weighted population 2025/26]]/gp_need_index[[#This Row],[Registered population 2025/26]]</f>
        <v>0.72622074804832015</v>
      </c>
    </row>
    <row r="3460" spans="1:24" ht="13">
      <c r="A3460" s="8" t="s">
        <v>2062</v>
      </c>
      <c r="B3460" s="3" t="s">
        <v>12758</v>
      </c>
      <c r="C3460" s="74" t="s">
        <v>6399</v>
      </c>
      <c r="D3460" s="74" t="s">
        <v>6805</v>
      </c>
      <c r="E3460" s="74" t="s">
        <v>6470</v>
      </c>
      <c r="F3460" s="41">
        <v>0.95364075432618045</v>
      </c>
      <c r="G3460" s="110">
        <v>11877.583333333336</v>
      </c>
      <c r="H3460" s="4">
        <v>3126.4662601917689</v>
      </c>
      <c r="I3460" s="46">
        <v>7663.1849891545144</v>
      </c>
      <c r="J3460" s="110">
        <v>7307.925513598374</v>
      </c>
      <c r="K3460" s="46">
        <v>7330.5938502115769</v>
      </c>
      <c r="L3460" s="110">
        <f>$L$1*gp_need_index[[#This Row],[Normalised weighted population (base year)]]</f>
        <v>3113.1413143780605</v>
      </c>
      <c r="M3460" s="4">
        <f>$M$1*gp_need_index[[#This Row],[Normalised travel time adjusted wp (base year)]]</f>
        <v>4352.5664887009843</v>
      </c>
      <c r="N3460" s="115">
        <v>7465.7078030790453</v>
      </c>
      <c r="O3460" s="43">
        <f>gp_need_index[[#This Row],[Combined weighted population (base year)]]/gp_need_index[[#This Row],[Registered population (base year)]]</f>
        <v>0.62855444525716175</v>
      </c>
      <c r="P3460" s="77">
        <v>11981.843811955277</v>
      </c>
      <c r="Q3460" s="4">
        <v>3182.3558194485054</v>
      </c>
      <c r="R3460" s="46">
        <v>7722.0283758837759</v>
      </c>
      <c r="S3460" s="110">
        <v>7364.0409653059742</v>
      </c>
      <c r="T3460" s="46">
        <v>7386.7872923463874</v>
      </c>
      <c r="U3460" s="110">
        <f>$L$1*gp_need_index[[#This Row],[Normalised weighted population 2025/26]]</f>
        <v>3137.0462284006308</v>
      </c>
      <c r="V3460" s="4">
        <f>$M$1*gp_need_index[[#This Row],[Normalised travel time adjusted wp 2025/26]]</f>
        <v>4385.9315472649196</v>
      </c>
      <c r="W3460" s="115">
        <v>7522.9777756655503</v>
      </c>
      <c r="X3460" s="43">
        <f>gp_need_index[[#This Row],[Combined weighted population 2025/26]]/gp_need_index[[#This Row],[Registered population 2025/26]]</f>
        <v>0.62786478389571831</v>
      </c>
    </row>
    <row r="3461" spans="1:24" ht="13">
      <c r="A3461" s="8" t="s">
        <v>2052</v>
      </c>
      <c r="B3461" s="3" t="s">
        <v>9477</v>
      </c>
      <c r="C3461" s="74" t="s">
        <v>6399</v>
      </c>
      <c r="D3461" s="74" t="s">
        <v>6805</v>
      </c>
      <c r="E3461" s="74" t="s">
        <v>6470</v>
      </c>
      <c r="F3461" s="41">
        <v>0.95364075432618045</v>
      </c>
      <c r="G3461" s="110">
        <v>16288.666666666664</v>
      </c>
      <c r="H3461" s="4">
        <v>3635.3427014685121</v>
      </c>
      <c r="I3461" s="46">
        <v>8910.4763339480814</v>
      </c>
      <c r="J3461" s="110">
        <v>8497.3933725118277</v>
      </c>
      <c r="K3461" s="46">
        <v>8523.7513003457225</v>
      </c>
      <c r="L3461" s="110">
        <f>$L$1*gp_need_index[[#This Row],[Normalised weighted population (base year)]]</f>
        <v>3619.848932951606</v>
      </c>
      <c r="M3461" s="4">
        <f>$M$1*gp_need_index[[#This Row],[Normalised travel time adjusted wp (base year)]]</f>
        <v>5061.0080200849543</v>
      </c>
      <c r="N3461" s="115">
        <v>8680.8569530365603</v>
      </c>
      <c r="O3461" s="43">
        <f>gp_need_index[[#This Row],[Combined weighted population (base year)]]/gp_need_index[[#This Row],[Registered population (base year)]]</f>
        <v>0.53293846148875879</v>
      </c>
      <c r="P3461" s="77">
        <v>16420.212336852794</v>
      </c>
      <c r="Q3461" s="4">
        <v>3699.0807044008311</v>
      </c>
      <c r="R3461" s="46">
        <v>8975.8681255880128</v>
      </c>
      <c r="S3461" s="110">
        <v>8559.7536500180722</v>
      </c>
      <c r="T3461" s="46">
        <v>8586.1933394258285</v>
      </c>
      <c r="U3461" s="110">
        <f>$L$1*gp_need_index[[#This Row],[Normalised weighted population 2025/26]]</f>
        <v>3646.4141128948781</v>
      </c>
      <c r="V3461" s="4">
        <f>$M$1*gp_need_index[[#This Row],[Normalised travel time adjusted wp 2025/26]]</f>
        <v>5098.0832055801075</v>
      </c>
      <c r="W3461" s="115">
        <v>8744.4973184749851</v>
      </c>
      <c r="X3461" s="43">
        <f>gp_need_index[[#This Row],[Combined weighted population 2025/26]]/gp_need_index[[#This Row],[Registered population 2025/26]]</f>
        <v>0.53254471617576005</v>
      </c>
    </row>
    <row r="3462" spans="1:24" ht="13">
      <c r="A3462" s="8" t="s">
        <v>2050</v>
      </c>
      <c r="B3462" s="3" t="s">
        <v>9476</v>
      </c>
      <c r="C3462" s="74" t="s">
        <v>6399</v>
      </c>
      <c r="D3462" s="74" t="s">
        <v>6805</v>
      </c>
      <c r="E3462" s="74" t="s">
        <v>6470</v>
      </c>
      <c r="F3462" s="41">
        <v>0.95364075432618045</v>
      </c>
      <c r="G3462" s="110">
        <v>7042.0833333333339</v>
      </c>
      <c r="H3462" s="4">
        <v>1220.8043667021316</v>
      </c>
      <c r="I3462" s="46">
        <v>2992.2759176144868</v>
      </c>
      <c r="J3462" s="110">
        <v>2853.556263225943</v>
      </c>
      <c r="K3462" s="46">
        <v>2862.4076635035126</v>
      </c>
      <c r="L3462" s="110">
        <f>$L$1*gp_need_index[[#This Row],[Normalised weighted population (base year)]]</f>
        <v>1215.6013193375818</v>
      </c>
      <c r="M3462" s="4">
        <f>$M$1*gp_need_index[[#This Row],[Normalised travel time adjusted wp (base year)]]</f>
        <v>1699.5648548727993</v>
      </c>
      <c r="N3462" s="115">
        <v>2915.1661742103811</v>
      </c>
      <c r="O3462" s="43">
        <f>gp_need_index[[#This Row],[Combined weighted population (base year)]]/gp_need_index[[#This Row],[Registered population (base year)]]</f>
        <v>0.41396360085822814</v>
      </c>
      <c r="P3462" s="77">
        <v>7094.681215024646</v>
      </c>
      <c r="Q3462" s="4">
        <v>1241.4614191797457</v>
      </c>
      <c r="R3462" s="46">
        <v>3012.4225103565805</v>
      </c>
      <c r="S3462" s="110">
        <v>2872.7688751256155</v>
      </c>
      <c r="T3462" s="46">
        <v>2881.6423918066048</v>
      </c>
      <c r="U3462" s="110">
        <f>$L$1*gp_need_index[[#This Row],[Normalised weighted population 2025/26]]</f>
        <v>1223.7858001113236</v>
      </c>
      <c r="V3462" s="4">
        <f>$M$1*gp_need_index[[#This Row],[Normalised travel time adjusted wp 2025/26]]</f>
        <v>1710.985544047782</v>
      </c>
      <c r="W3462" s="115">
        <v>2934.7713441591059</v>
      </c>
      <c r="X3462" s="43">
        <f>gp_need_index[[#This Row],[Combined weighted population 2025/26]]/gp_need_index[[#This Row],[Registered population 2025/26]]</f>
        <v>0.41365795801283384</v>
      </c>
    </row>
    <row r="3463" spans="1:24" ht="13">
      <c r="A3463" s="8" t="s">
        <v>2191</v>
      </c>
      <c r="B3463" s="3" t="s">
        <v>9475</v>
      </c>
      <c r="C3463" s="74" t="s">
        <v>6399</v>
      </c>
      <c r="D3463" s="74" t="s">
        <v>6805</v>
      </c>
      <c r="E3463" s="74" t="s">
        <v>6667</v>
      </c>
      <c r="F3463" s="41">
        <v>0.95364075432618045</v>
      </c>
      <c r="G3463" s="110">
        <v>17950.083333333328</v>
      </c>
      <c r="H3463" s="4">
        <v>4035.5309993038404</v>
      </c>
      <c r="I3463" s="46">
        <v>9891.365523719438</v>
      </c>
      <c r="J3463" s="110">
        <v>9432.8092793557789</v>
      </c>
      <c r="K3463" s="46">
        <v>9462.068758746298</v>
      </c>
      <c r="L3463" s="110">
        <f>$L$1*gp_need_index[[#This Row],[Normalised weighted population (base year)]]</f>
        <v>4018.3316350951363</v>
      </c>
      <c r="M3463" s="4">
        <f>$M$1*gp_need_index[[#This Row],[Normalised travel time adjusted wp (base year)]]</f>
        <v>5618.137388953146</v>
      </c>
      <c r="N3463" s="115">
        <v>9636.4690240482814</v>
      </c>
      <c r="O3463" s="43">
        <f>gp_need_index[[#This Row],[Combined weighted population (base year)]]/gp_need_index[[#This Row],[Registered population (base year)]]</f>
        <v>0.53684814967701822</v>
      </c>
      <c r="P3463" s="77">
        <v>18103.961904140917</v>
      </c>
      <c r="Q3463" s="4">
        <v>4113.5392917888657</v>
      </c>
      <c r="R3463" s="46">
        <v>9981.5573552083952</v>
      </c>
      <c r="S3463" s="110">
        <v>9518.8198855709688</v>
      </c>
      <c r="T3463" s="46">
        <v>9548.2219748825391</v>
      </c>
      <c r="U3463" s="110">
        <f>$L$1*gp_need_index[[#This Row],[Normalised weighted population 2025/26]]</f>
        <v>4054.9717419469321</v>
      </c>
      <c r="V3463" s="4">
        <f>$M$1*gp_need_index[[#This Row],[Normalised travel time adjusted wp 2025/26]]</f>
        <v>5669.2911711856168</v>
      </c>
      <c r="W3463" s="115">
        <v>9724.2629131325484</v>
      </c>
      <c r="X3463" s="43">
        <f>gp_need_index[[#This Row],[Combined weighted population 2025/26]]/gp_need_index[[#This Row],[Registered population 2025/26]]</f>
        <v>0.53713452141701201</v>
      </c>
    </row>
    <row r="3464" spans="1:24" ht="13">
      <c r="A3464" s="8" t="s">
        <v>2075</v>
      </c>
      <c r="B3464" s="3" t="s">
        <v>9474</v>
      </c>
      <c r="C3464" s="74" t="s">
        <v>6399</v>
      </c>
      <c r="D3464" s="74" t="s">
        <v>6805</v>
      </c>
      <c r="E3464" s="74" t="s">
        <v>6470</v>
      </c>
      <c r="F3464" s="41">
        <v>0.95364075432618045</v>
      </c>
      <c r="G3464" s="110">
        <v>4828</v>
      </c>
      <c r="H3464" s="4">
        <v>1930.9212568164166</v>
      </c>
      <c r="I3464" s="46">
        <v>4732.821517660429</v>
      </c>
      <c r="J3464" s="110">
        <v>4513.4114821928697</v>
      </c>
      <c r="K3464" s="46">
        <v>4527.4115606777777</v>
      </c>
      <c r="L3464" s="110">
        <f>$L$1*gp_need_index[[#This Row],[Normalised weighted population (base year)]]</f>
        <v>1922.6917033920856</v>
      </c>
      <c r="M3464" s="4">
        <f>$M$1*gp_need_index[[#This Row],[Normalised travel time adjusted wp (base year)]]</f>
        <v>2688.1669128340491</v>
      </c>
      <c r="N3464" s="115">
        <v>4610.8586162261345</v>
      </c>
      <c r="O3464" s="43">
        <f>gp_need_index[[#This Row],[Combined weighted population (base year)]]/gp_need_index[[#This Row],[Registered population (base year)]]</f>
        <v>0.95502456839812233</v>
      </c>
      <c r="P3464" s="77">
        <v>4872.4756003302973</v>
      </c>
      <c r="Q3464" s="4">
        <v>1969.2393116019875</v>
      </c>
      <c r="R3464" s="46">
        <v>4778.385166788682</v>
      </c>
      <c r="S3464" s="110">
        <v>4556.8628349173905</v>
      </c>
      <c r="T3464" s="46">
        <v>4570.9382444391013</v>
      </c>
      <c r="U3464" s="110">
        <f>$L$1*gp_need_index[[#This Row],[Normalised weighted population 2025/26]]</f>
        <v>1941.2017718213017</v>
      </c>
      <c r="V3464" s="4">
        <f>$M$1*gp_need_index[[#This Row],[Normalised travel time adjusted wp 2025/26]]</f>
        <v>2714.0110380133965</v>
      </c>
      <c r="W3464" s="115">
        <v>4655.2128098346984</v>
      </c>
      <c r="X3464" s="43">
        <f>gp_need_index[[#This Row],[Combined weighted population 2025/26]]/gp_need_index[[#This Row],[Registered population 2025/26]]</f>
        <v>0.95541018399745892</v>
      </c>
    </row>
    <row r="3465" spans="1:24" ht="13">
      <c r="A3465" s="8" t="s">
        <v>2154</v>
      </c>
      <c r="B3465" s="3" t="s">
        <v>12759</v>
      </c>
      <c r="C3465" s="74" t="s">
        <v>6399</v>
      </c>
      <c r="D3465" s="74" t="s">
        <v>6805</v>
      </c>
      <c r="E3465" s="74" t="s">
        <v>6666</v>
      </c>
      <c r="F3465" s="41">
        <v>0.95364075432618045</v>
      </c>
      <c r="G3465" s="110">
        <v>5415.75</v>
      </c>
      <c r="H3465" s="4">
        <v>1455.0826409512792</v>
      </c>
      <c r="I3465" s="46">
        <v>3566.5081674136491</v>
      </c>
      <c r="J3465" s="110">
        <v>3401.1675390828359</v>
      </c>
      <c r="K3465" s="46">
        <v>3411.717565969449</v>
      </c>
      <c r="L3465" s="110">
        <f>$L$1*gp_need_index[[#This Row],[Normalised weighted population (base year)]]</f>
        <v>1448.8811035823924</v>
      </c>
      <c r="M3465" s="4">
        <f>$M$1*gp_need_index[[#This Row],[Normalised travel time adjusted wp (base year)]]</f>
        <v>2025.7195869775978</v>
      </c>
      <c r="N3465" s="115">
        <v>3474.6006905599902</v>
      </c>
      <c r="O3465" s="43">
        <f>gp_need_index[[#This Row],[Combined weighted population (base year)]]/gp_need_index[[#This Row],[Registered population (base year)]]</f>
        <v>0.64157331681853669</v>
      </c>
      <c r="P3465" s="77">
        <v>5459.7063700673107</v>
      </c>
      <c r="Q3465" s="4">
        <v>1482.1348772043752</v>
      </c>
      <c r="R3465" s="46">
        <v>3596.4198310931197</v>
      </c>
      <c r="S3465" s="110">
        <v>3429.6925205972771</v>
      </c>
      <c r="T3465" s="46">
        <v>3440.2862840064035</v>
      </c>
      <c r="U3465" s="110">
        <f>$L$1*gp_need_index[[#This Row],[Normalised weighted population 2025/26]]</f>
        <v>1461.032609270188</v>
      </c>
      <c r="V3465" s="4">
        <f>$M$1*gp_need_index[[#This Row],[Normalised travel time adjusted wp 2025/26]]</f>
        <v>2042.6823661594244</v>
      </c>
      <c r="W3465" s="115">
        <v>3503.7149754296124</v>
      </c>
      <c r="X3465" s="43">
        <f>gp_need_index[[#This Row],[Combined weighted population 2025/26]]/gp_need_index[[#This Row],[Registered population 2025/26]]</f>
        <v>0.64174055122059914</v>
      </c>
    </row>
    <row r="3466" spans="1:24" ht="13">
      <c r="A3466" s="8" t="s">
        <v>2414</v>
      </c>
      <c r="B3466" s="3" t="s">
        <v>9473</v>
      </c>
      <c r="C3466" s="74" t="s">
        <v>6399</v>
      </c>
      <c r="D3466" s="74" t="s">
        <v>6805</v>
      </c>
      <c r="E3466" s="74" t="s">
        <v>6667</v>
      </c>
      <c r="F3466" s="41">
        <v>0.95364075432618045</v>
      </c>
      <c r="G3466" s="110">
        <v>7405.666666666667</v>
      </c>
      <c r="H3466" s="4">
        <v>2496.123768841614</v>
      </c>
      <c r="I3466" s="46">
        <v>6118.1719566311822</v>
      </c>
      <c r="J3466" s="110">
        <v>5834.5381198190444</v>
      </c>
      <c r="K3466" s="46">
        <v>5852.6361797727914</v>
      </c>
      <c r="L3466" s="110">
        <f>$L$1*gp_need_index[[#This Row],[Normalised weighted population (base year)]]</f>
        <v>2485.4853319623739</v>
      </c>
      <c r="M3466" s="4">
        <f>$M$1*gp_need_index[[#This Row],[Normalised travel time adjusted wp (base year)]]</f>
        <v>3475.0238012303421</v>
      </c>
      <c r="N3466" s="115">
        <v>5960.509133192716</v>
      </c>
      <c r="O3466" s="43">
        <f>gp_need_index[[#This Row],[Combined weighted population (base year)]]/gp_need_index[[#This Row],[Registered population (base year)]]</f>
        <v>0.80485787458154334</v>
      </c>
      <c r="P3466" s="77">
        <v>7477.2549646336956</v>
      </c>
      <c r="Q3466" s="4">
        <v>2546.7486736616283</v>
      </c>
      <c r="R3466" s="46">
        <v>6179.7192520312028</v>
      </c>
      <c r="S3466" s="110">
        <v>5893.2321290310556</v>
      </c>
      <c r="T3466" s="46">
        <v>5911.4353663519169</v>
      </c>
      <c r="U3466" s="110">
        <f>$L$1*gp_need_index[[#This Row],[Normalised weighted population 2025/26]]</f>
        <v>2510.4886991483691</v>
      </c>
      <c r="V3466" s="4">
        <f>$M$1*gp_need_index[[#This Row],[Normalised travel time adjusted wp 2025/26]]</f>
        <v>3509.9360299387695</v>
      </c>
      <c r="W3466" s="115">
        <v>6020.424729087139</v>
      </c>
      <c r="X3466" s="43">
        <f>gp_need_index[[#This Row],[Combined weighted population 2025/26]]/gp_need_index[[#This Row],[Registered population 2025/26]]</f>
        <v>0.80516509836335026</v>
      </c>
    </row>
    <row r="3467" spans="1:24" ht="13">
      <c r="A3467" s="8" t="s">
        <v>2070</v>
      </c>
      <c r="B3467" s="3" t="s">
        <v>9472</v>
      </c>
      <c r="C3467" s="74" t="s">
        <v>6399</v>
      </c>
      <c r="D3467" s="74" t="s">
        <v>6805</v>
      </c>
      <c r="E3467" s="74" t="s">
        <v>6470</v>
      </c>
      <c r="F3467" s="41">
        <v>0.95364075432618045</v>
      </c>
      <c r="G3467" s="110">
        <v>8194.2500000000018</v>
      </c>
      <c r="H3467" s="4">
        <v>1288.7268259872142</v>
      </c>
      <c r="I3467" s="46">
        <v>3158.7585619491733</v>
      </c>
      <c r="J3467" s="110">
        <v>3012.3208977514905</v>
      </c>
      <c r="K3467" s="46">
        <v>3021.6647674953947</v>
      </c>
      <c r="L3467" s="110">
        <f>$L$1*gp_need_index[[#This Row],[Normalised weighted population (base year)]]</f>
        <v>1283.2342942610287</v>
      </c>
      <c r="M3467" s="4">
        <f>$M$1*gp_need_index[[#This Row],[Normalised travel time adjusted wp (base year)]]</f>
        <v>1794.1243336935536</v>
      </c>
      <c r="N3467" s="115">
        <v>3077.3586279545825</v>
      </c>
      <c r="O3467" s="43">
        <f>gp_need_index[[#This Row],[Combined weighted population (base year)]]/gp_need_index[[#This Row],[Registered population (base year)]]</f>
        <v>0.37555098123130021</v>
      </c>
      <c r="P3467" s="77">
        <v>8259.772669303833</v>
      </c>
      <c r="Q3467" s="4">
        <v>1310.7830603269897</v>
      </c>
      <c r="R3467" s="46">
        <v>3180.632387055603</v>
      </c>
      <c r="S3467" s="110">
        <v>3033.1806688259853</v>
      </c>
      <c r="T3467" s="46">
        <v>3042.5496714959631</v>
      </c>
      <c r="U3467" s="110">
        <f>$L$1*gp_need_index[[#This Row],[Normalised weighted population 2025/26]]</f>
        <v>1292.1204569647452</v>
      </c>
      <c r="V3467" s="4">
        <f>$M$1*gp_need_index[[#This Row],[Normalised travel time adjusted wp 2025/26]]</f>
        <v>1806.5248206295455</v>
      </c>
      <c r="W3467" s="115">
        <v>3098.6452775942907</v>
      </c>
      <c r="X3467" s="43">
        <f>gp_need_index[[#This Row],[Combined weighted population 2025/26]]/gp_need_index[[#This Row],[Registered population 2025/26]]</f>
        <v>0.3751489782654584</v>
      </c>
    </row>
    <row r="3468" spans="1:24" ht="13">
      <c r="A3468" s="8" t="s">
        <v>2055</v>
      </c>
      <c r="B3468" s="3" t="s">
        <v>12760</v>
      </c>
      <c r="C3468" s="74" t="s">
        <v>6399</v>
      </c>
      <c r="D3468" s="74" t="s">
        <v>6805</v>
      </c>
      <c r="E3468" s="74" t="s">
        <v>6470</v>
      </c>
      <c r="F3468" s="41">
        <v>0.95364075432618045</v>
      </c>
      <c r="G3468" s="110">
        <v>22603.5</v>
      </c>
      <c r="H3468" s="4">
        <v>4187.2857270548402</v>
      </c>
      <c r="I3468" s="46">
        <v>10263.326854804891</v>
      </c>
      <c r="J3468" s="110">
        <v>9787.5267637122815</v>
      </c>
      <c r="K3468" s="46">
        <v>9817.8865355624093</v>
      </c>
      <c r="L3468" s="110">
        <f>$L$1*gp_need_index[[#This Row],[Normalised weighted population (base year)]]</f>
        <v>4169.4395867878093</v>
      </c>
      <c r="M3468" s="4">
        <f>$M$1*gp_need_index[[#This Row],[Normalised travel time adjusted wp (base year)]]</f>
        <v>5829.4054748817089</v>
      </c>
      <c r="N3468" s="115">
        <v>9998.8450616695191</v>
      </c>
      <c r="O3468" s="43">
        <f>gp_need_index[[#This Row],[Combined weighted population (base year)]]/gp_need_index[[#This Row],[Registered population (base year)]]</f>
        <v>0.44235826582916449</v>
      </c>
      <c r="P3468" s="77">
        <v>22792.004111166603</v>
      </c>
      <c r="Q3468" s="4">
        <v>4258.4367499492073</v>
      </c>
      <c r="R3468" s="46">
        <v>10333.152948846788</v>
      </c>
      <c r="S3468" s="110">
        <v>9854.1157727060472</v>
      </c>
      <c r="T3468" s="46">
        <v>9884.5535365799951</v>
      </c>
      <c r="U3468" s="110">
        <f>$L$1*gp_need_index[[#This Row],[Normalised weighted population 2025/26]]</f>
        <v>4197.8061861183915</v>
      </c>
      <c r="V3468" s="4">
        <f>$M$1*gp_need_index[[#This Row],[Normalised travel time adjusted wp 2025/26]]</f>
        <v>5868.9892467371037</v>
      </c>
      <c r="W3468" s="115">
        <v>10066.795432855495</v>
      </c>
      <c r="X3468" s="43">
        <f>gp_need_index[[#This Row],[Combined weighted population 2025/26]]/gp_need_index[[#This Row],[Registered population 2025/26]]</f>
        <v>0.44168101162825862</v>
      </c>
    </row>
    <row r="3469" spans="1:24" ht="13">
      <c r="A3469" s="8" t="s">
        <v>2157</v>
      </c>
      <c r="B3469" s="3" t="s">
        <v>9471</v>
      </c>
      <c r="C3469" s="74" t="s">
        <v>6399</v>
      </c>
      <c r="D3469" s="74" t="s">
        <v>6805</v>
      </c>
      <c r="E3469" s="74" t="s">
        <v>6666</v>
      </c>
      <c r="F3469" s="41">
        <v>0.95364075432618045</v>
      </c>
      <c r="G3469" s="110">
        <v>12488.666666666664</v>
      </c>
      <c r="H3469" s="4">
        <v>5172.9069194608419</v>
      </c>
      <c r="I3469" s="46">
        <v>12679.152550034036</v>
      </c>
      <c r="J3469" s="110">
        <v>12091.356602031172</v>
      </c>
      <c r="K3469" s="46">
        <v>12128.862586603003</v>
      </c>
      <c r="L3469" s="110">
        <f>$L$1*gp_need_index[[#This Row],[Normalised weighted population (base year)]]</f>
        <v>5150.8600785021472</v>
      </c>
      <c r="M3469" s="4">
        <f>$M$1*gp_need_index[[#This Row],[Normalised travel time adjusted wp (base year)]]</f>
        <v>7201.5558247008448</v>
      </c>
      <c r="N3469" s="115">
        <v>12352.415903202993</v>
      </c>
      <c r="O3469" s="43">
        <f>gp_need_index[[#This Row],[Combined weighted population (base year)]]/gp_need_index[[#This Row],[Registered population (base year)]]</f>
        <v>0.98909004723239702</v>
      </c>
      <c r="P3469" s="77">
        <v>12606.172821506007</v>
      </c>
      <c r="Q3469" s="4">
        <v>5275.9191268205777</v>
      </c>
      <c r="R3469" s="46">
        <v>12802.087358426417</v>
      </c>
      <c r="S3469" s="110">
        <v>12208.592245439428</v>
      </c>
      <c r="T3469" s="46">
        <v>12246.302604904584</v>
      </c>
      <c r="U3469" s="110">
        <f>$L$1*gp_need_index[[#This Row],[Normalised weighted population 2025/26]]</f>
        <v>5200.8019018462419</v>
      </c>
      <c r="V3469" s="4">
        <f>$M$1*gp_need_index[[#This Row],[Normalised travel time adjusted wp 2025/26]]</f>
        <v>7271.2862583514743</v>
      </c>
      <c r="W3469" s="115">
        <v>12472.088160197716</v>
      </c>
      <c r="X3469" s="43">
        <f>gp_need_index[[#This Row],[Combined weighted population 2025/26]]/gp_need_index[[#This Row],[Registered population 2025/26]]</f>
        <v>0.98936357106896522</v>
      </c>
    </row>
    <row r="3470" spans="1:24" ht="13">
      <c r="A3470" s="8" t="s">
        <v>2047</v>
      </c>
      <c r="B3470" s="3" t="s">
        <v>12761</v>
      </c>
      <c r="C3470" s="74" t="s">
        <v>6399</v>
      </c>
      <c r="D3470" s="74" t="s">
        <v>6805</v>
      </c>
      <c r="E3470" s="74" t="s">
        <v>6470</v>
      </c>
      <c r="F3470" s="41">
        <v>0.95364075432618045</v>
      </c>
      <c r="G3470" s="110">
        <v>4604</v>
      </c>
      <c r="H3470" s="4">
        <v>1143.9083883505614</v>
      </c>
      <c r="I3470" s="46">
        <v>2803.7985575568864</v>
      </c>
      <c r="J3470" s="110">
        <v>2673.8165714072056</v>
      </c>
      <c r="K3470" s="46">
        <v>2682.1104400255754</v>
      </c>
      <c r="L3470" s="110">
        <f>$L$1*gp_need_index[[#This Row],[Normalised weighted population (base year)]]</f>
        <v>1139.0330703326779</v>
      </c>
      <c r="M3470" s="4">
        <f>$M$1*gp_need_index[[#This Row],[Normalised travel time adjusted wp (base year)]]</f>
        <v>1592.5127293627695</v>
      </c>
      <c r="N3470" s="115">
        <v>2731.5457996954474</v>
      </c>
      <c r="O3470" s="43">
        <f>gp_need_index[[#This Row],[Combined weighted population (base year)]]/gp_need_index[[#This Row],[Registered population (base year)]]</f>
        <v>0.59329839263584871</v>
      </c>
      <c r="P3470" s="77">
        <v>4642.5341158506799</v>
      </c>
      <c r="Q3470" s="4">
        <v>1162.0219334091466</v>
      </c>
      <c r="R3470" s="46">
        <v>2819.6615502096133</v>
      </c>
      <c r="S3470" s="110">
        <v>2688.944167686423</v>
      </c>
      <c r="T3470" s="46">
        <v>2697.2498796888094</v>
      </c>
      <c r="U3470" s="110">
        <f>$L$1*gp_need_index[[#This Row],[Normalised weighted population 2025/26]]</f>
        <v>1145.4773539910748</v>
      </c>
      <c r="V3470" s="4">
        <f>$M$1*gp_need_index[[#This Row],[Normalised travel time adjusted wp 2025/26]]</f>
        <v>1601.5018261647974</v>
      </c>
      <c r="W3470" s="115">
        <v>2746.9791801558722</v>
      </c>
      <c r="X3470" s="43">
        <f>gp_need_index[[#This Row],[Combined weighted population 2025/26]]/gp_need_index[[#This Row],[Registered population 2025/26]]</f>
        <v>0.59169822161932062</v>
      </c>
    </row>
    <row r="3471" spans="1:24" ht="13">
      <c r="A3471" s="8" t="s">
        <v>2074</v>
      </c>
      <c r="B3471" s="3" t="s">
        <v>9470</v>
      </c>
      <c r="C3471" s="74" t="s">
        <v>6399</v>
      </c>
      <c r="D3471" s="74" t="s">
        <v>6805</v>
      </c>
      <c r="E3471" s="74" t="s">
        <v>6470</v>
      </c>
      <c r="F3471" s="41">
        <v>0.95364075432618045</v>
      </c>
      <c r="G3471" s="110">
        <v>20751.083333333332</v>
      </c>
      <c r="H3471" s="4">
        <v>4480.1849605353855</v>
      </c>
      <c r="I3471" s="46">
        <v>10981.24312913734</v>
      </c>
      <c r="J3471" s="110">
        <v>10472.160981109719</v>
      </c>
      <c r="K3471" s="46">
        <v>10504.644408827438</v>
      </c>
      <c r="L3471" s="110">
        <f>$L$1*gp_need_index[[#This Row],[Normalised weighted population (base year)]]</f>
        <v>4461.0904887367797</v>
      </c>
      <c r="M3471" s="4">
        <f>$M$1*gp_need_index[[#This Row],[Normalised travel time adjusted wp (base year)]]</f>
        <v>6237.1704344611635</v>
      </c>
      <c r="N3471" s="115">
        <v>10698.260923197944</v>
      </c>
      <c r="O3471" s="43">
        <f>gp_need_index[[#This Row],[Combined weighted population (base year)]]/gp_need_index[[#This Row],[Registered population (base year)]]</f>
        <v>0.51555192330671629</v>
      </c>
      <c r="P3471" s="77">
        <v>20918.479701907603</v>
      </c>
      <c r="Q3471" s="4">
        <v>4557.155148353042</v>
      </c>
      <c r="R3471" s="46">
        <v>11057.997083112301</v>
      </c>
      <c r="S3471" s="110">
        <v>10545.356679675919</v>
      </c>
      <c r="T3471" s="46">
        <v>10577.92957449329</v>
      </c>
      <c r="U3471" s="110">
        <f>$L$1*gp_need_index[[#This Row],[Normalised weighted population 2025/26]]</f>
        <v>4492.2715062248735</v>
      </c>
      <c r="V3471" s="4">
        <f>$M$1*gp_need_index[[#This Row],[Normalised travel time adjusted wp 2025/26]]</f>
        <v>6280.6837654018591</v>
      </c>
      <c r="W3471" s="115">
        <v>10772.955271626732</v>
      </c>
      <c r="X3471" s="43">
        <f>gp_need_index[[#This Row],[Combined weighted population 2025/26]]/gp_need_index[[#This Row],[Registered population 2025/26]]</f>
        <v>0.51499704687641912</v>
      </c>
    </row>
    <row r="3472" spans="1:24" ht="13">
      <c r="A3472" s="8" t="s">
        <v>2048</v>
      </c>
      <c r="B3472" s="3" t="s">
        <v>9469</v>
      </c>
      <c r="C3472" s="74" t="s">
        <v>6399</v>
      </c>
      <c r="D3472" s="74" t="s">
        <v>6805</v>
      </c>
      <c r="E3472" s="74" t="s">
        <v>6470</v>
      </c>
      <c r="F3472" s="41">
        <v>0.95364075432618045</v>
      </c>
      <c r="G3472" s="110">
        <v>3007.833333333333</v>
      </c>
      <c r="H3472" s="4">
        <v>987.99910643514295</v>
      </c>
      <c r="I3472" s="46">
        <v>2421.6541269399349</v>
      </c>
      <c r="J3472" s="110">
        <v>2309.3880683321077</v>
      </c>
      <c r="K3472" s="46">
        <v>2316.5515220380953</v>
      </c>
      <c r="L3472" s="110">
        <f>$L$1*gp_need_index[[#This Row],[Normalised weighted population (base year)]]</f>
        <v>983.78827111449164</v>
      </c>
      <c r="M3472" s="4">
        <f>$M$1*gp_need_index[[#This Row],[Normalised travel time adjusted wp (base year)]]</f>
        <v>1375.4608057955984</v>
      </c>
      <c r="N3472" s="115">
        <v>2359.24907691009</v>
      </c>
      <c r="O3472" s="43">
        <f>gp_need_index[[#This Row],[Combined weighted population (base year)]]/gp_need_index[[#This Row],[Registered population (base year)]]</f>
        <v>0.78436828622267085</v>
      </c>
      <c r="P3472" s="77">
        <v>3034.0132196587701</v>
      </c>
      <c r="Q3472" s="4">
        <v>1005.8007139431323</v>
      </c>
      <c r="R3472" s="46">
        <v>2440.5887003858038</v>
      </c>
      <c r="S3472" s="110">
        <v>2327.4448492358702</v>
      </c>
      <c r="T3472" s="46">
        <v>2334.6339485304916</v>
      </c>
      <c r="U3472" s="110">
        <f>$L$1*gp_need_index[[#This Row],[Normalised weighted population 2025/26]]</f>
        <v>991.48037341241138</v>
      </c>
      <c r="V3472" s="4">
        <f>$M$1*gp_need_index[[#This Row],[Normalised travel time adjusted wp 2025/26]]</f>
        <v>1386.1973116221941</v>
      </c>
      <c r="W3472" s="115">
        <v>2377.6776850346055</v>
      </c>
      <c r="X3472" s="43">
        <f>gp_need_index[[#This Row],[Combined weighted population 2025/26]]/gp_need_index[[#This Row],[Registered population 2025/26]]</f>
        <v>0.78367413484837045</v>
      </c>
    </row>
    <row r="3473" spans="1:24" ht="13">
      <c r="A3473" s="8" t="s">
        <v>2063</v>
      </c>
      <c r="B3473" s="3" t="s">
        <v>9468</v>
      </c>
      <c r="C3473" s="74" t="s">
        <v>6399</v>
      </c>
      <c r="D3473" s="74" t="s">
        <v>6805</v>
      </c>
      <c r="E3473" s="74" t="s">
        <v>6470</v>
      </c>
      <c r="F3473" s="41">
        <v>0.95364075432618045</v>
      </c>
      <c r="G3473" s="110">
        <v>15256.916666666668</v>
      </c>
      <c r="H3473" s="4">
        <v>3027.3222075717072</v>
      </c>
      <c r="I3473" s="46">
        <v>7420.1760606796552</v>
      </c>
      <c r="J3473" s="110">
        <v>7076.1822957396125</v>
      </c>
      <c r="K3473" s="46">
        <v>7098.1317917925944</v>
      </c>
      <c r="L3473" s="110">
        <f>$L$1*gp_need_index[[#This Row],[Normalised weighted population (base year)]]</f>
        <v>3014.4198120172914</v>
      </c>
      <c r="M3473" s="4">
        <f>$M$1*gp_need_index[[#This Row],[Normalised travel time adjusted wp (base year)]]</f>
        <v>4214.5413046513031</v>
      </c>
      <c r="N3473" s="115">
        <v>7228.9611166685945</v>
      </c>
      <c r="O3473" s="43">
        <f>gp_need_index[[#This Row],[Combined weighted population (base year)]]/gp_need_index[[#This Row],[Registered population (base year)]]</f>
        <v>0.47381533730615694</v>
      </c>
      <c r="P3473" s="77">
        <v>15381.162134935143</v>
      </c>
      <c r="Q3473" s="4">
        <v>3077.2921486755381</v>
      </c>
      <c r="R3473" s="46">
        <v>7467.0899928075669</v>
      </c>
      <c r="S3473" s="110">
        <v>7120.9213333624812</v>
      </c>
      <c r="T3473" s="46">
        <v>7142.9167033286221</v>
      </c>
      <c r="U3473" s="110">
        <f>$L$1*gp_need_index[[#This Row],[Normalised weighted population 2025/26]]</f>
        <v>3033.4784280540998</v>
      </c>
      <c r="V3473" s="4">
        <f>$M$1*gp_need_index[[#This Row],[Normalised travel time adjusted wp 2025/26]]</f>
        <v>4241.1325071015017</v>
      </c>
      <c r="W3473" s="115">
        <v>7274.6109351556015</v>
      </c>
      <c r="X3473" s="43">
        <f>gp_need_index[[#This Row],[Combined weighted population 2025/26]]/gp_need_index[[#This Row],[Registered population 2025/26]]</f>
        <v>0.47295587104129283</v>
      </c>
    </row>
    <row r="3474" spans="1:24" ht="13">
      <c r="A3474" s="8" t="s">
        <v>2188</v>
      </c>
      <c r="B3474" s="3" t="s">
        <v>8104</v>
      </c>
      <c r="C3474" s="74" t="s">
        <v>6399</v>
      </c>
      <c r="D3474" s="74" t="s">
        <v>6805</v>
      </c>
      <c r="E3474" s="74" t="s">
        <v>6667</v>
      </c>
      <c r="F3474" s="41">
        <v>0.95364075432618045</v>
      </c>
      <c r="G3474" s="110">
        <v>9684.5</v>
      </c>
      <c r="H3474" s="4">
        <v>2612.3621436774174</v>
      </c>
      <c r="I3474" s="46">
        <v>6403.0802508760744</v>
      </c>
      <c r="J3474" s="110">
        <v>6106.2382804565286</v>
      </c>
      <c r="K3474" s="46">
        <v>6125.1791227686526</v>
      </c>
      <c r="L3474" s="110">
        <f>$L$1*gp_need_index[[#This Row],[Normalised weighted population (base year)]]</f>
        <v>2601.2283008295021</v>
      </c>
      <c r="M3474" s="4">
        <f>$M$1*gp_need_index[[#This Row],[Normalised travel time adjusted wp (base year)]]</f>
        <v>3636.8471547887293</v>
      </c>
      <c r="N3474" s="115">
        <v>6238.075455618231</v>
      </c>
      <c r="O3474" s="43">
        <f>gp_need_index[[#This Row],[Combined weighted population (base year)]]/gp_need_index[[#This Row],[Registered population (base year)]]</f>
        <v>0.64412984207942914</v>
      </c>
      <c r="P3474" s="77">
        <v>9767.37453605259</v>
      </c>
      <c r="Q3474" s="4">
        <v>2660.5021761670905</v>
      </c>
      <c r="R3474" s="46">
        <v>6455.7436264380758</v>
      </c>
      <c r="S3474" s="110">
        <v>6156.4602216528383</v>
      </c>
      <c r="T3474" s="46">
        <v>6175.4765278185378</v>
      </c>
      <c r="U3474" s="110">
        <f>$L$1*gp_need_index[[#This Row],[Normalised weighted population 2025/26]]</f>
        <v>2622.6226075634131</v>
      </c>
      <c r="V3474" s="4">
        <f>$M$1*gp_need_index[[#This Row],[Normalised travel time adjusted wp 2025/26]]</f>
        <v>3666.711420107757</v>
      </c>
      <c r="W3474" s="115">
        <v>6289.3340276711697</v>
      </c>
      <c r="X3474" s="43">
        <f>gp_need_index[[#This Row],[Combined weighted population 2025/26]]/gp_need_index[[#This Row],[Registered population 2025/26]]</f>
        <v>0.64391244591435071</v>
      </c>
    </row>
    <row r="3475" spans="1:24" ht="13">
      <c r="A3475" s="8" t="s">
        <v>2049</v>
      </c>
      <c r="B3475" s="3" t="s">
        <v>12762</v>
      </c>
      <c r="C3475" s="74" t="s">
        <v>6399</v>
      </c>
      <c r="D3475" s="74" t="s">
        <v>6805</v>
      </c>
      <c r="E3475" s="74" t="s">
        <v>6470</v>
      </c>
      <c r="F3475" s="41">
        <v>0.95364075432618045</v>
      </c>
      <c r="G3475" s="110">
        <v>5526.5833333333339</v>
      </c>
      <c r="H3475" s="4">
        <v>1014.2615474713404</v>
      </c>
      <c r="I3475" s="46">
        <v>2486.0251858858255</v>
      </c>
      <c r="J3475" s="110">
        <v>2370.7749335420417</v>
      </c>
      <c r="K3475" s="46">
        <v>2378.1288021779051</v>
      </c>
      <c r="L3475" s="110">
        <f>$L$1*gp_need_index[[#This Row],[Normalised weighted population (base year)]]</f>
        <v>1009.9387820754474</v>
      </c>
      <c r="M3475" s="4">
        <f>$M$1*gp_need_index[[#This Row],[Normalised travel time adjusted wp (base year)]]</f>
        <v>1412.0225375568189</v>
      </c>
      <c r="N3475" s="115">
        <v>2421.9613196322662</v>
      </c>
      <c r="O3475" s="43">
        <f>gp_need_index[[#This Row],[Combined weighted population (base year)]]/gp_need_index[[#This Row],[Registered population (base year)]]</f>
        <v>0.43823845105606524</v>
      </c>
      <c r="P3475" s="77">
        <v>5571.7243389214636</v>
      </c>
      <c r="Q3475" s="4">
        <v>1031.284381162335</v>
      </c>
      <c r="R3475" s="46">
        <v>2502.4251550605563</v>
      </c>
      <c r="S3475" s="110">
        <v>2386.4146125167581</v>
      </c>
      <c r="T3475" s="46">
        <v>2393.7858598368189</v>
      </c>
      <c r="U3475" s="110">
        <f>$L$1*gp_need_index[[#This Row],[Normalised weighted population 2025/26]]</f>
        <v>1016.6012105127928</v>
      </c>
      <c r="V3475" s="4">
        <f>$M$1*gp_need_index[[#This Row],[Normalised travel time adjusted wp 2025/26]]</f>
        <v>1421.3189719072066</v>
      </c>
      <c r="W3475" s="115">
        <v>2437.9201824199995</v>
      </c>
      <c r="X3475" s="43">
        <f>gp_need_index[[#This Row],[Combined weighted population 2025/26]]/gp_need_index[[#This Row],[Registered population 2025/26]]</f>
        <v>0.4375521892549184</v>
      </c>
    </row>
    <row r="3476" spans="1:24" ht="13">
      <c r="A3476" s="8" t="s">
        <v>2186</v>
      </c>
      <c r="B3476" s="3" t="s">
        <v>9467</v>
      </c>
      <c r="C3476" s="74" t="s">
        <v>6399</v>
      </c>
      <c r="D3476" s="74" t="s">
        <v>6805</v>
      </c>
      <c r="E3476" s="74" t="s">
        <v>6666</v>
      </c>
      <c r="F3476" s="41">
        <v>0.95364075432618045</v>
      </c>
      <c r="G3476" s="110">
        <v>9647.9166666666679</v>
      </c>
      <c r="H3476" s="4">
        <v>3479.1652352781207</v>
      </c>
      <c r="I3476" s="46">
        <v>8527.6745651290621</v>
      </c>
      <c r="J3476" s="110">
        <v>8132.338004937862</v>
      </c>
      <c r="K3476" s="46">
        <v>8157.5635733984673</v>
      </c>
      <c r="L3476" s="110">
        <f>$L$1*gp_need_index[[#This Row],[Normalised weighted population (base year)]]</f>
        <v>3464.3370924552469</v>
      </c>
      <c r="M3476" s="4">
        <f>$M$1*gp_need_index[[#This Row],[Normalised travel time adjusted wp (base year)]]</f>
        <v>4843.5827389342039</v>
      </c>
      <c r="N3476" s="115">
        <v>8307.9198313894503</v>
      </c>
      <c r="O3476" s="43">
        <f>gp_need_index[[#This Row],[Combined weighted population (base year)]]/gp_need_index[[#This Row],[Registered population (base year)]]</f>
        <v>0.86111023948756982</v>
      </c>
      <c r="P3476" s="77">
        <v>9735.0401394636829</v>
      </c>
      <c r="Q3476" s="4">
        <v>3544.7912819799335</v>
      </c>
      <c r="R3476" s="46">
        <v>8601.482806777447</v>
      </c>
      <c r="S3476" s="110">
        <v>8202.7245521789155</v>
      </c>
      <c r="T3476" s="46">
        <v>8228.061436664666</v>
      </c>
      <c r="U3476" s="110">
        <f>$L$1*gp_need_index[[#This Row],[Normalised weighted population 2025/26]]</f>
        <v>3494.3214249152334</v>
      </c>
      <c r="V3476" s="4">
        <f>$M$1*gp_need_index[[#This Row],[Normalised travel time adjusted wp 2025/26]]</f>
        <v>4885.4410990408178</v>
      </c>
      <c r="W3476" s="115">
        <v>8379.7625239560512</v>
      </c>
      <c r="X3476" s="43">
        <f>gp_need_index[[#This Row],[Combined weighted population 2025/26]]/gp_need_index[[#This Row],[Registered population 2025/26]]</f>
        <v>0.86078356164001435</v>
      </c>
    </row>
    <row r="3477" spans="1:24" ht="13">
      <c r="A3477" s="8" t="s">
        <v>2061</v>
      </c>
      <c r="B3477" s="3" t="s">
        <v>12763</v>
      </c>
      <c r="C3477" s="74" t="s">
        <v>6399</v>
      </c>
      <c r="D3477" s="74" t="s">
        <v>6805</v>
      </c>
      <c r="E3477" s="74" t="s">
        <v>6470</v>
      </c>
      <c r="F3477" s="41">
        <v>0.95364075432618045</v>
      </c>
      <c r="G3477" s="110">
        <v>6138.083333333333</v>
      </c>
      <c r="H3477" s="4">
        <v>1415.6320954358189</v>
      </c>
      <c r="I3477" s="46">
        <v>3469.8121524726503</v>
      </c>
      <c r="J3477" s="110">
        <v>3308.9542784541659</v>
      </c>
      <c r="K3477" s="46">
        <v>3319.2182705107521</v>
      </c>
      <c r="L3477" s="110">
        <f>$L$1*gp_need_index[[#This Row],[Normalised weighted population (base year)]]</f>
        <v>1409.5986956182653</v>
      </c>
      <c r="M3477" s="4">
        <f>$M$1*gp_need_index[[#This Row],[Normalised travel time adjusted wp (base year)]]</f>
        <v>1970.7977973015329</v>
      </c>
      <c r="N3477" s="115">
        <v>3380.3964929197982</v>
      </c>
      <c r="O3477" s="43">
        <f>gp_need_index[[#This Row],[Combined weighted population (base year)]]/gp_need_index[[#This Row],[Registered population (base year)]]</f>
        <v>0.55072508946926402</v>
      </c>
      <c r="P3477" s="77">
        <v>6186.9824367397759</v>
      </c>
      <c r="Q3477" s="4">
        <v>1441.9975749553651</v>
      </c>
      <c r="R3477" s="46">
        <v>3499.0261377153656</v>
      </c>
      <c r="S3477" s="110">
        <v>3336.8139253779032</v>
      </c>
      <c r="T3477" s="46">
        <v>3347.1208018845982</v>
      </c>
      <c r="U3477" s="110">
        <f>$L$1*gp_need_index[[#This Row],[Normalised weighted population 2025/26]]</f>
        <v>1421.4667719527715</v>
      </c>
      <c r="V3477" s="4">
        <f>$M$1*gp_need_index[[#This Row],[Normalised travel time adjusted wp 2025/26]]</f>
        <v>1987.365025753867</v>
      </c>
      <c r="W3477" s="115">
        <v>3408.8317977066386</v>
      </c>
      <c r="X3477" s="43">
        <f>gp_need_index[[#This Row],[Combined weighted population 2025/26]]/gp_need_index[[#This Row],[Registered population 2025/26]]</f>
        <v>0.55096839736673298</v>
      </c>
    </row>
    <row r="3478" spans="1:24" ht="13">
      <c r="A3478" s="8" t="s">
        <v>2195</v>
      </c>
      <c r="B3478" s="3" t="s">
        <v>9466</v>
      </c>
      <c r="C3478" s="74" t="s">
        <v>6399</v>
      </c>
      <c r="D3478" s="74" t="s">
        <v>6805</v>
      </c>
      <c r="E3478" s="74" t="s">
        <v>6667</v>
      </c>
      <c r="F3478" s="41">
        <v>0.95364075432618045</v>
      </c>
      <c r="G3478" s="110">
        <v>4328.083333333333</v>
      </c>
      <c r="H3478" s="4">
        <v>1292.606554821924</v>
      </c>
      <c r="I3478" s="46">
        <v>3168.2680455942373</v>
      </c>
      <c r="J3478" s="110">
        <v>3021.3895289080219</v>
      </c>
      <c r="K3478" s="46">
        <v>3030.7615284930548</v>
      </c>
      <c r="L3478" s="110">
        <f>$L$1*gp_need_index[[#This Row],[Normalised weighted population (base year)]]</f>
        <v>1287.0974877576948</v>
      </c>
      <c r="M3478" s="4">
        <f>$M$1*gp_need_index[[#This Row],[Normalised travel time adjusted wp (base year)]]</f>
        <v>1799.5255682842539</v>
      </c>
      <c r="N3478" s="115">
        <v>3086.623056041949</v>
      </c>
      <c r="O3478" s="43">
        <f>gp_need_index[[#This Row],[Combined weighted population (base year)]]/gp_need_index[[#This Row],[Registered population (base year)]]</f>
        <v>0.71316165108695906</v>
      </c>
      <c r="P3478" s="77">
        <v>4367.9392226847094</v>
      </c>
      <c r="Q3478" s="4">
        <v>1317.7812244522979</v>
      </c>
      <c r="R3478" s="46">
        <v>3197.613524621825</v>
      </c>
      <c r="S3478" s="110">
        <v>3049.3745736639539</v>
      </c>
      <c r="T3478" s="46">
        <v>3058.7935966770069</v>
      </c>
      <c r="U3478" s="110">
        <f>$L$1*gp_need_index[[#This Row],[Normalised weighted population 2025/26]]</f>
        <v>1299.0189829689277</v>
      </c>
      <c r="V3478" s="4">
        <f>$M$1*gp_need_index[[#This Row],[Normalised travel time adjusted wp 2025/26]]</f>
        <v>1816.1697096839209</v>
      </c>
      <c r="W3478" s="115">
        <v>3115.1886926528487</v>
      </c>
      <c r="X3478" s="43">
        <f>gp_need_index[[#This Row],[Combined weighted population 2025/26]]/gp_need_index[[#This Row],[Registered population 2025/26]]</f>
        <v>0.7131941480490952</v>
      </c>
    </row>
    <row r="3479" spans="1:24" ht="13">
      <c r="A3479" s="8" t="s">
        <v>2066</v>
      </c>
      <c r="B3479" s="3" t="s">
        <v>9465</v>
      </c>
      <c r="C3479" s="74" t="s">
        <v>6399</v>
      </c>
      <c r="D3479" s="74" t="s">
        <v>6805</v>
      </c>
      <c r="E3479" s="74" t="s">
        <v>6470</v>
      </c>
      <c r="F3479" s="41">
        <v>0.95364075432618045</v>
      </c>
      <c r="G3479" s="110">
        <v>4553.916666666667</v>
      </c>
      <c r="H3479" s="4">
        <v>1119.8027090025944</v>
      </c>
      <c r="I3479" s="46">
        <v>2744.7138706422156</v>
      </c>
      <c r="J3479" s="110">
        <v>2617.4710060087732</v>
      </c>
      <c r="K3479" s="46">
        <v>2625.5900972240711</v>
      </c>
      <c r="L3479" s="110">
        <f>$L$1*gp_need_index[[#This Row],[Normalised weighted population (base year)]]</f>
        <v>1115.0301289784659</v>
      </c>
      <c r="M3479" s="4">
        <f>$M$1*gp_need_index[[#This Row],[Normalised travel time adjusted wp (base year)]]</f>
        <v>1558.9535723511422</v>
      </c>
      <c r="N3479" s="115">
        <v>2673.9837013296083</v>
      </c>
      <c r="O3479" s="43">
        <f>gp_need_index[[#This Row],[Combined weighted population (base year)]]/gp_need_index[[#This Row],[Registered population (base year)]]</f>
        <v>0.58718327476266396</v>
      </c>
      <c r="P3479" s="77">
        <v>4592.2462318607322</v>
      </c>
      <c r="Q3479" s="4">
        <v>1139.0423573389317</v>
      </c>
      <c r="R3479" s="46">
        <v>2763.901305740555</v>
      </c>
      <c r="S3479" s="110">
        <v>2635.7689260895381</v>
      </c>
      <c r="T3479" s="46">
        <v>2643.910388403267</v>
      </c>
      <c r="U3479" s="110">
        <f>$L$1*gp_need_index[[#This Row],[Normalised weighted population 2025/26]]</f>
        <v>1122.8249554123997</v>
      </c>
      <c r="V3479" s="4">
        <f>$M$1*gp_need_index[[#This Row],[Normalised travel time adjusted wp 2025/26]]</f>
        <v>1569.831311191838</v>
      </c>
      <c r="W3479" s="115">
        <v>2692.6562666042378</v>
      </c>
      <c r="X3479" s="43">
        <f>gp_need_index[[#This Row],[Combined weighted population 2025/26]]/gp_need_index[[#This Row],[Registered population 2025/26]]</f>
        <v>0.58634840787123921</v>
      </c>
    </row>
    <row r="3480" spans="1:24" ht="13">
      <c r="A3480" s="8" t="s">
        <v>2083</v>
      </c>
      <c r="B3480" s="3" t="s">
        <v>9464</v>
      </c>
      <c r="C3480" s="74" t="s">
        <v>6399</v>
      </c>
      <c r="D3480" s="74" t="s">
        <v>6805</v>
      </c>
      <c r="E3480" s="74" t="s">
        <v>6470</v>
      </c>
      <c r="F3480" s="41">
        <v>0.95364075432618045</v>
      </c>
      <c r="G3480" s="110">
        <v>10309.583333333334</v>
      </c>
      <c r="H3480" s="4">
        <v>3387.7463594846358</v>
      </c>
      <c r="I3480" s="46">
        <v>8303.6005792281103</v>
      </c>
      <c r="J3480" s="110">
        <v>7918.6519199984041</v>
      </c>
      <c r="K3480" s="46">
        <v>7943.2146590289685</v>
      </c>
      <c r="L3480" s="110">
        <f>$L$1*gp_need_index[[#This Row],[Normalised weighted population (base year)]]</f>
        <v>3373.3078423493348</v>
      </c>
      <c r="M3480" s="4">
        <f>$M$1*gp_need_index[[#This Row],[Normalised travel time adjusted wp (base year)]]</f>
        <v>4716.3122993712223</v>
      </c>
      <c r="N3480" s="115">
        <v>8089.6201417205575</v>
      </c>
      <c r="O3480" s="43">
        <f>gp_need_index[[#This Row],[Combined weighted population (base year)]]/gp_need_index[[#This Row],[Registered population (base year)]]</f>
        <v>0.7846699405944848</v>
      </c>
      <c r="P3480" s="77">
        <v>10405.122791521928</v>
      </c>
      <c r="Q3480" s="4">
        <v>3450.3137066035206</v>
      </c>
      <c r="R3480" s="46">
        <v>8372.2317238272735</v>
      </c>
      <c r="S3480" s="110">
        <v>7984.1013765042189</v>
      </c>
      <c r="T3480" s="46">
        <v>8008.7629694922807</v>
      </c>
      <c r="U3480" s="110">
        <f>$L$1*gp_need_index[[#This Row],[Normalised weighted population 2025/26]]</f>
        <v>3401.1889977706242</v>
      </c>
      <c r="V3480" s="4">
        <f>$M$1*gp_need_index[[#This Row],[Normalised travel time adjusted wp 2025/26]]</f>
        <v>4755.2318446827321</v>
      </c>
      <c r="W3480" s="115">
        <v>8156.4208424533563</v>
      </c>
      <c r="X3480" s="43">
        <f>gp_need_index[[#This Row],[Combined weighted population 2025/26]]/gp_need_index[[#This Row],[Registered population 2025/26]]</f>
        <v>0.78388511177390341</v>
      </c>
    </row>
    <row r="3481" spans="1:24" ht="13">
      <c r="A3481" s="8" t="s">
        <v>2064</v>
      </c>
      <c r="B3481" s="3" t="s">
        <v>9463</v>
      </c>
      <c r="C3481" s="74" t="s">
        <v>6399</v>
      </c>
      <c r="D3481" s="74" t="s">
        <v>6805</v>
      </c>
      <c r="E3481" s="74" t="s">
        <v>6470</v>
      </c>
      <c r="F3481" s="41">
        <v>0.95364075432618045</v>
      </c>
      <c r="G3481" s="110">
        <v>2415</v>
      </c>
      <c r="H3481" s="4">
        <v>842.72709250921343</v>
      </c>
      <c r="I3481" s="46">
        <v>2065.5823756992399</v>
      </c>
      <c r="J3481" s="110">
        <v>1969.823534884687</v>
      </c>
      <c r="K3481" s="46">
        <v>1975.9336988257792</v>
      </c>
      <c r="L3481" s="110">
        <f>$L$1*gp_need_index[[#This Row],[Normalised weighted population (base year)]]</f>
        <v>839.13540403126376</v>
      </c>
      <c r="M3481" s="4">
        <f>$M$1*gp_need_index[[#This Row],[Normalised travel time adjusted wp (base year)]]</f>
        <v>1173.2177470391221</v>
      </c>
      <c r="N3481" s="115">
        <v>2012.3531510703858</v>
      </c>
      <c r="O3481" s="43">
        <f>gp_need_index[[#This Row],[Combined weighted population (base year)]]/gp_need_index[[#This Row],[Registered population (base year)]]</f>
        <v>0.83327252632314108</v>
      </c>
      <c r="P3481" s="77">
        <v>2436.4460047112989</v>
      </c>
      <c r="Q3481" s="4">
        <v>858.62568256724785</v>
      </c>
      <c r="R3481" s="46">
        <v>2083.4665452953291</v>
      </c>
      <c r="S3481" s="110">
        <v>1986.8786078687988</v>
      </c>
      <c r="T3481" s="46">
        <v>1993.015753332425</v>
      </c>
      <c r="U3481" s="110">
        <f>$L$1*gp_need_index[[#This Row],[Normalised weighted population 2025/26]]</f>
        <v>846.40078354666434</v>
      </c>
      <c r="V3481" s="4">
        <f>$M$1*gp_need_index[[#This Row],[Normalised travel time adjusted wp 2025/26]]</f>
        <v>1183.3602783978392</v>
      </c>
      <c r="W3481" s="115">
        <v>2029.7610619445036</v>
      </c>
      <c r="X3481" s="43">
        <f>gp_need_index[[#This Row],[Combined weighted population 2025/26]]/gp_need_index[[#This Row],[Registered population 2025/26]]</f>
        <v>0.83308271885344554</v>
      </c>
    </row>
    <row r="3482" spans="1:24" ht="13">
      <c r="A3482" s="8" t="s">
        <v>2185</v>
      </c>
      <c r="B3482" s="3" t="s">
        <v>9462</v>
      </c>
      <c r="C3482" s="74" t="s">
        <v>6399</v>
      </c>
      <c r="D3482" s="74" t="s">
        <v>6805</v>
      </c>
      <c r="E3482" s="74" t="s">
        <v>6667</v>
      </c>
      <c r="F3482" s="41">
        <v>0.95364075432618045</v>
      </c>
      <c r="G3482" s="110">
        <v>10640.5</v>
      </c>
      <c r="H3482" s="4">
        <v>2622.9095372842517</v>
      </c>
      <c r="I3482" s="46">
        <v>6428.9326419259105</v>
      </c>
      <c r="J3482" s="110">
        <v>6130.892174158429</v>
      </c>
      <c r="K3482" s="46">
        <v>6149.9094899869042</v>
      </c>
      <c r="L3482" s="110">
        <f>$L$1*gp_need_index[[#This Row],[Normalised weighted population (base year)]]</f>
        <v>2611.7307416248905</v>
      </c>
      <c r="M3482" s="4">
        <f>$M$1*gp_need_index[[#This Row],[Normalised travel time adjusted wp (base year)]]</f>
        <v>3651.5308993538883</v>
      </c>
      <c r="N3482" s="115">
        <v>6263.2616409787788</v>
      </c>
      <c r="O3482" s="43">
        <f>gp_need_index[[#This Row],[Combined weighted population (base year)]]/gp_need_index[[#This Row],[Registered population (base year)]]</f>
        <v>0.58862474892897687</v>
      </c>
      <c r="P3482" s="77">
        <v>10736.28502050791</v>
      </c>
      <c r="Q3482" s="4">
        <v>2672.326059214789</v>
      </c>
      <c r="R3482" s="46">
        <v>6484.4344346278658</v>
      </c>
      <c r="S3482" s="110">
        <v>6183.8209456171771</v>
      </c>
      <c r="T3482" s="46">
        <v>6202.9217646173774</v>
      </c>
      <c r="U3482" s="110">
        <f>$L$1*gp_need_index[[#This Row],[Normalised weighted population 2025/26]]</f>
        <v>2634.2781451036058</v>
      </c>
      <c r="V3482" s="4">
        <f>$M$1*gp_need_index[[#This Row],[Normalised travel time adjusted wp 2025/26]]</f>
        <v>3683.0071282599206</v>
      </c>
      <c r="W3482" s="115">
        <v>6317.2852733635264</v>
      </c>
      <c r="X3482" s="43">
        <f>gp_need_index[[#This Row],[Combined weighted population 2025/26]]/gp_need_index[[#This Row],[Registered population 2025/26]]</f>
        <v>0.58840513839717989</v>
      </c>
    </row>
    <row r="3483" spans="1:24" ht="13">
      <c r="A3483" s="8" t="s">
        <v>2193</v>
      </c>
      <c r="B3483" s="3" t="s">
        <v>9461</v>
      </c>
      <c r="C3483" s="74" t="s">
        <v>6399</v>
      </c>
      <c r="D3483" s="74" t="s">
        <v>6805</v>
      </c>
      <c r="E3483" s="74" t="s">
        <v>6667</v>
      </c>
      <c r="F3483" s="41">
        <v>0.95364075432618045</v>
      </c>
      <c r="G3483" s="110">
        <v>5981.8333333333339</v>
      </c>
      <c r="H3483" s="4">
        <v>1399.2749753459436</v>
      </c>
      <c r="I3483" s="46">
        <v>3429.7197200883516</v>
      </c>
      <c r="J3483" s="110">
        <v>3270.7205009924319</v>
      </c>
      <c r="K3483" s="46">
        <v>3280.865896309645</v>
      </c>
      <c r="L3483" s="110">
        <f>$L$1*gp_need_index[[#This Row],[Normalised weighted population (base year)]]</f>
        <v>1393.3112892949005</v>
      </c>
      <c r="M3483" s="4">
        <f>$M$1*gp_need_index[[#This Row],[Normalised travel time adjusted wp (base year)]]</f>
        <v>1948.0259370510785</v>
      </c>
      <c r="N3483" s="115">
        <v>3341.3372263459787</v>
      </c>
      <c r="O3483" s="43">
        <f>gp_need_index[[#This Row],[Combined weighted population (base year)]]/gp_need_index[[#This Row],[Registered population (base year)]]</f>
        <v>0.55858079624629764</v>
      </c>
      <c r="P3483" s="77">
        <v>6032.0472750657373</v>
      </c>
      <c r="Q3483" s="4">
        <v>1425.6921816583572</v>
      </c>
      <c r="R3483" s="46">
        <v>3459.4608857878611</v>
      </c>
      <c r="S3483" s="110">
        <v>3299.0828886846521</v>
      </c>
      <c r="T3483" s="46">
        <v>3309.273220144376</v>
      </c>
      <c r="U3483" s="110">
        <f>$L$1*gp_need_index[[#This Row],[Normalised weighted population 2025/26]]</f>
        <v>1405.3935307921297</v>
      </c>
      <c r="V3483" s="4">
        <f>$M$1*gp_need_index[[#This Row],[Normalised travel time adjusted wp 2025/26]]</f>
        <v>1964.8928878443157</v>
      </c>
      <c r="W3483" s="115">
        <v>3370.2864186364454</v>
      </c>
      <c r="X3483" s="43">
        <f>gp_need_index[[#This Row],[Combined weighted population 2025/26]]/gp_need_index[[#This Row],[Registered population 2025/26]]</f>
        <v>0.55873010686901758</v>
      </c>
    </row>
    <row r="3484" spans="1:24" ht="13">
      <c r="A3484" s="8" t="s">
        <v>2171</v>
      </c>
      <c r="B3484" s="3" t="s">
        <v>12764</v>
      </c>
      <c r="C3484" s="74" t="s">
        <v>6399</v>
      </c>
      <c r="D3484" s="74" t="s">
        <v>6805</v>
      </c>
      <c r="E3484" s="74" t="s">
        <v>6666</v>
      </c>
      <c r="F3484" s="41">
        <v>0.95364075432618045</v>
      </c>
      <c r="G3484" s="110">
        <v>14869.83333333333</v>
      </c>
      <c r="H3484" s="4">
        <v>3355.5435615328074</v>
      </c>
      <c r="I3484" s="46">
        <v>8224.6692947247902</v>
      </c>
      <c r="J3484" s="110">
        <v>7843.3798303047233</v>
      </c>
      <c r="K3484" s="46">
        <v>7867.7090840509081</v>
      </c>
      <c r="L3484" s="110">
        <f>$L$1*gp_need_index[[#This Row],[Normalised weighted population (base year)]]</f>
        <v>3341.2422921724851</v>
      </c>
      <c r="M3484" s="4">
        <f>$M$1*gp_need_index[[#This Row],[Normalised travel time adjusted wp (base year)]]</f>
        <v>4671.4805924079292</v>
      </c>
      <c r="N3484" s="115">
        <v>8012.7228845804148</v>
      </c>
      <c r="O3484" s="43">
        <f>gp_need_index[[#This Row],[Combined weighted population (base year)]]/gp_need_index[[#This Row],[Registered population (base year)]]</f>
        <v>0.53885761225167839</v>
      </c>
      <c r="P3484" s="77">
        <v>14987.10627102432</v>
      </c>
      <c r="Q3484" s="4">
        <v>3416.2968207261465</v>
      </c>
      <c r="R3484" s="46">
        <v>8289.6893015126607</v>
      </c>
      <c r="S3484" s="110">
        <v>7905.3855586242016</v>
      </c>
      <c r="T3484" s="46">
        <v>7929.8040112298031</v>
      </c>
      <c r="U3484" s="110">
        <f>$L$1*gp_need_index[[#This Row],[Normalised weighted population 2025/26]]</f>
        <v>3367.6564358580331</v>
      </c>
      <c r="V3484" s="4">
        <f>$M$1*gp_need_index[[#This Row],[Normalised travel time adjusted wp 2025/26]]</f>
        <v>4708.3496789621358</v>
      </c>
      <c r="W3484" s="115">
        <v>8076.0061148201694</v>
      </c>
      <c r="X3484" s="43">
        <f>gp_need_index[[#This Row],[Combined weighted population 2025/26]]/gp_need_index[[#This Row],[Registered population 2025/26]]</f>
        <v>0.53886360507325615</v>
      </c>
    </row>
    <row r="3485" spans="1:24" ht="13">
      <c r="A3485" s="8" t="s">
        <v>2053</v>
      </c>
      <c r="B3485" s="3" t="s">
        <v>12765</v>
      </c>
      <c r="C3485" s="74" t="s">
        <v>6399</v>
      </c>
      <c r="D3485" s="74" t="s">
        <v>6805</v>
      </c>
      <c r="E3485" s="74" t="s">
        <v>6470</v>
      </c>
      <c r="F3485" s="41">
        <v>0.95364075432618045</v>
      </c>
      <c r="G3485" s="110">
        <v>8036.8333333333339</v>
      </c>
      <c r="H3485" s="4">
        <v>1867.2308285168679</v>
      </c>
      <c r="I3485" s="46">
        <v>4576.7118739030748</v>
      </c>
      <c r="J3485" s="110">
        <v>4364.5389637625149</v>
      </c>
      <c r="K3485" s="46">
        <v>4378.0772569769033</v>
      </c>
      <c r="L3485" s="110">
        <f>$L$1*gp_need_index[[#This Row],[Normalised weighted population (base year)]]</f>
        <v>1859.2727226103782</v>
      </c>
      <c r="M3485" s="4">
        <f>$M$1*gp_need_index[[#This Row],[Normalised travel time adjusted wp (base year)]]</f>
        <v>2599.4991324081616</v>
      </c>
      <c r="N3485" s="115">
        <v>4458.77185501854</v>
      </c>
      <c r="O3485" s="43">
        <f>gp_need_index[[#This Row],[Combined weighted population (base year)]]/gp_need_index[[#This Row],[Registered population (base year)]]</f>
        <v>0.55479212646173326</v>
      </c>
      <c r="P3485" s="77">
        <v>8105.8791398923859</v>
      </c>
      <c r="Q3485" s="4">
        <v>1901.0263504268905</v>
      </c>
      <c r="R3485" s="46">
        <v>4612.865516667207</v>
      </c>
      <c r="S3485" s="110">
        <v>4399.0165509197413</v>
      </c>
      <c r="T3485" s="46">
        <v>4412.6043988954425</v>
      </c>
      <c r="U3485" s="110">
        <f>$L$1*gp_need_index[[#This Row],[Normalised weighted population 2025/26]]</f>
        <v>1873.9600098301928</v>
      </c>
      <c r="V3485" s="4">
        <f>$M$1*gp_need_index[[#This Row],[Normalised travel time adjusted wp 2025/26]]</f>
        <v>2619.9997472200048</v>
      </c>
      <c r="W3485" s="115">
        <v>4493.9597570501974</v>
      </c>
      <c r="X3485" s="43">
        <f>gp_need_index[[#This Row],[Combined weighted population 2025/26]]/gp_need_index[[#This Row],[Registered population 2025/26]]</f>
        <v>0.55440744668071373</v>
      </c>
    </row>
    <row r="3486" spans="1:24" ht="13">
      <c r="A3486" s="8" t="s">
        <v>2177</v>
      </c>
      <c r="B3486" s="3" t="s">
        <v>9460</v>
      </c>
      <c r="C3486" s="74" t="s">
        <v>6399</v>
      </c>
      <c r="D3486" s="74" t="s">
        <v>6805</v>
      </c>
      <c r="E3486" s="74" t="s">
        <v>6667</v>
      </c>
      <c r="F3486" s="41">
        <v>0.95364075432618045</v>
      </c>
      <c r="G3486" s="110">
        <v>9231.5833333333321</v>
      </c>
      <c r="H3486" s="4">
        <v>2507.3377272545022</v>
      </c>
      <c r="I3486" s="46">
        <v>6145.6581441115413</v>
      </c>
      <c r="J3486" s="110">
        <v>5860.7500683813641</v>
      </c>
      <c r="K3486" s="46">
        <v>5878.9294347567757</v>
      </c>
      <c r="L3486" s="110">
        <f>$L$1*gp_need_index[[#This Row],[Normalised weighted population (base year)]]</f>
        <v>2496.6514966759951</v>
      </c>
      <c r="M3486" s="4">
        <f>$M$1*gp_need_index[[#This Row],[Normalised travel time adjusted wp (base year)]]</f>
        <v>3490.6355160328008</v>
      </c>
      <c r="N3486" s="115">
        <v>5987.2870127087954</v>
      </c>
      <c r="O3486" s="43">
        <f>gp_need_index[[#This Row],[Combined weighted population (base year)]]/gp_need_index[[#This Row],[Registered population (base year)]]</f>
        <v>0.64856555983088449</v>
      </c>
      <c r="P3486" s="77">
        <v>9311.9795054158785</v>
      </c>
      <c r="Q3486" s="4">
        <v>2557.0854293322586</v>
      </c>
      <c r="R3486" s="46">
        <v>6204.8015260231214</v>
      </c>
      <c r="S3486" s="110">
        <v>5917.1516077209253</v>
      </c>
      <c r="T3486" s="46">
        <v>5935.4287284282973</v>
      </c>
      <c r="U3486" s="110">
        <f>$L$1*gp_need_index[[#This Row],[Normalised weighted population 2025/26]]</f>
        <v>2520.6782826613994</v>
      </c>
      <c r="V3486" s="4">
        <f>$M$1*gp_need_index[[#This Row],[Normalised travel time adjusted wp 2025/26]]</f>
        <v>3524.1821750477238</v>
      </c>
      <c r="W3486" s="115">
        <v>6044.8604577091228</v>
      </c>
      <c r="X3486" s="43">
        <f>gp_need_index[[#This Row],[Combined weighted population 2025/26]]/gp_need_index[[#This Row],[Registered population 2025/26]]</f>
        <v>0.64914881462028684</v>
      </c>
    </row>
    <row r="3487" spans="1:24" ht="13">
      <c r="A3487" s="8" t="s">
        <v>2162</v>
      </c>
      <c r="B3487" s="3" t="s">
        <v>9459</v>
      </c>
      <c r="C3487" s="74" t="s">
        <v>6399</v>
      </c>
      <c r="D3487" s="74" t="s">
        <v>6805</v>
      </c>
      <c r="E3487" s="74" t="s">
        <v>6666</v>
      </c>
      <c r="F3487" s="41">
        <v>0.95364075432618045</v>
      </c>
      <c r="G3487" s="110">
        <v>7309.5</v>
      </c>
      <c r="H3487" s="4">
        <v>1391.0505927089314</v>
      </c>
      <c r="I3487" s="46">
        <v>3409.5611895545376</v>
      </c>
      <c r="J3487" s="110">
        <v>3251.4965047280584</v>
      </c>
      <c r="K3487" s="46">
        <v>3261.5822694404492</v>
      </c>
      <c r="L3487" s="110">
        <f>$L$1*gp_need_index[[#This Row],[Normalised weighted population (base year)]]</f>
        <v>1385.1219588362485</v>
      </c>
      <c r="M3487" s="4">
        <f>$M$1*gp_need_index[[#This Row],[Normalised travel time adjusted wp (base year)]]</f>
        <v>1936.5762141764367</v>
      </c>
      <c r="N3487" s="115">
        <v>3321.6981730126854</v>
      </c>
      <c r="O3487" s="43">
        <f>gp_need_index[[#This Row],[Combined weighted population (base year)]]/gp_need_index[[#This Row],[Registered population (base year)]]</f>
        <v>0.45443575798791785</v>
      </c>
      <c r="P3487" s="77">
        <v>7367.3917616002882</v>
      </c>
      <c r="Q3487" s="4">
        <v>1415.3812747402565</v>
      </c>
      <c r="R3487" s="46">
        <v>3434.4413341349386</v>
      </c>
      <c r="S3487" s="110">
        <v>3275.2232245734563</v>
      </c>
      <c r="T3487" s="46">
        <v>3285.339857404193</v>
      </c>
      <c r="U3487" s="110">
        <f>$L$1*gp_need_index[[#This Row],[Normalised weighted population 2025/26]]</f>
        <v>1395.229428003516</v>
      </c>
      <c r="V3487" s="4">
        <f>$M$1*gp_need_index[[#This Row],[Normalised travel time adjusted wp 2025/26]]</f>
        <v>1950.6823675572261</v>
      </c>
      <c r="W3487" s="115">
        <v>3345.9117955607421</v>
      </c>
      <c r="X3487" s="43">
        <f>gp_need_index[[#This Row],[Combined weighted population 2025/26]]/gp_need_index[[#This Row],[Registered population 2025/26]]</f>
        <v>0.45415146958792496</v>
      </c>
    </row>
    <row r="3488" spans="1:24" ht="13">
      <c r="A3488" s="8" t="s">
        <v>2175</v>
      </c>
      <c r="B3488" s="3" t="s">
        <v>9458</v>
      </c>
      <c r="C3488" s="74" t="s">
        <v>6399</v>
      </c>
      <c r="D3488" s="74" t="s">
        <v>6805</v>
      </c>
      <c r="E3488" s="74" t="s">
        <v>6666</v>
      </c>
      <c r="F3488" s="41">
        <v>0.95364075432618045</v>
      </c>
      <c r="G3488" s="110">
        <v>13721.833333333332</v>
      </c>
      <c r="H3488" s="4">
        <v>4186.9084586103609</v>
      </c>
      <c r="I3488" s="46">
        <v>10262.402143760532</v>
      </c>
      <c r="J3488" s="110">
        <v>9786.6449215744051</v>
      </c>
      <c r="K3488" s="46">
        <v>9817.0019580525877</v>
      </c>
      <c r="L3488" s="110">
        <f>$L$1*gp_need_index[[#This Row],[Normalised weighted population (base year)]]</f>
        <v>4169.0639262549985</v>
      </c>
      <c r="M3488" s="4">
        <f>$M$1*gp_need_index[[#This Row],[Normalised travel time adjusted wp (base year)]]</f>
        <v>5828.8802538007731</v>
      </c>
      <c r="N3488" s="115">
        <v>9997.9441800557724</v>
      </c>
      <c r="O3488" s="43">
        <f>gp_need_index[[#This Row],[Combined weighted population (base year)]]/gp_need_index[[#This Row],[Registered population (base year)]]</f>
        <v>0.7286157714631748</v>
      </c>
      <c r="P3488" s="77">
        <v>13838.253762273936</v>
      </c>
      <c r="Q3488" s="4">
        <v>4266.7605537186946</v>
      </c>
      <c r="R3488" s="46">
        <v>10353.350768496763</v>
      </c>
      <c r="S3488" s="110">
        <v>9873.3772366727935</v>
      </c>
      <c r="T3488" s="46">
        <v>9903.8744960819695</v>
      </c>
      <c r="U3488" s="110">
        <f>$L$1*gp_need_index[[#This Row],[Normalised weighted population 2025/26]]</f>
        <v>4206.0114776390437</v>
      </c>
      <c r="V3488" s="4">
        <f>$M$1*gp_need_index[[#This Row],[Normalised travel time adjusted wp 2025/26]]</f>
        <v>5880.4611359968549</v>
      </c>
      <c r="W3488" s="115">
        <v>10086.472613635899</v>
      </c>
      <c r="X3488" s="43">
        <f>gp_need_index[[#This Row],[Combined weighted population 2025/26]]/gp_need_index[[#This Row],[Registered population 2025/26]]</f>
        <v>0.72888333939458438</v>
      </c>
    </row>
    <row r="3489" spans="1:24" ht="13">
      <c r="A3489" s="8" t="s">
        <v>2178</v>
      </c>
      <c r="B3489" s="3" t="s">
        <v>9457</v>
      </c>
      <c r="C3489" s="74" t="s">
        <v>6399</v>
      </c>
      <c r="D3489" s="74" t="s">
        <v>6805</v>
      </c>
      <c r="E3489" s="74" t="s">
        <v>6667</v>
      </c>
      <c r="F3489" s="41">
        <v>0.95364075432618045</v>
      </c>
      <c r="G3489" s="110">
        <v>5471.0833333333339</v>
      </c>
      <c r="H3489" s="4">
        <v>1855.9832766817801</v>
      </c>
      <c r="I3489" s="46">
        <v>4549.1433466220242</v>
      </c>
      <c r="J3489" s="110">
        <v>4338.2484926105517</v>
      </c>
      <c r="K3489" s="46">
        <v>4351.7052358353185</v>
      </c>
      <c r="L3489" s="110">
        <f>$L$1*gp_need_index[[#This Row],[Normalised weighted population (base year)]]</f>
        <v>1848.0731076491495</v>
      </c>
      <c r="M3489" s="4">
        <f>$M$1*gp_need_index[[#This Row],[Normalised travel time adjusted wp (base year)]]</f>
        <v>2583.8406499160692</v>
      </c>
      <c r="N3489" s="115">
        <v>4431.9137575652185</v>
      </c>
      <c r="O3489" s="43">
        <f>gp_need_index[[#This Row],[Combined weighted population (base year)]]/gp_need_index[[#This Row],[Registered population (base year)]]</f>
        <v>0.81006146087433351</v>
      </c>
      <c r="P3489" s="77">
        <v>5521.3715973113103</v>
      </c>
      <c r="Q3489" s="4">
        <v>1891.6703104252688</v>
      </c>
      <c r="R3489" s="46">
        <v>4590.1629621832317</v>
      </c>
      <c r="S3489" s="110">
        <v>4377.366469736512</v>
      </c>
      <c r="T3489" s="46">
        <v>4390.8874441261805</v>
      </c>
      <c r="U3489" s="110">
        <f>$L$1*gp_need_index[[#This Row],[Normalised weighted population 2025/26]]</f>
        <v>1864.737178800274</v>
      </c>
      <c r="V3489" s="4">
        <f>$M$1*gp_need_index[[#This Row],[Normalised travel time adjusted wp 2025/26]]</f>
        <v>2607.1052271447184</v>
      </c>
      <c r="W3489" s="115">
        <v>4471.8424059449926</v>
      </c>
      <c r="X3489" s="43">
        <f>gp_need_index[[#This Row],[Combined weighted population 2025/26]]/gp_need_index[[#This Row],[Registered population 2025/26]]</f>
        <v>0.80991513197963405</v>
      </c>
    </row>
    <row r="3490" spans="1:24" ht="13">
      <c r="A3490" s="8" t="s">
        <v>2051</v>
      </c>
      <c r="B3490" s="3" t="s">
        <v>9456</v>
      </c>
      <c r="C3490" s="74" t="s">
        <v>6399</v>
      </c>
      <c r="D3490" s="74" t="s">
        <v>6805</v>
      </c>
      <c r="E3490" s="74" t="s">
        <v>6470</v>
      </c>
      <c r="F3490" s="41">
        <v>0.95364075432618045</v>
      </c>
      <c r="G3490" s="110">
        <v>13782.583333333334</v>
      </c>
      <c r="H3490" s="4">
        <v>3666.0808242340981</v>
      </c>
      <c r="I3490" s="46">
        <v>8985.8175982921857</v>
      </c>
      <c r="J3490" s="110">
        <v>8569.2418726728265</v>
      </c>
      <c r="K3490" s="46">
        <v>8595.8226662137913</v>
      </c>
      <c r="L3490" s="110">
        <f>$L$1*gp_need_index[[#This Row],[Normalised weighted population (base year)]]</f>
        <v>3650.4560503628468</v>
      </c>
      <c r="M3490" s="4">
        <f>$M$1*gp_need_index[[#This Row],[Normalised travel time adjusted wp (base year)]]</f>
        <v>5103.8006530260373</v>
      </c>
      <c r="N3490" s="115">
        <v>8754.2567033888845</v>
      </c>
      <c r="O3490" s="43">
        <f>gp_need_index[[#This Row],[Combined weighted population (base year)]]/gp_need_index[[#This Row],[Registered population (base year)]]</f>
        <v>0.63516805896733564</v>
      </c>
      <c r="P3490" s="77">
        <v>13895.861490090258</v>
      </c>
      <c r="Q3490" s="4">
        <v>3726.2573239363887</v>
      </c>
      <c r="R3490" s="46">
        <v>9041.8125513909526</v>
      </c>
      <c r="S3490" s="110">
        <v>8622.6409419843949</v>
      </c>
      <c r="T3490" s="46">
        <v>8649.274880027715</v>
      </c>
      <c r="U3490" s="110">
        <f>$L$1*gp_need_index[[#This Row],[Normalised weighted population 2025/26]]</f>
        <v>3673.2037984773897</v>
      </c>
      <c r="V3490" s="4">
        <f>$M$1*gp_need_index[[#This Row],[Normalised travel time adjusted wp 2025/26]]</f>
        <v>5135.5380974060236</v>
      </c>
      <c r="W3490" s="115">
        <v>8808.7418958834132</v>
      </c>
      <c r="X3490" s="43">
        <f>gp_need_index[[#This Row],[Combined weighted population 2025/26]]/gp_need_index[[#This Row],[Registered population 2025/26]]</f>
        <v>0.63391117579613976</v>
      </c>
    </row>
    <row r="3491" spans="1:24" ht="13">
      <c r="A3491" s="8" t="s">
        <v>2187</v>
      </c>
      <c r="B3491" s="3" t="s">
        <v>12766</v>
      </c>
      <c r="C3491" s="74" t="s">
        <v>6399</v>
      </c>
      <c r="D3491" s="74" t="s">
        <v>6805</v>
      </c>
      <c r="E3491" s="74" t="s">
        <v>6667</v>
      </c>
      <c r="F3491" s="41">
        <v>0.95364075432618045</v>
      </c>
      <c r="G3491" s="110">
        <v>6097.2499999999991</v>
      </c>
      <c r="H3491" s="4">
        <v>963.20115620390379</v>
      </c>
      <c r="I3491" s="46">
        <v>2360.8726362219836</v>
      </c>
      <c r="J3491" s="110">
        <v>2251.4243616747708</v>
      </c>
      <c r="K3491" s="46">
        <v>2258.4080186913407</v>
      </c>
      <c r="L3491" s="110">
        <f>$L$1*gp_need_index[[#This Row],[Normalised weighted population (base year)]]</f>
        <v>959.09600932369051</v>
      </c>
      <c r="M3491" s="4">
        <f>$M$1*gp_need_index[[#This Row],[Normalised travel time adjusted wp (base year)]]</f>
        <v>1340.9378913668509</v>
      </c>
      <c r="N3491" s="115">
        <v>2300.0339006905415</v>
      </c>
      <c r="O3491" s="43">
        <f>gp_need_index[[#This Row],[Combined weighted population (base year)]]/gp_need_index[[#This Row],[Registered population (base year)]]</f>
        <v>0.37722479817795596</v>
      </c>
      <c r="P3491" s="77">
        <v>6150.8024929416179</v>
      </c>
      <c r="Q3491" s="4">
        <v>980.35386960238338</v>
      </c>
      <c r="R3491" s="46">
        <v>2378.841596911368</v>
      </c>
      <c r="S3491" s="110">
        <v>2268.5602949010527</v>
      </c>
      <c r="T3491" s="46">
        <v>2275.5675093668365</v>
      </c>
      <c r="U3491" s="110">
        <f>$L$1*gp_need_index[[#This Row],[Normalised weighted population 2025/26]]</f>
        <v>966.39583491549445</v>
      </c>
      <c r="V3491" s="4">
        <f>$M$1*gp_need_index[[#This Row],[Normalised travel time adjusted wp 2025/26]]</f>
        <v>1351.1264007295929</v>
      </c>
      <c r="W3491" s="115">
        <v>2317.5222356450872</v>
      </c>
      <c r="X3491" s="43">
        <f>gp_need_index[[#This Row],[Combined weighted population 2025/26]]/gp_need_index[[#This Row],[Registered population 2025/26]]</f>
        <v>0.37678371859681248</v>
      </c>
    </row>
    <row r="3492" spans="1:24" ht="13">
      <c r="A3492" s="8" t="s">
        <v>2160</v>
      </c>
      <c r="B3492" s="3" t="s">
        <v>12767</v>
      </c>
      <c r="C3492" s="74" t="s">
        <v>6399</v>
      </c>
      <c r="D3492" s="74" t="s">
        <v>6805</v>
      </c>
      <c r="E3492" s="74" t="s">
        <v>6666</v>
      </c>
      <c r="F3492" s="41">
        <v>0.95364075432618045</v>
      </c>
      <c r="G3492" s="110">
        <v>4461.6666666666661</v>
      </c>
      <c r="H3492" s="4">
        <v>1353.9044909498159</v>
      </c>
      <c r="I3492" s="46">
        <v>3318.5135256054627</v>
      </c>
      <c r="J3492" s="110">
        <v>3164.6697418000263</v>
      </c>
      <c r="K3492" s="46">
        <v>3174.4861799729738</v>
      </c>
      <c r="L3492" s="110">
        <f>$L$1*gp_need_index[[#This Row],[Normalised weighted population (base year)]]</f>
        <v>1348.134173128527</v>
      </c>
      <c r="M3492" s="4">
        <f>$M$1*gp_need_index[[#This Row],[Normalised travel time adjusted wp (base year)]]</f>
        <v>1884.8625975092011</v>
      </c>
      <c r="N3492" s="115">
        <v>3232.9967706377283</v>
      </c>
      <c r="O3492" s="43">
        <f>gp_need_index[[#This Row],[Combined weighted population (base year)]]/gp_need_index[[#This Row],[Registered population (base year)]]</f>
        <v>0.72461638490199376</v>
      </c>
      <c r="P3492" s="77">
        <v>4502.6091819495177</v>
      </c>
      <c r="Q3492" s="4">
        <v>1379.9443436671957</v>
      </c>
      <c r="R3492" s="46">
        <v>3348.4531534204907</v>
      </c>
      <c r="S3492" s="110">
        <v>3193.2213910537944</v>
      </c>
      <c r="T3492" s="46">
        <v>3203.0847335332228</v>
      </c>
      <c r="U3492" s="110">
        <f>$L$1*gp_need_index[[#This Row],[Normalised weighted population 2025/26]]</f>
        <v>1360.297039145722</v>
      </c>
      <c r="V3492" s="4">
        <f>$M$1*gp_need_index[[#This Row],[Normalised travel time adjusted wp 2025/26]]</f>
        <v>1901.8430916403918</v>
      </c>
      <c r="W3492" s="115">
        <v>3262.1401307861138</v>
      </c>
      <c r="X3492" s="43">
        <f>gp_need_index[[#This Row],[Combined weighted population 2025/26]]/gp_need_index[[#This Row],[Registered population 2025/26]]</f>
        <v>0.72449995079823659</v>
      </c>
    </row>
    <row r="3493" spans="1:24" ht="13">
      <c r="A3493" s="8" t="s">
        <v>2081</v>
      </c>
      <c r="B3493" s="3" t="s">
        <v>9455</v>
      </c>
      <c r="C3493" s="74" t="s">
        <v>6399</v>
      </c>
      <c r="D3493" s="74" t="s">
        <v>6805</v>
      </c>
      <c r="E3493" s="74" t="s">
        <v>6470</v>
      </c>
      <c r="F3493" s="41">
        <v>0.95364075432618045</v>
      </c>
      <c r="G3493" s="110">
        <v>13598.416666666664</v>
      </c>
      <c r="H3493" s="4">
        <v>2236.5953660569862</v>
      </c>
      <c r="I3493" s="46">
        <v>5482.0498958236503</v>
      </c>
      <c r="J3493" s="110">
        <v>5227.9061979070248</v>
      </c>
      <c r="K3493" s="46">
        <v>5244.1225560589919</v>
      </c>
      <c r="L3493" s="110">
        <f>$L$1*gp_need_index[[#This Row],[Normalised weighted population (base year)]]</f>
        <v>2227.063034798733</v>
      </c>
      <c r="M3493" s="4">
        <f>$M$1*gp_need_index[[#This Row],[Normalised travel time adjusted wp (base year)]]</f>
        <v>3113.7166465012283</v>
      </c>
      <c r="N3493" s="115">
        <v>5340.7796812999613</v>
      </c>
      <c r="O3493" s="43">
        <f>gp_need_index[[#This Row],[Combined weighted population (base year)]]/gp_need_index[[#This Row],[Registered population (base year)]]</f>
        <v>0.39275011291510376</v>
      </c>
      <c r="P3493" s="77">
        <v>13698.038217634918</v>
      </c>
      <c r="Q3493" s="4">
        <v>2276.4335735432082</v>
      </c>
      <c r="R3493" s="46">
        <v>5523.7960957368696</v>
      </c>
      <c r="S3493" s="110">
        <v>5267.7170754825183</v>
      </c>
      <c r="T3493" s="46">
        <v>5283.9881983510368</v>
      </c>
      <c r="U3493" s="110">
        <f>$L$1*gp_need_index[[#This Row],[Normalised weighted population 2025/26]]</f>
        <v>2244.0222782271585</v>
      </c>
      <c r="V3493" s="4">
        <f>$M$1*gp_need_index[[#This Row],[Normalised travel time adjusted wp 2025/26]]</f>
        <v>3137.3870151284423</v>
      </c>
      <c r="W3493" s="115">
        <v>5381.4092933556003</v>
      </c>
      <c r="X3493" s="43">
        <f>gp_need_index[[#This Row],[Combined weighted population 2025/26]]/gp_need_index[[#This Row],[Registered population 2025/26]]</f>
        <v>0.39285985393350337</v>
      </c>
    </row>
    <row r="3494" spans="1:24" ht="13">
      <c r="A3494" s="8" t="s">
        <v>2158</v>
      </c>
      <c r="B3494" s="3" t="s">
        <v>9454</v>
      </c>
      <c r="C3494" s="74" t="s">
        <v>6399</v>
      </c>
      <c r="D3494" s="74" t="s">
        <v>6805</v>
      </c>
      <c r="E3494" s="74" t="s">
        <v>6666</v>
      </c>
      <c r="F3494" s="41">
        <v>0.95364075432618045</v>
      </c>
      <c r="G3494" s="110">
        <v>12452.833333333332</v>
      </c>
      <c r="H3494" s="4">
        <v>5275.5090518857378</v>
      </c>
      <c r="I3494" s="46">
        <v>12930.637471226015</v>
      </c>
      <c r="J3494" s="110">
        <v>12331.182871978352</v>
      </c>
      <c r="K3494" s="46">
        <v>12369.432769799672</v>
      </c>
      <c r="L3494" s="110">
        <f>$L$1*gp_need_index[[#This Row],[Normalised weighted population (base year)]]</f>
        <v>5253.0249223906721</v>
      </c>
      <c r="M3494" s="4">
        <f>$M$1*gp_need_index[[#This Row],[Normalised travel time adjusted wp (base year)]]</f>
        <v>7344.395237026527</v>
      </c>
      <c r="N3494" s="115">
        <v>12597.420159417199</v>
      </c>
      <c r="O3494" s="43">
        <f>gp_need_index[[#This Row],[Combined weighted population (base year)]]/gp_need_index[[#This Row],[Registered population (base year)]]</f>
        <v>1.0116107573444224</v>
      </c>
      <c r="P3494" s="77">
        <v>12567.370262392267</v>
      </c>
      <c r="Q3494" s="4">
        <v>5377.332703272411</v>
      </c>
      <c r="R3494" s="46">
        <v>13048.168739482238</v>
      </c>
      <c r="S3494" s="110">
        <v>12443.265479295129</v>
      </c>
      <c r="T3494" s="46">
        <v>12481.700706282079</v>
      </c>
      <c r="U3494" s="110">
        <f>$L$1*gp_need_index[[#This Row],[Normalised weighted population 2025/26]]</f>
        <v>5300.7715770071973</v>
      </c>
      <c r="V3494" s="4">
        <f>$M$1*gp_need_index[[#This Row],[Normalised travel time adjusted wp 2025/26]]</f>
        <v>7411.0547284775275</v>
      </c>
      <c r="W3494" s="115">
        <v>12711.826305484725</v>
      </c>
      <c r="X3494" s="43">
        <f>gp_need_index[[#This Row],[Combined weighted population 2025/26]]/gp_need_index[[#This Row],[Registered population 2025/26]]</f>
        <v>1.0114945322749613</v>
      </c>
    </row>
    <row r="3495" spans="1:24" ht="13">
      <c r="A3495" s="8" t="s">
        <v>2161</v>
      </c>
      <c r="B3495" s="3" t="s">
        <v>9453</v>
      </c>
      <c r="C3495" s="74" t="s">
        <v>6399</v>
      </c>
      <c r="D3495" s="74" t="s">
        <v>6805</v>
      </c>
      <c r="E3495" s="74" t="s">
        <v>6666</v>
      </c>
      <c r="F3495" s="41">
        <v>0.95364075432618045</v>
      </c>
      <c r="G3495" s="110">
        <v>12428.833333333336</v>
      </c>
      <c r="H3495" s="4">
        <v>3254.7628431174271</v>
      </c>
      <c r="I3495" s="46">
        <v>7977.6487852152522</v>
      </c>
      <c r="J3495" s="110">
        <v>7607.8110052820102</v>
      </c>
      <c r="K3495" s="46">
        <v>7631.4095518786417</v>
      </c>
      <c r="L3495" s="110">
        <f>$L$1*gp_need_index[[#This Row],[Normalised weighted population (base year)]]</f>
        <v>3240.8910994580697</v>
      </c>
      <c r="M3495" s="4">
        <f>$M$1*gp_need_index[[#This Row],[Normalised travel time adjusted wp (base year)]]</f>
        <v>4531.1768945023305</v>
      </c>
      <c r="N3495" s="115">
        <v>7772.0679939603997</v>
      </c>
      <c r="O3495" s="43">
        <f>gp_need_index[[#This Row],[Combined weighted population (base year)]]/gp_need_index[[#This Row],[Registered population (base year)]]</f>
        <v>0.62532562675180547</v>
      </c>
      <c r="P3495" s="77">
        <v>12526.487478897763</v>
      </c>
      <c r="Q3495" s="4">
        <v>3311.3815135550803</v>
      </c>
      <c r="R3495" s="46">
        <v>8035.1109246736014</v>
      </c>
      <c r="S3495" s="110">
        <v>7662.6092433002668</v>
      </c>
      <c r="T3495" s="46">
        <v>7686.2777992808979</v>
      </c>
      <c r="U3495" s="110">
        <f>$L$1*gp_need_index[[#This Row],[Normalised weighted population 2025/26]]</f>
        <v>3264.234886749322</v>
      </c>
      <c r="V3495" s="4">
        <f>$M$1*gp_need_index[[#This Row],[Normalised travel time adjusted wp 2025/26]]</f>
        <v>4563.75511392311</v>
      </c>
      <c r="W3495" s="115">
        <v>7827.990000672432</v>
      </c>
      <c r="X3495" s="43">
        <f>gp_need_index[[#This Row],[Combined weighted population 2025/26]]/gp_need_index[[#This Row],[Registered population 2025/26]]</f>
        <v>0.6249150062106027</v>
      </c>
    </row>
    <row r="3496" spans="1:24" ht="13">
      <c r="A3496" s="8" t="s">
        <v>2156</v>
      </c>
      <c r="B3496" s="3" t="s">
        <v>9452</v>
      </c>
      <c r="C3496" s="74" t="s">
        <v>6399</v>
      </c>
      <c r="D3496" s="74" t="s">
        <v>6805</v>
      </c>
      <c r="E3496" s="74" t="s">
        <v>6666</v>
      </c>
      <c r="F3496" s="41">
        <v>0.95364075432618045</v>
      </c>
      <c r="G3496" s="110">
        <v>9591.4166666666679</v>
      </c>
      <c r="H3496" s="4">
        <v>2632.713014433361</v>
      </c>
      <c r="I3496" s="46">
        <v>6452.9616422983518</v>
      </c>
      <c r="J3496" s="110">
        <v>6153.8072081993087</v>
      </c>
      <c r="K3496" s="46">
        <v>6172.8956038033211</v>
      </c>
      <c r="L3496" s="110">
        <f>$L$1*gp_need_index[[#This Row],[Normalised weighted population (base year)]]</f>
        <v>2621.492436521793</v>
      </c>
      <c r="M3496" s="4">
        <f>$M$1*gp_need_index[[#This Row],[Normalised travel time adjusted wp (base year)]]</f>
        <v>3665.1789871823958</v>
      </c>
      <c r="N3496" s="115">
        <v>6286.6714237041888</v>
      </c>
      <c r="O3496" s="43">
        <f>gp_need_index[[#This Row],[Combined weighted population (base year)]]/gp_need_index[[#This Row],[Registered population (base year)]]</f>
        <v>0.65544764055058125</v>
      </c>
      <c r="P3496" s="77">
        <v>9674.6048269065323</v>
      </c>
      <c r="Q3496" s="4">
        <v>2684.044878237411</v>
      </c>
      <c r="R3496" s="46">
        <v>6512.8703035748576</v>
      </c>
      <c r="S3496" s="110">
        <v>6210.9385491297071</v>
      </c>
      <c r="T3496" s="46">
        <v>6230.1231300048012</v>
      </c>
      <c r="U3496" s="110">
        <f>$L$1*gp_need_index[[#This Row],[Normalised weighted population 2025/26]]</f>
        <v>2645.8301144941929</v>
      </c>
      <c r="V3496" s="4">
        <f>$M$1*gp_need_index[[#This Row],[Normalised travel time adjusted wp 2025/26]]</f>
        <v>3699.1580368836185</v>
      </c>
      <c r="W3496" s="115">
        <v>6344.9881513778109</v>
      </c>
      <c r="X3496" s="43">
        <f>gp_need_index[[#This Row],[Combined weighted population 2025/26]]/gp_need_index[[#This Row],[Registered population 2025/26]]</f>
        <v>0.6558395164349704</v>
      </c>
    </row>
    <row r="3497" spans="1:24" ht="13">
      <c r="A3497" s="8" t="s">
        <v>2196</v>
      </c>
      <c r="B3497" s="3" t="s">
        <v>12768</v>
      </c>
      <c r="C3497" s="74" t="s">
        <v>6399</v>
      </c>
      <c r="D3497" s="74" t="s">
        <v>6805</v>
      </c>
      <c r="E3497" s="74" t="s">
        <v>6667</v>
      </c>
      <c r="F3497" s="41">
        <v>0.95364075432618045</v>
      </c>
      <c r="G3497" s="110">
        <v>7783.3333333333339</v>
      </c>
      <c r="H3497" s="4">
        <v>1315.8967257240452</v>
      </c>
      <c r="I3497" s="46">
        <v>3225.3538649182656</v>
      </c>
      <c r="J3497" s="110">
        <v>3075.8288927095164</v>
      </c>
      <c r="K3497" s="46">
        <v>3085.3697568815464</v>
      </c>
      <c r="L3497" s="110">
        <f>$L$1*gp_need_index[[#This Row],[Normalised weighted population (base year)]]</f>
        <v>1310.2883963491317</v>
      </c>
      <c r="M3497" s="4">
        <f>$M$1*gp_need_index[[#This Row],[Normalised travel time adjusted wp (base year)]]</f>
        <v>1831.9494004795429</v>
      </c>
      <c r="N3497" s="115">
        <v>3142.2377968286746</v>
      </c>
      <c r="O3497" s="43">
        <f>gp_need_index[[#This Row],[Combined weighted population (base year)]]/gp_need_index[[#This Row],[Registered population (base year)]]</f>
        <v>0.40371363556685325</v>
      </c>
      <c r="P3497" s="77">
        <v>7849.2794417595105</v>
      </c>
      <c r="Q3497" s="4">
        <v>1337.5420301016275</v>
      </c>
      <c r="R3497" s="46">
        <v>3245.5633802042503</v>
      </c>
      <c r="S3497" s="110">
        <v>3095.1015101114094</v>
      </c>
      <c r="T3497" s="46">
        <v>3104.6617762076949</v>
      </c>
      <c r="U3497" s="110">
        <f>$L$1*gp_need_index[[#This Row],[Normalised weighted population 2025/26]]</f>
        <v>1318.498439179808</v>
      </c>
      <c r="V3497" s="4">
        <f>$M$1*gp_need_index[[#This Row],[Normalised travel time adjusted wp 2025/26]]</f>
        <v>1843.404106405713</v>
      </c>
      <c r="W3497" s="115">
        <v>3161.9025455855208</v>
      </c>
      <c r="X3497" s="43">
        <f>gp_need_index[[#This Row],[Combined weighted population 2025/26]]/gp_need_index[[#This Row],[Registered population 2025/26]]</f>
        <v>0.40282710904183866</v>
      </c>
    </row>
    <row r="3498" spans="1:24" ht="13">
      <c r="A3498" s="8" t="s">
        <v>2068</v>
      </c>
      <c r="B3498" s="3" t="s">
        <v>9451</v>
      </c>
      <c r="C3498" s="74" t="s">
        <v>6399</v>
      </c>
      <c r="D3498" s="74" t="s">
        <v>6805</v>
      </c>
      <c r="E3498" s="74" t="s">
        <v>6470</v>
      </c>
      <c r="F3498" s="41">
        <v>0.95364075432618045</v>
      </c>
      <c r="G3498" s="110">
        <v>1276.9166666666667</v>
      </c>
      <c r="H3498" s="4">
        <v>501.58808757814035</v>
      </c>
      <c r="I3498" s="46">
        <v>1229.4270859112867</v>
      </c>
      <c r="J3498" s="110">
        <v>1172.4317735974773</v>
      </c>
      <c r="K3498" s="46">
        <v>1176.0685208591276</v>
      </c>
      <c r="L3498" s="110">
        <f>$L$1*gp_need_index[[#This Row],[Normalised weighted population (base year)]]</f>
        <v>499.45032771395091</v>
      </c>
      <c r="M3498" s="4">
        <f>$M$1*gp_need_index[[#This Row],[Normalised travel time adjusted wp (base year)]]</f>
        <v>698.29491810678212</v>
      </c>
      <c r="N3498" s="115">
        <v>1197.7452458207331</v>
      </c>
      <c r="O3498" s="43">
        <f>gp_need_index[[#This Row],[Combined weighted population (base year)]]/gp_need_index[[#This Row],[Registered population (base year)]]</f>
        <v>0.93799797362453807</v>
      </c>
      <c r="P3498" s="77">
        <v>1288.0924689723502</v>
      </c>
      <c r="Q3498" s="4">
        <v>510.71420031161546</v>
      </c>
      <c r="R3498" s="46">
        <v>1239.2547441337115</v>
      </c>
      <c r="S3498" s="110">
        <v>1181.8038289979704</v>
      </c>
      <c r="T3498" s="46">
        <v>1185.4542291680195</v>
      </c>
      <c r="U3498" s="110">
        <f>$L$1*gp_need_index[[#This Row],[Normalised weighted population 2025/26]]</f>
        <v>503.44277848724141</v>
      </c>
      <c r="V3498" s="4">
        <f>$M$1*gp_need_index[[#This Row],[Normalised travel time adjusted wp 2025/26]]</f>
        <v>703.86771620373656</v>
      </c>
      <c r="W3498" s="115">
        <v>1207.310494690978</v>
      </c>
      <c r="X3498" s="43">
        <f>gp_need_index[[#This Row],[Combined weighted population 2025/26]]/gp_need_index[[#This Row],[Registered population 2025/26]]</f>
        <v>0.93728557830493286</v>
      </c>
    </row>
    <row r="3499" spans="1:24" ht="13">
      <c r="A3499" s="8" t="s">
        <v>2176</v>
      </c>
      <c r="B3499" s="3" t="s">
        <v>9450</v>
      </c>
      <c r="C3499" s="74" t="s">
        <v>6399</v>
      </c>
      <c r="D3499" s="74" t="s">
        <v>6805</v>
      </c>
      <c r="E3499" s="74" t="s">
        <v>6667</v>
      </c>
      <c r="F3499" s="41">
        <v>0.95364075432618045</v>
      </c>
      <c r="G3499" s="110">
        <v>11378.75</v>
      </c>
      <c r="H3499" s="4">
        <v>2607.3448422322444</v>
      </c>
      <c r="I3499" s="46">
        <v>6390.7824981031554</v>
      </c>
      <c r="J3499" s="110">
        <v>6094.5106422256449</v>
      </c>
      <c r="K3499" s="46">
        <v>6113.4151067653629</v>
      </c>
      <c r="L3499" s="110">
        <f>$L$1*gp_need_index[[#This Row],[Normalised weighted population (base year)]]</f>
        <v>2596.2323830374139</v>
      </c>
      <c r="M3499" s="4">
        <f>$M$1*gp_need_index[[#This Row],[Normalised travel time adjusted wp (base year)]]</f>
        <v>3629.8622279363185</v>
      </c>
      <c r="N3499" s="115">
        <v>6226.0946109737324</v>
      </c>
      <c r="O3499" s="43">
        <f>gp_need_index[[#This Row],[Combined weighted population (base year)]]/gp_need_index[[#This Row],[Registered population (base year)]]</f>
        <v>0.54716859153894171</v>
      </c>
      <c r="P3499" s="77">
        <v>11477.421978409871</v>
      </c>
      <c r="Q3499" s="4">
        <v>2653.3585882474845</v>
      </c>
      <c r="R3499" s="46">
        <v>6438.4096161166344</v>
      </c>
      <c r="S3499" s="110">
        <v>6139.9298029744014</v>
      </c>
      <c r="T3499" s="46">
        <v>6158.8950493604034</v>
      </c>
      <c r="U3499" s="110">
        <f>$L$1*gp_need_index[[#This Row],[Normalised weighted population 2025/26]]</f>
        <v>2615.5807282727646</v>
      </c>
      <c r="V3499" s="4">
        <f>$M$1*gp_need_index[[#This Row],[Normalised travel time adjusted wp 2025/26]]</f>
        <v>3656.8661075799173</v>
      </c>
      <c r="W3499" s="115">
        <v>6272.4468358526819</v>
      </c>
      <c r="X3499" s="43">
        <f>gp_need_index[[#This Row],[Combined weighted population 2025/26]]/gp_need_index[[#This Row],[Registered population 2025/26]]</f>
        <v>0.54650311260244278</v>
      </c>
    </row>
    <row r="3500" spans="1:24" ht="13">
      <c r="A3500" s="8" t="s">
        <v>2168</v>
      </c>
      <c r="B3500" s="3" t="s">
        <v>9449</v>
      </c>
      <c r="C3500" s="74" t="s">
        <v>6399</v>
      </c>
      <c r="D3500" s="74" t="s">
        <v>6805</v>
      </c>
      <c r="E3500" s="74" t="s">
        <v>6666</v>
      </c>
      <c r="F3500" s="41">
        <v>0.95364075432618045</v>
      </c>
      <c r="G3500" s="110">
        <v>17130.5</v>
      </c>
      <c r="H3500" s="4">
        <v>6028.9391366412283</v>
      </c>
      <c r="I3500" s="46">
        <v>14777.346706310338</v>
      </c>
      <c r="J3500" s="110">
        <v>14092.280059945289</v>
      </c>
      <c r="K3500" s="46">
        <v>14135.992676809263</v>
      </c>
      <c r="L3500" s="110">
        <f>$L$1*gp_need_index[[#This Row],[Normalised weighted population (base year)]]</f>
        <v>6003.2439009904319</v>
      </c>
      <c r="M3500" s="4">
        <f>$M$1*gp_need_index[[#This Row],[Normalised travel time adjusted wp (base year)]]</f>
        <v>8393.2965414291357</v>
      </c>
      <c r="N3500" s="115">
        <v>14396.540442419568</v>
      </c>
      <c r="O3500" s="43">
        <f>gp_need_index[[#This Row],[Combined weighted population (base year)]]/gp_need_index[[#This Row],[Registered population (base year)]]</f>
        <v>0.84040398367937696</v>
      </c>
      <c r="P3500" s="77">
        <v>17278.936538745478</v>
      </c>
      <c r="Q3500" s="4">
        <v>6146.8589122939684</v>
      </c>
      <c r="R3500" s="46">
        <v>14915.434236864778</v>
      </c>
      <c r="S3500" s="110">
        <v>14223.965956746264</v>
      </c>
      <c r="T3500" s="46">
        <v>14267.901478423584</v>
      </c>
      <c r="U3500" s="110">
        <f>$L$1*gp_need_index[[#This Row],[Normalised weighted population 2025/26]]</f>
        <v>6059.3414631630631</v>
      </c>
      <c r="V3500" s="4">
        <f>$M$1*gp_need_index[[#This Row],[Normalised travel time adjusted wp 2025/26]]</f>
        <v>8471.6178672593251</v>
      </c>
      <c r="W3500" s="115">
        <v>14530.959330422389</v>
      </c>
      <c r="X3500" s="43">
        <f>gp_need_index[[#This Row],[Combined weighted population 2025/26]]/gp_need_index[[#This Row],[Registered population 2025/26]]</f>
        <v>0.84096375363372888</v>
      </c>
    </row>
    <row r="3501" spans="1:24" ht="13">
      <c r="A3501" s="8" t="s">
        <v>2189</v>
      </c>
      <c r="B3501" s="3" t="s">
        <v>12769</v>
      </c>
      <c r="C3501" s="74" t="s">
        <v>6399</v>
      </c>
      <c r="D3501" s="74" t="s">
        <v>6805</v>
      </c>
      <c r="E3501" s="74" t="s">
        <v>6667</v>
      </c>
      <c r="F3501" s="41">
        <v>0.95364075432618045</v>
      </c>
      <c r="G3501" s="110">
        <v>5743.1666666666661</v>
      </c>
      <c r="H3501" s="4">
        <v>1178.7266680756322</v>
      </c>
      <c r="I3501" s="46">
        <v>2889.1405687388592</v>
      </c>
      <c r="J3501" s="110">
        <v>2755.2021913264957</v>
      </c>
      <c r="K3501" s="46">
        <v>2763.7485086903234</v>
      </c>
      <c r="L3501" s="110">
        <f>$L$1*gp_need_index[[#This Row],[Normalised weighted population (base year)]]</f>
        <v>1173.7029551441142</v>
      </c>
      <c r="M3501" s="4">
        <f>$M$1*gp_need_index[[#This Row],[Normalised travel time adjusted wp (base year)]]</f>
        <v>1640.9856265295109</v>
      </c>
      <c r="N3501" s="115">
        <v>2814.6885816736249</v>
      </c>
      <c r="O3501" s="43">
        <f>gp_need_index[[#This Row],[Combined weighted population (base year)]]/gp_need_index[[#This Row],[Registered population (base year)]]</f>
        <v>0.49009348762418387</v>
      </c>
      <c r="P3501" s="77">
        <v>5794.7339394609035</v>
      </c>
      <c r="Q3501" s="4">
        <v>1200.9991217464587</v>
      </c>
      <c r="R3501" s="46">
        <v>2914.2402118770096</v>
      </c>
      <c r="S3501" s="110">
        <v>2779.1382339420793</v>
      </c>
      <c r="T3501" s="46">
        <v>2787.7225407727433</v>
      </c>
      <c r="U3501" s="110">
        <f>$L$1*gp_need_index[[#This Row],[Normalised weighted population 2025/26]]</f>
        <v>1183.8995948102724</v>
      </c>
      <c r="V3501" s="4">
        <f>$M$1*gp_need_index[[#This Row],[Normalised travel time adjusted wp 2025/26]]</f>
        <v>1655.2202943849632</v>
      </c>
      <c r="W3501" s="115">
        <v>2839.1198891952354</v>
      </c>
      <c r="X3501" s="43">
        <f>gp_need_index[[#This Row],[Combined weighted population 2025/26]]/gp_need_index[[#This Row],[Registered population 2025/26]]</f>
        <v>0.48994827352838993</v>
      </c>
    </row>
    <row r="3502" spans="1:24" ht="13">
      <c r="A3502" s="8" t="s">
        <v>2054</v>
      </c>
      <c r="B3502" s="3" t="s">
        <v>12770</v>
      </c>
      <c r="C3502" s="74" t="s">
        <v>6399</v>
      </c>
      <c r="D3502" s="74" t="s">
        <v>6805</v>
      </c>
      <c r="E3502" s="74" t="s">
        <v>6470</v>
      </c>
      <c r="F3502" s="41">
        <v>0.95364075432618045</v>
      </c>
      <c r="G3502" s="110">
        <v>11455.83333333333</v>
      </c>
      <c r="H3502" s="4">
        <v>1617.8191041518101</v>
      </c>
      <c r="I3502" s="46">
        <v>3965.3864914387777</v>
      </c>
      <c r="J3502" s="110">
        <v>3781.5541648905223</v>
      </c>
      <c r="K3502" s="46">
        <v>3793.2841069337592</v>
      </c>
      <c r="L3502" s="110">
        <f>$L$1*gp_need_index[[#This Row],[Normalised weighted population (base year)]]</f>
        <v>1610.9239867556344</v>
      </c>
      <c r="M3502" s="4">
        <f>$M$1*gp_need_index[[#This Row],[Normalised travel time adjusted wp (base year)]]</f>
        <v>2252.2760943147046</v>
      </c>
      <c r="N3502" s="115">
        <v>3863.2000810703389</v>
      </c>
      <c r="O3502" s="43">
        <f>gp_need_index[[#This Row],[Combined weighted population (base year)]]/gp_need_index[[#This Row],[Registered population (base year)]]</f>
        <v>0.33722558356618954</v>
      </c>
      <c r="P3502" s="77">
        <v>11549.357699809992</v>
      </c>
      <c r="Q3502" s="4">
        <v>1640.3452157355136</v>
      </c>
      <c r="R3502" s="46">
        <v>3980.3193045678827</v>
      </c>
      <c r="S3502" s="110">
        <v>3795.7947040671738</v>
      </c>
      <c r="T3502" s="46">
        <v>3807.5192976868666</v>
      </c>
      <c r="U3502" s="110">
        <f>$L$1*gp_need_index[[#This Row],[Normalised weighted population 2025/26]]</f>
        <v>1616.9903883312058</v>
      </c>
      <c r="V3502" s="4">
        <f>$M$1*gp_need_index[[#This Row],[Normalised travel time adjusted wp 2025/26]]</f>
        <v>2260.7282900710488</v>
      </c>
      <c r="W3502" s="115">
        <v>3877.7186784022547</v>
      </c>
      <c r="X3502" s="43">
        <f>gp_need_index[[#This Row],[Combined weighted population 2025/26]]/gp_need_index[[#This Row],[Registered population 2025/26]]</f>
        <v>0.33575189020823643</v>
      </c>
    </row>
    <row r="3503" spans="1:24" ht="13">
      <c r="A3503" s="8" t="s">
        <v>2165</v>
      </c>
      <c r="B3503" s="3" t="s">
        <v>12771</v>
      </c>
      <c r="C3503" s="74" t="s">
        <v>6399</v>
      </c>
      <c r="D3503" s="74" t="s">
        <v>6805</v>
      </c>
      <c r="E3503" s="74" t="s">
        <v>6666</v>
      </c>
      <c r="F3503" s="41">
        <v>0.95364075432618045</v>
      </c>
      <c r="G3503" s="110">
        <v>5346.8333333333339</v>
      </c>
      <c r="H3503" s="4">
        <v>1671.698479303408</v>
      </c>
      <c r="I3503" s="46">
        <v>4097.4485655266726</v>
      </c>
      <c r="J3503" s="110">
        <v>3907.4939408415821</v>
      </c>
      <c r="K3503" s="46">
        <v>3919.6145334502817</v>
      </c>
      <c r="L3503" s="110">
        <f>$L$1*gp_need_index[[#This Row],[Normalised weighted population (base year)]]</f>
        <v>1664.573728930375</v>
      </c>
      <c r="M3503" s="4">
        <f>$M$1*gp_need_index[[#This Row],[Normalised travel time adjusted wp (base year)]]</f>
        <v>2327.2852398484251</v>
      </c>
      <c r="N3503" s="115">
        <v>3991.8589687787999</v>
      </c>
      <c r="O3503" s="43">
        <f>gp_need_index[[#This Row],[Combined weighted population (base year)]]/gp_need_index[[#This Row],[Registered population (base year)]]</f>
        <v>0.74658376648710445</v>
      </c>
      <c r="P3503" s="77">
        <v>5392.8589017777776</v>
      </c>
      <c r="Q3503" s="4">
        <v>1703.6496322341277</v>
      </c>
      <c r="R3503" s="46">
        <v>4133.92830628089</v>
      </c>
      <c r="S3503" s="110">
        <v>3942.2825083320577</v>
      </c>
      <c r="T3503" s="46">
        <v>3954.4595789978366</v>
      </c>
      <c r="U3503" s="110">
        <f>$L$1*gp_need_index[[#This Row],[Normalised weighted population 2025/26]]</f>
        <v>1679.3934922847091</v>
      </c>
      <c r="V3503" s="4">
        <f>$M$1*gp_need_index[[#This Row],[Normalised travel time adjusted wp 2025/26]]</f>
        <v>2347.9746110844499</v>
      </c>
      <c r="W3503" s="115">
        <v>4027.3681033691591</v>
      </c>
      <c r="X3503" s="43">
        <f>gp_need_index[[#This Row],[Combined weighted population 2025/26]]/gp_need_index[[#This Row],[Registered population 2025/26]]</f>
        <v>0.74679649082632604</v>
      </c>
    </row>
    <row r="3504" spans="1:24" ht="13">
      <c r="A3504" s="8" t="s">
        <v>2067</v>
      </c>
      <c r="B3504" s="3" t="s">
        <v>9448</v>
      </c>
      <c r="C3504" s="74" t="s">
        <v>6399</v>
      </c>
      <c r="D3504" s="74" t="s">
        <v>6805</v>
      </c>
      <c r="E3504" s="74" t="s">
        <v>6470</v>
      </c>
      <c r="F3504" s="41">
        <v>0.95364075432618045</v>
      </c>
      <c r="G3504" s="110">
        <v>1913.75</v>
      </c>
      <c r="H3504" s="4">
        <v>288.99456007701616</v>
      </c>
      <c r="I3504" s="46">
        <v>708.34564982436882</v>
      </c>
      <c r="J3504" s="110">
        <v>675.5072798221795</v>
      </c>
      <c r="K3504" s="46">
        <v>677.60262498890097</v>
      </c>
      <c r="L3504" s="110">
        <f>$L$1*gp_need_index[[#This Row],[Normalised weighted population (base year)]]</f>
        <v>287.76287019681047</v>
      </c>
      <c r="M3504" s="4">
        <f>$M$1*gp_need_index[[#This Row],[Normalised travel time adjusted wp (base year)]]</f>
        <v>402.3289979566099</v>
      </c>
      <c r="N3504" s="115">
        <v>690.09186815342036</v>
      </c>
      <c r="O3504" s="43">
        <f>gp_need_index[[#This Row],[Combined weighted population (base year)]]/gp_need_index[[#This Row],[Registered population (base year)]]</f>
        <v>0.36059666526632023</v>
      </c>
      <c r="P3504" s="77">
        <v>1929.6704992480754</v>
      </c>
      <c r="Q3504" s="4">
        <v>292.85328821060313</v>
      </c>
      <c r="R3504" s="46">
        <v>710.61236701213556</v>
      </c>
      <c r="S3504" s="110">
        <v>677.66891371096551</v>
      </c>
      <c r="T3504" s="46">
        <v>679.76212297053007</v>
      </c>
      <c r="U3504" s="110">
        <f>$L$1*gp_need_index[[#This Row],[Normalised weighted population 2025/26]]</f>
        <v>288.68371589415881</v>
      </c>
      <c r="V3504" s="4">
        <f>$M$1*gp_need_index[[#This Row],[Normalised travel time adjusted wp 2025/26]]</f>
        <v>403.61120765739491</v>
      </c>
      <c r="W3504" s="115">
        <v>692.29492355155367</v>
      </c>
      <c r="X3504" s="43">
        <f>gp_need_index[[#This Row],[Combined weighted population 2025/26]]/gp_need_index[[#This Row],[Registered population 2025/26]]</f>
        <v>0.35876328306895744</v>
      </c>
    </row>
    <row r="3505" spans="1:24" ht="13">
      <c r="A3505" s="8" t="s">
        <v>2056</v>
      </c>
      <c r="B3505" s="3" t="s">
        <v>9447</v>
      </c>
      <c r="C3505" s="74" t="s">
        <v>6399</v>
      </c>
      <c r="D3505" s="74" t="s">
        <v>6805</v>
      </c>
      <c r="E3505" s="74" t="s">
        <v>6470</v>
      </c>
      <c r="F3505" s="41">
        <v>0.95364075432618045</v>
      </c>
      <c r="G3505" s="110">
        <v>9915.0000000000018</v>
      </c>
      <c r="H3505" s="4">
        <v>1880.8919417929312</v>
      </c>
      <c r="I3505" s="46">
        <v>4610.1962071662292</v>
      </c>
      <c r="J3505" s="110">
        <v>4396.4709885936991</v>
      </c>
      <c r="K3505" s="46">
        <v>4410.1083312423316</v>
      </c>
      <c r="L3505" s="110">
        <f>$L$1*gp_need_index[[#This Row],[Normalised weighted population (base year)]]</f>
        <v>1872.8756124549348</v>
      </c>
      <c r="M3505" s="4">
        <f>$M$1*gp_need_index[[#This Row],[Normalised travel time adjusted wp (base year)]]</f>
        <v>2618.5176980651268</v>
      </c>
      <c r="N3505" s="115">
        <v>4491.3933105200613</v>
      </c>
      <c r="O3505" s="43">
        <f>gp_need_index[[#This Row],[Combined weighted population (base year)]]/gp_need_index[[#This Row],[Registered population (base year)]]</f>
        <v>0.45298974387494306</v>
      </c>
      <c r="P3505" s="77">
        <v>9996.3522043566481</v>
      </c>
      <c r="Q3505" s="4">
        <v>1911.8102073420703</v>
      </c>
      <c r="R3505" s="46">
        <v>4639.0326877269536</v>
      </c>
      <c r="S3505" s="110">
        <v>4423.9706316677402</v>
      </c>
      <c r="T3505" s="46">
        <v>4437.6355587477492</v>
      </c>
      <c r="U3505" s="110">
        <f>$L$1*gp_need_index[[#This Row],[Normalised weighted population 2025/26]]</f>
        <v>1884.5903288713992</v>
      </c>
      <c r="V3505" s="4">
        <f>$M$1*gp_need_index[[#This Row],[Normalised travel time adjusted wp 2025/26]]</f>
        <v>2634.8620884944876</v>
      </c>
      <c r="W3505" s="115">
        <v>4519.4524173658865</v>
      </c>
      <c r="X3505" s="43">
        <f>gp_need_index[[#This Row],[Combined weighted population 2025/26]]/gp_need_index[[#This Row],[Registered population 2025/26]]</f>
        <v>0.45211016228461837</v>
      </c>
    </row>
    <row r="3506" spans="1:24" ht="13">
      <c r="A3506" s="8" t="s">
        <v>2080</v>
      </c>
      <c r="B3506" s="3" t="s">
        <v>9446</v>
      </c>
      <c r="C3506" s="74" t="s">
        <v>6399</v>
      </c>
      <c r="D3506" s="74" t="s">
        <v>6805</v>
      </c>
      <c r="E3506" s="74" t="s">
        <v>6470</v>
      </c>
      <c r="F3506" s="41">
        <v>0.95364075432618045</v>
      </c>
      <c r="G3506" s="110">
        <v>10908.999999999998</v>
      </c>
      <c r="H3506" s="4">
        <v>1963.6259781440456</v>
      </c>
      <c r="I3506" s="46">
        <v>4812.9830510642778</v>
      </c>
      <c r="J3506" s="110">
        <v>4589.8567873760594</v>
      </c>
      <c r="K3506" s="46">
        <v>4604.0939903236031</v>
      </c>
      <c r="L3506" s="110">
        <f>$L$1*gp_need_index[[#This Row],[Normalised weighted population (base year)]]</f>
        <v>1955.2570377558791</v>
      </c>
      <c r="M3506" s="4">
        <f>$M$1*gp_need_index[[#This Row],[Normalised travel time adjusted wp (base year)]]</f>
        <v>2733.6973814930043</v>
      </c>
      <c r="N3506" s="115">
        <v>4688.9544192488829</v>
      </c>
      <c r="O3506" s="43">
        <f>gp_need_index[[#This Row],[Combined weighted population (base year)]]/gp_need_index[[#This Row],[Registered population (base year)]]</f>
        <v>0.4298244036345113</v>
      </c>
      <c r="P3506" s="77">
        <v>10998.824542539296</v>
      </c>
      <c r="Q3506" s="4">
        <v>1994.8443428348089</v>
      </c>
      <c r="R3506" s="46">
        <v>4840.516112843452</v>
      </c>
      <c r="S3506" s="110">
        <v>4616.1134371800599</v>
      </c>
      <c r="T3506" s="46">
        <v>4630.371862193233</v>
      </c>
      <c r="U3506" s="110">
        <f>$L$1*gp_need_index[[#This Row],[Normalised weighted population 2025/26]]</f>
        <v>1966.4422449846461</v>
      </c>
      <c r="V3506" s="4">
        <f>$M$1*gp_need_index[[#This Row],[Normalised travel time adjusted wp 2025/26]]</f>
        <v>2749.2999625159359</v>
      </c>
      <c r="W3506" s="115">
        <v>4715.7422075005816</v>
      </c>
      <c r="X3506" s="43">
        <f>gp_need_index[[#This Row],[Combined weighted population 2025/26]]/gp_need_index[[#This Row],[Registered population 2025/26]]</f>
        <v>0.42874965313446661</v>
      </c>
    </row>
    <row r="3507" spans="1:24" ht="13">
      <c r="A3507" s="8" t="s">
        <v>2163</v>
      </c>
      <c r="B3507" s="3" t="s">
        <v>9445</v>
      </c>
      <c r="C3507" s="74" t="s">
        <v>6399</v>
      </c>
      <c r="D3507" s="74" t="s">
        <v>6805</v>
      </c>
      <c r="E3507" s="74" t="s">
        <v>6667</v>
      </c>
      <c r="F3507" s="41">
        <v>0.95364075432618045</v>
      </c>
      <c r="G3507" s="110">
        <v>4711.3333333333339</v>
      </c>
      <c r="H3507" s="4">
        <v>1645.4786419367051</v>
      </c>
      <c r="I3507" s="46">
        <v>4033.1819311206245</v>
      </c>
      <c r="J3507" s="110">
        <v>3846.2066591285934</v>
      </c>
      <c r="K3507" s="46">
        <v>3858.1371457038654</v>
      </c>
      <c r="L3507" s="110">
        <f>$L$1*gp_need_index[[#This Row],[Normalised weighted population (base year)]]</f>
        <v>1638.4656400628016</v>
      </c>
      <c r="M3507" s="4">
        <f>$M$1*gp_need_index[[#This Row],[Normalised travel time adjusted wp (base year)]]</f>
        <v>2290.7828195553948</v>
      </c>
      <c r="N3507" s="115">
        <v>3929.2484596181966</v>
      </c>
      <c r="O3507" s="43">
        <f>gp_need_index[[#This Row],[Combined weighted population (base year)]]/gp_need_index[[#This Row],[Registered population (base year)]]</f>
        <v>0.83399924853930862</v>
      </c>
      <c r="P3507" s="77">
        <v>4751.2412090740891</v>
      </c>
      <c r="Q3507" s="4">
        <v>1676.4919471092114</v>
      </c>
      <c r="R3507" s="46">
        <v>4068.0298250751448</v>
      </c>
      <c r="S3507" s="110">
        <v>3879.4390310060612</v>
      </c>
      <c r="T3507" s="46">
        <v>3891.4219883725868</v>
      </c>
      <c r="U3507" s="110">
        <f>$L$1*gp_need_index[[#This Row],[Normalised weighted population 2025/26]]</f>
        <v>1652.6224715294072</v>
      </c>
      <c r="V3507" s="4">
        <f>$M$1*gp_need_index[[#This Row],[Normalised travel time adjusted wp 2025/26]]</f>
        <v>2310.5458147153818</v>
      </c>
      <c r="W3507" s="115">
        <v>3963.1682862447888</v>
      </c>
      <c r="X3507" s="43">
        <f>gp_need_index[[#This Row],[Combined weighted population 2025/26]]/gp_need_index[[#This Row],[Registered population 2025/26]]</f>
        <v>0.83413325315409992</v>
      </c>
    </row>
    <row r="3508" spans="1:24" ht="13">
      <c r="A3508" s="8" t="s">
        <v>2159</v>
      </c>
      <c r="B3508" s="3" t="s">
        <v>12772</v>
      </c>
      <c r="C3508" s="74" t="s">
        <v>6399</v>
      </c>
      <c r="D3508" s="74" t="s">
        <v>6805</v>
      </c>
      <c r="E3508" s="74" t="s">
        <v>6666</v>
      </c>
      <c r="F3508" s="41">
        <v>0.95364075432618045</v>
      </c>
      <c r="G3508" s="110">
        <v>11368.916666666668</v>
      </c>
      <c r="H3508" s="4">
        <v>3018.2459653263609</v>
      </c>
      <c r="I3508" s="46">
        <v>7397.9295633423699</v>
      </c>
      <c r="J3508" s="110">
        <v>7054.9671292377679</v>
      </c>
      <c r="K3508" s="46">
        <v>7076.8508183069935</v>
      </c>
      <c r="L3508" s="110">
        <f>$L$1*gp_need_index[[#This Row],[Normalised weighted population (base year)]]</f>
        <v>3005.3822525614096</v>
      </c>
      <c r="M3508" s="4">
        <f>$M$1*gp_need_index[[#This Row],[Normalised travel time adjusted wp (base year)]]</f>
        <v>4201.9056500327233</v>
      </c>
      <c r="N3508" s="115">
        <v>7207.2879025941329</v>
      </c>
      <c r="O3508" s="43">
        <f>gp_need_index[[#This Row],[Combined weighted population (base year)]]/gp_need_index[[#This Row],[Registered population (base year)]]</f>
        <v>0.63394676149977336</v>
      </c>
      <c r="P3508" s="77">
        <v>11465.80259468137</v>
      </c>
      <c r="Q3508" s="4">
        <v>3074.8748374364486</v>
      </c>
      <c r="R3508" s="46">
        <v>7461.2243551979973</v>
      </c>
      <c r="S3508" s="110">
        <v>7115.3276222878876</v>
      </c>
      <c r="T3508" s="46">
        <v>7137.3057141886193</v>
      </c>
      <c r="U3508" s="110">
        <f>$L$1*gp_need_index[[#This Row],[Normalised weighted population 2025/26]]</f>
        <v>3031.0955338915078</v>
      </c>
      <c r="V3508" s="4">
        <f>$M$1*gp_need_index[[#This Row],[Normalised travel time adjusted wp 2025/26]]</f>
        <v>4237.8009621000638</v>
      </c>
      <c r="W3508" s="115">
        <v>7268.896495991572</v>
      </c>
      <c r="X3508" s="43">
        <f>gp_need_index[[#This Row],[Combined weighted population 2025/26]]/gp_need_index[[#This Row],[Registered population 2025/26]]</f>
        <v>0.63396316445944978</v>
      </c>
    </row>
    <row r="3509" spans="1:24" ht="13">
      <c r="A3509" s="8" t="s">
        <v>2079</v>
      </c>
      <c r="B3509" s="3" t="s">
        <v>12773</v>
      </c>
      <c r="C3509" s="74" t="s">
        <v>6399</v>
      </c>
      <c r="D3509" s="74" t="s">
        <v>6805</v>
      </c>
      <c r="E3509" s="74" t="s">
        <v>6470</v>
      </c>
      <c r="F3509" s="41">
        <v>0.95364075432618045</v>
      </c>
      <c r="G3509" s="110">
        <v>93.583333333333314</v>
      </c>
      <c r="H3509" s="4">
        <v>473.82097311851311</v>
      </c>
      <c r="I3509" s="46">
        <v>1161.3679683610787</v>
      </c>
      <c r="J3509" s="110">
        <v>1107.5278253981228</v>
      </c>
      <c r="K3509" s="46">
        <v>1110.9632481467397</v>
      </c>
      <c r="L3509" s="110">
        <f>$L$1*gp_need_index[[#This Row],[Normalised weighted population (base year)]]</f>
        <v>471.80155622200215</v>
      </c>
      <c r="M3509" s="4">
        <f>$M$1*gp_need_index[[#This Row],[Normalised travel time adjusted wp (base year)]]</f>
        <v>659.63842805482</v>
      </c>
      <c r="N3509" s="115">
        <v>1131.4399842768221</v>
      </c>
      <c r="O3509" s="43">
        <f>gp_need_index[[#This Row],[Combined weighted population (base year)]]/gp_need_index[[#This Row],[Registered population (base year)]]</f>
        <v>12.090186831096943</v>
      </c>
      <c r="P3509" s="77">
        <v>95.550407326116243</v>
      </c>
      <c r="Q3509" s="4">
        <v>483.24886757579731</v>
      </c>
      <c r="R3509" s="46">
        <v>1172.6097519417849</v>
      </c>
      <c r="S3509" s="110">
        <v>1118.2484483719991</v>
      </c>
      <c r="T3509" s="46">
        <v>1121.7025362890736</v>
      </c>
      <c r="U3509" s="110">
        <f>$L$1*gp_need_index[[#This Row],[Normalised weighted population 2025/26]]</f>
        <v>476.36849033124315</v>
      </c>
      <c r="V3509" s="4">
        <f>$M$1*gp_need_index[[#This Row],[Normalised travel time adjusted wp 2025/26]]</f>
        <v>666.01491905076807</v>
      </c>
      <c r="W3509" s="115">
        <v>1142.3834093820112</v>
      </c>
      <c r="X3509" s="43">
        <f>gp_need_index[[#This Row],[Combined weighted population 2025/26]]/gp_need_index[[#This Row],[Registered population 2025/26]]</f>
        <v>11.955819355986881</v>
      </c>
    </row>
    <row r="3510" spans="1:24" ht="13">
      <c r="A3510" s="8" t="s">
        <v>2166</v>
      </c>
      <c r="B3510" s="3" t="s">
        <v>12774</v>
      </c>
      <c r="C3510" s="74" t="s">
        <v>6399</v>
      </c>
      <c r="D3510" s="74" t="s">
        <v>6805</v>
      </c>
      <c r="E3510" s="74" t="s">
        <v>6666</v>
      </c>
      <c r="F3510" s="41">
        <v>0.95364075432618045</v>
      </c>
      <c r="G3510" s="110">
        <v>10597.666666666668</v>
      </c>
      <c r="H3510" s="4">
        <v>2743.1438628129449</v>
      </c>
      <c r="I3510" s="46">
        <v>6723.6352876266465</v>
      </c>
      <c r="J3510" s="110">
        <v>6411.9326275064004</v>
      </c>
      <c r="K3510" s="46">
        <v>6431.8216981969872</v>
      </c>
      <c r="L3510" s="110">
        <f>$L$1*gp_need_index[[#This Row],[Normalised weighted population (base year)]]</f>
        <v>2731.4526305112895</v>
      </c>
      <c r="M3510" s="4">
        <f>$M$1*gp_need_index[[#This Row],[Normalised travel time adjusted wp (base year)]]</f>
        <v>3818.9172878625745</v>
      </c>
      <c r="N3510" s="115">
        <v>6550.3699183738645</v>
      </c>
      <c r="O3510" s="43">
        <f>gp_need_index[[#This Row],[Combined weighted population (base year)]]/gp_need_index[[#This Row],[Registered population (base year)]]</f>
        <v>0.61809548501624856</v>
      </c>
      <c r="P3510" s="77">
        <v>10679.652722065523</v>
      </c>
      <c r="Q3510" s="4">
        <v>2790.9712479820314</v>
      </c>
      <c r="R3510" s="46">
        <v>6772.3285502775434</v>
      </c>
      <c r="S3510" s="110">
        <v>6458.3685072314047</v>
      </c>
      <c r="T3510" s="46">
        <v>6478.3173590785227</v>
      </c>
      <c r="U3510" s="110">
        <f>$L$1*gp_need_index[[#This Row],[Normalised weighted population 2025/26]]</f>
        <v>2751.2340931674712</v>
      </c>
      <c r="V3510" s="4">
        <f>$M$1*gp_need_index[[#This Row],[Normalised travel time adjusted wp 2025/26]]</f>
        <v>3846.5242538953653</v>
      </c>
      <c r="W3510" s="115">
        <v>6597.758347062836</v>
      </c>
      <c r="X3510" s="43">
        <f>gp_need_index[[#This Row],[Combined weighted population 2025/26]]/gp_need_index[[#This Row],[Registered population 2025/26]]</f>
        <v>0.61778772388647307</v>
      </c>
    </row>
    <row r="3511" spans="1:24" ht="13">
      <c r="A3511" s="8" t="s">
        <v>1340</v>
      </c>
      <c r="B3511" s="3" t="s">
        <v>9444</v>
      </c>
      <c r="C3511" s="74" t="s">
        <v>6400</v>
      </c>
      <c r="D3511" s="74" t="s">
        <v>6794</v>
      </c>
      <c r="E3511" s="74" t="s">
        <v>6655</v>
      </c>
      <c r="F3511" s="41">
        <v>1.0111552798754642</v>
      </c>
      <c r="G3511" s="110">
        <v>8760.25</v>
      </c>
      <c r="H3511" s="4">
        <v>7646.1959839664105</v>
      </c>
      <c r="I3511" s="46">
        <v>18741.35506738874</v>
      </c>
      <c r="J3511" s="110">
        <v>18950.420128410911</v>
      </c>
      <c r="K3511" s="46">
        <v>19009.202131817088</v>
      </c>
      <c r="L3511" s="110">
        <f>$L$1*gp_need_index[[#This Row],[Normalised weighted population (base year)]]</f>
        <v>7613.6080272484332</v>
      </c>
      <c r="M3511" s="4">
        <f>$M$1*gp_need_index[[#This Row],[Normalised travel time adjusted wp (base year)]]</f>
        <v>11286.78219889407</v>
      </c>
      <c r="N3511" s="115">
        <v>18900.390226142503</v>
      </c>
      <c r="O3511" s="43">
        <f>gp_need_index[[#This Row],[Combined weighted population (base year)]]/gp_need_index[[#This Row],[Registered population (base year)]]</f>
        <v>2.1575172199586201</v>
      </c>
      <c r="P3511" s="77">
        <v>8863.8521241973503</v>
      </c>
      <c r="Q3511" s="4">
        <v>7808.0110327698121</v>
      </c>
      <c r="R3511" s="46">
        <v>18946.241770258999</v>
      </c>
      <c r="S3511" s="110">
        <v>19157.592399794448</v>
      </c>
      <c r="T3511" s="46">
        <v>19216.767092614013</v>
      </c>
      <c r="U3511" s="110">
        <f>$L$1*gp_need_index[[#This Row],[Normalised weighted population 2025/26]]</f>
        <v>7696.8425126973452</v>
      </c>
      <c r="V3511" s="4">
        <f>$M$1*gp_need_index[[#This Row],[Normalised travel time adjusted wp 2025/26]]</f>
        <v>11410.024641601103</v>
      </c>
      <c r="W3511" s="115">
        <v>19106.867154298448</v>
      </c>
      <c r="X3511" s="43">
        <f>gp_need_index[[#This Row],[Combined weighted population 2025/26]]/gp_need_index[[#This Row],[Registered population 2025/26]]</f>
        <v>2.1555940788022379</v>
      </c>
    </row>
    <row r="3512" spans="1:24" ht="13">
      <c r="A3512" s="8" t="s">
        <v>1369</v>
      </c>
      <c r="B3512" s="3" t="s">
        <v>9443</v>
      </c>
      <c r="C3512" s="74" t="s">
        <v>6400</v>
      </c>
      <c r="D3512" s="74" t="s">
        <v>6794</v>
      </c>
      <c r="E3512" s="74" t="s">
        <v>6665</v>
      </c>
      <c r="F3512" s="41">
        <v>1.0111552798754642</v>
      </c>
      <c r="G3512" s="110">
        <v>28.666666666666664</v>
      </c>
      <c r="H3512" s="4">
        <v>7.9027262090631458</v>
      </c>
      <c r="I3512" s="46">
        <v>19.370128387368577</v>
      </c>
      <c r="J3512" s="110">
        <v>19.586207590753347</v>
      </c>
      <c r="K3512" s="46">
        <v>19.646961733063243</v>
      </c>
      <c r="L3512" s="110">
        <f>$L$1*gp_need_index[[#This Row],[Normalised weighted population (base year)]]</f>
        <v>7.8690449249062899</v>
      </c>
      <c r="M3512" s="4">
        <f>$M$1*gp_need_index[[#This Row],[Normalised travel time adjusted wp (base year)]]</f>
        <v>11.665454258068539</v>
      </c>
      <c r="N3512" s="115">
        <v>19.53449918297483</v>
      </c>
      <c r="O3512" s="43">
        <f>gp_need_index[[#This Row],[Combined weighted population (base year)]]/gp_need_index[[#This Row],[Registered population (base year)]]</f>
        <v>0.68143601801074993</v>
      </c>
      <c r="P3512" s="77">
        <v>28.911505297750935</v>
      </c>
      <c r="Q3512" s="4">
        <v>8.0469930790912478</v>
      </c>
      <c r="R3512" s="46">
        <v>19.526134858185507</v>
      </c>
      <c r="S3512" s="110">
        <v>19.743954357414623</v>
      </c>
      <c r="T3512" s="46">
        <v>19.804940227129443</v>
      </c>
      <c r="U3512" s="110">
        <f>$L$1*gp_need_index[[#This Row],[Normalised weighted population 2025/26]]</f>
        <v>7.9324219920523733</v>
      </c>
      <c r="V3512" s="4">
        <f>$M$1*gp_need_index[[#This Row],[Normalised travel time adjusted wp 2025/26]]</f>
        <v>11.759254557642924</v>
      </c>
      <c r="W3512" s="115">
        <v>19.691676549695298</v>
      </c>
      <c r="X3512" s="43">
        <f>gp_need_index[[#This Row],[Combined weighted population 2025/26]]/gp_need_index[[#This Row],[Registered population 2025/26]]</f>
        <v>0.68110173949424702</v>
      </c>
    </row>
    <row r="3513" spans="1:24" ht="13">
      <c r="A3513" s="8" t="s">
        <v>1372</v>
      </c>
      <c r="B3513" s="3" t="s">
        <v>9442</v>
      </c>
      <c r="C3513" s="74" t="s">
        <v>6400</v>
      </c>
      <c r="D3513" s="74" t="s">
        <v>6794</v>
      </c>
      <c r="E3513" s="74" t="s">
        <v>6665</v>
      </c>
      <c r="F3513" s="41">
        <v>1.0111552798754642</v>
      </c>
      <c r="G3513" s="110">
        <v>40165.083333333328</v>
      </c>
      <c r="H3513" s="4">
        <v>19871.538362014322</v>
      </c>
      <c r="I3513" s="46">
        <v>48706.514580411895</v>
      </c>
      <c r="J3513" s="110">
        <v>49249.849382314766</v>
      </c>
      <c r="K3513" s="46">
        <v>49402.616698001075</v>
      </c>
      <c r="L3513" s="110">
        <f>$L$1*gp_need_index[[#This Row],[Normalised weighted population (base year)]]</f>
        <v>19786.846204839843</v>
      </c>
      <c r="M3513" s="4">
        <f>$M$1*gp_need_index[[#This Row],[Normalised travel time adjusted wp (base year)]]</f>
        <v>29332.981513858249</v>
      </c>
      <c r="N3513" s="115">
        <v>49119.827718698092</v>
      </c>
      <c r="O3513" s="43">
        <f>gp_need_index[[#This Row],[Combined weighted population (base year)]]/gp_need_index[[#This Row],[Registered population (base year)]]</f>
        <v>1.2229484826671118</v>
      </c>
      <c r="P3513" s="77">
        <v>40539.90832685362</v>
      </c>
      <c r="Q3513" s="4">
        <v>20273.274782900568</v>
      </c>
      <c r="R3513" s="46">
        <v>49193.368695263329</v>
      </c>
      <c r="S3513" s="110">
        <v>49742.134491075885</v>
      </c>
      <c r="T3513" s="46">
        <v>49895.779869225305</v>
      </c>
      <c r="U3513" s="110">
        <f>$L$1*gp_need_index[[#This Row],[Normalised weighted population 2025/26]]</f>
        <v>19984.628936323425</v>
      </c>
      <c r="V3513" s="4">
        <f>$M$1*gp_need_index[[#This Row],[Normalised travel time adjusted wp 2025/26]]</f>
        <v>29625.798922160055</v>
      </c>
      <c r="W3513" s="115">
        <v>49610.427858483483</v>
      </c>
      <c r="X3513" s="43">
        <f>gp_need_index[[#This Row],[Combined weighted population 2025/26]]/gp_need_index[[#This Row],[Registered population 2025/26]]</f>
        <v>1.2237429709632952</v>
      </c>
    </row>
    <row r="3514" spans="1:24" ht="13">
      <c r="A3514" s="8" t="s">
        <v>1370</v>
      </c>
      <c r="B3514" s="3" t="s">
        <v>9441</v>
      </c>
      <c r="C3514" s="74" t="s">
        <v>6400</v>
      </c>
      <c r="D3514" s="74" t="s">
        <v>6794</v>
      </c>
      <c r="E3514" s="74" t="s">
        <v>6655</v>
      </c>
      <c r="F3514" s="41">
        <v>1.0111552798754642</v>
      </c>
      <c r="G3514" s="110">
        <v>12367.333333333332</v>
      </c>
      <c r="H3514" s="4">
        <v>7023.9287611608661</v>
      </c>
      <c r="I3514" s="46">
        <v>17216.135076447968</v>
      </c>
      <c r="J3514" s="110">
        <v>17408.18588159954</v>
      </c>
      <c r="K3514" s="46">
        <v>17462.184053400146</v>
      </c>
      <c r="L3514" s="110">
        <f>$L$1*gp_need_index[[#This Row],[Normalised weighted population (base year)]]</f>
        <v>6993.9928967207125</v>
      </c>
      <c r="M3514" s="4">
        <f>$M$1*gp_need_index[[#This Row],[Normalised travel time adjusted wp (base year)]]</f>
        <v>10368.234645568929</v>
      </c>
      <c r="N3514" s="115">
        <v>17362.227542289642</v>
      </c>
      <c r="O3514" s="43">
        <f>gp_need_index[[#This Row],[Combined weighted population (base year)]]/gp_need_index[[#This Row],[Registered population (base year)]]</f>
        <v>1.4038780288628356</v>
      </c>
      <c r="P3514" s="77">
        <v>12483.602346503205</v>
      </c>
      <c r="Q3514" s="4">
        <v>7156.2447299268015</v>
      </c>
      <c r="R3514" s="46">
        <v>17364.722238646475</v>
      </c>
      <c r="S3514" s="110">
        <v>17558.430575178274</v>
      </c>
      <c r="T3514" s="46">
        <v>17612.665716734526</v>
      </c>
      <c r="U3514" s="110">
        <f>$L$1*gp_need_index[[#This Row],[Normalised weighted population 2025/26]]</f>
        <v>7054.3558964500717</v>
      </c>
      <c r="V3514" s="4">
        <f>$M$1*gp_need_index[[#This Row],[Normalised travel time adjusted wp 2025/26]]</f>
        <v>10457.583674907704</v>
      </c>
      <c r="W3514" s="115">
        <v>17511.939571357776</v>
      </c>
      <c r="X3514" s="43">
        <f>gp_need_index[[#This Row],[Combined weighted population 2025/26]]/gp_need_index[[#This Row],[Registered population 2025/26]]</f>
        <v>1.4027953699008255</v>
      </c>
    </row>
    <row r="3515" spans="1:24" ht="13">
      <c r="A3515" s="8" t="s">
        <v>1343</v>
      </c>
      <c r="B3515" s="3" t="s">
        <v>9440</v>
      </c>
      <c r="C3515" s="74" t="s">
        <v>6400</v>
      </c>
      <c r="D3515" s="74" t="s">
        <v>6794</v>
      </c>
      <c r="E3515" s="74" t="s">
        <v>6655</v>
      </c>
      <c r="F3515" s="41">
        <v>1.0111552798754642</v>
      </c>
      <c r="G3515" s="110">
        <v>10741.583333333336</v>
      </c>
      <c r="H3515" s="4">
        <v>7754.0777721690056</v>
      </c>
      <c r="I3515" s="46">
        <v>19005.780789963646</v>
      </c>
      <c r="J3515" s="110">
        <v>19217.795593927411</v>
      </c>
      <c r="K3515" s="46">
        <v>19277.406964989725</v>
      </c>
      <c r="L3515" s="110">
        <f>$L$1*gp_need_index[[#This Row],[Normalised weighted population (base year)]]</f>
        <v>7721.0300251118879</v>
      </c>
      <c r="M3515" s="4">
        <f>$M$1*gp_need_index[[#This Row],[Normalised travel time adjusted wp (base year)]]</f>
        <v>11446.029784127722</v>
      </c>
      <c r="N3515" s="115">
        <v>19167.05980923961</v>
      </c>
      <c r="O3515" s="43">
        <f>gp_need_index[[#This Row],[Combined weighted population (base year)]]/gp_need_index[[#This Row],[Registered population (base year)]]</f>
        <v>1.7843793800640444</v>
      </c>
      <c r="P3515" s="77">
        <v>10862.931285343806</v>
      </c>
      <c r="Q3515" s="4">
        <v>7916.7702527326637</v>
      </c>
      <c r="R3515" s="46">
        <v>19210.147452194233</v>
      </c>
      <c r="S3515" s="110">
        <v>19424.442023472395</v>
      </c>
      <c r="T3515" s="46">
        <v>19484.440971458302</v>
      </c>
      <c r="U3515" s="110">
        <f>$L$1*gp_need_index[[#This Row],[Normalised weighted population 2025/26]]</f>
        <v>7804.053245923079</v>
      </c>
      <c r="V3515" s="4">
        <f>$M$1*gp_need_index[[#This Row],[Normalised travel time adjusted wp 2025/26]]</f>
        <v>11568.956970790863</v>
      </c>
      <c r="W3515" s="115">
        <v>19373.010216713941</v>
      </c>
      <c r="X3515" s="43">
        <f>gp_need_index[[#This Row],[Combined weighted population 2025/26]]/gp_need_index[[#This Row],[Registered population 2025/26]]</f>
        <v>1.7834053910339907</v>
      </c>
    </row>
    <row r="3516" spans="1:24" ht="13">
      <c r="A3516" s="8" t="s">
        <v>1345</v>
      </c>
      <c r="B3516" s="3" t="s">
        <v>9439</v>
      </c>
      <c r="C3516" s="74" t="s">
        <v>6400</v>
      </c>
      <c r="D3516" s="74" t="s">
        <v>6794</v>
      </c>
      <c r="E3516" s="74" t="s">
        <v>6655</v>
      </c>
      <c r="F3516" s="41">
        <v>1.0111552798754642</v>
      </c>
      <c r="G3516" s="110">
        <v>8176.6666666666661</v>
      </c>
      <c r="H3516" s="4">
        <v>5941.9278394721359</v>
      </c>
      <c r="I3516" s="46">
        <v>14564.076000388135</v>
      </c>
      <c r="J3516" s="110">
        <v>14726.542344299996</v>
      </c>
      <c r="K3516" s="46">
        <v>14772.222369142615</v>
      </c>
      <c r="L3516" s="110">
        <f>$L$1*gp_need_index[[#This Row],[Normalised weighted population (base year)]]</f>
        <v>5916.6034444840789</v>
      </c>
      <c r="M3516" s="4">
        <f>$M$1*gp_need_index[[#This Row],[Normalised travel time adjusted wp (base year)]]</f>
        <v>8771.060211678956</v>
      </c>
      <c r="N3516" s="115">
        <v>14687.663656163035</v>
      </c>
      <c r="O3516" s="43">
        <f>gp_need_index[[#This Row],[Combined weighted population (base year)]]/gp_need_index[[#This Row],[Registered population (base year)]]</f>
        <v>1.7962898886461112</v>
      </c>
      <c r="P3516" s="77">
        <v>8263.4680050299758</v>
      </c>
      <c r="Q3516" s="4">
        <v>6065.6640727095282</v>
      </c>
      <c r="R3516" s="46">
        <v>14718.413887532806</v>
      </c>
      <c r="S3516" s="110">
        <v>14882.601913771154</v>
      </c>
      <c r="T3516" s="46">
        <v>14928.571854994703</v>
      </c>
      <c r="U3516" s="110">
        <f>$L$1*gp_need_index[[#This Row],[Normalised weighted population 2025/26]]</f>
        <v>5979.3026555202077</v>
      </c>
      <c r="V3516" s="4">
        <f>$M$1*gp_need_index[[#This Row],[Normalised travel time adjusted wp 2025/26]]</f>
        <v>8863.8932817617824</v>
      </c>
      <c r="W3516" s="115">
        <v>14843.195937281991</v>
      </c>
      <c r="X3516" s="43">
        <f>gp_need_index[[#This Row],[Combined weighted population 2025/26]]/gp_need_index[[#This Row],[Registered population 2025/26]]</f>
        <v>1.7962429246712073</v>
      </c>
    </row>
    <row r="3517" spans="1:24" ht="13">
      <c r="A3517" s="8" t="s">
        <v>1379</v>
      </c>
      <c r="B3517" s="3" t="s">
        <v>9438</v>
      </c>
      <c r="C3517" s="74" t="s">
        <v>6400</v>
      </c>
      <c r="D3517" s="74" t="s">
        <v>6794</v>
      </c>
      <c r="E3517" s="74" t="s">
        <v>6665</v>
      </c>
      <c r="F3517" s="41">
        <v>1.0111552798754642</v>
      </c>
      <c r="G3517" s="110">
        <v>58308.833333333328</v>
      </c>
      <c r="H3517" s="4">
        <v>27492.178439281779</v>
      </c>
      <c r="I3517" s="46">
        <v>67385.230353369989</v>
      </c>
      <c r="J3517" s="110">
        <v>68136.931457434461</v>
      </c>
      <c r="K3517" s="46">
        <v>68348.284309238137</v>
      </c>
      <c r="L3517" s="110">
        <f>$L$1*gp_need_index[[#This Row],[Normalised weighted population (base year)]]</f>
        <v>27375.007244227287</v>
      </c>
      <c r="M3517" s="4">
        <f>$M$1*gp_need_index[[#This Row],[Normalised travel time adjusted wp (base year)]]</f>
        <v>40582.039862433659</v>
      </c>
      <c r="N3517" s="115">
        <v>67957.047106660946</v>
      </c>
      <c r="O3517" s="43">
        <f>gp_need_index[[#This Row],[Combined weighted population (base year)]]/gp_need_index[[#This Row],[Registered population (base year)]]</f>
        <v>1.1654674467275277</v>
      </c>
      <c r="P3517" s="77">
        <v>58850.875161695396</v>
      </c>
      <c r="Q3517" s="4">
        <v>28041.770273887239</v>
      </c>
      <c r="R3517" s="46">
        <v>68043.725482116948</v>
      </c>
      <c r="S3517" s="110">
        <v>68802.77228363922</v>
      </c>
      <c r="T3517" s="46">
        <v>69015.292877566375</v>
      </c>
      <c r="U3517" s="110">
        <f>$L$1*gp_need_index[[#This Row],[Normalised weighted population 2025/26]]</f>
        <v>27642.518519698275</v>
      </c>
      <c r="V3517" s="4">
        <f>$M$1*gp_need_index[[#This Row],[Normalised travel time adjusted wp 2025/26]]</f>
        <v>40978.078601109395</v>
      </c>
      <c r="W3517" s="115">
        <v>68620.597120807666</v>
      </c>
      <c r="X3517" s="43">
        <f>gp_need_index[[#This Row],[Combined weighted population 2025/26]]/gp_need_index[[#This Row],[Registered population 2025/26]]</f>
        <v>1.1660080998331719</v>
      </c>
    </row>
    <row r="3518" spans="1:24" ht="13">
      <c r="A3518" s="8" t="s">
        <v>1384</v>
      </c>
      <c r="B3518" s="3" t="s">
        <v>9437</v>
      </c>
      <c r="C3518" s="74" t="s">
        <v>6400</v>
      </c>
      <c r="D3518" s="74" t="s">
        <v>6794</v>
      </c>
      <c r="E3518" s="74" t="s">
        <v>6665</v>
      </c>
      <c r="F3518" s="41">
        <v>1.0111552798754642</v>
      </c>
      <c r="G3518" s="110">
        <v>12223.916666666668</v>
      </c>
      <c r="H3518" s="4">
        <v>4957.1072327151942</v>
      </c>
      <c r="I3518" s="46">
        <v>12150.212595942845</v>
      </c>
      <c r="J3518" s="110">
        <v>12285.751617996977</v>
      </c>
      <c r="K3518" s="46">
        <v>12323.860593342271</v>
      </c>
      <c r="L3518" s="110">
        <f>$L$1*gp_need_index[[#This Row],[Normalised weighted population (base year)]]</f>
        <v>4935.9801263364352</v>
      </c>
      <c r="M3518" s="4">
        <f>$M$1*gp_need_index[[#This Row],[Normalised travel time adjusted wp (base year)]]</f>
        <v>7317.3365931951093</v>
      </c>
      <c r="N3518" s="115">
        <v>12253.316719531544</v>
      </c>
      <c r="O3518" s="43">
        <f>gp_need_index[[#This Row],[Combined weighted population (base year)]]/gp_need_index[[#This Row],[Registered population (base year)]]</f>
        <v>1.0024051254329185</v>
      </c>
      <c r="P3518" s="77">
        <v>12337.285862343917</v>
      </c>
      <c r="Q3518" s="4">
        <v>5055.684157995468</v>
      </c>
      <c r="R3518" s="46">
        <v>12267.684301346491</v>
      </c>
      <c r="S3518" s="110">
        <v>12404.533753151849</v>
      </c>
      <c r="T3518" s="46">
        <v>12442.849344124574</v>
      </c>
      <c r="U3518" s="110">
        <f>$L$1*gp_need_index[[#This Row],[Normalised weighted population 2025/26]]</f>
        <v>4983.702583758527</v>
      </c>
      <c r="V3518" s="4">
        <f>$M$1*gp_need_index[[#This Row],[Normalised travel time adjusted wp 2025/26]]</f>
        <v>7387.9865923316047</v>
      </c>
      <c r="W3518" s="115">
        <v>12371.689176090131</v>
      </c>
      <c r="X3518" s="43">
        <f>gp_need_index[[#This Row],[Combined weighted population 2025/26]]/gp_need_index[[#This Row],[Registered population 2025/26]]</f>
        <v>1.0027885642052941</v>
      </c>
    </row>
    <row r="3519" spans="1:24" ht="13">
      <c r="A3519" s="8" t="s">
        <v>1350</v>
      </c>
      <c r="B3519" s="3" t="s">
        <v>9436</v>
      </c>
      <c r="C3519" s="74" t="s">
        <v>6400</v>
      </c>
      <c r="D3519" s="74" t="s">
        <v>6794</v>
      </c>
      <c r="E3519" s="74" t="s">
        <v>6665</v>
      </c>
      <c r="F3519" s="41">
        <v>1.0111552798754642</v>
      </c>
      <c r="G3519" s="110">
        <v>20913</v>
      </c>
      <c r="H3519" s="4">
        <v>13120.55513615617</v>
      </c>
      <c r="I3519" s="46">
        <v>32159.387884326301</v>
      </c>
      <c r="J3519" s="110">
        <v>32518.134856799574</v>
      </c>
      <c r="K3519" s="46">
        <v>32619.002336304646</v>
      </c>
      <c r="L3519" s="110">
        <f>$L$1*gp_need_index[[#This Row],[Normalised weighted population (base year)]]</f>
        <v>13064.635554211176</v>
      </c>
      <c r="M3519" s="4">
        <f>$M$1*gp_need_index[[#This Row],[Normalised travel time adjusted wp (base year)]]</f>
        <v>19367.650065589292</v>
      </c>
      <c r="N3519" s="115">
        <v>32432.285619800467</v>
      </c>
      <c r="O3519" s="43">
        <f>gp_need_index[[#This Row],[Combined weighted population (base year)]]/gp_need_index[[#This Row],[Registered population (base year)]]</f>
        <v>1.550819376454859</v>
      </c>
      <c r="P3519" s="77">
        <v>21131.620747944326</v>
      </c>
      <c r="Q3519" s="4">
        <v>13387.996002425531</v>
      </c>
      <c r="R3519" s="46">
        <v>32486.148907404211</v>
      </c>
      <c r="S3519" s="110">
        <v>32848.540990542308</v>
      </c>
      <c r="T3519" s="46">
        <v>32950.004800927323</v>
      </c>
      <c r="U3519" s="110">
        <f>$L$1*gp_need_index[[#This Row],[Normalised weighted population 2025/26]]</f>
        <v>13197.381043496895</v>
      </c>
      <c r="V3519" s="4">
        <f>$M$1*gp_need_index[[#This Row],[Normalised travel time adjusted wp 2025/26]]</f>
        <v>19564.183970567879</v>
      </c>
      <c r="W3519" s="115">
        <v>32761.565014064774</v>
      </c>
      <c r="X3519" s="43">
        <f>gp_need_index[[#This Row],[Combined weighted population 2025/26]]/gp_need_index[[#This Row],[Registered population 2025/26]]</f>
        <v>1.5503574195676308</v>
      </c>
    </row>
    <row r="3520" spans="1:24" ht="13">
      <c r="A3520" s="8" t="s">
        <v>1336</v>
      </c>
      <c r="B3520" s="3" t="s">
        <v>9435</v>
      </c>
      <c r="C3520" s="74" t="s">
        <v>6400</v>
      </c>
      <c r="D3520" s="74" t="s">
        <v>6794</v>
      </c>
      <c r="E3520" s="74" t="s">
        <v>6655</v>
      </c>
      <c r="F3520" s="41">
        <v>1.0111552798754642</v>
      </c>
      <c r="G3520" s="110">
        <v>8646</v>
      </c>
      <c r="H3520" s="4">
        <v>4874.593318259107</v>
      </c>
      <c r="I3520" s="46">
        <v>11947.965286030254</v>
      </c>
      <c r="J3520" s="110">
        <v>12081.248182738253</v>
      </c>
      <c r="K3520" s="46">
        <v>12118.72281216686</v>
      </c>
      <c r="L3520" s="110">
        <f>$L$1*gp_need_index[[#This Row],[Normalised weighted population (base year)]]</f>
        <v>4853.8178847747613</v>
      </c>
      <c r="M3520" s="4">
        <f>$M$1*gp_need_index[[#This Row],[Normalised travel time adjusted wp (base year)]]</f>
        <v>7195.5352971261964</v>
      </c>
      <c r="N3520" s="115">
        <v>12049.353181900959</v>
      </c>
      <c r="O3520" s="43">
        <f>gp_need_index[[#This Row],[Combined weighted population (base year)]]/gp_need_index[[#This Row],[Registered population (base year)]]</f>
        <v>1.3936332618437379</v>
      </c>
      <c r="P3520" s="77">
        <v>8730.5500767268968</v>
      </c>
      <c r="Q3520" s="4">
        <v>4974.8527904519478</v>
      </c>
      <c r="R3520" s="46">
        <v>12071.545921716546</v>
      </c>
      <c r="S3520" s="110">
        <v>12206.207395002812</v>
      </c>
      <c r="T3520" s="46">
        <v>12243.910388052134</v>
      </c>
      <c r="U3520" s="110">
        <f>$L$1*gp_need_index[[#This Row],[Normalised weighted population 2025/26]]</f>
        <v>4904.0220731320287</v>
      </c>
      <c r="V3520" s="4">
        <f>$M$1*gp_need_index[[#This Row],[Normalised travel time adjusted wp 2025/26]]</f>
        <v>7269.8658709833517</v>
      </c>
      <c r="W3520" s="115">
        <v>12173.88794411538</v>
      </c>
      <c r="X3520" s="43">
        <f>gp_need_index[[#This Row],[Combined weighted population 2025/26]]/gp_need_index[[#This Row],[Registered population 2025/26]]</f>
        <v>1.3944010213706257</v>
      </c>
    </row>
    <row r="3521" spans="1:24" ht="13">
      <c r="A3521" s="8" t="s">
        <v>1334</v>
      </c>
      <c r="B3521" s="3" t="s">
        <v>9434</v>
      </c>
      <c r="C3521" s="74" t="s">
        <v>6400</v>
      </c>
      <c r="D3521" s="74" t="s">
        <v>6794</v>
      </c>
      <c r="E3521" s="74" t="s">
        <v>6655</v>
      </c>
      <c r="F3521" s="41">
        <v>1.0111552798754642</v>
      </c>
      <c r="G3521" s="110">
        <v>4644.25</v>
      </c>
      <c r="H3521" s="4">
        <v>2713.7408170214799</v>
      </c>
      <c r="I3521" s="46">
        <v>6651.5663892625371</v>
      </c>
      <c r="J3521" s="110">
        <v>6725.766473944991</v>
      </c>
      <c r="K3521" s="46">
        <v>6746.6290207962811</v>
      </c>
      <c r="L3521" s="110">
        <f>$L$1*gp_need_index[[#This Row],[Normalised weighted population (base year)]]</f>
        <v>2702.1748999989045</v>
      </c>
      <c r="M3521" s="4">
        <f>$M$1*gp_need_index[[#This Row],[Normalised travel time adjusted wp (base year)]]</f>
        <v>4005.8352689622666</v>
      </c>
      <c r="N3521" s="115">
        <v>6708.0101689611711</v>
      </c>
      <c r="O3521" s="43">
        <f>gp_need_index[[#This Row],[Combined weighted population (base year)]]/gp_need_index[[#This Row],[Registered population (base year)]]</f>
        <v>1.4443688795739185</v>
      </c>
      <c r="P3521" s="77">
        <v>4695.0135219692265</v>
      </c>
      <c r="Q3521" s="4">
        <v>2770.2544906718099</v>
      </c>
      <c r="R3521" s="46">
        <v>6722.0590653795434</v>
      </c>
      <c r="S3521" s="110">
        <v>6797.0455155932532</v>
      </c>
      <c r="T3521" s="46">
        <v>6818.0404857373169</v>
      </c>
      <c r="U3521" s="110">
        <f>$L$1*gp_need_index[[#This Row],[Normalised weighted population 2025/26]]</f>
        <v>2730.8122958978042</v>
      </c>
      <c r="V3521" s="4">
        <f>$M$1*gp_need_index[[#This Row],[Normalised travel time adjusted wp 2025/26]]</f>
        <v>4048.2360833522807</v>
      </c>
      <c r="W3521" s="115">
        <v>6779.0483792500854</v>
      </c>
      <c r="X3521" s="43">
        <f>gp_need_index[[#This Row],[Combined weighted population 2025/26]]/gp_need_index[[#This Row],[Registered population 2025/26]]</f>
        <v>1.4438826102478941</v>
      </c>
    </row>
    <row r="3522" spans="1:24" ht="13">
      <c r="A3522" s="8" t="s">
        <v>1351</v>
      </c>
      <c r="B3522" s="3" t="s">
        <v>9433</v>
      </c>
      <c r="C3522" s="74" t="s">
        <v>6400</v>
      </c>
      <c r="D3522" s="74" t="s">
        <v>6794</v>
      </c>
      <c r="E3522" s="74" t="s">
        <v>6665</v>
      </c>
      <c r="F3522" s="41">
        <v>1.0111552798754642</v>
      </c>
      <c r="G3522" s="110">
        <v>12018.166666666666</v>
      </c>
      <c r="H3522" s="4">
        <v>5443.9508895863028</v>
      </c>
      <c r="I3522" s="46">
        <v>13343.500062659641</v>
      </c>
      <c r="J3522" s="110">
        <v>13492.350540376883</v>
      </c>
      <c r="K3522" s="46">
        <v>13534.202245513106</v>
      </c>
      <c r="L3522" s="110">
        <f>$L$1*gp_need_index[[#This Row],[Normalised weighted population (base year)]]</f>
        <v>5420.7488638552541</v>
      </c>
      <c r="M3522" s="4">
        <f>$M$1*gp_need_index[[#This Row],[Normalised travel time adjusted wp (base year)]]</f>
        <v>8035.9813064014907</v>
      </c>
      <c r="N3522" s="115">
        <v>13456.730170256746</v>
      </c>
      <c r="O3522" s="43">
        <f>gp_need_index[[#This Row],[Combined weighted population (base year)]]/gp_need_index[[#This Row],[Registered population (base year)]]</f>
        <v>1.11969908085732</v>
      </c>
      <c r="P3522" s="77">
        <v>12127.307499088842</v>
      </c>
      <c r="Q3522" s="4">
        <v>5549.4873150671556</v>
      </c>
      <c r="R3522" s="46">
        <v>13465.904175976782</v>
      </c>
      <c r="S3522" s="110">
        <v>13616.120105835986</v>
      </c>
      <c r="T3522" s="46">
        <v>13658.178090359437</v>
      </c>
      <c r="U3522" s="110">
        <f>$L$1*gp_need_index[[#This Row],[Normalised weighted population 2025/26]]</f>
        <v>5470.475094235534</v>
      </c>
      <c r="V3522" s="4">
        <f>$M$1*gp_need_index[[#This Row],[Normalised travel time adjusted wp 2025/26]]</f>
        <v>8109.5924105920412</v>
      </c>
      <c r="W3522" s="115">
        <v>13580.067504827575</v>
      </c>
      <c r="X3522" s="43">
        <f>gp_need_index[[#This Row],[Combined weighted population 2025/26]]/gp_need_index[[#This Row],[Registered population 2025/26]]</f>
        <v>1.1197924605975302</v>
      </c>
    </row>
    <row r="3523" spans="1:24" ht="13">
      <c r="A3523" s="8" t="s">
        <v>1376</v>
      </c>
      <c r="B3523" s="3" t="s">
        <v>9432</v>
      </c>
      <c r="C3523" s="74" t="s">
        <v>6400</v>
      </c>
      <c r="D3523" s="74" t="s">
        <v>6794</v>
      </c>
      <c r="E3523" s="74" t="s">
        <v>6655</v>
      </c>
      <c r="F3523" s="41">
        <v>1.0111552798754642</v>
      </c>
      <c r="G3523" s="110">
        <v>23524</v>
      </c>
      <c r="H3523" s="4">
        <v>13335.295574773942</v>
      </c>
      <c r="I3523" s="46">
        <v>32685.731548012351</v>
      </c>
      <c r="J3523" s="110">
        <v>33050.350031364716</v>
      </c>
      <c r="K3523" s="46">
        <v>33152.868380559856</v>
      </c>
      <c r="L3523" s="110">
        <f>$L$1*gp_need_index[[#This Row],[Normalised weighted population (base year)]]</f>
        <v>13278.460772746444</v>
      </c>
      <c r="M3523" s="4">
        <f>$M$1*gp_need_index[[#This Row],[Normalised travel time adjusted wp (base year)]]</f>
        <v>19684.634951283584</v>
      </c>
      <c r="N3523" s="115">
        <v>32963.095724030027</v>
      </c>
      <c r="O3523" s="43">
        <f>gp_need_index[[#This Row],[Combined weighted population (base year)]]/gp_need_index[[#This Row],[Registered population (base year)]]</f>
        <v>1.4012538566583075</v>
      </c>
      <c r="P3523" s="77">
        <v>23752.303087287131</v>
      </c>
      <c r="Q3523" s="4">
        <v>13610.760140831428</v>
      </c>
      <c r="R3523" s="46">
        <v>33026.689027835419</v>
      </c>
      <c r="S3523" s="110">
        <v>33395.110987300846</v>
      </c>
      <c r="T3523" s="46">
        <v>33498.26306367397</v>
      </c>
      <c r="U3523" s="110">
        <f>$L$1*gp_need_index[[#This Row],[Normalised weighted population 2025/26]]</f>
        <v>13416.973521477639</v>
      </c>
      <c r="V3523" s="4">
        <f>$M$1*gp_need_index[[#This Row],[Normalised travel time adjusted wp 2025/26]]</f>
        <v>19889.71428780345</v>
      </c>
      <c r="W3523" s="115">
        <v>33306.687809281088</v>
      </c>
      <c r="X3523" s="43">
        <f>gp_need_index[[#This Row],[Combined weighted population 2025/26]]/gp_need_index[[#This Row],[Registered population 2025/26]]</f>
        <v>1.4022508759206478</v>
      </c>
    </row>
    <row r="3524" spans="1:24" ht="13">
      <c r="A3524" s="8" t="s">
        <v>1331</v>
      </c>
      <c r="B3524" s="3" t="s">
        <v>9431</v>
      </c>
      <c r="C3524" s="74" t="s">
        <v>6400</v>
      </c>
      <c r="D3524" s="74" t="s">
        <v>6794</v>
      </c>
      <c r="E3524" s="74" t="s">
        <v>6655</v>
      </c>
      <c r="F3524" s="41">
        <v>1.0111552798754642</v>
      </c>
      <c r="G3524" s="110">
        <v>3923.6666666666665</v>
      </c>
      <c r="H3524" s="4">
        <v>1889.4624954133187</v>
      </c>
      <c r="I3524" s="46">
        <v>4631.2032267169434</v>
      </c>
      <c r="J3524" s="110">
        <v>4682.8655948711239</v>
      </c>
      <c r="K3524" s="46">
        <v>4697.3913003427242</v>
      </c>
      <c r="L3524" s="110">
        <f>$L$1*gp_need_index[[#This Row],[Normalised weighted population (base year)]]</f>
        <v>1881.4096385221421</v>
      </c>
      <c r="M3524" s="4">
        <f>$M$1*gp_need_index[[#This Row],[Normalised travel time adjusted wp (base year)]]</f>
        <v>2789.0929951871735</v>
      </c>
      <c r="N3524" s="115">
        <v>4670.5026337093159</v>
      </c>
      <c r="O3524" s="43">
        <f>gp_need_index[[#This Row],[Combined weighted population (base year)]]/gp_need_index[[#This Row],[Registered population (base year)]]</f>
        <v>1.1903413389795217</v>
      </c>
      <c r="P3524" s="77">
        <v>3962.8337844866878</v>
      </c>
      <c r="Q3524" s="4">
        <v>1928.3589459995262</v>
      </c>
      <c r="R3524" s="46">
        <v>4679.1884203816708</v>
      </c>
      <c r="S3524" s="110">
        <v>4731.3860768010591</v>
      </c>
      <c r="T3524" s="46">
        <v>4746.0005602843003</v>
      </c>
      <c r="U3524" s="110">
        <f>$L$1*gp_need_index[[#This Row],[Normalised weighted population 2025/26]]</f>
        <v>1900.9034507017404</v>
      </c>
      <c r="V3524" s="4">
        <f>$M$1*gp_need_index[[#This Row],[Normalised travel time adjusted wp 2025/26]]</f>
        <v>2817.9549182708201</v>
      </c>
      <c r="W3524" s="115">
        <v>4718.8583689725601</v>
      </c>
      <c r="X3524" s="43">
        <f>gp_need_index[[#This Row],[Combined weighted population 2025/26]]/gp_need_index[[#This Row],[Registered population 2025/26]]</f>
        <v>1.1907787774106204</v>
      </c>
    </row>
    <row r="3525" spans="1:24" ht="13">
      <c r="A3525" s="8" t="s">
        <v>1366</v>
      </c>
      <c r="B3525" s="3" t="s">
        <v>9430</v>
      </c>
      <c r="C3525" s="74" t="s">
        <v>6400</v>
      </c>
      <c r="D3525" s="74" t="s">
        <v>6794</v>
      </c>
      <c r="E3525" s="74" t="s">
        <v>6665</v>
      </c>
      <c r="F3525" s="41">
        <v>1.0111552798754642</v>
      </c>
      <c r="G3525" s="110">
        <v>26925.416666666664</v>
      </c>
      <c r="H3525" s="4">
        <v>10158.819827175672</v>
      </c>
      <c r="I3525" s="46">
        <v>24899.969847223885</v>
      </c>
      <c r="J3525" s="110">
        <v>25177.735979760288</v>
      </c>
      <c r="K3525" s="46">
        <v>25255.834394048386</v>
      </c>
      <c r="L3525" s="110">
        <f>$L$1*gp_need_index[[#This Row],[Normalised weighted population (base year)]]</f>
        <v>10115.523110543254</v>
      </c>
      <c r="M3525" s="4">
        <f>$M$1*gp_need_index[[#This Row],[Normalised travel time adjusted wp (base year)]]</f>
        <v>14995.742592470047</v>
      </c>
      <c r="N3525" s="115">
        <v>25111.265703013301</v>
      </c>
      <c r="O3525" s="43">
        <f>gp_need_index[[#This Row],[Combined weighted population (base year)]]/gp_need_index[[#This Row],[Registered population (base year)]]</f>
        <v>0.93262310529443881</v>
      </c>
      <c r="P3525" s="77">
        <v>27166.767209490186</v>
      </c>
      <c r="Q3525" s="4">
        <v>10344.412849906708</v>
      </c>
      <c r="R3525" s="46">
        <v>25100.854238442556</v>
      </c>
      <c r="S3525" s="110">
        <v>25380.861292585614</v>
      </c>
      <c r="T3525" s="46">
        <v>25459.258652710098</v>
      </c>
      <c r="U3525" s="110">
        <f>$L$1*gp_need_index[[#This Row],[Normalised weighted population 2025/26]]</f>
        <v>10197.131671292031</v>
      </c>
      <c r="V3525" s="4">
        <f>$M$1*gp_need_index[[#This Row],[Normalised travel time adjusted wp 2025/26]]</f>
        <v>15116.526478377769</v>
      </c>
      <c r="W3525" s="115">
        <v>25313.658149669798</v>
      </c>
      <c r="X3525" s="43">
        <f>gp_need_index[[#This Row],[Combined weighted population 2025/26]]/gp_need_index[[#This Row],[Registered population 2025/26]]</f>
        <v>0.93178764902240407</v>
      </c>
    </row>
    <row r="3526" spans="1:24" ht="13">
      <c r="A3526" s="8" t="s">
        <v>1365</v>
      </c>
      <c r="B3526" s="3" t="s">
        <v>9429</v>
      </c>
      <c r="C3526" s="74" t="s">
        <v>6400</v>
      </c>
      <c r="D3526" s="74" t="s">
        <v>6794</v>
      </c>
      <c r="E3526" s="74" t="s">
        <v>6655</v>
      </c>
      <c r="F3526" s="41">
        <v>1.0111552798754642</v>
      </c>
      <c r="G3526" s="110">
        <v>5523.166666666667</v>
      </c>
      <c r="H3526" s="4">
        <v>5146.1374878728166</v>
      </c>
      <c r="I3526" s="46">
        <v>12613.538822188795</v>
      </c>
      <c r="J3526" s="110">
        <v>12754.246377970343</v>
      </c>
      <c r="K3526" s="46">
        <v>12793.808569676537</v>
      </c>
      <c r="L3526" s="110">
        <f>$L$1*gp_need_index[[#This Row],[Normalised weighted population (base year)]]</f>
        <v>5124.2047377744384</v>
      </c>
      <c r="M3526" s="4">
        <f>$M$1*gp_need_index[[#This Row],[Normalised travel time adjusted wp (base year)]]</f>
        <v>7596.3698959562953</v>
      </c>
      <c r="N3526" s="115">
        <v>12720.574633730734</v>
      </c>
      <c r="O3526" s="43">
        <f>gp_need_index[[#This Row],[Combined weighted population (base year)]]/gp_need_index[[#This Row],[Registered population (base year)]]</f>
        <v>2.3031306859707414</v>
      </c>
      <c r="P3526" s="77">
        <v>5589.7698182243312</v>
      </c>
      <c r="Q3526" s="4">
        <v>5257.5217764117697</v>
      </c>
      <c r="R3526" s="46">
        <v>12757.445944971114</v>
      </c>
      <c r="S3526" s="110">
        <v>12899.758824983372</v>
      </c>
      <c r="T3526" s="46">
        <v>12939.604085806599</v>
      </c>
      <c r="U3526" s="110">
        <f>$L$1*gp_need_index[[#This Row],[Normalised weighted population 2025/26]]</f>
        <v>5182.6664883391131</v>
      </c>
      <c r="V3526" s="4">
        <f>$M$1*gp_need_index[[#This Row],[Normalised travel time adjusted wp 2025/26]]</f>
        <v>7682.9365085223772</v>
      </c>
      <c r="W3526" s="115">
        <v>12865.602996861489</v>
      </c>
      <c r="X3526" s="43">
        <f>gp_need_index[[#This Row],[Combined weighted population 2025/26]]/gp_need_index[[#This Row],[Registered population 2025/26]]</f>
        <v>2.3016337729893195</v>
      </c>
    </row>
    <row r="3527" spans="1:24" ht="13">
      <c r="A3527" s="8" t="s">
        <v>1344</v>
      </c>
      <c r="B3527" s="3" t="s">
        <v>9428</v>
      </c>
      <c r="C3527" s="74" t="s">
        <v>6400</v>
      </c>
      <c r="D3527" s="74" t="s">
        <v>6794</v>
      </c>
      <c r="E3527" s="74" t="s">
        <v>6655</v>
      </c>
      <c r="F3527" s="41">
        <v>1.0111552798754642</v>
      </c>
      <c r="G3527" s="110">
        <v>6179.9166666666661</v>
      </c>
      <c r="H3527" s="4">
        <v>3122.8351062884808</v>
      </c>
      <c r="I3527" s="46">
        <v>7654.284779854549</v>
      </c>
      <c r="J3527" s="110">
        <v>7739.6704688203317</v>
      </c>
      <c r="K3527" s="46">
        <v>7763.6780281661449</v>
      </c>
      <c r="L3527" s="110">
        <f>$L$1*gp_need_index[[#This Row],[Normalised weighted population (base year)]]</f>
        <v>3109.5256363907033</v>
      </c>
      <c r="M3527" s="4">
        <f>$M$1*gp_need_index[[#This Row],[Normalised travel time adjusted wp (base year)]]</f>
        <v>4609.7117784645498</v>
      </c>
      <c r="N3527" s="115">
        <v>7719.2374148552535</v>
      </c>
      <c r="O3527" s="43">
        <f>gp_need_index[[#This Row],[Combined weighted population (base year)]]/gp_need_index[[#This Row],[Registered population (base year)]]</f>
        <v>1.2490843859580503</v>
      </c>
      <c r="P3527" s="77">
        <v>6240.1156481207927</v>
      </c>
      <c r="Q3527" s="4">
        <v>3187.6153420180294</v>
      </c>
      <c r="R3527" s="46">
        <v>7734.7906767796267</v>
      </c>
      <c r="S3527" s="110">
        <v>7821.0744315572347</v>
      </c>
      <c r="T3527" s="46">
        <v>7845.2324607786586</v>
      </c>
      <c r="U3527" s="110">
        <f>$L$1*gp_need_index[[#This Row],[Normalised weighted population 2025/26]]</f>
        <v>3142.2308671952869</v>
      </c>
      <c r="V3527" s="4">
        <f>$M$1*gp_need_index[[#This Row],[Normalised travel time adjusted wp 2025/26]]</f>
        <v>4658.1350164241876</v>
      </c>
      <c r="W3527" s="115">
        <v>7800.3658836194745</v>
      </c>
      <c r="X3527" s="43">
        <f>gp_need_index[[#This Row],[Combined weighted population 2025/26]]/gp_need_index[[#This Row],[Registered population 2025/26]]</f>
        <v>1.2500354678472265</v>
      </c>
    </row>
    <row r="3528" spans="1:24" ht="13">
      <c r="A3528" s="8" t="s">
        <v>1364</v>
      </c>
      <c r="B3528" s="3" t="s">
        <v>12776</v>
      </c>
      <c r="C3528" s="74" t="s">
        <v>6400</v>
      </c>
      <c r="D3528" s="74" t="s">
        <v>6794</v>
      </c>
      <c r="E3528" s="74" t="s">
        <v>6655</v>
      </c>
      <c r="F3528" s="41">
        <v>1.0111552798754642</v>
      </c>
      <c r="G3528" s="110">
        <v>22698.833333333336</v>
      </c>
      <c r="H3528" s="4">
        <v>14330.617445959473</v>
      </c>
      <c r="I3528" s="46">
        <v>35125.334277701913</v>
      </c>
      <c r="J3528" s="110">
        <v>35517.167212288914</v>
      </c>
      <c r="K3528" s="46">
        <v>35627.337342022372</v>
      </c>
      <c r="L3528" s="110">
        <f>$L$1*gp_need_index[[#This Row],[Normalised weighted population (base year)]]</f>
        <v>14269.540599113003</v>
      </c>
      <c r="M3528" s="4">
        <f>$M$1*gp_need_index[[#This Row],[Normalised travel time adjusted wp (base year)]]</f>
        <v>21153.859805240216</v>
      </c>
      <c r="N3528" s="115">
        <v>35423.400404353219</v>
      </c>
      <c r="O3528" s="43">
        <f>gp_need_index[[#This Row],[Combined weighted population (base year)]]/gp_need_index[[#This Row],[Registered population (base year)]]</f>
        <v>1.5605824266013619</v>
      </c>
      <c r="P3528" s="77">
        <v>22935.766346971293</v>
      </c>
      <c r="Q3528" s="4">
        <v>14622.083177014301</v>
      </c>
      <c r="R3528" s="46">
        <v>35480.677715983569</v>
      </c>
      <c r="S3528" s="110">
        <v>35876.47460607651</v>
      </c>
      <c r="T3528" s="46">
        <v>35987.291211835713</v>
      </c>
      <c r="U3528" s="110">
        <f>$L$1*gp_need_index[[#This Row],[Normalised weighted population 2025/26]]</f>
        <v>14413.897591678548</v>
      </c>
      <c r="V3528" s="4">
        <f>$M$1*gp_need_index[[#This Row],[Normalised travel time adjusted wp 2025/26]]</f>
        <v>21367.583711275816</v>
      </c>
      <c r="W3528" s="115">
        <v>35781.481302954366</v>
      </c>
      <c r="X3528" s="43">
        <f>gp_need_index[[#This Row],[Combined weighted population 2025/26]]/gp_need_index[[#This Row],[Registered population 2025/26]]</f>
        <v>1.560073500996376</v>
      </c>
    </row>
    <row r="3529" spans="1:24" ht="13">
      <c r="A3529" s="8" t="s">
        <v>1341</v>
      </c>
      <c r="B3529" s="3" t="s">
        <v>9426</v>
      </c>
      <c r="C3529" s="74" t="s">
        <v>6400</v>
      </c>
      <c r="D3529" s="74" t="s">
        <v>6794</v>
      </c>
      <c r="E3529" s="74" t="s">
        <v>6665</v>
      </c>
      <c r="F3529" s="41">
        <v>1.0111552798754642</v>
      </c>
      <c r="G3529" s="110">
        <v>15138.166666666664</v>
      </c>
      <c r="H3529" s="4">
        <v>11191.935318625086</v>
      </c>
      <c r="I3529" s="46">
        <v>27432.207353491594</v>
      </c>
      <c r="J3529" s="110">
        <v>27738.221304121558</v>
      </c>
      <c r="K3529" s="46">
        <v>27824.262046655582</v>
      </c>
      <c r="L3529" s="110">
        <f>$L$1*gp_need_index[[#This Row],[Normalised weighted population (base year)]]</f>
        <v>11144.235481409487</v>
      </c>
      <c r="M3529" s="4">
        <f>$M$1*gp_need_index[[#This Row],[Normalised travel time adjusted wp (base year)]]</f>
        <v>16520.755757545121</v>
      </c>
      <c r="N3529" s="115">
        <v>27664.991238954608</v>
      </c>
      <c r="O3529" s="43">
        <f>gp_need_index[[#This Row],[Combined weighted population (base year)]]/gp_need_index[[#This Row],[Registered population (base year)]]</f>
        <v>1.8274994487853844</v>
      </c>
      <c r="P3529" s="77">
        <v>15309.01258150678</v>
      </c>
      <c r="Q3529" s="4">
        <v>11426.905959568065</v>
      </c>
      <c r="R3529" s="46">
        <v>27727.538048725051</v>
      </c>
      <c r="S3529" s="110">
        <v>28036.846495916161</v>
      </c>
      <c r="T3529" s="46">
        <v>28123.447763152799</v>
      </c>
      <c r="U3529" s="110">
        <f>$L$1*gp_need_index[[#This Row],[Normalised weighted population 2025/26]]</f>
        <v>11264.212513157578</v>
      </c>
      <c r="V3529" s="4">
        <f>$M$1*gp_need_index[[#This Row],[Normalised travel time adjusted wp 2025/26]]</f>
        <v>16698.398353783923</v>
      </c>
      <c r="W3529" s="115">
        <v>27962.610866941501</v>
      </c>
      <c r="X3529" s="43">
        <f>gp_need_index[[#This Row],[Combined weighted population 2025/26]]/gp_need_index[[#This Row],[Registered population 2025/26]]</f>
        <v>1.8265456846459327</v>
      </c>
    </row>
    <row r="3530" spans="1:24" ht="13">
      <c r="A3530" s="8" t="s">
        <v>1383</v>
      </c>
      <c r="B3530" s="3" t="s">
        <v>9425</v>
      </c>
      <c r="C3530" s="74" t="s">
        <v>6400</v>
      </c>
      <c r="D3530" s="74" t="s">
        <v>6794</v>
      </c>
      <c r="E3530" s="74" t="s">
        <v>6655</v>
      </c>
      <c r="F3530" s="41">
        <v>1.0111552798754642</v>
      </c>
      <c r="G3530" s="110">
        <v>5588.75</v>
      </c>
      <c r="H3530" s="4">
        <v>4584.2273388879148</v>
      </c>
      <c r="I3530" s="46">
        <v>11236.258192686477</v>
      </c>
      <c r="J3530" s="110">
        <v>11361.601797578871</v>
      </c>
      <c r="K3530" s="46">
        <v>11396.844167459825</v>
      </c>
      <c r="L3530" s="110">
        <f>$L$1*gp_need_index[[#This Row],[Normalised weighted population (base year)]]</f>
        <v>4564.6894402493872</v>
      </c>
      <c r="M3530" s="4">
        <f>$M$1*gp_need_index[[#This Row],[Normalised travel time adjusted wp (base year)]]</f>
        <v>6766.9172530682736</v>
      </c>
      <c r="N3530" s="115">
        <v>11331.606693317661</v>
      </c>
      <c r="O3530" s="43">
        <f>gp_need_index[[#This Row],[Combined weighted population (base year)]]/gp_need_index[[#This Row],[Registered population (base year)]]</f>
        <v>2.0275744474735244</v>
      </c>
      <c r="P3530" s="77">
        <v>5652.6720134086327</v>
      </c>
      <c r="Q3530" s="4">
        <v>4681.1208494779257</v>
      </c>
      <c r="R3530" s="46">
        <v>11358.801492183242</v>
      </c>
      <c r="S3530" s="110">
        <v>11485.512101878387</v>
      </c>
      <c r="T3530" s="46">
        <v>11520.988984167172</v>
      </c>
      <c r="U3530" s="110">
        <f>$L$1*gp_need_index[[#This Row],[Normalised weighted population 2025/26]]</f>
        <v>4614.4722145140704</v>
      </c>
      <c r="V3530" s="4">
        <f>$M$1*gp_need_index[[#This Row],[Normalised travel time adjusted wp 2025/26]]</f>
        <v>6840.6286849096014</v>
      </c>
      <c r="W3530" s="115">
        <v>11455.100899423673</v>
      </c>
      <c r="X3530" s="43">
        <f>gp_need_index[[#This Row],[Combined weighted population 2025/26]]/gp_need_index[[#This Row],[Registered population 2025/26]]</f>
        <v>2.0264931119745087</v>
      </c>
    </row>
    <row r="3531" spans="1:24" ht="13">
      <c r="A3531" s="8" t="s">
        <v>1387</v>
      </c>
      <c r="B3531" s="3" t="s">
        <v>9424</v>
      </c>
      <c r="C3531" s="74" t="s">
        <v>6400</v>
      </c>
      <c r="D3531" s="74" t="s">
        <v>6794</v>
      </c>
      <c r="E3531" s="74" t="s">
        <v>6655</v>
      </c>
      <c r="F3531" s="41">
        <v>1.0111552798754642</v>
      </c>
      <c r="G3531" s="110">
        <v>8004.5</v>
      </c>
      <c r="H3531" s="4">
        <v>4087.2610872870073</v>
      </c>
      <c r="I3531" s="46">
        <v>10018.159546340981</v>
      </c>
      <c r="J3531" s="110">
        <v>10129.914919917468</v>
      </c>
      <c r="K3531" s="46">
        <v>10161.33674008251</v>
      </c>
      <c r="L3531" s="110">
        <f>$L$1*gp_need_index[[#This Row],[Normalised weighted population (base year)]]</f>
        <v>4069.8412503266568</v>
      </c>
      <c r="M3531" s="4">
        <f>$M$1*gp_need_index[[#This Row],[Normalised travel time adjusted wp (base year)]]</f>
        <v>6033.3302702362544</v>
      </c>
      <c r="N3531" s="115">
        <v>10103.171520562912</v>
      </c>
      <c r="O3531" s="43">
        <f>gp_need_index[[#This Row],[Combined weighted population (base year)]]/gp_need_index[[#This Row],[Registered population (base year)]]</f>
        <v>1.2621864601865089</v>
      </c>
      <c r="P3531" s="77">
        <v>8087.4902515298581</v>
      </c>
      <c r="Q3531" s="4">
        <v>4174.0941551557353</v>
      </c>
      <c r="R3531" s="46">
        <v>10128.494529976542</v>
      </c>
      <c r="S3531" s="110">
        <v>10241.480721175538</v>
      </c>
      <c r="T3531" s="46">
        <v>10273.114992489274</v>
      </c>
      <c r="U3531" s="110">
        <f>$L$1*gp_need_index[[#This Row],[Normalised weighted population 2025/26]]</f>
        <v>4114.6644402226621</v>
      </c>
      <c r="V3531" s="4">
        <f>$M$1*gp_need_index[[#This Row],[Normalised travel time adjusted wp 2025/26]]</f>
        <v>6099.6990100044795</v>
      </c>
      <c r="W3531" s="115">
        <v>10214.363450227142</v>
      </c>
      <c r="X3531" s="43">
        <f>gp_need_index[[#This Row],[Combined weighted population 2025/26]]/gp_need_index[[#This Row],[Registered population 2025/26]]</f>
        <v>1.2629830927208792</v>
      </c>
    </row>
    <row r="3532" spans="1:24" ht="13">
      <c r="A3532" s="8" t="s">
        <v>1382</v>
      </c>
      <c r="B3532" s="3" t="s">
        <v>9423</v>
      </c>
      <c r="C3532" s="74" t="s">
        <v>6400</v>
      </c>
      <c r="D3532" s="74" t="s">
        <v>6794</v>
      </c>
      <c r="E3532" s="74" t="s">
        <v>6665</v>
      </c>
      <c r="F3532" s="41">
        <v>1.0111552798754642</v>
      </c>
      <c r="G3532" s="110">
        <v>26009.916666666668</v>
      </c>
      <c r="H3532" s="4">
        <v>9560.6502584120135</v>
      </c>
      <c r="I3532" s="46">
        <v>23433.814872617655</v>
      </c>
      <c r="J3532" s="110">
        <v>23695.225636071518</v>
      </c>
      <c r="K3532" s="46">
        <v>23768.725475368567</v>
      </c>
      <c r="L3532" s="110">
        <f>$L$1*gp_need_index[[#This Row],[Normalised weighted population (base year)]]</f>
        <v>9519.9029302673807</v>
      </c>
      <c r="M3532" s="4">
        <f>$M$1*gp_need_index[[#This Row],[Normalised travel time adjusted wp (base year)]]</f>
        <v>14112.766318411797</v>
      </c>
      <c r="N3532" s="115">
        <v>23632.66924867918</v>
      </c>
      <c r="O3532" s="43">
        <f>gp_need_index[[#This Row],[Combined weighted population (base year)]]/gp_need_index[[#This Row],[Registered population (base year)]]</f>
        <v>0.90860226703324742</v>
      </c>
      <c r="P3532" s="77">
        <v>26304.667657468784</v>
      </c>
      <c r="Q3532" s="4">
        <v>9745.4111784823344</v>
      </c>
      <c r="R3532" s="46">
        <v>23647.368781011082</v>
      </c>
      <c r="S3532" s="110">
        <v>23911.161798081575</v>
      </c>
      <c r="T3532" s="46">
        <v>23985.019495063141</v>
      </c>
      <c r="U3532" s="110">
        <f>$L$1*gp_need_index[[#This Row],[Normalised weighted population 2025/26]]</f>
        <v>9606.6584367581399</v>
      </c>
      <c r="V3532" s="4">
        <f>$M$1*gp_need_index[[#This Row],[Normalised travel time adjusted wp 2025/26]]</f>
        <v>14241.191671263921</v>
      </c>
      <c r="W3532" s="115">
        <v>23847.850108022059</v>
      </c>
      <c r="X3532" s="43">
        <f>gp_need_index[[#This Row],[Combined weighted population 2025/26]]/gp_need_index[[#This Row],[Registered population 2025/26]]</f>
        <v>0.90660146018803045</v>
      </c>
    </row>
    <row r="3533" spans="1:24" ht="13">
      <c r="A3533" s="8" t="s">
        <v>1332</v>
      </c>
      <c r="B3533" s="3" t="s">
        <v>12777</v>
      </c>
      <c r="C3533" s="74" t="s">
        <v>6400</v>
      </c>
      <c r="D3533" s="74" t="s">
        <v>6794</v>
      </c>
      <c r="E3533" s="74" t="s">
        <v>6655</v>
      </c>
      <c r="F3533" s="41">
        <v>1.0111552798754642</v>
      </c>
      <c r="G3533" s="110">
        <v>17205.666666666668</v>
      </c>
      <c r="H3533" s="4">
        <v>8941.9001038176357</v>
      </c>
      <c r="I3533" s="46">
        <v>21917.215459056788</v>
      </c>
      <c r="J3533" s="110">
        <v>22161.708131593416</v>
      </c>
      <c r="K3533" s="46">
        <v>22230.451177607738</v>
      </c>
      <c r="L3533" s="110">
        <f>$L$1*gp_need_index[[#This Row],[Normalised weighted population (base year)]]</f>
        <v>8903.7898782661669</v>
      </c>
      <c r="M3533" s="4">
        <f>$M$1*gp_need_index[[#This Row],[Normalised travel time adjusted wp (base year)]]</f>
        <v>13199.410416328834</v>
      </c>
      <c r="N3533" s="115">
        <v>22103.200294595001</v>
      </c>
      <c r="O3533" s="43">
        <f>gp_need_index[[#This Row],[Combined weighted population (base year)]]/gp_need_index[[#This Row],[Registered population (base year)]]</f>
        <v>1.2846465483035627</v>
      </c>
      <c r="P3533" s="77">
        <v>17382.67188283657</v>
      </c>
      <c r="Q3533" s="4">
        <v>9128.2769231476814</v>
      </c>
      <c r="R3533" s="46">
        <v>22149.884369525647</v>
      </c>
      <c r="S3533" s="110">
        <v>22396.972528876875</v>
      </c>
      <c r="T3533" s="46">
        <v>22466.153141024086</v>
      </c>
      <c r="U3533" s="110">
        <f>$L$1*gp_need_index[[#This Row],[Normalised weighted population 2025/26]]</f>
        <v>8998.3107855360649</v>
      </c>
      <c r="V3533" s="4">
        <f>$M$1*gp_need_index[[#This Row],[Normalised travel time adjusted wp 2025/26]]</f>
        <v>13339.359305634358</v>
      </c>
      <c r="W3533" s="115">
        <v>22337.670091170425</v>
      </c>
      <c r="X3533" s="43">
        <f>gp_need_index[[#This Row],[Combined weighted population 2025/26]]/gp_need_index[[#This Row],[Registered population 2025/26]]</f>
        <v>1.285053888247546</v>
      </c>
    </row>
    <row r="3534" spans="1:24" ht="13">
      <c r="A3534" s="8" t="s">
        <v>1347</v>
      </c>
      <c r="B3534" s="3" t="s">
        <v>9422</v>
      </c>
      <c r="C3534" s="74" t="s">
        <v>6400</v>
      </c>
      <c r="D3534" s="74" t="s">
        <v>6794</v>
      </c>
      <c r="E3534" s="74" t="s">
        <v>6655</v>
      </c>
      <c r="F3534" s="41">
        <v>1.0111552798754642</v>
      </c>
      <c r="G3534" s="110">
        <v>4845.0833333333339</v>
      </c>
      <c r="H3534" s="4">
        <v>2284.4556759856046</v>
      </c>
      <c r="I3534" s="46">
        <v>5599.3588248503702</v>
      </c>
      <c r="J3534" s="110">
        <v>5661.8212396647259</v>
      </c>
      <c r="K3534" s="46">
        <v>5679.3835519058248</v>
      </c>
      <c r="L3534" s="110">
        <f>$L$1*gp_need_index[[#This Row],[Normalised weighted population (base year)]]</f>
        <v>2274.7193649036935</v>
      </c>
      <c r="M3534" s="4">
        <f>$M$1*gp_need_index[[#This Row],[Normalised travel time adjusted wp (base year)]]</f>
        <v>3372.1544297248702</v>
      </c>
      <c r="N3534" s="115">
        <v>5646.8737946285637</v>
      </c>
      <c r="O3534" s="43">
        <f>gp_need_index[[#This Row],[Combined weighted population (base year)]]/gp_need_index[[#This Row],[Registered population (base year)]]</f>
        <v>1.1654853809797348</v>
      </c>
      <c r="P3534" s="77">
        <v>4895.9124277460442</v>
      </c>
      <c r="Q3534" s="4">
        <v>2331.3556131272094</v>
      </c>
      <c r="R3534" s="46">
        <v>5657.0651492905872</v>
      </c>
      <c r="S3534" s="110">
        <v>5720.1712943046577</v>
      </c>
      <c r="T3534" s="46">
        <v>5737.8399748022866</v>
      </c>
      <c r="U3534" s="110">
        <f>$L$1*gp_need_index[[#This Row],[Normalised weighted population 2025/26]]</f>
        <v>2298.1623514647636</v>
      </c>
      <c r="V3534" s="4">
        <f>$M$1*gp_need_index[[#This Row],[Normalised travel time adjusted wp 2025/26]]</f>
        <v>3406.8631412627669</v>
      </c>
      <c r="W3534" s="115">
        <v>5705.0254927275309</v>
      </c>
      <c r="X3534" s="43">
        <f>gp_need_index[[#This Row],[Combined weighted population 2025/26]]/gp_need_index[[#This Row],[Registered population 2025/26]]</f>
        <v>1.1652629774168535</v>
      </c>
    </row>
    <row r="3535" spans="1:24" ht="13">
      <c r="A3535" s="8" t="s">
        <v>1342</v>
      </c>
      <c r="B3535" s="3" t="s">
        <v>9421</v>
      </c>
      <c r="C3535" s="74" t="s">
        <v>6400</v>
      </c>
      <c r="D3535" s="74" t="s">
        <v>6794</v>
      </c>
      <c r="E3535" s="74" t="s">
        <v>6665</v>
      </c>
      <c r="F3535" s="41">
        <v>1.0111552798754642</v>
      </c>
      <c r="G3535" s="110">
        <v>9413.25</v>
      </c>
      <c r="H3535" s="4">
        <v>4389.249698266317</v>
      </c>
      <c r="I3535" s="46">
        <v>10758.354513425104</v>
      </c>
      <c r="J3535" s="110">
        <v>10878.366969021823</v>
      </c>
      <c r="K3535" s="46">
        <v>10912.11040056021</v>
      </c>
      <c r="L3535" s="110">
        <f>$L$1*gp_need_index[[#This Row],[Normalised weighted population (base year)]]</f>
        <v>4370.5427910027001</v>
      </c>
      <c r="M3535" s="4">
        <f>$M$1*gp_need_index[[#This Row],[Normalised travel time adjusted wp (base year)]]</f>
        <v>6479.1048339300669</v>
      </c>
      <c r="N3535" s="115">
        <v>10849.647624932768</v>
      </c>
      <c r="O3535" s="43">
        <f>gp_need_index[[#This Row],[Combined weighted population (base year)]]/gp_need_index[[#This Row],[Registered population (base year)]]</f>
        <v>1.152593166540012</v>
      </c>
      <c r="P3535" s="77">
        <v>9499.2248305309113</v>
      </c>
      <c r="Q3535" s="4">
        <v>4475.4027228960595</v>
      </c>
      <c r="R3535" s="46">
        <v>10859.62374430522</v>
      </c>
      <c r="S3535" s="110">
        <v>10980.765886515181</v>
      </c>
      <c r="T3535" s="46">
        <v>11014.683689686786</v>
      </c>
      <c r="U3535" s="110">
        <f>$L$1*gp_need_index[[#This Row],[Normalised weighted population 2025/26]]</f>
        <v>4411.6830514785161</v>
      </c>
      <c r="V3535" s="4">
        <f>$M$1*gp_need_index[[#This Row],[Normalised travel time adjusted wp 2025/26]]</f>
        <v>6540.0080936128124</v>
      </c>
      <c r="W3535" s="115">
        <v>10951.691145091329</v>
      </c>
      <c r="X3535" s="43">
        <f>gp_need_index[[#This Row],[Combined weighted population 2025/26]]/gp_need_index[[#This Row],[Registered population 2025/26]]</f>
        <v>1.1529036674542252</v>
      </c>
    </row>
    <row r="3536" spans="1:24" ht="13">
      <c r="A3536" s="8" t="s">
        <v>1337</v>
      </c>
      <c r="B3536" s="3" t="s">
        <v>9420</v>
      </c>
      <c r="C3536" s="74" t="s">
        <v>6400</v>
      </c>
      <c r="D3536" s="74" t="s">
        <v>6794</v>
      </c>
      <c r="E3536" s="74" t="s">
        <v>6665</v>
      </c>
      <c r="F3536" s="41">
        <v>1.0111552798754642</v>
      </c>
      <c r="G3536" s="110">
        <v>9708.3333333333339</v>
      </c>
      <c r="H3536" s="4">
        <v>3459.9039681500981</v>
      </c>
      <c r="I3536" s="46">
        <v>8480.4638675415226</v>
      </c>
      <c r="J3536" s="110">
        <v>8575.0658154577104</v>
      </c>
      <c r="K3536" s="46">
        <v>8601.664674193129</v>
      </c>
      <c r="L3536" s="110">
        <f>$L$1*gp_need_index[[#This Row],[Normalised weighted population (base year)]]</f>
        <v>3445.1579165188205</v>
      </c>
      <c r="M3536" s="4">
        <f>$M$1*gp_need_index[[#This Row],[Normalised travel time adjusted wp (base year)]]</f>
        <v>5107.2693662949978</v>
      </c>
      <c r="N3536" s="115">
        <v>8552.4272828138182</v>
      </c>
      <c r="O3536" s="43">
        <f>gp_need_index[[#This Row],[Combined weighted population (base year)]]/gp_need_index[[#This Row],[Registered population (base year)]]</f>
        <v>0.88093671582631594</v>
      </c>
      <c r="P3536" s="77">
        <v>9794.7546233258945</v>
      </c>
      <c r="Q3536" s="4">
        <v>3530.4190240053913</v>
      </c>
      <c r="R3536" s="46">
        <v>8566.6083332108265</v>
      </c>
      <c r="S3536" s="110">
        <v>8662.1712467512771</v>
      </c>
      <c r="T3536" s="46">
        <v>8688.9272874885501</v>
      </c>
      <c r="U3536" s="110">
        <f>$L$1*gp_need_index[[#This Row],[Normalised weighted population 2025/26]]</f>
        <v>3480.1537955768986</v>
      </c>
      <c r="V3536" s="4">
        <f>$M$1*gp_need_index[[#This Row],[Normalised travel time adjusted wp 2025/26]]</f>
        <v>5159.0818570845613</v>
      </c>
      <c r="W3536" s="115">
        <v>8639.2356526614603</v>
      </c>
      <c r="X3536" s="43">
        <f>gp_need_index[[#This Row],[Combined weighted population 2025/26]]/gp_need_index[[#This Row],[Registered population 2025/26]]</f>
        <v>0.88202675665681274</v>
      </c>
    </row>
    <row r="3537" spans="1:24" ht="13">
      <c r="A3537" s="8" t="s">
        <v>1374</v>
      </c>
      <c r="B3537" s="3" t="s">
        <v>9419</v>
      </c>
      <c r="C3537" s="74" t="s">
        <v>6400</v>
      </c>
      <c r="D3537" s="74" t="s">
        <v>6794</v>
      </c>
      <c r="E3537" s="74" t="s">
        <v>6665</v>
      </c>
      <c r="F3537" s="41">
        <v>1.0111552798754642</v>
      </c>
      <c r="G3537" s="110">
        <v>20355.916666666664</v>
      </c>
      <c r="H3537" s="4">
        <v>10150.829213072269</v>
      </c>
      <c r="I3537" s="46">
        <v>24880.384299530313</v>
      </c>
      <c r="J3537" s="110">
        <v>25157.931949800677</v>
      </c>
      <c r="K3537" s="46">
        <v>25235.968934286764</v>
      </c>
      <c r="L3537" s="110">
        <f>$L$1*gp_need_index[[#This Row],[Normalised weighted population (base year)]]</f>
        <v>10107.566552300712</v>
      </c>
      <c r="M3537" s="4">
        <f>$M$1*gp_need_index[[#This Row],[Normalised travel time adjusted wp (base year)]]</f>
        <v>14983.947404220929</v>
      </c>
      <c r="N3537" s="115">
        <v>25091.513956521641</v>
      </c>
      <c r="O3537" s="43">
        <f>gp_need_index[[#This Row],[Combined weighted population (base year)]]/gp_need_index[[#This Row],[Registered population (base year)]]</f>
        <v>1.2326398445917024</v>
      </c>
      <c r="P3537" s="77">
        <v>20557.776058794676</v>
      </c>
      <c r="Q3537" s="4">
        <v>10360.070638913361</v>
      </c>
      <c r="R3537" s="46">
        <v>25138.848070016655</v>
      </c>
      <c r="S3537" s="110">
        <v>25419.278955984464</v>
      </c>
      <c r="T3537" s="46">
        <v>25497.794982034342</v>
      </c>
      <c r="U3537" s="110">
        <f>$L$1*gp_need_index[[#This Row],[Normalised weighted population 2025/26]]</f>
        <v>10212.566528591215</v>
      </c>
      <c r="V3537" s="4">
        <f>$M$1*gp_need_index[[#This Row],[Normalised travel time adjusted wp 2025/26]]</f>
        <v>15139.407562644825</v>
      </c>
      <c r="W3537" s="115">
        <v>25351.974091236039</v>
      </c>
      <c r="X3537" s="43">
        <f>gp_need_index[[#This Row],[Combined weighted population 2025/26]]/gp_need_index[[#This Row],[Registered population 2025/26]]</f>
        <v>1.2332060636680782</v>
      </c>
    </row>
    <row r="3538" spans="1:24" ht="13">
      <c r="A3538" s="8" t="s">
        <v>1362</v>
      </c>
      <c r="B3538" s="3" t="s">
        <v>7129</v>
      </c>
      <c r="C3538" s="74" t="s">
        <v>6400</v>
      </c>
      <c r="D3538" s="74" t="s">
        <v>6794</v>
      </c>
      <c r="E3538" s="74" t="s">
        <v>6665</v>
      </c>
      <c r="F3538" s="41">
        <v>1.0111552798754642</v>
      </c>
      <c r="G3538" s="110">
        <v>9542.5833333333339</v>
      </c>
      <c r="H3538" s="4">
        <v>3768.5413201273891</v>
      </c>
      <c r="I3538" s="46">
        <v>9236.9553585514732</v>
      </c>
      <c r="J3538" s="110">
        <v>9339.9961807732834</v>
      </c>
      <c r="K3538" s="46">
        <v>9368.9677647060744</v>
      </c>
      <c r="L3538" s="110">
        <f>$L$1*gp_need_index[[#This Row],[Normalised weighted population (base year)]]</f>
        <v>3752.4798613722451</v>
      </c>
      <c r="M3538" s="4">
        <f>$M$1*gp_need_index[[#This Row],[Normalised travel time adjusted wp (base year)]]</f>
        <v>5562.8583385781849</v>
      </c>
      <c r="N3538" s="115">
        <v>9315.3381999504309</v>
      </c>
      <c r="O3538" s="43">
        <f>gp_need_index[[#This Row],[Combined weighted population (base year)]]/gp_need_index[[#This Row],[Registered population (base year)]]</f>
        <v>0.97618620394027789</v>
      </c>
      <c r="P3538" s="77">
        <v>9641.6572799456935</v>
      </c>
      <c r="Q3538" s="4">
        <v>3842.75470913767</v>
      </c>
      <c r="R3538" s="46">
        <v>9324.4949933551125</v>
      </c>
      <c r="S3538" s="110">
        <v>9428.5123447033529</v>
      </c>
      <c r="T3538" s="46">
        <v>9457.6354886819918</v>
      </c>
      <c r="U3538" s="110">
        <f>$L$1*gp_need_index[[#This Row],[Normalised weighted population 2025/26]]</f>
        <v>3788.0425228685385</v>
      </c>
      <c r="V3538" s="4">
        <f>$M$1*gp_need_index[[#This Row],[Normalised travel time adjusted wp 2025/26]]</f>
        <v>5615.5051188926918</v>
      </c>
      <c r="W3538" s="115">
        <v>9403.5476417612299</v>
      </c>
      <c r="X3538" s="43">
        <f>gp_need_index[[#This Row],[Combined weighted population 2025/26]]/gp_need_index[[#This Row],[Registered population 2025/26]]</f>
        <v>0.97530407571323618</v>
      </c>
    </row>
    <row r="3539" spans="1:24" ht="13">
      <c r="A3539" s="8" t="s">
        <v>1349</v>
      </c>
      <c r="B3539" s="3" t="s">
        <v>9418</v>
      </c>
      <c r="C3539" s="74" t="s">
        <v>6400</v>
      </c>
      <c r="D3539" s="74" t="s">
        <v>6794</v>
      </c>
      <c r="E3539" s="74" t="s">
        <v>6665</v>
      </c>
      <c r="F3539" s="41">
        <v>1.0111552798754642</v>
      </c>
      <c r="G3539" s="110">
        <v>10537.5</v>
      </c>
      <c r="H3539" s="4">
        <v>6354.2778249675066</v>
      </c>
      <c r="I3539" s="46">
        <v>15574.774327557156</v>
      </c>
      <c r="J3539" s="110">
        <v>15748.515294178251</v>
      </c>
      <c r="K3539" s="46">
        <v>15797.365360477139</v>
      </c>
      <c r="L3539" s="110">
        <f>$L$1*gp_need_index[[#This Row],[Normalised weighted population (base year)]]</f>
        <v>6327.1960013825155</v>
      </c>
      <c r="M3539" s="4">
        <f>$M$1*gp_need_index[[#This Row],[Normalised travel time adjusted wp (base year)]]</f>
        <v>9379.7425532985981</v>
      </c>
      <c r="N3539" s="115">
        <v>15706.938554681114</v>
      </c>
      <c r="O3539" s="43">
        <f>gp_need_index[[#This Row],[Combined weighted population (base year)]]/gp_need_index[[#This Row],[Registered population (base year)]]</f>
        <v>1.4905754263042574</v>
      </c>
      <c r="P3539" s="77">
        <v>10635.749158032242</v>
      </c>
      <c r="Q3539" s="4">
        <v>6476.6955662418168</v>
      </c>
      <c r="R3539" s="46">
        <v>15715.787228703772</v>
      </c>
      <c r="S3539" s="110">
        <v>15891.101233703208</v>
      </c>
      <c r="T3539" s="46">
        <v>15940.186265603099</v>
      </c>
      <c r="U3539" s="110">
        <f>$L$1*gp_need_index[[#This Row],[Normalised weighted population 2025/26]]</f>
        <v>6384.4819848268844</v>
      </c>
      <c r="V3539" s="4">
        <f>$M$1*gp_need_index[[#This Row],[Normalised travel time adjusted wp 2025/26]]</f>
        <v>9464.5429798723962</v>
      </c>
      <c r="W3539" s="115">
        <v>15849.024964699282</v>
      </c>
      <c r="X3539" s="43">
        <f>gp_need_index[[#This Row],[Combined weighted population 2025/26]]/gp_need_index[[#This Row],[Registered population 2025/26]]</f>
        <v>1.4901653592243582</v>
      </c>
    </row>
    <row r="3540" spans="1:24" ht="13">
      <c r="A3540" s="8" t="s">
        <v>1368</v>
      </c>
      <c r="B3540" s="3" t="s">
        <v>9417</v>
      </c>
      <c r="C3540" s="74" t="s">
        <v>6400</v>
      </c>
      <c r="D3540" s="74" t="s">
        <v>6794</v>
      </c>
      <c r="E3540" s="74" t="s">
        <v>6665</v>
      </c>
      <c r="F3540" s="41">
        <v>1.0111552798754642</v>
      </c>
      <c r="G3540" s="110">
        <v>12876.666666666666</v>
      </c>
      <c r="H3540" s="4">
        <v>6632.608727242462</v>
      </c>
      <c r="I3540" s="46">
        <v>16256.982614749881</v>
      </c>
      <c r="J3540" s="110">
        <v>16438.33380574797</v>
      </c>
      <c r="K3540" s="46">
        <v>16489.323608993163</v>
      </c>
      <c r="L3540" s="110">
        <f>$L$1*gp_need_index[[#This Row],[Normalised weighted population (base year)]]</f>
        <v>6604.3406621047261</v>
      </c>
      <c r="M3540" s="4">
        <f>$M$1*gp_need_index[[#This Row],[Normalised travel time adjusted wp (base year)]]</f>
        <v>9790.5952544046831</v>
      </c>
      <c r="N3540" s="115">
        <v>16394.93591650941</v>
      </c>
      <c r="O3540" s="43">
        <f>gp_need_index[[#This Row],[Combined weighted population (base year)]]/gp_need_index[[#This Row],[Registered population (base year)]]</f>
        <v>1.2732282617014816</v>
      </c>
      <c r="P3540" s="77">
        <v>13008.12170891678</v>
      </c>
      <c r="Q3540" s="4">
        <v>6768.7383166047339</v>
      </c>
      <c r="R3540" s="46">
        <v>16424.432814936303</v>
      </c>
      <c r="S3540" s="110">
        <v>16607.651959782674</v>
      </c>
      <c r="T3540" s="46">
        <v>16658.950300548338</v>
      </c>
      <c r="U3540" s="110">
        <f>$L$1*gp_need_index[[#This Row],[Normalised weighted population 2025/26]]</f>
        <v>6672.3667031097393</v>
      </c>
      <c r="V3540" s="4">
        <f>$M$1*gp_need_index[[#This Row],[Normalised travel time adjusted wp 2025/26]]</f>
        <v>9891.3117131716572</v>
      </c>
      <c r="W3540" s="115">
        <v>16563.678416281396</v>
      </c>
      <c r="X3540" s="43">
        <f>gp_need_index[[#This Row],[Combined weighted population 2025/26]]/gp_need_index[[#This Row],[Registered population 2025/26]]</f>
        <v>1.2733335978035445</v>
      </c>
    </row>
    <row r="3541" spans="1:24" ht="13">
      <c r="A3541" s="8" t="s">
        <v>1326</v>
      </c>
      <c r="B3541" s="3" t="s">
        <v>9416</v>
      </c>
      <c r="C3541" s="74" t="s">
        <v>6400</v>
      </c>
      <c r="D3541" s="74" t="s">
        <v>6794</v>
      </c>
      <c r="E3541" s="74" t="s">
        <v>6665</v>
      </c>
      <c r="F3541" s="41">
        <v>1.0111552798754642</v>
      </c>
      <c r="G3541" s="110">
        <v>12427.916666666666</v>
      </c>
      <c r="H3541" s="4">
        <v>5034.9337883398985</v>
      </c>
      <c r="I3541" s="46">
        <v>12340.970865243424</v>
      </c>
      <c r="J3541" s="110">
        <v>12478.637849180162</v>
      </c>
      <c r="K3541" s="46">
        <v>12517.345135223666</v>
      </c>
      <c r="L3541" s="110">
        <f>$L$1*gp_need_index[[#This Row],[Normalised weighted population (base year)]]</f>
        <v>5013.4749865100257</v>
      </c>
      <c r="M3541" s="4">
        <f>$M$1*gp_need_index[[#This Row],[Normalised travel time adjusted wp (base year)]]</f>
        <v>7432.2187364815381</v>
      </c>
      <c r="N3541" s="115">
        <v>12445.693722991564</v>
      </c>
      <c r="O3541" s="43">
        <f>gp_need_index[[#This Row],[Combined weighted population (base year)]]/gp_need_index[[#This Row],[Registered population (base year)]]</f>
        <v>1.00143041322224</v>
      </c>
      <c r="P3541" s="77">
        <v>12539.316604063541</v>
      </c>
      <c r="Q3541" s="4">
        <v>5135.6697254704723</v>
      </c>
      <c r="R3541" s="46">
        <v>12461.770335952824</v>
      </c>
      <c r="S3541" s="110">
        <v>12600.784871794134</v>
      </c>
      <c r="T3541" s="46">
        <v>12639.706650612325</v>
      </c>
      <c r="U3541" s="110">
        <f>$L$1*gp_need_index[[#This Row],[Normalised weighted population 2025/26]]</f>
        <v>5062.5493366076253</v>
      </c>
      <c r="V3541" s="4">
        <f>$M$1*gp_need_index[[#This Row],[Normalised travel time adjusted wp 2025/26]]</f>
        <v>7504.8713267450103</v>
      </c>
      <c r="W3541" s="115">
        <v>12567.420663352636</v>
      </c>
      <c r="X3541" s="43">
        <f>gp_need_index[[#This Row],[Combined weighted population 2025/26]]/gp_need_index[[#This Row],[Registered population 2025/26]]</f>
        <v>1.0022412751967669</v>
      </c>
    </row>
    <row r="3542" spans="1:24" ht="13">
      <c r="A3542" s="8" t="s">
        <v>1353</v>
      </c>
      <c r="B3542" s="3" t="s">
        <v>9415</v>
      </c>
      <c r="C3542" s="74" t="s">
        <v>6400</v>
      </c>
      <c r="D3542" s="74" t="s">
        <v>6794</v>
      </c>
      <c r="E3542" s="74" t="s">
        <v>6665</v>
      </c>
      <c r="F3542" s="41">
        <v>1.0111552798754642</v>
      </c>
      <c r="G3542" s="110">
        <v>9964.5833333333321</v>
      </c>
      <c r="H3542" s="4">
        <v>5963.3076496903868</v>
      </c>
      <c r="I3542" s="46">
        <v>14616.479393580494</v>
      </c>
      <c r="J3542" s="110">
        <v>14779.53031200984</v>
      </c>
      <c r="K3542" s="46">
        <v>14825.374699377264</v>
      </c>
      <c r="L3542" s="110">
        <f>$L$1*gp_need_index[[#This Row],[Normalised weighted population (base year)]]</f>
        <v>5937.8921343162592</v>
      </c>
      <c r="M3542" s="4">
        <f>$M$1*gp_need_index[[#This Row],[Normalised travel time adjusted wp (base year)]]</f>
        <v>8802.6195991041677</v>
      </c>
      <c r="N3542" s="115">
        <v>14740.511733420426</v>
      </c>
      <c r="O3542" s="43">
        <f>gp_need_index[[#This Row],[Combined weighted population (base year)]]/gp_need_index[[#This Row],[Registered population (base year)]]</f>
        <v>1.4792903265820208</v>
      </c>
      <c r="P3542" s="77">
        <v>10064.8935738215</v>
      </c>
      <c r="Q3542" s="4">
        <v>6082.8015225437912</v>
      </c>
      <c r="R3542" s="46">
        <v>14759.998135624021</v>
      </c>
      <c r="S3542" s="110">
        <v>14924.650045788236</v>
      </c>
      <c r="T3542" s="46">
        <v>14970.749866865361</v>
      </c>
      <c r="U3542" s="110">
        <f>$L$1*gp_need_index[[#This Row],[Normalised weighted population 2025/26]]</f>
        <v>5996.1961066039703</v>
      </c>
      <c r="V3542" s="4">
        <f>$M$1*gp_need_index[[#This Row],[Normalised travel time adjusted wp 2025/26]]</f>
        <v>8888.9366281508283</v>
      </c>
      <c r="W3542" s="115">
        <v>14885.132734754799</v>
      </c>
      <c r="X3542" s="43">
        <f>gp_need_index[[#This Row],[Combined weighted population 2025/26]]/gp_need_index[[#This Row],[Registered population 2025/26]]</f>
        <v>1.4789160586328109</v>
      </c>
    </row>
    <row r="3543" spans="1:24" ht="13">
      <c r="A3543" s="8" t="s">
        <v>1354</v>
      </c>
      <c r="B3543" s="3" t="s">
        <v>9414</v>
      </c>
      <c r="C3543" s="74" t="s">
        <v>6400</v>
      </c>
      <c r="D3543" s="74" t="s">
        <v>6794</v>
      </c>
      <c r="E3543" s="74" t="s">
        <v>6655</v>
      </c>
      <c r="F3543" s="41">
        <v>1.0111552798754642</v>
      </c>
      <c r="G3543" s="110">
        <v>13751.166666666666</v>
      </c>
      <c r="H3543" s="4">
        <v>7778.0059541777837</v>
      </c>
      <c r="I3543" s="46">
        <v>19064.430418626576</v>
      </c>
      <c r="J3543" s="110">
        <v>19277.099475612667</v>
      </c>
      <c r="K3543" s="46">
        <v>19336.894800431764</v>
      </c>
      <c r="L3543" s="110">
        <f>$L$1*gp_need_index[[#This Row],[Normalised weighted population (base year)]]</f>
        <v>7744.8562256175401</v>
      </c>
      <c r="M3543" s="4">
        <f>$M$1*gp_need_index[[#This Row],[Normalised travel time adjusted wp (base year)]]</f>
        <v>11481.350900577641</v>
      </c>
      <c r="N3543" s="115">
        <v>19226.207126195182</v>
      </c>
      <c r="O3543" s="43">
        <f>gp_need_index[[#This Row],[Combined weighted population (base year)]]/gp_need_index[[#This Row],[Registered population (base year)]]</f>
        <v>1.3981509781857431</v>
      </c>
      <c r="P3543" s="77">
        <v>13885.467849778159</v>
      </c>
      <c r="Q3543" s="4">
        <v>7934.8071300041202</v>
      </c>
      <c r="R3543" s="46">
        <v>19253.914172826579</v>
      </c>
      <c r="S3543" s="110">
        <v>19468.696974122624</v>
      </c>
      <c r="T3543" s="46">
        <v>19528.8326184666</v>
      </c>
      <c r="U3543" s="110">
        <f>$L$1*gp_need_index[[#This Row],[Normalised weighted population 2025/26]]</f>
        <v>7821.8333186197751</v>
      </c>
      <c r="V3543" s="4">
        <f>$M$1*gp_need_index[[#This Row],[Normalised travel time adjusted wp 2025/26]]</f>
        <v>11595.314671011971</v>
      </c>
      <c r="W3543" s="115">
        <v>19417.147989631747</v>
      </c>
      <c r="X3543" s="43">
        <f>gp_need_index[[#This Row],[Combined weighted population 2025/26]]/gp_need_index[[#This Row],[Registered population 2025/26]]</f>
        <v>1.39837909674336</v>
      </c>
    </row>
    <row r="3544" spans="1:24" ht="13">
      <c r="A3544" s="8" t="s">
        <v>1356</v>
      </c>
      <c r="B3544" s="3" t="s">
        <v>9413</v>
      </c>
      <c r="C3544" s="74" t="s">
        <v>6400</v>
      </c>
      <c r="D3544" s="74" t="s">
        <v>6794</v>
      </c>
      <c r="E3544" s="74" t="s">
        <v>6655</v>
      </c>
      <c r="F3544" s="41">
        <v>1.0111552798754642</v>
      </c>
      <c r="G3544" s="110">
        <v>4180.4166666666661</v>
      </c>
      <c r="H3544" s="4">
        <v>3039.339145489796</v>
      </c>
      <c r="I3544" s="46">
        <v>7449.6304064507976</v>
      </c>
      <c r="J3544" s="110">
        <v>7532.7331186035244</v>
      </c>
      <c r="K3544" s="46">
        <v>7556.0987823109881</v>
      </c>
      <c r="L3544" s="110">
        <f>$L$1*gp_need_index[[#This Row],[Normalised weighted population (base year)]]</f>
        <v>3026.3855339511733</v>
      </c>
      <c r="M3544" s="4">
        <f>$M$1*gp_need_index[[#This Row],[Normalised travel time adjusted wp (base year)]]</f>
        <v>4486.4608539527653</v>
      </c>
      <c r="N3544" s="115">
        <v>7512.8463879039391</v>
      </c>
      <c r="O3544" s="43">
        <f>gp_need_index[[#This Row],[Combined weighted population (base year)]]/gp_need_index[[#This Row],[Registered population (base year)]]</f>
        <v>1.7971525297487747</v>
      </c>
      <c r="P3544" s="77">
        <v>4225.9347167150045</v>
      </c>
      <c r="Q3544" s="4">
        <v>3102.4429968999793</v>
      </c>
      <c r="R3544" s="46">
        <v>7528.1188578011552</v>
      </c>
      <c r="S3544" s="110">
        <v>7612.0971305956864</v>
      </c>
      <c r="T3544" s="46">
        <v>7635.6096628604673</v>
      </c>
      <c r="U3544" s="110">
        <f>$L$1*gp_need_index[[#This Row],[Normalised weighted population 2025/26]]</f>
        <v>3058.2711847538312</v>
      </c>
      <c r="V3544" s="4">
        <f>$M$1*gp_need_index[[#This Row],[Normalised travel time adjusted wp 2025/26]]</f>
        <v>4533.6707255181891</v>
      </c>
      <c r="W3544" s="115">
        <v>7591.9419102720203</v>
      </c>
      <c r="X3544" s="43">
        <f>gp_need_index[[#This Row],[Combined weighted population 2025/26]]/gp_need_index[[#This Row],[Registered population 2025/26]]</f>
        <v>1.7965118770631539</v>
      </c>
    </row>
    <row r="3545" spans="1:24" ht="13">
      <c r="A3545" s="8" t="s">
        <v>1352</v>
      </c>
      <c r="B3545" s="3" t="s">
        <v>9412</v>
      </c>
      <c r="C3545" s="74" t="s">
        <v>6400</v>
      </c>
      <c r="D3545" s="74" t="s">
        <v>6794</v>
      </c>
      <c r="E3545" s="74" t="s">
        <v>6665</v>
      </c>
      <c r="F3545" s="41">
        <v>1.0111552798754642</v>
      </c>
      <c r="G3545" s="110">
        <v>16987.833333333332</v>
      </c>
      <c r="H3545" s="4">
        <v>10101.012964827429</v>
      </c>
      <c r="I3545" s="46">
        <v>24758.281230443477</v>
      </c>
      <c r="J3545" s="110">
        <v>25034.466786804525</v>
      </c>
      <c r="K3545" s="46">
        <v>25112.120796687272</v>
      </c>
      <c r="L3545" s="110">
        <f>$L$1*gp_need_index[[#This Row],[Normalised weighted population (base year)]]</f>
        <v>10057.962620055234</v>
      </c>
      <c r="M3545" s="4">
        <f>$M$1*gp_need_index[[#This Row],[Normalised travel time adjusted wp (base year)]]</f>
        <v>14910.412126667936</v>
      </c>
      <c r="N3545" s="115">
        <v>24968.37474672317</v>
      </c>
      <c r="O3545" s="43">
        <f>gp_need_index[[#This Row],[Combined weighted population (base year)]]/gp_need_index[[#This Row],[Registered population (base year)]]</f>
        <v>1.469779827526946</v>
      </c>
      <c r="P3545" s="77">
        <v>17165.402756788164</v>
      </c>
      <c r="Q3545" s="4">
        <v>10309.315478731625</v>
      </c>
      <c r="R3545" s="46">
        <v>25015.690004299853</v>
      </c>
      <c r="S3545" s="110">
        <v>25294.747027575668</v>
      </c>
      <c r="T3545" s="46">
        <v>25372.878394715593</v>
      </c>
      <c r="U3545" s="110">
        <f>$L$1*gp_need_index[[#This Row],[Normalised weighted population 2025/26]]</f>
        <v>10162.534007762801</v>
      </c>
      <c r="V3545" s="4">
        <f>$M$1*gp_need_index[[#This Row],[Normalised travel time adjusted wp 2025/26]]</f>
        <v>15065.237889224605</v>
      </c>
      <c r="W3545" s="115">
        <v>25227.771896987404</v>
      </c>
      <c r="X3545" s="43">
        <f>gp_need_index[[#This Row],[Combined weighted population 2025/26]]/gp_need_index[[#This Row],[Registered population 2025/26]]</f>
        <v>1.4696871523746173</v>
      </c>
    </row>
    <row r="3546" spans="1:24" ht="13">
      <c r="A3546" s="8" t="s">
        <v>1388</v>
      </c>
      <c r="B3546" s="3" t="s">
        <v>9411</v>
      </c>
      <c r="C3546" s="74" t="s">
        <v>6400</v>
      </c>
      <c r="D3546" s="74" t="s">
        <v>6794</v>
      </c>
      <c r="E3546" s="74" t="s">
        <v>6665</v>
      </c>
      <c r="F3546" s="41">
        <v>1.0111552798754642</v>
      </c>
      <c r="G3546" s="110">
        <v>6093.0833333333339</v>
      </c>
      <c r="H3546" s="4">
        <v>4040.4897656537955</v>
      </c>
      <c r="I3546" s="46">
        <v>9903.5198029264575</v>
      </c>
      <c r="J3546" s="110">
        <v>10013.996338080304</v>
      </c>
      <c r="K3546" s="46">
        <v>10045.058592260726</v>
      </c>
      <c r="L3546" s="110">
        <f>$L$1*gp_need_index[[#This Row],[Normalised weighted population (base year)]]</f>
        <v>4023.269267267583</v>
      </c>
      <c r="M3546" s="4">
        <f>$M$1*gp_need_index[[#This Row],[Normalised travel time adjusted wp (base year)]]</f>
        <v>5964.2897013657384</v>
      </c>
      <c r="N3546" s="115">
        <v>9987.5589686333224</v>
      </c>
      <c r="O3546" s="43">
        <f>gp_need_index[[#This Row],[Combined weighted population (base year)]]/gp_need_index[[#This Row],[Registered population (base year)]]</f>
        <v>1.6391633631522062</v>
      </c>
      <c r="P3546" s="77">
        <v>6155.6833468781761</v>
      </c>
      <c r="Q3546" s="4">
        <v>4123.3233796413479</v>
      </c>
      <c r="R3546" s="46">
        <v>10005.29857344907</v>
      </c>
      <c r="S3546" s="110">
        <v>10116.910479273478</v>
      </c>
      <c r="T3546" s="46">
        <v>10148.1599733331</v>
      </c>
      <c r="U3546" s="110">
        <f>$L$1*gp_need_index[[#This Row],[Normalised weighted population 2025/26]]</f>
        <v>4064.6165263888206</v>
      </c>
      <c r="V3546" s="4">
        <f>$M$1*gp_need_index[[#This Row],[Normalised travel time adjusted wp 2025/26]]</f>
        <v>6025.5065175424324</v>
      </c>
      <c r="W3546" s="115">
        <v>10090.123043931253</v>
      </c>
      <c r="X3546" s="43">
        <f>gp_need_index[[#This Row],[Combined weighted population 2025/26]]/gp_need_index[[#This Row],[Registered population 2025/26]]</f>
        <v>1.6391556347758545</v>
      </c>
    </row>
    <row r="3547" spans="1:24" ht="13">
      <c r="A3547" s="8" t="s">
        <v>1335</v>
      </c>
      <c r="B3547" s="3" t="s">
        <v>9410</v>
      </c>
      <c r="C3547" s="74" t="s">
        <v>6400</v>
      </c>
      <c r="D3547" s="74" t="s">
        <v>6794</v>
      </c>
      <c r="E3547" s="74" t="s">
        <v>6655</v>
      </c>
      <c r="F3547" s="41">
        <v>1.0111552798754642</v>
      </c>
      <c r="G3547" s="110">
        <v>12748.5</v>
      </c>
      <c r="H3547" s="4">
        <v>5661.7793026884092</v>
      </c>
      <c r="I3547" s="46">
        <v>13877.412565330635</v>
      </c>
      <c r="J3547" s="110">
        <v>14032.218986444181</v>
      </c>
      <c r="K3547" s="46">
        <v>14075.745300830256</v>
      </c>
      <c r="L3547" s="110">
        <f>$L$1*gp_need_index[[#This Row],[Normalised weighted population (base year)]]</f>
        <v>5637.6488959803355</v>
      </c>
      <c r="M3547" s="4">
        <f>$M$1*gp_need_index[[#This Row],[Normalised travel time adjusted wp (base year)]]</f>
        <v>8357.5244450510472</v>
      </c>
      <c r="N3547" s="115">
        <v>13995.173341031383</v>
      </c>
      <c r="O3547" s="43">
        <f>gp_need_index[[#This Row],[Combined weighted population (base year)]]/gp_need_index[[#This Row],[Registered population (base year)]]</f>
        <v>1.0977898059404152</v>
      </c>
      <c r="P3547" s="77">
        <v>12869.599886148815</v>
      </c>
      <c r="Q3547" s="4">
        <v>5777.7101752502194</v>
      </c>
      <c r="R3547" s="46">
        <v>14019.689956808916</v>
      </c>
      <c r="S3547" s="110">
        <v>14176.083522044353</v>
      </c>
      <c r="T3547" s="46">
        <v>14219.871142654261</v>
      </c>
      <c r="U3547" s="110">
        <f>$L$1*gp_need_index[[#This Row],[Normalised weighted population 2025/26]]</f>
        <v>5695.4485740697774</v>
      </c>
      <c r="V3547" s="4">
        <f>$M$1*gp_need_index[[#This Row],[Normalised travel time adjusted wp 2025/26]]</f>
        <v>8443.0996824870817</v>
      </c>
      <c r="W3547" s="115">
        <v>14138.54825655686</v>
      </c>
      <c r="X3547" s="43">
        <f>gp_need_index[[#This Row],[Combined weighted population 2025/26]]/gp_need_index[[#This Row],[Registered population 2025/26]]</f>
        <v>1.0986004523554596</v>
      </c>
    </row>
    <row r="3548" spans="1:24" ht="13">
      <c r="A3548" s="8" t="s">
        <v>1355</v>
      </c>
      <c r="B3548" s="3" t="s">
        <v>9409</v>
      </c>
      <c r="C3548" s="74" t="s">
        <v>6400</v>
      </c>
      <c r="D3548" s="74" t="s">
        <v>6794</v>
      </c>
      <c r="E3548" s="74" t="s">
        <v>6665</v>
      </c>
      <c r="F3548" s="41">
        <v>1.0111552798754642</v>
      </c>
      <c r="G3548" s="110">
        <v>9331.3333333333358</v>
      </c>
      <c r="H3548" s="4">
        <v>4149.2714753121363</v>
      </c>
      <c r="I3548" s="46">
        <v>10170.151295216168</v>
      </c>
      <c r="J3548" s="110">
        <v>10283.602179290119</v>
      </c>
      <c r="K3548" s="46">
        <v>10315.500719493171</v>
      </c>
      <c r="L3548" s="110">
        <f>$L$1*gp_need_index[[#This Row],[Normalised weighted population (base year)]]</f>
        <v>4131.5873511369055</v>
      </c>
      <c r="M3548" s="4">
        <f>$M$1*gp_need_index[[#This Row],[Normalised travel time adjusted wp (base year)]]</f>
        <v>6124.8656880016606</v>
      </c>
      <c r="N3548" s="115">
        <v>10256.453039138567</v>
      </c>
      <c r="O3548" s="43">
        <f>gp_need_index[[#This Row],[Combined weighted population (base year)]]/gp_need_index[[#This Row],[Registered population (base year)]]</f>
        <v>1.09914121302478</v>
      </c>
      <c r="P3548" s="77">
        <v>9414.3816173055748</v>
      </c>
      <c r="Q3548" s="4">
        <v>4233.0828018722259</v>
      </c>
      <c r="R3548" s="46">
        <v>10271.631259381824</v>
      </c>
      <c r="S3548" s="110">
        <v>10386.214180857794</v>
      </c>
      <c r="T3548" s="46">
        <v>10418.295510332006</v>
      </c>
      <c r="U3548" s="110">
        <f>$L$1*gp_need_index[[#This Row],[Normalised weighted population 2025/26]]</f>
        <v>4172.8132212513319</v>
      </c>
      <c r="V3548" s="4">
        <f>$M$1*gp_need_index[[#This Row],[Normalised travel time adjusted wp 2025/26]]</f>
        <v>6185.9004651234654</v>
      </c>
      <c r="W3548" s="115">
        <v>10358.713686374798</v>
      </c>
      <c r="X3548" s="43">
        <f>gp_need_index[[#This Row],[Combined weighted population 2025/26]]/gp_need_index[[#This Row],[Registered population 2025/26]]</f>
        <v>1.1003073921853079</v>
      </c>
    </row>
    <row r="3549" spans="1:24" ht="13">
      <c r="A3549" s="8" t="s">
        <v>1338</v>
      </c>
      <c r="B3549" s="3" t="s">
        <v>9408</v>
      </c>
      <c r="C3549" s="74" t="s">
        <v>6400</v>
      </c>
      <c r="D3549" s="74" t="s">
        <v>6794</v>
      </c>
      <c r="E3549" s="74" t="s">
        <v>6655</v>
      </c>
      <c r="F3549" s="41">
        <v>1.0111552798754642</v>
      </c>
      <c r="G3549" s="110">
        <v>7644.9166666666661</v>
      </c>
      <c r="H3549" s="4">
        <v>7359.4463120454948</v>
      </c>
      <c r="I3549" s="46">
        <v>18038.511793662012</v>
      </c>
      <c r="J3549" s="110">
        <v>18239.736441257173</v>
      </c>
      <c r="K3549" s="46">
        <v>18296.31398636449</v>
      </c>
      <c r="L3549" s="110">
        <f>$L$1*gp_need_index[[#This Row],[Normalised weighted population (base year)]]</f>
        <v>7328.0804775327351</v>
      </c>
      <c r="M3549" s="4">
        <f>$M$1*gp_need_index[[#This Row],[Normalised travel time adjusted wp (base year)]]</f>
        <v>10863.502296134267</v>
      </c>
      <c r="N3549" s="115">
        <v>18191.582773667003</v>
      </c>
      <c r="O3549" s="43">
        <f>gp_need_index[[#This Row],[Combined weighted population (base year)]]/gp_need_index[[#This Row],[Registered population (base year)]]</f>
        <v>2.379565869303176</v>
      </c>
      <c r="P3549" s="77">
        <v>7739.496900792401</v>
      </c>
      <c r="Q3549" s="4">
        <v>7517.049735506148</v>
      </c>
      <c r="R3549" s="46">
        <v>18240.220344237776</v>
      </c>
      <c r="S3549" s="110">
        <v>18443.695107167885</v>
      </c>
      <c r="T3549" s="46">
        <v>18500.66468714684</v>
      </c>
      <c r="U3549" s="110">
        <f>$L$1*gp_need_index[[#This Row],[Normalised weighted population 2025/26]]</f>
        <v>7410.0238500533569</v>
      </c>
      <c r="V3549" s="4">
        <f>$M$1*gp_need_index[[#This Row],[Normalised travel time adjusted wp 2025/26]]</f>
        <v>10984.83626038631</v>
      </c>
      <c r="W3549" s="115">
        <v>18394.860110439666</v>
      </c>
      <c r="X3549" s="43">
        <f>gp_need_index[[#This Row],[Combined weighted population 2025/26]]/gp_need_index[[#This Row],[Registered population 2025/26]]</f>
        <v>2.376751402091307</v>
      </c>
    </row>
    <row r="3550" spans="1:24" ht="13">
      <c r="A3550" s="8" t="s">
        <v>1328</v>
      </c>
      <c r="B3550" s="3" t="s">
        <v>9407</v>
      </c>
      <c r="C3550" s="74" t="s">
        <v>6400</v>
      </c>
      <c r="D3550" s="74" t="s">
        <v>6794</v>
      </c>
      <c r="E3550" s="74" t="s">
        <v>6665</v>
      </c>
      <c r="F3550" s="41">
        <v>1.0111552798754642</v>
      </c>
      <c r="G3550" s="110">
        <v>11656.333333333332</v>
      </c>
      <c r="H3550" s="4">
        <v>5048.0163256771311</v>
      </c>
      <c r="I3550" s="46">
        <v>12373.037068873775</v>
      </c>
      <c r="J3550" s="110">
        <v>12511.061760286555</v>
      </c>
      <c r="K3550" s="46">
        <v>12549.86962153843</v>
      </c>
      <c r="L3550" s="110">
        <f>$L$1*gp_need_index[[#This Row],[Normalised weighted population (base year)]]</f>
        <v>5026.5017662965229</v>
      </c>
      <c r="M3550" s="4">
        <f>$M$1*gp_need_index[[#This Row],[Normalised travel time adjusted wp (base year)]]</f>
        <v>7451.5302673190799</v>
      </c>
      <c r="N3550" s="115">
        <v>12478.032033615604</v>
      </c>
      <c r="O3550" s="43">
        <f>gp_need_index[[#This Row],[Combined weighted population (base year)]]/gp_need_index[[#This Row],[Registered population (base year)]]</f>
        <v>1.0704937544924595</v>
      </c>
      <c r="P3550" s="77">
        <v>11761.78788462748</v>
      </c>
      <c r="Q3550" s="4">
        <v>5149.364080389535</v>
      </c>
      <c r="R3550" s="46">
        <v>12494.999868812778</v>
      </c>
      <c r="S3550" s="110">
        <v>12634.385089393272</v>
      </c>
      <c r="T3550" s="46">
        <v>12673.410653828862</v>
      </c>
      <c r="U3550" s="110">
        <f>$L$1*gp_need_index[[#This Row],[Normalised weighted population 2025/26]]</f>
        <v>5076.0487147056638</v>
      </c>
      <c r="V3550" s="4">
        <f>$M$1*gp_need_index[[#This Row],[Normalised travel time adjusted wp 2025/26]]</f>
        <v>7524.88319998924</v>
      </c>
      <c r="W3550" s="115">
        <v>12600.931914694904</v>
      </c>
      <c r="X3550" s="43">
        <f>gp_need_index[[#This Row],[Combined weighted population 2025/26]]/gp_need_index[[#This Row],[Registered population 2025/26]]</f>
        <v>1.071344938226966</v>
      </c>
    </row>
    <row r="3551" spans="1:24" ht="13">
      <c r="A3551" s="8" t="s">
        <v>1375</v>
      </c>
      <c r="B3551" s="3" t="s">
        <v>9406</v>
      </c>
      <c r="C3551" s="74" t="s">
        <v>6400</v>
      </c>
      <c r="D3551" s="74" t="s">
        <v>6794</v>
      </c>
      <c r="E3551" s="74" t="s">
        <v>6665</v>
      </c>
      <c r="F3551" s="41">
        <v>1.0111552798754642</v>
      </c>
      <c r="G3551" s="110">
        <v>5136.9166666666661</v>
      </c>
      <c r="H3551" s="4">
        <v>2738.9382157117088</v>
      </c>
      <c r="I3551" s="46">
        <v>6713.3269557740914</v>
      </c>
      <c r="J3551" s="110">
        <v>6788.2159968612496</v>
      </c>
      <c r="K3551" s="46">
        <v>6809.2722548832626</v>
      </c>
      <c r="L3551" s="110">
        <f>$L$1*gp_need_index[[#This Row],[Normalised weighted population (base year)]]</f>
        <v>2727.2649078061841</v>
      </c>
      <c r="M3551" s="4">
        <f>$M$1*gp_need_index[[#This Row],[Normalised travel time adjusted wp (base year)]]</f>
        <v>4043.0299147170549</v>
      </c>
      <c r="N3551" s="115">
        <v>6770.2948225232394</v>
      </c>
      <c r="O3551" s="43">
        <f>gp_need_index[[#This Row],[Combined weighted population (base year)]]/gp_need_index[[#This Row],[Registered population (base year)]]</f>
        <v>1.31796859124765</v>
      </c>
      <c r="P3551" s="77">
        <v>5187.9273408001991</v>
      </c>
      <c r="Q3551" s="4">
        <v>2794.5843288657215</v>
      </c>
      <c r="R3551" s="46">
        <v>6781.0957387037115</v>
      </c>
      <c r="S3551" s="110">
        <v>6856.7407595312688</v>
      </c>
      <c r="T3551" s="46">
        <v>6877.920118592745</v>
      </c>
      <c r="U3551" s="110">
        <f>$L$1*gp_need_index[[#This Row],[Normalised weighted population 2025/26]]</f>
        <v>2754.7957319037237</v>
      </c>
      <c r="V3551" s="4">
        <f>$M$1*gp_need_index[[#This Row],[Normalised travel time adjusted wp 2025/26]]</f>
        <v>4083.7898309268694</v>
      </c>
      <c r="W3551" s="115">
        <v>6838.5855628305926</v>
      </c>
      <c r="X3551" s="43">
        <f>gp_need_index[[#This Row],[Combined weighted population 2025/26]]/gp_need_index[[#This Row],[Registered population 2025/26]]</f>
        <v>1.3181729645765994</v>
      </c>
    </row>
    <row r="3552" spans="1:24" ht="13">
      <c r="A3552" s="8" t="s">
        <v>1390</v>
      </c>
      <c r="B3552" s="3" t="s">
        <v>9405</v>
      </c>
      <c r="C3552" s="74" t="s">
        <v>6400</v>
      </c>
      <c r="D3552" s="74" t="s">
        <v>6794</v>
      </c>
      <c r="E3552" s="74" t="s">
        <v>6665</v>
      </c>
      <c r="F3552" s="41">
        <v>1.0111552798754642</v>
      </c>
      <c r="G3552" s="110">
        <v>10449.083333333332</v>
      </c>
      <c r="H3552" s="4">
        <v>5437.4910480379203</v>
      </c>
      <c r="I3552" s="46">
        <v>13327.66654434659</v>
      </c>
      <c r="J3552" s="110">
        <v>13476.340394735636</v>
      </c>
      <c r="K3552" s="46">
        <v>13518.142438258594</v>
      </c>
      <c r="L3552" s="110">
        <f>$L$1*gp_need_index[[#This Row],[Normalised weighted population (base year)]]</f>
        <v>5414.3165540412429</v>
      </c>
      <c r="M3552" s="4">
        <f>$M$1*gp_need_index[[#This Row],[Normalised travel time adjusted wp (base year)]]</f>
        <v>8026.4457380288177</v>
      </c>
      <c r="N3552" s="115">
        <v>13440.76229207006</v>
      </c>
      <c r="O3552" s="43">
        <f>gp_need_index[[#This Row],[Combined weighted population (base year)]]/gp_need_index[[#This Row],[Registered population (base year)]]</f>
        <v>1.2863101827500079</v>
      </c>
      <c r="P3552" s="77">
        <v>10548.637228470425</v>
      </c>
      <c r="Q3552" s="4">
        <v>5549.927848143775</v>
      </c>
      <c r="R3552" s="46">
        <v>13466.973135298484</v>
      </c>
      <c r="S3552" s="110">
        <v>13617.200989698094</v>
      </c>
      <c r="T3552" s="46">
        <v>13659.262312896322</v>
      </c>
      <c r="U3552" s="110">
        <f>$L$1*gp_need_index[[#This Row],[Normalised weighted population 2025/26]]</f>
        <v>5470.9093551117221</v>
      </c>
      <c r="V3552" s="4">
        <f>$M$1*gp_need_index[[#This Row],[Normalised travel time adjusted wp 2025/26]]</f>
        <v>8110.2361716265177</v>
      </c>
      <c r="W3552" s="115">
        <v>13581.145526738241</v>
      </c>
      <c r="X3552" s="43">
        <f>gp_need_index[[#This Row],[Combined weighted population 2025/26]]/gp_need_index[[#This Row],[Registered population 2025/26]]</f>
        <v>1.2874786792442892</v>
      </c>
    </row>
    <row r="3553" spans="1:24" ht="13">
      <c r="A3553" s="8" t="s">
        <v>1363</v>
      </c>
      <c r="B3553" s="3" t="s">
        <v>9404</v>
      </c>
      <c r="C3553" s="74" t="s">
        <v>6400</v>
      </c>
      <c r="D3553" s="74" t="s">
        <v>6794</v>
      </c>
      <c r="E3553" s="74" t="s">
        <v>6665</v>
      </c>
      <c r="F3553" s="41">
        <v>1.0111552798754642</v>
      </c>
      <c r="G3553" s="110">
        <v>6175.75</v>
      </c>
      <c r="H3553" s="4">
        <v>2217.9498719398762</v>
      </c>
      <c r="I3553" s="46">
        <v>5436.3485004646473</v>
      </c>
      <c r="J3553" s="110">
        <v>5496.9924894878905</v>
      </c>
      <c r="K3553" s="46">
        <v>5514.0435220798472</v>
      </c>
      <c r="L3553" s="110">
        <f>$L$1*gp_need_index[[#This Row],[Normalised weighted population (base year)]]</f>
        <v>2208.4970074591615</v>
      </c>
      <c r="M3553" s="4">
        <f>$M$1*gp_need_index[[#This Row],[Normalised travel time adjusted wp (base year)]]</f>
        <v>3273.9831917915885</v>
      </c>
      <c r="N3553" s="115">
        <v>5482.48019925075</v>
      </c>
      <c r="O3553" s="43">
        <f>gp_need_index[[#This Row],[Combined weighted population (base year)]]/gp_need_index[[#This Row],[Registered population (base year)]]</f>
        <v>0.88774322134975514</v>
      </c>
      <c r="P3553" s="77">
        <v>6231.4746644489842</v>
      </c>
      <c r="Q3553" s="4">
        <v>2262.2660048526332</v>
      </c>
      <c r="R3553" s="46">
        <v>5489.4183034179505</v>
      </c>
      <c r="S3553" s="110">
        <v>5550.6543009460738</v>
      </c>
      <c r="T3553" s="46">
        <v>5567.7993709711354</v>
      </c>
      <c r="U3553" s="110">
        <f>$L$1*gp_need_index[[#This Row],[Normalised weighted population 2025/26]]</f>
        <v>2230.0564238576503</v>
      </c>
      <c r="V3553" s="4">
        <f>$M$1*gp_need_index[[#This Row],[Normalised travel time adjusted wp 2025/26]]</f>
        <v>3305.9009205918469</v>
      </c>
      <c r="W3553" s="115">
        <v>5535.9573444494972</v>
      </c>
      <c r="X3553" s="43">
        <f>gp_need_index[[#This Row],[Combined weighted population 2025/26]]/gp_need_index[[#This Row],[Registered population 2025/26]]</f>
        <v>0.88838640009764236</v>
      </c>
    </row>
    <row r="3554" spans="1:24" ht="13">
      <c r="A3554" s="8" t="s">
        <v>1391</v>
      </c>
      <c r="B3554" s="3" t="s">
        <v>9403</v>
      </c>
      <c r="C3554" s="74" t="s">
        <v>6400</v>
      </c>
      <c r="D3554" s="74" t="s">
        <v>6794</v>
      </c>
      <c r="E3554" s="74" t="s">
        <v>6655</v>
      </c>
      <c r="F3554" s="41">
        <v>1.0111552798754642</v>
      </c>
      <c r="G3554" s="110">
        <v>6962.25</v>
      </c>
      <c r="H3554" s="4">
        <v>4230.1554983692595</v>
      </c>
      <c r="I3554" s="46">
        <v>10368.403628607975</v>
      </c>
      <c r="J3554" s="110">
        <v>10484.066072946876</v>
      </c>
      <c r="K3554" s="46">
        <v>10516.58642887749</v>
      </c>
      <c r="L3554" s="110">
        <f>$L$1*gp_need_index[[#This Row],[Normalised weighted population (base year)]]</f>
        <v>4212.1266478689267</v>
      </c>
      <c r="M3554" s="4">
        <f>$M$1*gp_need_index[[#This Row],[Normalised travel time adjusted wp (base year)]]</f>
        <v>6244.2610518571537</v>
      </c>
      <c r="N3554" s="115">
        <v>10456.387699726081</v>
      </c>
      <c r="O3554" s="43">
        <f>gp_need_index[[#This Row],[Combined weighted population (base year)]]/gp_need_index[[#This Row],[Registered population (base year)]]</f>
        <v>1.5018690365508394</v>
      </c>
      <c r="P3554" s="77">
        <v>7032.2354464650707</v>
      </c>
      <c r="Q3554" s="4">
        <v>4317.479366132633</v>
      </c>
      <c r="R3554" s="46">
        <v>10476.420635875525</v>
      </c>
      <c r="S3554" s="110">
        <v>10593.288040161806</v>
      </c>
      <c r="T3554" s="46">
        <v>10626.008987170389</v>
      </c>
      <c r="U3554" s="110">
        <f>$L$1*gp_need_index[[#This Row],[Normalised weighted population 2025/26]]</f>
        <v>4256.0081682101436</v>
      </c>
      <c r="V3554" s="4">
        <f>$M$1*gp_need_index[[#This Row],[Normalised travel time adjusted wp 2025/26]]</f>
        <v>6309.2310897647722</v>
      </c>
      <c r="W3554" s="115">
        <v>10565.239257974916</v>
      </c>
      <c r="X3554" s="43">
        <f>gp_need_index[[#This Row],[Combined weighted population 2025/26]]/gp_need_index[[#This Row],[Registered population 2025/26]]</f>
        <v>1.5024012404598595</v>
      </c>
    </row>
    <row r="3555" spans="1:24" ht="13">
      <c r="A3555" s="8" t="s">
        <v>1327</v>
      </c>
      <c r="B3555" s="3" t="s">
        <v>9402</v>
      </c>
      <c r="C3555" s="74" t="s">
        <v>6400</v>
      </c>
      <c r="D3555" s="74" t="s">
        <v>6794</v>
      </c>
      <c r="E3555" s="74" t="s">
        <v>6665</v>
      </c>
      <c r="F3555" s="41">
        <v>1.0111552798754642</v>
      </c>
      <c r="G3555" s="110">
        <v>11658.583333333332</v>
      </c>
      <c r="H3555" s="4">
        <v>4841.2396264815343</v>
      </c>
      <c r="I3555" s="46">
        <v>11866.213081179303</v>
      </c>
      <c r="J3555" s="110">
        <v>11998.584009161752</v>
      </c>
      <c r="K3555" s="46">
        <v>12035.802223919874</v>
      </c>
      <c r="L3555" s="110">
        <f>$L$1*gp_need_index[[#This Row],[Normalised weighted population (base year)]]</f>
        <v>4820.6063458620001</v>
      </c>
      <c r="M3555" s="4">
        <f>$M$1*gp_need_index[[#This Row],[Normalised travel time adjusted wp (base year)]]</f>
        <v>7146.3008993404319</v>
      </c>
      <c r="N3555" s="115">
        <v>11966.907245202432</v>
      </c>
      <c r="O3555" s="43">
        <f>gp_need_index[[#This Row],[Combined weighted population (base year)]]/gp_need_index[[#This Row],[Registered population (base year)]]</f>
        <v>1.0264460872349357</v>
      </c>
      <c r="P3555" s="77">
        <v>11763.476049222752</v>
      </c>
      <c r="Q3555" s="4">
        <v>4935.4894281779643</v>
      </c>
      <c r="R3555" s="46">
        <v>11976.03020389761</v>
      </c>
      <c r="S3555" s="110">
        <v>12109.626172619101</v>
      </c>
      <c r="T3555" s="46">
        <v>12147.030841951775</v>
      </c>
      <c r="U3555" s="110">
        <f>$L$1*gp_need_index[[#This Row],[Normalised weighted population 2025/26]]</f>
        <v>4865.2191566246702</v>
      </c>
      <c r="V3555" s="4">
        <f>$M$1*gp_need_index[[#This Row],[Normalised travel time adjusted wp 2025/26]]</f>
        <v>7212.343291719897</v>
      </c>
      <c r="W3555" s="115">
        <v>12077.562448344568</v>
      </c>
      <c r="X3555" s="43">
        <f>gp_need_index[[#This Row],[Combined weighted population 2025/26]]/gp_need_index[[#This Row],[Registered population 2025/26]]</f>
        <v>1.0267001350457605</v>
      </c>
    </row>
    <row r="3556" spans="1:24" ht="13">
      <c r="A3556" s="8" t="s">
        <v>1360</v>
      </c>
      <c r="B3556" s="3" t="s">
        <v>9401</v>
      </c>
      <c r="C3556" s="74" t="s">
        <v>6400</v>
      </c>
      <c r="D3556" s="74" t="s">
        <v>6794</v>
      </c>
      <c r="E3556" s="74" t="s">
        <v>6665</v>
      </c>
      <c r="F3556" s="41">
        <v>1.0111552798754642</v>
      </c>
      <c r="G3556" s="110">
        <v>16491.75</v>
      </c>
      <c r="H3556" s="4">
        <v>5860.0878948669615</v>
      </c>
      <c r="I3556" s="46">
        <v>14363.480637183051</v>
      </c>
      <c r="J3556" s="110">
        <v>14523.709283676639</v>
      </c>
      <c r="K3556" s="46">
        <v>14568.760143910788</v>
      </c>
      <c r="L3556" s="110">
        <f>$L$1*gp_need_index[[#This Row],[Normalised weighted population (base year)]]</f>
        <v>5835.1123003253206</v>
      </c>
      <c r="M3556" s="4">
        <f>$M$1*gp_need_index[[#This Row],[Normalised travel time adjusted wp (base year)]]</f>
        <v>8650.2537829835474</v>
      </c>
      <c r="N3556" s="115">
        <v>14485.366083308869</v>
      </c>
      <c r="O3556" s="43">
        <f>gp_need_index[[#This Row],[Combined weighted population (base year)]]/gp_need_index[[#This Row],[Registered population (base year)]]</f>
        <v>0.87834014481840128</v>
      </c>
      <c r="P3556" s="77">
        <v>16650.612255821696</v>
      </c>
      <c r="Q3556" s="4">
        <v>5970.5024706007489</v>
      </c>
      <c r="R3556" s="46">
        <v>14487.503004693219</v>
      </c>
      <c r="S3556" s="110">
        <v>14649.1151554072</v>
      </c>
      <c r="T3556" s="46">
        <v>14694.363893939133</v>
      </c>
      <c r="U3556" s="110">
        <f>$L$1*gp_need_index[[#This Row],[Normalised weighted population 2025/26]]</f>
        <v>5885.4959406458038</v>
      </c>
      <c r="V3556" s="4">
        <f>$M$1*gp_need_index[[#This Row],[Normalised travel time adjusted wp 2025/26]]</f>
        <v>8724.8314617363776</v>
      </c>
      <c r="W3556" s="115">
        <v>14610.327402382181</v>
      </c>
      <c r="X3556" s="43">
        <f>gp_need_index[[#This Row],[Combined weighted population 2025/26]]/gp_need_index[[#This Row],[Registered population 2025/26]]</f>
        <v>0.87746487503928561</v>
      </c>
    </row>
    <row r="3557" spans="1:24" ht="13">
      <c r="A3557" s="8" t="s">
        <v>1385</v>
      </c>
      <c r="B3557" s="3" t="s">
        <v>9400</v>
      </c>
      <c r="C3557" s="74" t="s">
        <v>6400</v>
      </c>
      <c r="D3557" s="74" t="s">
        <v>6794</v>
      </c>
      <c r="E3557" s="74" t="s">
        <v>6655</v>
      </c>
      <c r="F3557" s="41">
        <v>1.0111552798754642</v>
      </c>
      <c r="G3557" s="110">
        <v>16958.166666666668</v>
      </c>
      <c r="H3557" s="4">
        <v>10963.384096389711</v>
      </c>
      <c r="I3557" s="46">
        <v>26872.012504186034</v>
      </c>
      <c r="J3557" s="110">
        <v>27171.777324487201</v>
      </c>
      <c r="K3557" s="46">
        <v>27256.061023551229</v>
      </c>
      <c r="L3557" s="110">
        <f>$L$1*gp_need_index[[#This Row],[Normalised weighted population (base year)]]</f>
        <v>10916.658340580561</v>
      </c>
      <c r="M3557" s="4">
        <f>$M$1*gp_need_index[[#This Row],[Normalised travel time adjusted wp (base year)]]</f>
        <v>16183.384354553227</v>
      </c>
      <c r="N3557" s="115">
        <v>27100.042695133787</v>
      </c>
      <c r="O3557" s="43">
        <f>gp_need_index[[#This Row],[Combined weighted population (base year)]]/gp_need_index[[#This Row],[Registered population (base year)]]</f>
        <v>1.5980526213604331</v>
      </c>
      <c r="P3557" s="77">
        <v>17127.422102637276</v>
      </c>
      <c r="Q3557" s="4">
        <v>11182.219140777072</v>
      </c>
      <c r="R3557" s="46">
        <v>27133.802255146751</v>
      </c>
      <c r="S3557" s="110">
        <v>27436.487413388415</v>
      </c>
      <c r="T3557" s="46">
        <v>27521.23426888329</v>
      </c>
      <c r="U3557" s="110">
        <f>$L$1*gp_need_index[[#This Row],[Normalised weighted population 2025/26]]</f>
        <v>11023.009484465249</v>
      </c>
      <c r="V3557" s="4">
        <f>$M$1*gp_need_index[[#This Row],[Normalised travel time adjusted wp 2025/26]]</f>
        <v>16340.831923592821</v>
      </c>
      <c r="W3557" s="115">
        <v>27363.84140805807</v>
      </c>
      <c r="X3557" s="43">
        <f>gp_need_index[[#This Row],[Combined weighted population 2025/26]]/gp_need_index[[#This Row],[Registered population 2025/26]]</f>
        <v>1.5976625813317575</v>
      </c>
    </row>
    <row r="3558" spans="1:24" ht="13">
      <c r="A3558" s="8" t="s">
        <v>1324</v>
      </c>
      <c r="B3558" s="3" t="s">
        <v>9399</v>
      </c>
      <c r="C3558" s="74" t="s">
        <v>6400</v>
      </c>
      <c r="D3558" s="74" t="s">
        <v>6794</v>
      </c>
      <c r="E3558" s="74" t="s">
        <v>6655</v>
      </c>
      <c r="F3558" s="41">
        <v>1.0111552798754642</v>
      </c>
      <c r="G3558" s="110">
        <v>5052.833333333333</v>
      </c>
      <c r="H3558" s="4">
        <v>4251.4966087977</v>
      </c>
      <c r="I3558" s="46">
        <v>10420.712165939538</v>
      </c>
      <c r="J3558" s="110">
        <v>10536.958126652247</v>
      </c>
      <c r="K3558" s="46">
        <v>10569.642547593556</v>
      </c>
      <c r="L3558" s="110">
        <f>$L$1*gp_need_index[[#This Row],[Normalised weighted population (base year)]]</f>
        <v>4233.3768028491404</v>
      </c>
      <c r="M3558" s="4">
        <f>$M$1*gp_need_index[[#This Row],[Normalised travel time adjusted wp (base year)]]</f>
        <v>6275.7633133468453</v>
      </c>
      <c r="N3558" s="115">
        <v>10509.140116195986</v>
      </c>
      <c r="O3558" s="43">
        <f>gp_need_index[[#This Row],[Combined weighted population (base year)]]/gp_need_index[[#This Row],[Registered population (base year)]]</f>
        <v>2.0798509317272789</v>
      </c>
      <c r="P3558" s="77">
        <v>5111.2588086904489</v>
      </c>
      <c r="Q3558" s="4">
        <v>4341.1779004910795</v>
      </c>
      <c r="R3558" s="46">
        <v>10533.925442115104</v>
      </c>
      <c r="S3558" s="110">
        <v>10651.43432860917</v>
      </c>
      <c r="T3558" s="46">
        <v>10684.334880063117</v>
      </c>
      <c r="U3558" s="110">
        <f>$L$1*gp_need_index[[#This Row],[Normalised weighted population 2025/26]]</f>
        <v>4279.3692887276693</v>
      </c>
      <c r="V3558" s="4">
        <f>$M$1*gp_need_index[[#This Row],[Normalised travel time adjusted wp 2025/26]]</f>
        <v>6343.8622986430437</v>
      </c>
      <c r="W3558" s="115">
        <v>10623.231587370712</v>
      </c>
      <c r="X3558" s="43">
        <f>gp_need_index[[#This Row],[Combined weighted population 2025/26]]/gp_need_index[[#This Row],[Registered population 2025/26]]</f>
        <v>2.0783982938427021</v>
      </c>
    </row>
    <row r="3559" spans="1:24" ht="13">
      <c r="A3559" s="8" t="s">
        <v>1392</v>
      </c>
      <c r="B3559" s="3" t="s">
        <v>9398</v>
      </c>
      <c r="C3559" s="74" t="s">
        <v>6400</v>
      </c>
      <c r="D3559" s="74" t="s">
        <v>6794</v>
      </c>
      <c r="E3559" s="74" t="s">
        <v>6655</v>
      </c>
      <c r="F3559" s="41">
        <v>1.0111552798754642</v>
      </c>
      <c r="G3559" s="110">
        <v>7265.4999999999991</v>
      </c>
      <c r="H3559" s="4">
        <v>4420.1140236147412</v>
      </c>
      <c r="I3559" s="46">
        <v>10834.00510902626</v>
      </c>
      <c r="J3559" s="110">
        <v>10954.861468189658</v>
      </c>
      <c r="K3559" s="46">
        <v>10988.84217678471</v>
      </c>
      <c r="L3559" s="110">
        <f>$L$1*gp_need_index[[#This Row],[Normalised weighted population (base year)]]</f>
        <v>4401.2755731235256</v>
      </c>
      <c r="M3559" s="4">
        <f>$M$1*gp_need_index[[#This Row],[Normalised travel time adjusted wp (base year)]]</f>
        <v>6524.6646022977584</v>
      </c>
      <c r="N3559" s="115">
        <v>10925.940175421285</v>
      </c>
      <c r="O3559" s="43">
        <f>gp_need_index[[#This Row],[Combined weighted population (base year)]]/gp_need_index[[#This Row],[Registered population (base year)]]</f>
        <v>1.5038111864869983</v>
      </c>
      <c r="P3559" s="77">
        <v>7338.8411091856242</v>
      </c>
      <c r="Q3559" s="4">
        <v>4505.5704168964039</v>
      </c>
      <c r="R3559" s="46">
        <v>10932.826051753671</v>
      </c>
      <c r="S3559" s="110">
        <v>11054.784786190748</v>
      </c>
      <c r="T3559" s="46">
        <v>11088.931221726994</v>
      </c>
      <c r="U3559" s="110">
        <f>$L$1*gp_need_index[[#This Row],[Normalised weighted population 2025/26]]</f>
        <v>4441.4212253511423</v>
      </c>
      <c r="V3559" s="4">
        <f>$M$1*gp_need_index[[#This Row],[Normalised travel time adjusted wp 2025/26]]</f>
        <v>6584.0928330528013</v>
      </c>
      <c r="W3559" s="115">
        <v>11025.514058403944</v>
      </c>
      <c r="X3559" s="43">
        <f>gp_need_index[[#This Row],[Combined weighted population 2025/26]]/gp_need_index[[#This Row],[Registered population 2025/26]]</f>
        <v>1.5023508336491866</v>
      </c>
    </row>
    <row r="3560" spans="1:24" ht="13">
      <c r="A3560" s="8" t="s">
        <v>1329</v>
      </c>
      <c r="B3560" s="3" t="s">
        <v>9397</v>
      </c>
      <c r="C3560" s="74" t="s">
        <v>6400</v>
      </c>
      <c r="D3560" s="74" t="s">
        <v>6794</v>
      </c>
      <c r="E3560" s="74" t="s">
        <v>6655</v>
      </c>
      <c r="F3560" s="41">
        <v>1.0111552798754642</v>
      </c>
      <c r="G3560" s="110">
        <v>24518.25</v>
      </c>
      <c r="H3560" s="4">
        <v>16880.066607551715</v>
      </c>
      <c r="I3560" s="46">
        <v>41374.210459250047</v>
      </c>
      <c r="J3560" s="110">
        <v>41835.751356549335</v>
      </c>
      <c r="K3560" s="46">
        <v>41965.52100081458</v>
      </c>
      <c r="L3560" s="110">
        <f>$L$1*gp_need_index[[#This Row],[Normalised weighted population (base year)]]</f>
        <v>16808.12405191268</v>
      </c>
      <c r="M3560" s="4">
        <f>$M$1*gp_need_index[[#This Row],[Normalised travel time adjusted wp (base year)]]</f>
        <v>24917.179170109259</v>
      </c>
      <c r="N3560" s="115">
        <v>41725.303222021939</v>
      </c>
      <c r="O3560" s="43">
        <f>gp_need_index[[#This Row],[Combined weighted population (base year)]]/gp_need_index[[#This Row],[Registered population (base year)]]</f>
        <v>1.7018059291353151</v>
      </c>
      <c r="P3560" s="77">
        <v>24782.014819149357</v>
      </c>
      <c r="Q3560" s="4">
        <v>17225.86712105593</v>
      </c>
      <c r="R3560" s="46">
        <v>41798.793803971632</v>
      </c>
      <c r="S3560" s="110">
        <v>42265.071047311751</v>
      </c>
      <c r="T3560" s="46">
        <v>42395.620990333227</v>
      </c>
      <c r="U3560" s="110">
        <f>$L$1*gp_need_index[[#This Row],[Normalised weighted population 2025/26]]</f>
        <v>16980.60950720578</v>
      </c>
      <c r="V3560" s="4">
        <f>$M$1*gp_need_index[[#This Row],[Normalised travel time adjusted wp 2025/26]]</f>
        <v>25172.552587245918</v>
      </c>
      <c r="W3560" s="115">
        <v>42153.162094451698</v>
      </c>
      <c r="X3560" s="43">
        <f>gp_need_index[[#This Row],[Combined weighted population 2025/26]]/gp_need_index[[#This Row],[Registered population 2025/26]]</f>
        <v>1.7009578277662658</v>
      </c>
    </row>
    <row r="3561" spans="1:24" ht="13">
      <c r="A3561" s="8" t="s">
        <v>1348</v>
      </c>
      <c r="B3561" s="3" t="s">
        <v>9396</v>
      </c>
      <c r="C3561" s="74" t="s">
        <v>6400</v>
      </c>
      <c r="D3561" s="74" t="s">
        <v>6794</v>
      </c>
      <c r="E3561" s="74" t="s">
        <v>6655</v>
      </c>
      <c r="F3561" s="41">
        <v>1.0111552798754642</v>
      </c>
      <c r="G3561" s="110">
        <v>7624.5000000000009</v>
      </c>
      <c r="H3561" s="4">
        <v>3409.3368235804778</v>
      </c>
      <c r="I3561" s="46">
        <v>8356.520299640506</v>
      </c>
      <c r="J3561" s="110">
        <v>8449.7396223679934</v>
      </c>
      <c r="K3561" s="46">
        <v>8475.9497338007568</v>
      </c>
      <c r="L3561" s="110">
        <f>$L$1*gp_need_index[[#This Row],[Normalised weighted population (base year)]]</f>
        <v>3394.806288255877</v>
      </c>
      <c r="M3561" s="4">
        <f>$M$1*gp_need_index[[#This Row],[Normalised travel time adjusted wp (base year)]]</f>
        <v>5032.6256678632408</v>
      </c>
      <c r="N3561" s="115">
        <v>8427.4319561191187</v>
      </c>
      <c r="O3561" s="43">
        <f>gp_need_index[[#This Row],[Combined weighted population (base year)]]/gp_need_index[[#This Row],[Registered population (base year)]]</f>
        <v>1.1053094571603539</v>
      </c>
      <c r="P3561" s="77">
        <v>7697.9309120207654</v>
      </c>
      <c r="Q3561" s="4">
        <v>3477.0881620796426</v>
      </c>
      <c r="R3561" s="46">
        <v>8437.2002932348514</v>
      </c>
      <c r="S3561" s="110">
        <v>8531.3196238712353</v>
      </c>
      <c r="T3561" s="46">
        <v>8557.6714851882934</v>
      </c>
      <c r="U3561" s="110">
        <f>$L$1*gp_need_index[[#This Row],[Normalised weighted population 2025/26]]</f>
        <v>3427.5822452056027</v>
      </c>
      <c r="V3561" s="4">
        <f>$M$1*gp_need_index[[#This Row],[Normalised travel time adjusted wp 2025/26]]</f>
        <v>5081.1482519478959</v>
      </c>
      <c r="W3561" s="115">
        <v>8508.7304971534977</v>
      </c>
      <c r="X3561" s="43">
        <f>gp_need_index[[#This Row],[Combined weighted population 2025/26]]/gp_need_index[[#This Row],[Registered population 2025/26]]</f>
        <v>1.1053269501115712</v>
      </c>
    </row>
    <row r="3562" spans="1:24" ht="13">
      <c r="A3562" s="8" t="s">
        <v>1359</v>
      </c>
      <c r="B3562" s="3" t="s">
        <v>9395</v>
      </c>
      <c r="C3562" s="74" t="s">
        <v>6400</v>
      </c>
      <c r="D3562" s="74" t="s">
        <v>6794</v>
      </c>
      <c r="E3562" s="74" t="s">
        <v>6655</v>
      </c>
      <c r="F3562" s="41">
        <v>1.0111552798754642</v>
      </c>
      <c r="G3562" s="110">
        <v>12992.749999999998</v>
      </c>
      <c r="H3562" s="4">
        <v>8455.4793279798942</v>
      </c>
      <c r="I3562" s="46">
        <v>20724.964502993684</v>
      </c>
      <c r="J3562" s="110">
        <v>20956.15728243364</v>
      </c>
      <c r="K3562" s="46">
        <v>21021.160849658496</v>
      </c>
      <c r="L3562" s="110">
        <f>$L$1*gp_need_index[[#This Row],[Normalised weighted population (base year)]]</f>
        <v>8419.4422194689741</v>
      </c>
      <c r="M3562" s="4">
        <f>$M$1*gp_need_index[[#This Row],[Normalised travel time adjusted wp (base year)]]</f>
        <v>12481.38993066379</v>
      </c>
      <c r="N3562" s="115">
        <v>20900.832150132766</v>
      </c>
      <c r="O3562" s="43">
        <f>gp_need_index[[#This Row],[Combined weighted population (base year)]]/gp_need_index[[#This Row],[Registered population (base year)]]</f>
        <v>1.6086534528974059</v>
      </c>
      <c r="P3562" s="77">
        <v>13127.703238314749</v>
      </c>
      <c r="Q3562" s="4">
        <v>8634.2425349606001</v>
      </c>
      <c r="R3562" s="46">
        <v>20951.103409543575</v>
      </c>
      <c r="S3562" s="110">
        <v>21184.818831776825</v>
      </c>
      <c r="T3562" s="46">
        <v>21250.255297938511</v>
      </c>
      <c r="U3562" s="110">
        <f>$L$1*gp_need_index[[#This Row],[Normalised weighted population 2025/26]]</f>
        <v>8511.3103361548037</v>
      </c>
      <c r="V3562" s="4">
        <f>$M$1*gp_need_index[[#This Row],[Normalised travel time adjusted wp 2025/26]]</f>
        <v>12617.415584070064</v>
      </c>
      <c r="W3562" s="115">
        <v>21128.725920224868</v>
      </c>
      <c r="X3562" s="43">
        <f>gp_need_index[[#This Row],[Combined weighted population 2025/26]]/gp_need_index[[#This Row],[Registered population 2025/26]]</f>
        <v>1.6094761998091327</v>
      </c>
    </row>
    <row r="3563" spans="1:24" ht="13">
      <c r="A3563" s="8" t="s">
        <v>1367</v>
      </c>
      <c r="B3563" s="3" t="s">
        <v>9394</v>
      </c>
      <c r="C3563" s="74" t="s">
        <v>6400</v>
      </c>
      <c r="D3563" s="74" t="s">
        <v>6794</v>
      </c>
      <c r="E3563" s="74" t="s">
        <v>6655</v>
      </c>
      <c r="F3563" s="41">
        <v>1.0111552798754642</v>
      </c>
      <c r="G3563" s="110">
        <v>13302.25</v>
      </c>
      <c r="H3563" s="4">
        <v>7277.3189832291537</v>
      </c>
      <c r="I3563" s="46">
        <v>17837.212031883631</v>
      </c>
      <c r="J3563" s="110">
        <v>18036.191124297289</v>
      </c>
      <c r="K3563" s="46">
        <v>18092.137295459659</v>
      </c>
      <c r="L3563" s="110">
        <f>$L$1*gp_need_index[[#This Row],[Normalised weighted population (base year)]]</f>
        <v>7246.3031739894104</v>
      </c>
      <c r="M3563" s="4">
        <f>$M$1*gp_need_index[[#This Row],[Normalised travel time adjusted wp (base year)]]</f>
        <v>10742.271650873436</v>
      </c>
      <c r="N3563" s="115">
        <v>17988.574824862844</v>
      </c>
      <c r="O3563" s="43">
        <f>gp_need_index[[#This Row],[Combined weighted population (base year)]]/gp_need_index[[#This Row],[Registered population (base year)]]</f>
        <v>1.3522956511013433</v>
      </c>
      <c r="P3563" s="77">
        <v>13435.430227707298</v>
      </c>
      <c r="Q3563" s="4">
        <v>7426.1549178866599</v>
      </c>
      <c r="R3563" s="46">
        <v>18019.662870246666</v>
      </c>
      <c r="S3563" s="110">
        <v>18220.677252825779</v>
      </c>
      <c r="T3563" s="46">
        <v>18276.957966858088</v>
      </c>
      <c r="U3563" s="110">
        <f>$L$1*gp_need_index[[#This Row],[Normalised weighted population 2025/26]]</f>
        <v>7320.4231702513753</v>
      </c>
      <c r="V3563" s="4">
        <f>$M$1*gp_need_index[[#This Row],[Normalised travel time adjusted wp 2025/26]]</f>
        <v>10852.00958987067</v>
      </c>
      <c r="W3563" s="115">
        <v>18172.432760122043</v>
      </c>
      <c r="X3563" s="43">
        <f>gp_need_index[[#This Row],[Combined weighted population 2025/26]]/gp_need_index[[#This Row],[Registered population 2025/26]]</f>
        <v>1.3525754257311264</v>
      </c>
    </row>
    <row r="3564" spans="1:24" ht="13">
      <c r="A3564" s="8" t="s">
        <v>1339</v>
      </c>
      <c r="B3564" s="3" t="s">
        <v>9393</v>
      </c>
      <c r="C3564" s="74" t="s">
        <v>6400</v>
      </c>
      <c r="D3564" s="74" t="s">
        <v>6794</v>
      </c>
      <c r="E3564" s="74" t="s">
        <v>6655</v>
      </c>
      <c r="F3564" s="41">
        <v>1.0111552798754642</v>
      </c>
      <c r="G3564" s="110">
        <v>7942.5000000000018</v>
      </c>
      <c r="H3564" s="4">
        <v>4669.5406880165037</v>
      </c>
      <c r="I3564" s="46">
        <v>11445.367110553578</v>
      </c>
      <c r="J3564" s="110">
        <v>11573.043383949236</v>
      </c>
      <c r="K3564" s="46">
        <v>11608.941621086218</v>
      </c>
      <c r="L3564" s="110">
        <f>$L$1*gp_need_index[[#This Row],[Normalised weighted population (base year)]]</f>
        <v>4649.6391853407931</v>
      </c>
      <c r="M3564" s="4">
        <f>$M$1*gp_need_index[[#This Row],[Normalised travel time adjusted wp (base year)]]</f>
        <v>6892.8508797097775</v>
      </c>
      <c r="N3564" s="115">
        <v>11542.49006505057</v>
      </c>
      <c r="O3564" s="43">
        <f>gp_need_index[[#This Row],[Combined weighted population (base year)]]/gp_need_index[[#This Row],[Registered population (base year)]]</f>
        <v>1.4532565395090422</v>
      </c>
      <c r="P3564" s="77">
        <v>8022.8104038886013</v>
      </c>
      <c r="Q3564" s="4">
        <v>4765.7356603043399</v>
      </c>
      <c r="R3564" s="46">
        <v>11564.120446848356</v>
      </c>
      <c r="S3564" s="110">
        <v>11693.121446946527</v>
      </c>
      <c r="T3564" s="46">
        <v>11729.239600798279</v>
      </c>
      <c r="U3564" s="110">
        <f>$L$1*gp_need_index[[#This Row],[Normalised weighted population 2025/26]]</f>
        <v>4697.8823006985358</v>
      </c>
      <c r="V3564" s="4">
        <f>$M$1*gp_need_index[[#This Row],[Normalised travel time adjusted wp 2025/26]]</f>
        <v>6964.2782382365413</v>
      </c>
      <c r="W3564" s="115">
        <v>11662.160538935077</v>
      </c>
      <c r="X3564" s="43">
        <f>gp_need_index[[#This Row],[Combined weighted population 2025/26]]/gp_need_index[[#This Row],[Registered population 2025/26]]</f>
        <v>1.4536253447149279</v>
      </c>
    </row>
    <row r="3565" spans="1:24" ht="13">
      <c r="A3565" s="8" t="s">
        <v>129</v>
      </c>
      <c r="B3565" s="3" t="s">
        <v>9392</v>
      </c>
      <c r="C3565" s="74" t="s">
        <v>6412</v>
      </c>
      <c r="D3565" s="74" t="s">
        <v>6794</v>
      </c>
      <c r="E3565" s="74" t="s">
        <v>6655</v>
      </c>
      <c r="F3565" s="41">
        <v>1.0275269824752156</v>
      </c>
      <c r="G3565" s="110">
        <v>4108</v>
      </c>
      <c r="H3565" s="4">
        <v>2598.4738612259166</v>
      </c>
      <c r="I3565" s="46">
        <v>6369.0391102558806</v>
      </c>
      <c r="J3565" s="110">
        <v>6544.3595382278563</v>
      </c>
      <c r="K3565" s="46">
        <v>6564.6593818229139</v>
      </c>
      <c r="L3565" s="110">
        <f>$L$1*gp_need_index[[#This Row],[Normalised weighted population (base year)]]</f>
        <v>2587.3992100006544</v>
      </c>
      <c r="M3565" s="4">
        <f>$M$1*gp_need_index[[#This Row],[Normalised travel time adjusted wp (base year)]]</f>
        <v>3897.7901407311297</v>
      </c>
      <c r="N3565" s="115">
        <v>6485.1893507317836</v>
      </c>
      <c r="O3565" s="43">
        <f>gp_need_index[[#This Row],[Combined weighted population (base year)]]/gp_need_index[[#This Row],[Registered population (base year)]]</f>
        <v>1.5786731623008237</v>
      </c>
      <c r="P3565" s="77">
        <v>4148.4521297628216</v>
      </c>
      <c r="Q3565" s="4">
        <v>2652.601928398245</v>
      </c>
      <c r="R3565" s="46">
        <v>6436.5735710109902</v>
      </c>
      <c r="S3565" s="110">
        <v>6613.7530189006457</v>
      </c>
      <c r="T3565" s="46">
        <v>6634.1818282787026</v>
      </c>
      <c r="U3565" s="110">
        <f>$L$1*gp_need_index[[#This Row],[Normalised weighted population 2025/26]]</f>
        <v>2614.8348415583591</v>
      </c>
      <c r="V3565" s="4">
        <f>$M$1*gp_need_index[[#This Row],[Normalised travel time adjusted wp 2025/26]]</f>
        <v>3939.0693435950616</v>
      </c>
      <c r="W3565" s="115">
        <v>6553.9041851534203</v>
      </c>
      <c r="X3565" s="43">
        <f>gp_need_index[[#This Row],[Combined weighted population 2025/26]]/gp_need_index[[#This Row],[Registered population 2025/26]]</f>
        <v>1.5798432716947188</v>
      </c>
    </row>
    <row r="3566" spans="1:24" ht="13">
      <c r="A3566" s="8" t="s">
        <v>1394</v>
      </c>
      <c r="B3566" s="3" t="s">
        <v>9391</v>
      </c>
      <c r="C3566" s="74" t="s">
        <v>6400</v>
      </c>
      <c r="D3566" s="74" t="s">
        <v>6794</v>
      </c>
      <c r="E3566" s="74" t="s">
        <v>6665</v>
      </c>
      <c r="F3566" s="41">
        <v>1.0111552798754642</v>
      </c>
      <c r="G3566" s="110">
        <v>7721.416666666667</v>
      </c>
      <c r="H3566" s="4">
        <v>2954.9497547898927</v>
      </c>
      <c r="I3566" s="46">
        <v>7242.7861745812597</v>
      </c>
      <c r="J3566" s="110">
        <v>7323.5814814368559</v>
      </c>
      <c r="K3566" s="46">
        <v>7346.2983810448941</v>
      </c>
      <c r="L3566" s="110">
        <f>$L$1*gp_need_index[[#This Row],[Normalised weighted population (base year)]]</f>
        <v>2942.3558093934084</v>
      </c>
      <c r="M3566" s="4">
        <f>$M$1*gp_need_index[[#This Row],[Normalised travel time adjusted wp (base year)]]</f>
        <v>4361.8911104195777</v>
      </c>
      <c r="N3566" s="115">
        <v>7304.2469198129857</v>
      </c>
      <c r="O3566" s="43">
        <f>gp_need_index[[#This Row],[Combined weighted population (base year)]]/gp_need_index[[#This Row],[Registered population (base year)]]</f>
        <v>0.94597238241855253</v>
      </c>
      <c r="P3566" s="77">
        <v>7788.2589381553553</v>
      </c>
      <c r="Q3566" s="4">
        <v>3012.0406145470706</v>
      </c>
      <c r="R3566" s="46">
        <v>7308.7562844803524</v>
      </c>
      <c r="S3566" s="110">
        <v>7390.2875063752881</v>
      </c>
      <c r="T3566" s="46">
        <v>7413.1149047201188</v>
      </c>
      <c r="U3566" s="110">
        <f>$L$1*gp_need_index[[#This Row],[Normalised weighted population 2025/26]]</f>
        <v>2969.1559290475193</v>
      </c>
      <c r="V3566" s="4">
        <f>$M$1*gp_need_index[[#This Row],[Normalised travel time adjusted wp 2025/26]]</f>
        <v>4401.5636618912276</v>
      </c>
      <c r="W3566" s="115">
        <v>7370.7195909387465</v>
      </c>
      <c r="X3566" s="43">
        <f>gp_need_index[[#This Row],[Combined weighted population 2025/26]]/gp_need_index[[#This Row],[Registered population 2025/26]]</f>
        <v>0.94638861515363248</v>
      </c>
    </row>
    <row r="3567" spans="1:24" ht="13">
      <c r="A3567" s="8" t="s">
        <v>1377</v>
      </c>
      <c r="B3567" s="3" t="s">
        <v>9390</v>
      </c>
      <c r="C3567" s="74" t="s">
        <v>6400</v>
      </c>
      <c r="D3567" s="74" t="s">
        <v>6794</v>
      </c>
      <c r="E3567" s="74" t="s">
        <v>6665</v>
      </c>
      <c r="F3567" s="41">
        <v>1.0111552798754642</v>
      </c>
      <c r="G3567" s="110">
        <v>10257.25</v>
      </c>
      <c r="H3567" s="4">
        <v>3417.4804702520801</v>
      </c>
      <c r="I3567" s="46">
        <v>8376.4809407404591</v>
      </c>
      <c r="J3567" s="110">
        <v>8469.9229300059105</v>
      </c>
      <c r="K3567" s="46">
        <v>8496.1956477160184</v>
      </c>
      <c r="L3567" s="110">
        <f>$L$1*gp_need_index[[#This Row],[Normalised weighted population (base year)]]</f>
        <v>3402.915226844425</v>
      </c>
      <c r="M3567" s="4">
        <f>$M$1*gp_need_index[[#This Row],[Normalised travel time adjusted wp (base year)]]</f>
        <v>5044.6467521357172</v>
      </c>
      <c r="N3567" s="115">
        <v>8447.5619789801422</v>
      </c>
      <c r="O3567" s="43">
        <f>gp_need_index[[#This Row],[Combined weighted population (base year)]]/gp_need_index[[#This Row],[Registered population (base year)]]</f>
        <v>0.82356986316801695</v>
      </c>
      <c r="P3567" s="77">
        <v>10347.076236900837</v>
      </c>
      <c r="Q3567" s="4">
        <v>3483.4179671469897</v>
      </c>
      <c r="R3567" s="46">
        <v>8452.5596487302828</v>
      </c>
      <c r="S3567" s="110">
        <v>8546.8503172759247</v>
      </c>
      <c r="T3567" s="46">
        <v>8573.2501503836083</v>
      </c>
      <c r="U3567" s="110">
        <f>$L$1*gp_need_index[[#This Row],[Normalised weighted population 2025/26]]</f>
        <v>3433.8219280819421</v>
      </c>
      <c r="V3567" s="4">
        <f>$M$1*gp_need_index[[#This Row],[Normalised travel time adjusted wp 2025/26]]</f>
        <v>5090.3981404908091</v>
      </c>
      <c r="W3567" s="115">
        <v>8524.2200685727512</v>
      </c>
      <c r="X3567" s="43">
        <f>gp_need_index[[#This Row],[Combined weighted population 2025/26]]/gp_need_index[[#This Row],[Registered population 2025/26]]</f>
        <v>0.82382886463837746</v>
      </c>
    </row>
    <row r="3568" spans="1:24" ht="13">
      <c r="A3568" s="8" t="s">
        <v>1346</v>
      </c>
      <c r="B3568" s="3" t="s">
        <v>12779</v>
      </c>
      <c r="C3568" s="74" t="s">
        <v>6400</v>
      </c>
      <c r="D3568" s="74" t="s">
        <v>6794</v>
      </c>
      <c r="E3568" s="74" t="s">
        <v>6655</v>
      </c>
      <c r="F3568" s="41">
        <v>1.0111552798754642</v>
      </c>
      <c r="G3568" s="110">
        <v>9619.4166666666661</v>
      </c>
      <c r="H3568" s="4">
        <v>6492.2372473230826</v>
      </c>
      <c r="I3568" s="46">
        <v>15912.922411215935</v>
      </c>
      <c r="J3568" s="110">
        <v>16090.435514349596</v>
      </c>
      <c r="K3568" s="46">
        <v>16140.34617748014</v>
      </c>
      <c r="L3568" s="110">
        <f>$L$1*gp_need_index[[#This Row],[Normalised weighted population (base year)]]</f>
        <v>6464.5674430357931</v>
      </c>
      <c r="M3568" s="4">
        <f>$M$1*gp_need_index[[#This Row],[Normalised travel time adjusted wp (base year)]]</f>
        <v>9583.388648125072</v>
      </c>
      <c r="N3568" s="115">
        <v>16047.956091160864</v>
      </c>
      <c r="O3568" s="43">
        <f>gp_need_index[[#This Row],[Combined weighted population (base year)]]/gp_need_index[[#This Row],[Registered population (base year)]]</f>
        <v>1.6682878647694366</v>
      </c>
      <c r="P3568" s="77">
        <v>9719.8501647089415</v>
      </c>
      <c r="Q3568" s="4">
        <v>6626.9745846484038</v>
      </c>
      <c r="R3568" s="46">
        <v>16080.441249270438</v>
      </c>
      <c r="S3568" s="110">
        <v>16259.823071927009</v>
      </c>
      <c r="T3568" s="46">
        <v>16310.047025725715</v>
      </c>
      <c r="U3568" s="110">
        <f>$L$1*gp_need_index[[#This Row],[Normalised weighted population 2025/26]]</f>
        <v>6532.6213679276179</v>
      </c>
      <c r="V3568" s="4">
        <f>$M$1*gp_need_index[[#This Row],[Normalised travel time adjusted wp 2025/26]]</f>
        <v>9684.1491376939357</v>
      </c>
      <c r="W3568" s="115">
        <v>16216.770505621553</v>
      </c>
      <c r="X3568" s="43">
        <f>gp_need_index[[#This Row],[Combined weighted population 2025/26]]/gp_need_index[[#This Row],[Registered population 2025/26]]</f>
        <v>1.6684177462428156</v>
      </c>
    </row>
    <row r="3569" spans="1:24" ht="13">
      <c r="A3569" s="8" t="s">
        <v>1333</v>
      </c>
      <c r="B3569" s="3" t="s">
        <v>9389</v>
      </c>
      <c r="C3569" s="74" t="s">
        <v>6400</v>
      </c>
      <c r="D3569" s="74" t="s">
        <v>6794</v>
      </c>
      <c r="E3569" s="74" t="s">
        <v>6655</v>
      </c>
      <c r="F3569" s="41">
        <v>1.0111552798754642</v>
      </c>
      <c r="G3569" s="110">
        <v>3079.833333333333</v>
      </c>
      <c r="H3569" s="4">
        <v>1979.5954449766887</v>
      </c>
      <c r="I3569" s="46">
        <v>4852.1253185100823</v>
      </c>
      <c r="J3569" s="110">
        <v>4906.252134428888</v>
      </c>
      <c r="K3569" s="46">
        <v>4921.4707590146927</v>
      </c>
      <c r="L3569" s="110">
        <f>$L$1*gp_need_index[[#This Row],[Normalised weighted population (base year)]]</f>
        <v>1971.1584429935742</v>
      </c>
      <c r="M3569" s="4">
        <f>$M$1*gp_need_index[[#This Row],[Normalised travel time adjusted wp (base year)]]</f>
        <v>2922.140980459706</v>
      </c>
      <c r="N3569" s="115">
        <v>4893.2994234532798</v>
      </c>
      <c r="O3569" s="43">
        <f>gp_need_index[[#This Row],[Combined weighted population (base year)]]/gp_need_index[[#This Row],[Registered population (base year)]]</f>
        <v>1.5888195541273706</v>
      </c>
      <c r="P3569" s="77">
        <v>3113.6267025964289</v>
      </c>
      <c r="Q3569" s="4">
        <v>2021.2053049650774</v>
      </c>
      <c r="R3569" s="46">
        <v>4904.481335192726</v>
      </c>
      <c r="S3569" s="110">
        <v>4959.1921971307911</v>
      </c>
      <c r="T3569" s="46">
        <v>4974.5103367369729</v>
      </c>
      <c r="U3569" s="110">
        <f>$L$1*gp_need_index[[#This Row],[Normalised weighted population 2025/26]]</f>
        <v>1992.4278862892384</v>
      </c>
      <c r="V3569" s="4">
        <f>$M$1*gp_need_index[[#This Row],[Normalised travel time adjusted wp 2025/26]]</f>
        <v>2953.6334206747897</v>
      </c>
      <c r="W3569" s="115">
        <v>4946.0613069640276</v>
      </c>
      <c r="X3569" s="43">
        <f>gp_need_index[[#This Row],[Combined weighted population 2025/26]]/gp_need_index[[#This Row],[Registered population 2025/26]]</f>
        <v>1.5885209690807012</v>
      </c>
    </row>
    <row r="3570" spans="1:24" ht="13">
      <c r="A3570" s="8" t="s">
        <v>1357</v>
      </c>
      <c r="B3570" s="3" t="s">
        <v>9388</v>
      </c>
      <c r="C3570" s="74" t="s">
        <v>6400</v>
      </c>
      <c r="D3570" s="74" t="s">
        <v>6794</v>
      </c>
      <c r="E3570" s="74" t="s">
        <v>6655</v>
      </c>
      <c r="F3570" s="41">
        <v>1.0111552798754642</v>
      </c>
      <c r="G3570" s="110">
        <v>3870.8333333333335</v>
      </c>
      <c r="H3570" s="4">
        <v>2078.9542984817449</v>
      </c>
      <c r="I3570" s="46">
        <v>5095.6607388068769</v>
      </c>
      <c r="J3570" s="110">
        <v>5152.504260498682</v>
      </c>
      <c r="K3570" s="46">
        <v>5168.4867305937332</v>
      </c>
      <c r="L3570" s="110">
        <f>$L$1*gp_need_index[[#This Row],[Normalised weighted population (base year)]]</f>
        <v>2070.0938307616339</v>
      </c>
      <c r="M3570" s="4">
        <f>$M$1*gp_need_index[[#This Row],[Normalised travel time adjusted wp (base year)]]</f>
        <v>3068.8076028422593</v>
      </c>
      <c r="N3570" s="115">
        <v>5138.9014336038927</v>
      </c>
      <c r="O3570" s="43">
        <f>gp_need_index[[#This Row],[Combined weighted population (base year)]]/gp_need_index[[#This Row],[Registered population (base year)]]</f>
        <v>1.3275956340849668</v>
      </c>
      <c r="P3570" s="77">
        <v>3907.2767823131344</v>
      </c>
      <c r="Q3570" s="4">
        <v>2119.6533043379904</v>
      </c>
      <c r="R3570" s="46">
        <v>5143.3667043461874</v>
      </c>
      <c r="S3570" s="110">
        <v>5200.742399435313</v>
      </c>
      <c r="T3570" s="46">
        <v>5216.8066484024002</v>
      </c>
      <c r="U3570" s="110">
        <f>$L$1*gp_need_index[[#This Row],[Normalised weighted population 2025/26]]</f>
        <v>2089.4742075205031</v>
      </c>
      <c r="V3570" s="4">
        <f>$M$1*gp_need_index[[#This Row],[Normalised travel time adjusted wp 2025/26]]</f>
        <v>3097.4977279928594</v>
      </c>
      <c r="W3570" s="115">
        <v>5186.971935513362</v>
      </c>
      <c r="X3570" s="43">
        <f>gp_need_index[[#This Row],[Combined weighted population 2025/26]]/gp_need_index[[#This Row],[Registered population 2025/26]]</f>
        <v>1.3275158696186964</v>
      </c>
    </row>
    <row r="3571" spans="1:24" ht="13">
      <c r="A3571" s="8" t="s">
        <v>1386</v>
      </c>
      <c r="B3571" s="3" t="s">
        <v>9387</v>
      </c>
      <c r="C3571" s="74" t="s">
        <v>6400</v>
      </c>
      <c r="D3571" s="74" t="s">
        <v>6794</v>
      </c>
      <c r="E3571" s="74" t="s">
        <v>6655</v>
      </c>
      <c r="F3571" s="41">
        <v>1.0111552798754642</v>
      </c>
      <c r="G3571" s="110">
        <v>4260.8333333333339</v>
      </c>
      <c r="H3571" s="4">
        <v>2223.4458163540389</v>
      </c>
      <c r="I3571" s="46">
        <v>5449.8194402512345</v>
      </c>
      <c r="J3571" s="110">
        <v>5510.6137013779826</v>
      </c>
      <c r="K3571" s="46">
        <v>5527.7069853880239</v>
      </c>
      <c r="L3571" s="110">
        <f>$L$1*gp_need_index[[#This Row],[Normalised weighted population (base year)]]</f>
        <v>2213.9695282520793</v>
      </c>
      <c r="M3571" s="4">
        <f>$M$1*gp_need_index[[#This Row],[Normalised travel time adjusted wp (base year)]]</f>
        <v>3282.0959223192867</v>
      </c>
      <c r="N3571" s="115">
        <v>5496.0654505713665</v>
      </c>
      <c r="O3571" s="43">
        <f>gp_need_index[[#This Row],[Combined weighted population (base year)]]/gp_need_index[[#This Row],[Registered population (base year)]]</f>
        <v>1.2899038804392018</v>
      </c>
      <c r="P3571" s="77">
        <v>4303.2912380292137</v>
      </c>
      <c r="Q3571" s="4">
        <v>2268.4970181057784</v>
      </c>
      <c r="R3571" s="46">
        <v>5504.537939273011</v>
      </c>
      <c r="S3571" s="110">
        <v>5565.9426005707119</v>
      </c>
      <c r="T3571" s="46">
        <v>5583.1348936713639</v>
      </c>
      <c r="U3571" s="110">
        <f>$L$1*gp_need_index[[#This Row],[Normalised weighted population 2025/26]]</f>
        <v>2236.1987214930796</v>
      </c>
      <c r="V3571" s="4">
        <f>$M$1*gp_need_index[[#This Row],[Normalised travel time adjusted wp 2025/26]]</f>
        <v>3315.0064424029897</v>
      </c>
      <c r="W3571" s="115">
        <v>5551.2051638960693</v>
      </c>
      <c r="X3571" s="43">
        <f>gp_need_index[[#This Row],[Combined weighted population 2025/26]]/gp_need_index[[#This Row],[Registered population 2025/26]]</f>
        <v>1.2899905808927692</v>
      </c>
    </row>
    <row r="3572" spans="1:24" ht="13">
      <c r="A3572" s="8" t="s">
        <v>1389</v>
      </c>
      <c r="B3572" s="3" t="s">
        <v>9386</v>
      </c>
      <c r="C3572" s="74" t="s">
        <v>6400</v>
      </c>
      <c r="D3572" s="74" t="s">
        <v>6794</v>
      </c>
      <c r="E3572" s="74" t="s">
        <v>6655</v>
      </c>
      <c r="F3572" s="41">
        <v>1.0111552798754642</v>
      </c>
      <c r="G3572" s="110">
        <v>26772.916666666668</v>
      </c>
      <c r="H3572" s="4">
        <v>15701.754736453726</v>
      </c>
      <c r="I3572" s="46">
        <v>38486.086586585312</v>
      </c>
      <c r="J3572" s="110">
        <v>38915.409653770017</v>
      </c>
      <c r="K3572" s="46">
        <v>39036.120737076883</v>
      </c>
      <c r="L3572" s="110">
        <f>$L$1*gp_need_index[[#This Row],[Normalised weighted population (base year)]]</f>
        <v>15634.834125888572</v>
      </c>
      <c r="M3572" s="4">
        <f>$M$1*gp_need_index[[#This Row],[Normalised travel time adjusted wp (base year)]]</f>
        <v>23177.837217674052</v>
      </c>
      <c r="N3572" s="115">
        <v>38812.671343562622</v>
      </c>
      <c r="O3572" s="43">
        <f>gp_need_index[[#This Row],[Combined weighted population (base year)]]/gp_need_index[[#This Row],[Registered population (base year)]]</f>
        <v>1.4496990308077238</v>
      </c>
      <c r="P3572" s="77">
        <v>27041.52747006042</v>
      </c>
      <c r="Q3572" s="4">
        <v>16022.32512545968</v>
      </c>
      <c r="R3572" s="46">
        <v>38878.383275153828</v>
      </c>
      <c r="S3572" s="110">
        <v>39312.082521693737</v>
      </c>
      <c r="T3572" s="46">
        <v>39433.511162556955</v>
      </c>
      <c r="U3572" s="110">
        <f>$L$1*gp_need_index[[#This Row],[Normalised weighted population 2025/26]]</f>
        <v>15794.203243351452</v>
      </c>
      <c r="V3572" s="4">
        <f>$M$1*gp_need_index[[#This Row],[Normalised travel time adjusted wp 2025/26]]</f>
        <v>23413.789213408378</v>
      </c>
      <c r="W3572" s="115">
        <v>39207.992456759828</v>
      </c>
      <c r="X3572" s="43">
        <f>gp_need_index[[#This Row],[Combined weighted population 2025/26]]/gp_need_index[[#This Row],[Registered population 2025/26]]</f>
        <v>1.4499178162243149</v>
      </c>
    </row>
    <row r="3573" spans="1:24" ht="13">
      <c r="A3573" s="8" t="s">
        <v>1358</v>
      </c>
      <c r="B3573" s="3" t="s">
        <v>9385</v>
      </c>
      <c r="C3573" s="74" t="s">
        <v>6400</v>
      </c>
      <c r="D3573" s="74" t="s">
        <v>6794</v>
      </c>
      <c r="E3573" s="74" t="s">
        <v>6655</v>
      </c>
      <c r="F3573" s="41">
        <v>1.0111552798754642</v>
      </c>
      <c r="G3573" s="110">
        <v>8363.7499999999982</v>
      </c>
      <c r="H3573" s="4">
        <v>4349.2631313482907</v>
      </c>
      <c r="I3573" s="46">
        <v>10660.344672962201</v>
      </c>
      <c r="J3573" s="110">
        <v>10779.263801358007</v>
      </c>
      <c r="K3573" s="46">
        <v>10812.69982637455</v>
      </c>
      <c r="L3573" s="110">
        <f>$L$1*gp_need_index[[#This Row],[Normalised weighted population (base year)]]</f>
        <v>4330.7266461500712</v>
      </c>
      <c r="M3573" s="4">
        <f>$M$1*gp_need_index[[#This Row],[Normalised travel time adjusted wp (base year)]]</f>
        <v>6420.079447629264</v>
      </c>
      <c r="N3573" s="115">
        <v>10750.806093779334</v>
      </c>
      <c r="O3573" s="43">
        <f>gp_need_index[[#This Row],[Combined weighted population (base year)]]/gp_need_index[[#This Row],[Registered population (base year)]]</f>
        <v>1.2854050029925974</v>
      </c>
      <c r="P3573" s="77">
        <v>8447.7785350273425</v>
      </c>
      <c r="Q3573" s="4">
        <v>4438.1592541550417</v>
      </c>
      <c r="R3573" s="46">
        <v>10769.251976108564</v>
      </c>
      <c r="S3573" s="110">
        <v>10889.38599595145</v>
      </c>
      <c r="T3573" s="46">
        <v>10923.021541476002</v>
      </c>
      <c r="U3573" s="110">
        <f>$L$1*gp_need_index[[#This Row],[Normalised weighted population 2025/26]]</f>
        <v>4374.9698459869905</v>
      </c>
      <c r="V3573" s="4">
        <f>$M$1*gp_need_index[[#This Row],[Normalised travel time adjusted wp 2025/26]]</f>
        <v>6485.5833631289252</v>
      </c>
      <c r="W3573" s="115">
        <v>10860.553209115915</v>
      </c>
      <c r="X3573" s="43">
        <f>gp_need_index[[#This Row],[Combined weighted population 2025/26]]/gp_need_index[[#This Row],[Registered population 2025/26]]</f>
        <v>1.2856105500498616</v>
      </c>
    </row>
    <row r="3574" spans="1:24" ht="13">
      <c r="A3574" s="8" t="s">
        <v>1325</v>
      </c>
      <c r="B3574" s="3" t="s">
        <v>9384</v>
      </c>
      <c r="C3574" s="74" t="s">
        <v>6400</v>
      </c>
      <c r="D3574" s="74" t="s">
        <v>6794</v>
      </c>
      <c r="E3574" s="74" t="s">
        <v>6665</v>
      </c>
      <c r="F3574" s="41">
        <v>1.0111552798754642</v>
      </c>
      <c r="G3574" s="110">
        <v>15273.666666666666</v>
      </c>
      <c r="H3574" s="4">
        <v>5302.617464865215</v>
      </c>
      <c r="I3574" s="46">
        <v>12997.082065901215</v>
      </c>
      <c r="J3574" s="110">
        <v>13142.068153910719</v>
      </c>
      <c r="K3574" s="46">
        <v>13182.833323746148</v>
      </c>
      <c r="L3574" s="110">
        <f>$L$1*gp_need_index[[#This Row],[Normalised weighted population (base year)]]</f>
        <v>5280.0177997769315</v>
      </c>
      <c r="M3574" s="4">
        <f>$M$1*gp_need_index[[#This Row],[Normalised travel time adjusted wp (base year)]]</f>
        <v>7827.3547441742412</v>
      </c>
      <c r="N3574" s="115">
        <v>13107.372543951173</v>
      </c>
      <c r="O3574" s="43">
        <f>gp_need_index[[#This Row],[Combined weighted population (base year)]]/gp_need_index[[#This Row],[Registered population (base year)]]</f>
        <v>0.85816803718499202</v>
      </c>
      <c r="P3574" s="77">
        <v>15403.588273909427</v>
      </c>
      <c r="Q3574" s="4">
        <v>5403.1935928636958</v>
      </c>
      <c r="R3574" s="46">
        <v>13110.920529218971</v>
      </c>
      <c r="S3574" s="110">
        <v>13257.176517147378</v>
      </c>
      <c r="T3574" s="46">
        <v>13298.125783197394</v>
      </c>
      <c r="U3574" s="110">
        <f>$L$1*gp_need_index[[#This Row],[Normalised weighted population 2025/26]]</f>
        <v>5326.2642656813014</v>
      </c>
      <c r="V3574" s="4">
        <f>$M$1*gp_need_index[[#This Row],[Normalised travel time adjusted wp 2025/26]]</f>
        <v>7895.8100570262723</v>
      </c>
      <c r="W3574" s="115">
        <v>13222.074322707573</v>
      </c>
      <c r="X3574" s="43">
        <f>gp_need_index[[#This Row],[Combined weighted population 2025/26]]/gp_need_index[[#This Row],[Registered population 2025/26]]</f>
        <v>0.85837624893565234</v>
      </c>
    </row>
    <row r="3575" spans="1:24" ht="13">
      <c r="A3575" s="8" t="s">
        <v>1361</v>
      </c>
      <c r="B3575" s="3" t="s">
        <v>9383</v>
      </c>
      <c r="C3575" s="74" t="s">
        <v>6400</v>
      </c>
      <c r="D3575" s="74" t="s">
        <v>6794</v>
      </c>
      <c r="E3575" s="74" t="s">
        <v>6655</v>
      </c>
      <c r="F3575" s="41">
        <v>1.0111552798754642</v>
      </c>
      <c r="G3575" s="110">
        <v>5154.333333333333</v>
      </c>
      <c r="H3575" s="4">
        <v>3064.0643025228133</v>
      </c>
      <c r="I3575" s="46">
        <v>7510.2334760064832</v>
      </c>
      <c r="J3575" s="110">
        <v>7594.012232361416</v>
      </c>
      <c r="K3575" s="46">
        <v>7617.5679767662587</v>
      </c>
      <c r="L3575" s="110">
        <f>$L$1*gp_need_index[[#This Row],[Normalised weighted population (base year)]]</f>
        <v>3051.0053127871201</v>
      </c>
      <c r="M3575" s="4">
        <f>$M$1*gp_need_index[[#This Row],[Normalised travel time adjusted wp (base year)]]</f>
        <v>4522.9584094496822</v>
      </c>
      <c r="N3575" s="115">
        <v>7573.9637222368019</v>
      </c>
      <c r="O3575" s="43">
        <f>gp_need_index[[#This Row],[Combined weighted population (base year)]]/gp_need_index[[#This Row],[Registered population (base year)]]</f>
        <v>1.4694361486587602</v>
      </c>
      <c r="P3575" s="77">
        <v>5203.6843732640464</v>
      </c>
      <c r="Q3575" s="4">
        <v>3125.9329594606138</v>
      </c>
      <c r="R3575" s="46">
        <v>7585.1175618219713</v>
      </c>
      <c r="S3575" s="110">
        <v>7669.731671112394</v>
      </c>
      <c r="T3575" s="46">
        <v>7693.4222271162598</v>
      </c>
      <c r="U3575" s="110">
        <f>$L$1*gp_need_index[[#This Row],[Normalised weighted population 2025/26]]</f>
        <v>3081.4267030669535</v>
      </c>
      <c r="V3575" s="4">
        <f>$M$1*gp_need_index[[#This Row],[Normalised travel time adjusted wp 2025/26]]</f>
        <v>4567.9971436702972</v>
      </c>
      <c r="W3575" s="115">
        <v>7649.4238467372506</v>
      </c>
      <c r="X3575" s="43">
        <f>gp_need_index[[#This Row],[Combined weighted population 2025/26]]/gp_need_index[[#This Row],[Registered population 2025/26]]</f>
        <v>1.4700015024045545</v>
      </c>
    </row>
    <row r="3576" spans="1:24" ht="13">
      <c r="A3576" s="8" t="s">
        <v>1378</v>
      </c>
      <c r="B3576" s="3" t="s">
        <v>9382</v>
      </c>
      <c r="C3576" s="74" t="s">
        <v>6400</v>
      </c>
      <c r="D3576" s="74" t="s">
        <v>6794</v>
      </c>
      <c r="E3576" s="74" t="s">
        <v>6655</v>
      </c>
      <c r="F3576" s="41">
        <v>1.0111552798754642</v>
      </c>
      <c r="G3576" s="110">
        <v>2127.833333333333</v>
      </c>
      <c r="H3576" s="4">
        <v>1138.7189648559881</v>
      </c>
      <c r="I3576" s="46">
        <v>2791.0789217391821</v>
      </c>
      <c r="J3576" s="110">
        <v>2822.2141882656915</v>
      </c>
      <c r="K3576" s="46">
        <v>2830.9683690650336</v>
      </c>
      <c r="L3576" s="110">
        <f>$L$1*gp_need_index[[#This Row],[Normalised weighted population (base year)]]</f>
        <v>1133.8657640724246</v>
      </c>
      <c r="M3576" s="4">
        <f>$M$1*gp_need_index[[#This Row],[Normalised travel time adjusted wp (base year)]]</f>
        <v>1680.8976606184924</v>
      </c>
      <c r="N3576" s="115">
        <v>2814.763424690917</v>
      </c>
      <c r="O3576" s="43">
        <f>gp_need_index[[#This Row],[Combined weighted population (base year)]]/gp_need_index[[#This Row],[Registered population (base year)]]</f>
        <v>1.3228307784244933</v>
      </c>
      <c r="P3576" s="77">
        <v>2150.5249709248651</v>
      </c>
      <c r="Q3576" s="4">
        <v>1161.9610355489151</v>
      </c>
      <c r="R3576" s="46">
        <v>2819.5137807484284</v>
      </c>
      <c r="S3576" s="110">
        <v>2850.9662460854051</v>
      </c>
      <c r="T3576" s="46">
        <v>2859.772417984796</v>
      </c>
      <c r="U3576" s="110">
        <f>$L$1*gp_need_index[[#This Row],[Normalised weighted population 2025/26]]</f>
        <v>1145.4173231794384</v>
      </c>
      <c r="V3576" s="4">
        <f>$M$1*gp_need_index[[#This Row],[Normalised travel time adjusted wp 2025/26]]</f>
        <v>1698.0001683591775</v>
      </c>
      <c r="W3576" s="115">
        <v>2843.4174915386156</v>
      </c>
      <c r="X3576" s="43">
        <f>gp_need_index[[#This Row],[Combined weighted population 2025/26]]/gp_need_index[[#This Row],[Registered population 2025/26]]</f>
        <v>1.3221969193483774</v>
      </c>
    </row>
    <row r="3577" spans="1:24" ht="13">
      <c r="A3577" s="8" t="s">
        <v>1393</v>
      </c>
      <c r="B3577" s="3" t="s">
        <v>9381</v>
      </c>
      <c r="C3577" s="74" t="s">
        <v>6400</v>
      </c>
      <c r="D3577" s="74" t="s">
        <v>6794</v>
      </c>
      <c r="E3577" s="74" t="s">
        <v>6665</v>
      </c>
      <c r="F3577" s="41">
        <v>1.0111552798754642</v>
      </c>
      <c r="G3577" s="110">
        <v>6590.4166666666661</v>
      </c>
      <c r="H3577" s="4">
        <v>3215.0126069678208</v>
      </c>
      <c r="I3577" s="46">
        <v>7880.2182078072856</v>
      </c>
      <c r="J3577" s="110">
        <v>7968.1242473951042</v>
      </c>
      <c r="K3577" s="46">
        <v>7992.8404438423277</v>
      </c>
      <c r="L3577" s="110">
        <f>$L$1*gp_need_index[[#This Row],[Normalised weighted population (base year)]]</f>
        <v>3201.3102781361617</v>
      </c>
      <c r="M3577" s="4">
        <f>$M$1*gp_need_index[[#This Row],[Normalised travel time adjusted wp (base year)]]</f>
        <v>4745.7777877569797</v>
      </c>
      <c r="N3577" s="115">
        <v>7947.0880658931419</v>
      </c>
      <c r="O3577" s="43">
        <f>gp_need_index[[#This Row],[Combined weighted population (base year)]]/gp_need_index[[#This Row],[Registered population (base year)]]</f>
        <v>1.205855178487927</v>
      </c>
      <c r="P3577" s="77">
        <v>6650.7983716968611</v>
      </c>
      <c r="Q3577" s="4">
        <v>3278.173584740251</v>
      </c>
      <c r="R3577" s="46">
        <v>7954.5314473425969</v>
      </c>
      <c r="S3577" s="110">
        <v>8043.2664719158847</v>
      </c>
      <c r="T3577" s="46">
        <v>8068.1108162786259</v>
      </c>
      <c r="U3577" s="110">
        <f>$L$1*gp_need_index[[#This Row],[Normalised weighted population 2025/26]]</f>
        <v>3231.4997641697196</v>
      </c>
      <c r="V3577" s="4">
        <f>$M$1*gp_need_index[[#This Row],[Normalised travel time adjusted wp 2025/26]]</f>
        <v>4790.4698423643722</v>
      </c>
      <c r="W3577" s="115">
        <v>8021.9696065340922</v>
      </c>
      <c r="X3577" s="43">
        <f>gp_need_index[[#This Row],[Combined weighted population 2025/26]]/gp_need_index[[#This Row],[Registered population 2025/26]]</f>
        <v>1.2061664116405013</v>
      </c>
    </row>
    <row r="3578" spans="1:24" ht="13">
      <c r="A3578" s="8" t="s">
        <v>1380</v>
      </c>
      <c r="B3578" s="3" t="s">
        <v>9380</v>
      </c>
      <c r="C3578" s="74" t="s">
        <v>6400</v>
      </c>
      <c r="D3578" s="74" t="s">
        <v>6794</v>
      </c>
      <c r="E3578" s="74" t="s">
        <v>6665</v>
      </c>
      <c r="F3578" s="41">
        <v>1.0111552798754642</v>
      </c>
      <c r="G3578" s="110">
        <v>14340.583333333334</v>
      </c>
      <c r="H3578" s="4">
        <v>3621.6616581491576</v>
      </c>
      <c r="I3578" s="46">
        <v>8876.9431507707213</v>
      </c>
      <c r="J3578" s="110">
        <v>8975.9679360561531</v>
      </c>
      <c r="K3578" s="46">
        <v>9003.8103466315242</v>
      </c>
      <c r="L3578" s="110">
        <f>$L$1*gp_need_index[[#This Row],[Normalised weighted population (base year)]]</f>
        <v>3606.2261980052626</v>
      </c>
      <c r="M3578" s="4">
        <f>$M$1*gp_need_index[[#This Row],[Normalised travel time adjusted wp (base year)]]</f>
        <v>5346.0448070297152</v>
      </c>
      <c r="N3578" s="115">
        <v>8952.2710050349779</v>
      </c>
      <c r="O3578" s="43">
        <f>gp_need_index[[#This Row],[Combined weighted population (base year)]]/gp_need_index[[#This Row],[Registered population (base year)]]</f>
        <v>0.62426128679342263</v>
      </c>
      <c r="P3578" s="77">
        <v>14466.27175288427</v>
      </c>
      <c r="Q3578" s="4">
        <v>3680.5866237510854</v>
      </c>
      <c r="R3578" s="46">
        <v>8930.9919949270588</v>
      </c>
      <c r="S3578" s="110">
        <v>9030.6197101960006</v>
      </c>
      <c r="T3578" s="46">
        <v>9058.513828421781</v>
      </c>
      <c r="U3578" s="110">
        <f>$L$1*gp_need_index[[#This Row],[Normalised weighted population 2025/26]]</f>
        <v>3628.1833463679359</v>
      </c>
      <c r="V3578" s="4">
        <f>$M$1*gp_need_index[[#This Row],[Normalised travel time adjusted wp 2025/26]]</f>
        <v>5378.5251962752145</v>
      </c>
      <c r="W3578" s="115">
        <v>9006.7085426431513</v>
      </c>
      <c r="X3578" s="43">
        <f>gp_need_index[[#This Row],[Combined weighted population 2025/26]]/gp_need_index[[#This Row],[Registered population 2025/26]]</f>
        <v>0.62260053568034235</v>
      </c>
    </row>
    <row r="3579" spans="1:24" ht="13">
      <c r="A3579" s="8" t="s">
        <v>1381</v>
      </c>
      <c r="B3579" s="3" t="s">
        <v>9379</v>
      </c>
      <c r="C3579" s="74" t="s">
        <v>6400</v>
      </c>
      <c r="D3579" s="74" t="s">
        <v>6794</v>
      </c>
      <c r="E3579" s="74" t="s">
        <v>6655</v>
      </c>
      <c r="F3579" s="41">
        <v>1.0111552798754642</v>
      </c>
      <c r="G3579" s="110">
        <v>1258.0833333333335</v>
      </c>
      <c r="H3579" s="4">
        <v>637.49015381787888</v>
      </c>
      <c r="I3579" s="46">
        <v>1562.5324474703677</v>
      </c>
      <c r="J3579" s="110">
        <v>1579.9629342363937</v>
      </c>
      <c r="K3579" s="46">
        <v>1584.8637958506797</v>
      </c>
      <c r="L3579" s="110">
        <f>$L$1*gp_need_index[[#This Row],[Normalised weighted population (base year)]]</f>
        <v>634.77318166802604</v>
      </c>
      <c r="M3579" s="4">
        <f>$M$1*gp_need_index[[#This Row],[Normalised travel time adjusted wp (base year)]]</f>
        <v>941.01858429600611</v>
      </c>
      <c r="N3579" s="115">
        <v>1575.791765964032</v>
      </c>
      <c r="O3579" s="43">
        <f>gp_need_index[[#This Row],[Combined weighted population (base year)]]/gp_need_index[[#This Row],[Registered population (base year)]]</f>
        <v>1.2525336948776831</v>
      </c>
      <c r="P3579" s="77">
        <v>1270.5821029263766</v>
      </c>
      <c r="Q3579" s="4">
        <v>650.56894182161579</v>
      </c>
      <c r="R3579" s="46">
        <v>1578.6141192991408</v>
      </c>
      <c r="S3579" s="110">
        <v>1596.2240016152821</v>
      </c>
      <c r="T3579" s="46">
        <v>1601.1544784202804</v>
      </c>
      <c r="U3579" s="110">
        <f>$L$1*gp_need_index[[#This Row],[Normalised weighted population 2025/26]]</f>
        <v>641.30630295444655</v>
      </c>
      <c r="V3579" s="4">
        <f>$M$1*gp_need_index[[#This Row],[Normalised travel time adjusted wp 2025/26]]</f>
        <v>950.69123571816374</v>
      </c>
      <c r="W3579" s="115">
        <v>1591.9975386726103</v>
      </c>
      <c r="X3579" s="43">
        <f>gp_need_index[[#This Row],[Combined weighted population 2025/26]]/gp_need_index[[#This Row],[Registered population 2025/26]]</f>
        <v>1.2529670731281015</v>
      </c>
    </row>
    <row r="3580" spans="1:24" ht="13">
      <c r="A3580" s="8" t="s">
        <v>1373</v>
      </c>
      <c r="B3580" s="3" t="s">
        <v>7072</v>
      </c>
      <c r="C3580" s="74" t="s">
        <v>6400</v>
      </c>
      <c r="D3580" s="74" t="s">
        <v>6794</v>
      </c>
      <c r="E3580" s="74" t="s">
        <v>6665</v>
      </c>
      <c r="F3580" s="41">
        <v>1.0111552798754642</v>
      </c>
      <c r="G3580" s="110">
        <v>6369</v>
      </c>
      <c r="H3580" s="4">
        <v>3583.1690666595423</v>
      </c>
      <c r="I3580" s="46">
        <v>8782.5951473866116</v>
      </c>
      <c r="J3580" s="110">
        <v>8880.5674542886027</v>
      </c>
      <c r="K3580" s="46">
        <v>8908.1139436439589</v>
      </c>
      <c r="L3580" s="110">
        <f>$L$1*gp_need_index[[#This Row],[Normalised weighted population (base year)]]</f>
        <v>3567.8976612832803</v>
      </c>
      <c r="M3580" s="4">
        <f>$M$1*gp_need_index[[#This Row],[Normalised travel time adjusted wp (base year)]]</f>
        <v>5289.224723248798</v>
      </c>
      <c r="N3580" s="115">
        <v>8857.1223845320783</v>
      </c>
      <c r="O3580" s="43">
        <f>gp_need_index[[#This Row],[Combined weighted population (base year)]]/gp_need_index[[#This Row],[Registered population (base year)]]</f>
        <v>1.3906613886845782</v>
      </c>
      <c r="P3580" s="77">
        <v>6430.8918796073631</v>
      </c>
      <c r="Q3580" s="4">
        <v>3657.0154140137056</v>
      </c>
      <c r="R3580" s="46">
        <v>8873.7961435600992</v>
      </c>
      <c r="S3580" s="110">
        <v>8972.7858230993261</v>
      </c>
      <c r="T3580" s="46">
        <v>9000.5013018367972</v>
      </c>
      <c r="U3580" s="110">
        <f>$L$1*gp_need_index[[#This Row],[Normalised weighted population 2025/26]]</f>
        <v>3604.9477376551736</v>
      </c>
      <c r="V3580" s="4">
        <f>$M$1*gp_need_index[[#This Row],[Normalised travel time adjusted wp 2025/26]]</f>
        <v>5344.0800497702849</v>
      </c>
      <c r="W3580" s="115">
        <v>8949.0277874254589</v>
      </c>
      <c r="X3580" s="43">
        <f>gp_need_index[[#This Row],[Combined weighted population 2025/26]]/gp_need_index[[#This Row],[Registered population 2025/26]]</f>
        <v>1.3915686898427284</v>
      </c>
    </row>
    <row r="3581" spans="1:24" ht="13">
      <c r="A3581" s="8" t="s">
        <v>1330</v>
      </c>
      <c r="B3581" s="3" t="s">
        <v>9378</v>
      </c>
      <c r="C3581" s="74" t="s">
        <v>6400</v>
      </c>
      <c r="D3581" s="74" t="s">
        <v>6794</v>
      </c>
      <c r="E3581" s="74" t="s">
        <v>6655</v>
      </c>
      <c r="F3581" s="41">
        <v>1.0111552798754642</v>
      </c>
      <c r="G3581" s="110">
        <v>8866</v>
      </c>
      <c r="H3581" s="4">
        <v>6369.5348259847578</v>
      </c>
      <c r="I3581" s="46">
        <v>15612.170292024639</v>
      </c>
      <c r="J3581" s="110">
        <v>15786.328421095581</v>
      </c>
      <c r="K3581" s="46">
        <v>15835.295779324682</v>
      </c>
      <c r="L3581" s="110">
        <f>$L$1*gp_need_index[[#This Row],[Normalised weighted population (base year)]]</f>
        <v>6342.3879773219587</v>
      </c>
      <c r="M3581" s="4">
        <f>$M$1*gp_need_index[[#This Row],[Normalised travel time adjusted wp (base year)]]</f>
        <v>9402.2638760388363</v>
      </c>
      <c r="N3581" s="115">
        <v>15744.651853360796</v>
      </c>
      <c r="O3581" s="43">
        <f>gp_need_index[[#This Row],[Combined weighted population (base year)]]/gp_need_index[[#This Row],[Registered population (base year)]]</f>
        <v>1.7758461373066541</v>
      </c>
      <c r="P3581" s="77">
        <v>8966.5373845748036</v>
      </c>
      <c r="Q3581" s="4">
        <v>6502.7318728489772</v>
      </c>
      <c r="R3581" s="46">
        <v>15778.964670143536</v>
      </c>
      <c r="S3581" s="110">
        <v>15954.983437184048</v>
      </c>
      <c r="T3581" s="46">
        <v>16004.265790839654</v>
      </c>
      <c r="U3581" s="110">
        <f>$L$1*gp_need_index[[#This Row],[Normalised weighted population 2025/26]]</f>
        <v>6410.1475929729986</v>
      </c>
      <c r="V3581" s="4">
        <f>$M$1*gp_need_index[[#This Row],[Normalised travel time adjusted wp 2025/26]]</f>
        <v>9502.5904286678924</v>
      </c>
      <c r="W3581" s="115">
        <v>15912.738021640891</v>
      </c>
      <c r="X3581" s="43">
        <f>gp_need_index[[#This Row],[Combined weighted population 2025/26]]/gp_need_index[[#This Row],[Registered population 2025/26]]</f>
        <v>1.7746803854312463</v>
      </c>
    </row>
    <row r="3582" spans="1:24" ht="13">
      <c r="A3582" s="8" t="s">
        <v>1371</v>
      </c>
      <c r="B3582" s="3" t="s">
        <v>12780</v>
      </c>
      <c r="C3582" s="74" t="s">
        <v>6400</v>
      </c>
      <c r="D3582" s="74" t="s">
        <v>6794</v>
      </c>
      <c r="E3582" s="74" t="s">
        <v>6665</v>
      </c>
      <c r="F3582" s="41">
        <v>1.0111552798754642</v>
      </c>
      <c r="G3582" s="110">
        <v>5275.9166666666679</v>
      </c>
      <c r="H3582" s="4">
        <v>2319.9192830187831</v>
      </c>
      <c r="I3582" s="46">
        <v>5686.2825778868919</v>
      </c>
      <c r="J3582" s="110">
        <v>5749.714651494196</v>
      </c>
      <c r="K3582" s="46">
        <v>5767.5495988958091</v>
      </c>
      <c r="L3582" s="110">
        <f>$L$1*gp_need_index[[#This Row],[Normalised weighted population (base year)]]</f>
        <v>2310.0318266492695</v>
      </c>
      <c r="M3582" s="4">
        <f>$M$1*gp_need_index[[#This Row],[Normalised travel time adjusted wp (base year)]]</f>
        <v>3424.5033375229427</v>
      </c>
      <c r="N3582" s="115">
        <v>5734.5351641722118</v>
      </c>
      <c r="O3582" s="43">
        <f>gp_need_index[[#This Row],[Combined weighted population (base year)]]/gp_need_index[[#This Row],[Registered population (base year)]]</f>
        <v>1.0869267895005059</v>
      </c>
      <c r="P3582" s="77">
        <v>5325.6206113534408</v>
      </c>
      <c r="Q3582" s="4">
        <v>2365.1906663162481</v>
      </c>
      <c r="R3582" s="46">
        <v>5739.1663521883111</v>
      </c>
      <c r="S3582" s="110">
        <v>5803.1883590988182</v>
      </c>
      <c r="T3582" s="46">
        <v>5821.1134658323463</v>
      </c>
      <c r="U3582" s="110">
        <f>$L$1*gp_need_index[[#This Row],[Normalised weighted population 2025/26]]</f>
        <v>2331.5156695776336</v>
      </c>
      <c r="V3582" s="4">
        <f>$M$1*gp_need_index[[#This Row],[Normalised travel time adjusted wp 2025/26]]</f>
        <v>3456.3070763464325</v>
      </c>
      <c r="W3582" s="115">
        <v>5787.8227459240661</v>
      </c>
      <c r="X3582" s="43">
        <f>gp_need_index[[#This Row],[Combined weighted population 2025/26]]/gp_need_index[[#This Row],[Registered population 2025/26]]</f>
        <v>1.0867884080186407</v>
      </c>
    </row>
    <row r="3583" spans="1:24" ht="13">
      <c r="A3583" s="8" t="s">
        <v>1469</v>
      </c>
      <c r="B3583" s="3" t="s">
        <v>9377</v>
      </c>
      <c r="C3583" s="74" t="s">
        <v>6409</v>
      </c>
      <c r="D3583" s="74" t="s">
        <v>6800</v>
      </c>
      <c r="E3583" s="74" t="s">
        <v>6657</v>
      </c>
      <c r="F3583" s="41">
        <v>1.0044368775672519</v>
      </c>
      <c r="G3583" s="110">
        <v>9920.25</v>
      </c>
      <c r="H3583" s="4">
        <v>2583.7888723853275</v>
      </c>
      <c r="I3583" s="46">
        <v>6333.0451871862615</v>
      </c>
      <c r="J3583" s="110">
        <v>6361.1441333096809</v>
      </c>
      <c r="K3583" s="46">
        <v>6380.875663986978</v>
      </c>
      <c r="L3583" s="110">
        <f>$L$1*gp_need_index[[#This Row],[Normalised weighted population (base year)]]</f>
        <v>2572.7768083317451</v>
      </c>
      <c r="M3583" s="4">
        <f>$M$1*gp_need_index[[#This Row],[Normalised travel time adjusted wp (base year)]]</f>
        <v>3788.6678966446584</v>
      </c>
      <c r="N3583" s="115">
        <v>6361.444704976404</v>
      </c>
      <c r="O3583" s="43">
        <f>gp_need_index[[#This Row],[Combined weighted population (base year)]]/gp_need_index[[#This Row],[Registered population (base year)]]</f>
        <v>0.64125850709169663</v>
      </c>
      <c r="P3583" s="77">
        <v>10007.530282681117</v>
      </c>
      <c r="Q3583" s="4">
        <v>2630.3832529077727</v>
      </c>
      <c r="R3583" s="46">
        <v>6382.6596618360836</v>
      </c>
      <c r="S3583" s="110">
        <v>6410.9787413090871</v>
      </c>
      <c r="T3583" s="46">
        <v>6430.7812138626732</v>
      </c>
      <c r="U3583" s="110">
        <f>$L$1*gp_need_index[[#This Row],[Normalised weighted population 2025/26]]</f>
        <v>2592.9325100461265</v>
      </c>
      <c r="V3583" s="4">
        <f>$M$1*gp_need_index[[#This Row],[Normalised travel time adjusted wp 2025/26]]</f>
        <v>3818.2994965433322</v>
      </c>
      <c r="W3583" s="115">
        <v>6411.2320065894583</v>
      </c>
      <c r="X3583" s="43">
        <f>gp_need_index[[#This Row],[Combined weighted population 2025/26]]/gp_need_index[[#This Row],[Registered population 2025/26]]</f>
        <v>0.6406407800418692</v>
      </c>
    </row>
    <row r="3584" spans="1:24" ht="13">
      <c r="A3584" s="8" t="s">
        <v>1478</v>
      </c>
      <c r="B3584" s="3" t="s">
        <v>9376</v>
      </c>
      <c r="C3584" s="74" t="s">
        <v>6409</v>
      </c>
      <c r="D3584" s="74" t="s">
        <v>6800</v>
      </c>
      <c r="E3584" s="74" t="s">
        <v>6657</v>
      </c>
      <c r="F3584" s="41">
        <v>1.0044368775672519</v>
      </c>
      <c r="G3584" s="110">
        <v>13970.166666666668</v>
      </c>
      <c r="H3584" s="4">
        <v>5683.4388099626613</v>
      </c>
      <c r="I3584" s="46">
        <v>13930.501515347434</v>
      </c>
      <c r="J3584" s="110">
        <v>13992.309445021447</v>
      </c>
      <c r="K3584" s="46">
        <v>14035.711964642869</v>
      </c>
      <c r="L3584" s="110">
        <f>$L$1*gp_need_index[[#This Row],[Normalised weighted population (base year)]]</f>
        <v>5659.2160908044398</v>
      </c>
      <c r="M3584" s="4">
        <f>$M$1*gp_need_index[[#This Row],[Normalised travel time adjusted wp (base year)]]</f>
        <v>8333.7545075697763</v>
      </c>
      <c r="N3584" s="115">
        <v>13992.970598374217</v>
      </c>
      <c r="O3584" s="43">
        <f>gp_need_index[[#This Row],[Combined weighted population (base year)]]/gp_need_index[[#This Row],[Registered population (base year)]]</f>
        <v>1.001632330683782</v>
      </c>
      <c r="P3584" s="77">
        <v>14093.35682433564</v>
      </c>
      <c r="Q3584" s="4">
        <v>5788.2631232435888</v>
      </c>
      <c r="R3584" s="46">
        <v>14045.296824323857</v>
      </c>
      <c r="S3584" s="110">
        <v>14107.614086729094</v>
      </c>
      <c r="T3584" s="46">
        <v>14151.190216368856</v>
      </c>
      <c r="U3584" s="110">
        <f>$L$1*gp_need_index[[#This Row],[Normalised weighted population 2025/26]]</f>
        <v>5705.8512718129996</v>
      </c>
      <c r="V3584" s="4">
        <f>$M$1*gp_need_index[[#This Row],[Normalised travel time adjusted wp 2025/26]]</f>
        <v>8402.3201352537872</v>
      </c>
      <c r="W3584" s="115">
        <v>14108.171407066788</v>
      </c>
      <c r="X3584" s="43">
        <f>gp_need_index[[#This Row],[Combined weighted population 2025/26]]/gp_need_index[[#This Row],[Registered population 2025/26]]</f>
        <v>1.0010511748844368</v>
      </c>
    </row>
    <row r="3585" spans="1:24" ht="13">
      <c r="A3585" s="8" t="s">
        <v>1488</v>
      </c>
      <c r="B3585" s="3" t="s">
        <v>9375</v>
      </c>
      <c r="C3585" s="74" t="s">
        <v>6409</v>
      </c>
      <c r="D3585" s="74" t="s">
        <v>6800</v>
      </c>
      <c r="E3585" s="74" t="s">
        <v>6658</v>
      </c>
      <c r="F3585" s="41">
        <v>1.0044368775672519</v>
      </c>
      <c r="G3585" s="110">
        <v>4541.333333333333</v>
      </c>
      <c r="H3585" s="4">
        <v>2424.0923082031909</v>
      </c>
      <c r="I3585" s="46">
        <v>5941.617865854786</v>
      </c>
      <c r="J3585" s="110">
        <v>5967.9800968769796</v>
      </c>
      <c r="K3585" s="46">
        <v>5986.4920783531416</v>
      </c>
      <c r="L3585" s="110">
        <f>$L$1*gp_need_index[[#This Row],[Normalised weighted population (base year)]]</f>
        <v>2413.7608681791899</v>
      </c>
      <c r="M3585" s="4">
        <f>$M$1*gp_need_index[[#This Row],[Normalised travel time adjusted wp (base year)]]</f>
        <v>3554.5012228936598</v>
      </c>
      <c r="N3585" s="115">
        <v>5968.2620910728492</v>
      </c>
      <c r="O3585" s="43">
        <f>gp_need_index[[#This Row],[Combined weighted population (base year)]]/gp_need_index[[#This Row],[Registered population (base year)]]</f>
        <v>1.3142092097195059</v>
      </c>
      <c r="P3585" s="77">
        <v>4587.6696457801791</v>
      </c>
      <c r="Q3585" s="4">
        <v>2472.2725814757473</v>
      </c>
      <c r="R3585" s="46">
        <v>5999.0020318920751</v>
      </c>
      <c r="S3585" s="110">
        <v>6025.618869433275</v>
      </c>
      <c r="T3585" s="46">
        <v>6044.2310279031626</v>
      </c>
      <c r="U3585" s="110">
        <f>$L$1*gp_need_index[[#This Row],[Normalised weighted population 2025/26]]</f>
        <v>2437.0729790488408</v>
      </c>
      <c r="V3585" s="4">
        <f>$M$1*gp_need_index[[#This Row],[Normalised travel time adjusted wp 2025/26]]</f>
        <v>3588.783932049203</v>
      </c>
      <c r="W3585" s="115">
        <v>6025.8569110980443</v>
      </c>
      <c r="X3585" s="43">
        <f>gp_need_index[[#This Row],[Combined weighted population 2025/26]]/gp_need_index[[#This Row],[Registered population 2025/26]]</f>
        <v>1.3134897183891032</v>
      </c>
    </row>
    <row r="3586" spans="1:24" ht="13">
      <c r="A3586" s="8" t="s">
        <v>1459</v>
      </c>
      <c r="B3586" s="3" t="s">
        <v>9374</v>
      </c>
      <c r="C3586" s="74" t="s">
        <v>6409</v>
      </c>
      <c r="D3586" s="74" t="s">
        <v>6800</v>
      </c>
      <c r="E3586" s="74" t="s">
        <v>6663</v>
      </c>
      <c r="F3586" s="41">
        <v>1.0044368775672519</v>
      </c>
      <c r="G3586" s="110">
        <v>33258</v>
      </c>
      <c r="H3586" s="4">
        <v>24733.681677190019</v>
      </c>
      <c r="I3586" s="46">
        <v>60623.964048005691</v>
      </c>
      <c r="J3586" s="110">
        <v>60892.945154128174</v>
      </c>
      <c r="K3586" s="46">
        <v>61081.828001326685</v>
      </c>
      <c r="L3586" s="110">
        <f>$L$1*gp_need_index[[#This Row],[Normalised weighted population (base year)]]</f>
        <v>24628.267148231738</v>
      </c>
      <c r="M3586" s="4">
        <f>$M$1*gp_need_index[[#This Row],[Normalised travel time adjusted wp (base year)]]</f>
        <v>36267.555270368524</v>
      </c>
      <c r="N3586" s="115">
        <v>60895.822418600263</v>
      </c>
      <c r="O3586" s="43">
        <f>gp_need_index[[#This Row],[Combined weighted population (base year)]]/gp_need_index[[#This Row],[Registered population (base year)]]</f>
        <v>1.831012761398769</v>
      </c>
      <c r="P3586" s="77">
        <v>33640.628260237565</v>
      </c>
      <c r="Q3586" s="4">
        <v>25270.80941597046</v>
      </c>
      <c r="R3586" s="46">
        <v>61319.952407299446</v>
      </c>
      <c r="S3586" s="110">
        <v>61592.021528560348</v>
      </c>
      <c r="T3586" s="46">
        <v>61782.269284020877</v>
      </c>
      <c r="U3586" s="110">
        <f>$L$1*gp_need_index[[#This Row],[Normalised weighted population 2025/26]]</f>
        <v>24911.009913636735</v>
      </c>
      <c r="V3586" s="4">
        <f>$M$1*gp_need_index[[#This Row],[Normalised travel time adjusted wp 2025/26]]</f>
        <v>36683.44480355682</v>
      </c>
      <c r="W3586" s="115">
        <v>61594.454717193556</v>
      </c>
      <c r="X3586" s="43">
        <f>gp_need_index[[#This Row],[Combined weighted population 2025/26]]/gp_need_index[[#This Row],[Registered population 2025/26]]</f>
        <v>1.8309543520028952</v>
      </c>
    </row>
    <row r="3587" spans="1:24" ht="13">
      <c r="A3587" s="8" t="s">
        <v>1503</v>
      </c>
      <c r="B3587" s="3" t="s">
        <v>9372</v>
      </c>
      <c r="C3587" s="74" t="s">
        <v>6409</v>
      </c>
      <c r="D3587" s="74" t="s">
        <v>6800</v>
      </c>
      <c r="E3587" s="74" t="s">
        <v>6574</v>
      </c>
      <c r="F3587" s="41">
        <v>1.0044368775672519</v>
      </c>
      <c r="G3587" s="110">
        <v>14957.916666666668</v>
      </c>
      <c r="H3587" s="4">
        <v>9688.9531320442093</v>
      </c>
      <c r="I3587" s="46">
        <v>23748.294087635099</v>
      </c>
      <c r="J3587" s="110">
        <v>23853.662360933027</v>
      </c>
      <c r="K3587" s="46">
        <v>23927.653652558696</v>
      </c>
      <c r="L3587" s="110">
        <f>$L$1*gp_need_index[[#This Row],[Normalised weighted population (base year)]]</f>
        <v>9647.6589792430441</v>
      </c>
      <c r="M3587" s="4">
        <f>$M$1*gp_need_index[[#This Row],[Normalised travel time adjusted wp (base year)]]</f>
        <v>14207.130495759875</v>
      </c>
      <c r="N3587" s="115">
        <v>23854.789475002919</v>
      </c>
      <c r="O3587" s="43">
        <f>gp_need_index[[#This Row],[Combined weighted population (base year)]]/gp_need_index[[#This Row],[Registered population (base year)]]</f>
        <v>1.5947935803227666</v>
      </c>
      <c r="P3587" s="77">
        <v>15116.433187973016</v>
      </c>
      <c r="Q3587" s="4">
        <v>9892.2108336692727</v>
      </c>
      <c r="R3587" s="46">
        <v>24003.580080827312</v>
      </c>
      <c r="S3587" s="110">
        <v>24110.08102682167</v>
      </c>
      <c r="T3587" s="46">
        <v>24184.553153007644</v>
      </c>
      <c r="U3587" s="110">
        <f>$L$1*gp_need_index[[#This Row],[Normalised weighted population 2025/26]]</f>
        <v>9751.3679949478046</v>
      </c>
      <c r="V3587" s="4">
        <f>$M$1*gp_need_index[[#This Row],[Normalised travel time adjusted wp 2025/26]]</f>
        <v>14359.66549898964</v>
      </c>
      <c r="W3587" s="115">
        <v>24111.033493937444</v>
      </c>
      <c r="X3587" s="43">
        <f>gp_need_index[[#This Row],[Combined weighted population 2025/26]]/gp_need_index[[#This Row],[Registered population 2025/26]]</f>
        <v>1.5950213383088769</v>
      </c>
    </row>
    <row r="3588" spans="1:24" ht="13">
      <c r="A3588" s="8" t="s">
        <v>1498</v>
      </c>
      <c r="B3588" s="3" t="s">
        <v>9371</v>
      </c>
      <c r="C3588" s="74" t="s">
        <v>6409</v>
      </c>
      <c r="D3588" s="74" t="s">
        <v>6800</v>
      </c>
      <c r="E3588" s="74" t="s">
        <v>6574</v>
      </c>
      <c r="F3588" s="41">
        <v>1.0044368775672519</v>
      </c>
      <c r="G3588" s="110">
        <v>19165.083333333332</v>
      </c>
      <c r="H3588" s="4">
        <v>9414.9820610780807</v>
      </c>
      <c r="I3588" s="46">
        <v>23076.772048449093</v>
      </c>
      <c r="J3588" s="110">
        <v>23179.160860675442</v>
      </c>
      <c r="K3588" s="46">
        <v>23251.059926945847</v>
      </c>
      <c r="L3588" s="110">
        <f>$L$1*gp_need_index[[#This Row],[Normalised weighted population (base year)]]</f>
        <v>9374.85556830307</v>
      </c>
      <c r="M3588" s="4">
        <f>$M$1*gp_need_index[[#This Row],[Normalised travel time adjusted wp (base year)]]</f>
        <v>13805.400535439834</v>
      </c>
      <c r="N3588" s="115">
        <v>23180.256103742904</v>
      </c>
      <c r="O3588" s="43">
        <f>gp_need_index[[#This Row],[Combined weighted population (base year)]]/gp_need_index[[#This Row],[Registered population (base year)]]</f>
        <v>1.2095045818781329</v>
      </c>
      <c r="P3588" s="77">
        <v>19338.653044714585</v>
      </c>
      <c r="Q3588" s="4">
        <v>9595.4633003656527</v>
      </c>
      <c r="R3588" s="46">
        <v>23283.518276726103</v>
      </c>
      <c r="S3588" s="110">
        <v>23386.824396654807</v>
      </c>
      <c r="T3588" s="46">
        <v>23459.062500525939</v>
      </c>
      <c r="U3588" s="110">
        <f>$L$1*gp_need_index[[#This Row],[Normalised weighted population 2025/26]]</f>
        <v>9458.8454792541834</v>
      </c>
      <c r="V3588" s="4">
        <f>$M$1*gp_need_index[[#This Row],[Normalised travel time adjusted wp 2025/26]]</f>
        <v>13928.902812312277</v>
      </c>
      <c r="W3588" s="115">
        <v>23387.748291566459</v>
      </c>
      <c r="X3588" s="43">
        <f>gp_need_index[[#This Row],[Combined weighted population 2025/26]]/gp_need_index[[#This Row],[Registered population 2025/26]]</f>
        <v>1.2093783490240819</v>
      </c>
    </row>
    <row r="3589" spans="1:24" ht="13">
      <c r="A3589" s="8" t="s">
        <v>1600</v>
      </c>
      <c r="B3589" s="3" t="s">
        <v>9370</v>
      </c>
      <c r="C3589" s="74" t="s">
        <v>6409</v>
      </c>
      <c r="D3589" s="74" t="s">
        <v>6800</v>
      </c>
      <c r="E3589" s="74" t="s">
        <v>6661</v>
      </c>
      <c r="F3589" s="41">
        <v>1.0044368775672519</v>
      </c>
      <c r="G3589" s="110">
        <v>10962.916666666668</v>
      </c>
      <c r="H3589" s="4">
        <v>5425.5708589624001</v>
      </c>
      <c r="I3589" s="46">
        <v>13298.449336678465</v>
      </c>
      <c r="J3589" s="110">
        <v>13357.452928219609</v>
      </c>
      <c r="K3589" s="46">
        <v>13398.886196622314</v>
      </c>
      <c r="L3589" s="110">
        <f>$L$1*gp_need_index[[#This Row],[Normalised weighted population (base year)]]</f>
        <v>5402.4471686080142</v>
      </c>
      <c r="M3589" s="4">
        <f>$M$1*gp_need_index[[#This Row],[Normalised travel time adjusted wp (base year)]]</f>
        <v>7955.636915234807</v>
      </c>
      <c r="N3589" s="115">
        <v>13358.084083842821</v>
      </c>
      <c r="O3589" s="43">
        <f>gp_need_index[[#This Row],[Combined weighted population (base year)]]/gp_need_index[[#This Row],[Registered population (base year)]]</f>
        <v>1.2184790316302219</v>
      </c>
      <c r="P3589" s="77">
        <v>11070.547176483688</v>
      </c>
      <c r="Q3589" s="4">
        <v>5533.7666073168357</v>
      </c>
      <c r="R3589" s="46">
        <v>13427.757671241185</v>
      </c>
      <c r="S3589" s="110">
        <v>13487.334988031209</v>
      </c>
      <c r="T3589" s="46">
        <v>13528.995176233138</v>
      </c>
      <c r="U3589" s="110">
        <f>$L$1*gp_need_index[[#This Row],[Normalised weighted population 2025/26]]</f>
        <v>5454.9782140141151</v>
      </c>
      <c r="V3589" s="4">
        <f>$M$1*gp_need_index[[#This Row],[Normalised travel time adjusted wp 2025/26]]</f>
        <v>8032.8895902710601</v>
      </c>
      <c r="W3589" s="115">
        <v>13487.867804285175</v>
      </c>
      <c r="X3589" s="43">
        <f>gp_need_index[[#This Row],[Combined weighted population 2025/26]]/gp_need_index[[#This Row],[Registered population 2025/26]]</f>
        <v>1.2183560206433532</v>
      </c>
    </row>
    <row r="3590" spans="1:24" ht="13">
      <c r="A3590" s="8" t="s">
        <v>168</v>
      </c>
      <c r="B3590" s="3" t="s">
        <v>9369</v>
      </c>
      <c r="C3590" s="74" t="s">
        <v>6417</v>
      </c>
      <c r="D3590" s="74" t="s">
        <v>6800</v>
      </c>
      <c r="E3590" s="74" t="s">
        <v>6659</v>
      </c>
      <c r="F3590" s="41">
        <v>0.98348122151039918</v>
      </c>
      <c r="G3590" s="110">
        <v>9137.1666666666661</v>
      </c>
      <c r="H3590" s="4">
        <v>3183.2304647526585</v>
      </c>
      <c r="I3590" s="46">
        <v>7802.3179796015711</v>
      </c>
      <c r="J3590" s="110">
        <v>7673.4332171911028</v>
      </c>
      <c r="K3590" s="46">
        <v>7697.2353162714171</v>
      </c>
      <c r="L3590" s="110">
        <f>$L$1*gp_need_index[[#This Row],[Normalised weighted population (base year)]]</f>
        <v>3169.6635908684116</v>
      </c>
      <c r="M3590" s="4">
        <f>$M$1*gp_need_index[[#This Row],[Normalised travel time adjusted wp (base year)]]</f>
        <v>4570.2611790832925</v>
      </c>
      <c r="N3590" s="115">
        <v>7739.9247699517036</v>
      </c>
      <c r="O3590" s="43">
        <f>gp_need_index[[#This Row],[Combined weighted population (base year)]]/gp_need_index[[#This Row],[Registered population (base year)]]</f>
        <v>0.84708149170439828</v>
      </c>
      <c r="P3590" s="77">
        <v>9219.2546413289638</v>
      </c>
      <c r="Q3590" s="4">
        <v>3247.603410167545</v>
      </c>
      <c r="R3590" s="46">
        <v>7880.3525154759946</v>
      </c>
      <c r="S3590" s="110">
        <v>7750.1787178528784</v>
      </c>
      <c r="T3590" s="46">
        <v>7774.117761724101</v>
      </c>
      <c r="U3590" s="110">
        <f>$L$1*gp_need_index[[#This Row],[Normalised weighted population 2025/26]]</f>
        <v>3201.3648401430673</v>
      </c>
      <c r="V3590" s="4">
        <f>$M$1*gp_need_index[[#This Row],[Normalised travel time adjusted wp 2025/26]]</f>
        <v>4615.9104078476275</v>
      </c>
      <c r="W3590" s="115">
        <v>7817.2752479906949</v>
      </c>
      <c r="X3590" s="43">
        <f>gp_need_index[[#This Row],[Combined weighted population 2025/26]]/gp_need_index[[#This Row],[Registered population 2025/26]]</f>
        <v>0.84792920383678949</v>
      </c>
    </row>
    <row r="3591" spans="1:24" ht="13">
      <c r="A3591" s="8" t="s">
        <v>1451</v>
      </c>
      <c r="B3591" s="3" t="s">
        <v>9368</v>
      </c>
      <c r="C3591" s="74" t="s">
        <v>6409</v>
      </c>
      <c r="D3591" s="74" t="s">
        <v>6800</v>
      </c>
      <c r="E3591" s="74" t="s">
        <v>6664</v>
      </c>
      <c r="F3591" s="41">
        <v>1.0044368775672519</v>
      </c>
      <c r="G3591" s="110">
        <v>9058.4166666666661</v>
      </c>
      <c r="H3591" s="4">
        <v>4430.4246891365583</v>
      </c>
      <c r="I3591" s="46">
        <v>10859.277263170708</v>
      </c>
      <c r="J3591" s="110">
        <v>10907.458546856238</v>
      </c>
      <c r="K3591" s="46">
        <v>10941.292217092014</v>
      </c>
      <c r="L3591" s="110">
        <f>$L$1*gp_need_index[[#This Row],[Normalised weighted population (base year)]]</f>
        <v>4411.5422947649531</v>
      </c>
      <c r="M3591" s="4">
        <f>$M$1*gp_need_index[[#This Row],[Normalised travel time adjusted wp (base year)]]</f>
        <v>6496.4316425503648</v>
      </c>
      <c r="N3591" s="115">
        <v>10907.973937315317</v>
      </c>
      <c r="O3591" s="43">
        <f>gp_need_index[[#This Row],[Combined weighted population (base year)]]/gp_need_index[[#This Row],[Registered population (base year)]]</f>
        <v>1.204181076970624</v>
      </c>
      <c r="P3591" s="77">
        <v>9144.6707280389764</v>
      </c>
      <c r="Q3591" s="4">
        <v>4522.1373179340699</v>
      </c>
      <c r="R3591" s="46">
        <v>10973.025855663558</v>
      </c>
      <c r="S3591" s="110">
        <v>11021.711827927427</v>
      </c>
      <c r="T3591" s="46">
        <v>11055.756106464763</v>
      </c>
      <c r="U3591" s="110">
        <f>$L$1*gp_need_index[[#This Row],[Normalised weighted population 2025/26]]</f>
        <v>4457.7522509702403</v>
      </c>
      <c r="V3591" s="4">
        <f>$M$1*gp_need_index[[#This Row],[Normalised travel time adjusted wp 2025/26]]</f>
        <v>6564.3949889354362</v>
      </c>
      <c r="W3591" s="115">
        <v>11022.147239905677</v>
      </c>
      <c r="X3591" s="43">
        <f>gp_need_index[[#This Row],[Combined weighted population 2025/26]]/gp_need_index[[#This Row],[Registered population 2025/26]]</f>
        <v>1.2053082683567891</v>
      </c>
    </row>
    <row r="3592" spans="1:24" ht="13">
      <c r="A3592" s="8" t="s">
        <v>1447</v>
      </c>
      <c r="B3592" s="3" t="s">
        <v>9367</v>
      </c>
      <c r="C3592" s="74" t="s">
        <v>6409</v>
      </c>
      <c r="D3592" s="74" t="s">
        <v>6800</v>
      </c>
      <c r="E3592" s="74" t="s">
        <v>6664</v>
      </c>
      <c r="F3592" s="41">
        <v>1.0044368775672519</v>
      </c>
      <c r="G3592" s="110">
        <v>13874.666666666668</v>
      </c>
      <c r="H3592" s="4">
        <v>5831.6348836306397</v>
      </c>
      <c r="I3592" s="46">
        <v>14293.740339205535</v>
      </c>
      <c r="J3592" s="110">
        <v>14357.15991506868</v>
      </c>
      <c r="K3592" s="46">
        <v>14401.694158495049</v>
      </c>
      <c r="L3592" s="110">
        <f>$L$1*gp_need_index[[#This Row],[Normalised weighted population (base year)]]</f>
        <v>5806.7805553370272</v>
      </c>
      <c r="M3592" s="4">
        <f>$M$1*gp_need_index[[#This Row],[Normalised travel time adjusted wp (base year)]]</f>
        <v>8551.0577527054065</v>
      </c>
      <c r="N3592" s="115">
        <v>14357.838308042434</v>
      </c>
      <c r="O3592" s="43">
        <f>gp_need_index[[#This Row],[Combined weighted population (base year)]]/gp_need_index[[#This Row],[Registered population (base year)]]</f>
        <v>1.03482401797346</v>
      </c>
      <c r="P3592" s="77">
        <v>14001.604135337666</v>
      </c>
      <c r="Q3592" s="4">
        <v>5946.7680271621221</v>
      </c>
      <c r="R3592" s="46">
        <v>14429.911064596889</v>
      </c>
      <c r="S3592" s="110">
        <v>14493.934813296837</v>
      </c>
      <c r="T3592" s="46">
        <v>14538.704224944453</v>
      </c>
      <c r="U3592" s="110">
        <f>$L$1*gp_need_index[[#This Row],[Normalised weighted population 2025/26]]</f>
        <v>5862.0994223126536</v>
      </c>
      <c r="V3592" s="4">
        <f>$M$1*gp_need_index[[#This Row],[Normalised travel time adjusted wp 2025/26]]</f>
        <v>8632.4079728959787</v>
      </c>
      <c r="W3592" s="115">
        <v>14494.507395208631</v>
      </c>
      <c r="X3592" s="43">
        <f>gp_need_index[[#This Row],[Combined weighted population 2025/26]]/gp_need_index[[#This Row],[Registered population 2025/26]]</f>
        <v>1.0352033420675679</v>
      </c>
    </row>
    <row r="3593" spans="1:24" ht="13">
      <c r="A3593" s="8" t="s">
        <v>1443</v>
      </c>
      <c r="B3593" s="3" t="s">
        <v>9366</v>
      </c>
      <c r="C3593" s="74" t="s">
        <v>6409</v>
      </c>
      <c r="D3593" s="74" t="s">
        <v>6800</v>
      </c>
      <c r="E3593" s="74" t="s">
        <v>6662</v>
      </c>
      <c r="F3593" s="41">
        <v>1.0044368775672519</v>
      </c>
      <c r="G3593" s="110">
        <v>18809</v>
      </c>
      <c r="H3593" s="4">
        <v>7463.1397003259162</v>
      </c>
      <c r="I3593" s="46">
        <v>18292.671458412835</v>
      </c>
      <c r="J3593" s="110">
        <v>18373.833802051777</v>
      </c>
      <c r="K3593" s="46">
        <v>18430.827301605779</v>
      </c>
      <c r="L3593" s="110">
        <f>$L$1*gp_need_index[[#This Row],[Normalised weighted population (base year)]]</f>
        <v>7431.3319263629637</v>
      </c>
      <c r="M3593" s="4">
        <f>$M$1*gp_need_index[[#This Row],[Normalised travel time adjusted wp (base year)]]</f>
        <v>10943.370061306718</v>
      </c>
      <c r="N3593" s="115">
        <v>18374.70198766968</v>
      </c>
      <c r="O3593" s="43">
        <f>gp_need_index[[#This Row],[Combined weighted population (base year)]]/gp_need_index[[#This Row],[Registered population (base year)]]</f>
        <v>0.97691009557497366</v>
      </c>
      <c r="P3593" s="77">
        <v>18989.84739310632</v>
      </c>
      <c r="Q3593" s="4">
        <v>7619.1322065009972</v>
      </c>
      <c r="R3593" s="46">
        <v>18487.924806725936</v>
      </c>
      <c r="S3593" s="110">
        <v>18569.953465565937</v>
      </c>
      <c r="T3593" s="46">
        <v>18627.313037116808</v>
      </c>
      <c r="U3593" s="110">
        <f>$L$1*gp_need_index[[#This Row],[Normalised weighted population 2025/26]]</f>
        <v>7510.652896203107</v>
      </c>
      <c r="V3593" s="4">
        <f>$M$1*gp_need_index[[#This Row],[Normalised travel time adjusted wp 2025/26]]</f>
        <v>11060.034174115039</v>
      </c>
      <c r="W3593" s="115">
        <v>18570.687070318145</v>
      </c>
      <c r="X3593" s="43">
        <f>gp_need_index[[#This Row],[Combined weighted population 2025/26]]/gp_need_index[[#This Row],[Registered population 2025/26]]</f>
        <v>0.97792713579465951</v>
      </c>
    </row>
    <row r="3594" spans="1:24" ht="13">
      <c r="A3594" s="8" t="s">
        <v>1433</v>
      </c>
      <c r="B3594" s="3" t="s">
        <v>9365</v>
      </c>
      <c r="C3594" s="74" t="s">
        <v>6409</v>
      </c>
      <c r="D3594" s="74" t="s">
        <v>6800</v>
      </c>
      <c r="E3594" s="74" t="s">
        <v>6662</v>
      </c>
      <c r="F3594" s="41">
        <v>1.0044368775672519</v>
      </c>
      <c r="G3594" s="110">
        <v>15128.833333333332</v>
      </c>
      <c r="H3594" s="4">
        <v>6868.9077705961081</v>
      </c>
      <c r="I3594" s="46">
        <v>16836.167909354073</v>
      </c>
      <c r="J3594" s="110">
        <v>16910.867925069571</v>
      </c>
      <c r="K3594" s="46">
        <v>16963.323474299457</v>
      </c>
      <c r="L3594" s="110">
        <f>$L$1*gp_need_index[[#This Row],[Normalised weighted population (base year)]]</f>
        <v>6839.6326029706188</v>
      </c>
      <c r="M3594" s="4">
        <f>$M$1*gp_need_index[[#This Row],[Normalised travel time adjusted wp (base year)]]</f>
        <v>10072.034380829809</v>
      </c>
      <c r="N3594" s="115">
        <v>16911.666983800427</v>
      </c>
      <c r="O3594" s="43">
        <f>gp_need_index[[#This Row],[Combined weighted population (base year)]]/gp_need_index[[#This Row],[Registered population (base year)]]</f>
        <v>1.1178434325493547</v>
      </c>
      <c r="P3594" s="77">
        <v>15275.779727459712</v>
      </c>
      <c r="Q3594" s="4">
        <v>7011.7515964070162</v>
      </c>
      <c r="R3594" s="46">
        <v>17014.107744082034</v>
      </c>
      <c r="S3594" s="110">
        <v>17089.597257058558</v>
      </c>
      <c r="T3594" s="46">
        <v>17142.384248607003</v>
      </c>
      <c r="U3594" s="110">
        <f>$L$1*gp_need_index[[#This Row],[Normalised weighted population 2025/26]]</f>
        <v>6911.9200202454476</v>
      </c>
      <c r="V3594" s="4">
        <f>$M$1*gp_need_index[[#This Row],[Normalised travel time adjusted wp 2025/26]]</f>
        <v>10178.352360193703</v>
      </c>
      <c r="W3594" s="115">
        <v>17090.27238043915</v>
      </c>
      <c r="X3594" s="43">
        <f>gp_need_index[[#This Row],[Combined weighted population 2025/26]]/gp_need_index[[#This Row],[Registered population 2025/26]]</f>
        <v>1.1187823263592698</v>
      </c>
    </row>
    <row r="3595" spans="1:24" ht="13">
      <c r="A3595" s="8" t="s">
        <v>1427</v>
      </c>
      <c r="B3595" s="3" t="s">
        <v>9364</v>
      </c>
      <c r="C3595" s="74" t="s">
        <v>6409</v>
      </c>
      <c r="D3595" s="74" t="s">
        <v>6800</v>
      </c>
      <c r="E3595" s="74" t="s">
        <v>6662</v>
      </c>
      <c r="F3595" s="41">
        <v>1.0044368775672519</v>
      </c>
      <c r="G3595" s="110">
        <v>6885.25</v>
      </c>
      <c r="H3595" s="4">
        <v>2568.2241728430026</v>
      </c>
      <c r="I3595" s="46">
        <v>6294.8950323574263</v>
      </c>
      <c r="J3595" s="110">
        <v>6322.8247109146978</v>
      </c>
      <c r="K3595" s="46">
        <v>6342.4373791919807</v>
      </c>
      <c r="L3595" s="110">
        <f>$L$1*gp_need_index[[#This Row],[Normalised weighted population (base year)]]</f>
        <v>2557.278445273088</v>
      </c>
      <c r="M3595" s="4">
        <f>$M$1*gp_need_index[[#This Row],[Normalised travel time adjusted wp (base year)]]</f>
        <v>3765.8450266698037</v>
      </c>
      <c r="N3595" s="115">
        <v>6323.1234719428921</v>
      </c>
      <c r="O3595" s="43">
        <f>gp_need_index[[#This Row],[Combined weighted population (base year)]]/gp_need_index[[#This Row],[Registered population (base year)]]</f>
        <v>0.91835786237869244</v>
      </c>
      <c r="P3595" s="77">
        <v>6949.7017382385566</v>
      </c>
      <c r="Q3595" s="4">
        <v>2620.4202274734603</v>
      </c>
      <c r="R3595" s="46">
        <v>6358.4842491926465</v>
      </c>
      <c r="S3595" s="110">
        <v>6386.6960653196138</v>
      </c>
      <c r="T3595" s="46">
        <v>6406.4235326291946</v>
      </c>
      <c r="U3595" s="110">
        <f>$L$1*gp_need_index[[#This Row],[Normalised weighted population 2025/26]]</f>
        <v>2583.1113356912156</v>
      </c>
      <c r="V3595" s="4">
        <f>$M$1*gp_need_index[[#This Row],[Normalised travel time adjusted wp 2025/26]]</f>
        <v>3803.8370356233017</v>
      </c>
      <c r="W3595" s="115">
        <v>6386.9483713145173</v>
      </c>
      <c r="X3595" s="43">
        <f>gp_need_index[[#This Row],[Combined weighted population 2025/26]]/gp_need_index[[#This Row],[Registered population 2025/26]]</f>
        <v>0.919024817449695</v>
      </c>
    </row>
    <row r="3596" spans="1:24" ht="13">
      <c r="A3596" s="8" t="s">
        <v>1494</v>
      </c>
      <c r="B3596" s="3" t="s">
        <v>9363</v>
      </c>
      <c r="C3596" s="74" t="s">
        <v>6409</v>
      </c>
      <c r="D3596" s="74" t="s">
        <v>6800</v>
      </c>
      <c r="E3596" s="74" t="s">
        <v>6574</v>
      </c>
      <c r="F3596" s="41">
        <v>1.0044368775672519</v>
      </c>
      <c r="G3596" s="110">
        <v>8719</v>
      </c>
      <c r="H3596" s="4">
        <v>6853.5910988094101</v>
      </c>
      <c r="I3596" s="46">
        <v>16798.625687704625</v>
      </c>
      <c r="J3596" s="110">
        <v>16873.159133179062</v>
      </c>
      <c r="K3596" s="46">
        <v>16925.497714113877</v>
      </c>
      <c r="L3596" s="110">
        <f>$L$1*gp_need_index[[#This Row],[Normalised weighted population (base year)]]</f>
        <v>6824.3812105775287</v>
      </c>
      <c r="M3596" s="4">
        <f>$M$1*gp_need_index[[#This Row],[Normalised travel time adjusted wp (base year)]]</f>
        <v>10049.575199546885</v>
      </c>
      <c r="N3596" s="115">
        <v>16873.956410124414</v>
      </c>
      <c r="O3596" s="43">
        <f>gp_need_index[[#This Row],[Combined weighted population (base year)]]/gp_need_index[[#This Row],[Registered population (base year)]]</f>
        <v>1.9353086833495141</v>
      </c>
      <c r="P3596" s="77">
        <v>8815.9821628571735</v>
      </c>
      <c r="Q3596" s="4">
        <v>6996.5724898503504</v>
      </c>
      <c r="R3596" s="46">
        <v>16977.275441787362</v>
      </c>
      <c r="S3596" s="110">
        <v>17052.601534348083</v>
      </c>
      <c r="T3596" s="46">
        <v>17105.274252115076</v>
      </c>
      <c r="U3596" s="110">
        <f>$L$1*gp_need_index[[#This Row],[Normalised weighted population 2025/26]]</f>
        <v>6896.9570300345258</v>
      </c>
      <c r="V3596" s="4">
        <f>$M$1*gp_need_index[[#This Row],[Normalised travel time adjusted wp 2025/26]]</f>
        <v>10156.318166180634</v>
      </c>
      <c r="W3596" s="115">
        <v>17053.27519621516</v>
      </c>
      <c r="X3596" s="43">
        <f>gp_need_index[[#This Row],[Combined weighted population 2025/26]]/gp_need_index[[#This Row],[Registered population 2025/26]]</f>
        <v>1.9343590857139801</v>
      </c>
    </row>
    <row r="3597" spans="1:24" ht="13">
      <c r="A3597" s="8" t="s">
        <v>1480</v>
      </c>
      <c r="B3597" s="3" t="s">
        <v>9362</v>
      </c>
      <c r="C3597" s="74" t="s">
        <v>6409</v>
      </c>
      <c r="D3597" s="74" t="s">
        <v>6800</v>
      </c>
      <c r="E3597" s="74" t="s">
        <v>6657</v>
      </c>
      <c r="F3597" s="41">
        <v>1.0044368775672519</v>
      </c>
      <c r="G3597" s="110">
        <v>11676.499999999998</v>
      </c>
      <c r="H3597" s="4">
        <v>5885.9441851264546</v>
      </c>
      <c r="I3597" s="46">
        <v>14426.856192491176</v>
      </c>
      <c r="J3597" s="110">
        <v>14490.866387097609</v>
      </c>
      <c r="K3597" s="46">
        <v>14535.81537247909</v>
      </c>
      <c r="L3597" s="110">
        <f>$L$1*gp_need_index[[#This Row],[Normalised weighted population (base year)]]</f>
        <v>5860.8583915172476</v>
      </c>
      <c r="M3597" s="4">
        <f>$M$1*gp_need_index[[#This Row],[Normalised travel time adjusted wp (base year)]]</f>
        <v>8630.6927063448002</v>
      </c>
      <c r="N3597" s="115">
        <v>14491.551097862048</v>
      </c>
      <c r="O3597" s="43">
        <f>gp_need_index[[#This Row],[Combined weighted population (base year)]]/gp_need_index[[#This Row],[Registered population (base year)]]</f>
        <v>1.2410868922932428</v>
      </c>
      <c r="P3597" s="77">
        <v>11785.058701943697</v>
      </c>
      <c r="Q3597" s="4">
        <v>6003.577076530536</v>
      </c>
      <c r="R3597" s="46">
        <v>14567.758972284941</v>
      </c>
      <c r="S3597" s="110">
        <v>14632.394335274204</v>
      </c>
      <c r="T3597" s="46">
        <v>14677.591425907256</v>
      </c>
      <c r="U3597" s="110">
        <f>$L$1*gp_need_index[[#This Row],[Normalised weighted population 2025/26]]</f>
        <v>5918.0996385584567</v>
      </c>
      <c r="V3597" s="4">
        <f>$M$1*gp_need_index[[#This Row],[Normalised travel time adjusted wp 2025/26]]</f>
        <v>8714.8727484615665</v>
      </c>
      <c r="W3597" s="115">
        <v>14632.972387020023</v>
      </c>
      <c r="X3597" s="43">
        <f>gp_need_index[[#This Row],[Combined weighted population 2025/26]]/gp_need_index[[#This Row],[Registered population 2025/26]]</f>
        <v>1.2416546032652873</v>
      </c>
    </row>
    <row r="3598" spans="1:24" ht="13">
      <c r="A3598" s="8" t="s">
        <v>1471</v>
      </c>
      <c r="B3598" s="3" t="s">
        <v>9361</v>
      </c>
      <c r="C3598" s="74" t="s">
        <v>6409</v>
      </c>
      <c r="D3598" s="74" t="s">
        <v>6800</v>
      </c>
      <c r="E3598" s="74" t="s">
        <v>6657</v>
      </c>
      <c r="F3598" s="41">
        <v>1.0044368775672519</v>
      </c>
      <c r="G3598" s="110">
        <v>22042.083333333332</v>
      </c>
      <c r="H3598" s="4">
        <v>5073.1340989753489</v>
      </c>
      <c r="I3598" s="46">
        <v>12434.602468043662</v>
      </c>
      <c r="J3598" s="110">
        <v>12489.773276791821</v>
      </c>
      <c r="K3598" s="46">
        <v>12528.515103639136</v>
      </c>
      <c r="L3598" s="110">
        <f>$L$1*gp_need_index[[#This Row],[Normalised weighted population (base year)]]</f>
        <v>5051.5124880738531</v>
      </c>
      <c r="M3598" s="4">
        <f>$M$1*gp_need_index[[#This Row],[Normalised travel time adjusted wp (base year)]]</f>
        <v>7438.8509454401101</v>
      </c>
      <c r="N3598" s="115">
        <v>12490.363433513963</v>
      </c>
      <c r="O3598" s="43">
        <f>gp_need_index[[#This Row],[Combined weighted population (base year)]]/gp_need_index[[#This Row],[Registered population (base year)]]</f>
        <v>0.56665984084296162</v>
      </c>
      <c r="P3598" s="77">
        <v>22227.947769220875</v>
      </c>
      <c r="Q3598" s="4">
        <v>5159.4463629724451</v>
      </c>
      <c r="R3598" s="46">
        <v>12519.464660500465</v>
      </c>
      <c r="S3598" s="110">
        <v>12575.011992406642</v>
      </c>
      <c r="T3598" s="46">
        <v>12613.854162984453</v>
      </c>
      <c r="U3598" s="110">
        <f>$L$1*gp_need_index[[#This Row],[Normalised weighted population 2025/26]]</f>
        <v>5085.987448255536</v>
      </c>
      <c r="V3598" s="4">
        <f>$M$1*gp_need_index[[#This Row],[Normalised travel time adjusted wp 2025/26]]</f>
        <v>7489.5213191470057</v>
      </c>
      <c r="W3598" s="115">
        <v>12575.508767402542</v>
      </c>
      <c r="X3598" s="43">
        <f>gp_need_index[[#This Row],[Combined weighted population 2025/26]]/gp_need_index[[#This Row],[Registered population 2025/26]]</f>
        <v>0.5657521287149998</v>
      </c>
    </row>
    <row r="3599" spans="1:24" ht="13">
      <c r="A3599" s="8" t="s">
        <v>1425</v>
      </c>
      <c r="B3599" s="3" t="s">
        <v>9360</v>
      </c>
      <c r="C3599" s="74" t="s">
        <v>6409</v>
      </c>
      <c r="D3599" s="74" t="s">
        <v>6800</v>
      </c>
      <c r="E3599" s="74" t="s">
        <v>6664</v>
      </c>
      <c r="F3599" s="41">
        <v>1.0044368775672519</v>
      </c>
      <c r="G3599" s="110">
        <v>15070.333333333334</v>
      </c>
      <c r="H3599" s="4">
        <v>5150.1594690444481</v>
      </c>
      <c r="I3599" s="46">
        <v>12623.39697614796</v>
      </c>
      <c r="J3599" s="110">
        <v>12679.405443013946</v>
      </c>
      <c r="K3599" s="46">
        <v>12718.735486827707</v>
      </c>
      <c r="L3599" s="110">
        <f>$L$1*gp_need_index[[#This Row],[Normalised weighted population (base year)]]</f>
        <v>5128.2095773309948</v>
      </c>
      <c r="M3599" s="4">
        <f>$M$1*gp_need_index[[#This Row],[Normalised travel time adjusted wp (base year)]]</f>
        <v>7551.7949827517032</v>
      </c>
      <c r="N3599" s="115">
        <v>12680.004560082698</v>
      </c>
      <c r="O3599" s="43">
        <f>gp_need_index[[#This Row],[Combined weighted population (base year)]]/gp_need_index[[#This Row],[Registered population (base year)]]</f>
        <v>0.84138846033593795</v>
      </c>
      <c r="P3599" s="77">
        <v>15197.33659335845</v>
      </c>
      <c r="Q3599" s="4">
        <v>5249.4731956110263</v>
      </c>
      <c r="R3599" s="46">
        <v>12737.915957485395</v>
      </c>
      <c r="S3599" s="110">
        <v>12794.432531050701</v>
      </c>
      <c r="T3599" s="46">
        <v>12833.952456050967</v>
      </c>
      <c r="U3599" s="110">
        <f>$L$1*gp_need_index[[#This Row],[Normalised weighted population 2025/26]]</f>
        <v>5174.7325012309948</v>
      </c>
      <c r="V3599" s="4">
        <f>$M$1*gp_need_index[[#This Row],[Normalised travel time adjusted wp 2025/26]]</f>
        <v>7620.2054730091031</v>
      </c>
      <c r="W3599" s="115">
        <v>12794.937974240098</v>
      </c>
      <c r="X3599" s="43">
        <f>gp_need_index[[#This Row],[Combined weighted population 2025/26]]/gp_need_index[[#This Row],[Registered population 2025/26]]</f>
        <v>0.84191975979736799</v>
      </c>
    </row>
    <row r="3600" spans="1:24" ht="13">
      <c r="A3600" s="8" t="s">
        <v>1598</v>
      </c>
      <c r="B3600" s="3" t="s">
        <v>9359</v>
      </c>
      <c r="C3600" s="74" t="s">
        <v>6409</v>
      </c>
      <c r="D3600" s="74" t="s">
        <v>6800</v>
      </c>
      <c r="E3600" s="74" t="s">
        <v>6661</v>
      </c>
      <c r="F3600" s="41">
        <v>1.0044368775672519</v>
      </c>
      <c r="G3600" s="110">
        <v>15999.666666666668</v>
      </c>
      <c r="H3600" s="4">
        <v>9389.2030026303873</v>
      </c>
      <c r="I3600" s="46">
        <v>23013.58579365203</v>
      </c>
      <c r="J3600" s="110">
        <v>23115.69425620191</v>
      </c>
      <c r="K3600" s="46">
        <v>23187.396456432667</v>
      </c>
      <c r="L3600" s="110">
        <f>$L$1*gp_need_index[[#This Row],[Normalised weighted population (base year)]]</f>
        <v>9349.1863797622809</v>
      </c>
      <c r="M3600" s="4">
        <f>$M$1*gp_need_index[[#This Row],[Normalised travel time adjusted wp (base year)]]</f>
        <v>13767.600120634139</v>
      </c>
      <c r="N3600" s="115">
        <v>23116.786500396418</v>
      </c>
      <c r="O3600" s="43">
        <f>gp_need_index[[#This Row],[Combined weighted population (base year)]]/gp_need_index[[#This Row],[Registered population (base year)]]</f>
        <v>1.4448292568842944</v>
      </c>
      <c r="P3600" s="77">
        <v>16164.376705533225</v>
      </c>
      <c r="Q3600" s="4">
        <v>9579.6376953531544</v>
      </c>
      <c r="R3600" s="46">
        <v>23245.117237400082</v>
      </c>
      <c r="S3600" s="110">
        <v>23348.252976618842</v>
      </c>
      <c r="T3600" s="46">
        <v>23420.37193963529</v>
      </c>
      <c r="U3600" s="110">
        <f>$L$1*gp_need_index[[#This Row],[Normalised weighted population 2025/26]]</f>
        <v>9443.2451952717292</v>
      </c>
      <c r="V3600" s="4">
        <f>$M$1*gp_need_index[[#This Row],[Normalised travel time adjusted wp 2025/26]]</f>
        <v>13905.930152497436</v>
      </c>
      <c r="W3600" s="115">
        <v>23349.175347769167</v>
      </c>
      <c r="X3600" s="43">
        <f>gp_need_index[[#This Row],[Combined weighted population 2025/26]]/gp_need_index[[#This Row],[Registered population 2025/26]]</f>
        <v>1.444483494360566</v>
      </c>
    </row>
    <row r="3601" spans="1:24" ht="13">
      <c r="A3601" s="8" t="s">
        <v>1506</v>
      </c>
      <c r="B3601" s="3" t="s">
        <v>9358</v>
      </c>
      <c r="C3601" s="74" t="s">
        <v>6409</v>
      </c>
      <c r="D3601" s="74" t="s">
        <v>6800</v>
      </c>
      <c r="E3601" s="74" t="s">
        <v>6584</v>
      </c>
      <c r="F3601" s="41">
        <v>1.0044368775672519</v>
      </c>
      <c r="G3601" s="110">
        <v>27253</v>
      </c>
      <c r="H3601" s="4">
        <v>11145.719715125721</v>
      </c>
      <c r="I3601" s="46">
        <v>27318.929713649311</v>
      </c>
      <c r="J3601" s="110">
        <v>27440.140460057133</v>
      </c>
      <c r="K3601" s="46">
        <v>27525.256590415156</v>
      </c>
      <c r="L3601" s="110">
        <f>$L$1*gp_need_index[[#This Row],[Normalised weighted population (base year)]]</f>
        <v>11098.216848023063</v>
      </c>
      <c r="M3601" s="4">
        <f>$M$1*gp_need_index[[#This Row],[Normalised travel time adjusted wp (base year)]]</f>
        <v>16343.220191482724</v>
      </c>
      <c r="N3601" s="115">
        <v>27441.437039505785</v>
      </c>
      <c r="O3601" s="43">
        <f>gp_need_index[[#This Row],[Combined weighted population (base year)]]/gp_need_index[[#This Row],[Registered population (base year)]]</f>
        <v>1.0069143595019185</v>
      </c>
      <c r="P3601" s="77">
        <v>27501.339581251199</v>
      </c>
      <c r="Q3601" s="4">
        <v>11350.794175312438</v>
      </c>
      <c r="R3601" s="46">
        <v>27542.851800201479</v>
      </c>
      <c r="S3601" s="110">
        <v>27665.056061491934</v>
      </c>
      <c r="T3601" s="46">
        <v>27750.508928434254</v>
      </c>
      <c r="U3601" s="110">
        <f>$L$1*gp_need_index[[#This Row],[Normalised weighted population 2025/26]]</f>
        <v>11189.184389565371</v>
      </c>
      <c r="V3601" s="4">
        <f>$M$1*gp_need_index[[#This Row],[Normalised travel time adjusted wp 2025/26]]</f>
        <v>16476.964578089981</v>
      </c>
      <c r="W3601" s="115">
        <v>27666.148967655354</v>
      </c>
      <c r="X3601" s="43">
        <f>gp_need_index[[#This Row],[Combined weighted population 2025/26]]/gp_need_index[[#This Row],[Registered population 2025/26]]</f>
        <v>1.0059927766761045</v>
      </c>
    </row>
    <row r="3602" spans="1:24" ht="13">
      <c r="A3602" s="8" t="s">
        <v>1603</v>
      </c>
      <c r="B3602" s="3" t="s">
        <v>9357</v>
      </c>
      <c r="C3602" s="74" t="s">
        <v>6409</v>
      </c>
      <c r="D3602" s="74" t="s">
        <v>6800</v>
      </c>
      <c r="E3602" s="74" t="s">
        <v>6661</v>
      </c>
      <c r="F3602" s="41">
        <v>1.0044368775672519</v>
      </c>
      <c r="G3602" s="110">
        <v>9433.0833333333321</v>
      </c>
      <c r="H3602" s="4">
        <v>3684.8017420939218</v>
      </c>
      <c r="I3602" s="46">
        <v>9031.7038624598954</v>
      </c>
      <c r="J3602" s="110">
        <v>9071.7764267213061</v>
      </c>
      <c r="K3602" s="46">
        <v>9099.9160241129302</v>
      </c>
      <c r="L3602" s="110">
        <f>$L$1*gp_need_index[[#This Row],[Normalised weighted population (base year)]]</f>
        <v>3669.0971799904278</v>
      </c>
      <c r="M3602" s="4">
        <f>$M$1*gp_need_index[[#This Row],[Normalised travel time adjusted wp (base year)]]</f>
        <v>5403.1078990147389</v>
      </c>
      <c r="N3602" s="115">
        <v>9072.2050790051671</v>
      </c>
      <c r="O3602" s="43">
        <f>gp_need_index[[#This Row],[Combined weighted population (base year)]]/gp_need_index[[#This Row],[Registered population (base year)]]</f>
        <v>0.9617433407957986</v>
      </c>
      <c r="P3602" s="77">
        <v>9519.7945028916474</v>
      </c>
      <c r="Q3602" s="4">
        <v>3758.0699719364375</v>
      </c>
      <c r="R3602" s="46">
        <v>9119.0063614190694</v>
      </c>
      <c r="S3602" s="110">
        <v>9159.4662761796772</v>
      </c>
      <c r="T3602" s="46">
        <v>9187.7583805304257</v>
      </c>
      <c r="U3602" s="110">
        <f>$L$1*gp_need_index[[#This Row],[Normalised weighted population 2025/26]]</f>
        <v>3704.5635059035958</v>
      </c>
      <c r="V3602" s="4">
        <f>$M$1*gp_need_index[[#This Row],[Normalised travel time adjusted wp 2025/26]]</f>
        <v>5455.2646143701104</v>
      </c>
      <c r="W3602" s="115">
        <v>9159.8281202737053</v>
      </c>
      <c r="X3602" s="43">
        <f>gp_need_index[[#This Row],[Combined weighted population 2025/26]]/gp_need_index[[#This Row],[Registered population 2025/26]]</f>
        <v>0.96218758897488788</v>
      </c>
    </row>
    <row r="3603" spans="1:24" ht="13">
      <c r="A3603" s="8" t="s">
        <v>1450</v>
      </c>
      <c r="B3603" s="3" t="s">
        <v>9356</v>
      </c>
      <c r="C3603" s="74" t="s">
        <v>6409</v>
      </c>
      <c r="D3603" s="74" t="s">
        <v>6800</v>
      </c>
      <c r="E3603" s="74" t="s">
        <v>6556</v>
      </c>
      <c r="F3603" s="41">
        <v>1.0044368775672519</v>
      </c>
      <c r="G3603" s="110">
        <v>14147.583333333334</v>
      </c>
      <c r="H3603" s="4">
        <v>6534.614401065418</v>
      </c>
      <c r="I3603" s="46">
        <v>16016.791745286868</v>
      </c>
      <c r="J3603" s="110">
        <v>16087.856289280877</v>
      </c>
      <c r="K3603" s="46">
        <v>16137.758951954662</v>
      </c>
      <c r="L3603" s="110">
        <f>$L$1*gp_need_index[[#This Row],[Normalised weighted population (base year)]]</f>
        <v>6506.7639860725076</v>
      </c>
      <c r="M3603" s="4">
        <f>$M$1*gp_need_index[[#This Row],[Normalised travel time adjusted wp (base year)]]</f>
        <v>9581.8524736553081</v>
      </c>
      <c r="N3603" s="115">
        <v>16088.616459727815</v>
      </c>
      <c r="O3603" s="43">
        <f>gp_need_index[[#This Row],[Combined weighted population (base year)]]/gp_need_index[[#This Row],[Registered population (base year)]]</f>
        <v>1.137198918052752</v>
      </c>
      <c r="P3603" s="77">
        <v>14283.367554392466</v>
      </c>
      <c r="Q3603" s="4">
        <v>6670.2617089000496</v>
      </c>
      <c r="R3603" s="46">
        <v>16185.478027288411</v>
      </c>
      <c r="S3603" s="110">
        <v>16257.291011662935</v>
      </c>
      <c r="T3603" s="46">
        <v>16307.507144338551</v>
      </c>
      <c r="U3603" s="110">
        <f>$L$1*gp_need_index[[#This Row],[Normalised weighted population 2025/26]]</f>
        <v>6575.292180865019</v>
      </c>
      <c r="V3603" s="4">
        <f>$M$1*gp_need_index[[#This Row],[Normalised travel time adjusted wp 2025/26]]</f>
        <v>9682.6410739767343</v>
      </c>
      <c r="W3603" s="115">
        <v>16257.933254841753</v>
      </c>
      <c r="X3603" s="43">
        <f>gp_need_index[[#This Row],[Combined weighted population 2025/26]]/gp_need_index[[#This Row],[Registered population 2025/26]]</f>
        <v>1.1382423082602857</v>
      </c>
    </row>
    <row r="3604" spans="1:24" ht="13">
      <c r="A3604" s="8" t="s">
        <v>1442</v>
      </c>
      <c r="B3604" s="3" t="s">
        <v>9355</v>
      </c>
      <c r="C3604" s="74" t="s">
        <v>6409</v>
      </c>
      <c r="D3604" s="74" t="s">
        <v>6800</v>
      </c>
      <c r="E3604" s="74" t="s">
        <v>6556</v>
      </c>
      <c r="F3604" s="41">
        <v>1.0044368775672519</v>
      </c>
      <c r="G3604" s="110">
        <v>15873.166666666668</v>
      </c>
      <c r="H3604" s="4">
        <v>7286.6145405549041</v>
      </c>
      <c r="I3604" s="46">
        <v>17859.996085647945</v>
      </c>
      <c r="J3604" s="110">
        <v>17939.238701631562</v>
      </c>
      <c r="K3604" s="46">
        <v>17994.884137633409</v>
      </c>
      <c r="L3604" s="110">
        <f>$L$1*gp_need_index[[#This Row],[Normalised weighted population (base year)]]</f>
        <v>7255.5591138085692</v>
      </c>
      <c r="M3604" s="4">
        <f>$M$1*gp_need_index[[#This Row],[Normalised travel time adjusted wp (base year)]]</f>
        <v>10684.527238302731</v>
      </c>
      <c r="N3604" s="115">
        <v>17940.086352111299</v>
      </c>
      <c r="O3604" s="43">
        <f>gp_need_index[[#This Row],[Combined weighted population (base year)]]/gp_need_index[[#This Row],[Registered population (base year)]]</f>
        <v>1.1302147031433318</v>
      </c>
      <c r="P3604" s="77">
        <v>16040.602587237972</v>
      </c>
      <c r="Q3604" s="4">
        <v>7438.9467949115442</v>
      </c>
      <c r="R3604" s="46">
        <v>18050.702528591373</v>
      </c>
      <c r="S3604" s="110">
        <v>18130.791285713618</v>
      </c>
      <c r="T3604" s="46">
        <v>18186.794356585888</v>
      </c>
      <c r="U3604" s="110">
        <f>$L$1*gp_need_index[[#This Row],[Normalised weighted population 2025/26]]</f>
        <v>7333.0329197111423</v>
      </c>
      <c r="V3604" s="4">
        <f>$M$1*gp_need_index[[#This Row],[Normalised travel time adjusted wp 2025/26]]</f>
        <v>10798.474621682555</v>
      </c>
      <c r="W3604" s="115">
        <v>18131.507541393697</v>
      </c>
      <c r="X3604" s="43">
        <f>gp_need_index[[#This Row],[Combined weighted population 2025/26]]/gp_need_index[[#This Row],[Registered population 2025/26]]</f>
        <v>1.1303507734690257</v>
      </c>
    </row>
    <row r="3605" spans="1:24" ht="13">
      <c r="A3605" s="8" t="s">
        <v>1430</v>
      </c>
      <c r="B3605" s="3" t="s">
        <v>9354</v>
      </c>
      <c r="C3605" s="74" t="s">
        <v>6409</v>
      </c>
      <c r="D3605" s="74" t="s">
        <v>6800</v>
      </c>
      <c r="E3605" s="74" t="s">
        <v>6556</v>
      </c>
      <c r="F3605" s="41">
        <v>1.0044368775672519</v>
      </c>
      <c r="G3605" s="110">
        <v>2732.25</v>
      </c>
      <c r="H3605" s="4">
        <v>1322.3505996917495</v>
      </c>
      <c r="I3605" s="46">
        <v>3241.1727562784345</v>
      </c>
      <c r="J3605" s="110">
        <v>3255.5534429723543</v>
      </c>
      <c r="K3605" s="46">
        <v>3265.6517918362347</v>
      </c>
      <c r="L3605" s="110">
        <f>$L$1*gp_need_index[[#This Row],[Normalised weighted population (base year)]]</f>
        <v>1316.7147640161913</v>
      </c>
      <c r="M3605" s="4">
        <f>$M$1*gp_need_index[[#This Row],[Normalised travel time adjusted wp (base year)]]</f>
        <v>1938.9925077492148</v>
      </c>
      <c r="N3605" s="115">
        <v>3255.7072717654064</v>
      </c>
      <c r="O3605" s="43">
        <f>gp_need_index[[#This Row],[Combined weighted population (base year)]]/gp_need_index[[#This Row],[Registered population (base year)]]</f>
        <v>1.1915846909197205</v>
      </c>
      <c r="P3605" s="77">
        <v>2758.6221477979316</v>
      </c>
      <c r="Q3605" s="4">
        <v>1349.1621810098186</v>
      </c>
      <c r="R3605" s="46">
        <v>3273.7598296699966</v>
      </c>
      <c r="S3605" s="110">
        <v>3288.2851012188298</v>
      </c>
      <c r="T3605" s="46">
        <v>3298.4420800660182</v>
      </c>
      <c r="U3605" s="110">
        <f>$L$1*gp_need_index[[#This Row],[Normalised weighted population 2025/26]]</f>
        <v>1329.9531452680494</v>
      </c>
      <c r="V3605" s="4">
        <f>$M$1*gp_need_index[[#This Row],[Normalised travel time adjusted wp 2025/26]]</f>
        <v>1958.4618594306864</v>
      </c>
      <c r="W3605" s="115">
        <v>3288.4150046987361</v>
      </c>
      <c r="X3605" s="43">
        <f>gp_need_index[[#This Row],[Combined weighted population 2025/26]]/gp_need_index[[#This Row],[Registered population 2025/26]]</f>
        <v>1.1920498091134777</v>
      </c>
    </row>
    <row r="3606" spans="1:24" ht="13">
      <c r="A3606" s="8" t="s">
        <v>1423</v>
      </c>
      <c r="B3606" s="3" t="s">
        <v>9353</v>
      </c>
      <c r="C3606" s="74" t="s">
        <v>6409</v>
      </c>
      <c r="D3606" s="74" t="s">
        <v>6800</v>
      </c>
      <c r="E3606" s="74" t="s">
        <v>6663</v>
      </c>
      <c r="F3606" s="41">
        <v>1.0044368775672519</v>
      </c>
      <c r="G3606" s="110">
        <v>11076.666666666664</v>
      </c>
      <c r="H3606" s="4">
        <v>6715.5799230526654</v>
      </c>
      <c r="I3606" s="46">
        <v>16460.350752880997</v>
      </c>
      <c r="J3606" s="110">
        <v>16533.383313885552</v>
      </c>
      <c r="K3606" s="46">
        <v>16584.6679496713</v>
      </c>
      <c r="L3606" s="110">
        <f>$L$1*gp_need_index[[#This Row],[Normalised weighted population (base year)]]</f>
        <v>6686.9582360951945</v>
      </c>
      <c r="M3606" s="4">
        <f>$M$1*gp_need_index[[#This Row],[Normalised travel time adjusted wp (base year)]]</f>
        <v>9847.2062999219524</v>
      </c>
      <c r="N3606" s="115">
        <v>16534.164536017146</v>
      </c>
      <c r="O3606" s="43">
        <f>gp_need_index[[#This Row],[Combined weighted population (base year)]]/gp_need_index[[#This Row],[Registered population (base year)]]</f>
        <v>1.4927021850150903</v>
      </c>
      <c r="P3606" s="77">
        <v>11190.880387867037</v>
      </c>
      <c r="Q3606" s="4">
        <v>6859.1481843527918</v>
      </c>
      <c r="R3606" s="46">
        <v>16643.813551667175</v>
      </c>
      <c r="S3606" s="110">
        <v>16717.66011464809</v>
      </c>
      <c r="T3606" s="46">
        <v>16769.298252745066</v>
      </c>
      <c r="U3606" s="110">
        <f>$L$1*gp_need_index[[#This Row],[Normalised weighted population 2025/26]]</f>
        <v>6761.4893376360042</v>
      </c>
      <c r="V3606" s="4">
        <f>$M$1*gp_need_index[[#This Row],[Normalised travel time adjusted wp 2025/26]]</f>
        <v>9956.8312070410921</v>
      </c>
      <c r="W3606" s="115">
        <v>16718.320544677095</v>
      </c>
      <c r="X3606" s="43">
        <f>gp_need_index[[#This Row],[Combined weighted population 2025/26]]/gp_need_index[[#This Row],[Registered population 2025/26]]</f>
        <v>1.4939236204153175</v>
      </c>
    </row>
    <row r="3607" spans="1:24" ht="13">
      <c r="A3607" s="8" t="s">
        <v>1485</v>
      </c>
      <c r="B3607" s="3" t="s">
        <v>9352</v>
      </c>
      <c r="C3607" s="74" t="s">
        <v>6409</v>
      </c>
      <c r="D3607" s="74" t="s">
        <v>6800</v>
      </c>
      <c r="E3607" s="74" t="s">
        <v>6657</v>
      </c>
      <c r="F3607" s="41">
        <v>1.0044368775672519</v>
      </c>
      <c r="G3607" s="110">
        <v>16952.25</v>
      </c>
      <c r="H3607" s="4">
        <v>6964.8996982900426</v>
      </c>
      <c r="I3607" s="46">
        <v>17071.450761675351</v>
      </c>
      <c r="J3607" s="110">
        <v>17147.194698600273</v>
      </c>
      <c r="K3607" s="46">
        <v>17200.383306047999</v>
      </c>
      <c r="L3607" s="110">
        <f>$L$1*gp_need_index[[#This Row],[Normalised weighted population (base year)]]</f>
        <v>6935.2154147078691</v>
      </c>
      <c r="M3607" s="4">
        <f>$M$1*gp_need_index[[#This Row],[Normalised travel time adjusted wp (base year)]]</f>
        <v>10212.789509345901</v>
      </c>
      <c r="N3607" s="115">
        <v>17148.00492405377</v>
      </c>
      <c r="O3607" s="43">
        <f>gp_need_index[[#This Row],[Combined weighted population (base year)]]/gp_need_index[[#This Row],[Registered population (base year)]]</f>
        <v>1.0115474302262986</v>
      </c>
      <c r="P3607" s="77">
        <v>17098.728865278143</v>
      </c>
      <c r="Q3607" s="4">
        <v>7102.554859030497</v>
      </c>
      <c r="R3607" s="46">
        <v>17234.443058667584</v>
      </c>
      <c r="S3607" s="110">
        <v>17310.910172458665</v>
      </c>
      <c r="T3607" s="46">
        <v>17364.380763674151</v>
      </c>
      <c r="U3607" s="110">
        <f>$L$1*gp_need_index[[#This Row],[Normalised weighted population 2025/26]]</f>
        <v>7001.4304485886951</v>
      </c>
      <c r="V3607" s="4">
        <f>$M$1*gp_need_index[[#This Row],[Normalised travel time adjusted wp 2025/26]]</f>
        <v>10310.163590202277</v>
      </c>
      <c r="W3607" s="115">
        <v>17311.594038790972</v>
      </c>
      <c r="X3607" s="43">
        <f>gp_need_index[[#This Row],[Combined weighted population 2025/26]]/gp_need_index[[#This Row],[Registered population 2025/26]]</f>
        <v>1.0124491811753966</v>
      </c>
    </row>
    <row r="3608" spans="1:24" ht="13">
      <c r="A3608" s="8" t="s">
        <v>1499</v>
      </c>
      <c r="B3608" s="3" t="s">
        <v>9351</v>
      </c>
      <c r="C3608" s="74" t="s">
        <v>6409</v>
      </c>
      <c r="D3608" s="74" t="s">
        <v>6800</v>
      </c>
      <c r="E3608" s="74" t="s">
        <v>6658</v>
      </c>
      <c r="F3608" s="41">
        <v>1.0044368775672519</v>
      </c>
      <c r="G3608" s="110">
        <v>16523.333333333336</v>
      </c>
      <c r="H3608" s="4">
        <v>5523.2267495822016</v>
      </c>
      <c r="I3608" s="46">
        <v>13537.810677188909</v>
      </c>
      <c r="J3608" s="110">
        <v>13597.876285692231</v>
      </c>
      <c r="K3608" s="46">
        <v>13640.05531944062</v>
      </c>
      <c r="L3608" s="110">
        <f>$L$1*gp_need_index[[#This Row],[Normalised weighted population (base year)]]</f>
        <v>5499.6868514895568</v>
      </c>
      <c r="M3608" s="4">
        <f>$M$1*gp_need_index[[#This Row],[Normalised travel time adjusted wp (base year)]]</f>
        <v>8098.8319501170181</v>
      </c>
      <c r="N3608" s="115">
        <v>13598.518801606575</v>
      </c>
      <c r="O3608" s="43">
        <f>gp_need_index[[#This Row],[Combined weighted population (base year)]]/gp_need_index[[#This Row],[Registered population (base year)]]</f>
        <v>0.82298883205204199</v>
      </c>
      <c r="P3608" s="77">
        <v>16669.182572390029</v>
      </c>
      <c r="Q3608" s="4">
        <v>5631.5666538707565</v>
      </c>
      <c r="R3608" s="46">
        <v>13665.070774331904</v>
      </c>
      <c r="S3608" s="110">
        <v>13725.701020305445</v>
      </c>
      <c r="T3608" s="46">
        <v>13768.097482483985</v>
      </c>
      <c r="U3608" s="110">
        <f>$L$1*gp_need_index[[#This Row],[Normalised weighted population 2025/26]]</f>
        <v>5551.3858078175481</v>
      </c>
      <c r="V3608" s="4">
        <f>$M$1*gp_need_index[[#This Row],[Normalised travel time adjusted wp 2025/26]]</f>
        <v>8174.8574453758029</v>
      </c>
      <c r="W3608" s="115">
        <v>13726.243253193352</v>
      </c>
      <c r="X3608" s="43">
        <f>gp_need_index[[#This Row],[Combined weighted population 2025/26]]/gp_need_index[[#This Row],[Registered population 2025/26]]</f>
        <v>0.82345029179347939</v>
      </c>
    </row>
    <row r="3609" spans="1:24" ht="13">
      <c r="A3609" s="8" t="s">
        <v>177</v>
      </c>
      <c r="B3609" s="3" t="s">
        <v>9350</v>
      </c>
      <c r="C3609" s="74" t="s">
        <v>6417</v>
      </c>
      <c r="D3609" s="74" t="s">
        <v>6800</v>
      </c>
      <c r="E3609" s="74" t="s">
        <v>6660</v>
      </c>
      <c r="F3609" s="41">
        <v>0.98348122151039918</v>
      </c>
      <c r="G3609" s="110">
        <v>29576.083333333336</v>
      </c>
      <c r="H3609" s="4">
        <v>10694.470349171053</v>
      </c>
      <c r="I3609" s="46">
        <v>26212.886315203297</v>
      </c>
      <c r="J3609" s="110">
        <v>25779.881452589365</v>
      </c>
      <c r="K3609" s="46">
        <v>25859.847652234992</v>
      </c>
      <c r="L3609" s="110">
        <f>$L$1*gp_need_index[[#This Row],[Normalised weighted population (base year)]]</f>
        <v>10648.890699160605</v>
      </c>
      <c r="M3609" s="4">
        <f>$M$1*gp_need_index[[#This Row],[Normalised travel time adjusted wp (base year)]]</f>
        <v>15354.377638966074</v>
      </c>
      <c r="N3609" s="115">
        <v>26003.26833812668</v>
      </c>
      <c r="O3609" s="43">
        <f>gp_need_index[[#This Row],[Combined weighted population (base year)]]/gp_need_index[[#This Row],[Registered population (base year)]]</f>
        <v>0.87919918418744913</v>
      </c>
      <c r="P3609" s="77">
        <v>29851.301520861627</v>
      </c>
      <c r="Q3609" s="4">
        <v>10914.659789912572</v>
      </c>
      <c r="R3609" s="46">
        <v>26484.565960769472</v>
      </c>
      <c r="S3609" s="110">
        <v>26047.073282270299</v>
      </c>
      <c r="T3609" s="46">
        <v>26127.528463075982</v>
      </c>
      <c r="U3609" s="110">
        <f>$L$1*gp_need_index[[#This Row],[Normalised weighted population 2025/26]]</f>
        <v>10759.25957712514</v>
      </c>
      <c r="V3609" s="4">
        <f>$M$1*gp_need_index[[#This Row],[Normalised travel time adjusted wp 2025/26]]</f>
        <v>15513.314084053831</v>
      </c>
      <c r="W3609" s="115">
        <v>26272.573661178969</v>
      </c>
      <c r="X3609" s="43">
        <f>gp_need_index[[#This Row],[Combined weighted population 2025/26]]/gp_need_index[[#This Row],[Registered population 2025/26]]</f>
        <v>0.88011484667823747</v>
      </c>
    </row>
    <row r="3610" spans="1:24" ht="13">
      <c r="A3610" s="8" t="s">
        <v>1440</v>
      </c>
      <c r="B3610" s="3" t="s">
        <v>9349</v>
      </c>
      <c r="C3610" s="74" t="s">
        <v>6409</v>
      </c>
      <c r="D3610" s="74" t="s">
        <v>6800</v>
      </c>
      <c r="E3610" s="74" t="s">
        <v>6556</v>
      </c>
      <c r="F3610" s="41">
        <v>1.0044368775672519</v>
      </c>
      <c r="G3610" s="110">
        <v>24461.916666666664</v>
      </c>
      <c r="H3610" s="4">
        <v>6309.7041553280378</v>
      </c>
      <c r="I3610" s="46">
        <v>15465.521181140102</v>
      </c>
      <c r="J3610" s="110">
        <v>15534.13980513456</v>
      </c>
      <c r="K3610" s="46">
        <v>15582.324903551906</v>
      </c>
      <c r="L3610" s="110">
        <f>$L$1*gp_need_index[[#This Row],[Normalised weighted population (base year)]]</f>
        <v>6282.8123039619149</v>
      </c>
      <c r="M3610" s="4">
        <f>$M$1*gp_need_index[[#This Row],[Normalised travel time adjusted wp (base year)]]</f>
        <v>9252.0615078535975</v>
      </c>
      <c r="N3610" s="115">
        <v>15534.873811815512</v>
      </c>
      <c r="O3610" s="43">
        <f>gp_need_index[[#This Row],[Combined weighted population (base year)]]/gp_need_index[[#This Row],[Registered population (base year)]]</f>
        <v>0.63506363885967698</v>
      </c>
      <c r="P3610" s="77">
        <v>24689.836978349187</v>
      </c>
      <c r="Q3610" s="4">
        <v>6432.4917070057327</v>
      </c>
      <c r="R3610" s="46">
        <v>15608.525981152965</v>
      </c>
      <c r="S3610" s="110">
        <v>15677.77909993661</v>
      </c>
      <c r="T3610" s="46">
        <v>15726.205214396678</v>
      </c>
      <c r="U3610" s="110">
        <f>$L$1*gp_need_index[[#This Row],[Normalised weighted population 2025/26]]</f>
        <v>6340.9074891498603</v>
      </c>
      <c r="V3610" s="4">
        <f>$M$1*gp_need_index[[#This Row],[Normalised travel time adjusted wp 2025/26]]</f>
        <v>9337.4909603867982</v>
      </c>
      <c r="W3610" s="115">
        <v>15678.398449536659</v>
      </c>
      <c r="X3610" s="43">
        <f>gp_need_index[[#This Row],[Combined weighted population 2025/26]]/gp_need_index[[#This Row],[Registered population 2025/26]]</f>
        <v>0.63501425559371794</v>
      </c>
    </row>
    <row r="3611" spans="1:24" ht="13">
      <c r="A3611" s="8" t="s">
        <v>1419</v>
      </c>
      <c r="B3611" s="3" t="s">
        <v>9348</v>
      </c>
      <c r="C3611" s="74" t="s">
        <v>6409</v>
      </c>
      <c r="D3611" s="74" t="s">
        <v>6800</v>
      </c>
      <c r="E3611" s="74" t="s">
        <v>6662</v>
      </c>
      <c r="F3611" s="41">
        <v>1.0044368775672519</v>
      </c>
      <c r="G3611" s="110">
        <v>18451.916666666672</v>
      </c>
      <c r="H3611" s="4">
        <v>6872.524942290981</v>
      </c>
      <c r="I3611" s="46">
        <v>16845.033847294384</v>
      </c>
      <c r="J3611" s="110">
        <v>16919.773200091044</v>
      </c>
      <c r="K3611" s="46">
        <v>16972.256372450291</v>
      </c>
      <c r="L3611" s="110">
        <f>$L$1*gp_need_index[[#This Row],[Normalised weighted population (base year)]]</f>
        <v>6843.2343583414931</v>
      </c>
      <c r="M3611" s="4">
        <f>$M$1*gp_need_index[[#This Row],[Normalised travel time adjusted wp (base year)]]</f>
        <v>10077.338321265301</v>
      </c>
      <c r="N3611" s="115">
        <v>16920.572679606794</v>
      </c>
      <c r="O3611" s="43">
        <f>gp_need_index[[#This Row],[Combined weighted population (base year)]]/gp_need_index[[#This Row],[Registered population (base year)]]</f>
        <v>0.91700894737801164</v>
      </c>
      <c r="P3611" s="77">
        <v>18617.672936207178</v>
      </c>
      <c r="Q3611" s="4">
        <v>7009.0633247800679</v>
      </c>
      <c r="R3611" s="46">
        <v>17007.584617516954</v>
      </c>
      <c r="S3611" s="110">
        <v>17083.045188179552</v>
      </c>
      <c r="T3611" s="46">
        <v>17135.811941450913</v>
      </c>
      <c r="U3611" s="110">
        <f>$L$1*gp_need_index[[#This Row],[Normalised weighted population 2025/26]]</f>
        <v>6909.2700235616394</v>
      </c>
      <c r="V3611" s="4">
        <f>$M$1*gp_need_index[[#This Row],[Normalised travel time adjusted wp 2025/26]]</f>
        <v>10174.450029159469</v>
      </c>
      <c r="W3611" s="115">
        <v>17083.72005272111</v>
      </c>
      <c r="X3611" s="43">
        <f>gp_need_index[[#This Row],[Combined weighted population 2025/26]]/gp_need_index[[#This Row],[Registered population 2025/26]]</f>
        <v>0.91760770055730889</v>
      </c>
    </row>
    <row r="3612" spans="1:24" ht="13">
      <c r="A3612" s="8" t="s">
        <v>1418</v>
      </c>
      <c r="B3612" s="3" t="s">
        <v>9347</v>
      </c>
      <c r="C3612" s="74" t="s">
        <v>6409</v>
      </c>
      <c r="D3612" s="74" t="s">
        <v>6800</v>
      </c>
      <c r="E3612" s="74" t="s">
        <v>6664</v>
      </c>
      <c r="F3612" s="41">
        <v>1.0044368775672519</v>
      </c>
      <c r="G3612" s="110">
        <v>10774.583333333332</v>
      </c>
      <c r="H3612" s="4">
        <v>4047.432797164498</v>
      </c>
      <c r="I3612" s="46">
        <v>9920.5376532482387</v>
      </c>
      <c r="J3612" s="110">
        <v>9964.5538642170141</v>
      </c>
      <c r="K3612" s="46">
        <v>9995.4627535829713</v>
      </c>
      <c r="L3612" s="110">
        <f>$L$1*gp_need_index[[#This Row],[Normalised weighted population (base year)]]</f>
        <v>4030.1827076965455</v>
      </c>
      <c r="M3612" s="4">
        <f>$M$1*gp_need_index[[#This Row],[Normalised travel time adjusted wp (base year)]]</f>
        <v>5934.8419936058017</v>
      </c>
      <c r="N3612" s="115">
        <v>9965.0247013023472</v>
      </c>
      <c r="O3612" s="43">
        <f>gp_need_index[[#This Row],[Combined weighted population (base year)]]/gp_need_index[[#This Row],[Registered population (base year)]]</f>
        <v>0.92486404281393853</v>
      </c>
      <c r="P3612" s="77">
        <v>10870.902910225341</v>
      </c>
      <c r="Q3612" s="4">
        <v>4124.345606424351</v>
      </c>
      <c r="R3612" s="46">
        <v>10007.779020222715</v>
      </c>
      <c r="S3612" s="110">
        <v>10052.182310455555</v>
      </c>
      <c r="T3612" s="46">
        <v>10083.231869709873</v>
      </c>
      <c r="U3612" s="110">
        <f>$L$1*gp_need_index[[#This Row],[Normalised weighted population 2025/26]]</f>
        <v>4065.6241989610053</v>
      </c>
      <c r="V3612" s="4">
        <f>$M$1*gp_need_index[[#This Row],[Normalised travel time adjusted wp 2025/26]]</f>
        <v>5986.955222274968</v>
      </c>
      <c r="W3612" s="115">
        <v>10052.579421235972</v>
      </c>
      <c r="X3612" s="43">
        <f>gp_need_index[[#This Row],[Combined weighted population 2025/26]]/gp_need_index[[#This Row],[Registered population 2025/26]]</f>
        <v>0.92472350312137919</v>
      </c>
    </row>
    <row r="3613" spans="1:24" ht="13">
      <c r="A3613" s="8" t="s">
        <v>521</v>
      </c>
      <c r="B3613" s="3" t="s">
        <v>9346</v>
      </c>
      <c r="C3613" s="74" t="s">
        <v>6404</v>
      </c>
      <c r="D3613" s="74" t="s">
        <v>6800</v>
      </c>
      <c r="E3613" s="74" t="s">
        <v>6653</v>
      </c>
      <c r="F3613" s="41">
        <v>1.0133816384428971</v>
      </c>
      <c r="G3613" s="110">
        <v>9429.6666666666679</v>
      </c>
      <c r="H3613" s="4">
        <v>4047.075043642717</v>
      </c>
      <c r="I3613" s="46">
        <v>9919.66077462881</v>
      </c>
      <c r="J3613" s="110">
        <v>10052.402088591081</v>
      </c>
      <c r="K3613" s="46">
        <v>10083.583472951314</v>
      </c>
      <c r="L3613" s="110">
        <f>$L$1*gp_need_index[[#This Row],[Normalised weighted population (base year)]]</f>
        <v>4029.8264789141654</v>
      </c>
      <c r="M3613" s="4">
        <f>$M$1*gp_need_index[[#This Row],[Normalised travel time adjusted wp (base year)]]</f>
        <v>5987.1639879653449</v>
      </c>
      <c r="N3613" s="115">
        <v>10016.99046687951</v>
      </c>
      <c r="O3613" s="43">
        <f>gp_need_index[[#This Row],[Combined weighted population (base year)]]/gp_need_index[[#This Row],[Registered population (base year)]]</f>
        <v>1.0622846831149395</v>
      </c>
      <c r="P3613" s="77">
        <v>9517.3237066058173</v>
      </c>
      <c r="Q3613" s="4">
        <v>4131.4362861777299</v>
      </c>
      <c r="R3613" s="46">
        <v>10024.984648180869</v>
      </c>
      <c r="S3613" s="110">
        <v>10159.135368138419</v>
      </c>
      <c r="T3613" s="46">
        <v>10190.515288024824</v>
      </c>
      <c r="U3613" s="110">
        <f>$L$1*gp_need_index[[#This Row],[Normalised weighted population 2025/26]]</f>
        <v>4072.6139233787449</v>
      </c>
      <c r="V3613" s="4">
        <f>$M$1*gp_need_index[[#This Row],[Normalised travel time adjusted wp 2025/26]]</f>
        <v>6050.655138119776</v>
      </c>
      <c r="W3613" s="115">
        <v>10123.26906149852</v>
      </c>
      <c r="X3613" s="43">
        <f>gp_need_index[[#This Row],[Combined weighted population 2025/26]]/gp_need_index[[#This Row],[Registered population 2025/26]]</f>
        <v>1.0636676206013804</v>
      </c>
    </row>
    <row r="3614" spans="1:24" ht="13">
      <c r="A3614" s="8" t="s">
        <v>1514</v>
      </c>
      <c r="B3614" s="3" t="s">
        <v>9345</v>
      </c>
      <c r="C3614" s="74" t="s">
        <v>6409</v>
      </c>
      <c r="D3614" s="74" t="s">
        <v>6800</v>
      </c>
      <c r="E3614" s="74" t="s">
        <v>6584</v>
      </c>
      <c r="F3614" s="41">
        <v>1.0044368775672519</v>
      </c>
      <c r="G3614" s="110">
        <v>11456.583333333336</v>
      </c>
      <c r="H3614" s="4">
        <v>6115.1124813941697</v>
      </c>
      <c r="I3614" s="46">
        <v>14988.563532918752</v>
      </c>
      <c r="J3614" s="110">
        <v>15055.065954223288</v>
      </c>
      <c r="K3614" s="46">
        <v>15101.765021167701</v>
      </c>
      <c r="L3614" s="110">
        <f>$L$1*gp_need_index[[#This Row],[Normalised weighted population (base year)]]</f>
        <v>6089.0499764195247</v>
      </c>
      <c r="M3614" s="4">
        <f>$M$1*gp_need_index[[#This Row],[Normalised travel time adjusted wp (base year)]]</f>
        <v>8966.7273476723985</v>
      </c>
      <c r="N3614" s="115">
        <v>15055.777324091923</v>
      </c>
      <c r="O3614" s="43">
        <f>gp_need_index[[#This Row],[Combined weighted population (base year)]]/gp_need_index[[#This Row],[Registered population (base year)]]</f>
        <v>1.3141594562740713</v>
      </c>
      <c r="P3614" s="77">
        <v>11565.302629588161</v>
      </c>
      <c r="Q3614" s="4">
        <v>6235.4768821704229</v>
      </c>
      <c r="R3614" s="46">
        <v>15130.466909772418</v>
      </c>
      <c r="S3614" s="110">
        <v>15197.598938986433</v>
      </c>
      <c r="T3614" s="46">
        <v>15244.541854883273</v>
      </c>
      <c r="U3614" s="110">
        <f>$L$1*gp_need_index[[#This Row],[Normalised weighted population 2025/26]]</f>
        <v>6146.6977124141695</v>
      </c>
      <c r="V3614" s="4">
        <f>$M$1*gp_need_index[[#This Row],[Normalised travel time adjusted wp 2025/26]]</f>
        <v>9051.5016066876215</v>
      </c>
      <c r="W3614" s="115">
        <v>15198.19931910179</v>
      </c>
      <c r="X3614" s="43">
        <f>gp_need_index[[#This Row],[Combined weighted population 2025/26]]/gp_need_index[[#This Row],[Registered population 2025/26]]</f>
        <v>1.3141203309474485</v>
      </c>
    </row>
    <row r="3615" spans="1:24" ht="13">
      <c r="A3615" s="8" t="s">
        <v>1445</v>
      </c>
      <c r="B3615" s="3" t="s">
        <v>9344</v>
      </c>
      <c r="C3615" s="74" t="s">
        <v>6409</v>
      </c>
      <c r="D3615" s="74" t="s">
        <v>6800</v>
      </c>
      <c r="E3615" s="74" t="s">
        <v>6663</v>
      </c>
      <c r="F3615" s="41">
        <v>1.0044368775672519</v>
      </c>
      <c r="G3615" s="110">
        <v>22266.916666666664</v>
      </c>
      <c r="H3615" s="4">
        <v>11564.785955834643</v>
      </c>
      <c r="I3615" s="46">
        <v>28346.090046754918</v>
      </c>
      <c r="J3615" s="110">
        <v>28471.858177802667</v>
      </c>
      <c r="K3615" s="46">
        <v>28560.174576755675</v>
      </c>
      <c r="L3615" s="110">
        <f>$L$1*gp_need_index[[#This Row],[Normalised weighted population (base year)]]</f>
        <v>11515.497035570017</v>
      </c>
      <c r="M3615" s="4">
        <f>$M$1*gp_need_index[[#This Row],[Normalised travel time adjusted wp (base year)]]</f>
        <v>16957.706471577159</v>
      </c>
      <c r="N3615" s="115">
        <v>28473.203507147176</v>
      </c>
      <c r="O3615" s="43">
        <f>gp_need_index[[#This Row],[Combined weighted population (base year)]]/gp_need_index[[#This Row],[Registered population (base year)]]</f>
        <v>1.2787223275403576</v>
      </c>
      <c r="P3615" s="77">
        <v>22491.189701978918</v>
      </c>
      <c r="Q3615" s="4">
        <v>11809.578623261759</v>
      </c>
      <c r="R3615" s="46">
        <v>28656.098315197651</v>
      </c>
      <c r="S3615" s="110">
        <v>28783.241914977316</v>
      </c>
      <c r="T3615" s="46">
        <v>28872.148676491266</v>
      </c>
      <c r="U3615" s="110">
        <f>$L$1*gp_need_index[[#This Row],[Normalised weighted population 2025/26]]</f>
        <v>11641.436778595111</v>
      </c>
      <c r="V3615" s="4">
        <f>$M$1*gp_need_index[[#This Row],[Normalised travel time adjusted wp 2025/26]]</f>
        <v>17142.942216401923</v>
      </c>
      <c r="W3615" s="115">
        <v>28784.378994997034</v>
      </c>
      <c r="X3615" s="43">
        <f>gp_need_index[[#This Row],[Combined weighted population 2025/26]]/gp_need_index[[#This Row],[Registered population 2025/26]]</f>
        <v>1.279806865550754</v>
      </c>
    </row>
    <row r="3616" spans="1:24" ht="13">
      <c r="A3616" s="8" t="s">
        <v>1614</v>
      </c>
      <c r="B3616" s="3" t="s">
        <v>9343</v>
      </c>
      <c r="C3616" s="74" t="s">
        <v>6409</v>
      </c>
      <c r="D3616" s="74" t="s">
        <v>6800</v>
      </c>
      <c r="E3616" s="74" t="s">
        <v>6441</v>
      </c>
      <c r="F3616" s="41">
        <v>1.0044368775672519</v>
      </c>
      <c r="G3616" s="110">
        <v>20452.249999999996</v>
      </c>
      <c r="H3616" s="4">
        <v>5859.9224531671543</v>
      </c>
      <c r="I3616" s="46">
        <v>14363.075128137043</v>
      </c>
      <c r="J3616" s="110">
        <v>14426.802333969827</v>
      </c>
      <c r="K3616" s="46">
        <v>14471.552600095289</v>
      </c>
      <c r="L3616" s="110">
        <f>$L$1*gp_need_index[[#This Row],[Normalised weighted population (base year)]]</f>
        <v>5834.9475637352125</v>
      </c>
      <c r="M3616" s="4">
        <f>$M$1*gp_need_index[[#This Row],[Normalised travel time adjusted wp (base year)]]</f>
        <v>8592.5364538959384</v>
      </c>
      <c r="N3616" s="115">
        <v>14427.484017631152</v>
      </c>
      <c r="O3616" s="43">
        <f>gp_need_index[[#This Row],[Combined weighted population (base year)]]/gp_need_index[[#This Row],[Registered population (base year)]]</f>
        <v>0.70542282720146465</v>
      </c>
      <c r="P3616" s="77">
        <v>20617.794335682156</v>
      </c>
      <c r="Q3616" s="4">
        <v>5973.0285714838128</v>
      </c>
      <c r="R3616" s="46">
        <v>14493.632621808989</v>
      </c>
      <c r="S3616" s="110">
        <v>14557.939095256683</v>
      </c>
      <c r="T3616" s="46">
        <v>14602.906205740619</v>
      </c>
      <c r="U3616" s="110">
        <f>$L$1*gp_need_index[[#This Row],[Normalised weighted population 2025/26]]</f>
        <v>5887.9860755324635</v>
      </c>
      <c r="V3616" s="4">
        <f>$M$1*gp_need_index[[#This Row],[Normalised travel time adjusted wp 2025/26]]</f>
        <v>8670.5281301208324</v>
      </c>
      <c r="W3616" s="115">
        <v>14558.514205653297</v>
      </c>
      <c r="X3616" s="43">
        <f>gp_need_index[[#This Row],[Combined weighted population 2025/26]]/gp_need_index[[#This Row],[Registered population 2025/26]]</f>
        <v>0.70611404734296068</v>
      </c>
    </row>
    <row r="3617" spans="1:24" ht="13">
      <c r="A3617" s="8" t="s">
        <v>1420</v>
      </c>
      <c r="B3617" s="3" t="s">
        <v>9342</v>
      </c>
      <c r="C3617" s="74" t="s">
        <v>6409</v>
      </c>
      <c r="D3617" s="74" t="s">
        <v>6800</v>
      </c>
      <c r="E3617" s="74" t="s">
        <v>6658</v>
      </c>
      <c r="F3617" s="41">
        <v>1.0044368775672519</v>
      </c>
      <c r="G3617" s="110">
        <v>6925.0833333333339</v>
      </c>
      <c r="H3617" s="4">
        <v>3228.6204097768868</v>
      </c>
      <c r="I3617" s="46">
        <v>7913.571873429576</v>
      </c>
      <c r="J3617" s="110">
        <v>7948.6834229516307</v>
      </c>
      <c r="K3617" s="46">
        <v>7973.3393162181919</v>
      </c>
      <c r="L3617" s="110">
        <f>$L$1*gp_need_index[[#This Row],[Normalised weighted population (base year)]]</f>
        <v>3214.8600847220209</v>
      </c>
      <c r="M3617" s="4">
        <f>$M$1*gp_need_index[[#This Row],[Normalised travel time adjusted wp (base year)]]</f>
        <v>4734.1989230260897</v>
      </c>
      <c r="N3617" s="115">
        <v>7949.0590077481102</v>
      </c>
      <c r="O3617" s="43">
        <f>gp_need_index[[#This Row],[Combined weighted population (base year)]]/gp_need_index[[#This Row],[Registered population (base year)]]</f>
        <v>1.1478647440220613</v>
      </c>
      <c r="P3617" s="77">
        <v>6991.7597500269103</v>
      </c>
      <c r="Q3617" s="4">
        <v>3292.382243319676</v>
      </c>
      <c r="R3617" s="46">
        <v>7989.0089448188464</v>
      </c>
      <c r="S3617" s="110">
        <v>8024.455199390688</v>
      </c>
      <c r="T3617" s="46">
        <v>8049.2414387864792</v>
      </c>
      <c r="U3617" s="110">
        <f>$L$1*gp_need_index[[#This Row],[Normalised weighted population 2025/26]]</f>
        <v>3245.5061234004552</v>
      </c>
      <c r="V3617" s="4">
        <f>$M$1*gp_need_index[[#This Row],[Normalised travel time adjusted wp 2025/26]]</f>
        <v>4779.2660815486515</v>
      </c>
      <c r="W3617" s="115">
        <v>8024.7722049491067</v>
      </c>
      <c r="X3617" s="43">
        <f>gp_need_index[[#This Row],[Combined weighted population 2025/26]]/gp_need_index[[#This Row],[Registered population 2025/26]]</f>
        <v>1.1477471326039514</v>
      </c>
    </row>
    <row r="3618" spans="1:24" ht="13">
      <c r="A3618" s="8" t="s">
        <v>1512</v>
      </c>
      <c r="B3618" s="3" t="s">
        <v>9341</v>
      </c>
      <c r="C3618" s="74" t="s">
        <v>6409</v>
      </c>
      <c r="D3618" s="74" t="s">
        <v>6800</v>
      </c>
      <c r="E3618" s="74" t="s">
        <v>6584</v>
      </c>
      <c r="F3618" s="41">
        <v>1.0044368775672519</v>
      </c>
      <c r="G3618" s="110">
        <v>13592.75</v>
      </c>
      <c r="H3618" s="4">
        <v>5474.7096333220552</v>
      </c>
      <c r="I3618" s="46">
        <v>13418.891870427498</v>
      </c>
      <c r="J3618" s="110">
        <v>13478.429850744777</v>
      </c>
      <c r="K3618" s="46">
        <v>13520.238375517723</v>
      </c>
      <c r="L3618" s="110">
        <f>$L$1*gp_need_index[[#This Row],[Normalised weighted population (base year)]]</f>
        <v>5451.3765143504379</v>
      </c>
      <c r="M3618" s="4">
        <f>$M$1*gp_need_index[[#This Row],[Normalised travel time adjusted wp (base year)]]</f>
        <v>8027.6902083218001</v>
      </c>
      <c r="N3618" s="115">
        <v>13479.066722672238</v>
      </c>
      <c r="O3618" s="43">
        <f>gp_need_index[[#This Row],[Combined weighted population (base year)]]/gp_need_index[[#This Row],[Registered population (base year)]]</f>
        <v>0.99163647699488611</v>
      </c>
      <c r="P3618" s="77">
        <v>13714.610534352221</v>
      </c>
      <c r="Q3618" s="4">
        <v>5579.277027224357</v>
      </c>
      <c r="R3618" s="46">
        <v>13538.189305496706</v>
      </c>
      <c r="S3618" s="110">
        <v>13598.256593927474</v>
      </c>
      <c r="T3618" s="46">
        <v>13640.259400962657</v>
      </c>
      <c r="U3618" s="110">
        <f>$L$1*gp_need_index[[#This Row],[Normalised weighted population 2025/26]]</f>
        <v>5499.8406678765368</v>
      </c>
      <c r="V3618" s="4">
        <f>$M$1*gp_need_index[[#This Row],[Normalised travel time adjusted wp 2025/26]]</f>
        <v>8098.9531242554212</v>
      </c>
      <c r="W3618" s="115">
        <v>13598.793792131957</v>
      </c>
      <c r="X3618" s="43">
        <f>gp_need_index[[#This Row],[Combined weighted population 2025/26]]/gp_need_index[[#This Row],[Registered population 2025/26]]</f>
        <v>0.99155522922578321</v>
      </c>
    </row>
    <row r="3619" spans="1:24" ht="13">
      <c r="A3619" s="8" t="s">
        <v>1610</v>
      </c>
      <c r="B3619" s="3" t="s">
        <v>9340</v>
      </c>
      <c r="C3619" s="74" t="s">
        <v>6409</v>
      </c>
      <c r="D3619" s="74" t="s">
        <v>6800</v>
      </c>
      <c r="E3619" s="74" t="s">
        <v>6660</v>
      </c>
      <c r="F3619" s="41">
        <v>1.0044368775672519</v>
      </c>
      <c r="G3619" s="110">
        <v>12803.666666666664</v>
      </c>
      <c r="H3619" s="4">
        <v>4953.2933428395063</v>
      </c>
      <c r="I3619" s="46">
        <v>12140.864488138903</v>
      </c>
      <c r="J3619" s="110">
        <v>12194.732017433371</v>
      </c>
      <c r="K3619" s="46">
        <v>12232.558660543595</v>
      </c>
      <c r="L3619" s="110">
        <f>$L$1*gp_need_index[[#This Row],[Normalised weighted population (base year)]]</f>
        <v>4932.1824911942722</v>
      </c>
      <c r="M3619" s="4">
        <f>$M$1*gp_need_index[[#This Row],[Normalised travel time adjusted wp (base year)]]</f>
        <v>7263.125741908937</v>
      </c>
      <c r="N3619" s="115">
        <v>12195.308233103209</v>
      </c>
      <c r="O3619" s="43">
        <f>gp_need_index[[#This Row],[Combined weighted population (base year)]]/gp_need_index[[#This Row],[Registered population (base year)]]</f>
        <v>0.95248560827131901</v>
      </c>
      <c r="P3619" s="77">
        <v>12920.51275959359</v>
      </c>
      <c r="Q3619" s="4">
        <v>5056.1500710647415</v>
      </c>
      <c r="R3619" s="46">
        <v>12268.814845555167</v>
      </c>
      <c r="S3619" s="110">
        <v>12323.250074920177</v>
      </c>
      <c r="T3619" s="46">
        <v>12361.31459380669</v>
      </c>
      <c r="U3619" s="110">
        <f>$L$1*gp_need_index[[#This Row],[Normalised weighted population 2025/26]]</f>
        <v>4984.1618632733425</v>
      </c>
      <c r="V3619" s="4">
        <f>$M$1*gp_need_index[[#This Row],[Normalised travel time adjusted wp 2025/26]]</f>
        <v>7339.57504080526</v>
      </c>
      <c r="W3619" s="115">
        <v>12323.736904078603</v>
      </c>
      <c r="X3619" s="43">
        <f>gp_need_index[[#This Row],[Combined weighted population 2025/26]]/gp_need_index[[#This Row],[Registered population 2025/26]]</f>
        <v>0.95381175138952012</v>
      </c>
    </row>
    <row r="3620" spans="1:24" ht="13">
      <c r="A3620" s="8" t="s">
        <v>1476</v>
      </c>
      <c r="B3620" s="3" t="s">
        <v>9339</v>
      </c>
      <c r="C3620" s="74" t="s">
        <v>6409</v>
      </c>
      <c r="D3620" s="74" t="s">
        <v>6800</v>
      </c>
      <c r="E3620" s="74" t="s">
        <v>6657</v>
      </c>
      <c r="F3620" s="41">
        <v>1.0044368775672519</v>
      </c>
      <c r="G3620" s="110">
        <v>15607.416666666666</v>
      </c>
      <c r="H3620" s="4">
        <v>6438.7615996217519</v>
      </c>
      <c r="I3620" s="46">
        <v>15781.849901025143</v>
      </c>
      <c r="J3620" s="110">
        <v>15851.872036820738</v>
      </c>
      <c r="K3620" s="46">
        <v>15901.042703737287</v>
      </c>
      <c r="L3620" s="110">
        <f>$L$1*gp_need_index[[#This Row],[Normalised weighted population (base year)]]</f>
        <v>6411.3197076318211</v>
      </c>
      <c r="M3620" s="4">
        <f>$M$1*gp_need_index[[#This Row],[Normalised travel time adjusted wp (base year)]]</f>
        <v>9441.3013490977464</v>
      </c>
      <c r="N3620" s="115">
        <v>15852.621056729567</v>
      </c>
      <c r="O3620" s="43">
        <f>gp_need_index[[#This Row],[Combined weighted population (base year)]]/gp_need_index[[#This Row],[Registered population (base year)]]</f>
        <v>1.0157107608068536</v>
      </c>
      <c r="P3620" s="77">
        <v>15739.254392352981</v>
      </c>
      <c r="Q3620" s="4">
        <v>6557.6948479221464</v>
      </c>
      <c r="R3620" s="46">
        <v>15912.333054201721</v>
      </c>
      <c r="S3620" s="110">
        <v>15982.934127772549</v>
      </c>
      <c r="T3620" s="46">
        <v>16032.302816573781</v>
      </c>
      <c r="U3620" s="110">
        <f>$L$1*gp_need_index[[#This Row],[Normalised weighted population 2025/26]]</f>
        <v>6464.3280188704539</v>
      </c>
      <c r="V3620" s="4">
        <f>$M$1*gp_need_index[[#This Row],[Normalised travel time adjusted wp 2025/26]]</f>
        <v>9519.2375136308219</v>
      </c>
      <c r="W3620" s="115">
        <v>15983.565532501276</v>
      </c>
      <c r="X3620" s="43">
        <f>gp_need_index[[#This Row],[Combined weighted population 2025/26]]/gp_need_index[[#This Row],[Registered population 2025/26]]</f>
        <v>1.0155224087531742</v>
      </c>
    </row>
    <row r="3621" spans="1:24" ht="13">
      <c r="A3621" s="8" t="s">
        <v>1422</v>
      </c>
      <c r="B3621" s="3" t="s">
        <v>9164</v>
      </c>
      <c r="C3621" s="74" t="s">
        <v>6409</v>
      </c>
      <c r="D3621" s="74" t="s">
        <v>6800</v>
      </c>
      <c r="E3621" s="74" t="s">
        <v>6662</v>
      </c>
      <c r="F3621" s="41">
        <v>1.0044368775672519</v>
      </c>
      <c r="G3621" s="110">
        <v>7989.3333333333339</v>
      </c>
      <c r="H3621" s="4">
        <v>2754.8985118240994</v>
      </c>
      <c r="I3621" s="46">
        <v>6752.4467451504306</v>
      </c>
      <c r="J3621" s="110">
        <v>6782.4065246380515</v>
      </c>
      <c r="K3621" s="46">
        <v>6803.4447623516126</v>
      </c>
      <c r="L3621" s="110">
        <f>$L$1*gp_need_index[[#This Row],[Normalised weighted population (base year)]]</f>
        <v>2743.1571814090798</v>
      </c>
      <c r="M3621" s="4">
        <f>$M$1*gp_need_index[[#This Row],[Normalised travel time adjusted wp (base year)]]</f>
        <v>4039.5698200474144</v>
      </c>
      <c r="N3621" s="115">
        <v>6782.7270014564947</v>
      </c>
      <c r="O3621" s="43">
        <f>gp_need_index[[#This Row],[Combined weighted population (base year)]]/gp_need_index[[#This Row],[Registered population (base year)]]</f>
        <v>0.84897283896735154</v>
      </c>
      <c r="P3621" s="77">
        <v>8061.9289668208576</v>
      </c>
      <c r="Q3621" s="4">
        <v>2810.3877606410488</v>
      </c>
      <c r="R3621" s="46">
        <v>6819.4429743772416</v>
      </c>
      <c r="S3621" s="110">
        <v>6849.7000079314093</v>
      </c>
      <c r="T3621" s="46">
        <v>6870.8576192542105</v>
      </c>
      <c r="U3621" s="110">
        <f>$L$1*gp_need_index[[#This Row],[Normalised weighted population 2025/26]]</f>
        <v>2770.3741583460469</v>
      </c>
      <c r="V3621" s="4">
        <f>$M$1*gp_need_index[[#This Row],[Normalised travel time adjusted wp 2025/26]]</f>
        <v>4079.5964465196166</v>
      </c>
      <c r="W3621" s="115">
        <v>6849.9706048656635</v>
      </c>
      <c r="X3621" s="43">
        <f>gp_need_index[[#This Row],[Combined weighted population 2025/26]]/gp_need_index[[#This Row],[Registered population 2025/26]]</f>
        <v>0.84966893569230761</v>
      </c>
    </row>
    <row r="3622" spans="1:24" ht="13">
      <c r="A3622" s="8" t="s">
        <v>1437</v>
      </c>
      <c r="B3622" s="3" t="s">
        <v>9338</v>
      </c>
      <c r="C3622" s="74" t="s">
        <v>6409</v>
      </c>
      <c r="D3622" s="74" t="s">
        <v>6800</v>
      </c>
      <c r="E3622" s="74" t="s">
        <v>6556</v>
      </c>
      <c r="F3622" s="41">
        <v>1.0044368775672519</v>
      </c>
      <c r="G3622" s="110">
        <v>13760</v>
      </c>
      <c r="H3622" s="4">
        <v>5616.998777237136</v>
      </c>
      <c r="I3622" s="46">
        <v>13767.652401015412</v>
      </c>
      <c r="J3622" s="110">
        <v>13828.737789107197</v>
      </c>
      <c r="K3622" s="46">
        <v>13871.632928439954</v>
      </c>
      <c r="L3622" s="110">
        <f>$L$1*gp_need_index[[#This Row],[Normalised weighted population (base year)]]</f>
        <v>5593.0592243638675</v>
      </c>
      <c r="M3622" s="4">
        <f>$M$1*gp_need_index[[#This Row],[Normalised travel time adjusted wp (base year)]]</f>
        <v>8236.3319891397659</v>
      </c>
      <c r="N3622" s="115">
        <v>13829.391213503633</v>
      </c>
      <c r="O3622" s="43">
        <f>gp_need_index[[#This Row],[Combined weighted population (base year)]]/gp_need_index[[#This Row],[Registered population (base year)]]</f>
        <v>1.0050429660976479</v>
      </c>
      <c r="P3622" s="77">
        <v>13891.129263049119</v>
      </c>
      <c r="Q3622" s="4">
        <v>5734.8967927794711</v>
      </c>
      <c r="R3622" s="46">
        <v>13915.802719471647</v>
      </c>
      <c r="S3622" s="110">
        <v>13977.545432387973</v>
      </c>
      <c r="T3622" s="46">
        <v>14020.719801070227</v>
      </c>
      <c r="U3622" s="110">
        <f>$L$1*gp_need_index[[#This Row],[Normalised weighted population 2025/26]]</f>
        <v>5653.2447578955662</v>
      </c>
      <c r="V3622" s="4">
        <f>$M$1*gp_need_index[[#This Row],[Normalised travel time adjusted wp 2025/26]]</f>
        <v>8324.8528564767312</v>
      </c>
      <c r="W3622" s="115">
        <v>13978.097614372298</v>
      </c>
      <c r="X3622" s="43">
        <f>gp_need_index[[#This Row],[Combined weighted population 2025/26]]/gp_need_index[[#This Row],[Registered population 2025/26]]</f>
        <v>1.0062607113990738</v>
      </c>
    </row>
    <row r="3623" spans="1:24" ht="13">
      <c r="A3623" s="8" t="s">
        <v>171</v>
      </c>
      <c r="B3623" s="3" t="s">
        <v>9337</v>
      </c>
      <c r="C3623" s="74" t="s">
        <v>6417</v>
      </c>
      <c r="D3623" s="74" t="s">
        <v>6800</v>
      </c>
      <c r="E3623" s="74" t="s">
        <v>6659</v>
      </c>
      <c r="F3623" s="41">
        <v>0.98348122151039918</v>
      </c>
      <c r="G3623" s="110">
        <v>22395.5</v>
      </c>
      <c r="H3623" s="4">
        <v>7624.5571239641367</v>
      </c>
      <c r="I3623" s="46">
        <v>18688.316725263252</v>
      </c>
      <c r="J3623" s="110">
        <v>18379.608560935125</v>
      </c>
      <c r="K3623" s="46">
        <v>18436.619973120833</v>
      </c>
      <c r="L3623" s="110">
        <f>$L$1*gp_need_index[[#This Row],[Normalised weighted population (base year)]]</f>
        <v>7592.0613916979855</v>
      </c>
      <c r="M3623" s="4">
        <f>$M$1*gp_need_index[[#This Row],[Normalised travel time adjusted wp (base year)]]</f>
        <v>10946.809480872398</v>
      </c>
      <c r="N3623" s="115">
        <v>18538.870872570384</v>
      </c>
      <c r="O3623" s="43">
        <f>gp_need_index[[#This Row],[Combined weighted population (base year)]]/gp_need_index[[#This Row],[Registered population (base year)]]</f>
        <v>0.82779446194862283</v>
      </c>
      <c r="P3623" s="77">
        <v>22584.607327333899</v>
      </c>
      <c r="Q3623" s="4">
        <v>7767.6984778342858</v>
      </c>
      <c r="R3623" s="46">
        <v>18848.422823925568</v>
      </c>
      <c r="S3623" s="110">
        <v>18537.069902418807</v>
      </c>
      <c r="T3623" s="46">
        <v>18594.327901981538</v>
      </c>
      <c r="U3623" s="110">
        <f>$L$1*gp_need_index[[#This Row],[Normalised weighted population 2025/26]]</f>
        <v>7657.1039178975961</v>
      </c>
      <c r="V3623" s="4">
        <f>$M$1*gp_need_index[[#This Row],[Normalised travel time adjusted wp 2025/26]]</f>
        <v>11040.449131381985</v>
      </c>
      <c r="W3623" s="115">
        <v>18697.553049279581</v>
      </c>
      <c r="X3623" s="43">
        <f>gp_need_index[[#This Row],[Combined weighted population 2025/26]]/gp_need_index[[#This Row],[Registered population 2025/26]]</f>
        <v>0.82788922465125792</v>
      </c>
    </row>
    <row r="3624" spans="1:24" ht="13">
      <c r="A3624" s="8" t="s">
        <v>175</v>
      </c>
      <c r="B3624" s="3" t="s">
        <v>9336</v>
      </c>
      <c r="C3624" s="74" t="s">
        <v>6417</v>
      </c>
      <c r="D3624" s="74" t="s">
        <v>6800</v>
      </c>
      <c r="E3624" s="74" t="s">
        <v>6659</v>
      </c>
      <c r="F3624" s="41">
        <v>0.98348122151039918</v>
      </c>
      <c r="G3624" s="110">
        <v>19336.916666666672</v>
      </c>
      <c r="H3624" s="4">
        <v>5782.1486085838615</v>
      </c>
      <c r="I3624" s="46">
        <v>14172.446057243769</v>
      </c>
      <c r="J3624" s="110">
        <v>13938.334560168343</v>
      </c>
      <c r="K3624" s="46">
        <v>13981.569655962548</v>
      </c>
      <c r="L3624" s="110">
        <f>$L$1*gp_need_index[[#This Row],[Normalised weighted population (base year)]]</f>
        <v>5757.5051899494756</v>
      </c>
      <c r="M3624" s="4">
        <f>$M$1*gp_need_index[[#This Row],[Normalised travel time adjusted wp (base year)]]</f>
        <v>8301.6073168785242</v>
      </c>
      <c r="N3624" s="115">
        <v>14059.112506828</v>
      </c>
      <c r="O3624" s="43">
        <f>gp_need_index[[#This Row],[Combined weighted population (base year)]]/gp_need_index[[#This Row],[Registered population (base year)]]</f>
        <v>0.72706071754776469</v>
      </c>
      <c r="P3624" s="77">
        <v>19500.724765437437</v>
      </c>
      <c r="Q3624" s="4">
        <v>5892.7363434667423</v>
      </c>
      <c r="R3624" s="46">
        <v>14298.802471352024</v>
      </c>
      <c r="S3624" s="110">
        <v>14062.603720661204</v>
      </c>
      <c r="T3624" s="46">
        <v>14106.040820587305</v>
      </c>
      <c r="U3624" s="110">
        <f>$L$1*gp_need_index[[#This Row],[Normalised weighted population 2025/26]]</f>
        <v>5808.8370282978631</v>
      </c>
      <c r="V3624" s="4">
        <f>$M$1*gp_need_index[[#This Row],[Normalised travel time adjusted wp 2025/26]]</f>
        <v>8375.5125189706669</v>
      </c>
      <c r="W3624" s="115">
        <v>14184.34954726853</v>
      </c>
      <c r="X3624" s="43">
        <f>gp_need_index[[#This Row],[Combined weighted population 2025/26]]/gp_need_index[[#This Row],[Registered population 2025/26]]</f>
        <v>0.72737550618674907</v>
      </c>
    </row>
    <row r="3625" spans="1:24" ht="13">
      <c r="A3625" s="8" t="s">
        <v>1609</v>
      </c>
      <c r="B3625" s="3" t="s">
        <v>9335</v>
      </c>
      <c r="C3625" s="74" t="s">
        <v>6409</v>
      </c>
      <c r="D3625" s="74" t="s">
        <v>6800</v>
      </c>
      <c r="E3625" s="74" t="s">
        <v>6441</v>
      </c>
      <c r="F3625" s="41">
        <v>1.0044368775672519</v>
      </c>
      <c r="G3625" s="110">
        <v>51888.666666666664</v>
      </c>
      <c r="H3625" s="4">
        <v>17197.856328686765</v>
      </c>
      <c r="I3625" s="46">
        <v>42153.135039923545</v>
      </c>
      <c r="J3625" s="110">
        <v>42340.163339171522</v>
      </c>
      <c r="K3625" s="46">
        <v>42471.497610852923</v>
      </c>
      <c r="L3625" s="110">
        <f>$L$1*gp_need_index[[#This Row],[Normalised weighted population (base year)]]</f>
        <v>17124.559358682796</v>
      </c>
      <c r="M3625" s="4">
        <f>$M$1*gp_need_index[[#This Row],[Normalised travel time adjusted wp (base year)]]</f>
        <v>25217.604603835323</v>
      </c>
      <c r="N3625" s="115">
        <v>42342.16396251812</v>
      </c>
      <c r="O3625" s="43">
        <f>gp_need_index[[#This Row],[Combined weighted population (base year)]]/gp_need_index[[#This Row],[Registered population (base year)]]</f>
        <v>0.81601950257316536</v>
      </c>
      <c r="P3625" s="77">
        <v>52331.714913323987</v>
      </c>
      <c r="Q3625" s="4">
        <v>17524.981993177942</v>
      </c>
      <c r="R3625" s="46">
        <v>42524.599986944377</v>
      </c>
      <c r="S3625" s="110">
        <v>42713.27643068281</v>
      </c>
      <c r="T3625" s="46">
        <v>42845.210807370451</v>
      </c>
      <c r="U3625" s="110">
        <f>$L$1*gp_need_index[[#This Row],[Normalised weighted population 2025/26]]</f>
        <v>17275.465656136199</v>
      </c>
      <c r="V3625" s="4">
        <f>$M$1*gp_need_index[[#This Row],[Normalised travel time adjusted wp 2025/26]]</f>
        <v>25439.49815963511</v>
      </c>
      <c r="W3625" s="115">
        <v>42714.963815771305</v>
      </c>
      <c r="X3625" s="43">
        <f>gp_need_index[[#This Row],[Combined weighted population 2025/26]]/gp_need_index[[#This Row],[Registered population 2025/26]]</f>
        <v>0.81623474190592227</v>
      </c>
    </row>
    <row r="3626" spans="1:24" ht="13">
      <c r="A3626" s="8" t="s">
        <v>1434</v>
      </c>
      <c r="B3626" s="3" t="s">
        <v>9334</v>
      </c>
      <c r="C3626" s="74" t="s">
        <v>6409</v>
      </c>
      <c r="D3626" s="74" t="s">
        <v>6800</v>
      </c>
      <c r="E3626" s="74" t="s">
        <v>6662</v>
      </c>
      <c r="F3626" s="41">
        <v>1.0044368775672519</v>
      </c>
      <c r="G3626" s="110">
        <v>12823.583333333332</v>
      </c>
      <c r="H3626" s="4">
        <v>3599.4226266406699</v>
      </c>
      <c r="I3626" s="46">
        <v>8822.4337467835103</v>
      </c>
      <c r="J3626" s="110">
        <v>8861.5778051631805</v>
      </c>
      <c r="K3626" s="46">
        <v>8889.0653908313361</v>
      </c>
      <c r="L3626" s="110">
        <f>$L$1*gp_need_index[[#This Row],[Normalised weighted population (base year)]]</f>
        <v>3584.0819488693128</v>
      </c>
      <c r="M3626" s="4">
        <f>$M$1*gp_need_index[[#This Row],[Normalised travel time adjusted wp (base year)]]</f>
        <v>5277.9145764415125</v>
      </c>
      <c r="N3626" s="115">
        <v>8861.9965253108257</v>
      </c>
      <c r="O3626" s="43">
        <f>gp_need_index[[#This Row],[Combined weighted population (base year)]]/gp_need_index[[#This Row],[Registered population (base year)]]</f>
        <v>0.69107021765711563</v>
      </c>
      <c r="P3626" s="77">
        <v>12932.289678545334</v>
      </c>
      <c r="Q3626" s="4">
        <v>3666.9790589290164</v>
      </c>
      <c r="R3626" s="46">
        <v>8897.9730593823515</v>
      </c>
      <c r="S3626" s="110">
        <v>8937.4522764435369</v>
      </c>
      <c r="T3626" s="46">
        <v>8965.058615591548</v>
      </c>
      <c r="U3626" s="110">
        <f>$L$1*gp_need_index[[#This Row],[Normalised weighted population 2025/26]]</f>
        <v>3614.7695226710666</v>
      </c>
      <c r="V3626" s="4">
        <f>$M$1*gp_need_index[[#This Row],[Normalised travel time adjusted wp 2025/26]]</f>
        <v>5323.0358272184976</v>
      </c>
      <c r="W3626" s="115">
        <v>8937.8053498895642</v>
      </c>
      <c r="X3626" s="43">
        <f>gp_need_index[[#This Row],[Combined weighted population 2025/26]]/gp_need_index[[#This Row],[Registered population 2025/26]]</f>
        <v>0.69112319411754142</v>
      </c>
    </row>
    <row r="3627" spans="1:24" ht="13">
      <c r="A3627" s="8" t="s">
        <v>1457</v>
      </c>
      <c r="B3627" s="3" t="s">
        <v>9333</v>
      </c>
      <c r="C3627" s="74" t="s">
        <v>6409</v>
      </c>
      <c r="D3627" s="74" t="s">
        <v>6800</v>
      </c>
      <c r="E3627" s="74" t="s">
        <v>6663</v>
      </c>
      <c r="F3627" s="41">
        <v>1.0044368775672519</v>
      </c>
      <c r="G3627" s="110">
        <v>11783.583333333332</v>
      </c>
      <c r="H3627" s="4">
        <v>5162.5146900306472</v>
      </c>
      <c r="I3627" s="46">
        <v>12653.680477110265</v>
      </c>
      <c r="J3627" s="110">
        <v>12709.823308162329</v>
      </c>
      <c r="K3627" s="46">
        <v>12749.247704662766</v>
      </c>
      <c r="L3627" s="110">
        <f>$L$1*gp_need_index[[#This Row],[Normalised weighted population (base year)]]</f>
        <v>5140.5121405763275</v>
      </c>
      <c r="M3627" s="4">
        <f>$M$1*gp_need_index[[#This Row],[Normalised travel time adjusted wp (base year)]]</f>
        <v>7569.9117219352538</v>
      </c>
      <c r="N3627" s="115">
        <v>12710.423862511581</v>
      </c>
      <c r="O3627" s="43">
        <f>gp_need_index[[#This Row],[Combined weighted population (base year)]]/gp_need_index[[#This Row],[Registered population (base year)]]</f>
        <v>1.078655236099227</v>
      </c>
      <c r="P3627" s="77">
        <v>11892.29201628969</v>
      </c>
      <c r="Q3627" s="4">
        <v>5269.779428096319</v>
      </c>
      <c r="R3627" s="46">
        <v>12787.189298480274</v>
      </c>
      <c r="S3627" s="110">
        <v>12843.924491826905</v>
      </c>
      <c r="T3627" s="46">
        <v>12883.597289459331</v>
      </c>
      <c r="U3627" s="110">
        <f>$L$1*gp_need_index[[#This Row],[Normalised weighted population 2025/26]]</f>
        <v>5194.7496186261369</v>
      </c>
      <c r="V3627" s="4">
        <f>$M$1*gp_need_index[[#This Row],[Normalised travel time adjusted wp 2025/26]]</f>
        <v>7649.6822715667195</v>
      </c>
      <c r="W3627" s="115">
        <v>12844.431890192856</v>
      </c>
      <c r="X3627" s="43">
        <f>gp_need_index[[#This Row],[Combined weighted population 2025/26]]/gp_need_index[[#This Row],[Registered population 2025/26]]</f>
        <v>1.0800636136918733</v>
      </c>
    </row>
    <row r="3628" spans="1:24" ht="13">
      <c r="A3628" s="8" t="s">
        <v>1509</v>
      </c>
      <c r="B3628" s="3" t="s">
        <v>9332</v>
      </c>
      <c r="C3628" s="74" t="s">
        <v>6409</v>
      </c>
      <c r="D3628" s="74" t="s">
        <v>6800</v>
      </c>
      <c r="E3628" s="74" t="s">
        <v>6584</v>
      </c>
      <c r="F3628" s="41">
        <v>1.0044368775672519</v>
      </c>
      <c r="G3628" s="110">
        <v>9632.3333333333321</v>
      </c>
      <c r="H3628" s="4">
        <v>3950.6760357405324</v>
      </c>
      <c r="I3628" s="46">
        <v>9683.3801405687773</v>
      </c>
      <c r="J3628" s="110">
        <v>9726.3441126896396</v>
      </c>
      <c r="K3628" s="46">
        <v>9756.5141030585946</v>
      </c>
      <c r="L3628" s="110">
        <f>$L$1*gp_need_index[[#This Row],[Normalised weighted population (base year)]]</f>
        <v>3933.8383219375596</v>
      </c>
      <c r="M3628" s="4">
        <f>$M$1*gp_need_index[[#This Row],[Normalised travel time adjusted wp (base year)]]</f>
        <v>5792.9653721418117</v>
      </c>
      <c r="N3628" s="115">
        <v>9726.8036940793718</v>
      </c>
      <c r="O3628" s="43">
        <f>gp_need_index[[#This Row],[Combined weighted population (base year)]]/gp_need_index[[#This Row],[Registered population (base year)]]</f>
        <v>1.0098076299352223</v>
      </c>
      <c r="P3628" s="77">
        <v>9718.3568385234721</v>
      </c>
      <c r="Q3628" s="4">
        <v>4027.5506739735715</v>
      </c>
      <c r="R3628" s="46">
        <v>9772.9048397622137</v>
      </c>
      <c r="S3628" s="110">
        <v>9816.2660220126418</v>
      </c>
      <c r="T3628" s="46">
        <v>9846.5868741513459</v>
      </c>
      <c r="U3628" s="110">
        <f>$L$1*gp_need_index[[#This Row],[Normalised weighted population 2025/26]]</f>
        <v>3970.207408695976</v>
      </c>
      <c r="V3628" s="4">
        <f>$M$1*gp_need_index[[#This Row],[Normalised travel time adjusted wp 2025/26]]</f>
        <v>5846.4464042401087</v>
      </c>
      <c r="W3628" s="115">
        <v>9816.6538129360852</v>
      </c>
      <c r="X3628" s="43">
        <f>gp_need_index[[#This Row],[Combined weighted population 2025/26]]/gp_need_index[[#This Row],[Registered population 2025/26]]</f>
        <v>1.0101145673127545</v>
      </c>
    </row>
    <row r="3629" spans="1:24" ht="13">
      <c r="A3629" s="8" t="s">
        <v>1436</v>
      </c>
      <c r="B3629" s="3" t="s">
        <v>9311</v>
      </c>
      <c r="C3629" s="74" t="s">
        <v>6409</v>
      </c>
      <c r="D3629" s="74" t="s">
        <v>6800</v>
      </c>
      <c r="E3629" s="74" t="s">
        <v>6664</v>
      </c>
      <c r="F3629" s="41">
        <v>1.0044368775672519</v>
      </c>
      <c r="G3629" s="110">
        <v>15578.25</v>
      </c>
      <c r="H3629" s="4">
        <v>9238.0011224838581</v>
      </c>
      <c r="I3629" s="46">
        <v>22642.979530272827</v>
      </c>
      <c r="J3629" s="110">
        <v>22743.443658206437</v>
      </c>
      <c r="K3629" s="46">
        <v>22813.991180294383</v>
      </c>
      <c r="L3629" s="110">
        <f>$L$1*gp_need_index[[#This Row],[Normalised weighted population (base year)]]</f>
        <v>9198.6289194470264</v>
      </c>
      <c r="M3629" s="4">
        <f>$M$1*gp_need_index[[#This Row],[Normalised travel time adjusted wp (base year)]]</f>
        <v>13545.889393668038</v>
      </c>
      <c r="N3629" s="115">
        <v>22744.518313115062</v>
      </c>
      <c r="O3629" s="43">
        <f>gp_need_index[[#This Row],[Combined weighted population (base year)]]/gp_need_index[[#This Row],[Registered population (base year)]]</f>
        <v>1.4600175445326056</v>
      </c>
      <c r="P3629" s="77">
        <v>15730.397761940812</v>
      </c>
      <c r="Q3629" s="4">
        <v>9428.0446421661891</v>
      </c>
      <c r="R3629" s="46">
        <v>22877.274694104759</v>
      </c>
      <c r="S3629" s="110">
        <v>22978.778360994893</v>
      </c>
      <c r="T3629" s="46">
        <v>23049.756076905338</v>
      </c>
      <c r="U3629" s="110">
        <f>$L$1*gp_need_index[[#This Row],[Normalised weighted population 2025/26]]</f>
        <v>9293.8104862911605</v>
      </c>
      <c r="V3629" s="4">
        <f>$M$1*gp_need_index[[#This Row],[Normalised travel time adjusted wp 2025/26]]</f>
        <v>13685.875649784421</v>
      </c>
      <c r="W3629" s="115">
        <v>22979.686136075579</v>
      </c>
      <c r="X3629" s="43">
        <f>gp_need_index[[#This Row],[Combined weighted population 2025/26]]/gp_need_index[[#This Row],[Registered population 2025/26]]</f>
        <v>1.4608458402542233</v>
      </c>
    </row>
    <row r="3630" spans="1:24" ht="13">
      <c r="A3630" s="8" t="s">
        <v>1454</v>
      </c>
      <c r="B3630" s="3" t="s">
        <v>9331</v>
      </c>
      <c r="C3630" s="74" t="s">
        <v>6409</v>
      </c>
      <c r="D3630" s="74" t="s">
        <v>6800</v>
      </c>
      <c r="E3630" s="74" t="s">
        <v>6663</v>
      </c>
      <c r="F3630" s="41">
        <v>1.0044368775672519</v>
      </c>
      <c r="G3630" s="110">
        <v>6978</v>
      </c>
      <c r="H3630" s="4">
        <v>4591.5091332175662</v>
      </c>
      <c r="I3630" s="46">
        <v>11254.106374101897</v>
      </c>
      <c r="J3630" s="110">
        <v>11304.039466212616</v>
      </c>
      <c r="K3630" s="46">
        <v>11339.103284423712</v>
      </c>
      <c r="L3630" s="110">
        <f>$L$1*gp_need_index[[#This Row],[Normalised weighted population (base year)]]</f>
        <v>4571.9401996959486</v>
      </c>
      <c r="M3630" s="4">
        <f>$M$1*gp_need_index[[#This Row],[Normalised travel time adjusted wp (base year)]]</f>
        <v>6732.6333958984033</v>
      </c>
      <c r="N3630" s="115">
        <v>11304.573595594353</v>
      </c>
      <c r="O3630" s="43">
        <f>gp_need_index[[#This Row],[Combined weighted population (base year)]]/gp_need_index[[#This Row],[Registered population (base year)]]</f>
        <v>1.6200306098587494</v>
      </c>
      <c r="P3630" s="77">
        <v>7052.063694518687</v>
      </c>
      <c r="Q3630" s="4">
        <v>4690.0760199663446</v>
      </c>
      <c r="R3630" s="46">
        <v>11380.531331505368</v>
      </c>
      <c r="S3630" s="110">
        <v>11431.025355673532</v>
      </c>
      <c r="T3630" s="46">
        <v>11466.333937248839</v>
      </c>
      <c r="U3630" s="110">
        <f>$L$1*gp_need_index[[#This Row],[Normalised weighted population 2025/26]]</f>
        <v>4623.2998835112621</v>
      </c>
      <c r="V3630" s="4">
        <f>$M$1*gp_need_index[[#This Row],[Normalised travel time adjusted wp 2025/26]]</f>
        <v>6808.1770540436719</v>
      </c>
      <c r="W3630" s="115">
        <v>11431.476937554933</v>
      </c>
      <c r="X3630" s="43">
        <f>gp_need_index[[#This Row],[Combined weighted population 2025/26]]/gp_need_index[[#This Row],[Registered population 2025/26]]</f>
        <v>1.6210115836645385</v>
      </c>
    </row>
    <row r="3631" spans="1:24" ht="13">
      <c r="A3631" s="8" t="s">
        <v>1461</v>
      </c>
      <c r="B3631" s="3" t="s">
        <v>12783</v>
      </c>
      <c r="C3631" s="74" t="s">
        <v>6409</v>
      </c>
      <c r="D3631" s="74" t="s">
        <v>6800</v>
      </c>
      <c r="E3631" s="74" t="s">
        <v>6657</v>
      </c>
      <c r="F3631" s="41">
        <v>1.0044368775672519</v>
      </c>
      <c r="G3631" s="110">
        <v>21587.583333333328</v>
      </c>
      <c r="H3631" s="4">
        <v>9647.6749187913429</v>
      </c>
      <c r="I3631" s="46">
        <v>23647.118332692175</v>
      </c>
      <c r="J3631" s="110">
        <v>23752.037701552646</v>
      </c>
      <c r="K3631" s="46">
        <v>23825.713765281871</v>
      </c>
      <c r="L3631" s="110">
        <f>$L$1*gp_need_index[[#This Row],[Normalised weighted population (base year)]]</f>
        <v>9606.5566930301993</v>
      </c>
      <c r="M3631" s="4">
        <f>$M$1*gp_need_index[[#This Row],[Normalised travel time adjusted wp (base year)]]</f>
        <v>14146.603320705666</v>
      </c>
      <c r="N3631" s="115">
        <v>23753.160013735866</v>
      </c>
      <c r="O3631" s="43">
        <f>gp_need_index[[#This Row],[Combined weighted population (base year)]]/gp_need_index[[#This Row],[Registered population (base year)]]</f>
        <v>1.1003158457787481</v>
      </c>
      <c r="P3631" s="77">
        <v>21787.569152932156</v>
      </c>
      <c r="Q3631" s="4">
        <v>9839.0794072999961</v>
      </c>
      <c r="R3631" s="46">
        <v>23874.655973859968</v>
      </c>
      <c r="S3631" s="110">
        <v>23980.584899376245</v>
      </c>
      <c r="T3631" s="46">
        <v>24054.657033047348</v>
      </c>
      <c r="U3631" s="110">
        <f>$L$1*gp_need_index[[#This Row],[Normalised weighted population 2025/26]]</f>
        <v>9698.993040619107</v>
      </c>
      <c r="V3631" s="4">
        <f>$M$1*gp_need_index[[#This Row],[Normalised travel time adjusted wp 2025/26]]</f>
        <v>14282.539210137182</v>
      </c>
      <c r="W3631" s="115">
        <v>23981.532250756289</v>
      </c>
      <c r="X3631" s="43">
        <f>gp_need_index[[#This Row],[Combined weighted population 2025/26]]/gp_need_index[[#This Row],[Registered population 2025/26]]</f>
        <v>1.1006979292836288</v>
      </c>
    </row>
    <row r="3632" spans="1:24" ht="13">
      <c r="A3632" s="8" t="s">
        <v>1619</v>
      </c>
      <c r="B3632" s="3" t="s">
        <v>9330</v>
      </c>
      <c r="C3632" s="74" t="s">
        <v>6409</v>
      </c>
      <c r="D3632" s="74" t="s">
        <v>6800</v>
      </c>
      <c r="E3632" s="74" t="s">
        <v>6441</v>
      </c>
      <c r="F3632" s="41">
        <v>1.0044368775672519</v>
      </c>
      <c r="G3632" s="110">
        <v>7982.6666666666661</v>
      </c>
      <c r="H3632" s="4">
        <v>2624.053728359685</v>
      </c>
      <c r="I3632" s="46">
        <v>6431.7371333690544</v>
      </c>
      <c r="J3632" s="110">
        <v>6460.2739635745602</v>
      </c>
      <c r="K3632" s="46">
        <v>6480.3129834779957</v>
      </c>
      <c r="L3632" s="110">
        <f>$L$1*gp_need_index[[#This Row],[Normalised weighted population (base year)]]</f>
        <v>2612.8700561774981</v>
      </c>
      <c r="M3632" s="4">
        <f>$M$1*gp_need_index[[#This Row],[Normalised travel time adjusted wp (base year)]]</f>
        <v>3847.7091630668006</v>
      </c>
      <c r="N3632" s="115">
        <v>6460.5792192442987</v>
      </c>
      <c r="O3632" s="43">
        <f>gp_need_index[[#This Row],[Combined weighted population (base year)]]/gp_need_index[[#This Row],[Registered population (base year)]]</f>
        <v>0.80932594194642127</v>
      </c>
      <c r="P3632" s="77">
        <v>8049.3839311655156</v>
      </c>
      <c r="Q3632" s="4">
        <v>2674.7130774510892</v>
      </c>
      <c r="R3632" s="46">
        <v>6490.2265658665583</v>
      </c>
      <c r="S3632" s="110">
        <v>6519.0229065230342</v>
      </c>
      <c r="T3632" s="46">
        <v>6539.1591099627385</v>
      </c>
      <c r="U3632" s="110">
        <f>$L$1*gp_need_index[[#This Row],[Normalised weighted population 2025/26]]</f>
        <v>2636.6311775676522</v>
      </c>
      <c r="V3632" s="4">
        <f>$M$1*gp_need_index[[#This Row],[Normalised travel time adjusted wp 2025/26]]</f>
        <v>3882.6492625131718</v>
      </c>
      <c r="W3632" s="115">
        <v>6519.2804400808236</v>
      </c>
      <c r="X3632" s="43">
        <f>gp_need_index[[#This Row],[Combined weighted population 2025/26]]/gp_need_index[[#This Row],[Registered population 2025/26]]</f>
        <v>0.80991048455764991</v>
      </c>
    </row>
    <row r="3633" spans="1:24" ht="13">
      <c r="A3633" s="8" t="s">
        <v>1464</v>
      </c>
      <c r="B3633" s="3" t="s">
        <v>12784</v>
      </c>
      <c r="C3633" s="74" t="s">
        <v>6409</v>
      </c>
      <c r="D3633" s="74" t="s">
        <v>6800</v>
      </c>
      <c r="E3633" s="74" t="s">
        <v>6657</v>
      </c>
      <c r="F3633" s="41">
        <v>1.0044368775672519</v>
      </c>
      <c r="G3633" s="110">
        <v>30334.583333333336</v>
      </c>
      <c r="H3633" s="4">
        <v>3816.9127666354257</v>
      </c>
      <c r="I3633" s="46">
        <v>9355.5171186778534</v>
      </c>
      <c r="J3633" s="110">
        <v>9397.0264027117555</v>
      </c>
      <c r="K3633" s="46">
        <v>9426.1748877727296</v>
      </c>
      <c r="L3633" s="110">
        <f>$L$1*gp_need_index[[#This Row],[Normalised weighted population (base year)]]</f>
        <v>3800.645149601251</v>
      </c>
      <c r="M3633" s="4">
        <f>$M$1*gp_need_index[[#This Row],[Normalised travel time adjusted wp (base year)]]</f>
        <v>5596.8252738446545</v>
      </c>
      <c r="N3633" s="115">
        <v>9397.4704234459059</v>
      </c>
      <c r="O3633" s="43">
        <f>gp_need_index[[#This Row],[Combined weighted population (base year)]]/gp_need_index[[#This Row],[Registered population (base year)]]</f>
        <v>0.30979395102221297</v>
      </c>
      <c r="P3633" s="77">
        <v>30707.978412225737</v>
      </c>
      <c r="Q3633" s="4">
        <v>3873.0095380201938</v>
      </c>
      <c r="R3633" s="46">
        <v>9397.9087347446093</v>
      </c>
      <c r="S3633" s="110">
        <v>9439.6061051888773</v>
      </c>
      <c r="T3633" s="46">
        <v>9468.7635159926594</v>
      </c>
      <c r="U3633" s="110">
        <f>$L$1*gp_need_index[[#This Row],[Normalised weighted population 2025/26]]</f>
        <v>3817.8665910185523</v>
      </c>
      <c r="V3633" s="4">
        <f>$M$1*gp_need_index[[#This Row],[Normalised travel time adjusted wp 2025/26]]</f>
        <v>5622.1124251692991</v>
      </c>
      <c r="W3633" s="115">
        <v>9439.9790161878518</v>
      </c>
      <c r="X3633" s="43">
        <f>gp_need_index[[#This Row],[Combined weighted population 2025/26]]/gp_need_index[[#This Row],[Registered population 2025/26]]</f>
        <v>0.30741128215817431</v>
      </c>
    </row>
    <row r="3634" spans="1:24" ht="13">
      <c r="A3634" s="8" t="s">
        <v>1462</v>
      </c>
      <c r="B3634" s="3" t="s">
        <v>8859</v>
      </c>
      <c r="C3634" s="74" t="s">
        <v>6409</v>
      </c>
      <c r="D3634" s="74" t="s">
        <v>6800</v>
      </c>
      <c r="E3634" s="74" t="s">
        <v>6657</v>
      </c>
      <c r="F3634" s="41">
        <v>1.0044368775672519</v>
      </c>
      <c r="G3634" s="110">
        <v>25644.916666666664</v>
      </c>
      <c r="H3634" s="4">
        <v>6140.655130160686</v>
      </c>
      <c r="I3634" s="46">
        <v>15051.170331240255</v>
      </c>
      <c r="J3634" s="110">
        <v>15117.950531243821</v>
      </c>
      <c r="K3634" s="46">
        <v>15164.844658846287</v>
      </c>
      <c r="L3634" s="110">
        <f>$L$1*gp_need_index[[#This Row],[Normalised weighted population (base year)]]</f>
        <v>6114.4837628531614</v>
      </c>
      <c r="M3634" s="4">
        <f>$M$1*gp_need_index[[#This Row],[Normalised travel time adjusted wp (base year)]]</f>
        <v>9004.1811096307538</v>
      </c>
      <c r="N3634" s="115">
        <v>15118.664872483914</v>
      </c>
      <c r="O3634" s="43">
        <f>gp_need_index[[#This Row],[Combined weighted population (base year)]]/gp_need_index[[#This Row],[Registered population (base year)]]</f>
        <v>0.58953846756441985</v>
      </c>
      <c r="P3634" s="77">
        <v>25887.848389335573</v>
      </c>
      <c r="Q3634" s="4">
        <v>6248.1792165443676</v>
      </c>
      <c r="R3634" s="46">
        <v>15161.28929169342</v>
      </c>
      <c r="S3634" s="110">
        <v>15228.558076042351</v>
      </c>
      <c r="T3634" s="46">
        <v>15275.596619687552</v>
      </c>
      <c r="U3634" s="110">
        <f>$L$1*gp_need_index[[#This Row],[Normalised weighted population 2025/26]]</f>
        <v>6159.2191941090014</v>
      </c>
      <c r="V3634" s="4">
        <f>$M$1*gp_need_index[[#This Row],[Normalised travel time adjusted wp 2025/26]]</f>
        <v>9069.9404850873143</v>
      </c>
      <c r="W3634" s="115">
        <v>15229.159679196317</v>
      </c>
      <c r="X3634" s="43">
        <f>gp_need_index[[#This Row],[Combined weighted population 2025/26]]/gp_need_index[[#This Row],[Registered population 2025/26]]</f>
        <v>0.58827444637963522</v>
      </c>
    </row>
    <row r="3635" spans="1:24" ht="13">
      <c r="A3635" s="8" t="s">
        <v>1421</v>
      </c>
      <c r="B3635" s="3" t="s">
        <v>9329</v>
      </c>
      <c r="C3635" s="74" t="s">
        <v>6409</v>
      </c>
      <c r="D3635" s="74" t="s">
        <v>6800</v>
      </c>
      <c r="E3635" s="74" t="s">
        <v>6664</v>
      </c>
      <c r="F3635" s="41">
        <v>1.0044368775672519</v>
      </c>
      <c r="G3635" s="110">
        <v>13383.833333333332</v>
      </c>
      <c r="H3635" s="4">
        <v>3521.0211175667973</v>
      </c>
      <c r="I3635" s="46">
        <v>8630.2662268227759</v>
      </c>
      <c r="J3635" s="110">
        <v>8668.5576614439778</v>
      </c>
      <c r="K3635" s="46">
        <v>8695.4465210327799</v>
      </c>
      <c r="L3635" s="110">
        <f>$L$1*gp_need_index[[#This Row],[Normalised weighted population (base year)]]</f>
        <v>3506.0145856883364</v>
      </c>
      <c r="M3635" s="4">
        <f>$M$1*gp_need_index[[#This Row],[Normalised travel time adjusted wp (base year)]]</f>
        <v>5162.9526754706885</v>
      </c>
      <c r="N3635" s="115">
        <v>8668.9672611590249</v>
      </c>
      <c r="O3635" s="43">
        <f>gp_need_index[[#This Row],[Combined weighted population (base year)]]/gp_need_index[[#This Row],[Registered population (base year)]]</f>
        <v>0.64771930770897912</v>
      </c>
      <c r="P3635" s="77">
        <v>13487.808124126337</v>
      </c>
      <c r="Q3635" s="4">
        <v>3586.253223307689</v>
      </c>
      <c r="R3635" s="46">
        <v>8702.0907543537305</v>
      </c>
      <c r="S3635" s="110">
        <v>8740.7008656099133</v>
      </c>
      <c r="T3635" s="46">
        <v>8767.6994715910969</v>
      </c>
      <c r="U3635" s="110">
        <f>$L$1*gp_need_index[[#This Row],[Normalised weighted population 2025/26]]</f>
        <v>3535.1930414294875</v>
      </c>
      <c r="V3635" s="4">
        <f>$M$1*gp_need_index[[#This Row],[Normalised travel time adjusted wp 2025/26]]</f>
        <v>5205.8531249753114</v>
      </c>
      <c r="W3635" s="115">
        <v>8741.046166404798</v>
      </c>
      <c r="X3635" s="43">
        <f>gp_need_index[[#This Row],[Combined weighted population 2025/26]]/gp_need_index[[#This Row],[Registered population 2025/26]]</f>
        <v>0.6480701746319506</v>
      </c>
    </row>
    <row r="3636" spans="1:24" ht="13">
      <c r="A3636" s="8" t="s">
        <v>1607</v>
      </c>
      <c r="B3636" s="3" t="s">
        <v>9328</v>
      </c>
      <c r="C3636" s="74" t="s">
        <v>6409</v>
      </c>
      <c r="D3636" s="74" t="s">
        <v>6800</v>
      </c>
      <c r="E3636" s="74" t="s">
        <v>6656</v>
      </c>
      <c r="F3636" s="41">
        <v>1.0044368775672519</v>
      </c>
      <c r="G3636" s="110">
        <v>49160.25</v>
      </c>
      <c r="H3636" s="4">
        <v>23502.934698845744</v>
      </c>
      <c r="I3636" s="46">
        <v>57607.31810175562</v>
      </c>
      <c r="J3636" s="110">
        <v>57862.914719150838</v>
      </c>
      <c r="K3636" s="46">
        <v>58042.398763676756</v>
      </c>
      <c r="L3636" s="110">
        <f>$L$1*gp_need_index[[#This Row],[Normalised weighted population (base year)]]</f>
        <v>23402.765592493055</v>
      </c>
      <c r="M3636" s="4">
        <f>$M$1*gp_need_index[[#This Row],[Normalised travel time adjusted wp (base year)]]</f>
        <v>34462.883218568626</v>
      </c>
      <c r="N3636" s="115">
        <v>57865.648811061677</v>
      </c>
      <c r="O3636" s="43">
        <f>gp_need_index[[#This Row],[Combined weighted population (base year)]]/gp_need_index[[#This Row],[Registered population (base year)]]</f>
        <v>1.1770820695798268</v>
      </c>
      <c r="P3636" s="77">
        <v>49612.603339471731</v>
      </c>
      <c r="Q3636" s="4">
        <v>23963.442568692823</v>
      </c>
      <c r="R3636" s="46">
        <v>58147.609506273016</v>
      </c>
      <c r="S3636" s="110">
        <v>58405.603330480721</v>
      </c>
      <c r="T3636" s="46">
        <v>58586.008757420466</v>
      </c>
      <c r="U3636" s="110">
        <f>$L$1*gp_need_index[[#This Row],[Normalised weighted population 2025/26]]</f>
        <v>23622.257030529192</v>
      </c>
      <c r="V3636" s="4">
        <f>$M$1*gp_need_index[[#This Row],[Normalised travel time adjusted wp 2025/26]]</f>
        <v>34785.653609349931</v>
      </c>
      <c r="W3636" s="115">
        <v>58407.910639879119</v>
      </c>
      <c r="X3636" s="43">
        <f>gp_need_index[[#This Row],[Combined weighted population 2025/26]]/gp_need_index[[#This Row],[Registered population 2025/26]]</f>
        <v>1.177279697262124</v>
      </c>
    </row>
    <row r="3637" spans="1:24" ht="13">
      <c r="A3637" s="8" t="s">
        <v>1599</v>
      </c>
      <c r="B3637" s="3" t="s">
        <v>12785</v>
      </c>
      <c r="C3637" s="74" t="s">
        <v>6409</v>
      </c>
      <c r="D3637" s="74" t="s">
        <v>6800</v>
      </c>
      <c r="E3637" s="74" t="s">
        <v>6656</v>
      </c>
      <c r="F3637" s="41">
        <v>1.0044368775672519</v>
      </c>
      <c r="G3637" s="110">
        <v>5429.6666666666661</v>
      </c>
      <c r="H3637" s="4">
        <v>3243.906925044043</v>
      </c>
      <c r="I3637" s="46">
        <v>7951.0401793643941</v>
      </c>
      <c r="J3637" s="110">
        <v>7986.3179711725343</v>
      </c>
      <c r="K3637" s="46">
        <v>8011.0906024389242</v>
      </c>
      <c r="L3637" s="110">
        <f>$L$1*gp_need_index[[#This Row],[Normalised weighted population (base year)]]</f>
        <v>3230.0814491221395</v>
      </c>
      <c r="M3637" s="4">
        <f>$M$1*gp_need_index[[#This Row],[Normalised travel time adjusted wp (base year)]]</f>
        <v>4756.6138851242804</v>
      </c>
      <c r="N3637" s="115">
        <v>7986.6953342464203</v>
      </c>
      <c r="O3637" s="43">
        <f>gp_need_index[[#This Row],[Combined weighted population (base year)]]/gp_need_index[[#This Row],[Registered population (base year)]]</f>
        <v>1.470936583138269</v>
      </c>
      <c r="P3637" s="77">
        <v>5485.3880812351445</v>
      </c>
      <c r="Q3637" s="4">
        <v>3310.5139966144366</v>
      </c>
      <c r="R3637" s="46">
        <v>8033.0058833732937</v>
      </c>
      <c r="S3637" s="110">
        <v>8068.6473469748353</v>
      </c>
      <c r="T3637" s="46">
        <v>8093.5700887402236</v>
      </c>
      <c r="U3637" s="110">
        <f>$L$1*gp_need_index[[#This Row],[Normalised weighted population 2025/26]]</f>
        <v>3263.3797212992204</v>
      </c>
      <c r="V3637" s="4">
        <f>$M$1*gp_need_index[[#This Row],[Normalised travel time adjusted wp 2025/26]]</f>
        <v>4805.5863770418273</v>
      </c>
      <c r="W3637" s="115">
        <v>8068.9660983410477</v>
      </c>
      <c r="X3637" s="43">
        <f>gp_need_index[[#This Row],[Combined weighted population 2025/26]]/gp_need_index[[#This Row],[Registered population 2025/26]]</f>
        <v>1.4709927499831805</v>
      </c>
    </row>
    <row r="3638" spans="1:24" ht="13">
      <c r="A3638" s="8" t="s">
        <v>1511</v>
      </c>
      <c r="B3638" s="3" t="s">
        <v>12786</v>
      </c>
      <c r="C3638" s="74" t="s">
        <v>6409</v>
      </c>
      <c r="D3638" s="74" t="s">
        <v>6800</v>
      </c>
      <c r="E3638" s="74" t="s">
        <v>6584</v>
      </c>
      <c r="F3638" s="41">
        <v>1.0044368775672519</v>
      </c>
      <c r="G3638" s="110">
        <v>37370.583333333328</v>
      </c>
      <c r="H3638" s="4">
        <v>13919.907425731146</v>
      </c>
      <c r="I3638" s="46">
        <v>34118.655618800913</v>
      </c>
      <c r="J3638" s="110">
        <v>34270.035916540764</v>
      </c>
      <c r="K3638" s="46">
        <v>34376.337589766248</v>
      </c>
      <c r="L3638" s="110">
        <f>$L$1*gp_need_index[[#This Row],[Normalised weighted population (base year)]]</f>
        <v>13860.581017977644</v>
      </c>
      <c r="M3638" s="4">
        <f>$M$1*gp_need_index[[#This Row],[Normalised travel time adjusted wp (base year)]]</f>
        <v>20411.074198739032</v>
      </c>
      <c r="N3638" s="115">
        <v>34271.655216716674</v>
      </c>
      <c r="O3638" s="43">
        <f>gp_need_index[[#This Row],[Combined weighted population (base year)]]/gp_need_index[[#This Row],[Registered population (base year)]]</f>
        <v>0.91707573604149462</v>
      </c>
      <c r="P3638" s="77">
        <v>37693.113490707998</v>
      </c>
      <c r="Q3638" s="4">
        <v>14173.427991103019</v>
      </c>
      <c r="R3638" s="46">
        <v>34392.009988942686</v>
      </c>
      <c r="S3638" s="110">
        <v>34544.603126555325</v>
      </c>
      <c r="T3638" s="46">
        <v>34651.305797534456</v>
      </c>
      <c r="U3638" s="110">
        <f>$L$1*gp_need_index[[#This Row],[Normalised weighted population 2025/26]]</f>
        <v>13971.630246772005</v>
      </c>
      <c r="V3638" s="4">
        <f>$M$1*gp_need_index[[#This Row],[Normalised travel time adjusted wp 2025/26]]</f>
        <v>20574.337561986955</v>
      </c>
      <c r="W3638" s="115">
        <v>34545.967808758956</v>
      </c>
      <c r="X3638" s="43">
        <f>gp_need_index[[#This Row],[Combined weighted population 2025/26]]/gp_need_index[[#This Row],[Registered population 2025/26]]</f>
        <v>0.91650608319408622</v>
      </c>
    </row>
    <row r="3639" spans="1:24" ht="13">
      <c r="A3639" s="8" t="s">
        <v>1484</v>
      </c>
      <c r="B3639" s="3" t="s">
        <v>9327</v>
      </c>
      <c r="C3639" s="74" t="s">
        <v>6409</v>
      </c>
      <c r="D3639" s="74" t="s">
        <v>6800</v>
      </c>
      <c r="E3639" s="74" t="s">
        <v>6657</v>
      </c>
      <c r="F3639" s="41">
        <v>1.0044368775672519</v>
      </c>
      <c r="G3639" s="110">
        <v>7385.6666666666679</v>
      </c>
      <c r="H3639" s="4">
        <v>3503.4472868380763</v>
      </c>
      <c r="I3639" s="46">
        <v>8587.1915525309068</v>
      </c>
      <c r="J3639" s="110">
        <v>8625.2918700960254</v>
      </c>
      <c r="K3639" s="46">
        <v>8652.0465242225127</v>
      </c>
      <c r="L3639" s="110">
        <f>$L$1*gp_need_index[[#This Row],[Normalised weighted population (base year)]]</f>
        <v>3488.5156543260919</v>
      </c>
      <c r="M3639" s="4">
        <f>$M$1*gp_need_index[[#This Row],[Normalised travel time adjusted wp (base year)]]</f>
        <v>5137.1837711246044</v>
      </c>
      <c r="N3639" s="115">
        <v>8625.6994254506972</v>
      </c>
      <c r="O3639" s="43">
        <f>gp_need_index[[#This Row],[Combined weighted population (base year)]]/gp_need_index[[#This Row],[Registered population (base year)]]</f>
        <v>1.1678972007199571</v>
      </c>
      <c r="P3639" s="77">
        <v>7454.9096826072637</v>
      </c>
      <c r="Q3639" s="4">
        <v>3571.5275204053346</v>
      </c>
      <c r="R3639" s="46">
        <v>8666.3586420073116</v>
      </c>
      <c r="S3639" s="110">
        <v>8704.8102142557927</v>
      </c>
      <c r="T3639" s="46">
        <v>8731.6979598415437</v>
      </c>
      <c r="U3639" s="110">
        <f>$L$1*gp_need_index[[#This Row],[Normalised weighted population 2025/26]]</f>
        <v>3520.6769994243591</v>
      </c>
      <c r="V3639" s="4">
        <f>$M$1*gp_need_index[[#This Row],[Normalised travel time adjusted wp 2025/26]]</f>
        <v>5184.4770977685721</v>
      </c>
      <c r="W3639" s="115">
        <v>8705.1540971929317</v>
      </c>
      <c r="X3639" s="43">
        <f>gp_need_index[[#This Row],[Combined weighted population 2025/26]]/gp_need_index[[#This Row],[Registered population 2025/26]]</f>
        <v>1.1677075199854614</v>
      </c>
    </row>
    <row r="3640" spans="1:24" ht="13">
      <c r="A3640" s="8" t="s">
        <v>1482</v>
      </c>
      <c r="B3640" s="3" t="s">
        <v>9326</v>
      </c>
      <c r="C3640" s="74" t="s">
        <v>6409</v>
      </c>
      <c r="D3640" s="74" t="s">
        <v>6800</v>
      </c>
      <c r="E3640" s="74" t="s">
        <v>6657</v>
      </c>
      <c r="F3640" s="41">
        <v>1.0044368775672519</v>
      </c>
      <c r="G3640" s="110">
        <v>13672.666666666668</v>
      </c>
      <c r="H3640" s="4">
        <v>5408.785616580225</v>
      </c>
      <c r="I3640" s="46">
        <v>13257.307546952414</v>
      </c>
      <c r="J3640" s="110">
        <v>13316.128597409646</v>
      </c>
      <c r="K3640" s="46">
        <v>13357.433682535255</v>
      </c>
      <c r="L3640" s="110">
        <f>$L$1*gp_need_index[[#This Row],[Normalised weighted population (base year)]]</f>
        <v>5385.7334646422496</v>
      </c>
      <c r="M3640" s="4">
        <f>$M$1*gp_need_index[[#This Row],[Normalised travel time adjusted wp (base year)]]</f>
        <v>7931.0243357665649</v>
      </c>
      <c r="N3640" s="115">
        <v>13316.757800408814</v>
      </c>
      <c r="O3640" s="43">
        <f>gp_need_index[[#This Row],[Combined weighted population (base year)]]/gp_need_index[[#This Row],[Registered population (base year)]]</f>
        <v>0.97396931593998826</v>
      </c>
      <c r="P3640" s="77">
        <v>13794.330397316438</v>
      </c>
      <c r="Q3640" s="4">
        <v>5513.893215862845</v>
      </c>
      <c r="R3640" s="46">
        <v>13379.534624718575</v>
      </c>
      <c r="S3640" s="110">
        <v>13438.897981755259</v>
      </c>
      <c r="T3640" s="46">
        <v>13480.408555908218</v>
      </c>
      <c r="U3640" s="110">
        <f>$L$1*gp_need_index[[#This Row],[Normalised weighted population 2025/26]]</f>
        <v>5435.387774967272</v>
      </c>
      <c r="V3640" s="4">
        <f>$M$1*gp_need_index[[#This Row],[Normalised travel time adjusted wp 2025/26]]</f>
        <v>8004.0411095413056</v>
      </c>
      <c r="W3640" s="115">
        <v>13439.428884508578</v>
      </c>
      <c r="X3640" s="43">
        <f>gp_need_index[[#This Row],[Combined weighted population 2025/26]]/gp_need_index[[#This Row],[Registered population 2025/26]]</f>
        <v>0.97427192893125836</v>
      </c>
    </row>
    <row r="3641" spans="1:24" ht="13">
      <c r="A3641" s="8" t="s">
        <v>1441</v>
      </c>
      <c r="B3641" s="3" t="s">
        <v>9325</v>
      </c>
      <c r="C3641" s="74" t="s">
        <v>6409</v>
      </c>
      <c r="D3641" s="74" t="s">
        <v>6800</v>
      </c>
      <c r="E3641" s="74" t="s">
        <v>6662</v>
      </c>
      <c r="F3641" s="41">
        <v>1.0044368775672519</v>
      </c>
      <c r="G3641" s="110">
        <v>19010.083333333336</v>
      </c>
      <c r="H3641" s="4">
        <v>7005.532385601372</v>
      </c>
      <c r="I3641" s="46">
        <v>17171.044287899458</v>
      </c>
      <c r="J3641" s="110">
        <v>17247.230109106727</v>
      </c>
      <c r="K3641" s="46">
        <v>17300.729014785378</v>
      </c>
      <c r="L3641" s="110">
        <f>$L$1*gp_need_index[[#This Row],[Normalised weighted population (base year)]]</f>
        <v>6975.6749261997184</v>
      </c>
      <c r="M3641" s="4">
        <f>$M$1*gp_need_index[[#This Row],[Normalised travel time adjusted wp (base year)]]</f>
        <v>10272.370135153271</v>
      </c>
      <c r="N3641" s="115">
        <v>17248.04506135299</v>
      </c>
      <c r="O3641" s="43">
        <f>gp_need_index[[#This Row],[Combined weighted population (base year)]]/gp_need_index[[#This Row],[Registered population (base year)]]</f>
        <v>0.90731033414826279</v>
      </c>
      <c r="P3641" s="77">
        <v>19181.203227211819</v>
      </c>
      <c r="Q3641" s="4">
        <v>7151.132615185642</v>
      </c>
      <c r="R3641" s="46">
        <v>17352.317624790678</v>
      </c>
      <c r="S3641" s="110">
        <v>17429.307733599941</v>
      </c>
      <c r="T3641" s="46">
        <v>17483.144035660764</v>
      </c>
      <c r="U3641" s="110">
        <f>$L$1*gp_need_index[[#This Row],[Normalised weighted population 2025/26]]</f>
        <v>7049.3165667277635</v>
      </c>
      <c r="V3641" s="4">
        <f>$M$1*gp_need_index[[#This Row],[Normalised travel time adjusted wp 2025/26]]</f>
        <v>10380.679710492106</v>
      </c>
      <c r="W3641" s="115">
        <v>17429.996277219871</v>
      </c>
      <c r="X3641" s="43">
        <f>gp_need_index[[#This Row],[Combined weighted population 2025/26]]/gp_need_index[[#This Row],[Registered population 2025/26]]</f>
        <v>0.90870192400091132</v>
      </c>
    </row>
    <row r="3642" spans="1:24" ht="13">
      <c r="A3642" s="8" t="s">
        <v>1468</v>
      </c>
      <c r="B3642" s="3" t="s">
        <v>9324</v>
      </c>
      <c r="C3642" s="74" t="s">
        <v>6409</v>
      </c>
      <c r="D3642" s="74" t="s">
        <v>6800</v>
      </c>
      <c r="E3642" s="74" t="s">
        <v>6657</v>
      </c>
      <c r="F3642" s="41">
        <v>1.0044368775672519</v>
      </c>
      <c r="G3642" s="110">
        <v>8457.1666666666679</v>
      </c>
      <c r="H3642" s="4">
        <v>3288.1913293013263</v>
      </c>
      <c r="I3642" s="46">
        <v>8059.5843163279087</v>
      </c>
      <c r="J3642" s="110">
        <v>8095.3437051823994</v>
      </c>
      <c r="K3642" s="46">
        <v>8120.4545216195938</v>
      </c>
      <c r="L3642" s="110">
        <f>$L$1*gp_need_index[[#This Row],[Normalised weighted population (base year)]]</f>
        <v>3274.177114004674</v>
      </c>
      <c r="M3642" s="4">
        <f>$M$1*gp_need_index[[#This Row],[Normalised travel time adjusted wp (base year)]]</f>
        <v>4821.549105847912</v>
      </c>
      <c r="N3642" s="115">
        <v>8095.7262198525859</v>
      </c>
      <c r="O3642" s="43">
        <f>gp_need_index[[#This Row],[Combined weighted population (base year)]]/gp_need_index[[#This Row],[Registered population (base year)]]</f>
        <v>0.95726222964971541</v>
      </c>
      <c r="P3642" s="77">
        <v>8529.8172898764824</v>
      </c>
      <c r="Q3642" s="4">
        <v>3349.4879856342459</v>
      </c>
      <c r="R3642" s="46">
        <v>8127.5767818545664</v>
      </c>
      <c r="S3642" s="110">
        <v>8163.6378449540944</v>
      </c>
      <c r="T3642" s="46">
        <v>8188.8539969466856</v>
      </c>
      <c r="U3642" s="110">
        <f>$L$1*gp_need_index[[#This Row],[Normalised weighted population 2025/26]]</f>
        <v>3301.7988083520031</v>
      </c>
      <c r="V3642" s="4">
        <f>$M$1*gp_need_index[[#This Row],[Normalised travel time adjusted wp 2025/26]]</f>
        <v>4862.1615405614839</v>
      </c>
      <c r="W3642" s="115">
        <v>8163.960348913487</v>
      </c>
      <c r="X3642" s="43">
        <f>gp_need_index[[#This Row],[Combined weighted population 2025/26]]/gp_need_index[[#This Row],[Registered population 2025/26]]</f>
        <v>0.9571084668604557</v>
      </c>
    </row>
    <row r="3643" spans="1:24" ht="13">
      <c r="A3643" s="8" t="s">
        <v>1618</v>
      </c>
      <c r="B3643" s="3" t="s">
        <v>9323</v>
      </c>
      <c r="C3643" s="74" t="s">
        <v>6409</v>
      </c>
      <c r="D3643" s="74" t="s">
        <v>6800</v>
      </c>
      <c r="E3643" s="74" t="s">
        <v>6441</v>
      </c>
      <c r="F3643" s="41">
        <v>1.0044368775672519</v>
      </c>
      <c r="G3643" s="110">
        <v>19634</v>
      </c>
      <c r="H3643" s="4">
        <v>7907.2388959460077</v>
      </c>
      <c r="I3643" s="46">
        <v>19381.189294956745</v>
      </c>
      <c r="J3643" s="110">
        <v>19467.1812589662</v>
      </c>
      <c r="K3643" s="46">
        <v>19527.566195411891</v>
      </c>
      <c r="L3643" s="110">
        <f>$L$1*gp_need_index[[#This Row],[Normalised weighted population (base year)]]</f>
        <v>7873.5383787947158</v>
      </c>
      <c r="M3643" s="4">
        <f>$M$1*gp_need_index[[#This Row],[Normalised travel time adjusted wp (base year)]]</f>
        <v>11594.562727764114</v>
      </c>
      <c r="N3643" s="115">
        <v>19468.101106558832</v>
      </c>
      <c r="O3643" s="43">
        <f>gp_need_index[[#This Row],[Combined weighted population (base year)]]/gp_need_index[[#This Row],[Registered population (base year)]]</f>
        <v>0.9915504281633305</v>
      </c>
      <c r="P3643" s="77">
        <v>19817.417130432976</v>
      </c>
      <c r="Q3643" s="4">
        <v>8066.6711445913998</v>
      </c>
      <c r="R3643" s="46">
        <v>19573.883943704488</v>
      </c>
      <c r="S3643" s="110">
        <v>19660.730870278301</v>
      </c>
      <c r="T3643" s="46">
        <v>19721.459676152117</v>
      </c>
      <c r="U3643" s="110">
        <f>$L$1*gp_need_index[[#This Row],[Normalised weighted population 2025/26]]</f>
        <v>7951.8198861477513</v>
      </c>
      <c r="V3643" s="4">
        <f>$M$1*gp_need_index[[#This Row],[Normalised travel time adjusted wp 2025/26]]</f>
        <v>11709.687679970153</v>
      </c>
      <c r="W3643" s="115">
        <v>19661.507566117903</v>
      </c>
      <c r="X3643" s="43">
        <f>gp_need_index[[#This Row],[Combined weighted population 2025/26]]/gp_need_index[[#This Row],[Registered population 2025/26]]</f>
        <v>0.99213270007443877</v>
      </c>
    </row>
    <row r="3644" spans="1:24" ht="13">
      <c r="A3644" s="8" t="s">
        <v>1504</v>
      </c>
      <c r="B3644" s="3" t="s">
        <v>9322</v>
      </c>
      <c r="C3644" s="74" t="s">
        <v>6409</v>
      </c>
      <c r="D3644" s="74" t="s">
        <v>6800</v>
      </c>
      <c r="E3644" s="74" t="s">
        <v>6658</v>
      </c>
      <c r="F3644" s="41">
        <v>1.0044368775672519</v>
      </c>
      <c r="G3644" s="110">
        <v>36689.25</v>
      </c>
      <c r="H3644" s="4">
        <v>17322.180399973899</v>
      </c>
      <c r="I3644" s="46">
        <v>42457.86193527143</v>
      </c>
      <c r="J3644" s="110">
        <v>42646.242270445509</v>
      </c>
      <c r="K3644" s="46">
        <v>42778.525963440989</v>
      </c>
      <c r="L3644" s="110">
        <f>$L$1*gp_need_index[[#This Row],[Normalised weighted population (base year)]]</f>
        <v>17248.353562901051</v>
      </c>
      <c r="M3644" s="4">
        <f>$M$1*gp_need_index[[#This Row],[Normalised travel time adjusted wp (base year)]]</f>
        <v>25399.903793486556</v>
      </c>
      <c r="N3644" s="115">
        <v>42648.257356387607</v>
      </c>
      <c r="O3644" s="43">
        <f>gp_need_index[[#This Row],[Combined weighted population (base year)]]/gp_need_index[[#This Row],[Registered population (base year)]]</f>
        <v>1.1624183475101728</v>
      </c>
      <c r="P3644" s="77">
        <v>37029.107377073684</v>
      </c>
      <c r="Q3644" s="4">
        <v>17665.706945931215</v>
      </c>
      <c r="R3644" s="46">
        <v>42866.070941170983</v>
      </c>
      <c r="S3644" s="110">
        <v>43056.262449726091</v>
      </c>
      <c r="T3644" s="46">
        <v>43189.256254545136</v>
      </c>
      <c r="U3644" s="110">
        <f>$L$1*gp_need_index[[#This Row],[Normalised weighted population 2025/26]]</f>
        <v>17414.187001995324</v>
      </c>
      <c r="V3644" s="4">
        <f>$M$1*gp_need_index[[#This Row],[Normalised travel time adjusted wp 2025/26]]</f>
        <v>25643.776382458691</v>
      </c>
      <c r="W3644" s="115">
        <v>43057.963384454015</v>
      </c>
      <c r="X3644" s="43">
        <f>gp_need_index[[#This Row],[Combined weighted population 2025/26]]/gp_need_index[[#This Row],[Registered population 2025/26]]</f>
        <v>1.1628139708037644</v>
      </c>
    </row>
    <row r="3645" spans="1:24" ht="13">
      <c r="A3645" s="8" t="s">
        <v>179</v>
      </c>
      <c r="B3645" s="3" t="s">
        <v>9321</v>
      </c>
      <c r="C3645" s="74" t="s">
        <v>6417</v>
      </c>
      <c r="D3645" s="74" t="s">
        <v>6800</v>
      </c>
      <c r="E3645" s="74" t="s">
        <v>6660</v>
      </c>
      <c r="F3645" s="41">
        <v>0.98348122151039918</v>
      </c>
      <c r="G3645" s="110">
        <v>15052.083333333332</v>
      </c>
      <c r="H3645" s="4">
        <v>5147.0795661017091</v>
      </c>
      <c r="I3645" s="46">
        <v>12615.847921069591</v>
      </c>
      <c r="J3645" s="110">
        <v>12407.449523802952</v>
      </c>
      <c r="K3645" s="46">
        <v>12445.935991924929</v>
      </c>
      <c r="L3645" s="110">
        <f>$L$1*gp_need_index[[#This Row],[Normalised weighted population (base year)]]</f>
        <v>5125.1428008820058</v>
      </c>
      <c r="M3645" s="4">
        <f>$M$1*gp_need_index[[#This Row],[Normalised travel time adjusted wp (base year)]]</f>
        <v>7389.8193005749972</v>
      </c>
      <c r="N3645" s="115">
        <v>12514.962101457004</v>
      </c>
      <c r="O3645" s="43">
        <f>gp_need_index[[#This Row],[Combined weighted population (base year)]]/gp_need_index[[#This Row],[Registered population (base year)]]</f>
        <v>0.83144384895492907</v>
      </c>
      <c r="P3645" s="77">
        <v>15178.757288656258</v>
      </c>
      <c r="Q3645" s="4">
        <v>5254.9160529808532</v>
      </c>
      <c r="R3645" s="46">
        <v>12751.123122692639</v>
      </c>
      <c r="S3645" s="110">
        <v>12540.490144335252</v>
      </c>
      <c r="T3645" s="46">
        <v>12579.225682528757</v>
      </c>
      <c r="U3645" s="110">
        <f>$L$1*gp_need_index[[#This Row],[Normalised weighted population 2025/26]]</f>
        <v>5180.097864550643</v>
      </c>
      <c r="V3645" s="4">
        <f>$M$1*gp_need_index[[#This Row],[Normalised travel time adjusted wp 2025/26]]</f>
        <v>7468.9605342139066</v>
      </c>
      <c r="W3645" s="115">
        <v>12649.05839876455</v>
      </c>
      <c r="X3645" s="43">
        <f>gp_need_index[[#This Row],[Combined weighted population 2025/26]]/gp_need_index[[#This Row],[Registered population 2025/26]]</f>
        <v>0.83333952564204572</v>
      </c>
    </row>
    <row r="3646" spans="1:24" ht="13">
      <c r="A3646" s="8" t="s">
        <v>1467</v>
      </c>
      <c r="B3646" s="3" t="s">
        <v>9320</v>
      </c>
      <c r="C3646" s="74" t="s">
        <v>6409</v>
      </c>
      <c r="D3646" s="74" t="s">
        <v>6800</v>
      </c>
      <c r="E3646" s="74" t="s">
        <v>6657</v>
      </c>
      <c r="F3646" s="41">
        <v>1.0044368775672519</v>
      </c>
      <c r="G3646" s="110">
        <v>19171.916666666664</v>
      </c>
      <c r="H3646" s="4">
        <v>9133.6986766764057</v>
      </c>
      <c r="I3646" s="46">
        <v>22387.327023408816</v>
      </c>
      <c r="J3646" s="110">
        <v>22486.65685246971</v>
      </c>
      <c r="K3646" s="46">
        <v>22556.407851694988</v>
      </c>
      <c r="L3646" s="110">
        <f>$L$1*gp_need_index[[#This Row],[Normalised weighted population (base year)]]</f>
        <v>9094.7710088825479</v>
      </c>
      <c r="M3646" s="4">
        <f>$M$1*gp_need_index[[#This Row],[Normalised travel time adjusted wp (base year)]]</f>
        <v>13392.948365012166</v>
      </c>
      <c r="N3646" s="115">
        <v>22487.719373894713</v>
      </c>
      <c r="O3646" s="43">
        <f>gp_need_index[[#This Row],[Combined weighted population (base year)]]/gp_need_index[[#This Row],[Registered population (base year)]]</f>
        <v>1.1729510285736369</v>
      </c>
      <c r="P3646" s="77">
        <v>19355.354926888336</v>
      </c>
      <c r="Q3646" s="4">
        <v>9320.0576153846705</v>
      </c>
      <c r="R3646" s="46">
        <v>22615.242749110403</v>
      </c>
      <c r="S3646" s="110">
        <v>22715.583812341887</v>
      </c>
      <c r="T3646" s="46">
        <v>22785.74856301937</v>
      </c>
      <c r="U3646" s="110">
        <f>$L$1*gp_need_index[[#This Row],[Normalised weighted population 2025/26]]</f>
        <v>9187.3609519522051</v>
      </c>
      <c r="V3646" s="4">
        <f>$M$1*gp_need_index[[#This Row],[Normalised travel time adjusted wp 2025/26]]</f>
        <v>13529.120237987578</v>
      </c>
      <c r="W3646" s="115">
        <v>22716.481189939783</v>
      </c>
      <c r="X3646" s="43">
        <f>gp_need_index[[#This Row],[Combined weighted population 2025/26]]/gp_need_index[[#This Row],[Registered population 2025/26]]</f>
        <v>1.1736535587049448</v>
      </c>
    </row>
    <row r="3647" spans="1:24" ht="13">
      <c r="A3647" s="8" t="s">
        <v>1507</v>
      </c>
      <c r="B3647" s="3" t="s">
        <v>9319</v>
      </c>
      <c r="C3647" s="74" t="s">
        <v>6409</v>
      </c>
      <c r="D3647" s="74" t="s">
        <v>6800</v>
      </c>
      <c r="E3647" s="74" t="s">
        <v>6584</v>
      </c>
      <c r="F3647" s="41">
        <v>1.0044368775672519</v>
      </c>
      <c r="G3647" s="110">
        <v>23733.333333333336</v>
      </c>
      <c r="H3647" s="4">
        <v>10467.456661495131</v>
      </c>
      <c r="I3647" s="46">
        <v>25656.460069418692</v>
      </c>
      <c r="J3647" s="110">
        <v>25770.294641555789</v>
      </c>
      <c r="K3647" s="46">
        <v>25850.231104026461</v>
      </c>
      <c r="L3647" s="110">
        <f>$L$1*gp_need_index[[#This Row],[Normalised weighted population (base year)]]</f>
        <v>10422.844539945094</v>
      </c>
      <c r="M3647" s="4">
        <f>$M$1*gp_need_index[[#This Row],[Normalised travel time adjusted wp (base year)]]</f>
        <v>15348.667778847686</v>
      </c>
      <c r="N3647" s="115">
        <v>25771.512318792782</v>
      </c>
      <c r="O3647" s="43">
        <f>gp_need_index[[#This Row],[Combined weighted population (base year)]]/gp_need_index[[#This Row],[Registered population (base year)]]</f>
        <v>1.0858783280390216</v>
      </c>
      <c r="P3647" s="77">
        <v>23946.727380079839</v>
      </c>
      <c r="Q3647" s="4">
        <v>10670.737173706169</v>
      </c>
      <c r="R3647" s="46">
        <v>25892.684514843648</v>
      </c>
      <c r="S3647" s="110">
        <v>26007.567185923486</v>
      </c>
      <c r="T3647" s="46">
        <v>26087.900338811098</v>
      </c>
      <c r="U3647" s="110">
        <f>$L$1*gp_need_index[[#This Row],[Normalised weighted population 2025/26]]</f>
        <v>10518.809870490979</v>
      </c>
      <c r="V3647" s="4">
        <f>$M$1*gp_need_index[[#This Row],[Normalised travel time adjusted wp 2025/26]]</f>
        <v>15489.784742610309</v>
      </c>
      <c r="W3647" s="115">
        <v>26008.59461310129</v>
      </c>
      <c r="X3647" s="43">
        <f>gp_need_index[[#This Row],[Combined weighted population 2025/26]]/gp_need_index[[#This Row],[Registered population 2025/26]]</f>
        <v>1.086102255239128</v>
      </c>
    </row>
    <row r="3648" spans="1:24" ht="13">
      <c r="A3648" s="8" t="s">
        <v>1449</v>
      </c>
      <c r="B3648" s="3" t="s">
        <v>7955</v>
      </c>
      <c r="C3648" s="74" t="s">
        <v>6409</v>
      </c>
      <c r="D3648" s="74" t="s">
        <v>6800</v>
      </c>
      <c r="E3648" s="74" t="s">
        <v>6664</v>
      </c>
      <c r="F3648" s="41">
        <v>1.0044368775672519</v>
      </c>
      <c r="G3648" s="110">
        <v>12692.749999999998</v>
      </c>
      <c r="H3648" s="4">
        <v>5220.839906845632</v>
      </c>
      <c r="I3648" s="46">
        <v>12796.639616531254</v>
      </c>
      <c r="J3648" s="110">
        <v>12853.416739782049</v>
      </c>
      <c r="K3648" s="46">
        <v>12893.286546438536</v>
      </c>
      <c r="L3648" s="110">
        <f>$L$1*gp_need_index[[#This Row],[Normalised weighted population (base year)]]</f>
        <v>5198.5887763132023</v>
      </c>
      <c r="M3648" s="4">
        <f>$M$1*gp_need_index[[#This Row],[Normalised travel time adjusted wp (base year)]]</f>
        <v>7655.4353027794477</v>
      </c>
      <c r="N3648" s="115">
        <v>12854.024079092651</v>
      </c>
      <c r="O3648" s="43">
        <f>gp_need_index[[#This Row],[Combined weighted population (base year)]]/gp_need_index[[#This Row],[Registered population (base year)]]</f>
        <v>1.0127059998103369</v>
      </c>
      <c r="P3648" s="77">
        <v>12804.607162526589</v>
      </c>
      <c r="Q3648" s="4">
        <v>5324.2588243520649</v>
      </c>
      <c r="R3648" s="46">
        <v>12919.384272158859</v>
      </c>
      <c r="S3648" s="110">
        <v>12976.705998418707</v>
      </c>
      <c r="T3648" s="46">
        <v>13016.78893656883</v>
      </c>
      <c r="U3648" s="110">
        <f>$L$1*gp_need_index[[#This Row],[Normalised weighted population 2025/26]]</f>
        <v>5248.4533507811566</v>
      </c>
      <c r="V3648" s="4">
        <f>$M$1*gp_need_index[[#This Row],[Normalised travel time adjusted wp 2025/26]]</f>
        <v>7728.7652915279141</v>
      </c>
      <c r="W3648" s="115">
        <v>12977.218642309072</v>
      </c>
      <c r="X3648" s="43">
        <f>gp_need_index[[#This Row],[Combined weighted population 2025/26]]/gp_need_index[[#This Row],[Registered population 2025/26]]</f>
        <v>1.013480419788874</v>
      </c>
    </row>
    <row r="3649" spans="1:24" ht="13">
      <c r="A3649" s="8" t="s">
        <v>1597</v>
      </c>
      <c r="B3649" s="3" t="s">
        <v>9318</v>
      </c>
      <c r="C3649" s="74" t="s">
        <v>6409</v>
      </c>
      <c r="D3649" s="74" t="s">
        <v>6800</v>
      </c>
      <c r="E3649" s="74" t="s">
        <v>6661</v>
      </c>
      <c r="F3649" s="41">
        <v>1.0044368775672519</v>
      </c>
      <c r="G3649" s="110">
        <v>12622.000000000002</v>
      </c>
      <c r="H3649" s="4">
        <v>8114.8734793920476</v>
      </c>
      <c r="I3649" s="46">
        <v>19890.116016269083</v>
      </c>
      <c r="J3649" s="110">
        <v>19978.366025831703</v>
      </c>
      <c r="K3649" s="46">
        <v>20040.336598084064</v>
      </c>
      <c r="L3649" s="110">
        <f>$L$1*gp_need_index[[#This Row],[Normalised weighted population (base year)]]</f>
        <v>8080.2880271916565</v>
      </c>
      <c r="M3649" s="4">
        <f>$M$1*gp_need_index[[#This Row],[Normalised travel time adjusted wp (base year)]]</f>
        <v>11899.022000324167</v>
      </c>
      <c r="N3649" s="115">
        <v>19979.310027515821</v>
      </c>
      <c r="O3649" s="43">
        <f>gp_need_index[[#This Row],[Combined weighted population (base year)]]/gp_need_index[[#This Row],[Registered population (base year)]]</f>
        <v>1.5828957397810028</v>
      </c>
      <c r="P3649" s="77">
        <v>12760.726194876015</v>
      </c>
      <c r="Q3649" s="4">
        <v>8282.4402261607265</v>
      </c>
      <c r="R3649" s="46">
        <v>20097.450466446586</v>
      </c>
      <c r="S3649" s="110">
        <v>20186.620393580117</v>
      </c>
      <c r="T3649" s="46">
        <v>20248.973586816868</v>
      </c>
      <c r="U3649" s="110">
        <f>$L$1*gp_need_index[[#This Row],[Normalised weighted population 2025/26]]</f>
        <v>8164.5169011722464</v>
      </c>
      <c r="V3649" s="4">
        <f>$M$1*gp_need_index[[#This Row],[Normalised travel time adjusted wp 2025/26]]</f>
        <v>12022.900963477428</v>
      </c>
      <c r="W3649" s="115">
        <v>20187.417864649673</v>
      </c>
      <c r="X3649" s="43">
        <f>gp_need_index[[#This Row],[Combined weighted population 2025/26]]/gp_need_index[[#This Row],[Registered population 2025/26]]</f>
        <v>1.5819960052709066</v>
      </c>
    </row>
    <row r="3650" spans="1:24" ht="13">
      <c r="A3650" s="8" t="s">
        <v>1453</v>
      </c>
      <c r="B3650" s="3" t="s">
        <v>9317</v>
      </c>
      <c r="C3650" s="74" t="s">
        <v>6409</v>
      </c>
      <c r="D3650" s="74" t="s">
        <v>6800</v>
      </c>
      <c r="E3650" s="74" t="s">
        <v>6556</v>
      </c>
      <c r="F3650" s="41">
        <v>1.0044368775672519</v>
      </c>
      <c r="G3650" s="110">
        <v>7147.4166666666661</v>
      </c>
      <c r="H3650" s="4">
        <v>3079.3158951111127</v>
      </c>
      <c r="I3650" s="46">
        <v>7547.6161840406294</v>
      </c>
      <c r="J3650" s="110">
        <v>7581.1040329738262</v>
      </c>
      <c r="K3650" s="46">
        <v>7604.619737642598</v>
      </c>
      <c r="L3650" s="110">
        <f>$L$1*gp_need_index[[#This Row],[Normalised weighted population (base year)]]</f>
        <v>3066.1919033482432</v>
      </c>
      <c r="M3650" s="4">
        <f>$M$1*gp_need_index[[#This Row],[Normalised travel time adjusted wp (base year)]]</f>
        <v>4515.2703458563483</v>
      </c>
      <c r="N3650" s="115">
        <v>7581.462249204591</v>
      </c>
      <c r="O3650" s="43">
        <f>gp_need_index[[#This Row],[Combined weighted population (base year)]]/gp_need_index[[#This Row],[Registered population (base year)]]</f>
        <v>1.0607276170930651</v>
      </c>
      <c r="P3650" s="77">
        <v>7214.5763875606044</v>
      </c>
      <c r="Q3650" s="4">
        <v>3145.0361978914289</v>
      </c>
      <c r="R3650" s="46">
        <v>7631.4718218743847</v>
      </c>
      <c r="S3650" s="110">
        <v>7665.3317280059737</v>
      </c>
      <c r="T3650" s="46">
        <v>7689.0086932998847</v>
      </c>
      <c r="U3650" s="110">
        <f>$L$1*gp_need_index[[#This Row],[Normalised weighted population 2025/26]]</f>
        <v>3100.2579543379102</v>
      </c>
      <c r="V3650" s="4">
        <f>$M$1*gp_need_index[[#This Row],[Normalised travel time adjusted wp 2025/26]]</f>
        <v>4565.3765920781025</v>
      </c>
      <c r="W3650" s="115">
        <v>7665.6345464160131</v>
      </c>
      <c r="X3650" s="43">
        <f>gp_need_index[[#This Row],[Combined weighted population 2025/26]]/gp_need_index[[#This Row],[Registered population 2025/26]]</f>
        <v>1.0625203940779011</v>
      </c>
    </row>
    <row r="3651" spans="1:24" ht="13">
      <c r="A3651" s="8" t="s">
        <v>176</v>
      </c>
      <c r="B3651" s="3" t="s">
        <v>12787</v>
      </c>
      <c r="C3651" s="74" t="s">
        <v>6417</v>
      </c>
      <c r="D3651" s="74" t="s">
        <v>6800</v>
      </c>
      <c r="E3651" s="74" t="s">
        <v>6660</v>
      </c>
      <c r="F3651" s="41">
        <v>0.98348122151039918</v>
      </c>
      <c r="G3651" s="110">
        <v>28535.999999999996</v>
      </c>
      <c r="H3651" s="4">
        <v>10218.415174398169</v>
      </c>
      <c r="I3651" s="46">
        <v>25046.042164099257</v>
      </c>
      <c r="J3651" s="110">
        <v>24632.312141549301</v>
      </c>
      <c r="K3651" s="46">
        <v>24708.718714406008</v>
      </c>
      <c r="L3651" s="110">
        <f>$L$1*gp_need_index[[#This Row],[Normalised weighted population (base year)]]</f>
        <v>10174.864463413533</v>
      </c>
      <c r="M3651" s="4">
        <f>$M$1*gp_need_index[[#This Row],[Normalised travel time adjusted wp (base year)]]</f>
        <v>14670.89068806594</v>
      </c>
      <c r="N3651" s="115">
        <v>24845.755151479472</v>
      </c>
      <c r="O3651" s="43">
        <f>gp_need_index[[#This Row],[Combined weighted population (base year)]]/gp_need_index[[#This Row],[Registered population (base year)]]</f>
        <v>0.87068107483457646</v>
      </c>
      <c r="P3651" s="77">
        <v>28784.292141418573</v>
      </c>
      <c r="Q3651" s="4">
        <v>10429.493830105361</v>
      </c>
      <c r="R3651" s="46">
        <v>25307.304359238875</v>
      </c>
      <c r="S3651" s="110">
        <v>24889.2586043597</v>
      </c>
      <c r="T3651" s="46">
        <v>24966.137483588569</v>
      </c>
      <c r="U3651" s="110">
        <f>$L$1*gp_need_index[[#This Row],[Normalised weighted population 2025/26]]</f>
        <v>10281.001289645099</v>
      </c>
      <c r="V3651" s="4">
        <f>$M$1*gp_need_index[[#This Row],[Normalised travel time adjusted wp 2025/26]]</f>
        <v>14823.734008975654</v>
      </c>
      <c r="W3651" s="115">
        <v>25104.735298620755</v>
      </c>
      <c r="X3651" s="43">
        <f>gp_need_index[[#This Row],[Combined weighted population 2025/26]]/gp_need_index[[#This Row],[Registered population 2025/26]]</f>
        <v>0.87216788848862492</v>
      </c>
    </row>
    <row r="3652" spans="1:24" ht="13">
      <c r="A3652" s="8" t="s">
        <v>1429</v>
      </c>
      <c r="B3652" s="3" t="s">
        <v>9316</v>
      </c>
      <c r="C3652" s="74" t="s">
        <v>6409</v>
      </c>
      <c r="D3652" s="74" t="s">
        <v>6800</v>
      </c>
      <c r="E3652" s="74" t="s">
        <v>6663</v>
      </c>
      <c r="F3652" s="41">
        <v>1.0044368775672519</v>
      </c>
      <c r="G3652" s="110">
        <v>23774</v>
      </c>
      <c r="H3652" s="4">
        <v>11111.71683386597</v>
      </c>
      <c r="I3652" s="46">
        <v>27235.58630048811</v>
      </c>
      <c r="J3652" s="110">
        <v>27356.427262375699</v>
      </c>
      <c r="K3652" s="46">
        <v>27441.28372411224</v>
      </c>
      <c r="L3652" s="110">
        <f>$L$1*gp_need_index[[#This Row],[Normalised weighted population (base year)]]</f>
        <v>11064.358886462613</v>
      </c>
      <c r="M3652" s="4">
        <f>$M$1*gp_need_index[[#This Row],[Normalised travel time adjusted wp (base year)]]</f>
        <v>16293.360999813049</v>
      </c>
      <c r="N3652" s="115">
        <v>27357.719886275663</v>
      </c>
      <c r="O3652" s="43">
        <f>gp_need_index[[#This Row],[Combined weighted population (base year)]]/gp_need_index[[#This Row],[Registered population (base year)]]</f>
        <v>1.1507411410059587</v>
      </c>
      <c r="P3652" s="77">
        <v>23999.068827934789</v>
      </c>
      <c r="Q3652" s="4">
        <v>11341.201158664046</v>
      </c>
      <c r="R3652" s="46">
        <v>27519.574218758044</v>
      </c>
      <c r="S3652" s="110">
        <v>27641.675200269572</v>
      </c>
      <c r="T3652" s="46">
        <v>27727.055847527296</v>
      </c>
      <c r="U3652" s="110">
        <f>$L$1*gp_need_index[[#This Row],[Normalised weighted population 2025/26]]</f>
        <v>11179.727955903269</v>
      </c>
      <c r="V3652" s="4">
        <f>$M$1*gp_need_index[[#This Row],[Normalised travel time adjusted wp 2025/26]]</f>
        <v>16463.039226870384</v>
      </c>
      <c r="W3652" s="115">
        <v>27642.767182773652</v>
      </c>
      <c r="X3652" s="43">
        <f>gp_need_index[[#This Row],[Combined weighted population 2025/26]]/gp_need_index[[#This Row],[Registered population 2025/26]]</f>
        <v>1.1518266554824668</v>
      </c>
    </row>
    <row r="3653" spans="1:24" ht="13">
      <c r="A3653" s="8" t="s">
        <v>1479</v>
      </c>
      <c r="B3653" s="3" t="s">
        <v>9315</v>
      </c>
      <c r="C3653" s="74" t="s">
        <v>6409</v>
      </c>
      <c r="D3653" s="74" t="s">
        <v>6800</v>
      </c>
      <c r="E3653" s="74" t="s">
        <v>6657</v>
      </c>
      <c r="F3653" s="41">
        <v>1.0044368775672519</v>
      </c>
      <c r="G3653" s="110">
        <v>5811.1666666666661</v>
      </c>
      <c r="H3653" s="4">
        <v>1663.3585646025474</v>
      </c>
      <c r="I3653" s="46">
        <v>4077.0068579156832</v>
      </c>
      <c r="J3653" s="110">
        <v>4095.0960381851014</v>
      </c>
      <c r="K3653" s="46">
        <v>4107.798550722242</v>
      </c>
      <c r="L3653" s="110">
        <f>$L$1*gp_need_index[[#This Row],[Normalised weighted population (base year)]]</f>
        <v>1656.2693588035579</v>
      </c>
      <c r="M3653" s="4">
        <f>$M$1*gp_need_index[[#This Row],[Normalised travel time adjusted wp (base year)]]</f>
        <v>2439.0201775661139</v>
      </c>
      <c r="N3653" s="115">
        <v>4095.2895363696716</v>
      </c>
      <c r="O3653" s="43">
        <f>gp_need_index[[#This Row],[Combined weighted population (base year)]]/gp_need_index[[#This Row],[Registered population (base year)]]</f>
        <v>0.70472759968503262</v>
      </c>
      <c r="P3653" s="77">
        <v>5860.4323695654803</v>
      </c>
      <c r="Q3653" s="4">
        <v>1693.5996124698434</v>
      </c>
      <c r="R3653" s="46">
        <v>4109.5418007481912</v>
      </c>
      <c r="S3653" s="110">
        <v>4127.7753345756146</v>
      </c>
      <c r="T3653" s="46">
        <v>4140.5253624681754</v>
      </c>
      <c r="U3653" s="110">
        <f>$L$1*gp_need_index[[#This Row],[Normalised weighted population 2025/26]]</f>
        <v>1669.4865622034699</v>
      </c>
      <c r="V3653" s="4">
        <f>$M$1*gp_need_index[[#This Row],[Normalised travel time adjusted wp 2025/26]]</f>
        <v>2458.4518398567839</v>
      </c>
      <c r="W3653" s="115">
        <v>4127.9384020602538</v>
      </c>
      <c r="X3653" s="43">
        <f>gp_need_index[[#This Row],[Combined weighted population 2025/26]]/gp_need_index[[#This Row],[Registered population 2025/26]]</f>
        <v>0.7043743774772574</v>
      </c>
    </row>
    <row r="3654" spans="1:24" ht="13">
      <c r="A3654" s="8" t="s">
        <v>1452</v>
      </c>
      <c r="B3654" s="3" t="s">
        <v>9149</v>
      </c>
      <c r="C3654" s="74" t="s">
        <v>6409</v>
      </c>
      <c r="D3654" s="74" t="s">
        <v>6800</v>
      </c>
      <c r="E3654" s="74" t="s">
        <v>6556</v>
      </c>
      <c r="F3654" s="41">
        <v>1.0044368775672519</v>
      </c>
      <c r="G3654" s="110">
        <v>10024.916666666668</v>
      </c>
      <c r="H3654" s="4">
        <v>3941.7202439946559</v>
      </c>
      <c r="I3654" s="46">
        <v>9661.4288757344711</v>
      </c>
      <c r="J3654" s="110">
        <v>9704.295452780816</v>
      </c>
      <c r="K3654" s="46">
        <v>9734.3970507662198</v>
      </c>
      <c r="L3654" s="110">
        <f>$L$1*gp_need_index[[#This Row],[Normalised weighted population (base year)]]</f>
        <v>3924.9206996231765</v>
      </c>
      <c r="M3654" s="4">
        <f>$M$1*gp_need_index[[#This Row],[Normalised travel time adjusted wp (base year)]]</f>
        <v>5779.8332927218253</v>
      </c>
      <c r="N3654" s="115">
        <v>9704.7539923450022</v>
      </c>
      <c r="O3654" s="43">
        <f>gp_need_index[[#This Row],[Combined weighted population (base year)]]/gp_need_index[[#This Row],[Registered population (base year)]]</f>
        <v>0.96806330815833885</v>
      </c>
      <c r="P3654" s="77">
        <v>10120.1474943838</v>
      </c>
      <c r="Q3654" s="4">
        <v>4025.4063782349349</v>
      </c>
      <c r="R3654" s="46">
        <v>9767.7016778659709</v>
      </c>
      <c r="S3654" s="110">
        <v>9811.0397743241028</v>
      </c>
      <c r="T3654" s="46">
        <v>9841.3444834321435</v>
      </c>
      <c r="U3654" s="110">
        <f>$L$1*gp_need_index[[#This Row],[Normalised weighted population 2025/26]]</f>
        <v>3968.0936429070102</v>
      </c>
      <c r="V3654" s="4">
        <f>$M$1*gp_need_index[[#This Row],[Normalised travel time adjusted wp 2025/26]]</f>
        <v>5843.3337158779759</v>
      </c>
      <c r="W3654" s="115">
        <v>9811.4273587849857</v>
      </c>
      <c r="X3654" s="43">
        <f>gp_need_index[[#This Row],[Combined weighted population 2025/26]]/gp_need_index[[#This Row],[Registered population 2025/26]]</f>
        <v>0.96949450235086598</v>
      </c>
    </row>
    <row r="3655" spans="1:24" ht="13">
      <c r="A3655" s="8" t="s">
        <v>1502</v>
      </c>
      <c r="B3655" s="3" t="s">
        <v>9314</v>
      </c>
      <c r="C3655" s="74" t="s">
        <v>6409</v>
      </c>
      <c r="D3655" s="74" t="s">
        <v>6800</v>
      </c>
      <c r="E3655" s="74" t="s">
        <v>6556</v>
      </c>
      <c r="F3655" s="41">
        <v>1.0044368775672519</v>
      </c>
      <c r="G3655" s="110">
        <v>10226.416666666666</v>
      </c>
      <c r="H3655" s="4">
        <v>5067.972947345319</v>
      </c>
      <c r="I3655" s="46">
        <v>12421.952128520865</v>
      </c>
      <c r="J3655" s="110">
        <v>12477.066809261376</v>
      </c>
      <c r="K3655" s="46">
        <v>12515.769222121424</v>
      </c>
      <c r="L3655" s="110">
        <f>$L$1*gp_need_index[[#This Row],[Normalised weighted population (base year)]]</f>
        <v>5046.3733331839385</v>
      </c>
      <c r="M3655" s="4">
        <f>$M$1*gp_need_index[[#This Row],[Normalised travel time adjusted wp (base year)]]</f>
        <v>7431.283032403795</v>
      </c>
      <c r="N3655" s="115">
        <v>12477.656365587733</v>
      </c>
      <c r="O3655" s="43">
        <f>gp_need_index[[#This Row],[Combined weighted population (base year)]]/gp_need_index[[#This Row],[Registered population (base year)]]</f>
        <v>1.2201396415089416</v>
      </c>
      <c r="P3655" s="77">
        <v>10331.566734560602</v>
      </c>
      <c r="Q3655" s="4">
        <v>5175.7432907698003</v>
      </c>
      <c r="R3655" s="46">
        <v>12559.00937078139</v>
      </c>
      <c r="S3655" s="110">
        <v>12614.732157725517</v>
      </c>
      <c r="T3655" s="46">
        <v>12653.697017445704</v>
      </c>
      <c r="U3655" s="110">
        <f>$L$1*gp_need_index[[#This Row],[Normalised weighted population 2025/26]]</f>
        <v>5102.0523444462051</v>
      </c>
      <c r="V3655" s="4">
        <f>$M$1*gp_need_index[[#This Row],[Normalised travel time adjusted wp 2025/26]]</f>
        <v>7513.1781574176493</v>
      </c>
      <c r="W3655" s="115">
        <v>12615.230501863854</v>
      </c>
      <c r="X3655" s="43">
        <f>gp_need_index[[#This Row],[Combined weighted population 2025/26]]/gp_need_index[[#This Row],[Registered population 2025/26]]</f>
        <v>1.2210375082478113</v>
      </c>
    </row>
    <row r="3656" spans="1:24" ht="13">
      <c r="A3656" s="8" t="s">
        <v>178</v>
      </c>
      <c r="B3656" s="3" t="s">
        <v>9313</v>
      </c>
      <c r="C3656" s="74" t="s">
        <v>6417</v>
      </c>
      <c r="D3656" s="74" t="s">
        <v>6800</v>
      </c>
      <c r="E3656" s="74" t="s">
        <v>6659</v>
      </c>
      <c r="F3656" s="41">
        <v>0.98348122151039918</v>
      </c>
      <c r="G3656" s="110">
        <v>9929.4166666666661</v>
      </c>
      <c r="H3656" s="4">
        <v>4141.9308968005125</v>
      </c>
      <c r="I3656" s="46">
        <v>10152.15902970599</v>
      </c>
      <c r="J3656" s="110">
        <v>9984.4577635030764</v>
      </c>
      <c r="K3656" s="46">
        <v>10015.428392454103</v>
      </c>
      <c r="L3656" s="110">
        <f>$L$1*gp_need_index[[#This Row],[Normalised weighted population (base year)]]</f>
        <v>4124.2780580455519</v>
      </c>
      <c r="M3656" s="4">
        <f>$M$1*gp_need_index[[#This Row],[Normalised travel time adjusted wp (base year)]]</f>
        <v>5946.6966635618364</v>
      </c>
      <c r="N3656" s="115">
        <v>10070.974721607388</v>
      </c>
      <c r="O3656" s="43">
        <f>gp_need_index[[#This Row],[Combined weighted population (base year)]]/gp_need_index[[#This Row],[Registered population (base year)]]</f>
        <v>1.0142564321442906</v>
      </c>
      <c r="P3656" s="77">
        <v>10021.283623681649</v>
      </c>
      <c r="Q3656" s="4">
        <v>4223.7657152008378</v>
      </c>
      <c r="R3656" s="46">
        <v>10249.023225667512</v>
      </c>
      <c r="S3656" s="110">
        <v>10079.721881267937</v>
      </c>
      <c r="T3656" s="46">
        <v>10110.856505785634</v>
      </c>
      <c r="U3656" s="110">
        <f>$L$1*gp_need_index[[#This Row],[Normalised weighted population 2025/26]]</f>
        <v>4163.6287889438145</v>
      </c>
      <c r="V3656" s="4">
        <f>$M$1*gp_need_index[[#This Row],[Normalised travel time adjusted wp 2025/26]]</f>
        <v>6003.3574493936412</v>
      </c>
      <c r="W3656" s="115">
        <v>10166.986238337457</v>
      </c>
      <c r="X3656" s="43">
        <f>gp_need_index[[#This Row],[Combined weighted population 2025/26]]/gp_need_index[[#This Row],[Registered population 2025/26]]</f>
        <v>1.0145393165314165</v>
      </c>
    </row>
    <row r="3657" spans="1:24" ht="13">
      <c r="A3657" s="8" t="s">
        <v>1439</v>
      </c>
      <c r="B3657" s="3" t="s">
        <v>9312</v>
      </c>
      <c r="C3657" s="74" t="s">
        <v>6409</v>
      </c>
      <c r="D3657" s="74" t="s">
        <v>6800</v>
      </c>
      <c r="E3657" s="74" t="s">
        <v>6664</v>
      </c>
      <c r="F3657" s="41">
        <v>1.0044368775672519</v>
      </c>
      <c r="G3657" s="110">
        <v>9743.4166666666679</v>
      </c>
      <c r="H3657" s="4">
        <v>3749.6679559592963</v>
      </c>
      <c r="I3657" s="46">
        <v>9190.6954379410072</v>
      </c>
      <c r="J3657" s="110">
        <v>9231.4734283570524</v>
      </c>
      <c r="K3657" s="46">
        <v>9260.108387309554</v>
      </c>
      <c r="L3657" s="110">
        <f>$L$1*gp_need_index[[#This Row],[Normalised weighted population (base year)]]</f>
        <v>3733.6869351599576</v>
      </c>
      <c r="M3657" s="4">
        <f>$M$1*gp_need_index[[#This Row],[Normalised travel time adjusted wp (base year)]]</f>
        <v>5498.2226913552422</v>
      </c>
      <c r="N3657" s="115">
        <v>9231.9096265152002</v>
      </c>
      <c r="O3657" s="43">
        <f>gp_need_index[[#This Row],[Combined weighted population (base year)]]/gp_need_index[[#This Row],[Registered population (base year)]]</f>
        <v>0.94750229230148897</v>
      </c>
      <c r="P3657" s="77">
        <v>9834.1360501600248</v>
      </c>
      <c r="Q3657" s="4">
        <v>3826.273575634591</v>
      </c>
      <c r="R3657" s="46">
        <v>9284.5033054993019</v>
      </c>
      <c r="S3657" s="110">
        <v>9325.6975099385472</v>
      </c>
      <c r="T3657" s="46">
        <v>9354.5030755838779</v>
      </c>
      <c r="U3657" s="110">
        <f>$L$1*gp_need_index[[#This Row],[Normalised weighted population 2025/26]]</f>
        <v>3771.7960436471917</v>
      </c>
      <c r="V3657" s="4">
        <f>$M$1*gp_need_index[[#This Row],[Normalised travel time adjusted wp 2025/26]]</f>
        <v>5554.2698773389993</v>
      </c>
      <c r="W3657" s="115">
        <v>9326.0659209861915</v>
      </c>
      <c r="X3657" s="43">
        <f>gp_need_index[[#This Row],[Combined weighted population 2025/26]]/gp_need_index[[#This Row],[Registered population 2025/26]]</f>
        <v>0.94833606871184528</v>
      </c>
    </row>
    <row r="3658" spans="1:24" ht="13">
      <c r="A3658" s="8" t="s">
        <v>1470</v>
      </c>
      <c r="B3658" s="3" t="s">
        <v>9311</v>
      </c>
      <c r="C3658" s="74" t="s">
        <v>6409</v>
      </c>
      <c r="D3658" s="74" t="s">
        <v>6800</v>
      </c>
      <c r="E3658" s="74" t="s">
        <v>6657</v>
      </c>
      <c r="F3658" s="41">
        <v>1.0044368775672519</v>
      </c>
      <c r="G3658" s="110">
        <v>11431.5</v>
      </c>
      <c r="H3658" s="4">
        <v>3876.815356669782</v>
      </c>
      <c r="I3658" s="46">
        <v>9502.3425089299781</v>
      </c>
      <c r="J3658" s="110">
        <v>9544.5032392441935</v>
      </c>
      <c r="K3658" s="46">
        <v>9574.1091803324562</v>
      </c>
      <c r="L3658" s="110">
        <f>$L$1*gp_need_index[[#This Row],[Normalised weighted population (base year)]]</f>
        <v>3860.2924358197715</v>
      </c>
      <c r="M3658" s="4">
        <f>$M$1*gp_need_index[[#This Row],[Normalised travel time adjusted wp (base year)]]</f>
        <v>5684.6617926154449</v>
      </c>
      <c r="N3658" s="115">
        <v>9544.9542284352174</v>
      </c>
      <c r="O3658" s="43">
        <f>gp_need_index[[#This Row],[Combined weighted population (base year)]]/gp_need_index[[#This Row],[Registered population (base year)]]</f>
        <v>0.83496953404498253</v>
      </c>
      <c r="P3658" s="77">
        <v>11538.48554407616</v>
      </c>
      <c r="Q3658" s="4">
        <v>3949.1406021186999</v>
      </c>
      <c r="R3658" s="46">
        <v>9582.6417660612551</v>
      </c>
      <c r="S3658" s="110">
        <v>9625.1587743481032</v>
      </c>
      <c r="T3658" s="46">
        <v>9654.8893272237201</v>
      </c>
      <c r="U3658" s="110">
        <f>$L$1*gp_need_index[[#This Row],[Normalised weighted population 2025/26]]</f>
        <v>3892.9137199520273</v>
      </c>
      <c r="V3658" s="4">
        <f>$M$1*gp_need_index[[#This Row],[Normalised travel time adjusted wp 2025/26]]</f>
        <v>5732.6252956406615</v>
      </c>
      <c r="W3658" s="115">
        <v>9625.5390155926889</v>
      </c>
      <c r="X3658" s="43">
        <f>gp_need_index[[#This Row],[Combined weighted population 2025/26]]/gp_need_index[[#This Row],[Registered population 2025/26]]</f>
        <v>0.83421164578521534</v>
      </c>
    </row>
    <row r="3659" spans="1:24" ht="13">
      <c r="A3659" s="8" t="s">
        <v>1431</v>
      </c>
      <c r="B3659" s="3" t="s">
        <v>9310</v>
      </c>
      <c r="C3659" s="74" t="s">
        <v>6409</v>
      </c>
      <c r="D3659" s="74" t="s">
        <v>6800</v>
      </c>
      <c r="E3659" s="74" t="s">
        <v>6556</v>
      </c>
      <c r="F3659" s="41">
        <v>1.0044368775672519</v>
      </c>
      <c r="G3659" s="110">
        <v>10143.583333333332</v>
      </c>
      <c r="H3659" s="4">
        <v>5444.3554599230902</v>
      </c>
      <c r="I3659" s="46">
        <v>13344.491692529888</v>
      </c>
      <c r="J3659" s="110">
        <v>13403.699568366852</v>
      </c>
      <c r="K3659" s="46">
        <v>13445.276288478821</v>
      </c>
      <c r="L3659" s="110">
        <f>$L$1*gp_need_index[[#This Row],[Normalised weighted population (base year)]]</f>
        <v>5421.1517099201737</v>
      </c>
      <c r="M3659" s="4">
        <f>$M$1*gp_need_index[[#This Row],[Normalised travel time adjusted wp (base year)]]</f>
        <v>7983.181199278938</v>
      </c>
      <c r="N3659" s="115">
        <v>13404.332909199111</v>
      </c>
      <c r="O3659" s="43">
        <f>gp_need_index[[#This Row],[Combined weighted population (base year)]]/gp_need_index[[#This Row],[Registered population (base year)]]</f>
        <v>1.3214593372689578</v>
      </c>
      <c r="P3659" s="77">
        <v>10247.714674845211</v>
      </c>
      <c r="Q3659" s="4">
        <v>5562.1712573708437</v>
      </c>
      <c r="R3659" s="46">
        <v>13496.681929296687</v>
      </c>
      <c r="S3659" s="110">
        <v>13556.565054581117</v>
      </c>
      <c r="T3659" s="46">
        <v>13598.439083219595</v>
      </c>
      <c r="U3659" s="110">
        <f>$L$1*gp_need_index[[#This Row],[Normalised weighted population 2025/26]]</f>
        <v>5482.9784457218339</v>
      </c>
      <c r="V3659" s="4">
        <f>$M$1*gp_need_index[[#This Row],[Normalised travel time adjusted wp 2025/26]]</f>
        <v>8074.1221600423341</v>
      </c>
      <c r="W3659" s="115">
        <v>13557.100605764168</v>
      </c>
      <c r="X3659" s="43">
        <f>gp_need_index[[#This Row],[Combined weighted population 2025/26]]/gp_need_index[[#This Row],[Registered population 2025/26]]</f>
        <v>1.3229389220840055</v>
      </c>
    </row>
    <row r="3660" spans="1:24" ht="13">
      <c r="A3660" s="8" t="s">
        <v>182</v>
      </c>
      <c r="B3660" s="3" t="s">
        <v>9309</v>
      </c>
      <c r="C3660" s="74" t="s">
        <v>6417</v>
      </c>
      <c r="D3660" s="74" t="s">
        <v>6800</v>
      </c>
      <c r="E3660" s="74" t="s">
        <v>6659</v>
      </c>
      <c r="F3660" s="41">
        <v>0.98348122151039918</v>
      </c>
      <c r="G3660" s="110">
        <v>8232.4166666666661</v>
      </c>
      <c r="H3660" s="4">
        <v>2925.1072569715434</v>
      </c>
      <c r="I3660" s="46">
        <v>7169.6401489125155</v>
      </c>
      <c r="J3660" s="110">
        <v>7051.206451442481</v>
      </c>
      <c r="K3660" s="46">
        <v>7073.0784753257385</v>
      </c>
      <c r="L3660" s="110">
        <f>$L$1*gp_need_index[[#This Row],[Normalised weighted population (base year)]]</f>
        <v>2912.6404997911736</v>
      </c>
      <c r="M3660" s="4">
        <f>$M$1*gp_need_index[[#This Row],[Normalised travel time adjusted wp (base year)]]</f>
        <v>4199.6658078071687</v>
      </c>
      <c r="N3660" s="115">
        <v>7112.3063075983428</v>
      </c>
      <c r="O3660" s="43">
        <f>gp_need_index[[#This Row],[Combined weighted population (base year)]]/gp_need_index[[#This Row],[Registered population (base year)]]</f>
        <v>0.86393905891526501</v>
      </c>
      <c r="P3660" s="77">
        <v>8308.0305419578581</v>
      </c>
      <c r="Q3660" s="4">
        <v>2983.6094064276044</v>
      </c>
      <c r="R3660" s="46">
        <v>7239.7675829286754</v>
      </c>
      <c r="S3660" s="110">
        <v>7120.1754659100843</v>
      </c>
      <c r="T3660" s="46">
        <v>7142.1685320127508</v>
      </c>
      <c r="U3660" s="110">
        <f>$L$1*gp_need_index[[#This Row],[Normalised weighted population 2025/26]]</f>
        <v>2941.1295174014758</v>
      </c>
      <c r="V3660" s="4">
        <f>$M$1*gp_need_index[[#This Row],[Normalised travel time adjusted wp 2025/26]]</f>
        <v>4240.6882776892862</v>
      </c>
      <c r="W3660" s="115">
        <v>7181.817795090762</v>
      </c>
      <c r="X3660" s="43">
        <f>gp_need_index[[#This Row],[Combined weighted population 2025/26]]/gp_need_index[[#This Row],[Registered population 2025/26]]</f>
        <v>0.86444287353309435</v>
      </c>
    </row>
    <row r="3661" spans="1:24" ht="13">
      <c r="A3661" s="8" t="s">
        <v>1475</v>
      </c>
      <c r="B3661" s="3" t="s">
        <v>9308</v>
      </c>
      <c r="C3661" s="74" t="s">
        <v>6409</v>
      </c>
      <c r="D3661" s="74" t="s">
        <v>6800</v>
      </c>
      <c r="E3661" s="74" t="s">
        <v>6657</v>
      </c>
      <c r="F3661" s="41">
        <v>1.0044368775672519</v>
      </c>
      <c r="G3661" s="110">
        <v>4678.0000000000009</v>
      </c>
      <c r="H3661" s="4">
        <v>2754.1695670076192</v>
      </c>
      <c r="I3661" s="46">
        <v>6750.6600510009694</v>
      </c>
      <c r="J3661" s="110">
        <v>6780.6119031453991</v>
      </c>
      <c r="K3661" s="46">
        <v>6801.6445741514162</v>
      </c>
      <c r="L3661" s="110">
        <f>$L$1*gp_need_index[[#This Row],[Normalised weighted population (base year)]]</f>
        <v>2742.4313433429602</v>
      </c>
      <c r="M3661" s="4">
        <f>$M$1*gp_need_index[[#This Row],[Normalised travel time adjusted wp (base year)]]</f>
        <v>4038.5009518228703</v>
      </c>
      <c r="N3661" s="115">
        <v>6780.9322951658305</v>
      </c>
      <c r="O3661" s="43">
        <f>gp_need_index[[#This Row],[Combined weighted population (base year)]]/gp_need_index[[#This Row],[Registered population (base year)]]</f>
        <v>1.4495366171795274</v>
      </c>
      <c r="P3661" s="77">
        <v>4723.3911997660753</v>
      </c>
      <c r="Q3661" s="4">
        <v>2810.3572857105587</v>
      </c>
      <c r="R3661" s="46">
        <v>6819.3690265563973</v>
      </c>
      <c r="S3661" s="110">
        <v>6849.6257320131372</v>
      </c>
      <c r="T3661" s="46">
        <v>6870.7831139096852</v>
      </c>
      <c r="U3661" s="110">
        <f>$L$1*gp_need_index[[#This Row],[Normalised weighted population 2025/26]]</f>
        <v>2770.3441173100409</v>
      </c>
      <c r="V3661" s="4">
        <f>$M$1*gp_need_index[[#This Row],[Normalised travel time adjusted wp 2025/26]]</f>
        <v>4079.5522087030854</v>
      </c>
      <c r="W3661" s="115">
        <v>6849.8963260131259</v>
      </c>
      <c r="X3661" s="43">
        <f>gp_need_index[[#This Row],[Combined weighted population 2025/26]]/gp_need_index[[#This Row],[Registered population 2025/26]]</f>
        <v>1.4502072846205001</v>
      </c>
    </row>
    <row r="3662" spans="1:24" ht="13">
      <c r="A3662" s="8" t="s">
        <v>1465</v>
      </c>
      <c r="B3662" s="3" t="s">
        <v>9307</v>
      </c>
      <c r="C3662" s="74" t="s">
        <v>6409</v>
      </c>
      <c r="D3662" s="74" t="s">
        <v>6800</v>
      </c>
      <c r="E3662" s="74" t="s">
        <v>6657</v>
      </c>
      <c r="F3662" s="41">
        <v>1.0044368775672519</v>
      </c>
      <c r="G3662" s="110">
        <v>8685.5833333333321</v>
      </c>
      <c r="H3662" s="4">
        <v>3977.4197314195726</v>
      </c>
      <c r="I3662" s="46">
        <v>9748.9307879215394</v>
      </c>
      <c r="J3662" s="110">
        <v>9792.1856002391596</v>
      </c>
      <c r="K3662" s="46">
        <v>9822.5598232593784</v>
      </c>
      <c r="L3662" s="110">
        <f>$L$1*gp_need_index[[#This Row],[Normalised weighted population (base year)]]</f>
        <v>3960.4680364422888</v>
      </c>
      <c r="M3662" s="4">
        <f>$M$1*gp_need_index[[#This Row],[Normalised travel time adjusted wp (base year)]]</f>
        <v>5832.1802562756193</v>
      </c>
      <c r="N3662" s="115">
        <v>9792.6482927179077</v>
      </c>
      <c r="O3662" s="43">
        <f>gp_need_index[[#This Row],[Combined weighted population (base year)]]/gp_need_index[[#This Row],[Registered population (base year)]]</f>
        <v>1.1274600584552459</v>
      </c>
      <c r="P3662" s="77">
        <v>8764.2969001268139</v>
      </c>
      <c r="Q3662" s="4">
        <v>4056.5258112991769</v>
      </c>
      <c r="R3662" s="46">
        <v>9843.2133927078194</v>
      </c>
      <c r="S3662" s="110">
        <v>9886.8865253995973</v>
      </c>
      <c r="T3662" s="46">
        <v>9917.4255128085097</v>
      </c>
      <c r="U3662" s="110">
        <f>$L$1*gp_need_index[[#This Row],[Normalised weighted population 2025/26]]</f>
        <v>3998.7700052193381</v>
      </c>
      <c r="V3662" s="4">
        <f>$M$1*gp_need_index[[#This Row],[Normalised travel time adjusted wp 2025/26]]</f>
        <v>5888.5071009618987</v>
      </c>
      <c r="W3662" s="115">
        <v>9887.2771061812364</v>
      </c>
      <c r="X3662" s="43">
        <f>gp_need_index[[#This Row],[Combined weighted population 2025/26]]/gp_need_index[[#This Row],[Registered population 2025/26]]</f>
        <v>1.1281312373201522</v>
      </c>
    </row>
    <row r="3663" spans="1:24" ht="13">
      <c r="A3663" s="8" t="s">
        <v>1448</v>
      </c>
      <c r="B3663" s="3" t="s">
        <v>9306</v>
      </c>
      <c r="C3663" s="74" t="s">
        <v>6409</v>
      </c>
      <c r="D3663" s="74" t="s">
        <v>6800</v>
      </c>
      <c r="E3663" s="74" t="s">
        <v>6663</v>
      </c>
      <c r="F3663" s="41">
        <v>1.0044368775672519</v>
      </c>
      <c r="G3663" s="110">
        <v>7587.083333333333</v>
      </c>
      <c r="H3663" s="4">
        <v>4636.539409757338</v>
      </c>
      <c r="I3663" s="46">
        <v>11364.478695604543</v>
      </c>
      <c r="J3663" s="110">
        <v>11414.901496192582</v>
      </c>
      <c r="K3663" s="46">
        <v>11450.309195551417</v>
      </c>
      <c r="L3663" s="110">
        <f>$L$1*gp_need_index[[#This Row],[Normalised weighted population (base year)]]</f>
        <v>4616.7785579660413</v>
      </c>
      <c r="M3663" s="4">
        <f>$M$1*gp_need_index[[#This Row],[Normalised travel time adjusted wp (base year)]]</f>
        <v>6798.6623059717576</v>
      </c>
      <c r="N3663" s="115">
        <v>11415.440863937798</v>
      </c>
      <c r="O3663" s="43">
        <f>gp_need_index[[#This Row],[Combined weighted population (base year)]]/gp_need_index[[#This Row],[Registered population (base year)]]</f>
        <v>1.5045888337333579</v>
      </c>
      <c r="P3663" s="77">
        <v>7669.0211225116191</v>
      </c>
      <c r="Q3663" s="4">
        <v>4735.4197682879512</v>
      </c>
      <c r="R3663" s="46">
        <v>11490.55853495902</v>
      </c>
      <c r="S3663" s="110">
        <v>11541.540736357974</v>
      </c>
      <c r="T3663" s="46">
        <v>11577.190682002803</v>
      </c>
      <c r="U3663" s="110">
        <f>$L$1*gp_need_index[[#This Row],[Normalised weighted population 2025/26]]</f>
        <v>4667.9980388163758</v>
      </c>
      <c r="V3663" s="4">
        <f>$M$1*gp_need_index[[#This Row],[Normalised travel time adjusted wp 2025/26]]</f>
        <v>6873.9986453256197</v>
      </c>
      <c r="W3663" s="115">
        <v>11541.996684141996</v>
      </c>
      <c r="X3663" s="43">
        <f>gp_need_index[[#This Row],[Combined weighted population 2025/26]]/gp_need_index[[#This Row],[Registered population 2025/26]]</f>
        <v>1.5050156336460798</v>
      </c>
    </row>
    <row r="3664" spans="1:24" ht="13">
      <c r="A3664" s="8" t="s">
        <v>1446</v>
      </c>
      <c r="B3664" s="3" t="s">
        <v>9305</v>
      </c>
      <c r="C3664" s="74" t="s">
        <v>6409</v>
      </c>
      <c r="D3664" s="74" t="s">
        <v>6800</v>
      </c>
      <c r="E3664" s="74" t="s">
        <v>6556</v>
      </c>
      <c r="F3664" s="41">
        <v>1.0044368775672519</v>
      </c>
      <c r="G3664" s="110">
        <v>24651</v>
      </c>
      <c r="H3664" s="4">
        <v>9460.029906325688</v>
      </c>
      <c r="I3664" s="46">
        <v>23187.187432069462</v>
      </c>
      <c r="J3664" s="110">
        <v>23290.066143834476</v>
      </c>
      <c r="K3664" s="46">
        <v>23362.309225418958</v>
      </c>
      <c r="L3664" s="110">
        <f>$L$1*gp_need_index[[#This Row],[Normalised weighted population (base year)]]</f>
        <v>9419.7114204034642</v>
      </c>
      <c r="M3664" s="4">
        <f>$M$1*gp_need_index[[#This Row],[Normalised travel time adjusted wp (base year)]]</f>
        <v>13871.455206905717</v>
      </c>
      <c r="N3664" s="115">
        <v>23291.166627309183</v>
      </c>
      <c r="O3664" s="43">
        <f>gp_need_index[[#This Row],[Combined weighted population (base year)]]/gp_need_index[[#This Row],[Registered population (base year)]]</f>
        <v>0.94483658380224667</v>
      </c>
      <c r="P3664" s="77">
        <v>24876.868752577266</v>
      </c>
      <c r="Q3664" s="4">
        <v>9654.3486661587267</v>
      </c>
      <c r="R3664" s="46">
        <v>23426.404393608285</v>
      </c>
      <c r="S3664" s="110">
        <v>23530.344481743658</v>
      </c>
      <c r="T3664" s="46">
        <v>23603.025895858129</v>
      </c>
      <c r="U3664" s="110">
        <f>$L$1*gp_need_index[[#This Row],[Normalised weighted population 2025/26]]</f>
        <v>9516.8924498475499</v>
      </c>
      <c r="V3664" s="4">
        <f>$M$1*gp_need_index[[#This Row],[Normalised travel time adjusted wp 2025/26]]</f>
        <v>14014.381596558989</v>
      </c>
      <c r="W3664" s="115">
        <v>23531.274046406539</v>
      </c>
      <c r="X3664" s="43">
        <f>gp_need_index[[#This Row],[Combined weighted population 2025/26]]/gp_need_index[[#This Row],[Registered population 2025/26]]</f>
        <v>0.94590980402100155</v>
      </c>
    </row>
    <row r="3665" spans="1:24" ht="13">
      <c r="A3665" s="8" t="s">
        <v>1455</v>
      </c>
      <c r="B3665" s="3" t="s">
        <v>9304</v>
      </c>
      <c r="C3665" s="74" t="s">
        <v>6409</v>
      </c>
      <c r="D3665" s="74" t="s">
        <v>6800</v>
      </c>
      <c r="E3665" s="74" t="s">
        <v>6663</v>
      </c>
      <c r="F3665" s="41">
        <v>1.0044368775672519</v>
      </c>
      <c r="G3665" s="110">
        <v>12239.166666666668</v>
      </c>
      <c r="H3665" s="4">
        <v>7162.5613162734389</v>
      </c>
      <c r="I3665" s="46">
        <v>17555.933055039186</v>
      </c>
      <c r="J3665" s="110">
        <v>17633.826580583263</v>
      </c>
      <c r="K3665" s="46">
        <v>17688.524663638942</v>
      </c>
      <c r="L3665" s="110">
        <f>$L$1*gp_need_index[[#This Row],[Normalised weighted population (base year)]]</f>
        <v>7132.034602250671</v>
      </c>
      <c r="M3665" s="4">
        <f>$M$1*gp_need_index[[#This Row],[Normalised travel time adjusted wp (base year)]]</f>
        <v>10502.62519772441</v>
      </c>
      <c r="N3665" s="115">
        <v>17634.659799975081</v>
      </c>
      <c r="O3665" s="43">
        <f>gp_need_index[[#This Row],[Combined weighted population (base year)]]/gp_need_index[[#This Row],[Registered population (base year)]]</f>
        <v>1.4408382760243819</v>
      </c>
      <c r="P3665" s="77">
        <v>12367.712004877652</v>
      </c>
      <c r="Q3665" s="4">
        <v>7313.7030672801193</v>
      </c>
      <c r="R3665" s="46">
        <v>17746.796971343247</v>
      </c>
      <c r="S3665" s="110">
        <v>17825.537336715974</v>
      </c>
      <c r="T3665" s="46">
        <v>17880.597527695667</v>
      </c>
      <c r="U3665" s="110">
        <f>$L$1*gp_need_index[[#This Row],[Normalised weighted population 2025/26]]</f>
        <v>7209.5723811390972</v>
      </c>
      <c r="V3665" s="4">
        <f>$M$1*gp_need_index[[#This Row],[Normalised travel time adjusted wp 2025/26]]</f>
        <v>10616.669152220402</v>
      </c>
      <c r="W3665" s="115">
        <v>17826.241533359498</v>
      </c>
      <c r="X3665" s="43">
        <f>gp_need_index[[#This Row],[Combined weighted population 2025/26]]/gp_need_index[[#This Row],[Registered population 2025/26]]</f>
        <v>1.4413532208972102</v>
      </c>
    </row>
    <row r="3666" spans="1:24" ht="13">
      <c r="A3666" s="8" t="s">
        <v>1438</v>
      </c>
      <c r="B3666" s="3" t="s">
        <v>9303</v>
      </c>
      <c r="C3666" s="74" t="s">
        <v>6409</v>
      </c>
      <c r="D3666" s="74" t="s">
        <v>6800</v>
      </c>
      <c r="E3666" s="74" t="s">
        <v>6663</v>
      </c>
      <c r="F3666" s="41">
        <v>1.0044368775672519</v>
      </c>
      <c r="G3666" s="110">
        <v>13426.083333333332</v>
      </c>
      <c r="H3666" s="4">
        <v>6583.8588963698085</v>
      </c>
      <c r="I3666" s="46">
        <v>16137.493408381722</v>
      </c>
      <c r="J3666" s="110">
        <v>16209.093490877047</v>
      </c>
      <c r="K3666" s="46">
        <v>16259.372217276539</v>
      </c>
      <c r="L3666" s="110">
        <f>$L$1*gp_need_index[[#This Row],[Normalised weighted population (base year)]]</f>
        <v>6555.7986021788047</v>
      </c>
      <c r="M3666" s="4">
        <f>$M$1*gp_need_index[[#This Row],[Normalised travel time adjusted wp (base year)]]</f>
        <v>9654.060787747927</v>
      </c>
      <c r="N3666" s="115">
        <v>16209.859389926733</v>
      </c>
      <c r="O3666" s="43">
        <f>gp_need_index[[#This Row],[Combined weighted population (base year)]]/gp_need_index[[#This Row],[Registered population (base year)]]</f>
        <v>1.207340889184118</v>
      </c>
      <c r="P3666" s="77">
        <v>13552.941101733344</v>
      </c>
      <c r="Q3666" s="4">
        <v>6719.4505858791936</v>
      </c>
      <c r="R3666" s="46">
        <v>16304.835486152526</v>
      </c>
      <c r="S3666" s="110">
        <v>16377.178044958768</v>
      </c>
      <c r="T3666" s="46">
        <v>16427.764489217396</v>
      </c>
      <c r="U3666" s="110">
        <f>$L$1*gp_need_index[[#This Row],[Normalised weighted population 2025/26]]</f>
        <v>6623.7807188417137</v>
      </c>
      <c r="V3666" s="4">
        <f>$M$1*gp_need_index[[#This Row],[Normalised travel time adjusted wp 2025/26]]</f>
        <v>9754.0443054249899</v>
      </c>
      <c r="W3666" s="115">
        <v>16377.825024266704</v>
      </c>
      <c r="X3666" s="43">
        <f>gp_need_index[[#This Row],[Combined weighted population 2025/26]]/gp_need_index[[#This Row],[Registered population 2025/26]]</f>
        <v>1.2084332766835439</v>
      </c>
    </row>
    <row r="3667" spans="1:24" ht="13">
      <c r="A3667" s="8" t="s">
        <v>1497</v>
      </c>
      <c r="B3667" s="3" t="s">
        <v>9302</v>
      </c>
      <c r="C3667" s="74" t="s">
        <v>6409</v>
      </c>
      <c r="D3667" s="74" t="s">
        <v>6800</v>
      </c>
      <c r="E3667" s="74" t="s">
        <v>6574</v>
      </c>
      <c r="F3667" s="41">
        <v>1.0044368775672519</v>
      </c>
      <c r="G3667" s="110">
        <v>26140.25</v>
      </c>
      <c r="H3667" s="4">
        <v>12673.006533276461</v>
      </c>
      <c r="I3667" s="46">
        <v>31062.415312073274</v>
      </c>
      <c r="J3667" s="110">
        <v>31200.235445756072</v>
      </c>
      <c r="K3667" s="46">
        <v>31297.014954274535</v>
      </c>
      <c r="L3667" s="110">
        <f>$L$1*gp_need_index[[#This Row],[Normalised weighted population (base year)]]</f>
        <v>12618.994395834645</v>
      </c>
      <c r="M3667" s="4">
        <f>$M$1*gp_need_index[[#This Row],[Normalised travel time adjusted wp (base year)]]</f>
        <v>18582.715298354342</v>
      </c>
      <c r="N3667" s="115">
        <v>31201.709694188987</v>
      </c>
      <c r="O3667" s="43">
        <f>gp_need_index[[#This Row],[Combined weighted population (base year)]]/gp_need_index[[#This Row],[Registered population (base year)]]</f>
        <v>1.1936270576673516</v>
      </c>
      <c r="P3667" s="77">
        <v>26386.803803870367</v>
      </c>
      <c r="Q3667" s="4">
        <v>12927.778878560221</v>
      </c>
      <c r="R3667" s="46">
        <v>31369.425985398775</v>
      </c>
      <c r="S3667" s="110">
        <v>31508.608287850959</v>
      </c>
      <c r="T3667" s="46">
        <v>31605.933263646224</v>
      </c>
      <c r="U3667" s="110">
        <f>$L$1*gp_need_index[[#This Row],[Normalised weighted population 2025/26]]</f>
        <v>12743.716376634706</v>
      </c>
      <c r="V3667" s="4">
        <f>$M$1*gp_need_index[[#This Row],[Normalised travel time adjusted wp 2025/26]]</f>
        <v>18766.136656649694</v>
      </c>
      <c r="W3667" s="115">
        <v>31509.853033284402</v>
      </c>
      <c r="X3667" s="43">
        <f>gp_need_index[[#This Row],[Combined weighted population 2025/26]]/gp_need_index[[#This Row],[Registered population 2025/26]]</f>
        <v>1.1941519430505105</v>
      </c>
    </row>
    <row r="3668" spans="1:24" ht="13">
      <c r="A3668" s="8" t="s">
        <v>1613</v>
      </c>
      <c r="B3668" s="3" t="s">
        <v>9301</v>
      </c>
      <c r="C3668" s="74" t="s">
        <v>6409</v>
      </c>
      <c r="D3668" s="74" t="s">
        <v>6800</v>
      </c>
      <c r="E3668" s="74" t="s">
        <v>6658</v>
      </c>
      <c r="F3668" s="41">
        <v>1.0044368775672519</v>
      </c>
      <c r="G3668" s="110">
        <v>11120.333333333332</v>
      </c>
      <c r="H3668" s="4">
        <v>4627.2447214906715</v>
      </c>
      <c r="I3668" s="46">
        <v>11341.696771964138</v>
      </c>
      <c r="J3668" s="110">
        <v>11392.018491946239</v>
      </c>
      <c r="K3668" s="46">
        <v>11427.355210882242</v>
      </c>
      <c r="L3668" s="110">
        <f>$L$1*gp_need_index[[#This Row],[Normalised weighted population (base year)]]</f>
        <v>4607.5234835020519</v>
      </c>
      <c r="M3668" s="4">
        <f>$M$1*gp_need_index[[#This Row],[Normalised travel time adjusted wp (base year)]]</f>
        <v>6785.0332949400909</v>
      </c>
      <c r="N3668" s="115">
        <v>11392.556778442144</v>
      </c>
      <c r="O3668" s="43">
        <f>gp_need_index[[#This Row],[Combined weighted population (base year)]]/gp_need_index[[#This Row],[Registered population (base year)]]</f>
        <v>1.0244797918325721</v>
      </c>
      <c r="P3668" s="77">
        <v>11223.420424081971</v>
      </c>
      <c r="Q3668" s="4">
        <v>4714.8431026068347</v>
      </c>
      <c r="R3668" s="46">
        <v>11440.628984247061</v>
      </c>
      <c r="S3668" s="110">
        <v>11491.389654342518</v>
      </c>
      <c r="T3668" s="46">
        <v>11526.884691436686</v>
      </c>
      <c r="U3668" s="110">
        <f>$L$1*gp_need_index[[#This Row],[Normalised weighted population 2025/26]]</f>
        <v>4647.7143385860254</v>
      </c>
      <c r="V3668" s="4">
        <f>$M$1*gp_need_index[[#This Row],[Normalised travel time adjusted wp 2025/26]]</f>
        <v>6844.1292823254216</v>
      </c>
      <c r="W3668" s="115">
        <v>11491.843620911448</v>
      </c>
      <c r="X3668" s="43">
        <f>gp_need_index[[#This Row],[Combined weighted population 2025/26]]/gp_need_index[[#This Row],[Registered population 2025/26]]</f>
        <v>1.0239163451681383</v>
      </c>
    </row>
    <row r="3669" spans="1:24" ht="13">
      <c r="A3669" s="8" t="s">
        <v>1616</v>
      </c>
      <c r="B3669" s="3" t="s">
        <v>9300</v>
      </c>
      <c r="C3669" s="74" t="s">
        <v>6409</v>
      </c>
      <c r="D3669" s="74" t="s">
        <v>6800</v>
      </c>
      <c r="E3669" s="74" t="s">
        <v>6660</v>
      </c>
      <c r="F3669" s="41">
        <v>1.0044368775672519</v>
      </c>
      <c r="G3669" s="110">
        <v>18030.916666666664</v>
      </c>
      <c r="H3669" s="4">
        <v>6779.4595070858868</v>
      </c>
      <c r="I3669" s="46">
        <v>16616.924030421113</v>
      </c>
      <c r="J3669" s="110">
        <v>16690.651287888417</v>
      </c>
      <c r="K3669" s="46">
        <v>16742.423750673297</v>
      </c>
      <c r="L3669" s="110">
        <f>$L$1*gp_need_index[[#This Row],[Normalised weighted population (base year)]]</f>
        <v>6750.5655664320675</v>
      </c>
      <c r="M3669" s="4">
        <f>$M$1*gp_need_index[[#This Row],[Normalised travel time adjusted wp (base year)]]</f>
        <v>9940.8743746877717</v>
      </c>
      <c r="N3669" s="115">
        <v>16691.439941119839</v>
      </c>
      <c r="O3669" s="43">
        <f>gp_need_index[[#This Row],[Combined weighted population (base year)]]/gp_need_index[[#This Row],[Registered population (base year)]]</f>
        <v>0.92571222249487273</v>
      </c>
      <c r="P3669" s="77">
        <v>18192.025325366121</v>
      </c>
      <c r="Q3669" s="4">
        <v>6917.2784053989417</v>
      </c>
      <c r="R3669" s="46">
        <v>16784.86729985947</v>
      </c>
      <c r="S3669" s="110">
        <v>16859.339701051515</v>
      </c>
      <c r="T3669" s="46">
        <v>16911.415464390186</v>
      </c>
      <c r="U3669" s="110">
        <f>$L$1*gp_need_index[[#This Row],[Normalised weighted population 2025/26]]</f>
        <v>6818.79191504563</v>
      </c>
      <c r="V3669" s="4">
        <f>$M$1*gp_need_index[[#This Row],[Normalised travel time adjusted wp 2025/26]]</f>
        <v>10041.213813077344</v>
      </c>
      <c r="W3669" s="115">
        <v>16860.005728122975</v>
      </c>
      <c r="X3669" s="43">
        <f>gp_need_index[[#This Row],[Combined weighted population 2025/26]]/gp_need_index[[#This Row],[Registered population 2025/26]]</f>
        <v>0.92678002732406928</v>
      </c>
    </row>
    <row r="3670" spans="1:24" ht="13">
      <c r="A3670" s="8" t="s">
        <v>1460</v>
      </c>
      <c r="B3670" s="3" t="s">
        <v>9299</v>
      </c>
      <c r="C3670" s="74" t="s">
        <v>6409</v>
      </c>
      <c r="D3670" s="74" t="s">
        <v>6800</v>
      </c>
      <c r="E3670" s="74" t="s">
        <v>6663</v>
      </c>
      <c r="F3670" s="41">
        <v>1.0044368775672519</v>
      </c>
      <c r="G3670" s="110">
        <v>15934.666666666664</v>
      </c>
      <c r="H3670" s="4">
        <v>11487.572956988583</v>
      </c>
      <c r="I3670" s="46">
        <v>28156.835647544343</v>
      </c>
      <c r="J3670" s="110">
        <v>28281.764079993729</v>
      </c>
      <c r="K3670" s="46">
        <v>28369.490829122133</v>
      </c>
      <c r="L3670" s="110">
        <f>$L$1*gp_need_index[[#This Row],[Normalised weighted population (base year)]]</f>
        <v>11438.613117206558</v>
      </c>
      <c r="M3670" s="4">
        <f>$M$1*gp_need_index[[#This Row],[Normalised travel time adjusted wp (base year)]]</f>
        <v>16844.487309958251</v>
      </c>
      <c r="N3670" s="115">
        <v>28283.100427164809</v>
      </c>
      <c r="O3670" s="43">
        <f>gp_need_index[[#This Row],[Combined weighted population (base year)]]/gp_need_index[[#This Row],[Registered population (base year)]]</f>
        <v>1.774941454302871</v>
      </c>
      <c r="P3670" s="77">
        <v>16117.147187487139</v>
      </c>
      <c r="Q3670" s="4">
        <v>11737.557929454975</v>
      </c>
      <c r="R3670" s="46">
        <v>28481.33915161575</v>
      </c>
      <c r="S3670" s="110">
        <v>28607.707366382845</v>
      </c>
      <c r="T3670" s="46">
        <v>28696.071930173017</v>
      </c>
      <c r="U3670" s="110">
        <f>$L$1*gp_need_index[[#This Row],[Normalised weighted population 2025/26]]</f>
        <v>11570.441497522952</v>
      </c>
      <c r="V3670" s="4">
        <f>$M$1*gp_need_index[[#This Row],[Normalised travel time adjusted wp 2025/26]]</f>
        <v>17038.396014399179</v>
      </c>
      <c r="W3670" s="115">
        <v>28608.837511922131</v>
      </c>
      <c r="X3670" s="43">
        <f>gp_need_index[[#This Row],[Combined weighted population 2025/26]]/gp_need_index[[#This Row],[Registered population 2025/26]]</f>
        <v>1.7750559189614623</v>
      </c>
    </row>
    <row r="3671" spans="1:24" ht="13">
      <c r="A3671" s="8" t="s">
        <v>173</v>
      </c>
      <c r="B3671" s="3" t="s">
        <v>9298</v>
      </c>
      <c r="C3671" s="74" t="s">
        <v>6417</v>
      </c>
      <c r="D3671" s="74" t="s">
        <v>6800</v>
      </c>
      <c r="E3671" s="74" t="s">
        <v>6659</v>
      </c>
      <c r="F3671" s="41">
        <v>0.98348122151039918</v>
      </c>
      <c r="G3671" s="110">
        <v>11491.25</v>
      </c>
      <c r="H3671" s="4">
        <v>3261.1525721495573</v>
      </c>
      <c r="I3671" s="46">
        <v>7993.310452902906</v>
      </c>
      <c r="J3671" s="110">
        <v>7861.2707281327921</v>
      </c>
      <c r="K3671" s="46">
        <v>7885.6554773672015</v>
      </c>
      <c r="L3671" s="110">
        <f>$L$1*gp_need_index[[#This Row],[Normalised weighted population (base year)]]</f>
        <v>3247.2535955741751</v>
      </c>
      <c r="M3671" s="4">
        <f>$M$1*gp_need_index[[#This Row],[Normalised travel time adjusted wp (base year)]]</f>
        <v>4682.1363280464939</v>
      </c>
      <c r="N3671" s="115">
        <v>7929.3899236206698</v>
      </c>
      <c r="O3671" s="43">
        <f>gp_need_index[[#This Row],[Combined weighted population (base year)]]/gp_need_index[[#This Row],[Registered population (base year)]]</f>
        <v>0.69003719557234156</v>
      </c>
      <c r="P3671" s="77">
        <v>11589.120126365062</v>
      </c>
      <c r="Q3671" s="4">
        <v>3322.7391306557638</v>
      </c>
      <c r="R3671" s="46">
        <v>8062.6703323922202</v>
      </c>
      <c r="S3671" s="110">
        <v>7929.4848671367572</v>
      </c>
      <c r="T3671" s="46">
        <v>7953.9777585939974</v>
      </c>
      <c r="U3671" s="110">
        <f>$L$1*gp_need_index[[#This Row],[Normalised weighted population 2025/26]]</f>
        <v>3275.4307969211427</v>
      </c>
      <c r="V3671" s="4">
        <f>$M$1*gp_need_index[[#This Row],[Normalised travel time adjusted wp 2025/26]]</f>
        <v>4722.7029284851169</v>
      </c>
      <c r="W3671" s="115">
        <v>7998.1337254062601</v>
      </c>
      <c r="X3671" s="43">
        <f>gp_need_index[[#This Row],[Combined weighted population 2025/26]]/gp_need_index[[#This Row],[Registered population 2025/26]]</f>
        <v>0.6901415843650317</v>
      </c>
    </row>
    <row r="3672" spans="1:24" ht="13">
      <c r="A3672" s="8" t="s">
        <v>1456</v>
      </c>
      <c r="B3672" s="3" t="s">
        <v>9297</v>
      </c>
      <c r="C3672" s="74" t="s">
        <v>6409</v>
      </c>
      <c r="D3672" s="74" t="s">
        <v>6800</v>
      </c>
      <c r="E3672" s="74" t="s">
        <v>6662</v>
      </c>
      <c r="F3672" s="41">
        <v>1.0044368775672519</v>
      </c>
      <c r="G3672" s="110">
        <v>16622.75</v>
      </c>
      <c r="H3672" s="4">
        <v>6390.8100125907704</v>
      </c>
      <c r="I3672" s="46">
        <v>15664.317245509004</v>
      </c>
      <c r="J3672" s="110">
        <v>15733.817903301921</v>
      </c>
      <c r="K3672" s="46">
        <v>15782.622380000434</v>
      </c>
      <c r="L3672" s="110">
        <f>$L$1*gp_need_index[[#This Row],[Normalised weighted population (base year)]]</f>
        <v>6363.572489445949</v>
      </c>
      <c r="M3672" s="4">
        <f>$M$1*gp_need_index[[#This Row],[Normalised travel time adjusted wp (base year)]]</f>
        <v>9370.9888555658254</v>
      </c>
      <c r="N3672" s="115">
        <v>15734.561345011774</v>
      </c>
      <c r="O3672" s="43">
        <f>gp_need_index[[#This Row],[Combined weighted population (base year)]]/gp_need_index[[#This Row],[Registered population (base year)]]</f>
        <v>0.94656788708317063</v>
      </c>
      <c r="P3672" s="77">
        <v>16779.464007615712</v>
      </c>
      <c r="Q3672" s="4">
        <v>6526.1572304345827</v>
      </c>
      <c r="R3672" s="46">
        <v>15835.806609340209</v>
      </c>
      <c r="S3672" s="110">
        <v>15906.068144444529</v>
      </c>
      <c r="T3672" s="46">
        <v>15955.199406701922</v>
      </c>
      <c r="U3672" s="110">
        <f>$L$1*gp_need_index[[#This Row],[Normalised weighted population 2025/26]]</f>
        <v>6433.2394261406662</v>
      </c>
      <c r="V3672" s="4">
        <f>$M$1*gp_need_index[[#This Row],[Normalised travel time adjusted wp 2025/26]]</f>
        <v>9473.4570864471298</v>
      </c>
      <c r="W3672" s="115">
        <v>15906.696512587796</v>
      </c>
      <c r="X3672" s="43">
        <f>gp_need_index[[#This Row],[Combined weighted population 2025/26]]/gp_need_index[[#This Row],[Registered population 2025/26]]</f>
        <v>0.94798597293502385</v>
      </c>
    </row>
    <row r="3673" spans="1:24" ht="13">
      <c r="A3673" s="8" t="s">
        <v>1615</v>
      </c>
      <c r="B3673" s="3" t="s">
        <v>9296</v>
      </c>
      <c r="C3673" s="74" t="s">
        <v>6409</v>
      </c>
      <c r="D3673" s="74" t="s">
        <v>6800</v>
      </c>
      <c r="E3673" s="74" t="s">
        <v>6441</v>
      </c>
      <c r="F3673" s="41">
        <v>1.0044368775672519</v>
      </c>
      <c r="G3673" s="110">
        <v>27701.833333333336</v>
      </c>
      <c r="H3673" s="4">
        <v>9115.3605925674638</v>
      </c>
      <c r="I3673" s="46">
        <v>22342.379111236278</v>
      </c>
      <c r="J3673" s="110">
        <v>22441.509511913959</v>
      </c>
      <c r="K3673" s="46">
        <v>22511.120469329697</v>
      </c>
      <c r="L3673" s="110">
        <f>$L$1*gp_need_index[[#This Row],[Normalised weighted population (base year)]]</f>
        <v>9076.5110813749379</v>
      </c>
      <c r="M3673" s="4">
        <f>$M$1*gp_need_index[[#This Row],[Normalised travel time adjusted wp (base year)]]</f>
        <v>13366.058818698197</v>
      </c>
      <c r="N3673" s="115">
        <v>22442.569900073133</v>
      </c>
      <c r="O3673" s="43">
        <f>gp_need_index[[#This Row],[Combined weighted population (base year)]]/gp_need_index[[#This Row],[Registered population (base year)]]</f>
        <v>0.81014745955706169</v>
      </c>
      <c r="P3673" s="77">
        <v>27947.935722493174</v>
      </c>
      <c r="Q3673" s="4">
        <v>9285.9648303022059</v>
      </c>
      <c r="R3673" s="46">
        <v>22532.516156373415</v>
      </c>
      <c r="S3673" s="110">
        <v>22632.490171841368</v>
      </c>
      <c r="T3673" s="46">
        <v>22702.398259753027</v>
      </c>
      <c r="U3673" s="110">
        <f>$L$1*gp_need_index[[#This Row],[Normalised weighted population 2025/26]]</f>
        <v>9153.7535714685364</v>
      </c>
      <c r="V3673" s="4">
        <f>$M$1*gp_need_index[[#This Row],[Normalised travel time adjusted wp 2025/26]]</f>
        <v>13479.630695362095</v>
      </c>
      <c r="W3673" s="115">
        <v>22633.384266830632</v>
      </c>
      <c r="X3673" s="43">
        <f>gp_need_index[[#This Row],[Combined weighted population 2025/26]]/gp_need_index[[#This Row],[Registered population 2025/26]]</f>
        <v>0.809841001910375</v>
      </c>
    </row>
    <row r="3674" spans="1:24" ht="13">
      <c r="A3674" s="8" t="s">
        <v>1428</v>
      </c>
      <c r="B3674" s="3" t="s">
        <v>9295</v>
      </c>
      <c r="C3674" s="74" t="s">
        <v>6409</v>
      </c>
      <c r="D3674" s="74" t="s">
        <v>6800</v>
      </c>
      <c r="E3674" s="74" t="s">
        <v>6664</v>
      </c>
      <c r="F3674" s="41">
        <v>1.0044368775672519</v>
      </c>
      <c r="G3674" s="110">
        <v>17763.75</v>
      </c>
      <c r="H3674" s="4">
        <v>9158.2624789081165</v>
      </c>
      <c r="I3674" s="46">
        <v>22447.534601189316</v>
      </c>
      <c r="J3674" s="110">
        <v>22547.131563901443</v>
      </c>
      <c r="K3674" s="46">
        <v>22617.07014866146</v>
      </c>
      <c r="L3674" s="110">
        <f>$L$1*gp_need_index[[#This Row],[Normalised weighted population (base year)]]</f>
        <v>9119.2301206085958</v>
      </c>
      <c r="M3674" s="4">
        <f>$M$1*gp_need_index[[#This Row],[Normalised travel time adjusted wp (base year)]]</f>
        <v>13428.966822220276</v>
      </c>
      <c r="N3674" s="115">
        <v>22548.196942828872</v>
      </c>
      <c r="O3674" s="43">
        <f>gp_need_index[[#This Row],[Combined weighted population (base year)]]/gp_need_index[[#This Row],[Registered population (base year)]]</f>
        <v>1.2693376647852437</v>
      </c>
      <c r="P3674" s="77">
        <v>17941.92872407064</v>
      </c>
      <c r="Q3674" s="4">
        <v>9342.3193549950229</v>
      </c>
      <c r="R3674" s="46">
        <v>22669.261153940275</v>
      </c>
      <c r="S3674" s="110">
        <v>22769.841890220367</v>
      </c>
      <c r="T3674" s="46">
        <v>22840.17423529199</v>
      </c>
      <c r="U3674" s="110">
        <f>$L$1*gp_need_index[[#This Row],[Normalised weighted population 2025/26]]</f>
        <v>9209.3057344480821</v>
      </c>
      <c r="V3674" s="4">
        <f>$M$1*gp_need_index[[#This Row],[Normalised travel time adjusted wp 2025/26]]</f>
        <v>13561.435676831867</v>
      </c>
      <c r="W3674" s="115">
        <v>22770.741411279949</v>
      </c>
      <c r="X3674" s="43">
        <f>gp_need_index[[#This Row],[Combined weighted population 2025/26]]/gp_need_index[[#This Row],[Registered population 2025/26]]</f>
        <v>1.2691356521069579</v>
      </c>
    </row>
    <row r="3675" spans="1:24" ht="13">
      <c r="A3675" s="8" t="s">
        <v>1458</v>
      </c>
      <c r="B3675" s="3" t="s">
        <v>9294</v>
      </c>
      <c r="C3675" s="74" t="s">
        <v>6409</v>
      </c>
      <c r="D3675" s="74" t="s">
        <v>6800</v>
      </c>
      <c r="E3675" s="74" t="s">
        <v>6663</v>
      </c>
      <c r="F3675" s="41">
        <v>1.0044368775672519</v>
      </c>
      <c r="G3675" s="110">
        <v>5603.666666666667</v>
      </c>
      <c r="H3675" s="4">
        <v>3639.7690133205519</v>
      </c>
      <c r="I3675" s="46">
        <v>8921.3255303631395</v>
      </c>
      <c r="J3675" s="110">
        <v>8960.908359478959</v>
      </c>
      <c r="K3675" s="46">
        <v>8988.7040569959572</v>
      </c>
      <c r="L3675" s="110">
        <f>$L$1*gp_need_index[[#This Row],[Normalised weighted population (base year)]]</f>
        <v>3624.256379938116</v>
      </c>
      <c r="M3675" s="4">
        <f>$M$1*gp_need_index[[#This Row],[Normalised travel time adjusted wp (base year)]]</f>
        <v>5337.0753931759546</v>
      </c>
      <c r="N3675" s="115">
        <v>8961.3317731140705</v>
      </c>
      <c r="O3675" s="43">
        <f>gp_need_index[[#This Row],[Combined weighted population (base year)]]/gp_need_index[[#This Row],[Registered population (base year)]]</f>
        <v>1.5991907274607227</v>
      </c>
      <c r="P3675" s="77">
        <v>5662.210656753241</v>
      </c>
      <c r="Q3675" s="4">
        <v>3715.7860877201138</v>
      </c>
      <c r="R3675" s="46">
        <v>9016.4039585810297</v>
      </c>
      <c r="S3675" s="110">
        <v>9056.408639042138</v>
      </c>
      <c r="T3675" s="46">
        <v>9084.3824150824676</v>
      </c>
      <c r="U3675" s="110">
        <f>$L$1*gp_need_index[[#This Row],[Normalised weighted population 2025/26]]</f>
        <v>3662.8816491192924</v>
      </c>
      <c r="V3675" s="4">
        <f>$M$1*gp_need_index[[#This Row],[Normalised travel time adjusted wp 2025/26]]</f>
        <v>5393.8847627319092</v>
      </c>
      <c r="W3675" s="115">
        <v>9056.7664118512021</v>
      </c>
      <c r="X3675" s="43">
        <f>gp_need_index[[#This Row],[Combined weighted population 2025/26]]/gp_need_index[[#This Row],[Registered population 2025/26]]</f>
        <v>1.5995106789340876</v>
      </c>
    </row>
    <row r="3676" spans="1:24" ht="13">
      <c r="A3676" s="8" t="s">
        <v>1495</v>
      </c>
      <c r="B3676" s="3" t="s">
        <v>9293</v>
      </c>
      <c r="C3676" s="74" t="s">
        <v>6409</v>
      </c>
      <c r="D3676" s="74" t="s">
        <v>6800</v>
      </c>
      <c r="E3676" s="74" t="s">
        <v>6658</v>
      </c>
      <c r="F3676" s="41">
        <v>1.0044368775672519</v>
      </c>
      <c r="G3676" s="110">
        <v>7994.583333333333</v>
      </c>
      <c r="H3676" s="4">
        <v>2997.8140408420813</v>
      </c>
      <c r="I3676" s="46">
        <v>7347.849503627328</v>
      </c>
      <c r="J3676" s="110">
        <v>7380.4510122575148</v>
      </c>
      <c r="K3676" s="46">
        <v>7403.3443145485408</v>
      </c>
      <c r="L3676" s="110">
        <f>$L$1*gp_need_index[[#This Row],[Normalised weighted population (base year)]]</f>
        <v>2985.0374085903891</v>
      </c>
      <c r="M3676" s="4">
        <f>$M$1*gp_need_index[[#This Row],[Normalised travel time adjusted wp (base year)]]</f>
        <v>4395.7623388027287</v>
      </c>
      <c r="N3676" s="115">
        <v>7380.7997473931173</v>
      </c>
      <c r="O3676" s="43">
        <f>gp_need_index[[#This Row],[Combined weighted population (base year)]]/gp_need_index[[#This Row],[Registered population (base year)]]</f>
        <v>0.923225068731093</v>
      </c>
      <c r="P3676" s="77">
        <v>8068.5475234821752</v>
      </c>
      <c r="Q3676" s="4">
        <v>3056.1551539068614</v>
      </c>
      <c r="R3676" s="46">
        <v>7415.8007961730709</v>
      </c>
      <c r="S3676" s="110">
        <v>7448.7037963688199</v>
      </c>
      <c r="T3676" s="46">
        <v>7471.7116331499583</v>
      </c>
      <c r="U3676" s="110">
        <f>$L$1*gp_need_index[[#This Row],[Normalised weighted population 2025/26]]</f>
        <v>3012.642376562444</v>
      </c>
      <c r="V3676" s="4">
        <f>$M$1*gp_need_index[[#This Row],[Normalised travel time adjusted wp 2025/26]]</f>
        <v>4436.3556803446672</v>
      </c>
      <c r="W3676" s="115">
        <v>7448.9980569071113</v>
      </c>
      <c r="X3676" s="43">
        <f>gp_need_index[[#This Row],[Combined weighted population 2025/26]]/gp_need_index[[#This Row],[Registered population 2025/26]]</f>
        <v>0.92321425079644537</v>
      </c>
    </row>
    <row r="3677" spans="1:24" ht="13">
      <c r="A3677" s="8" t="s">
        <v>1505</v>
      </c>
      <c r="B3677" s="3" t="s">
        <v>12788</v>
      </c>
      <c r="C3677" s="74" t="s">
        <v>6409</v>
      </c>
      <c r="D3677" s="74" t="s">
        <v>6800</v>
      </c>
      <c r="E3677" s="74" t="s">
        <v>6584</v>
      </c>
      <c r="F3677" s="41">
        <v>1.0044368775672519</v>
      </c>
      <c r="G3677" s="110">
        <v>16870.083333333332</v>
      </c>
      <c r="H3677" s="4">
        <v>5955.3569329853181</v>
      </c>
      <c r="I3677" s="46">
        <v>14596.991637169021</v>
      </c>
      <c r="J3677" s="110">
        <v>14661.75670191334</v>
      </c>
      <c r="K3677" s="46">
        <v>14707.235769213825</v>
      </c>
      <c r="L3677" s="110">
        <f>$L$1*gp_need_index[[#This Row],[Normalised weighted population (base year)]]</f>
        <v>5929.9753034300211</v>
      </c>
      <c r="M3677" s="4">
        <f>$M$1*gp_need_index[[#This Row],[Normalised travel time adjusted wp (base year)]]</f>
        <v>8732.4741840194783</v>
      </c>
      <c r="N3677" s="115">
        <v>14662.449487449499</v>
      </c>
      <c r="O3677" s="43">
        <f>gp_need_index[[#This Row],[Combined weighted population (base year)]]/gp_need_index[[#This Row],[Registered population (base year)]]</f>
        <v>0.86913912621155798</v>
      </c>
      <c r="P3677" s="77">
        <v>17011.798106257185</v>
      </c>
      <c r="Q3677" s="4">
        <v>6059.8564966952608</v>
      </c>
      <c r="R3677" s="46">
        <v>14704.321727723647</v>
      </c>
      <c r="S3677" s="110">
        <v>14769.563002939038</v>
      </c>
      <c r="T3677" s="46">
        <v>14815.183785318117</v>
      </c>
      <c r="U3677" s="110">
        <f>$L$1*gp_need_index[[#This Row],[Normalised weighted population 2025/26]]</f>
        <v>5973.5777663295121</v>
      </c>
      <c r="V3677" s="4">
        <f>$M$1*gp_need_index[[#This Row],[Normalised travel time adjusted wp 2025/26]]</f>
        <v>8796.5687071942593</v>
      </c>
      <c r="W3677" s="115">
        <v>14770.146473523771</v>
      </c>
      <c r="X3677" s="43">
        <f>gp_need_index[[#This Row],[Combined weighted population 2025/26]]/gp_need_index[[#This Row],[Registered population 2025/26]]</f>
        <v>0.86822958874001088</v>
      </c>
    </row>
    <row r="3678" spans="1:24" ht="13">
      <c r="A3678" s="8" t="s">
        <v>1432</v>
      </c>
      <c r="B3678" s="3" t="s">
        <v>7696</v>
      </c>
      <c r="C3678" s="74" t="s">
        <v>6409</v>
      </c>
      <c r="D3678" s="74" t="s">
        <v>6800</v>
      </c>
      <c r="E3678" s="74" t="s">
        <v>6663</v>
      </c>
      <c r="F3678" s="41">
        <v>1.0044368775672519</v>
      </c>
      <c r="G3678" s="110">
        <v>11975.25</v>
      </c>
      <c r="H3678" s="4">
        <v>7014.5651284096812</v>
      </c>
      <c r="I3678" s="46">
        <v>17193.184165108712</v>
      </c>
      <c r="J3678" s="110">
        <v>17269.468218240512</v>
      </c>
      <c r="K3678" s="46">
        <v>17323.036103952218</v>
      </c>
      <c r="L3678" s="110">
        <f>$L$1*gp_need_index[[#This Row],[Normalised weighted population (base year)]]</f>
        <v>6984.6691716124205</v>
      </c>
      <c r="M3678" s="4">
        <f>$M$1*gp_need_index[[#This Row],[Normalised travel time adjusted wp (base year)]]</f>
        <v>10285.615049651604</v>
      </c>
      <c r="N3678" s="115">
        <v>17270.284221264024</v>
      </c>
      <c r="O3678" s="43">
        <f>gp_need_index[[#This Row],[Combined weighted population (base year)]]/gp_need_index[[#This Row],[Registered population (base year)]]</f>
        <v>1.4421648167064591</v>
      </c>
      <c r="P3678" s="77">
        <v>12102.032629862351</v>
      </c>
      <c r="Q3678" s="4">
        <v>7168.1891364826342</v>
      </c>
      <c r="R3678" s="46">
        <v>17393.705498718635</v>
      </c>
      <c r="S3678" s="110">
        <v>17470.879240457285</v>
      </c>
      <c r="T3678" s="46">
        <v>17524.84395015394</v>
      </c>
      <c r="U3678" s="110">
        <f>$L$1*gp_need_index[[#This Row],[Normalised weighted population 2025/26]]</f>
        <v>7066.1302415146502</v>
      </c>
      <c r="V3678" s="4">
        <f>$M$1*gp_need_index[[#This Row],[Normalised travel time adjusted wp 2025/26]]</f>
        <v>10405.439184842122</v>
      </c>
      <c r="W3678" s="115">
        <v>17471.569426356771</v>
      </c>
      <c r="X3678" s="43">
        <f>gp_need_index[[#This Row],[Combined weighted population 2025/26]]/gp_need_index[[#This Row],[Registered population 2025/26]]</f>
        <v>1.4436888381249964</v>
      </c>
    </row>
    <row r="3679" spans="1:24" ht="13">
      <c r="A3679" s="8" t="s">
        <v>1444</v>
      </c>
      <c r="B3679" s="3" t="s">
        <v>9292</v>
      </c>
      <c r="C3679" s="74" t="s">
        <v>6409</v>
      </c>
      <c r="D3679" s="74" t="s">
        <v>6800</v>
      </c>
      <c r="E3679" s="74" t="s">
        <v>6663</v>
      </c>
      <c r="F3679" s="41">
        <v>1.0044368775672519</v>
      </c>
      <c r="G3679" s="110">
        <v>5178.25</v>
      </c>
      <c r="H3679" s="4">
        <v>2835.1275715486404</v>
      </c>
      <c r="I3679" s="46">
        <v>6949.0937181253994</v>
      </c>
      <c r="J3679" s="110">
        <v>6979.9259961560811</v>
      </c>
      <c r="K3679" s="46">
        <v>7001.5769163415289</v>
      </c>
      <c r="L3679" s="110">
        <f>$L$1*gp_need_index[[#This Row],[Normalised weighted population (base year)]]</f>
        <v>2823.0443062510585</v>
      </c>
      <c r="M3679" s="4">
        <f>$M$1*gp_need_index[[#This Row],[Normalised travel time adjusted wp (base year)]]</f>
        <v>4157.2114997546814</v>
      </c>
      <c r="N3679" s="115">
        <v>6980.2558060057399</v>
      </c>
      <c r="O3679" s="43">
        <f>gp_need_index[[#This Row],[Combined weighted population (base year)]]/gp_need_index[[#This Row],[Registered population (base year)]]</f>
        <v>1.3479951346508454</v>
      </c>
      <c r="P3679" s="77">
        <v>5232.2353391471061</v>
      </c>
      <c r="Q3679" s="4">
        <v>2894.0663880096308</v>
      </c>
      <c r="R3679" s="46">
        <v>7022.4902675322774</v>
      </c>
      <c r="S3679" s="110">
        <v>7053.6481970665354</v>
      </c>
      <c r="T3679" s="46">
        <v>7075.4357712359888</v>
      </c>
      <c r="U3679" s="110">
        <f>$L$1*gp_need_index[[#This Row],[Normalised weighted population 2025/26]]</f>
        <v>2852.8613902200245</v>
      </c>
      <c r="V3679" s="4">
        <f>$M$1*gp_need_index[[#This Row],[Normalised travel time adjusted wp 2025/26]]</f>
        <v>4201.0654607401448</v>
      </c>
      <c r="W3679" s="115">
        <v>7053.9268509601698</v>
      </c>
      <c r="X3679" s="43">
        <f>gp_need_index[[#This Row],[Combined weighted population 2025/26]]/gp_need_index[[#This Row],[Registered population 2025/26]]</f>
        <v>1.3481669676024193</v>
      </c>
    </row>
    <row r="3680" spans="1:24" ht="13">
      <c r="A3680" s="8" t="s">
        <v>1606</v>
      </c>
      <c r="B3680" s="3" t="s">
        <v>9291</v>
      </c>
      <c r="C3680" s="74" t="s">
        <v>6409</v>
      </c>
      <c r="D3680" s="74" t="s">
        <v>6800</v>
      </c>
      <c r="E3680" s="74" t="s">
        <v>6656</v>
      </c>
      <c r="F3680" s="41">
        <v>1.0044368775672519</v>
      </c>
      <c r="G3680" s="110">
        <v>8530.4166666666661</v>
      </c>
      <c r="H3680" s="4">
        <v>4432.3526259595974</v>
      </c>
      <c r="I3680" s="46">
        <v>10864.002769634815</v>
      </c>
      <c r="J3680" s="110">
        <v>10912.20501981397</v>
      </c>
      <c r="K3680" s="46">
        <v>10946.053413057873</v>
      </c>
      <c r="L3680" s="110">
        <f>$L$1*gp_need_index[[#This Row],[Normalised weighted population (base year)]]</f>
        <v>4413.4620147541727</v>
      </c>
      <c r="M3680" s="4">
        <f>$M$1*gp_need_index[[#This Row],[Normalised travel time adjusted wp (base year)]]</f>
        <v>6499.2586197953988</v>
      </c>
      <c r="N3680" s="115">
        <v>10912.720634549572</v>
      </c>
      <c r="O3680" s="43">
        <f>gp_need_index[[#This Row],[Combined weighted population (base year)]]/gp_need_index[[#This Row],[Registered population (base year)]]</f>
        <v>1.2792717004307612</v>
      </c>
      <c r="P3680" s="77">
        <v>8613.6768852561727</v>
      </c>
      <c r="Q3680" s="4">
        <v>4521.0018090095555</v>
      </c>
      <c r="R3680" s="46">
        <v>10970.270528279178</v>
      </c>
      <c r="S3680" s="110">
        <v>11018.944275492784</v>
      </c>
      <c r="T3680" s="46">
        <v>11052.980005509944</v>
      </c>
      <c r="U3680" s="110">
        <f>$L$1*gp_need_index[[#This Row],[Normalised weighted population 2025/26]]</f>
        <v>4456.6329091395146</v>
      </c>
      <c r="V3680" s="4">
        <f>$M$1*gp_need_index[[#This Row],[Normalised travel time adjusted wp 2025/26]]</f>
        <v>6562.746668999549</v>
      </c>
      <c r="W3680" s="115">
        <v>11019.379578139064</v>
      </c>
      <c r="X3680" s="43">
        <f>gp_need_index[[#This Row],[Combined weighted population 2025/26]]/gp_need_index[[#This Row],[Registered population 2025/26]]</f>
        <v>1.2792887085189688</v>
      </c>
    </row>
    <row r="3681" spans="1:24" ht="13">
      <c r="A3681" s="8" t="s">
        <v>1602</v>
      </c>
      <c r="B3681" s="3" t="s">
        <v>12789</v>
      </c>
      <c r="C3681" s="74" t="s">
        <v>6409</v>
      </c>
      <c r="D3681" s="74" t="s">
        <v>6800</v>
      </c>
      <c r="E3681" s="74" t="s">
        <v>6661</v>
      </c>
      <c r="F3681" s="41">
        <v>1.0044368775672519</v>
      </c>
      <c r="G3681" s="110">
        <v>37464.916666666672</v>
      </c>
      <c r="H3681" s="4">
        <v>13614.398004990649</v>
      </c>
      <c r="I3681" s="46">
        <v>33369.83090353907</v>
      </c>
      <c r="J3681" s="110">
        <v>33517.888757697969</v>
      </c>
      <c r="K3681" s="46">
        <v>33621.857357748639</v>
      </c>
      <c r="L3681" s="110">
        <f>$L$1*gp_need_index[[#This Row],[Normalised weighted population (base year)]]</f>
        <v>13556.373673171494</v>
      </c>
      <c r="M3681" s="4">
        <f>$M$1*gp_need_index[[#This Row],[Normalised travel time adjusted wp (base year)]]</f>
        <v>19963.098844849741</v>
      </c>
      <c r="N3681" s="115">
        <v>33519.472518021234</v>
      </c>
      <c r="O3681" s="43">
        <f>gp_need_index[[#This Row],[Combined weighted population (base year)]]/gp_need_index[[#This Row],[Registered population (base year)]]</f>
        <v>0.8946896323365966</v>
      </c>
      <c r="P3681" s="77">
        <v>37805.465910891115</v>
      </c>
      <c r="Q3681" s="4">
        <v>13884.473369401379</v>
      </c>
      <c r="R3681" s="46">
        <v>33690.857787643741</v>
      </c>
      <c r="S3681" s="110">
        <v>33840.339998783209</v>
      </c>
      <c r="T3681" s="46">
        <v>33944.867315292933</v>
      </c>
      <c r="U3681" s="110">
        <f>$L$1*gp_need_index[[#This Row],[Normalised weighted population 2025/26]]</f>
        <v>13686.789689142235</v>
      </c>
      <c r="V3681" s="4">
        <f>$M$1*gp_need_index[[#This Row],[Normalised travel time adjusted wp 2025/26]]</f>
        <v>20154.887169977515</v>
      </c>
      <c r="W3681" s="115">
        <v>33841.676859119747</v>
      </c>
      <c r="X3681" s="43">
        <f>gp_need_index[[#This Row],[Combined weighted population 2025/26]]/gp_need_index[[#This Row],[Registered population 2025/26]]</f>
        <v>0.89515301673270831</v>
      </c>
    </row>
    <row r="3682" spans="1:24" ht="13">
      <c r="A3682" s="8" t="s">
        <v>1513</v>
      </c>
      <c r="B3682" s="3" t="s">
        <v>9290</v>
      </c>
      <c r="C3682" s="74" t="s">
        <v>6409</v>
      </c>
      <c r="D3682" s="74" t="s">
        <v>6800</v>
      </c>
      <c r="E3682" s="74" t="s">
        <v>6584</v>
      </c>
      <c r="F3682" s="41">
        <v>1.0044368775672519</v>
      </c>
      <c r="G3682" s="110">
        <v>62403.416666666664</v>
      </c>
      <c r="H3682" s="4">
        <v>23763.206405975601</v>
      </c>
      <c r="I3682" s="46">
        <v>58245.262052910497</v>
      </c>
      <c r="J3682" s="110">
        <v>58503.68914951176</v>
      </c>
      <c r="K3682" s="46">
        <v>58685.160801937287</v>
      </c>
      <c r="L3682" s="110">
        <f>$L$1*gp_need_index[[#This Row],[Normalised weighted population (base year)]]</f>
        <v>23661.928026051501</v>
      </c>
      <c r="M3682" s="4">
        <f>$M$1*gp_need_index[[#This Row],[Normalised travel time adjusted wp (base year)]]</f>
        <v>34844.525492729153</v>
      </c>
      <c r="N3682" s="115">
        <v>58506.453518780654</v>
      </c>
      <c r="O3682" s="43">
        <f>gp_need_index[[#This Row],[Combined weighted population (base year)]]/gp_need_index[[#This Row],[Registered population (base year)]]</f>
        <v>0.93755208679194635</v>
      </c>
      <c r="P3682" s="77">
        <v>62940.612985798332</v>
      </c>
      <c r="Q3682" s="4">
        <v>24191.765639272078</v>
      </c>
      <c r="R3682" s="46">
        <v>58701.638448953432</v>
      </c>
      <c r="S3682" s="110">
        <v>58962.090431748526</v>
      </c>
      <c r="T3682" s="46">
        <v>59144.214757002235</v>
      </c>
      <c r="U3682" s="110">
        <f>$L$1*gp_need_index[[#This Row],[Normalised weighted population 2025/26]]</f>
        <v>23847.329293988914</v>
      </c>
      <c r="V3682" s="4">
        <f>$M$1*gp_need_index[[#This Row],[Normalised travel time adjusted wp 2025/26]]</f>
        <v>35117.090431143202</v>
      </c>
      <c r="W3682" s="115">
        <v>58964.419725132117</v>
      </c>
      <c r="X3682" s="43">
        <f>gp_need_index[[#This Row],[Combined weighted population 2025/26]]/gp_need_index[[#This Row],[Registered population 2025/26]]</f>
        <v>0.93682627047875455</v>
      </c>
    </row>
    <row r="3683" spans="1:24" ht="13">
      <c r="A3683" s="8" t="s">
        <v>1435</v>
      </c>
      <c r="B3683" s="3" t="s">
        <v>9289</v>
      </c>
      <c r="C3683" s="74" t="s">
        <v>6409</v>
      </c>
      <c r="D3683" s="74" t="s">
        <v>6800</v>
      </c>
      <c r="E3683" s="74" t="s">
        <v>6663</v>
      </c>
      <c r="F3683" s="41">
        <v>1.0044368775672519</v>
      </c>
      <c r="G3683" s="110">
        <v>7654</v>
      </c>
      <c r="H3683" s="4">
        <v>4790.5340085541993</v>
      </c>
      <c r="I3683" s="46">
        <v>11741.930105503523</v>
      </c>
      <c r="J3683" s="110">
        <v>11794.027611784872</v>
      </c>
      <c r="K3683" s="46">
        <v>11830.611316343966</v>
      </c>
      <c r="L3683" s="110">
        <f>$L$1*gp_need_index[[#This Row],[Normalised weighted population (base year)]]</f>
        <v>4770.1168344124262</v>
      </c>
      <c r="M3683" s="4">
        <f>$M$1*gp_need_index[[#This Row],[Normalised travel time adjusted wp (base year)]]</f>
        <v>7024.4680592799687</v>
      </c>
      <c r="N3683" s="115">
        <v>11794.584893692394</v>
      </c>
      <c r="O3683" s="43">
        <f>gp_need_index[[#This Row],[Combined weighted population (base year)]]/gp_need_index[[#This Row],[Registered population (base year)]]</f>
        <v>1.5409700671142401</v>
      </c>
      <c r="P3683" s="77">
        <v>7737.0529209491015</v>
      </c>
      <c r="Q3683" s="4">
        <v>4891.6771126876238</v>
      </c>
      <c r="R3683" s="46">
        <v>11869.719042410894</v>
      </c>
      <c r="S3683" s="110">
        <v>11922.383532559748</v>
      </c>
      <c r="T3683" s="46">
        <v>11959.209839774836</v>
      </c>
      <c r="U3683" s="110">
        <f>$L$1*gp_need_index[[#This Row],[Normalised weighted population 2025/26]]</f>
        <v>4822.0306299908734</v>
      </c>
      <c r="V3683" s="4">
        <f>$M$1*gp_need_index[[#This Row],[Normalised travel time adjusted wp 2025/26]]</f>
        <v>7100.8238955217321</v>
      </c>
      <c r="W3683" s="115">
        <v>11922.854525512605</v>
      </c>
      <c r="X3683" s="43">
        <f>gp_need_index[[#This Row],[Combined weighted population 2025/26]]/gp_need_index[[#This Row],[Registered population 2025/26]]</f>
        <v>1.5410072345802222</v>
      </c>
    </row>
    <row r="3684" spans="1:24" ht="13">
      <c r="A3684" s="8" t="s">
        <v>1608</v>
      </c>
      <c r="B3684" s="3" t="s">
        <v>9288</v>
      </c>
      <c r="C3684" s="74" t="s">
        <v>6409</v>
      </c>
      <c r="D3684" s="74" t="s">
        <v>6800</v>
      </c>
      <c r="E3684" s="74" t="s">
        <v>6658</v>
      </c>
      <c r="F3684" s="41">
        <v>1.0044368775672519</v>
      </c>
      <c r="G3684" s="110">
        <v>17196.416666666664</v>
      </c>
      <c r="H3684" s="4">
        <v>8573.1474935943479</v>
      </c>
      <c r="I3684" s="46">
        <v>21013.377313302637</v>
      </c>
      <c r="J3684" s="110">
        <v>21106.611095716227</v>
      </c>
      <c r="K3684" s="46">
        <v>21172.081353204674</v>
      </c>
      <c r="L3684" s="110">
        <f>$L$1*gp_need_index[[#This Row],[Normalised weighted population (base year)]]</f>
        <v>8536.6088853708679</v>
      </c>
      <c r="M3684" s="4">
        <f>$M$1*gp_need_index[[#This Row],[Normalised travel time adjusted wp (base year)]]</f>
        <v>12570.999522958147</v>
      </c>
      <c r="N3684" s="115">
        <v>21107.608408329015</v>
      </c>
      <c r="O3684" s="43">
        <f>gp_need_index[[#This Row],[Combined weighted population (base year)]]/gp_need_index[[#This Row],[Registered population (base year)]]</f>
        <v>1.2274422525039046</v>
      </c>
      <c r="P3684" s="77">
        <v>17355.451316183637</v>
      </c>
      <c r="Q3684" s="4">
        <v>8743.5414629480765</v>
      </c>
      <c r="R3684" s="46">
        <v>21216.318700120111</v>
      </c>
      <c r="S3684" s="110">
        <v>21310.45290862034</v>
      </c>
      <c r="T3684" s="46">
        <v>21376.277438049565</v>
      </c>
      <c r="U3684" s="110">
        <f>$L$1*gp_need_index[[#This Row],[Normalised weighted population 2025/26]]</f>
        <v>8619.0530931764752</v>
      </c>
      <c r="V3684" s="4">
        <f>$M$1*gp_need_index[[#This Row],[Normalised travel time adjusted wp 2025/26]]</f>
        <v>12692.241683440707</v>
      </c>
      <c r="W3684" s="115">
        <v>21311.294776617182</v>
      </c>
      <c r="X3684" s="43">
        <f>gp_need_index[[#This Row],[Combined weighted population 2025/26]]/gp_need_index[[#This Row],[Registered population 2025/26]]</f>
        <v>1.2279308897455634</v>
      </c>
    </row>
    <row r="3685" spans="1:24" ht="13">
      <c r="A3685" s="8" t="s">
        <v>1595</v>
      </c>
      <c r="B3685" s="3" t="s">
        <v>9287</v>
      </c>
      <c r="C3685" s="74" t="s">
        <v>6409</v>
      </c>
      <c r="D3685" s="74" t="s">
        <v>6800</v>
      </c>
      <c r="E3685" s="74" t="s">
        <v>6661</v>
      </c>
      <c r="F3685" s="41">
        <v>1.0044368775672519</v>
      </c>
      <c r="G3685" s="110">
        <v>10514.583333333334</v>
      </c>
      <c r="H3685" s="4">
        <v>5007.803471820328</v>
      </c>
      <c r="I3685" s="46">
        <v>12274.472583476892</v>
      </c>
      <c r="J3685" s="110">
        <v>12328.932915532368</v>
      </c>
      <c r="K3685" s="46">
        <v>12367.175834249978</v>
      </c>
      <c r="L3685" s="110">
        <f>$L$1*gp_need_index[[#This Row],[Normalised weighted population (base year)]]</f>
        <v>4986.4602989361874</v>
      </c>
      <c r="M3685" s="4">
        <f>$M$1*gp_need_index[[#This Row],[Normalised travel time adjusted wp (base year)]]</f>
        <v>7343.0551734189276</v>
      </c>
      <c r="N3685" s="115">
        <v>12329.515472355115</v>
      </c>
      <c r="O3685" s="43">
        <f>gp_need_index[[#This Row],[Combined weighted population (base year)]]/gp_need_index[[#This Row],[Registered population (base year)]]</f>
        <v>1.1726109424867159</v>
      </c>
      <c r="P3685" s="77">
        <v>10619.44128056784</v>
      </c>
      <c r="Q3685" s="4">
        <v>5109.4392258972475</v>
      </c>
      <c r="R3685" s="46">
        <v>12398.121682719211</v>
      </c>
      <c r="S3685" s="110">
        <v>12453.130630689328</v>
      </c>
      <c r="T3685" s="46">
        <v>12491.596329527396</v>
      </c>
      <c r="U3685" s="110">
        <f>$L$1*gp_need_index[[#This Row],[Normalised weighted population 2025/26]]</f>
        <v>5036.6923003666216</v>
      </c>
      <c r="V3685" s="4">
        <f>$M$1*gp_need_index[[#This Row],[Normalised travel time adjusted wp 2025/26]]</f>
        <v>7416.9302904036776</v>
      </c>
      <c r="W3685" s="115">
        <v>12453.622590770299</v>
      </c>
      <c r="X3685" s="43">
        <f>gp_need_index[[#This Row],[Combined weighted population 2025/26]]/gp_need_index[[#This Row],[Registered population 2025/26]]</f>
        <v>1.1727191913155324</v>
      </c>
    </row>
    <row r="3686" spans="1:24" ht="13">
      <c r="A3686" s="8" t="s">
        <v>1491</v>
      </c>
      <c r="B3686" s="3" t="s">
        <v>9286</v>
      </c>
      <c r="C3686" s="74" t="s">
        <v>6409</v>
      </c>
      <c r="D3686" s="74" t="s">
        <v>6800</v>
      </c>
      <c r="E3686" s="74" t="s">
        <v>6574</v>
      </c>
      <c r="F3686" s="41">
        <v>1.0044368775672519</v>
      </c>
      <c r="G3686" s="110">
        <v>16642.583333333328</v>
      </c>
      <c r="H3686" s="4">
        <v>7903.3203074838893</v>
      </c>
      <c r="I3686" s="46">
        <v>19371.584563677879</v>
      </c>
      <c r="J3686" s="110">
        <v>19457.533912670584</v>
      </c>
      <c r="K3686" s="46">
        <v>19517.888924167964</v>
      </c>
      <c r="L3686" s="110">
        <f>$L$1*gp_need_index[[#This Row],[Normalised weighted population (base year)]]</f>
        <v>7869.6364912897097</v>
      </c>
      <c r="M3686" s="4">
        <f>$M$1*gp_need_index[[#This Row],[Normalised travel time adjusted wp (base year)]]</f>
        <v>11588.816813124855</v>
      </c>
      <c r="N3686" s="115">
        <v>19458.453304414565</v>
      </c>
      <c r="O3686" s="43">
        <f>gp_need_index[[#This Row],[Combined weighted population (base year)]]/gp_need_index[[#This Row],[Registered population (base year)]]</f>
        <v>1.1691966874782804</v>
      </c>
      <c r="P3686" s="77">
        <v>16803.677903105312</v>
      </c>
      <c r="Q3686" s="4">
        <v>8065.1921256010364</v>
      </c>
      <c r="R3686" s="46">
        <v>19570.295084613921</v>
      </c>
      <c r="S3686" s="110">
        <v>19657.126087859346</v>
      </c>
      <c r="T3686" s="46">
        <v>19717.843759145482</v>
      </c>
      <c r="U3686" s="110">
        <f>$L$1*gp_need_index[[#This Row],[Normalised weighted population 2025/26]]</f>
        <v>7950.3619250621014</v>
      </c>
      <c r="V3686" s="4">
        <f>$M$1*gp_need_index[[#This Row],[Normalised travel time adjusted wp 2025/26]]</f>
        <v>11707.540716230164</v>
      </c>
      <c r="W3686" s="115">
        <v>19657.902641292265</v>
      </c>
      <c r="X3686" s="43">
        <f>gp_need_index[[#This Row],[Combined weighted population 2025/26]]/gp_need_index[[#This Row],[Registered population 2025/26]]</f>
        <v>1.1698571440517491</v>
      </c>
    </row>
    <row r="3687" spans="1:24" ht="13">
      <c r="A3687" s="8" t="s">
        <v>1426</v>
      </c>
      <c r="B3687" s="3" t="s">
        <v>9285</v>
      </c>
      <c r="C3687" s="74" t="s">
        <v>6409</v>
      </c>
      <c r="D3687" s="74" t="s">
        <v>6800</v>
      </c>
      <c r="E3687" s="74" t="s">
        <v>6662</v>
      </c>
      <c r="F3687" s="41">
        <v>1.0044368775672519</v>
      </c>
      <c r="G3687" s="110">
        <v>8574</v>
      </c>
      <c r="H3687" s="4">
        <v>2288.8551275389896</v>
      </c>
      <c r="I3687" s="46">
        <v>5610.1421848161172</v>
      </c>
      <c r="J3687" s="110">
        <v>5635.033698825021</v>
      </c>
      <c r="K3687" s="46">
        <v>5652.5129192240274</v>
      </c>
      <c r="L3687" s="110">
        <f>$L$1*gp_need_index[[#This Row],[Normalised weighted population (base year)]]</f>
        <v>2279.1000660696823</v>
      </c>
      <c r="M3687" s="4">
        <f>$M$1*gp_need_index[[#This Row],[Normalised travel time adjusted wp (base year)]]</f>
        <v>3356.1998948357755</v>
      </c>
      <c r="N3687" s="115">
        <v>5635.2999609054577</v>
      </c>
      <c r="O3687" s="43">
        <f>gp_need_index[[#This Row],[Combined weighted population (base year)]]/gp_need_index[[#This Row],[Registered population (base year)]]</f>
        <v>0.65725448575990875</v>
      </c>
      <c r="P3687" s="77">
        <v>8647.985218879785</v>
      </c>
      <c r="Q3687" s="4">
        <v>2332.9396203419851</v>
      </c>
      <c r="R3687" s="46">
        <v>5660.9087636926442</v>
      </c>
      <c r="S3687" s="110">
        <v>5686.0255227965317</v>
      </c>
      <c r="T3687" s="46">
        <v>5703.5887325493031</v>
      </c>
      <c r="U3687" s="110">
        <f>$L$1*gp_need_index[[#This Row],[Normalised weighted population 2025/26]]</f>
        <v>2299.7238059785873</v>
      </c>
      <c r="V3687" s="4">
        <f>$M$1*gp_need_index[[#This Row],[Normalised travel time adjusted wp 2025/26]]</f>
        <v>3386.5263428705857</v>
      </c>
      <c r="W3687" s="115">
        <v>5686.2501488491725</v>
      </c>
      <c r="X3687" s="43">
        <f>gp_need_index[[#This Row],[Combined weighted population 2025/26]]/gp_need_index[[#This Row],[Registered population 2025/26]]</f>
        <v>0.65752311144511177</v>
      </c>
    </row>
    <row r="3688" spans="1:24" ht="13">
      <c r="A3688" s="8" t="s">
        <v>1601</v>
      </c>
      <c r="B3688" s="3" t="s">
        <v>9284</v>
      </c>
      <c r="C3688" s="74" t="s">
        <v>6409</v>
      </c>
      <c r="D3688" s="74" t="s">
        <v>6800</v>
      </c>
      <c r="E3688" s="74" t="s">
        <v>6661</v>
      </c>
      <c r="F3688" s="41">
        <v>1.0044368775672519</v>
      </c>
      <c r="G3688" s="110">
        <v>13573.25</v>
      </c>
      <c r="H3688" s="4">
        <v>5160.7545442221735</v>
      </c>
      <c r="I3688" s="46">
        <v>12649.366238025084</v>
      </c>
      <c r="J3688" s="110">
        <v>12705.489927326531</v>
      </c>
      <c r="K3688" s="46">
        <v>12744.90088218265</v>
      </c>
      <c r="L3688" s="110">
        <f>$L$1*gp_need_index[[#This Row],[Normalised weighted population (base year)]]</f>
        <v>5138.7594964792333</v>
      </c>
      <c r="M3688" s="4">
        <f>$M$1*gp_need_index[[#This Row],[Normalised travel time adjusted wp (base year)]]</f>
        <v>7567.3307804391243</v>
      </c>
      <c r="N3688" s="115">
        <v>12706.090276918358</v>
      </c>
      <c r="O3688" s="43">
        <f>gp_need_index[[#This Row],[Combined weighted population (base year)]]/gp_need_index[[#This Row],[Registered population (base year)]]</f>
        <v>0.93611259476679187</v>
      </c>
      <c r="P3688" s="77">
        <v>13702.621196978998</v>
      </c>
      <c r="Q3688" s="4">
        <v>5262.786963288675</v>
      </c>
      <c r="R3688" s="46">
        <v>12770.221990383547</v>
      </c>
      <c r="S3688" s="110">
        <v>12826.881901861505</v>
      </c>
      <c r="T3688" s="46">
        <v>12866.502057700274</v>
      </c>
      <c r="U3688" s="110">
        <f>$L$1*gp_need_index[[#This Row],[Normalised weighted population 2025/26]]</f>
        <v>5187.8567107941508</v>
      </c>
      <c r="V3688" s="4">
        <f>$M$1*gp_need_index[[#This Row],[Normalised travel time adjusted wp 2025/26]]</f>
        <v>7639.5319161669458</v>
      </c>
      <c r="W3688" s="115">
        <v>12827.388626961096</v>
      </c>
      <c r="X3688" s="43">
        <f>gp_need_index[[#This Row],[Combined weighted population 2025/26]]/gp_need_index[[#This Row],[Registered population 2025/26]]</f>
        <v>0.93612663172715715</v>
      </c>
    </row>
    <row r="3689" spans="1:24" ht="13">
      <c r="A3689" s="8" t="s">
        <v>183</v>
      </c>
      <c r="B3689" s="3" t="s">
        <v>9283</v>
      </c>
      <c r="C3689" s="74" t="s">
        <v>6417</v>
      </c>
      <c r="D3689" s="74" t="s">
        <v>6800</v>
      </c>
      <c r="E3689" s="74" t="s">
        <v>6659</v>
      </c>
      <c r="F3689" s="41">
        <v>0.98348122151039918</v>
      </c>
      <c r="G3689" s="110">
        <v>12022.833333333332</v>
      </c>
      <c r="H3689" s="4">
        <v>4260.12055585903</v>
      </c>
      <c r="I3689" s="46">
        <v>10441.850056505993</v>
      </c>
      <c r="J3689" s="110">
        <v>10269.363448400945</v>
      </c>
      <c r="K3689" s="46">
        <v>10301.217821713661</v>
      </c>
      <c r="L3689" s="110">
        <f>$L$1*gp_need_index[[#This Row],[Normalised weighted population (base year)]]</f>
        <v>4241.9639947953565</v>
      </c>
      <c r="M3689" s="4">
        <f>$M$1*gp_need_index[[#This Row],[Normalised travel time adjusted wp (base year)]]</f>
        <v>6116.3851660266437</v>
      </c>
      <c r="N3689" s="115">
        <v>10358.349160821999</v>
      </c>
      <c r="O3689" s="43">
        <f>gp_need_index[[#This Row],[Combined weighted population (base year)]]/gp_need_index[[#This Row],[Registered population (base year)]]</f>
        <v>0.86155641300486574</v>
      </c>
      <c r="P3689" s="77">
        <v>12129.772383807198</v>
      </c>
      <c r="Q3689" s="4">
        <v>4340.0162069266162</v>
      </c>
      <c r="R3689" s="46">
        <v>10531.106577356473</v>
      </c>
      <c r="S3689" s="110">
        <v>10357.145560554743</v>
      </c>
      <c r="T3689" s="46">
        <v>10389.13710177993</v>
      </c>
      <c r="U3689" s="110">
        <f>$L$1*gp_need_index[[#This Row],[Normalised weighted population 2025/26]]</f>
        <v>4278.2241350673885</v>
      </c>
      <c r="V3689" s="4">
        <f>$M$1*gp_need_index[[#This Row],[Normalised travel time adjusted wp 2025/26]]</f>
        <v>6168.5875550753999</v>
      </c>
      <c r="W3689" s="115">
        <v>10446.811690142789</v>
      </c>
      <c r="X3689" s="43">
        <f>gp_need_index[[#This Row],[Combined weighted population 2025/26]]/gp_need_index[[#This Row],[Registered population 2025/26]]</f>
        <v>0.86125372839550562</v>
      </c>
    </row>
    <row r="3690" spans="1:24" ht="13">
      <c r="A3690" s="8" t="s">
        <v>1477</v>
      </c>
      <c r="B3690" s="3" t="s">
        <v>12790</v>
      </c>
      <c r="C3690" s="74" t="s">
        <v>6409</v>
      </c>
      <c r="D3690" s="74" t="s">
        <v>6800</v>
      </c>
      <c r="E3690" s="74" t="s">
        <v>6662</v>
      </c>
      <c r="F3690" s="41">
        <v>1.0044368775672519</v>
      </c>
      <c r="G3690" s="110">
        <v>575.25</v>
      </c>
      <c r="H3690" s="4">
        <v>194.26830901659994</v>
      </c>
      <c r="I3690" s="46">
        <v>476.16505844944754</v>
      </c>
      <c r="J3690" s="110">
        <v>478.27774451559105</v>
      </c>
      <c r="K3690" s="46">
        <v>479.76130655889722</v>
      </c>
      <c r="L3690" s="110">
        <f>$L$1*gp_need_index[[#This Row],[Normalised weighted population (base year)]]</f>
        <v>193.44034080087766</v>
      </c>
      <c r="M3690" s="4">
        <f>$M$1*gp_need_index[[#This Row],[Normalised travel time adjusted wp (base year)]]</f>
        <v>284.86000291004882</v>
      </c>
      <c r="N3690" s="115">
        <v>478.30034371092648</v>
      </c>
      <c r="O3690" s="43">
        <f>gp_need_index[[#This Row],[Combined weighted population (base year)]]/gp_need_index[[#This Row],[Registered population (base year)]]</f>
        <v>0.83146517811547416</v>
      </c>
      <c r="P3690" s="77">
        <v>580.5945919853383</v>
      </c>
      <c r="Q3690" s="4">
        <v>198.18079956650786</v>
      </c>
      <c r="R3690" s="46">
        <v>480.88832444673523</v>
      </c>
      <c r="S3690" s="110">
        <v>483.02196706582629</v>
      </c>
      <c r="T3690" s="46">
        <v>484.51394350679749</v>
      </c>
      <c r="U3690" s="110">
        <f>$L$1*gp_need_index[[#This Row],[Normalised weighted population 2025/26]]</f>
        <v>195.35915060851818</v>
      </c>
      <c r="V3690" s="4">
        <f>$M$1*gp_need_index[[#This Row],[Normalised travel time adjusted wp 2025/26]]</f>
        <v>287.68189820735762</v>
      </c>
      <c r="W3690" s="115">
        <v>483.0410488158758</v>
      </c>
      <c r="X3690" s="43">
        <f>gp_need_index[[#This Row],[Combined weighted population 2025/26]]/gp_need_index[[#This Row],[Registered population 2025/26]]</f>
        <v>0.83197648666364776</v>
      </c>
    </row>
    <row r="3691" spans="1:24" ht="13">
      <c r="A3691" s="8" t="s">
        <v>181</v>
      </c>
      <c r="B3691" s="3" t="s">
        <v>8789</v>
      </c>
      <c r="C3691" s="74" t="s">
        <v>6417</v>
      </c>
      <c r="D3691" s="74" t="s">
        <v>6800</v>
      </c>
      <c r="E3691" s="74" t="s">
        <v>6659</v>
      </c>
      <c r="F3691" s="41">
        <v>0.98348122151039918</v>
      </c>
      <c r="G3691" s="110">
        <v>9473</v>
      </c>
      <c r="H3691" s="4">
        <v>3423.1177526804013</v>
      </c>
      <c r="I3691" s="46">
        <v>8390.298309772832</v>
      </c>
      <c r="J3691" s="110">
        <v>8251.7008305320232</v>
      </c>
      <c r="K3691" s="46">
        <v>8277.296648621561</v>
      </c>
      <c r="L3691" s="110">
        <f>$L$1*gp_need_index[[#This Row],[Normalised weighted population (base year)]]</f>
        <v>3408.5284832712978</v>
      </c>
      <c r="M3691" s="4">
        <f>$M$1*gp_need_index[[#This Row],[Normalised travel time adjusted wp (base year)]]</f>
        <v>4914.6746833869865</v>
      </c>
      <c r="N3691" s="115">
        <v>8323.2031666582843</v>
      </c>
      <c r="O3691" s="43">
        <f>gp_need_index[[#This Row],[Combined weighted population (base year)]]/gp_need_index[[#This Row],[Registered population (base year)]]</f>
        <v>0.87862379042101602</v>
      </c>
      <c r="P3691" s="77">
        <v>9554.2714922566847</v>
      </c>
      <c r="Q3691" s="4">
        <v>3485.5928426726291</v>
      </c>
      <c r="R3691" s="46">
        <v>8457.8370128830811</v>
      </c>
      <c r="S3691" s="110">
        <v>8318.123876766118</v>
      </c>
      <c r="T3691" s="46">
        <v>8343.8172110312316</v>
      </c>
      <c r="U3691" s="110">
        <f>$L$1*gp_need_index[[#This Row],[Normalised weighted population 2025/26]]</f>
        <v>3435.9658382705052</v>
      </c>
      <c r="V3691" s="4">
        <f>$M$1*gp_need_index[[#This Row],[Normalised travel time adjusted wp 2025/26]]</f>
        <v>4954.171506791753</v>
      </c>
      <c r="W3691" s="115">
        <v>8390.1373450622577</v>
      </c>
      <c r="X3691" s="43">
        <f>gp_need_index[[#This Row],[Combined weighted population 2025/26]]/gp_need_index[[#This Row],[Registered population 2025/26]]</f>
        <v>0.87815563456220536</v>
      </c>
    </row>
    <row r="3692" spans="1:24" ht="13">
      <c r="A3692" s="8" t="s">
        <v>1486</v>
      </c>
      <c r="B3692" s="3" t="s">
        <v>9282</v>
      </c>
      <c r="C3692" s="74" t="s">
        <v>6409</v>
      </c>
      <c r="D3692" s="74" t="s">
        <v>6800</v>
      </c>
      <c r="E3692" s="74" t="s">
        <v>6657</v>
      </c>
      <c r="F3692" s="41">
        <v>1.0044368775672519</v>
      </c>
      <c r="G3692" s="110">
        <v>2956.083333333333</v>
      </c>
      <c r="H3692" s="4">
        <v>1493.2891154128345</v>
      </c>
      <c r="I3692" s="46">
        <v>3660.1548781778802</v>
      </c>
      <c r="J3692" s="110">
        <v>3676.394537249535</v>
      </c>
      <c r="K3692" s="46">
        <v>3687.7982863351331</v>
      </c>
      <c r="L3692" s="110">
        <f>$L$1*gp_need_index[[#This Row],[Normalised weighted population (base year)]]</f>
        <v>1486.9247427022024</v>
      </c>
      <c r="M3692" s="4">
        <f>$M$1*gp_need_index[[#This Row],[Normalised travel time adjusted wp (base year)]]</f>
        <v>2189.6435085853159</v>
      </c>
      <c r="N3692" s="115">
        <v>3676.5682512875183</v>
      </c>
      <c r="O3692" s="43">
        <f>gp_need_index[[#This Row],[Combined weighted population (base year)]]/gp_need_index[[#This Row],[Registered population (base year)]]</f>
        <v>1.2437295694034962</v>
      </c>
      <c r="P3692" s="77">
        <v>2985.2970183931811</v>
      </c>
      <c r="Q3692" s="4">
        <v>1523.3283504103815</v>
      </c>
      <c r="R3692" s="46">
        <v>3696.3763372304866</v>
      </c>
      <c r="S3692" s="110">
        <v>3712.7767064812651</v>
      </c>
      <c r="T3692" s="46">
        <v>3724.2448709838163</v>
      </c>
      <c r="U3692" s="110">
        <f>$L$1*gp_need_index[[#This Row],[Normalised weighted population 2025/26]]</f>
        <v>1501.6395800450712</v>
      </c>
      <c r="V3692" s="4">
        <f>$M$1*gp_need_index[[#This Row],[Normalised travel time adjusted wp 2025/26]]</f>
        <v>2211.2837994281763</v>
      </c>
      <c r="W3692" s="115">
        <v>3712.9233794732472</v>
      </c>
      <c r="X3692" s="43">
        <f>gp_need_index[[#This Row],[Combined weighted population 2025/26]]/gp_need_index[[#This Row],[Registered population 2025/26]]</f>
        <v>1.2437366722965832</v>
      </c>
    </row>
    <row r="3693" spans="1:24" ht="13">
      <c r="A3693" s="8" t="s">
        <v>1487</v>
      </c>
      <c r="B3693" s="3" t="s">
        <v>9281</v>
      </c>
      <c r="C3693" s="74" t="s">
        <v>6409</v>
      </c>
      <c r="D3693" s="74" t="s">
        <v>6800</v>
      </c>
      <c r="E3693" s="74" t="s">
        <v>6658</v>
      </c>
      <c r="F3693" s="41">
        <v>1.0044368775672519</v>
      </c>
      <c r="G3693" s="110">
        <v>4014</v>
      </c>
      <c r="H3693" s="4">
        <v>1028.8399943351126</v>
      </c>
      <c r="I3693" s="46">
        <v>2521.7579672032207</v>
      </c>
      <c r="J3693" s="110">
        <v>2532.9466985579434</v>
      </c>
      <c r="K3693" s="46">
        <v>2540.8036051834106</v>
      </c>
      <c r="L3693" s="110">
        <f>$L$1*gp_need_index[[#This Row],[Normalised weighted population (base year)]]</f>
        <v>1024.4550958476266</v>
      </c>
      <c r="M3693" s="4">
        <f>$M$1*gp_need_index[[#This Row],[Normalised travel time adjusted wp (base year)]]</f>
        <v>1508.6112874706287</v>
      </c>
      <c r="N3693" s="115">
        <v>2533.0663833182552</v>
      </c>
      <c r="O3693" s="43">
        <f>gp_need_index[[#This Row],[Combined weighted population (base year)]]/gp_need_index[[#This Row],[Registered population (base year)]]</f>
        <v>0.63105789320335204</v>
      </c>
      <c r="P3693" s="77">
        <v>4047.2083305736305</v>
      </c>
      <c r="Q3693" s="4">
        <v>1046.9748074641134</v>
      </c>
      <c r="R3693" s="46">
        <v>2540.49818146181</v>
      </c>
      <c r="S3693" s="110">
        <v>2551.7700608527821</v>
      </c>
      <c r="T3693" s="46">
        <v>2559.6520643084327</v>
      </c>
      <c r="U3693" s="110">
        <f>$L$1*gp_need_index[[#This Row],[Normalised weighted population 2025/26]]</f>
        <v>1032.0682404254071</v>
      </c>
      <c r="V3693" s="4">
        <f>$M$1*gp_need_index[[#This Row],[Normalised travel time adjusted wp 2025/26]]</f>
        <v>1519.8026279305634</v>
      </c>
      <c r="W3693" s="115">
        <v>2551.8708683559707</v>
      </c>
      <c r="X3693" s="43">
        <f>gp_need_index[[#This Row],[Combined weighted population 2025/26]]/gp_need_index[[#This Row],[Registered population 2025/26]]</f>
        <v>0.63052619482879002</v>
      </c>
    </row>
    <row r="3694" spans="1:24" ht="13">
      <c r="A3694" s="8" t="s">
        <v>1510</v>
      </c>
      <c r="B3694" s="3" t="s">
        <v>9280</v>
      </c>
      <c r="C3694" s="74" t="s">
        <v>6409</v>
      </c>
      <c r="D3694" s="74" t="s">
        <v>6800</v>
      </c>
      <c r="E3694" s="74" t="s">
        <v>6584</v>
      </c>
      <c r="F3694" s="41">
        <v>1.0044368775672519</v>
      </c>
      <c r="G3694" s="110">
        <v>13450</v>
      </c>
      <c r="H3694" s="4">
        <v>6133.0309588963992</v>
      </c>
      <c r="I3694" s="46">
        <v>15032.482960283744</v>
      </c>
      <c r="J3694" s="110">
        <v>15099.180246710323</v>
      </c>
      <c r="K3694" s="46">
        <v>15146.016151069087</v>
      </c>
      <c r="L3694" s="110">
        <f>$L$1*gp_need_index[[#This Row],[Normalised weighted population (base year)]]</f>
        <v>6106.8920856766135</v>
      </c>
      <c r="M3694" s="4">
        <f>$M$1*gp_need_index[[#This Row],[Normalised travel time adjusted wp (base year)]]</f>
        <v>8993.0016153554134</v>
      </c>
      <c r="N3694" s="115">
        <v>15099.893701032026</v>
      </c>
      <c r="O3694" s="43">
        <f>gp_need_index[[#This Row],[Combined weighted population (base year)]]/gp_need_index[[#This Row],[Registered population (base year)]]</f>
        <v>1.1226686766566563</v>
      </c>
      <c r="P3694" s="77">
        <v>13572.073918866179</v>
      </c>
      <c r="Q3694" s="4">
        <v>6247.8079083551447</v>
      </c>
      <c r="R3694" s="46">
        <v>15160.388307474166</v>
      </c>
      <c r="S3694" s="110">
        <v>15227.653094266425</v>
      </c>
      <c r="T3694" s="46">
        <v>15274.688842569836</v>
      </c>
      <c r="U3694" s="110">
        <f>$L$1*gp_need_index[[#This Row],[Normalised weighted population 2025/26]]</f>
        <v>6158.8531725134735</v>
      </c>
      <c r="V3694" s="4">
        <f>$M$1*gp_need_index[[#This Row],[Normalised travel time adjusted wp 2025/26]]</f>
        <v>9069.4014891556726</v>
      </c>
      <c r="W3694" s="115">
        <v>15228.254661669147</v>
      </c>
      <c r="X3694" s="43">
        <f>gp_need_index[[#This Row],[Combined weighted population 2025/26]]/gp_need_index[[#This Row],[Registered population 2025/26]]</f>
        <v>1.1220285678300614</v>
      </c>
    </row>
    <row r="3695" spans="1:24" ht="13">
      <c r="A3695" s="8" t="s">
        <v>1500</v>
      </c>
      <c r="B3695" s="3" t="s">
        <v>12791</v>
      </c>
      <c r="C3695" s="74" t="s">
        <v>6409</v>
      </c>
      <c r="D3695" s="74" t="s">
        <v>6800</v>
      </c>
      <c r="E3695" s="74" t="s">
        <v>6574</v>
      </c>
      <c r="F3695" s="41">
        <v>1.0044368775672519</v>
      </c>
      <c r="G3695" s="110">
        <v>15133.166666666666</v>
      </c>
      <c r="H3695" s="4">
        <v>7659.970876758839</v>
      </c>
      <c r="I3695" s="46">
        <v>18775.118282114006</v>
      </c>
      <c r="J3695" s="110">
        <v>18858.421183242419</v>
      </c>
      <c r="K3695" s="46">
        <v>18916.917816600249</v>
      </c>
      <c r="L3695" s="110">
        <f>$L$1*gp_need_index[[#This Row],[Normalised weighted population (base year)]]</f>
        <v>7627.3242116829997</v>
      </c>
      <c r="M3695" s="4">
        <f>$M$1*gp_need_index[[#This Row],[Normalised travel time adjusted wp (base year)]]</f>
        <v>11231.988054510537</v>
      </c>
      <c r="N3695" s="115">
        <v>18859.312266193538</v>
      </c>
      <c r="O3695" s="43">
        <f>gp_need_index[[#This Row],[Combined weighted population (base year)]]/gp_need_index[[#This Row],[Registered population (base year)]]</f>
        <v>1.2462237865743151</v>
      </c>
      <c r="P3695" s="77">
        <v>15268.993886189764</v>
      </c>
      <c r="Q3695" s="4">
        <v>7802.8621394435531</v>
      </c>
      <c r="R3695" s="46">
        <v>18933.747912681294</v>
      </c>
      <c r="S3695" s="110">
        <v>19017.754634059071</v>
      </c>
      <c r="T3695" s="46">
        <v>19076.497390721979</v>
      </c>
      <c r="U3695" s="110">
        <f>$L$1*gp_need_index[[#This Row],[Normalised weighted population 2025/26]]</f>
        <v>7691.7669280342898</v>
      </c>
      <c r="V3695" s="4">
        <f>$M$1*gp_need_index[[#This Row],[Normalised travel time adjusted wp 2025/26]]</f>
        <v>11326.739001131782</v>
      </c>
      <c r="W3695" s="115">
        <v>19018.505929166073</v>
      </c>
      <c r="X3695" s="43">
        <f>gp_need_index[[#This Row],[Combined weighted population 2025/26]]/gp_need_index[[#This Row],[Registered population 2025/26]]</f>
        <v>1.2455637922789138</v>
      </c>
    </row>
    <row r="3696" spans="1:24" ht="13">
      <c r="A3696" s="8" t="s">
        <v>172</v>
      </c>
      <c r="B3696" s="3" t="s">
        <v>9279</v>
      </c>
      <c r="C3696" s="74" t="s">
        <v>6417</v>
      </c>
      <c r="D3696" s="74" t="s">
        <v>6800</v>
      </c>
      <c r="E3696" s="74" t="s">
        <v>6659</v>
      </c>
      <c r="F3696" s="41">
        <v>0.98348122151039918</v>
      </c>
      <c r="G3696" s="110">
        <v>5649.0000000000018</v>
      </c>
      <c r="H3696" s="4">
        <v>1742.8607232449042</v>
      </c>
      <c r="I3696" s="46">
        <v>4271.8721460752686</v>
      </c>
      <c r="J3696" s="110">
        <v>4201.3060363583554</v>
      </c>
      <c r="K3696" s="46">
        <v>4214.3379999805957</v>
      </c>
      <c r="L3696" s="110">
        <f>$L$1*gp_need_index[[#This Row],[Normalised weighted population (base year)]]</f>
        <v>1735.4326806033521</v>
      </c>
      <c r="M3696" s="4">
        <f>$M$1*gp_need_index[[#This Row],[Normalised travel time adjusted wp (base year)]]</f>
        <v>2502.2783591052785</v>
      </c>
      <c r="N3696" s="115">
        <v>4237.7110397086308</v>
      </c>
      <c r="O3696" s="43">
        <f>gp_need_index[[#This Row],[Combined weighted population (base year)]]/gp_need_index[[#This Row],[Registered population (base year)]]</f>
        <v>0.75017012563438301</v>
      </c>
      <c r="P3696" s="77">
        <v>5691.8042906709852</v>
      </c>
      <c r="Q3696" s="4">
        <v>1775.2691046936757</v>
      </c>
      <c r="R3696" s="46">
        <v>4307.7139009710199</v>
      </c>
      <c r="S3696" s="110">
        <v>4236.5557292443054</v>
      </c>
      <c r="T3696" s="46">
        <v>4249.6417621162491</v>
      </c>
      <c r="U3696" s="110">
        <f>$L$1*gp_need_index[[#This Row],[Normalised weighted population 2025/26]]</f>
        <v>1749.9932644994333</v>
      </c>
      <c r="V3696" s="4">
        <f>$M$1*gp_need_index[[#This Row],[Normalised travel time adjusted wp 2025/26]]</f>
        <v>2523.2400949668663</v>
      </c>
      <c r="W3696" s="115">
        <v>4273.2333594662996</v>
      </c>
      <c r="X3696" s="43">
        <f>gp_need_index[[#This Row],[Combined weighted population 2025/26]]/gp_need_index[[#This Row],[Registered population 2025/26]]</f>
        <v>0.75076955236676701</v>
      </c>
    </row>
    <row r="3697" spans="1:24" ht="13">
      <c r="A3697" s="8" t="s">
        <v>1508</v>
      </c>
      <c r="B3697" s="3" t="s">
        <v>12792</v>
      </c>
      <c r="C3697" s="74" t="s">
        <v>6409</v>
      </c>
      <c r="D3697" s="74" t="s">
        <v>6800</v>
      </c>
      <c r="E3697" s="74" t="s">
        <v>6584</v>
      </c>
      <c r="F3697" s="41">
        <v>1.0044368775672519</v>
      </c>
      <c r="G3697" s="110">
        <v>19816.583333333336</v>
      </c>
      <c r="H3697" s="4">
        <v>3279.9478053639491</v>
      </c>
      <c r="I3697" s="46">
        <v>8039.3788691433392</v>
      </c>
      <c r="J3697" s="110">
        <v>8075.0486089024798</v>
      </c>
      <c r="K3697" s="46">
        <v>8100.0964723069401</v>
      </c>
      <c r="L3697" s="110">
        <f>$L$1*gp_need_index[[#This Row],[Normalised weighted population (base year)]]</f>
        <v>3265.9687238255528</v>
      </c>
      <c r="M3697" s="4">
        <f>$M$1*gp_need_index[[#This Row],[Normalised travel time adjusted wp (base year)]]</f>
        <v>4809.4614407795461</v>
      </c>
      <c r="N3697" s="115">
        <v>8075.430164605099</v>
      </c>
      <c r="O3697" s="43">
        <f>gp_need_index[[#This Row],[Combined weighted population (base year)]]/gp_need_index[[#This Row],[Registered population (base year)]]</f>
        <v>0.4075087026239016</v>
      </c>
      <c r="P3697" s="77">
        <v>20044.109539654033</v>
      </c>
      <c r="Q3697" s="4">
        <v>3327.5527514096716</v>
      </c>
      <c r="R3697" s="46">
        <v>8074.3506466503723</v>
      </c>
      <c r="S3697" s="110">
        <v>8110.175551904621</v>
      </c>
      <c r="T3697" s="46">
        <v>8135.226567553219</v>
      </c>
      <c r="U3697" s="110">
        <f>$L$1*gp_need_index[[#This Row],[Normalised weighted population 2025/26]]</f>
        <v>3280.1758825393858</v>
      </c>
      <c r="V3697" s="4">
        <f>$M$1*gp_need_index[[#This Row],[Normalised travel time adjusted wp 2025/26]]</f>
        <v>4830.3200613003664</v>
      </c>
      <c r="W3697" s="115">
        <v>8110.4959438397527</v>
      </c>
      <c r="X3697" s="43">
        <f>gp_need_index[[#This Row],[Combined weighted population 2025/26]]/gp_need_index[[#This Row],[Registered population 2025/26]]</f>
        <v>0.40463238976989457</v>
      </c>
    </row>
    <row r="3698" spans="1:24" ht="13">
      <c r="A3698" s="8" t="s">
        <v>1490</v>
      </c>
      <c r="B3698" s="3" t="s">
        <v>9278</v>
      </c>
      <c r="C3698" s="74" t="s">
        <v>6409</v>
      </c>
      <c r="D3698" s="74" t="s">
        <v>6800</v>
      </c>
      <c r="E3698" s="74" t="s">
        <v>6658</v>
      </c>
      <c r="F3698" s="41">
        <v>1.0044368775672519</v>
      </c>
      <c r="G3698" s="110">
        <v>7694.8333333333339</v>
      </c>
      <c r="H3698" s="4">
        <v>3300.0739555987398</v>
      </c>
      <c r="I3698" s="46">
        <v>8088.7094550295451</v>
      </c>
      <c r="J3698" s="110">
        <v>8124.5980685585837</v>
      </c>
      <c r="K3698" s="46">
        <v>8149.799628635019</v>
      </c>
      <c r="L3698" s="110">
        <f>$L$1*gp_need_index[[#This Row],[Normalised weighted population (base year)]]</f>
        <v>3286.0090967517144</v>
      </c>
      <c r="M3698" s="4">
        <f>$M$1*gp_need_index[[#This Row],[Normalised travel time adjusted wp (base year)]]</f>
        <v>4838.9728687807055</v>
      </c>
      <c r="N3698" s="115">
        <v>8124.98196553242</v>
      </c>
      <c r="O3698" s="43">
        <f>gp_need_index[[#This Row],[Combined weighted population (base year)]]/gp_need_index[[#This Row],[Registered population (base year)]]</f>
        <v>1.0559009680347098</v>
      </c>
      <c r="P3698" s="77">
        <v>7764.5923139966471</v>
      </c>
      <c r="Q3698" s="4">
        <v>3363.8649005777888</v>
      </c>
      <c r="R3698" s="46">
        <v>8162.4625556178989</v>
      </c>
      <c r="S3698" s="110">
        <v>8198.6784026244532</v>
      </c>
      <c r="T3698" s="46">
        <v>8224.0027892110938</v>
      </c>
      <c r="U3698" s="110">
        <f>$L$1*gp_need_index[[#This Row],[Normalised weighted population 2025/26]]</f>
        <v>3315.9710283545714</v>
      </c>
      <c r="V3698" s="4">
        <f>$M$1*gp_need_index[[#This Row],[Normalised travel time adjusted wp 2025/26]]</f>
        <v>4883.0312625041279</v>
      </c>
      <c r="W3698" s="115">
        <v>8199.0022908586998</v>
      </c>
      <c r="X3698" s="43">
        <f>gp_need_index[[#This Row],[Combined weighted population 2025/26]]/gp_need_index[[#This Row],[Registered population 2025/26]]</f>
        <v>1.0559475577460744</v>
      </c>
    </row>
    <row r="3699" spans="1:24" ht="13">
      <c r="A3699" s="8" t="s">
        <v>1481</v>
      </c>
      <c r="B3699" s="3" t="s">
        <v>9277</v>
      </c>
      <c r="C3699" s="74" t="s">
        <v>6409</v>
      </c>
      <c r="D3699" s="74" t="s">
        <v>6800</v>
      </c>
      <c r="E3699" s="74" t="s">
        <v>6657</v>
      </c>
      <c r="F3699" s="41">
        <v>1.0044368775672519</v>
      </c>
      <c r="G3699" s="110">
        <v>11265.5</v>
      </c>
      <c r="H3699" s="4">
        <v>3295.7810594987395</v>
      </c>
      <c r="I3699" s="46">
        <v>8078.187269848022</v>
      </c>
      <c r="J3699" s="110">
        <v>8114.0291977296702</v>
      </c>
      <c r="K3699" s="46">
        <v>8139.1979743956663</v>
      </c>
      <c r="L3699" s="110">
        <f>$L$1*gp_need_index[[#This Row],[Normalised weighted population (base year)]]</f>
        <v>3281.7344969015876</v>
      </c>
      <c r="M3699" s="4">
        <f>$M$1*gp_need_index[[#This Row],[Normalised travel time adjusted wp (base year)]]</f>
        <v>4832.6780984101342</v>
      </c>
      <c r="N3699" s="115">
        <v>8114.4125953117218</v>
      </c>
      <c r="O3699" s="43">
        <f>gp_need_index[[#This Row],[Combined weighted population (base year)]]/gp_need_index[[#This Row],[Registered population (base year)]]</f>
        <v>0.72028872178879955</v>
      </c>
      <c r="P3699" s="77">
        <v>11372.043164852777</v>
      </c>
      <c r="Q3699" s="4">
        <v>3356.7554333876828</v>
      </c>
      <c r="R3699" s="46">
        <v>8145.2113396966934</v>
      </c>
      <c r="S3699" s="110">
        <v>8181.3506451703188</v>
      </c>
      <c r="T3699" s="46">
        <v>8206.6215091272279</v>
      </c>
      <c r="U3699" s="110">
        <f>$L$1*gp_need_index[[#This Row],[Normalised weighted population 2025/26]]</f>
        <v>3308.962783990959</v>
      </c>
      <c r="V3699" s="4">
        <f>$M$1*gp_need_index[[#This Row],[Normalised travel time adjusted wp 2025/26]]</f>
        <v>4872.7110648817243</v>
      </c>
      <c r="W3699" s="115">
        <v>8181.6738488726833</v>
      </c>
      <c r="X3699" s="43">
        <f>gp_need_index[[#This Row],[Combined weighted population 2025/26]]/gp_need_index[[#This Row],[Registered population 2025/26]]</f>
        <v>0.71945504693119089</v>
      </c>
    </row>
    <row r="3700" spans="1:24" ht="13">
      <c r="A3700" s="8" t="s">
        <v>1463</v>
      </c>
      <c r="B3700" s="3" t="s">
        <v>9276</v>
      </c>
      <c r="C3700" s="74" t="s">
        <v>6409</v>
      </c>
      <c r="D3700" s="74" t="s">
        <v>6800</v>
      </c>
      <c r="E3700" s="74" t="s">
        <v>6657</v>
      </c>
      <c r="F3700" s="41">
        <v>1.0044368775672519</v>
      </c>
      <c r="G3700" s="110">
        <v>6656.25</v>
      </c>
      <c r="H3700" s="4">
        <v>2657.1167803126682</v>
      </c>
      <c r="I3700" s="46">
        <v>6512.7769599130952</v>
      </c>
      <c r="J3700" s="110">
        <v>6541.6733539070483</v>
      </c>
      <c r="K3700" s="46">
        <v>6561.9648652701644</v>
      </c>
      <c r="L3700" s="110">
        <f>$L$1*gp_need_index[[#This Row],[Normalised weighted population (base year)]]</f>
        <v>2645.7921939676394</v>
      </c>
      <c r="M3700" s="4">
        <f>$M$1*gp_need_index[[#This Row],[Normalised travel time adjusted wp (base year)]]</f>
        <v>3896.1902618276749</v>
      </c>
      <c r="N3700" s="115">
        <v>6541.9824557953143</v>
      </c>
      <c r="O3700" s="43">
        <f>gp_need_index[[#This Row],[Combined weighted population (base year)]]/gp_need_index[[#This Row],[Registered population (base year)]]</f>
        <v>0.98283304500211299</v>
      </c>
      <c r="P3700" s="77">
        <v>6714.8616574278003</v>
      </c>
      <c r="Q3700" s="4">
        <v>2710.3087289540154</v>
      </c>
      <c r="R3700" s="46">
        <v>6576.5998837978323</v>
      </c>
      <c r="S3700" s="110">
        <v>6605.7794522910463</v>
      </c>
      <c r="T3700" s="46">
        <v>6626.1836326163002</v>
      </c>
      <c r="U3700" s="110">
        <f>$L$1*gp_need_index[[#This Row],[Normalised weighted population 2025/26]]</f>
        <v>2671.7200270332878</v>
      </c>
      <c r="V3700" s="4">
        <f>$M$1*gp_need_index[[#This Row],[Normalised travel time adjusted wp 2025/26]]</f>
        <v>3934.3203861270058</v>
      </c>
      <c r="W3700" s="115">
        <v>6606.0404131602936</v>
      </c>
      <c r="X3700" s="43">
        <f>gp_need_index[[#This Row],[Combined weighted population 2025/26]]/gp_need_index[[#This Row],[Registered population 2025/26]]</f>
        <v>0.98379397077419584</v>
      </c>
    </row>
    <row r="3701" spans="1:24" ht="13">
      <c r="A3701" s="8" t="s">
        <v>1489</v>
      </c>
      <c r="B3701" s="3" t="s">
        <v>7553</v>
      </c>
      <c r="C3701" s="74" t="s">
        <v>6409</v>
      </c>
      <c r="D3701" s="74" t="s">
        <v>6800</v>
      </c>
      <c r="E3701" s="74" t="s">
        <v>6574</v>
      </c>
      <c r="F3701" s="41">
        <v>1.0044368775672519</v>
      </c>
      <c r="G3701" s="110">
        <v>9314.4166666666679</v>
      </c>
      <c r="H3701" s="4">
        <v>7148.2317043857829</v>
      </c>
      <c r="I3701" s="46">
        <v>17520.810185454415</v>
      </c>
      <c r="J3701" s="110">
        <v>17598.547875126336</v>
      </c>
      <c r="K3701" s="46">
        <v>17653.136527732964</v>
      </c>
      <c r="L3701" s="110">
        <f>$L$1*gp_need_index[[#This Row],[Normalised weighted population (base year)]]</f>
        <v>7117.7660629241882</v>
      </c>
      <c r="M3701" s="4">
        <f>$M$1*gp_need_index[[#This Row],[Normalised travel time adjusted wp (base year)]]</f>
        <v>10481.613364632947</v>
      </c>
      <c r="N3701" s="115">
        <v>17599.379427557134</v>
      </c>
      <c r="O3701" s="43">
        <f>gp_need_index[[#This Row],[Combined weighted population (base year)]]/gp_need_index[[#This Row],[Registered population (base year)]]</f>
        <v>1.8894773615335152</v>
      </c>
      <c r="P3701" s="77">
        <v>9416.0497962329791</v>
      </c>
      <c r="Q3701" s="4">
        <v>7297.5527586455337</v>
      </c>
      <c r="R3701" s="46">
        <v>17707.608034394907</v>
      </c>
      <c r="S3701" s="110">
        <v>17786.174523252401</v>
      </c>
      <c r="T3701" s="46">
        <v>17841.113128891589</v>
      </c>
      <c r="U3701" s="110">
        <f>$L$1*gp_need_index[[#This Row],[Normalised weighted population 2025/26]]</f>
        <v>7193.6520165840075</v>
      </c>
      <c r="V3701" s="4">
        <f>$M$1*gp_need_index[[#This Row],[Normalised travel time adjusted wp 2025/26]]</f>
        <v>10593.225148286645</v>
      </c>
      <c r="W3701" s="115">
        <v>17786.877164870653</v>
      </c>
      <c r="X3701" s="43">
        <f>gp_need_index[[#This Row],[Combined weighted population 2025/26]]/gp_need_index[[#This Row],[Registered population 2025/26]]</f>
        <v>1.8889956563299548</v>
      </c>
    </row>
    <row r="3702" spans="1:24" ht="13">
      <c r="A3702" s="8" t="s">
        <v>1474</v>
      </c>
      <c r="B3702" s="3" t="s">
        <v>9275</v>
      </c>
      <c r="C3702" s="74" t="s">
        <v>6409</v>
      </c>
      <c r="D3702" s="74" t="s">
        <v>6800</v>
      </c>
      <c r="E3702" s="74" t="s">
        <v>6657</v>
      </c>
      <c r="F3702" s="41">
        <v>1.0044368775672519</v>
      </c>
      <c r="G3702" s="110">
        <v>6378.2499999999991</v>
      </c>
      <c r="H3702" s="4">
        <v>2125.4335043289611</v>
      </c>
      <c r="I3702" s="46">
        <v>5209.584486231025</v>
      </c>
      <c r="J3702" s="110">
        <v>5232.6987747726871</v>
      </c>
      <c r="K3702" s="46">
        <v>5248.9299989417523</v>
      </c>
      <c r="L3702" s="110">
        <f>$L$1*gp_need_index[[#This Row],[Normalised weighted population (base year)]]</f>
        <v>2116.3749430272037</v>
      </c>
      <c r="M3702" s="4">
        <f>$M$1*gp_need_index[[#This Row],[Normalised travel time adjusted wp (base year)]]</f>
        <v>3116.5710830196617</v>
      </c>
      <c r="N3702" s="115">
        <v>5232.9460260468659</v>
      </c>
      <c r="O3702" s="43">
        <f>gp_need_index[[#This Row],[Combined weighted population (base year)]]/gp_need_index[[#This Row],[Registered population (base year)]]</f>
        <v>0.82043601709667491</v>
      </c>
      <c r="P3702" s="77">
        <v>6430.7023215582212</v>
      </c>
      <c r="Q3702" s="4">
        <v>2164.6147348947557</v>
      </c>
      <c r="R3702" s="46">
        <v>5252.4662087001152</v>
      </c>
      <c r="S3702" s="110">
        <v>5275.770758194245</v>
      </c>
      <c r="T3702" s="46">
        <v>5292.0667575811995</v>
      </c>
      <c r="U3702" s="110">
        <f>$L$1*gp_need_index[[#This Row],[Normalised weighted population 2025/26]]</f>
        <v>2133.7954884060705</v>
      </c>
      <c r="V3702" s="4">
        <f>$M$1*gp_need_index[[#This Row],[Normalised travel time adjusted wp 2025/26]]</f>
        <v>3142.1836887541645</v>
      </c>
      <c r="W3702" s="115">
        <v>5275.9791771602349</v>
      </c>
      <c r="X3702" s="43">
        <f>gp_need_index[[#This Row],[Combined weighted population 2025/26]]/gp_need_index[[#This Row],[Registered population 2025/26]]</f>
        <v>0.82043592026847456</v>
      </c>
    </row>
    <row r="3703" spans="1:24" ht="13">
      <c r="A3703" s="8" t="s">
        <v>1424</v>
      </c>
      <c r="B3703" s="3" t="s">
        <v>9274</v>
      </c>
      <c r="C3703" s="74" t="s">
        <v>6409</v>
      </c>
      <c r="D3703" s="74" t="s">
        <v>6800</v>
      </c>
      <c r="E3703" s="74" t="s">
        <v>6441</v>
      </c>
      <c r="F3703" s="41">
        <v>1.0044368775672519</v>
      </c>
      <c r="G3703" s="110">
        <v>9870.3333333333321</v>
      </c>
      <c r="H3703" s="4">
        <v>3595.0956986551992</v>
      </c>
      <c r="I3703" s="46">
        <v>8811.8281470974998</v>
      </c>
      <c r="J3703" s="110">
        <v>8850.9251497298355</v>
      </c>
      <c r="K3703" s="46">
        <v>8878.3796920974346</v>
      </c>
      <c r="L3703" s="110">
        <f>$L$1*gp_need_index[[#This Row],[Normalised weighted population (base year)]]</f>
        <v>3579.7734621770296</v>
      </c>
      <c r="M3703" s="4">
        <f>$M$1*gp_need_index[[#This Row],[Normalised travel time adjusted wp (base year)]]</f>
        <v>5271.5699043497434</v>
      </c>
      <c r="N3703" s="115">
        <v>8851.343366526773</v>
      </c>
      <c r="O3703" s="43">
        <f>gp_need_index[[#This Row],[Combined weighted population (base year)]]/gp_need_index[[#This Row],[Registered population (base year)]]</f>
        <v>0.89676235519166259</v>
      </c>
      <c r="P3703" s="77">
        <v>9957.1302639620699</v>
      </c>
      <c r="Q3703" s="4">
        <v>3667.0819899902726</v>
      </c>
      <c r="R3703" s="46">
        <v>8898.2228229603024</v>
      </c>
      <c r="S3703" s="110">
        <v>8937.7031481919039</v>
      </c>
      <c r="T3703" s="46">
        <v>8965.3102622420174</v>
      </c>
      <c r="U3703" s="110">
        <f>$L$1*gp_need_index[[#This Row],[Normalised weighted population 2025/26]]</f>
        <v>3614.8709882254602</v>
      </c>
      <c r="V3703" s="4">
        <f>$M$1*gp_need_index[[#This Row],[Normalised travel time adjusted wp 2025/26]]</f>
        <v>5323.1852433231415</v>
      </c>
      <c r="W3703" s="115">
        <v>8938.0562315486022</v>
      </c>
      <c r="X3703" s="43">
        <f>gp_need_index[[#This Row],[Combined weighted population 2025/26]]/gp_need_index[[#This Row],[Registered population 2025/26]]</f>
        <v>0.89765384147862248</v>
      </c>
    </row>
    <row r="3704" spans="1:24" ht="13">
      <c r="A3704" s="8" t="s">
        <v>1596</v>
      </c>
      <c r="B3704" s="3" t="s">
        <v>9273</v>
      </c>
      <c r="C3704" s="74" t="s">
        <v>6409</v>
      </c>
      <c r="D3704" s="74" t="s">
        <v>6800</v>
      </c>
      <c r="E3704" s="74" t="s">
        <v>6656</v>
      </c>
      <c r="F3704" s="41">
        <v>1.0044368775672519</v>
      </c>
      <c r="G3704" s="110">
        <v>12876.5</v>
      </c>
      <c r="H3704" s="4">
        <v>6613.0328059560234</v>
      </c>
      <c r="I3704" s="46">
        <v>16209.000678062706</v>
      </c>
      <c r="J3704" s="110">
        <v>16280.918029558772</v>
      </c>
      <c r="K3704" s="46">
        <v>16331.419547339607</v>
      </c>
      <c r="L3704" s="110">
        <f>$L$1*gp_need_index[[#This Row],[Normalised weighted population (base year)]]</f>
        <v>6584.8481730605336</v>
      </c>
      <c r="M3704" s="4">
        <f>$M$1*gp_need_index[[#This Row],[Normalised travel time adjusted wp (base year)]]</f>
        <v>9696.8391493432609</v>
      </c>
      <c r="N3704" s="115">
        <v>16281.687322403795</v>
      </c>
      <c r="O3704" s="43">
        <f>gp_need_index[[#This Row],[Combined weighted population (base year)]]/gp_need_index[[#This Row],[Registered population (base year)]]</f>
        <v>1.2644497590497259</v>
      </c>
      <c r="P3704" s="77">
        <v>13008.471581864249</v>
      </c>
      <c r="Q3704" s="4">
        <v>6749.9802023601105</v>
      </c>
      <c r="R3704" s="46">
        <v>16378.916003274382</v>
      </c>
      <c r="S3704" s="110">
        <v>16451.587248265212</v>
      </c>
      <c r="T3704" s="46">
        <v>16502.403530473031</v>
      </c>
      <c r="U3704" s="110">
        <f>$L$1*gp_need_index[[#This Row],[Normalised weighted population 2025/26]]</f>
        <v>6653.8756622326064</v>
      </c>
      <c r="V3704" s="4">
        <f>$M$1*gp_need_index[[#This Row],[Normalised travel time adjusted wp 2025/26]]</f>
        <v>9798.3615048710726</v>
      </c>
      <c r="W3704" s="115">
        <v>16452.237167103678</v>
      </c>
      <c r="X3704" s="43">
        <f>gp_need_index[[#This Row],[Combined weighted population 2025/26]]/gp_need_index[[#This Row],[Registered population 2025/26]]</f>
        <v>1.264732529380358</v>
      </c>
    </row>
    <row r="3705" spans="1:24" ht="13">
      <c r="A3705" s="8" t="s">
        <v>1605</v>
      </c>
      <c r="B3705" s="3" t="s">
        <v>9272</v>
      </c>
      <c r="C3705" s="74" t="s">
        <v>6409</v>
      </c>
      <c r="D3705" s="74" t="s">
        <v>6800</v>
      </c>
      <c r="E3705" s="74" t="s">
        <v>6661</v>
      </c>
      <c r="F3705" s="41">
        <v>1.0044368775672519</v>
      </c>
      <c r="G3705" s="110">
        <v>13211.25</v>
      </c>
      <c r="H3705" s="4">
        <v>6609.2737511519717</v>
      </c>
      <c r="I3705" s="46">
        <v>16199.786974811021</v>
      </c>
      <c r="J3705" s="110">
        <v>16271.663446233819</v>
      </c>
      <c r="K3705" s="46">
        <v>16322.136257371485</v>
      </c>
      <c r="L3705" s="110">
        <f>$L$1*gp_need_index[[#This Row],[Normalised weighted population (base year)]]</f>
        <v>6581.1051392838681</v>
      </c>
      <c r="M3705" s="4">
        <f>$M$1*gp_need_index[[#This Row],[Normalised travel time adjusted wp (base year)]]</f>
        <v>9691.3271625048455</v>
      </c>
      <c r="N3705" s="115">
        <v>16272.432301788715</v>
      </c>
      <c r="O3705" s="43">
        <f>gp_need_index[[#This Row],[Combined weighted population (base year)]]/gp_need_index[[#This Row],[Registered population (base year)]]</f>
        <v>1.231710269791936</v>
      </c>
      <c r="P3705" s="77">
        <v>13338.792175205068</v>
      </c>
      <c r="Q3705" s="4">
        <v>6744.2262105913842</v>
      </c>
      <c r="R3705" s="46">
        <v>16364.953866343883</v>
      </c>
      <c r="S3705" s="110">
        <v>16437.563163042578</v>
      </c>
      <c r="T3705" s="46">
        <v>16488.336127127863</v>
      </c>
      <c r="U3705" s="110">
        <f>$L$1*gp_need_index[[#This Row],[Normalised weighted population 2025/26]]</f>
        <v>6648.203594368284</v>
      </c>
      <c r="V3705" s="4">
        <f>$M$1*gp_need_index[[#This Row],[Normalised travel time adjusted wp 2025/26]]</f>
        <v>9790.0089334922268</v>
      </c>
      <c r="W3705" s="115">
        <v>16438.212527860509</v>
      </c>
      <c r="X3705" s="43">
        <f>gp_need_index[[#This Row],[Combined weighted population 2025/26]]/gp_need_index[[#This Row],[Registered population 2025/26]]</f>
        <v>1.2323613946408751</v>
      </c>
    </row>
    <row r="3706" spans="1:24" ht="13">
      <c r="A3706" s="8" t="s">
        <v>1483</v>
      </c>
      <c r="B3706" s="3" t="s">
        <v>9271</v>
      </c>
      <c r="C3706" s="74" t="s">
        <v>6409</v>
      </c>
      <c r="D3706" s="74" t="s">
        <v>6800</v>
      </c>
      <c r="E3706" s="74" t="s">
        <v>6657</v>
      </c>
      <c r="F3706" s="41">
        <v>1.0044368775672519</v>
      </c>
      <c r="G3706" s="110">
        <v>573.16666666666674</v>
      </c>
      <c r="H3706" s="4">
        <v>69.483356113892512</v>
      </c>
      <c r="I3706" s="46">
        <v>170.30851039326384</v>
      </c>
      <c r="J3706" s="110">
        <v>171.06414840253979</v>
      </c>
      <c r="K3706" s="46">
        <v>171.59476953314984</v>
      </c>
      <c r="L3706" s="110">
        <f>$L$1*gp_need_index[[#This Row],[Normalised weighted population (base year)]]</f>
        <v>69.187219236626021</v>
      </c>
      <c r="M3706" s="4">
        <f>$M$1*gp_need_index[[#This Row],[Normalised travel time adjusted wp (base year)]]</f>
        <v>101.88501215147804</v>
      </c>
      <c r="N3706" s="115">
        <v>171.07223138810406</v>
      </c>
      <c r="O3706" s="43">
        <f>gp_need_index[[#This Row],[Combined weighted population (base year)]]/gp_need_index[[#This Row],[Registered population (base year)]]</f>
        <v>0.29846856304990527</v>
      </c>
      <c r="P3706" s="77">
        <v>578.62303379036575</v>
      </c>
      <c r="Q3706" s="4">
        <v>70.215691569535423</v>
      </c>
      <c r="R3706" s="46">
        <v>170.37930184256359</v>
      </c>
      <c r="S3706" s="110">
        <v>171.1352539448329</v>
      </c>
      <c r="T3706" s="46">
        <v>171.66386296163671</v>
      </c>
      <c r="U3706" s="110">
        <f>$L$1*gp_need_index[[#This Row],[Normalised weighted population 2025/26]]</f>
        <v>69.215978008054833</v>
      </c>
      <c r="V3706" s="4">
        <f>$M$1*gp_need_index[[#This Row],[Normalised travel time adjusted wp 2025/26]]</f>
        <v>101.92603662337845</v>
      </c>
      <c r="W3706" s="115">
        <v>171.14201463143328</v>
      </c>
      <c r="X3706" s="43">
        <f>gp_need_index[[#This Row],[Combined weighted population 2025/26]]/gp_need_index[[#This Row],[Registered population 2025/26]]</f>
        <v>0.29577463155992817</v>
      </c>
    </row>
    <row r="3707" spans="1:24" ht="13">
      <c r="A3707" s="8" t="s">
        <v>1617</v>
      </c>
      <c r="B3707" s="3" t="s">
        <v>9270</v>
      </c>
      <c r="C3707" s="74" t="s">
        <v>6409</v>
      </c>
      <c r="D3707" s="74" t="s">
        <v>6800</v>
      </c>
      <c r="E3707" s="74" t="s">
        <v>6441</v>
      </c>
      <c r="F3707" s="41">
        <v>1.0044368775672519</v>
      </c>
      <c r="G3707" s="110">
        <v>17716.499999999993</v>
      </c>
      <c r="H3707" s="4">
        <v>3616.5449955108247</v>
      </c>
      <c r="I3707" s="46">
        <v>8864.4018568428492</v>
      </c>
      <c r="J3707" s="110">
        <v>8903.7321225885808</v>
      </c>
      <c r="K3707" s="46">
        <v>8931.3504660559665</v>
      </c>
      <c r="L3707" s="110">
        <f>$L$1*gp_need_index[[#This Row],[Normalised weighted population (base year)]]</f>
        <v>3601.1313424957229</v>
      </c>
      <c r="M3707" s="4">
        <f>$M$1*gp_need_index[[#This Row],[Normalised travel time adjusted wp (base year)]]</f>
        <v>5303.0214920824083</v>
      </c>
      <c r="N3707" s="115">
        <v>8904.1528345781317</v>
      </c>
      <c r="O3707" s="43">
        <f>gp_need_index[[#This Row],[Combined weighted population (base year)]]/gp_need_index[[#This Row],[Registered population (base year)]]</f>
        <v>0.50259096517811841</v>
      </c>
      <c r="P3707" s="77">
        <v>17856.554106472606</v>
      </c>
      <c r="Q3707" s="4">
        <v>3680.7739541797387</v>
      </c>
      <c r="R3707" s="46">
        <v>8931.4465546833526</v>
      </c>
      <c r="S3707" s="110">
        <v>8971.0742895449366</v>
      </c>
      <c r="T3707" s="46">
        <v>8998.7844816331144</v>
      </c>
      <c r="U3707" s="110">
        <f>$L$1*gp_need_index[[#This Row],[Normalised weighted population 2025/26]]</f>
        <v>3628.3680096325152</v>
      </c>
      <c r="V3707" s="4">
        <f>$M$1*gp_need_index[[#This Row],[Normalised travel time adjusted wp 2025/26]]</f>
        <v>5343.0606815937954</v>
      </c>
      <c r="W3707" s="115">
        <v>8971.4286912263105</v>
      </c>
      <c r="X3707" s="43">
        <f>gp_need_index[[#This Row],[Combined weighted population 2025/26]]/gp_need_index[[#This Row],[Registered population 2025/26]]</f>
        <v>0.50241657140189022</v>
      </c>
    </row>
    <row r="3708" spans="1:24" ht="13">
      <c r="A3708" s="8" t="s">
        <v>1473</v>
      </c>
      <c r="B3708" s="3" t="s">
        <v>9269</v>
      </c>
      <c r="C3708" s="74" t="s">
        <v>6409</v>
      </c>
      <c r="D3708" s="74" t="s">
        <v>6800</v>
      </c>
      <c r="E3708" s="74" t="s">
        <v>6657</v>
      </c>
      <c r="F3708" s="41">
        <v>1.0044368775672519</v>
      </c>
      <c r="G3708" s="110">
        <v>4641.6666666666661</v>
      </c>
      <c r="H3708" s="4">
        <v>980.41462438428687</v>
      </c>
      <c r="I3708" s="46">
        <v>2403.0640369899261</v>
      </c>
      <c r="J3708" s="110">
        <v>2413.7261379083166</v>
      </c>
      <c r="K3708" s="46">
        <v>2421.2132361941954</v>
      </c>
      <c r="L3708" s="110">
        <f>$L$1*gp_need_index[[#This Row],[Normalised weighted population (base year)]]</f>
        <v>976.23611399662434</v>
      </c>
      <c r="M3708" s="4">
        <f>$M$1*gp_need_index[[#This Row],[Normalised travel time adjusted wp (base year)]]</f>
        <v>1437.6040753579539</v>
      </c>
      <c r="N3708" s="115">
        <v>2413.8401893545783</v>
      </c>
      <c r="O3708" s="43">
        <f>gp_need_index[[#This Row],[Combined weighted population (base year)]]/gp_need_index[[#This Row],[Registered population (base year)]]</f>
        <v>0.52003738370296126</v>
      </c>
      <c r="P3708" s="77">
        <v>4686.3263368213193</v>
      </c>
      <c r="Q3708" s="4">
        <v>996.60858857582298</v>
      </c>
      <c r="R3708" s="46">
        <v>2418.2838869242646</v>
      </c>
      <c r="S3708" s="110">
        <v>2429.0135164534054</v>
      </c>
      <c r="T3708" s="46">
        <v>2436.5163448720873</v>
      </c>
      <c r="U3708" s="110">
        <f>$L$1*gp_need_index[[#This Row],[Normalised weighted population 2025/26]]</f>
        <v>982.41912324098962</v>
      </c>
      <c r="V3708" s="4">
        <f>$M$1*gp_need_index[[#This Row],[Normalised travel time adjusted wp 2025/26]]</f>
        <v>1446.6903512266433</v>
      </c>
      <c r="W3708" s="115">
        <v>2429.1094744676329</v>
      </c>
      <c r="X3708" s="43">
        <f>gp_need_index[[#This Row],[Combined weighted population 2025/26]]/gp_need_index[[#This Row],[Registered population 2025/26]]</f>
        <v>0.5183398039060314</v>
      </c>
    </row>
    <row r="3709" spans="1:24" ht="13">
      <c r="A3709" s="8" t="s">
        <v>1472</v>
      </c>
      <c r="B3709" s="3" t="s">
        <v>9268</v>
      </c>
      <c r="C3709" s="74" t="s">
        <v>6409</v>
      </c>
      <c r="D3709" s="74" t="s">
        <v>6800</v>
      </c>
      <c r="E3709" s="74" t="s">
        <v>6657</v>
      </c>
      <c r="F3709" s="41">
        <v>1.0044368775672519</v>
      </c>
      <c r="G3709" s="110">
        <v>46142.916666666672</v>
      </c>
      <c r="H3709" s="4">
        <v>17087.592840221274</v>
      </c>
      <c r="I3709" s="46">
        <v>41882.871605317116</v>
      </c>
      <c r="J3709" s="110">
        <v>42068.700778794839</v>
      </c>
      <c r="K3709" s="46">
        <v>42199.193005126283</v>
      </c>
      <c r="L3709" s="110">
        <f>$L$1*gp_need_index[[#This Row],[Normalised weighted population (base year)]]</f>
        <v>17014.765811322301</v>
      </c>
      <c r="M3709" s="4">
        <f>$M$1*gp_need_index[[#This Row],[Normalised travel time adjusted wp (base year)]]</f>
        <v>25055.92276388855</v>
      </c>
      <c r="N3709" s="115">
        <v>42070.68857521085</v>
      </c>
      <c r="O3709" s="43">
        <f>gp_need_index[[#This Row],[Combined weighted population (base year)]]/gp_need_index[[#This Row],[Registered population (base year)]]</f>
        <v>0.91174749266776256</v>
      </c>
      <c r="P3709" s="77">
        <v>46543.853490189751</v>
      </c>
      <c r="Q3709" s="4">
        <v>17425.203968677069</v>
      </c>
      <c r="R3709" s="46">
        <v>42282.48729427292</v>
      </c>
      <c r="S3709" s="110">
        <v>42470.089513636492</v>
      </c>
      <c r="T3709" s="46">
        <v>42601.272725417104</v>
      </c>
      <c r="U3709" s="110">
        <f>$L$1*gp_need_index[[#This Row],[Normalised weighted population 2025/26]]</f>
        <v>17177.108246344116</v>
      </c>
      <c r="V3709" s="4">
        <f>$M$1*gp_need_index[[#This Row],[Normalised travel time adjusted wp 2025/26]]</f>
        <v>25294.659045298216</v>
      </c>
      <c r="W3709" s="115">
        <v>42471.767291642333</v>
      </c>
      <c r="X3709" s="43">
        <f>gp_need_index[[#This Row],[Combined weighted population 2025/26]]/gp_need_index[[#This Row],[Registered population 2025/26]]</f>
        <v>0.91251076365205319</v>
      </c>
    </row>
    <row r="3710" spans="1:24" ht="13">
      <c r="A3710" s="8" t="s">
        <v>1611</v>
      </c>
      <c r="B3710" s="3" t="s">
        <v>9267</v>
      </c>
      <c r="C3710" s="74" t="s">
        <v>6409</v>
      </c>
      <c r="D3710" s="74" t="s">
        <v>6800</v>
      </c>
      <c r="E3710" s="74" t="s">
        <v>6658</v>
      </c>
      <c r="F3710" s="41">
        <v>1.0044368775672519</v>
      </c>
      <c r="G3710" s="110">
        <v>4631.0833333333339</v>
      </c>
      <c r="H3710" s="4">
        <v>2091.051367969952</v>
      </c>
      <c r="I3710" s="46">
        <v>5125.3114925972286</v>
      </c>
      <c r="J3710" s="110">
        <v>5148.0518721839117</v>
      </c>
      <c r="K3710" s="46">
        <v>5164.0205314872592</v>
      </c>
      <c r="L3710" s="110">
        <f>$L$1*gp_need_index[[#This Row],[Normalised weighted population (base year)]]</f>
        <v>2082.1393427462508</v>
      </c>
      <c r="M3710" s="4">
        <f>$M$1*gp_need_index[[#This Row],[Normalised travel time adjusted wp (base year)]]</f>
        <v>3066.1557810444733</v>
      </c>
      <c r="N3710" s="115">
        <v>5148.2951237907237</v>
      </c>
      <c r="O3710" s="43">
        <f>gp_need_index[[#This Row],[Combined weighted population (base year)]]/gp_need_index[[#This Row],[Registered population (base year)]]</f>
        <v>1.1116826783777856</v>
      </c>
      <c r="P3710" s="77">
        <v>4674.8398013289743</v>
      </c>
      <c r="Q3710" s="4">
        <v>2131.741463977185</v>
      </c>
      <c r="R3710" s="46">
        <v>5172.6987831714432</v>
      </c>
      <c r="S3710" s="110">
        <v>5195.6494143646478</v>
      </c>
      <c r="T3710" s="46">
        <v>5211.6979319276625</v>
      </c>
      <c r="U3710" s="110">
        <f>$L$1*gp_need_index[[#This Row],[Normalised weighted population 2025/26]]</f>
        <v>2101.3902589477793</v>
      </c>
      <c r="V3710" s="4">
        <f>$M$1*gp_need_index[[#This Row],[Normalised travel time adjusted wp 2025/26]]</f>
        <v>3094.4644091946043</v>
      </c>
      <c r="W3710" s="115">
        <v>5195.8546681423832</v>
      </c>
      <c r="X3710" s="43">
        <f>gp_need_index[[#This Row],[Combined weighted population 2025/26]]/gp_need_index[[#This Row],[Registered population 2025/26]]</f>
        <v>1.1114508494313096</v>
      </c>
    </row>
    <row r="3711" spans="1:24" ht="13">
      <c r="A3711" s="8" t="s">
        <v>170</v>
      </c>
      <c r="B3711" s="3" t="s">
        <v>9266</v>
      </c>
      <c r="C3711" s="74" t="s">
        <v>6417</v>
      </c>
      <c r="D3711" s="74" t="s">
        <v>6800</v>
      </c>
      <c r="E3711" s="74" t="s">
        <v>6660</v>
      </c>
      <c r="F3711" s="41">
        <v>0.98348122151039918</v>
      </c>
      <c r="G3711" s="110">
        <v>5895.6666666666661</v>
      </c>
      <c r="H3711" s="4">
        <v>2485.4835244365954</v>
      </c>
      <c r="I3711" s="46">
        <v>6092.0919818546517</v>
      </c>
      <c r="J3711" s="110">
        <v>5991.4580638681218</v>
      </c>
      <c r="K3711" s="46">
        <v>6010.0428712724843</v>
      </c>
      <c r="L3711" s="110">
        <f>$L$1*gp_need_index[[#This Row],[Normalised weighted population (base year)]]</f>
        <v>2474.8904360973174</v>
      </c>
      <c r="M3711" s="4">
        <f>$M$1*gp_need_index[[#This Row],[Normalised travel time adjusted wp (base year)]]</f>
        <v>3568.484590972374</v>
      </c>
      <c r="N3711" s="115">
        <v>6043.375027069691</v>
      </c>
      <c r="O3711" s="43">
        <f>gp_need_index[[#This Row],[Combined weighted population (base year)]]/gp_need_index[[#This Row],[Registered population (base year)]]</f>
        <v>1.0250537163571591</v>
      </c>
      <c r="P3711" s="77">
        <v>5946.6174792388683</v>
      </c>
      <c r="Q3711" s="4">
        <v>2535.242388336193</v>
      </c>
      <c r="R3711" s="46">
        <v>6151.7990989040691</v>
      </c>
      <c r="S3711" s="110">
        <v>6050.1788922767464</v>
      </c>
      <c r="T3711" s="46">
        <v>6068.866912670047</v>
      </c>
      <c r="U3711" s="110">
        <f>$L$1*gp_need_index[[#This Row],[Normalised weighted population 2025/26]]</f>
        <v>2499.146237453022</v>
      </c>
      <c r="V3711" s="4">
        <f>$M$1*gp_need_index[[#This Row],[Normalised travel time adjusted wp 2025/26]]</f>
        <v>3603.4115773187259</v>
      </c>
      <c r="W3711" s="115">
        <v>6102.5578147717479</v>
      </c>
      <c r="X3711" s="43">
        <f>gp_need_index[[#This Row],[Combined weighted population 2025/26]]/gp_need_index[[#This Row],[Registered population 2025/26]]</f>
        <v>1.0262233674988019</v>
      </c>
    </row>
    <row r="3712" spans="1:24" ht="13">
      <c r="A3712" s="8" t="s">
        <v>169</v>
      </c>
      <c r="B3712" s="3" t="s">
        <v>9265</v>
      </c>
      <c r="C3712" s="74" t="s">
        <v>6417</v>
      </c>
      <c r="D3712" s="74" t="s">
        <v>6800</v>
      </c>
      <c r="E3712" s="74" t="s">
        <v>6659</v>
      </c>
      <c r="F3712" s="41">
        <v>0.98348122151039918</v>
      </c>
      <c r="G3712" s="110">
        <v>6412.666666666667</v>
      </c>
      <c r="H3712" s="4">
        <v>1301.8216729456799</v>
      </c>
      <c r="I3712" s="46">
        <v>3190.8549373123396</v>
      </c>
      <c r="J3712" s="110">
        <v>3138.1459114104282</v>
      </c>
      <c r="K3712" s="46">
        <v>3147.8800757404874</v>
      </c>
      <c r="L3712" s="110">
        <f>$L$1*gp_need_index[[#This Row],[Normalised weighted population (base year)]]</f>
        <v>1296.2733312053638</v>
      </c>
      <c r="M3712" s="4">
        <f>$M$1*gp_need_index[[#This Row],[Normalised travel time adjusted wp (base year)]]</f>
        <v>1869.065127339187</v>
      </c>
      <c r="N3712" s="115">
        <v>3165.338458544551</v>
      </c>
      <c r="O3712" s="43">
        <f>gp_need_index[[#This Row],[Combined weighted population (base year)]]/gp_need_index[[#This Row],[Registered population (base year)]]</f>
        <v>0.49360720322453749</v>
      </c>
      <c r="P3712" s="77">
        <v>6463.1793572529132</v>
      </c>
      <c r="Q3712" s="4">
        <v>1325.842215734822</v>
      </c>
      <c r="R3712" s="46">
        <v>3217.1736263052971</v>
      </c>
      <c r="S3712" s="110">
        <v>3164.0298478097743</v>
      </c>
      <c r="T3712" s="46">
        <v>3173.8030223511682</v>
      </c>
      <c r="U3712" s="110">
        <f>$L$1*gp_need_index[[#This Row],[Normalised weighted population 2025/26]]</f>
        <v>1306.9652038614722</v>
      </c>
      <c r="V3712" s="4">
        <f>$M$1*gp_need_index[[#This Row],[Normalised travel time adjusted wp 2025/26]]</f>
        <v>1884.4569702118865</v>
      </c>
      <c r="W3712" s="115">
        <v>3191.4221740733587</v>
      </c>
      <c r="X3712" s="43">
        <f>gp_need_index[[#This Row],[Combined weighted population 2025/26]]/gp_need_index[[#This Row],[Registered population 2025/26]]</f>
        <v>0.49378517872817157</v>
      </c>
    </row>
    <row r="3713" spans="1:24" ht="13">
      <c r="A3713" s="8" t="s">
        <v>1492</v>
      </c>
      <c r="B3713" s="3" t="s">
        <v>9264</v>
      </c>
      <c r="C3713" s="74" t="s">
        <v>6409</v>
      </c>
      <c r="D3713" s="74" t="s">
        <v>6800</v>
      </c>
      <c r="E3713" s="74" t="s">
        <v>6658</v>
      </c>
      <c r="F3713" s="41">
        <v>1.0044368775672519</v>
      </c>
      <c r="G3713" s="110">
        <v>991.41666666666663</v>
      </c>
      <c r="H3713" s="4">
        <v>442.46518255693331</v>
      </c>
      <c r="I3713" s="46">
        <v>1084.5127575391866</v>
      </c>
      <c r="J3713" s="110">
        <v>1089.3246078645107</v>
      </c>
      <c r="K3713" s="46">
        <v>1092.7035663454324</v>
      </c>
      <c r="L3713" s="110">
        <f>$L$1*gp_need_index[[#This Row],[Normalised weighted population (base year)]]</f>
        <v>440.57940350436741</v>
      </c>
      <c r="M3713" s="4">
        <f>$M$1*gp_need_index[[#This Row],[Normalised travel time adjusted wp (base year)]]</f>
        <v>648.7966762504393</v>
      </c>
      <c r="N3713" s="115">
        <v>1089.3760797548066</v>
      </c>
      <c r="O3713" s="43">
        <f>gp_need_index[[#This Row],[Combined weighted population (base year)]]/gp_need_index[[#This Row],[Registered population (base year)]]</f>
        <v>1.0988075108899453</v>
      </c>
      <c r="P3713" s="77">
        <v>1000.6846370356061</v>
      </c>
      <c r="Q3713" s="4">
        <v>451.45352561042171</v>
      </c>
      <c r="R3713" s="46">
        <v>1095.4579352350952</v>
      </c>
      <c r="S3713" s="110">
        <v>1100.3183479738079</v>
      </c>
      <c r="T3713" s="46">
        <v>1103.7170527215808</v>
      </c>
      <c r="U3713" s="110">
        <f>$L$1*gp_need_index[[#This Row],[Normalised weighted population 2025/26]]</f>
        <v>445.02584254069058</v>
      </c>
      <c r="V3713" s="4">
        <f>$M$1*gp_need_index[[#This Row],[Normalised travel time adjusted wp 2025/26]]</f>
        <v>655.33597343482836</v>
      </c>
      <c r="W3713" s="115">
        <v>1100.361815975519</v>
      </c>
      <c r="X3713" s="43">
        <f>gp_need_index[[#This Row],[Combined weighted population 2025/26]]/gp_need_index[[#This Row],[Registered population 2025/26]]</f>
        <v>1.0996089829411124</v>
      </c>
    </row>
    <row r="3714" spans="1:24" ht="13">
      <c r="A3714" s="8" t="s">
        <v>1612</v>
      </c>
      <c r="B3714" s="3" t="s">
        <v>9263</v>
      </c>
      <c r="C3714" s="74" t="s">
        <v>6409</v>
      </c>
      <c r="D3714" s="74" t="s">
        <v>6800</v>
      </c>
      <c r="E3714" s="74" t="s">
        <v>6441</v>
      </c>
      <c r="F3714" s="41">
        <v>1.0044368775672519</v>
      </c>
      <c r="G3714" s="110">
        <v>18914.25</v>
      </c>
      <c r="H3714" s="4">
        <v>7792.2419393098671</v>
      </c>
      <c r="I3714" s="46">
        <v>19099.323802559436</v>
      </c>
      <c r="J3714" s="110">
        <v>19184.065163888692</v>
      </c>
      <c r="K3714" s="46">
        <v>19243.571907072579</v>
      </c>
      <c r="L3714" s="110">
        <f>$L$1*gp_need_index[[#This Row],[Normalised weighted population (base year)]]</f>
        <v>7759.0315372240821</v>
      </c>
      <c r="M3714" s="4">
        <f>$M$1*gp_need_index[[#This Row],[Normalised travel time adjusted wp (base year)]]</f>
        <v>11425.940096683209</v>
      </c>
      <c r="N3714" s="115">
        <v>19184.971633907291</v>
      </c>
      <c r="O3714" s="43">
        <f>gp_need_index[[#This Row],[Combined weighted population (base year)]]/gp_need_index[[#This Row],[Registered population (base year)]]</f>
        <v>1.014313104347637</v>
      </c>
      <c r="P3714" s="77">
        <v>19091.878440980385</v>
      </c>
      <c r="Q3714" s="4">
        <v>7949.1392472059615</v>
      </c>
      <c r="R3714" s="46">
        <v>19288.691244278725</v>
      </c>
      <c r="S3714" s="110">
        <v>19374.272805762113</v>
      </c>
      <c r="T3714" s="46">
        <v>19434.116789179137</v>
      </c>
      <c r="U3714" s="110">
        <f>$L$1*gp_need_index[[#This Row],[Normalised weighted population 2025/26]]</f>
        <v>7835.9613786997525</v>
      </c>
      <c r="V3714" s="4">
        <f>$M$1*gp_need_index[[#This Row],[Normalised travel time adjusted wp 2025/26]]</f>
        <v>11539.076806395553</v>
      </c>
      <c r="W3714" s="115">
        <v>19375.038185095305</v>
      </c>
      <c r="X3714" s="43">
        <f>gp_need_index[[#This Row],[Combined weighted population 2025/26]]/gp_need_index[[#This Row],[Registered population 2025/26]]</f>
        <v>1.0148314240000147</v>
      </c>
    </row>
    <row r="3715" spans="1:24" ht="13">
      <c r="A3715" s="8" t="s">
        <v>1501</v>
      </c>
      <c r="B3715" s="3" t="s">
        <v>9262</v>
      </c>
      <c r="C3715" s="74" t="s">
        <v>6409</v>
      </c>
      <c r="D3715" s="74" t="s">
        <v>6800</v>
      </c>
      <c r="E3715" s="74" t="s">
        <v>6658</v>
      </c>
      <c r="F3715" s="41">
        <v>1.0044368775672519</v>
      </c>
      <c r="G3715" s="110">
        <v>6723.666666666667</v>
      </c>
      <c r="H3715" s="4">
        <v>2324.8027302743153</v>
      </c>
      <c r="I3715" s="46">
        <v>5698.2522447854008</v>
      </c>
      <c r="J3715" s="110">
        <v>5723.5346923428315</v>
      </c>
      <c r="K3715" s="46">
        <v>5741.2884325502209</v>
      </c>
      <c r="L3715" s="110">
        <f>$L$1*gp_need_index[[#This Row],[Normalised weighted population (base year)]]</f>
        <v>2314.8944607359876</v>
      </c>
      <c r="M3715" s="4">
        <f>$M$1*gp_need_index[[#This Row],[Normalised travel time adjusted wp (base year)]]</f>
        <v>3408.9106754650506</v>
      </c>
      <c r="N3715" s="115">
        <v>5723.8051362010383</v>
      </c>
      <c r="O3715" s="43">
        <f>gp_need_index[[#This Row],[Combined weighted population (base year)]]/gp_need_index[[#This Row],[Registered population (base year)]]</f>
        <v>0.85129222193263165</v>
      </c>
      <c r="P3715" s="77">
        <v>6783.8121826690531</v>
      </c>
      <c r="Q3715" s="4">
        <v>2369.1324683075081</v>
      </c>
      <c r="R3715" s="46">
        <v>5748.7311867183171</v>
      </c>
      <c r="S3715" s="110">
        <v>5774.2376031608292</v>
      </c>
      <c r="T3715" s="46">
        <v>5792.0732857092216</v>
      </c>
      <c r="U3715" s="110">
        <f>$L$1*gp_need_index[[#This Row],[Normalised weighted population 2025/26]]</f>
        <v>2335.4013491720443</v>
      </c>
      <c r="V3715" s="4">
        <f>$M$1*gp_need_index[[#This Row],[Normalised travel time adjusted wp 2025/26]]</f>
        <v>3439.0643648536789</v>
      </c>
      <c r="W3715" s="115">
        <v>5774.4657140257232</v>
      </c>
      <c r="X3715" s="43">
        <f>gp_need_index[[#This Row],[Combined weighted population 2025/26]]/gp_need_index[[#This Row],[Registered population 2025/26]]</f>
        <v>0.85121249800783727</v>
      </c>
    </row>
    <row r="3716" spans="1:24" ht="13">
      <c r="A3716" s="8" t="s">
        <v>1496</v>
      </c>
      <c r="B3716" s="3" t="s">
        <v>12793</v>
      </c>
      <c r="C3716" s="74" t="s">
        <v>6409</v>
      </c>
      <c r="D3716" s="74" t="s">
        <v>6800</v>
      </c>
      <c r="E3716" s="74" t="s">
        <v>6574</v>
      </c>
      <c r="F3716" s="41">
        <v>1.0044368775672519</v>
      </c>
      <c r="G3716" s="110">
        <v>16767.416666666664</v>
      </c>
      <c r="H3716" s="4">
        <v>7729.7540350436475</v>
      </c>
      <c r="I3716" s="46">
        <v>18946.161628358572</v>
      </c>
      <c r="J3716" s="110">
        <v>19030.223427872963</v>
      </c>
      <c r="K3716" s="46">
        <v>19089.252971850223</v>
      </c>
      <c r="L3716" s="110">
        <f>$L$1*gp_need_index[[#This Row],[Normalised weighted population (base year)]]</f>
        <v>7696.8099553388074</v>
      </c>
      <c r="M3716" s="4">
        <f>$M$1*gp_need_index[[#This Row],[Normalised travel time adjusted wp (base year)]]</f>
        <v>11334.312673346769</v>
      </c>
      <c r="N3716" s="115">
        <v>19031.122628685574</v>
      </c>
      <c r="O3716" s="43">
        <f>gp_need_index[[#This Row],[Combined weighted population (base year)]]/gp_need_index[[#This Row],[Registered population (base year)]]</f>
        <v>1.1350062449702891</v>
      </c>
      <c r="P3716" s="77">
        <v>16910.908092375947</v>
      </c>
      <c r="Q3716" s="4">
        <v>7876.6935620083395</v>
      </c>
      <c r="R3716" s="46">
        <v>19112.900833480686</v>
      </c>
      <c r="S3716" s="110">
        <v>19197.702434433864</v>
      </c>
      <c r="T3716" s="46">
        <v>19257.00102063884</v>
      </c>
      <c r="U3716" s="110">
        <f>$L$1*gp_need_index[[#This Row],[Normalised weighted population 2025/26]]</f>
        <v>7764.5471571585285</v>
      </c>
      <c r="V3716" s="4">
        <f>$M$1*gp_need_index[[#This Row],[Normalised travel time adjusted wp 2025/26]]</f>
        <v>11433.913681207985</v>
      </c>
      <c r="W3716" s="115">
        <v>19198.460838366515</v>
      </c>
      <c r="X3716" s="43">
        <f>gp_need_index[[#This Row],[Combined weighted population 2025/26]]/gp_need_index[[#This Row],[Registered population 2025/26]]</f>
        <v>1.1352708401875757</v>
      </c>
    </row>
    <row r="3717" spans="1:24" ht="13">
      <c r="A3717" s="8" t="s">
        <v>1466</v>
      </c>
      <c r="B3717" s="3" t="s">
        <v>9261</v>
      </c>
      <c r="C3717" s="74" t="s">
        <v>6409</v>
      </c>
      <c r="D3717" s="74" t="s">
        <v>6800</v>
      </c>
      <c r="E3717" s="74" t="s">
        <v>6657</v>
      </c>
      <c r="F3717" s="41">
        <v>1.0044368775672519</v>
      </c>
      <c r="G3717" s="110">
        <v>6195.4166666666679</v>
      </c>
      <c r="H3717" s="4">
        <v>1334.3295490868136</v>
      </c>
      <c r="I3717" s="46">
        <v>3270.5339895528555</v>
      </c>
      <c r="J3717" s="110">
        <v>3285.0449484440373</v>
      </c>
      <c r="K3717" s="46">
        <v>3295.2347765344125</v>
      </c>
      <c r="L3717" s="110">
        <f>$L$1*gp_need_index[[#This Row],[Normalised weighted population (base year)]]</f>
        <v>1328.6426593334852</v>
      </c>
      <c r="M3717" s="4">
        <f>$M$1*gp_need_index[[#This Row],[Normalised travel time adjusted wp (base year)]]</f>
        <v>1956.5575114125029</v>
      </c>
      <c r="N3717" s="115">
        <v>3285.2001707459881</v>
      </c>
      <c r="O3717" s="43">
        <f>gp_need_index[[#This Row],[Combined weighted population (base year)]]/gp_need_index[[#This Row],[Registered population (base year)]]</f>
        <v>0.53026299077210104</v>
      </c>
      <c r="P3717" s="77">
        <v>6266.2111899078755</v>
      </c>
      <c r="Q3717" s="4">
        <v>1356.8717332634567</v>
      </c>
      <c r="R3717" s="46">
        <v>3292.4671599138755</v>
      </c>
      <c r="S3717" s="110">
        <v>3307.0754335966108</v>
      </c>
      <c r="T3717" s="46">
        <v>3317.2904527300334</v>
      </c>
      <c r="U3717" s="110">
        <f>$L$1*gp_need_index[[#This Row],[Normalised weighted population 2025/26]]</f>
        <v>1337.5529308332364</v>
      </c>
      <c r="V3717" s="4">
        <f>$M$1*gp_need_index[[#This Row],[Normalised travel time adjusted wp 2025/26]]</f>
        <v>1969.6531485540872</v>
      </c>
      <c r="W3717" s="115">
        <v>3307.2060793873234</v>
      </c>
      <c r="X3717" s="43">
        <f>gp_need_index[[#This Row],[Combined weighted population 2025/26]]/gp_need_index[[#This Row],[Registered population 2025/26]]</f>
        <v>0.52778401160717103</v>
      </c>
    </row>
    <row r="3718" spans="1:24" ht="13">
      <c r="A3718" s="8" t="s">
        <v>1604</v>
      </c>
      <c r="B3718" s="3" t="s">
        <v>9260</v>
      </c>
      <c r="C3718" s="74" t="s">
        <v>6409</v>
      </c>
      <c r="D3718" s="74" t="s">
        <v>6800</v>
      </c>
      <c r="E3718" s="74" t="s">
        <v>6656</v>
      </c>
      <c r="F3718" s="41">
        <v>1.0044368775672519</v>
      </c>
      <c r="G3718" s="110">
        <v>9193.0833333333321</v>
      </c>
      <c r="H3718" s="4">
        <v>3116.4355964243778</v>
      </c>
      <c r="I3718" s="46">
        <v>7638.5991386714159</v>
      </c>
      <c r="J3718" s="110">
        <v>7672.4906678350162</v>
      </c>
      <c r="K3718" s="46">
        <v>7696.2898432366419</v>
      </c>
      <c r="L3718" s="110">
        <f>$L$1*gp_need_index[[#This Row],[Normalised weighted population (base year)]]</f>
        <v>3103.1534011283634</v>
      </c>
      <c r="M3718" s="4">
        <f>$M$1*gp_need_index[[#This Row],[Normalised travel time adjusted wp (base year)]]</f>
        <v>4569.6998010651914</v>
      </c>
      <c r="N3718" s="115">
        <v>7672.8532021935553</v>
      </c>
      <c r="O3718" s="43">
        <f>gp_need_index[[#This Row],[Combined weighted population (base year)]]/gp_need_index[[#This Row],[Registered population (base year)]]</f>
        <v>0.83463326981628105</v>
      </c>
      <c r="P3718" s="77">
        <v>9268.0715459480198</v>
      </c>
      <c r="Q3718" s="4">
        <v>3174.2932923510057</v>
      </c>
      <c r="R3718" s="46">
        <v>7702.4645475250054</v>
      </c>
      <c r="S3718" s="110">
        <v>7736.6394396884716</v>
      </c>
      <c r="T3718" s="46">
        <v>7760.5366629274522</v>
      </c>
      <c r="U3718" s="110">
        <f>$L$1*gp_need_index[[#This Row],[Normalised weighted population 2025/26]]</f>
        <v>3129.0984935596625</v>
      </c>
      <c r="V3718" s="4">
        <f>$M$1*gp_need_index[[#This Row],[Normalised travel time adjusted wp 2025/26]]</f>
        <v>4607.8465815451609</v>
      </c>
      <c r="W3718" s="115">
        <v>7736.9450751048234</v>
      </c>
      <c r="X3718" s="43">
        <f>gp_need_index[[#This Row],[Combined weighted population 2025/26]]/gp_need_index[[#This Row],[Registered population 2025/26]]</f>
        <v>0.83479557065864463</v>
      </c>
    </row>
    <row r="3719" spans="1:24" ht="13">
      <c r="A3719" s="8" t="s">
        <v>1126</v>
      </c>
      <c r="B3719" s="3" t="s">
        <v>9259</v>
      </c>
      <c r="C3719" s="74" t="s">
        <v>6412</v>
      </c>
      <c r="D3719" s="74" t="s">
        <v>6794</v>
      </c>
      <c r="E3719" s="74" t="s">
        <v>6502</v>
      </c>
      <c r="F3719" s="41">
        <v>1.0275269824752156</v>
      </c>
      <c r="G3719" s="110">
        <v>13497.333333333334</v>
      </c>
      <c r="H3719" s="4">
        <v>7532.8419670445601</v>
      </c>
      <c r="I3719" s="46">
        <v>18463.516533835333</v>
      </c>
      <c r="J3719" s="110">
        <v>18971.761429893071</v>
      </c>
      <c r="K3719" s="46">
        <v>19030.609631539075</v>
      </c>
      <c r="L3719" s="110">
        <f>$L$1*gp_need_index[[#This Row],[Normalised weighted population (base year)]]</f>
        <v>7500.7371232110818</v>
      </c>
      <c r="M3719" s="4">
        <f>$M$1*gp_need_index[[#This Row],[Normalised travel time adjusted wp (base year)]]</f>
        <v>11299.492978921</v>
      </c>
      <c r="N3719" s="115">
        <v>18800.230102132082</v>
      </c>
      <c r="O3719" s="43">
        <f>gp_need_index[[#This Row],[Combined weighted population (base year)]]/gp_need_index[[#This Row],[Registered population (base year)]]</f>
        <v>1.3928847749282882</v>
      </c>
      <c r="P3719" s="77">
        <v>13629.378006491563</v>
      </c>
      <c r="Q3719" s="4">
        <v>7688.9278997625615</v>
      </c>
      <c r="R3719" s="46">
        <v>18657.284977133808</v>
      </c>
      <c r="S3719" s="110">
        <v>19170.863733734473</v>
      </c>
      <c r="T3719" s="46">
        <v>19230.079419550071</v>
      </c>
      <c r="U3719" s="110">
        <f>$L$1*gp_need_index[[#This Row],[Normalised weighted population 2025/26]]</f>
        <v>7579.4548557346916</v>
      </c>
      <c r="V3719" s="4">
        <f>$M$1*gp_need_index[[#This Row],[Normalised travel time adjusted wp 2025/26]]</f>
        <v>11417.928883643764</v>
      </c>
      <c r="W3719" s="115">
        <v>18997.383739378456</v>
      </c>
      <c r="X3719" s="43">
        <f>gp_need_index[[#This Row],[Combined weighted population 2025/26]]/gp_need_index[[#This Row],[Registered population 2025/26]]</f>
        <v>1.3938555178622352</v>
      </c>
    </row>
    <row r="3720" spans="1:24" ht="13">
      <c r="A3720" s="8" t="s">
        <v>1129</v>
      </c>
      <c r="B3720" s="3" t="s">
        <v>9258</v>
      </c>
      <c r="C3720" s="74" t="s">
        <v>6412</v>
      </c>
      <c r="D3720" s="74" t="s">
        <v>6794</v>
      </c>
      <c r="E3720" s="74" t="s">
        <v>6502</v>
      </c>
      <c r="F3720" s="41">
        <v>1.0275269824752156</v>
      </c>
      <c r="G3720" s="110">
        <v>47830.083333333328</v>
      </c>
      <c r="H3720" s="4">
        <v>14885.344210354928</v>
      </c>
      <c r="I3720" s="46">
        <v>36485.007934866779</v>
      </c>
      <c r="J3720" s="110">
        <v>37489.330108897957</v>
      </c>
      <c r="K3720" s="46">
        <v>37605.617659001015</v>
      </c>
      <c r="L3720" s="110">
        <f>$L$1*gp_need_index[[#This Row],[Normalised weighted population (base year)]]</f>
        <v>14821.903127511063</v>
      </c>
      <c r="M3720" s="4">
        <f>$M$1*gp_need_index[[#This Row],[Normalised travel time adjusted wp (base year)]]</f>
        <v>22328.470865255425</v>
      </c>
      <c r="N3720" s="115">
        <v>37150.373992766486</v>
      </c>
      <c r="O3720" s="43">
        <f>gp_need_index[[#This Row],[Combined weighted population (base year)]]/gp_need_index[[#This Row],[Registered population (base year)]]</f>
        <v>0.77671564429150741</v>
      </c>
      <c r="P3720" s="77">
        <v>48225.546861938536</v>
      </c>
      <c r="Q3720" s="4">
        <v>15172.352202016573</v>
      </c>
      <c r="R3720" s="46">
        <v>36815.91276401595</v>
      </c>
      <c r="S3720" s="110">
        <v>37829.343749480082</v>
      </c>
      <c r="T3720" s="46">
        <v>37946.192450988376</v>
      </c>
      <c r="U3720" s="110">
        <f>$L$1*gp_need_index[[#This Row],[Normalised weighted population 2025/26]]</f>
        <v>14956.332023095529</v>
      </c>
      <c r="V3720" s="4">
        <f>$M$1*gp_need_index[[#This Row],[Normalised travel time adjusted wp 2025/26]]</f>
        <v>22530.688374067173</v>
      </c>
      <c r="W3720" s="115">
        <v>37487.020397162705</v>
      </c>
      <c r="X3720" s="43">
        <f>gp_need_index[[#This Row],[Combined weighted population 2025/26]]/gp_need_index[[#This Row],[Registered population 2025/26]]</f>
        <v>0.77732701517064418</v>
      </c>
    </row>
    <row r="3721" spans="1:24" ht="13">
      <c r="A3721" s="8" t="s">
        <v>150</v>
      </c>
      <c r="B3721" s="3" t="s">
        <v>9257</v>
      </c>
      <c r="C3721" s="74" t="s">
        <v>6412</v>
      </c>
      <c r="D3721" s="74" t="s">
        <v>6794</v>
      </c>
      <c r="E3721" s="74" t="s">
        <v>6570</v>
      </c>
      <c r="F3721" s="41">
        <v>1.0275269824752156</v>
      </c>
      <c r="G3721" s="110">
        <v>13048.666666666666</v>
      </c>
      <c r="H3721" s="4">
        <v>8350.1539399350586</v>
      </c>
      <c r="I3721" s="46">
        <v>20466.804693972572</v>
      </c>
      <c r="J3721" s="110">
        <v>21030.194068107216</v>
      </c>
      <c r="K3721" s="46">
        <v>21095.427288846779</v>
      </c>
      <c r="L3721" s="110">
        <f>$L$1*gp_need_index[[#This Row],[Normalised weighted population (base year)]]</f>
        <v>8314.5657264294587</v>
      </c>
      <c r="M3721" s="4">
        <f>$M$1*gp_need_index[[#This Row],[Normalised travel time adjusted wp (base year)]]</f>
        <v>12525.485896291015</v>
      </c>
      <c r="N3721" s="115">
        <v>20840.051622720472</v>
      </c>
      <c r="O3721" s="43">
        <f>gp_need_index[[#This Row],[Combined weighted population (base year)]]/gp_need_index[[#This Row],[Registered population (base year)]]</f>
        <v>1.597101999391034</v>
      </c>
      <c r="P3721" s="77">
        <v>13179.060535346456</v>
      </c>
      <c r="Q3721" s="4">
        <v>8527.2180140441942</v>
      </c>
      <c r="R3721" s="46">
        <v>20691.40699772779</v>
      </c>
      <c r="S3721" s="110">
        <v>21260.978995541795</v>
      </c>
      <c r="T3721" s="46">
        <v>21326.650708085272</v>
      </c>
      <c r="U3721" s="110">
        <f>$L$1*gp_need_index[[#This Row],[Normalised weighted population 2025/26]]</f>
        <v>8405.8096037617233</v>
      </c>
      <c r="V3721" s="4">
        <f>$M$1*gp_need_index[[#This Row],[Normalised travel time adjusted wp 2025/26]]</f>
        <v>12662.775633868179</v>
      </c>
      <c r="W3721" s="115">
        <v>21068.585237629901</v>
      </c>
      <c r="X3721" s="43">
        <f>gp_need_index[[#This Row],[Combined weighted population 2025/26]]/gp_need_index[[#This Row],[Registered population 2025/26]]</f>
        <v>1.5986409032057793</v>
      </c>
    </row>
    <row r="3722" spans="1:24" ht="13">
      <c r="A3722" s="8" t="s">
        <v>125</v>
      </c>
      <c r="B3722" s="3" t="s">
        <v>9256</v>
      </c>
      <c r="C3722" s="74" t="s">
        <v>6412</v>
      </c>
      <c r="D3722" s="74" t="s">
        <v>6794</v>
      </c>
      <c r="E3722" s="74" t="s">
        <v>6570</v>
      </c>
      <c r="F3722" s="41">
        <v>1.0275269824752156</v>
      </c>
      <c r="G3722" s="110">
        <v>7514.0833333333339</v>
      </c>
      <c r="H3722" s="4">
        <v>3946.2598812239526</v>
      </c>
      <c r="I3722" s="46">
        <v>9672.5558404852818</v>
      </c>
      <c r="J3722" s="110">
        <v>9938.8121155968638</v>
      </c>
      <c r="K3722" s="46">
        <v>9969.6411570467935</v>
      </c>
      <c r="L3722" s="110">
        <f>$L$1*gp_need_index[[#This Row],[Normalised weighted population (base year)]]</f>
        <v>3929.4409889961203</v>
      </c>
      <c r="M3722" s="4">
        <f>$M$1*gp_need_index[[#This Row],[Normalised travel time adjusted wp (base year)]]</f>
        <v>5919.5103277046992</v>
      </c>
      <c r="N3722" s="115">
        <v>9848.951316700819</v>
      </c>
      <c r="O3722" s="43">
        <f>gp_need_index[[#This Row],[Combined weighted population (base year)]]/gp_need_index[[#This Row],[Registered population (base year)]]</f>
        <v>1.3107322450111438</v>
      </c>
      <c r="P3722" s="77">
        <v>7591.4619546568756</v>
      </c>
      <c r="Q3722" s="4">
        <v>4029.9092757528188</v>
      </c>
      <c r="R3722" s="46">
        <v>9778.6280180930116</v>
      </c>
      <c r="S3722" s="110">
        <v>10047.80414017871</v>
      </c>
      <c r="T3722" s="46">
        <v>10078.840175975807</v>
      </c>
      <c r="U3722" s="110">
        <f>$L$1*gp_need_index[[#This Row],[Normalised weighted population 2025/26]]</f>
        <v>3972.5324292894211</v>
      </c>
      <c r="V3722" s="4">
        <f>$M$1*gp_need_index[[#This Row],[Normalised travel time adjusted wp 2025/26]]</f>
        <v>5984.3476383102688</v>
      </c>
      <c r="W3722" s="115">
        <v>9956.8800675996899</v>
      </c>
      <c r="X3722" s="43">
        <f>gp_need_index[[#This Row],[Combined weighted population 2025/26]]/gp_need_index[[#This Row],[Registered population 2025/26]]</f>
        <v>1.3115892731954986</v>
      </c>
    </row>
    <row r="3723" spans="1:24" ht="13">
      <c r="A3723" s="8" t="s">
        <v>126</v>
      </c>
      <c r="B3723" s="3" t="s">
        <v>9255</v>
      </c>
      <c r="C3723" s="74" t="s">
        <v>6412</v>
      </c>
      <c r="D3723" s="74" t="s">
        <v>6794</v>
      </c>
      <c r="E3723" s="74" t="s">
        <v>6570</v>
      </c>
      <c r="F3723" s="41">
        <v>1.0275269824752156</v>
      </c>
      <c r="G3723" s="110">
        <v>10970.833333333332</v>
      </c>
      <c r="H3723" s="4">
        <v>4294.0911767834486</v>
      </c>
      <c r="I3723" s="46">
        <v>10525.114397354597</v>
      </c>
      <c r="J3723" s="110">
        <v>10814.839036920215</v>
      </c>
      <c r="K3723" s="46">
        <v>10848.385412187772</v>
      </c>
      <c r="L3723" s="110">
        <f>$L$1*gp_need_index[[#This Row],[Normalised weighted population (base year)]]</f>
        <v>4275.7898335134742</v>
      </c>
      <c r="M3723" s="4">
        <f>$M$1*gp_need_index[[#This Row],[Normalised travel time adjusted wp (base year)]]</f>
        <v>6441.2678926739736</v>
      </c>
      <c r="N3723" s="115">
        <v>10717.057726187448</v>
      </c>
      <c r="O3723" s="43">
        <f>gp_need_index[[#This Row],[Combined weighted population (base year)]]/gp_need_index[[#This Row],[Registered population (base year)]]</f>
        <v>0.97686815582415032</v>
      </c>
      <c r="P3723" s="77">
        <v>11069.861057900996</v>
      </c>
      <c r="Q3723" s="4">
        <v>4380.6292195190699</v>
      </c>
      <c r="R3723" s="46">
        <v>10629.654588157917</v>
      </c>
      <c r="S3723" s="110">
        <v>10922.256903723735</v>
      </c>
      <c r="T3723" s="46">
        <v>10955.99398214603</v>
      </c>
      <c r="U3723" s="110">
        <f>$L$1*gp_need_index[[#This Row],[Normalised weighted population 2025/26]]</f>
        <v>4318.2589096826368</v>
      </c>
      <c r="V3723" s="4">
        <f>$M$1*gp_need_index[[#This Row],[Normalised travel time adjusted wp 2025/26]]</f>
        <v>6505.160868477541</v>
      </c>
      <c r="W3723" s="115">
        <v>10823.419778160178</v>
      </c>
      <c r="X3723" s="43">
        <f>gp_need_index[[#This Row],[Combined weighted population 2025/26]]/gp_need_index[[#This Row],[Registered population 2025/26]]</f>
        <v>0.97773763568921002</v>
      </c>
    </row>
    <row r="3724" spans="1:24" ht="13">
      <c r="A3724" s="8" t="s">
        <v>146</v>
      </c>
      <c r="B3724" s="3" t="s">
        <v>9254</v>
      </c>
      <c r="C3724" s="74" t="s">
        <v>6412</v>
      </c>
      <c r="D3724" s="74" t="s">
        <v>6794</v>
      </c>
      <c r="E3724" s="74" t="s">
        <v>6570</v>
      </c>
      <c r="F3724" s="41">
        <v>1.0275269824752156</v>
      </c>
      <c r="G3724" s="110">
        <v>10888.916666666666</v>
      </c>
      <c r="H3724" s="4">
        <v>5172.7613650604026</v>
      </c>
      <c r="I3724" s="46">
        <v>12678.795786133926</v>
      </c>
      <c r="J3724" s="110">
        <v>13027.804775545672</v>
      </c>
      <c r="K3724" s="46">
        <v>13068.215513645513</v>
      </c>
      <c r="L3724" s="110">
        <f>$L$1*gp_need_index[[#This Row],[Normalised weighted population (base year)]]</f>
        <v>5150.7151444520769</v>
      </c>
      <c r="M3724" s="4">
        <f>$M$1*gp_need_index[[#This Row],[Normalised travel time adjusted wp (base year)]]</f>
        <v>7759.3000068028723</v>
      </c>
      <c r="N3724" s="115">
        <v>12910.015151254949</v>
      </c>
      <c r="O3724" s="43">
        <f>gp_need_index[[#This Row],[Combined weighted population (base year)]]/gp_need_index[[#This Row],[Registered population (base year)]]</f>
        <v>1.1856106118228733</v>
      </c>
      <c r="P3724" s="77">
        <v>10991.746897209288</v>
      </c>
      <c r="Q3724" s="4">
        <v>5278.3088008133927</v>
      </c>
      <c r="R3724" s="46">
        <v>12807.885933893327</v>
      </c>
      <c r="S3724" s="110">
        <v>13160.448385540169</v>
      </c>
      <c r="T3724" s="46">
        <v>13201.098874094796</v>
      </c>
      <c r="U3724" s="110">
        <f>$L$1*gp_need_index[[#This Row],[Normalised weighted population 2025/26]]</f>
        <v>5203.1575522548019</v>
      </c>
      <c r="V3724" s="4">
        <f>$M$1*gp_need_index[[#This Row],[Normalised travel time adjusted wp 2025/26]]</f>
        <v>7838.1999804497318</v>
      </c>
      <c r="W3724" s="115">
        <v>13041.357532704533</v>
      </c>
      <c r="X3724" s="43">
        <f>gp_need_index[[#This Row],[Combined weighted population 2025/26]]/gp_need_index[[#This Row],[Registered population 2025/26]]</f>
        <v>1.1864681432953685</v>
      </c>
    </row>
    <row r="3725" spans="1:24" ht="13">
      <c r="A3725" s="8" t="s">
        <v>137</v>
      </c>
      <c r="B3725" s="3" t="s">
        <v>9253</v>
      </c>
      <c r="C3725" s="74" t="s">
        <v>6412</v>
      </c>
      <c r="D3725" s="74" t="s">
        <v>6794</v>
      </c>
      <c r="E3725" s="74" t="s">
        <v>6570</v>
      </c>
      <c r="F3725" s="41">
        <v>1.0275269824752156</v>
      </c>
      <c r="G3725" s="110">
        <v>15931</v>
      </c>
      <c r="H3725" s="4">
        <v>5792.6370456297163</v>
      </c>
      <c r="I3725" s="46">
        <v>14198.153941685983</v>
      </c>
      <c r="J3725" s="110">
        <v>14588.986276419186</v>
      </c>
      <c r="K3725" s="46">
        <v>14634.239618307236</v>
      </c>
      <c r="L3725" s="110">
        <f>$L$1*gp_need_index[[#This Row],[Normalised weighted population (base year)]]</f>
        <v>5767.9489254557411</v>
      </c>
      <c r="M3725" s="4">
        <f>$M$1*gp_need_index[[#This Row],[Normalised travel time adjusted wp (base year)]]</f>
        <v>8689.1324566325475</v>
      </c>
      <c r="N3725" s="115">
        <v>14457.081382088289</v>
      </c>
      <c r="O3725" s="43">
        <f>gp_need_index[[#This Row],[Combined weighted population (base year)]]/gp_need_index[[#This Row],[Registered population (base year)]]</f>
        <v>0.9074810986183095</v>
      </c>
      <c r="P3725" s="77">
        <v>16068.7792161404</v>
      </c>
      <c r="Q3725" s="4">
        <v>5909.5564029466532</v>
      </c>
      <c r="R3725" s="46">
        <v>14339.616567561554</v>
      </c>
      <c r="S3725" s="110">
        <v>14734.342941518131</v>
      </c>
      <c r="T3725" s="46">
        <v>14779.854934845214</v>
      </c>
      <c r="U3725" s="110">
        <f>$L$1*gp_need_index[[#This Row],[Normalised weighted population 2025/26]]</f>
        <v>5825.4176079522385</v>
      </c>
      <c r="V3725" s="4">
        <f>$M$1*gp_need_index[[#This Row],[Normalised travel time adjusted wp 2025/26]]</f>
        <v>8775.5920750421119</v>
      </c>
      <c r="W3725" s="115">
        <v>14601.00968299435</v>
      </c>
      <c r="X3725" s="43">
        <f>gp_need_index[[#This Row],[Combined weighted population 2025/26]]/gp_need_index[[#This Row],[Registered population 2025/26]]</f>
        <v>0.90865706016598091</v>
      </c>
    </row>
    <row r="3726" spans="1:24" ht="13">
      <c r="A3726" s="8" t="s">
        <v>143</v>
      </c>
      <c r="B3726" s="3" t="s">
        <v>9252</v>
      </c>
      <c r="C3726" s="74" t="s">
        <v>6412</v>
      </c>
      <c r="D3726" s="74" t="s">
        <v>6794</v>
      </c>
      <c r="E3726" s="74" t="s">
        <v>6570</v>
      </c>
      <c r="F3726" s="41">
        <v>1.0275269824752156</v>
      </c>
      <c r="G3726" s="110">
        <v>19563.5</v>
      </c>
      <c r="H3726" s="4">
        <v>8461.2195705134272</v>
      </c>
      <c r="I3726" s="46">
        <v>20739.034234363302</v>
      </c>
      <c r="J3726" s="110">
        <v>21309.917266285516</v>
      </c>
      <c r="K3726" s="46">
        <v>21376.018155914564</v>
      </c>
      <c r="L3726" s="110">
        <f>$L$1*gp_need_index[[#This Row],[Normalised weighted population (base year)]]</f>
        <v>8425.1579971868487</v>
      </c>
      <c r="M3726" s="4">
        <f>$M$1*gp_need_index[[#This Row],[Normalised travel time adjusted wp (base year)]]</f>
        <v>12692.087733739634</v>
      </c>
      <c r="N3726" s="115">
        <v>21117.245730926483</v>
      </c>
      <c r="O3726" s="43">
        <f>gp_need_index[[#This Row],[Combined weighted population (base year)]]/gp_need_index[[#This Row],[Registered population (base year)]]</f>
        <v>1.0794206420592676</v>
      </c>
      <c r="P3726" s="77">
        <v>19736.413459366446</v>
      </c>
      <c r="Q3726" s="4">
        <v>8631.4814783695401</v>
      </c>
      <c r="R3726" s="46">
        <v>20944.403669302937</v>
      </c>
      <c r="S3726" s="110">
        <v>21520.93990206168</v>
      </c>
      <c r="T3726" s="46">
        <v>21587.414591642533</v>
      </c>
      <c r="U3726" s="110">
        <f>$L$1*gp_need_index[[#This Row],[Normalised weighted population 2025/26]]</f>
        <v>8508.5885908011096</v>
      </c>
      <c r="V3726" s="4">
        <f>$M$1*gp_need_index[[#This Row],[Normalised travel time adjusted wp 2025/26]]</f>
        <v>12817.605128480283</v>
      </c>
      <c r="W3726" s="115">
        <v>21326.193719281393</v>
      </c>
      <c r="X3726" s="43">
        <f>gp_need_index[[#This Row],[Combined weighted population 2025/26]]/gp_need_index[[#This Row],[Registered population 2025/26]]</f>
        <v>1.0805506159053673</v>
      </c>
    </row>
    <row r="3727" spans="1:24" ht="13">
      <c r="A3727" s="8" t="s">
        <v>1128</v>
      </c>
      <c r="B3727" s="3" t="s">
        <v>9251</v>
      </c>
      <c r="C3727" s="74" t="s">
        <v>6412</v>
      </c>
      <c r="D3727" s="74" t="s">
        <v>6794</v>
      </c>
      <c r="E3727" s="74" t="s">
        <v>6502</v>
      </c>
      <c r="F3727" s="41">
        <v>1.0275269824752156</v>
      </c>
      <c r="G3727" s="110">
        <v>14733.833333333332</v>
      </c>
      <c r="H3727" s="4">
        <v>7041.6177385454066</v>
      </c>
      <c r="I3727" s="46">
        <v>17259.491983155283</v>
      </c>
      <c r="J3727" s="110">
        <v>17734.593716506723</v>
      </c>
      <c r="K3727" s="46">
        <v>17789.604367520627</v>
      </c>
      <c r="L3727" s="110">
        <f>$L$1*gp_need_index[[#This Row],[Normalised weighted population (base year)]]</f>
        <v>7011.6064839856945</v>
      </c>
      <c r="M3727" s="4">
        <f>$M$1*gp_need_index[[#This Row],[Normalised travel time adjusted wp (base year)]]</f>
        <v>10562.641635791095</v>
      </c>
      <c r="N3727" s="115">
        <v>17574.248119776788</v>
      </c>
      <c r="O3727" s="43">
        <f>gp_need_index[[#This Row],[Combined weighted population (base year)]]/gp_need_index[[#This Row],[Registered population (base year)]]</f>
        <v>1.1927817915530099</v>
      </c>
      <c r="P3727" s="77">
        <v>14872.382512609351</v>
      </c>
      <c r="Q3727" s="4">
        <v>7189.7914823285246</v>
      </c>
      <c r="R3727" s="46">
        <v>17446.123875880661</v>
      </c>
      <c r="S3727" s="110">
        <v>17926.363022072466</v>
      </c>
      <c r="T3727" s="46">
        <v>17981.734647225869</v>
      </c>
      <c r="U3727" s="110">
        <f>$L$1*gp_need_index[[#This Row],[Normalised weighted population 2025/26]]</f>
        <v>7087.4250185305655</v>
      </c>
      <c r="V3727" s="4">
        <f>$M$1*gp_need_index[[#This Row],[Normalised travel time adjusted wp 2025/26]]</f>
        <v>10676.719681035089</v>
      </c>
      <c r="W3727" s="115">
        <v>17764.144699565655</v>
      </c>
      <c r="X3727" s="43">
        <f>gp_need_index[[#This Row],[Combined weighted population 2025/26]]/gp_need_index[[#This Row],[Registered population 2025/26]]</f>
        <v>1.1944383950926869</v>
      </c>
    </row>
    <row r="3728" spans="1:24" ht="13">
      <c r="A3728" s="8" t="s">
        <v>142</v>
      </c>
      <c r="B3728" s="3" t="s">
        <v>9250</v>
      </c>
      <c r="C3728" s="74" t="s">
        <v>6412</v>
      </c>
      <c r="D3728" s="74" t="s">
        <v>6794</v>
      </c>
      <c r="E3728" s="74" t="s">
        <v>6570</v>
      </c>
      <c r="F3728" s="41">
        <v>1.0275269824752156</v>
      </c>
      <c r="G3728" s="110">
        <v>11742.500000000002</v>
      </c>
      <c r="H3728" s="4">
        <v>5525.4274914514936</v>
      </c>
      <c r="I3728" s="46">
        <v>13543.204847685003</v>
      </c>
      <c r="J3728" s="110">
        <v>13916.008410185483</v>
      </c>
      <c r="K3728" s="46">
        <v>13959.17425285414</v>
      </c>
      <c r="L3728" s="110">
        <f>$L$1*gp_need_index[[#This Row],[Normalised weighted population (base year)]]</f>
        <v>5501.8782138345814</v>
      </c>
      <c r="M3728" s="4">
        <f>$M$1*gp_need_index[[#This Row],[Normalised travel time adjusted wp (base year)]]</f>
        <v>8288.309965659455</v>
      </c>
      <c r="N3728" s="115">
        <v>13790.188179494036</v>
      </c>
      <c r="O3728" s="43">
        <f>gp_need_index[[#This Row],[Combined weighted population (base year)]]/gp_need_index[[#This Row],[Registered population (base year)]]</f>
        <v>1.1743826424947017</v>
      </c>
      <c r="P3728" s="77">
        <v>11851.326507124886</v>
      </c>
      <c r="Q3728" s="4">
        <v>5639.6984320767733</v>
      </c>
      <c r="R3728" s="46">
        <v>13684.802641419015</v>
      </c>
      <c r="S3728" s="110">
        <v>14061.50396390614</v>
      </c>
      <c r="T3728" s="46">
        <v>14104.937666862163</v>
      </c>
      <c r="U3728" s="110">
        <f>$L$1*gp_need_index[[#This Row],[Normalised weighted population 2025/26]]</f>
        <v>5559.4018077869659</v>
      </c>
      <c r="V3728" s="4">
        <f>$M$1*gp_need_index[[#This Row],[Normalised travel time adjusted wp 2025/26]]</f>
        <v>8374.8575174750094</v>
      </c>
      <c r="W3728" s="115">
        <v>13934.259325261975</v>
      </c>
      <c r="X3728" s="43">
        <f>gp_need_index[[#This Row],[Combined weighted population 2025/26]]/gp_need_index[[#This Row],[Registered population 2025/26]]</f>
        <v>1.1757552470506025</v>
      </c>
    </row>
    <row r="3729" spans="1:24" ht="13">
      <c r="A3729" s="8" t="s">
        <v>153</v>
      </c>
      <c r="B3729" s="3" t="s">
        <v>9249</v>
      </c>
      <c r="C3729" s="74" t="s">
        <v>6412</v>
      </c>
      <c r="D3729" s="74" t="s">
        <v>6794</v>
      </c>
      <c r="E3729" s="74" t="s">
        <v>6570</v>
      </c>
      <c r="F3729" s="41">
        <v>1.0275269824752156</v>
      </c>
      <c r="G3729" s="110">
        <v>14467.333333333334</v>
      </c>
      <c r="H3729" s="4">
        <v>8116.7802548086656</v>
      </c>
      <c r="I3729" s="46">
        <v>19894.789654662807</v>
      </c>
      <c r="J3729" s="110">
        <v>20442.433180834811</v>
      </c>
      <c r="K3729" s="46">
        <v>20505.843235531425</v>
      </c>
      <c r="L3729" s="110">
        <f>$L$1*gp_need_index[[#This Row],[Normalised weighted population (base year)]]</f>
        <v>8082.1866759640088</v>
      </c>
      <c r="M3729" s="4">
        <f>$M$1*gp_need_index[[#This Row],[Normalised travel time adjusted wp (base year)]]</f>
        <v>12175.418242132431</v>
      </c>
      <c r="N3729" s="115">
        <v>20257.60491809644</v>
      </c>
      <c r="O3729" s="43">
        <f>gp_need_index[[#This Row],[Combined weighted population (base year)]]/gp_need_index[[#This Row],[Registered population (base year)]]</f>
        <v>1.4002307440737596</v>
      </c>
      <c r="P3729" s="77">
        <v>14607.65033712558</v>
      </c>
      <c r="Q3729" s="4">
        <v>8290.0340821063146</v>
      </c>
      <c r="R3729" s="46">
        <v>20115.877058072772</v>
      </c>
      <c r="S3729" s="110">
        <v>20669.606453323933</v>
      </c>
      <c r="T3729" s="46">
        <v>20733.451512089763</v>
      </c>
      <c r="U3729" s="110">
        <f>$L$1*gp_need_index[[#This Row],[Normalised weighted population 2025/26]]</f>
        <v>8172.0026376846545</v>
      </c>
      <c r="V3729" s="4">
        <f>$M$1*gp_need_index[[#This Row],[Normalised travel time adjusted wp 2025/26]]</f>
        <v>12310.56147572874</v>
      </c>
      <c r="W3729" s="115">
        <v>20482.564113413395</v>
      </c>
      <c r="X3729" s="43">
        <f>gp_need_index[[#This Row],[Combined weighted population 2025/26]]/gp_need_index[[#This Row],[Registered population 2025/26]]</f>
        <v>1.4021806136306965</v>
      </c>
    </row>
    <row r="3730" spans="1:24" ht="13">
      <c r="A3730" s="8" t="s">
        <v>134</v>
      </c>
      <c r="B3730" s="3" t="s">
        <v>9248</v>
      </c>
      <c r="C3730" s="74" t="s">
        <v>6412</v>
      </c>
      <c r="D3730" s="74" t="s">
        <v>6794</v>
      </c>
      <c r="E3730" s="74" t="s">
        <v>6570</v>
      </c>
      <c r="F3730" s="41">
        <v>1.0275269824752156</v>
      </c>
      <c r="G3730" s="110">
        <v>7809.75</v>
      </c>
      <c r="H3730" s="4">
        <v>3813.6356876362629</v>
      </c>
      <c r="I3730" s="46">
        <v>9347.4847714510779</v>
      </c>
      <c r="J3730" s="110">
        <v>9604.7928209421552</v>
      </c>
      <c r="K3730" s="46">
        <v>9634.5857733142147</v>
      </c>
      <c r="L3730" s="110">
        <f>$L$1*gp_need_index[[#This Row],[Normalised weighted population (base year)]]</f>
        <v>3797.3820374568231</v>
      </c>
      <c r="M3730" s="4">
        <f>$M$1*gp_need_index[[#This Row],[Normalised travel time adjusted wp (base year)]]</f>
        <v>5720.5699874140992</v>
      </c>
      <c r="N3730" s="115">
        <v>9517.9520248709232</v>
      </c>
      <c r="O3730" s="43">
        <f>gp_need_index[[#This Row],[Combined weighted population (base year)]]/gp_need_index[[#This Row],[Registered population (base year)]]</f>
        <v>1.2187268510350424</v>
      </c>
      <c r="P3730" s="77">
        <v>7882.8199708663824</v>
      </c>
      <c r="Q3730" s="4">
        <v>3894.6497048272117</v>
      </c>
      <c r="R3730" s="46">
        <v>9450.4188849677266</v>
      </c>
      <c r="S3730" s="110">
        <v>9710.5603999976793</v>
      </c>
      <c r="T3730" s="46">
        <v>9740.5547446305591</v>
      </c>
      <c r="U3730" s="110">
        <f>$L$1*gp_need_index[[#This Row],[Normalised weighted population 2025/26]]</f>
        <v>3839.1986505101531</v>
      </c>
      <c r="V3730" s="4">
        <f>$M$1*gp_need_index[[#This Row],[Normalised travel time adjusted wp 2025/26]]</f>
        <v>5783.4894456214752</v>
      </c>
      <c r="W3730" s="115">
        <v>9622.6880961316274</v>
      </c>
      <c r="X3730" s="43">
        <f>gp_need_index[[#This Row],[Combined weighted population 2025/26]]/gp_need_index[[#This Row],[Registered population 2025/26]]</f>
        <v>1.2207164608218271</v>
      </c>
    </row>
    <row r="3731" spans="1:24" ht="13">
      <c r="A3731" s="8" t="s">
        <v>128</v>
      </c>
      <c r="B3731" s="3" t="s">
        <v>9247</v>
      </c>
      <c r="C3731" s="74" t="s">
        <v>6412</v>
      </c>
      <c r="D3731" s="74" t="s">
        <v>6794</v>
      </c>
      <c r="E3731" s="74" t="s">
        <v>6570</v>
      </c>
      <c r="F3731" s="41">
        <v>1.0275269824752156</v>
      </c>
      <c r="G3731" s="110">
        <v>16146.916666666666</v>
      </c>
      <c r="H3731" s="4">
        <v>4830.5614489924765</v>
      </c>
      <c r="I3731" s="46">
        <v>11840.040129790837</v>
      </c>
      <c r="J3731" s="110">
        <v>12165.96070694944</v>
      </c>
      <c r="K3731" s="46">
        <v>12203.698104794419</v>
      </c>
      <c r="L3731" s="110">
        <f>$L$1*gp_need_index[[#This Row],[Normalised weighted population (base year)]]</f>
        <v>4809.973678583061</v>
      </c>
      <c r="M3731" s="4">
        <f>$M$1*gp_need_index[[#This Row],[Normalised travel time adjusted wp (base year)]]</f>
        <v>7245.9896830348634</v>
      </c>
      <c r="N3731" s="115">
        <v>12055.963361617924</v>
      </c>
      <c r="O3731" s="43">
        <f>gp_need_index[[#This Row],[Combined weighted population (base year)]]/gp_need_index[[#This Row],[Registered population (base year)]]</f>
        <v>0.74664182707439031</v>
      </c>
      <c r="P3731" s="77">
        <v>16276.218350097974</v>
      </c>
      <c r="Q3731" s="4">
        <v>4923.7067017304644</v>
      </c>
      <c r="R3731" s="46">
        <v>11947.439262741118</v>
      </c>
      <c r="S3731" s="110">
        <v>12276.316213950295</v>
      </c>
      <c r="T3731" s="46">
        <v>12314.235761759659</v>
      </c>
      <c r="U3731" s="110">
        <f>$L$1*gp_need_index[[#This Row],[Normalised weighted population 2025/26]]</f>
        <v>4853.6041897072337</v>
      </c>
      <c r="V3731" s="4">
        <f>$M$1*gp_need_index[[#This Row],[Normalised travel time adjusted wp 2025/26]]</f>
        <v>7311.6218147935397</v>
      </c>
      <c r="W3731" s="115">
        <v>12165.226004500773</v>
      </c>
      <c r="X3731" s="43">
        <f>gp_need_index[[#This Row],[Combined weighted population 2025/26]]/gp_need_index[[#This Row],[Registered population 2025/26]]</f>
        <v>0.74742337211441656</v>
      </c>
    </row>
    <row r="3732" spans="1:24" ht="13">
      <c r="A3732" s="8" t="s">
        <v>133</v>
      </c>
      <c r="B3732" s="3" t="s">
        <v>9246</v>
      </c>
      <c r="C3732" s="74" t="s">
        <v>6412</v>
      </c>
      <c r="D3732" s="74" t="s">
        <v>6794</v>
      </c>
      <c r="E3732" s="74" t="s">
        <v>6570</v>
      </c>
      <c r="F3732" s="41">
        <v>1.0275269824752156</v>
      </c>
      <c r="G3732" s="110">
        <v>31502.75</v>
      </c>
      <c r="H3732" s="4">
        <v>12627.849753154782</v>
      </c>
      <c r="I3732" s="46">
        <v>30951.732921544044</v>
      </c>
      <c r="J3732" s="110">
        <v>31803.740731252939</v>
      </c>
      <c r="K3732" s="46">
        <v>31902.392243109975</v>
      </c>
      <c r="L3732" s="110">
        <f>$L$1*gp_need_index[[#This Row],[Normalised weighted population (base year)]]</f>
        <v>12574.030073138751</v>
      </c>
      <c r="M3732" s="4">
        <f>$M$1*gp_need_index[[#This Row],[Normalised travel time adjusted wp (base year)]]</f>
        <v>18942.160242958624</v>
      </c>
      <c r="N3732" s="115">
        <v>31516.190316097374</v>
      </c>
      <c r="O3732" s="43">
        <f>gp_need_index[[#This Row],[Combined weighted population (base year)]]/gp_need_index[[#This Row],[Registered population (base year)]]</f>
        <v>1.0004266394552024</v>
      </c>
      <c r="P3732" s="77">
        <v>31781.789694430139</v>
      </c>
      <c r="Q3732" s="4">
        <v>12881.326429420251</v>
      </c>
      <c r="R3732" s="46">
        <v>31256.708504783957</v>
      </c>
      <c r="S3732" s="110">
        <v>32117.111372028066</v>
      </c>
      <c r="T3732" s="46">
        <v>32216.315915064064</v>
      </c>
      <c r="U3732" s="110">
        <f>$L$1*gp_need_index[[#This Row],[Normalised weighted population 2025/26]]</f>
        <v>12697.925305917866</v>
      </c>
      <c r="V3732" s="4">
        <f>$M$1*gp_need_index[[#This Row],[Normalised travel time adjusted wp 2025/26]]</f>
        <v>19128.553553306581</v>
      </c>
      <c r="W3732" s="115">
        <v>31826.478859224448</v>
      </c>
      <c r="X3732" s="43">
        <f>gp_need_index[[#This Row],[Combined weighted population 2025/26]]/gp_need_index[[#This Row],[Registered population 2025/26]]</f>
        <v>1.0014061248665975</v>
      </c>
    </row>
    <row r="3733" spans="1:24" ht="13">
      <c r="A3733" s="8" t="s">
        <v>166</v>
      </c>
      <c r="B3733" s="3" t="s">
        <v>9245</v>
      </c>
      <c r="C3733" s="74" t="s">
        <v>6412</v>
      </c>
      <c r="D3733" s="74" t="s">
        <v>6794</v>
      </c>
      <c r="E3733" s="74" t="s">
        <v>6570</v>
      </c>
      <c r="F3733" s="41">
        <v>1.0275269824752156</v>
      </c>
      <c r="G3733" s="110">
        <v>18335.083333333332</v>
      </c>
      <c r="H3733" s="4">
        <v>10424.030864625822</v>
      </c>
      <c r="I3733" s="46">
        <v>25550.020438533134</v>
      </c>
      <c r="J3733" s="110">
        <v>26253.335403386034</v>
      </c>
      <c r="K3733" s="46">
        <v>26334.770202226813</v>
      </c>
      <c r="L3733" s="110">
        <f>$L$1*gp_need_index[[#This Row],[Normalised weighted population (base year)]]</f>
        <v>10379.603823080508</v>
      </c>
      <c r="M3733" s="4">
        <f>$M$1*gp_need_index[[#This Row],[Normalised travel time adjusted wp (base year)]]</f>
        <v>15636.364612744897</v>
      </c>
      <c r="N3733" s="115">
        <v>26015.968435825405</v>
      </c>
      <c r="O3733" s="43">
        <f>gp_need_index[[#This Row],[Combined weighted population (base year)]]/gp_need_index[[#This Row],[Registered population (base year)]]</f>
        <v>1.4189173816585912</v>
      </c>
      <c r="P3733" s="77">
        <v>18520.278212349345</v>
      </c>
      <c r="Q3733" s="4">
        <v>10641.032548928863</v>
      </c>
      <c r="R3733" s="46">
        <v>25820.605850973465</v>
      </c>
      <c r="S3733" s="110">
        <v>26531.369215732659</v>
      </c>
      <c r="T3733" s="46">
        <v>26613.320308054692</v>
      </c>
      <c r="U3733" s="110">
        <f>$L$1*gp_need_index[[#This Row],[Normalised weighted population 2025/26]]</f>
        <v>10489.528172776907</v>
      </c>
      <c r="V3733" s="4">
        <f>$M$1*gp_need_index[[#This Row],[Normalised travel time adjusted wp 2025/26]]</f>
        <v>15801.754740860582</v>
      </c>
      <c r="W3733" s="115">
        <v>26291.282913637489</v>
      </c>
      <c r="X3733" s="43">
        <f>gp_need_index[[#This Row],[Combined weighted population 2025/26]]/gp_need_index[[#This Row],[Registered population 2025/26]]</f>
        <v>1.4195943825566524</v>
      </c>
    </row>
    <row r="3734" spans="1:24" ht="13">
      <c r="A3734" s="8" t="s">
        <v>139</v>
      </c>
      <c r="B3734" s="3" t="s">
        <v>9244</v>
      </c>
      <c r="C3734" s="74" t="s">
        <v>6412</v>
      </c>
      <c r="D3734" s="74" t="s">
        <v>6794</v>
      </c>
      <c r="E3734" s="74" t="s">
        <v>6570</v>
      </c>
      <c r="F3734" s="41">
        <v>1.0275269824752156</v>
      </c>
      <c r="G3734" s="110">
        <v>12290.666666666668</v>
      </c>
      <c r="H3734" s="4">
        <v>7688.8759404190314</v>
      </c>
      <c r="I3734" s="46">
        <v>18845.96659184045</v>
      </c>
      <c r="J3734" s="110">
        <v>19364.73918394254</v>
      </c>
      <c r="K3734" s="46">
        <v>19424.806356963349</v>
      </c>
      <c r="L3734" s="110">
        <f>$L$1*gp_need_index[[#This Row],[Normalised weighted population (base year)]]</f>
        <v>7656.1060824554525</v>
      </c>
      <c r="M3734" s="4">
        <f>$M$1*gp_need_index[[#This Row],[Normalised travel time adjusted wp (base year)]]</f>
        <v>11533.548703749873</v>
      </c>
      <c r="N3734" s="115">
        <v>19189.654786205327</v>
      </c>
      <c r="O3734" s="43">
        <f>gp_need_index[[#This Row],[Combined weighted population (base year)]]/gp_need_index[[#This Row],[Registered population (base year)]]</f>
        <v>1.5613192763781725</v>
      </c>
      <c r="P3734" s="77">
        <v>12420.114923444458</v>
      </c>
      <c r="Q3734" s="4">
        <v>7854.2948806699351</v>
      </c>
      <c r="R3734" s="46">
        <v>19058.550137741229</v>
      </c>
      <c r="S3734" s="110">
        <v>19583.174513385849</v>
      </c>
      <c r="T3734" s="46">
        <v>19643.663760263968</v>
      </c>
      <c r="U3734" s="110">
        <f>$L$1*gp_need_index[[#This Row],[Normalised weighted population 2025/26]]</f>
        <v>7742.4673826768785</v>
      </c>
      <c r="V3734" s="4">
        <f>$M$1*gp_need_index[[#This Row],[Normalised travel time adjusted wp 2025/26]]</f>
        <v>11663.496074846267</v>
      </c>
      <c r="W3734" s="115">
        <v>19405.963457523147</v>
      </c>
      <c r="X3734" s="43">
        <f>gp_need_index[[#This Row],[Combined weighted population 2025/26]]/gp_need_index[[#This Row],[Registered population 2025/26]]</f>
        <v>1.5624624713328585</v>
      </c>
    </row>
    <row r="3735" spans="1:24" ht="13">
      <c r="A3735" s="8" t="s">
        <v>161</v>
      </c>
      <c r="B3735" s="3" t="s">
        <v>9243</v>
      </c>
      <c r="C3735" s="74" t="s">
        <v>6412</v>
      </c>
      <c r="D3735" s="74" t="s">
        <v>6794</v>
      </c>
      <c r="E3735" s="74" t="s">
        <v>6570</v>
      </c>
      <c r="F3735" s="41">
        <v>1.0275269824752156</v>
      </c>
      <c r="G3735" s="110">
        <v>23951.5</v>
      </c>
      <c r="H3735" s="4">
        <v>9622.5616521473748</v>
      </c>
      <c r="I3735" s="46">
        <v>23585.563979643473</v>
      </c>
      <c r="J3735" s="110">
        <v>24234.803385979194</v>
      </c>
      <c r="K3735" s="46">
        <v>24309.976932820351</v>
      </c>
      <c r="L3735" s="110">
        <f>$L$1*gp_need_index[[#This Row],[Normalised weighted population (base year)]]</f>
        <v>9581.5504586998341</v>
      </c>
      <c r="M3735" s="4">
        <f>$M$1*gp_need_index[[#This Row],[Normalised travel time adjusted wp (base year)]]</f>
        <v>14434.136319779042</v>
      </c>
      <c r="N3735" s="115">
        <v>24015.686778478877</v>
      </c>
      <c r="O3735" s="43">
        <f>gp_need_index[[#This Row],[Combined weighted population (base year)]]/gp_need_index[[#This Row],[Registered population (base year)]]</f>
        <v>1.0026798646631265</v>
      </c>
      <c r="P3735" s="77">
        <v>24162.108939876729</v>
      </c>
      <c r="Q3735" s="4">
        <v>9813.1762063640708</v>
      </c>
      <c r="R3735" s="46">
        <v>23811.801515087314</v>
      </c>
      <c r="S3735" s="110">
        <v>24467.268558096435</v>
      </c>
      <c r="T3735" s="46">
        <v>24542.843978579578</v>
      </c>
      <c r="U3735" s="110">
        <f>$L$1*gp_need_index[[#This Row],[Normalised weighted population 2025/26]]</f>
        <v>9673.4586430187665</v>
      </c>
      <c r="V3735" s="4">
        <f>$M$1*gp_need_index[[#This Row],[Normalised travel time adjusted wp 2025/26]]</f>
        <v>14572.401966519947</v>
      </c>
      <c r="W3735" s="115">
        <v>24245.860609538715</v>
      </c>
      <c r="X3735" s="43">
        <f>gp_need_index[[#This Row],[Combined weighted population 2025/26]]/gp_need_index[[#This Row],[Registered population 2025/26]]</f>
        <v>1.0034662400484324</v>
      </c>
    </row>
    <row r="3736" spans="1:24" ht="13">
      <c r="A3736" s="8" t="s">
        <v>1127</v>
      </c>
      <c r="B3736" s="3" t="s">
        <v>9242</v>
      </c>
      <c r="C3736" s="74" t="s">
        <v>6412</v>
      </c>
      <c r="D3736" s="74" t="s">
        <v>6794</v>
      </c>
      <c r="E3736" s="74" t="s">
        <v>6502</v>
      </c>
      <c r="F3736" s="41">
        <v>1.0275269824752156</v>
      </c>
      <c r="G3736" s="110">
        <v>9329.5</v>
      </c>
      <c r="H3736" s="4">
        <v>2559.6000826467762</v>
      </c>
      <c r="I3736" s="46">
        <v>6273.7567909574427</v>
      </c>
      <c r="J3736" s="110">
        <v>6446.454384195893</v>
      </c>
      <c r="K3736" s="46">
        <v>6466.4505373683214</v>
      </c>
      <c r="L3736" s="110">
        <f>$L$1*gp_need_index[[#This Row],[Normalised weighted population (base year)]]</f>
        <v>2548.6911108020136</v>
      </c>
      <c r="M3736" s="4">
        <f>$M$1*gp_need_index[[#This Row],[Normalised travel time adjusted wp (base year)]]</f>
        <v>3839.4782857843752</v>
      </c>
      <c r="N3736" s="115">
        <v>6388.1693965863888</v>
      </c>
      <c r="O3736" s="43">
        <f>gp_need_index[[#This Row],[Combined weighted population (base year)]]/gp_need_index[[#This Row],[Registered population (base year)]]</f>
        <v>0.68472794861315067</v>
      </c>
      <c r="P3736" s="77">
        <v>9407.4969371267543</v>
      </c>
      <c r="Q3736" s="4">
        <v>2608.1216560423677</v>
      </c>
      <c r="R3736" s="46">
        <v>6328.6416033787073</v>
      </c>
      <c r="S3736" s="110">
        <v>6502.8500098868335</v>
      </c>
      <c r="T3736" s="46">
        <v>6522.9362578743876</v>
      </c>
      <c r="U3736" s="110">
        <f>$L$1*gp_need_index[[#This Row],[Normalised weighted population 2025/26]]</f>
        <v>2570.9878682628278</v>
      </c>
      <c r="V3736" s="4">
        <f>$M$1*gp_need_index[[#This Row],[Normalised travel time adjusted wp 2025/26]]</f>
        <v>3873.0168856834457</v>
      </c>
      <c r="W3736" s="115">
        <v>6444.0047539462739</v>
      </c>
      <c r="X3736" s="43">
        <f>gp_need_index[[#This Row],[Combined weighted population 2025/26]]/gp_need_index[[#This Row],[Registered population 2025/26]]</f>
        <v>0.68498611235417606</v>
      </c>
    </row>
    <row r="3737" spans="1:24" ht="13">
      <c r="A3737" s="8" t="s">
        <v>148</v>
      </c>
      <c r="B3737" s="3" t="s">
        <v>9241</v>
      </c>
      <c r="C3737" s="74" t="s">
        <v>6412</v>
      </c>
      <c r="D3737" s="74" t="s">
        <v>6794</v>
      </c>
      <c r="E3737" s="74" t="s">
        <v>6570</v>
      </c>
      <c r="F3737" s="41">
        <v>1.0275269824752156</v>
      </c>
      <c r="G3737" s="110">
        <v>8511.6666666666679</v>
      </c>
      <c r="H3737" s="4">
        <v>3179.1795207526366</v>
      </c>
      <c r="I3737" s="46">
        <v>7792.3888357473306</v>
      </c>
      <c r="J3737" s="110">
        <v>8006.8897866690131</v>
      </c>
      <c r="K3737" s="46">
        <v>8031.7262293190233</v>
      </c>
      <c r="L3737" s="110">
        <f>$L$1*gp_need_index[[#This Row],[Normalised weighted population (base year)]]</f>
        <v>3165.6299119225446</v>
      </c>
      <c r="M3737" s="4">
        <f>$M$1*gp_need_index[[#This Row],[Normalised travel time adjusted wp (base year)]]</f>
        <v>4768.8663628725953</v>
      </c>
      <c r="N3737" s="115">
        <v>7934.4962747951395</v>
      </c>
      <c r="O3737" s="43">
        <f>gp_need_index[[#This Row],[Combined weighted population (base year)]]/gp_need_index[[#This Row],[Registered population (base year)]]</f>
        <v>0.93219067258215838</v>
      </c>
      <c r="P3737" s="77">
        <v>8588.244344595716</v>
      </c>
      <c r="Q3737" s="4">
        <v>3245.1935039653263</v>
      </c>
      <c r="R3737" s="46">
        <v>7874.5048462860741</v>
      </c>
      <c r="S3737" s="110">
        <v>8091.2662031907912</v>
      </c>
      <c r="T3737" s="46">
        <v>8116.2588109310145</v>
      </c>
      <c r="U3737" s="110">
        <f>$L$1*gp_need_index[[#This Row],[Normalised weighted population 2025/26]]</f>
        <v>3198.989245586271</v>
      </c>
      <c r="V3737" s="4">
        <f>$M$1*gp_need_index[[#This Row],[Normalised travel time adjusted wp 2025/26]]</f>
        <v>4819.057887522009</v>
      </c>
      <c r="W3737" s="115">
        <v>8018.0471331082799</v>
      </c>
      <c r="X3737" s="43">
        <f>gp_need_index[[#This Row],[Combined weighted population 2025/26]]/gp_need_index[[#This Row],[Registered population 2025/26]]</f>
        <v>0.93360724397108685</v>
      </c>
    </row>
    <row r="3738" spans="1:24" ht="13">
      <c r="A3738" s="8" t="s">
        <v>1121</v>
      </c>
      <c r="B3738" s="3" t="s">
        <v>9240</v>
      </c>
      <c r="C3738" s="74" t="s">
        <v>6412</v>
      </c>
      <c r="D3738" s="74" t="s">
        <v>6794</v>
      </c>
      <c r="E3738" s="74" t="s">
        <v>6502</v>
      </c>
      <c r="F3738" s="41">
        <v>1.0275269824752156</v>
      </c>
      <c r="G3738" s="110">
        <v>8793.3333333333321</v>
      </c>
      <c r="H3738" s="4">
        <v>4475.5787171381453</v>
      </c>
      <c r="I3738" s="46">
        <v>10969.952908063289</v>
      </c>
      <c r="J3738" s="110">
        <v>11271.922609517487</v>
      </c>
      <c r="K3738" s="46">
        <v>11306.886804967355</v>
      </c>
      <c r="L3738" s="110">
        <f>$L$1*gp_need_index[[#This Row],[Normalised weighted population (base year)]]</f>
        <v>4456.5038770702422</v>
      </c>
      <c r="M3738" s="4">
        <f>$M$1*gp_need_index[[#This Row],[Normalised travel time adjusted wp (base year)]]</f>
        <v>6713.5047452418648</v>
      </c>
      <c r="N3738" s="115">
        <v>11170.008622312107</v>
      </c>
      <c r="O3738" s="43">
        <f>gp_need_index[[#This Row],[Combined weighted population (base year)]]/gp_need_index[[#This Row],[Registered population (base year)]]</f>
        <v>1.2702814960931132</v>
      </c>
      <c r="P3738" s="77">
        <v>8872.6480782663493</v>
      </c>
      <c r="Q3738" s="4">
        <v>4559.7862109710841</v>
      </c>
      <c r="R3738" s="46">
        <v>11064.381391262597</v>
      </c>
      <c r="S3738" s="110">
        <v>11368.950423918985</v>
      </c>
      <c r="T3738" s="46">
        <v>11404.06726610754</v>
      </c>
      <c r="U3738" s="110">
        <f>$L$1*gp_need_index[[#This Row],[Normalised weighted population 2025/26]]</f>
        <v>4494.8651084274215</v>
      </c>
      <c r="V3738" s="4">
        <f>$M$1*gp_need_index[[#This Row],[Normalised travel time adjusted wp 2025/26]]</f>
        <v>6771.2059938935099</v>
      </c>
      <c r="W3738" s="115">
        <v>11266.071102320931</v>
      </c>
      <c r="X3738" s="43">
        <f>gp_need_index[[#This Row],[Combined weighted population 2025/26]]/gp_need_index[[#This Row],[Registered population 2025/26]]</f>
        <v>1.2697529534522278</v>
      </c>
    </row>
    <row r="3739" spans="1:24" ht="13">
      <c r="A3739" s="8" t="s">
        <v>154</v>
      </c>
      <c r="B3739" s="3" t="s">
        <v>9239</v>
      </c>
      <c r="C3739" s="74" t="s">
        <v>6412</v>
      </c>
      <c r="D3739" s="74" t="s">
        <v>6794</v>
      </c>
      <c r="E3739" s="74" t="s">
        <v>6570</v>
      </c>
      <c r="F3739" s="41">
        <v>1.0275269824752156</v>
      </c>
      <c r="G3739" s="110">
        <v>23892.25</v>
      </c>
      <c r="H3739" s="4">
        <v>12811.930871531566</v>
      </c>
      <c r="I3739" s="46">
        <v>31402.928471322735</v>
      </c>
      <c r="J3739" s="110">
        <v>32267.356333023283</v>
      </c>
      <c r="K3739" s="46">
        <v>32367.44592665886</v>
      </c>
      <c r="L3739" s="110">
        <f>$L$1*gp_need_index[[#This Row],[Normalised weighted population (base year)]]</f>
        <v>12757.326640932364</v>
      </c>
      <c r="M3739" s="4">
        <f>$M$1*gp_need_index[[#This Row],[Normalised travel time adjusted wp (base year)]]</f>
        <v>19218.287541759033</v>
      </c>
      <c r="N3739" s="115">
        <v>31975.614182691395</v>
      </c>
      <c r="O3739" s="43">
        <f>gp_need_index[[#This Row],[Combined weighted population (base year)]]/gp_need_index[[#This Row],[Registered population (base year)]]</f>
        <v>1.3383257827409054</v>
      </c>
      <c r="P3739" s="77">
        <v>24129.796529436637</v>
      </c>
      <c r="Q3739" s="4">
        <v>13079.834526465251</v>
      </c>
      <c r="R3739" s="46">
        <v>31738.39102087979</v>
      </c>
      <c r="S3739" s="110">
        <v>32612.053154303088</v>
      </c>
      <c r="T3739" s="46">
        <v>32712.786492154137</v>
      </c>
      <c r="U3739" s="110">
        <f>$L$1*gp_need_index[[#This Row],[Normalised weighted population 2025/26]]</f>
        <v>12893.607094024739</v>
      </c>
      <c r="V3739" s="4">
        <f>$M$1*gp_need_index[[#This Row],[Normalised travel time adjusted wp 2025/26]]</f>
        <v>19423.334745747889</v>
      </c>
      <c r="W3739" s="115">
        <v>32316.941839772626</v>
      </c>
      <c r="X3739" s="43">
        <f>gp_need_index[[#This Row],[Combined weighted population 2025/26]]/gp_need_index[[#This Row],[Registered population 2025/26]]</f>
        <v>1.3392960773767095</v>
      </c>
    </row>
    <row r="3740" spans="1:24" ht="13">
      <c r="A3740" s="8" t="s">
        <v>1130</v>
      </c>
      <c r="B3740" s="3" t="s">
        <v>9238</v>
      </c>
      <c r="C3740" s="74" t="s">
        <v>6412</v>
      </c>
      <c r="D3740" s="74" t="s">
        <v>6794</v>
      </c>
      <c r="E3740" s="74" t="s">
        <v>6502</v>
      </c>
      <c r="F3740" s="41">
        <v>1.0275269824752156</v>
      </c>
      <c r="G3740" s="110">
        <v>12617.5</v>
      </c>
      <c r="H3740" s="4">
        <v>5646.9368229007468</v>
      </c>
      <c r="I3740" s="46">
        <v>13841.032621059729</v>
      </c>
      <c r="J3740" s="110">
        <v>14222.034483458527</v>
      </c>
      <c r="K3740" s="46">
        <v>14266.149583481882</v>
      </c>
      <c r="L3740" s="110">
        <f>$L$1*gp_need_index[[#This Row],[Normalised weighted population (base year)]]</f>
        <v>5622.8696745880789</v>
      </c>
      <c r="M3740" s="4">
        <f>$M$1*gp_need_index[[#This Row],[Normalised travel time adjusted wp (base year)]]</f>
        <v>8470.5776733308685</v>
      </c>
      <c r="N3740" s="115">
        <v>14093.447347918947</v>
      </c>
      <c r="O3740" s="43">
        <f>gp_need_index[[#This Row],[Combined weighted population (base year)]]/gp_need_index[[#This Row],[Registered population (base year)]]</f>
        <v>1.1169762114459241</v>
      </c>
      <c r="P3740" s="77">
        <v>12727.705313293158</v>
      </c>
      <c r="Q3740" s="4">
        <v>5757.9146368960528</v>
      </c>
      <c r="R3740" s="46">
        <v>13971.655821860026</v>
      </c>
      <c r="S3740" s="110">
        <v>14356.25334681811</v>
      </c>
      <c r="T3740" s="46">
        <v>14400.597482767413</v>
      </c>
      <c r="U3740" s="110">
        <f>$L$1*gp_need_index[[#This Row],[Normalised weighted population 2025/26]]</f>
        <v>5675.9348796696768</v>
      </c>
      <c r="V3740" s="4">
        <f>$M$1*gp_need_index[[#This Row],[Normalised travel time adjusted wp 2025/26]]</f>
        <v>8550.4065975440899</v>
      </c>
      <c r="W3740" s="115">
        <v>14226.341477213766</v>
      </c>
      <c r="X3740" s="43">
        <f>gp_need_index[[#This Row],[Combined weighted population 2025/26]]/gp_need_index[[#This Row],[Registered population 2025/26]]</f>
        <v>1.1177459822514426</v>
      </c>
    </row>
    <row r="3741" spans="1:24" ht="13">
      <c r="A3741" s="8" t="s">
        <v>149</v>
      </c>
      <c r="B3741" s="3" t="s">
        <v>9237</v>
      </c>
      <c r="C3741" s="74" t="s">
        <v>6412</v>
      </c>
      <c r="D3741" s="74" t="s">
        <v>6794</v>
      </c>
      <c r="E3741" s="74" t="s">
        <v>6570</v>
      </c>
      <c r="F3741" s="41">
        <v>1.0275269824752156</v>
      </c>
      <c r="G3741" s="110">
        <v>8787.9166666666679</v>
      </c>
      <c r="H3741" s="4">
        <v>4340.7550979782882</v>
      </c>
      <c r="I3741" s="46">
        <v>10639.490894868262</v>
      </c>
      <c r="J3741" s="110">
        <v>10932.363974276517</v>
      </c>
      <c r="K3741" s="46">
        <v>10966.274898257039</v>
      </c>
      <c r="L3741" s="110">
        <f>$L$1*gp_need_index[[#This Row],[Normalised weighted population (base year)]]</f>
        <v>4322.2548738730102</v>
      </c>
      <c r="M3741" s="4">
        <f>$M$1*gp_need_index[[#This Row],[Normalised travel time adjusted wp (base year)]]</f>
        <v>6511.2651994297503</v>
      </c>
      <c r="N3741" s="115">
        <v>10833.52007330276</v>
      </c>
      <c r="O3741" s="43">
        <f>gp_need_index[[#This Row],[Combined weighted population (base year)]]/gp_need_index[[#This Row],[Registered population (base year)]]</f>
        <v>1.2327745567268797</v>
      </c>
      <c r="P3741" s="77">
        <v>8874.4751972587474</v>
      </c>
      <c r="Q3741" s="4">
        <v>4433.8509715554083</v>
      </c>
      <c r="R3741" s="46">
        <v>10758.797871547918</v>
      </c>
      <c r="S3741" s="110">
        <v>11054.955112012405</v>
      </c>
      <c r="T3741" s="46">
        <v>11089.102073657461</v>
      </c>
      <c r="U3741" s="110">
        <f>$L$1*gp_need_index[[#This Row],[Normalised weighted population 2025/26]]</f>
        <v>4370.722903644004</v>
      </c>
      <c r="V3741" s="4">
        <f>$M$1*gp_need_index[[#This Row],[Normalised travel time adjusted wp 2025/26]]</f>
        <v>6584.1942770015821</v>
      </c>
      <c r="W3741" s="115">
        <v>10954.917180645585</v>
      </c>
      <c r="X3741" s="43">
        <f>gp_need_index[[#This Row],[Combined weighted population 2025/26]]/gp_need_index[[#This Row],[Registered population 2025/26]]</f>
        <v>1.2344298605994717</v>
      </c>
    </row>
    <row r="3742" spans="1:24" ht="13">
      <c r="A3742" s="8" t="s">
        <v>152</v>
      </c>
      <c r="B3742" s="3" t="s">
        <v>9236</v>
      </c>
      <c r="C3742" s="74" t="s">
        <v>6412</v>
      </c>
      <c r="D3742" s="74" t="s">
        <v>6794</v>
      </c>
      <c r="E3742" s="74" t="s">
        <v>6570</v>
      </c>
      <c r="F3742" s="41">
        <v>1.0275269824752156</v>
      </c>
      <c r="G3742" s="110">
        <v>19633.75</v>
      </c>
      <c r="H3742" s="4">
        <v>9714.4345300754994</v>
      </c>
      <c r="I3742" s="46">
        <v>23810.750756169266</v>
      </c>
      <c r="J3742" s="110">
        <v>24466.188874956064</v>
      </c>
      <c r="K3742" s="46">
        <v>24542.080152723975</v>
      </c>
      <c r="L3742" s="110">
        <f>$L$1*gp_need_index[[#This Row],[Normalised weighted population (base year)]]</f>
        <v>9673.0317759910413</v>
      </c>
      <c r="M3742" s="4">
        <f>$M$1*gp_need_index[[#This Row],[Normalised travel time adjusted wp (base year)]]</f>
        <v>14571.94844216841</v>
      </c>
      <c r="N3742" s="115">
        <v>24244.98021815945</v>
      </c>
      <c r="O3742" s="43">
        <f>gp_need_index[[#This Row],[Combined weighted population (base year)]]/gp_need_index[[#This Row],[Registered population (base year)]]</f>
        <v>1.2348624291416286</v>
      </c>
      <c r="P3742" s="77">
        <v>19827.012940537017</v>
      </c>
      <c r="Q3742" s="4">
        <v>9917.6539343489039</v>
      </c>
      <c r="R3742" s="46">
        <v>24065.318100258661</v>
      </c>
      <c r="S3742" s="110">
        <v>24727.763689864969</v>
      </c>
      <c r="T3742" s="46">
        <v>24804.143737520553</v>
      </c>
      <c r="U3742" s="110">
        <f>$L$1*gp_need_index[[#This Row],[Normalised weighted population 2025/26]]</f>
        <v>9776.4488430849196</v>
      </c>
      <c r="V3742" s="4">
        <f>$M$1*gp_need_index[[#This Row],[Normalised travel time adjusted wp 2025/26]]</f>
        <v>14727.549639070283</v>
      </c>
      <c r="W3742" s="115">
        <v>24503.998482155203</v>
      </c>
      <c r="X3742" s="43">
        <f>gp_need_index[[#This Row],[Combined weighted population 2025/26]]/gp_need_index[[#This Row],[Registered population 2025/26]]</f>
        <v>1.2358895692278451</v>
      </c>
    </row>
    <row r="3743" spans="1:24" ht="13">
      <c r="A3743" s="8" t="s">
        <v>1123</v>
      </c>
      <c r="B3743" s="3" t="s">
        <v>9235</v>
      </c>
      <c r="C3743" s="74" t="s">
        <v>6412</v>
      </c>
      <c r="D3743" s="74" t="s">
        <v>6794</v>
      </c>
      <c r="E3743" s="74" t="s">
        <v>6502</v>
      </c>
      <c r="F3743" s="41">
        <v>1.0275269824752156</v>
      </c>
      <c r="G3743" s="110">
        <v>16397.166666666664</v>
      </c>
      <c r="H3743" s="4">
        <v>4643.8041172726025</v>
      </c>
      <c r="I3743" s="46">
        <v>11382.2849960564</v>
      </c>
      <c r="J3743" s="110">
        <v>11695.604955670753</v>
      </c>
      <c r="K3743" s="46">
        <v>11731.883364575833</v>
      </c>
      <c r="L3743" s="110">
        <f>$L$1*gp_need_index[[#This Row],[Normalised weighted population (base year)]]</f>
        <v>4624.0123034219268</v>
      </c>
      <c r="M3743" s="4">
        <f>$M$1*gp_need_index[[#This Row],[Normalised travel time adjusted wp (base year)]]</f>
        <v>6965.8479824970136</v>
      </c>
      <c r="N3743" s="115">
        <v>11589.860285918941</v>
      </c>
      <c r="O3743" s="43">
        <f>gp_need_index[[#This Row],[Combined weighted population (base year)]]/gp_need_index[[#This Row],[Registered population (base year)]]</f>
        <v>0.70682091129070734</v>
      </c>
      <c r="P3743" s="77">
        <v>16536.095872057616</v>
      </c>
      <c r="Q3743" s="4">
        <v>4731.3864594391434</v>
      </c>
      <c r="R3743" s="46">
        <v>11480.771657832065</v>
      </c>
      <c r="S3743" s="110">
        <v>11796.80265805916</v>
      </c>
      <c r="T3743" s="46">
        <v>11833.241066340106</v>
      </c>
      <c r="U3743" s="110">
        <f>$L$1*gp_need_index[[#This Row],[Normalised weighted population 2025/26]]</f>
        <v>4664.0221552163084</v>
      </c>
      <c r="V3743" s="4">
        <f>$M$1*gp_need_index[[#This Row],[Normalised travel time adjusted wp 2025/26]]</f>
        <v>7026.0294828072765</v>
      </c>
      <c r="W3743" s="115">
        <v>11690.051638023586</v>
      </c>
      <c r="X3743" s="43">
        <f>gp_need_index[[#This Row],[Combined weighted population 2025/26]]/gp_need_index[[#This Row],[Registered population 2025/26]]</f>
        <v>0.70694145271479802</v>
      </c>
    </row>
    <row r="3744" spans="1:24" ht="13">
      <c r="A3744" s="8" t="s">
        <v>127</v>
      </c>
      <c r="B3744" s="3" t="s">
        <v>9234</v>
      </c>
      <c r="C3744" s="74" t="s">
        <v>6412</v>
      </c>
      <c r="D3744" s="74" t="s">
        <v>6794</v>
      </c>
      <c r="E3744" s="74" t="s">
        <v>6570</v>
      </c>
      <c r="F3744" s="41">
        <v>1.0275269824752156</v>
      </c>
      <c r="G3744" s="110">
        <v>6969.166666666667</v>
      </c>
      <c r="H3744" s="4">
        <v>4347.0910793294215</v>
      </c>
      <c r="I3744" s="46">
        <v>10655.020823273308</v>
      </c>
      <c r="J3744" s="110">
        <v>10948.321394748609</v>
      </c>
      <c r="K3744" s="46">
        <v>10982.281816795043</v>
      </c>
      <c r="L3744" s="110">
        <f>$L$1*gp_need_index[[#This Row],[Normalised weighted population (base year)]]</f>
        <v>4328.5638513798176</v>
      </c>
      <c r="M3744" s="4">
        <f>$M$1*gp_need_index[[#This Row],[Normalised travel time adjusted wp (base year)]]</f>
        <v>6520.7693649365974</v>
      </c>
      <c r="N3744" s="115">
        <v>10849.333216316416</v>
      </c>
      <c r="O3744" s="43">
        <f>gp_need_index[[#This Row],[Combined weighted population (base year)]]/gp_need_index[[#This Row],[Registered population (base year)]]</f>
        <v>1.5567619107473034</v>
      </c>
      <c r="P3744" s="77">
        <v>7043.5163703268954</v>
      </c>
      <c r="Q3744" s="4">
        <v>4439.0849028980892</v>
      </c>
      <c r="R3744" s="46">
        <v>10771.498074994248</v>
      </c>
      <c r="S3744" s="110">
        <v>11068.004913736433</v>
      </c>
      <c r="T3744" s="46">
        <v>11102.19218410047</v>
      </c>
      <c r="U3744" s="110">
        <f>$L$1*gp_need_index[[#This Row],[Normalised weighted population 2025/26]]</f>
        <v>4375.8823155733435</v>
      </c>
      <c r="V3744" s="4">
        <f>$M$1*gp_need_index[[#This Row],[Normalised travel time adjusted wp 2025/26]]</f>
        <v>6591.9665772015169</v>
      </c>
      <c r="W3744" s="115">
        <v>10967.84889277486</v>
      </c>
      <c r="X3744" s="43">
        <f>gp_need_index[[#This Row],[Combined weighted population 2025/26]]/gp_need_index[[#This Row],[Registered population 2025/26]]</f>
        <v>1.557155306542694</v>
      </c>
    </row>
    <row r="3745" spans="1:24" ht="13">
      <c r="A3745" s="8" t="s">
        <v>1125</v>
      </c>
      <c r="B3745" s="3" t="s">
        <v>9233</v>
      </c>
      <c r="C3745" s="74" t="s">
        <v>6412</v>
      </c>
      <c r="D3745" s="74" t="s">
        <v>6794</v>
      </c>
      <c r="E3745" s="74" t="s">
        <v>6502</v>
      </c>
      <c r="F3745" s="41">
        <v>1.0275269824752156</v>
      </c>
      <c r="G3745" s="110">
        <v>14289.583333333334</v>
      </c>
      <c r="H3745" s="4">
        <v>3805.0085817041931</v>
      </c>
      <c r="I3745" s="46">
        <v>9326.3391382740137</v>
      </c>
      <c r="J3745" s="110">
        <v>9583.0651122912004</v>
      </c>
      <c r="K3745" s="46">
        <v>9612.7906678332529</v>
      </c>
      <c r="L3745" s="110">
        <f>$L$1*gp_need_index[[#This Row],[Normalised weighted population (base year)]]</f>
        <v>3788.7917001029205</v>
      </c>
      <c r="M3745" s="4">
        <f>$M$1*gp_need_index[[#This Row],[Normalised travel time adjusted wp (base year)]]</f>
        <v>5707.6290650723977</v>
      </c>
      <c r="N3745" s="115">
        <v>9496.4207651753186</v>
      </c>
      <c r="O3745" s="43">
        <f>gp_need_index[[#This Row],[Combined weighted population (base year)]]/gp_need_index[[#This Row],[Registered population (base year)]]</f>
        <v>0.66456946599856437</v>
      </c>
      <c r="P3745" s="77">
        <v>14396.052996496561</v>
      </c>
      <c r="Q3745" s="4">
        <v>3873.9897673007231</v>
      </c>
      <c r="R3745" s="46">
        <v>9400.2872740244911</v>
      </c>
      <c r="S3745" s="110">
        <v>9659.0488170785557</v>
      </c>
      <c r="T3745" s="46">
        <v>9688.8840507943496</v>
      </c>
      <c r="U3745" s="110">
        <f>$L$1*gp_need_index[[#This Row],[Normalised weighted population 2025/26]]</f>
        <v>3818.8328640382633</v>
      </c>
      <c r="V3745" s="4">
        <f>$M$1*gp_need_index[[#This Row],[Normalised travel time adjusted wp 2025/26]]</f>
        <v>5752.8097851417278</v>
      </c>
      <c r="W3745" s="115">
        <v>9571.6426491799903</v>
      </c>
      <c r="X3745" s="43">
        <f>gp_need_index[[#This Row],[Combined weighted population 2025/26]]/gp_need_index[[#This Row],[Registered population 2025/26]]</f>
        <v>0.66487964801945054</v>
      </c>
    </row>
    <row r="3746" spans="1:24" ht="13">
      <c r="A3746" s="8" t="s">
        <v>1137</v>
      </c>
      <c r="B3746" s="3" t="s">
        <v>9232</v>
      </c>
      <c r="C3746" s="74" t="s">
        <v>6412</v>
      </c>
      <c r="D3746" s="74" t="s">
        <v>6794</v>
      </c>
      <c r="E3746" s="74" t="s">
        <v>6502</v>
      </c>
      <c r="F3746" s="41">
        <v>1.0275269824752156</v>
      </c>
      <c r="G3746" s="110">
        <v>10304.333333333334</v>
      </c>
      <c r="H3746" s="4">
        <v>3302.5726171376691</v>
      </c>
      <c r="I3746" s="46">
        <v>8094.8338472361411</v>
      </c>
      <c r="J3746" s="110">
        <v>8317.660196688792</v>
      </c>
      <c r="K3746" s="46">
        <v>8343.4606130753491</v>
      </c>
      <c r="L3746" s="110">
        <f>$L$1*gp_need_index[[#This Row],[Normalised weighted population (base year)]]</f>
        <v>3288.4971090378322</v>
      </c>
      <c r="M3746" s="4">
        <f>$M$1*gp_need_index[[#This Row],[Normalised travel time adjusted wp (base year)]]</f>
        <v>4953.9597754716951</v>
      </c>
      <c r="N3746" s="115">
        <v>8242.4568845095273</v>
      </c>
      <c r="O3746" s="43">
        <f>gp_need_index[[#This Row],[Combined weighted population (base year)]]/gp_need_index[[#This Row],[Registered population (base year)]]</f>
        <v>0.79990200412540291</v>
      </c>
      <c r="P3746" s="77">
        <v>10397.280914093921</v>
      </c>
      <c r="Q3746" s="4">
        <v>3364.2170201390977</v>
      </c>
      <c r="R3746" s="46">
        <v>8163.3169783783942</v>
      </c>
      <c r="S3746" s="110">
        <v>8388.0284617818452</v>
      </c>
      <c r="T3746" s="46">
        <v>8413.9377199615446</v>
      </c>
      <c r="U3746" s="110">
        <f>$L$1*gp_need_index[[#This Row],[Normalised weighted population 2025/26]]</f>
        <v>3316.3181345251005</v>
      </c>
      <c r="V3746" s="4">
        <f>$M$1*gp_need_index[[#This Row],[Normalised travel time adjusted wp 2025/26]]</f>
        <v>4995.8058114029591</v>
      </c>
      <c r="W3746" s="115">
        <v>8312.1239459280587</v>
      </c>
      <c r="X3746" s="43">
        <f>gp_need_index[[#This Row],[Combined weighted population 2025/26]]/gp_need_index[[#This Row],[Registered population 2025/26]]</f>
        <v>0.79945170421053546</v>
      </c>
    </row>
    <row r="3747" spans="1:24" ht="13">
      <c r="A3747" s="8" t="s">
        <v>145</v>
      </c>
      <c r="B3747" s="3" t="s">
        <v>9231</v>
      </c>
      <c r="C3747" s="74" t="s">
        <v>6412</v>
      </c>
      <c r="D3747" s="74" t="s">
        <v>6794</v>
      </c>
      <c r="E3747" s="74" t="s">
        <v>6570</v>
      </c>
      <c r="F3747" s="41">
        <v>1.0275269824752156</v>
      </c>
      <c r="G3747" s="110">
        <v>17299.083333333336</v>
      </c>
      <c r="H3747" s="4">
        <v>9131.5793296669835</v>
      </c>
      <c r="I3747" s="46">
        <v>22382.132357342463</v>
      </c>
      <c r="J3747" s="110">
        <v>22998.244922500984</v>
      </c>
      <c r="K3747" s="46">
        <v>23069.582808532534</v>
      </c>
      <c r="L3747" s="110">
        <f>$L$1*gp_need_index[[#This Row],[Normalised weighted population (base year)]]</f>
        <v>9092.6606944938903</v>
      </c>
      <c r="M3747" s="4">
        <f>$M$1*gp_need_index[[#This Row],[Normalised travel time adjusted wp (base year)]]</f>
        <v>13697.647843064302</v>
      </c>
      <c r="N3747" s="115">
        <v>22790.308537558194</v>
      </c>
      <c r="O3747" s="43">
        <f>gp_need_index[[#This Row],[Combined weighted population (base year)]]/gp_need_index[[#This Row],[Registered population (base year)]]</f>
        <v>1.3174286809546667</v>
      </c>
      <c r="P3747" s="77">
        <v>17470.972676579582</v>
      </c>
      <c r="Q3747" s="4">
        <v>9324.380265298656</v>
      </c>
      <c r="R3747" s="46">
        <v>22625.73171614885</v>
      </c>
      <c r="S3747" s="110">
        <v>23248.549836588209</v>
      </c>
      <c r="T3747" s="46">
        <v>23320.360832791219</v>
      </c>
      <c r="U3747" s="110">
        <f>$L$1*gp_need_index[[#This Row],[Normalised weighted population 2025/26]]</f>
        <v>9191.6220570512924</v>
      </c>
      <c r="V3747" s="4">
        <f>$M$1*gp_need_index[[#This Row],[Normalised travel time adjusted wp 2025/26]]</f>
        <v>13846.548197768783</v>
      </c>
      <c r="W3747" s="115">
        <v>23038.170254820077</v>
      </c>
      <c r="X3747" s="43">
        <f>gp_need_index[[#This Row],[Combined weighted population 2025/26]]/gp_need_index[[#This Row],[Registered population 2025/26]]</f>
        <v>1.3186541288398619</v>
      </c>
    </row>
    <row r="3748" spans="1:24" ht="13">
      <c r="A3748" s="8" t="s">
        <v>1132</v>
      </c>
      <c r="B3748" s="3" t="s">
        <v>9099</v>
      </c>
      <c r="C3748" s="74" t="s">
        <v>6412</v>
      </c>
      <c r="D3748" s="74" t="s">
        <v>6794</v>
      </c>
      <c r="E3748" s="74" t="s">
        <v>6502</v>
      </c>
      <c r="F3748" s="41">
        <v>1.0275269824752156</v>
      </c>
      <c r="G3748" s="110">
        <v>28472.916666666668</v>
      </c>
      <c r="H3748" s="4">
        <v>7589.1078501004677</v>
      </c>
      <c r="I3748" s="46">
        <v>18601.428103816292</v>
      </c>
      <c r="J3748" s="110">
        <v>19113.469289244025</v>
      </c>
      <c r="K3748" s="46">
        <v>19172.757052219782</v>
      </c>
      <c r="L3748" s="110">
        <f>$L$1*gp_need_index[[#This Row],[Normalised weighted population (base year)]]</f>
        <v>7556.7632020341953</v>
      </c>
      <c r="M3748" s="4">
        <f>$M$1*gp_need_index[[#This Row],[Normalised travel time adjusted wp (base year)]]</f>
        <v>11383.893521680884</v>
      </c>
      <c r="N3748" s="115">
        <v>18940.656723715081</v>
      </c>
      <c r="O3748" s="43">
        <f>gp_need_index[[#This Row],[Combined weighted population (base year)]]/gp_need_index[[#This Row],[Registered population (base year)]]</f>
        <v>0.6652165967208048</v>
      </c>
      <c r="P3748" s="77">
        <v>28703.758316165033</v>
      </c>
      <c r="Q3748" s="4">
        <v>7722.1128583368863</v>
      </c>
      <c r="R3748" s="46">
        <v>18737.808716873216</v>
      </c>
      <c r="S3748" s="110">
        <v>19253.604049046528</v>
      </c>
      <c r="T3748" s="46">
        <v>19313.075306263803</v>
      </c>
      <c r="U3748" s="110">
        <f>$L$1*gp_need_index[[#This Row],[Normalised weighted population 2025/26]]</f>
        <v>7612.1673351183636</v>
      </c>
      <c r="V3748" s="4">
        <f>$M$1*gp_need_index[[#This Row],[Normalised travel time adjusted wp 2025/26]]</f>
        <v>11467.207990165236</v>
      </c>
      <c r="W3748" s="115">
        <v>19079.3753252836</v>
      </c>
      <c r="X3748" s="43">
        <f>gp_need_index[[#This Row],[Combined weighted population 2025/26]]/gp_need_index[[#This Row],[Registered population 2025/26]]</f>
        <v>0.66469955310830187</v>
      </c>
    </row>
    <row r="3749" spans="1:24" ht="13">
      <c r="A3749" s="8" t="s">
        <v>122</v>
      </c>
      <c r="B3749" s="3" t="s">
        <v>9230</v>
      </c>
      <c r="C3749" s="74" t="s">
        <v>6412</v>
      </c>
      <c r="D3749" s="74" t="s">
        <v>6794</v>
      </c>
      <c r="E3749" s="74" t="s">
        <v>6570</v>
      </c>
      <c r="F3749" s="41">
        <v>1.0275269824752156</v>
      </c>
      <c r="G3749" s="110">
        <v>13682.583333333334</v>
      </c>
      <c r="H3749" s="4">
        <v>5897.069149783154</v>
      </c>
      <c r="I3749" s="46">
        <v>14454.124250121475</v>
      </c>
      <c r="J3749" s="110">
        <v>14852.002675049156</v>
      </c>
      <c r="K3749" s="46">
        <v>14898.071863273877</v>
      </c>
      <c r="L3749" s="110">
        <f>$L$1*gp_need_index[[#This Row],[Normalised weighted population (base year)]]</f>
        <v>5871.9359417645492</v>
      </c>
      <c r="M3749" s="4">
        <f>$M$1*gp_need_index[[#This Row],[Normalised travel time adjusted wp (base year)]]</f>
        <v>8845.7838018775728</v>
      </c>
      <c r="N3749" s="115">
        <v>14717.719743642123</v>
      </c>
      <c r="O3749" s="43">
        <f>gp_need_index[[#This Row],[Combined weighted population (base year)]]/gp_need_index[[#This Row],[Registered population (base year)]]</f>
        <v>1.0756535798168321</v>
      </c>
      <c r="P3749" s="77">
        <v>13806.019203631357</v>
      </c>
      <c r="Q3749" s="4">
        <v>6018.6353471355442</v>
      </c>
      <c r="R3749" s="46">
        <v>14604.298064548911</v>
      </c>
      <c r="S3749" s="110">
        <v>15006.310321434574</v>
      </c>
      <c r="T3749" s="46">
        <v>15052.662377846185</v>
      </c>
      <c r="U3749" s="110">
        <f>$L$1*gp_need_index[[#This Row],[Normalised weighted population 2025/26]]</f>
        <v>5932.943513249963</v>
      </c>
      <c r="V3749" s="4">
        <f>$M$1*gp_need_index[[#This Row],[Normalised travel time adjusted wp 2025/26]]</f>
        <v>8937.5724764307324</v>
      </c>
      <c r="W3749" s="115">
        <v>14870.515989680694</v>
      </c>
      <c r="X3749" s="43">
        <f>gp_need_index[[#This Row],[Combined weighted population 2025/26]]/gp_need_index[[#This Row],[Registered population 2025/26]]</f>
        <v>1.0771038175703354</v>
      </c>
    </row>
    <row r="3750" spans="1:24" ht="13">
      <c r="A3750" s="8" t="s">
        <v>162</v>
      </c>
      <c r="B3750" s="3" t="s">
        <v>9229</v>
      </c>
      <c r="C3750" s="74" t="s">
        <v>6412</v>
      </c>
      <c r="D3750" s="74" t="s">
        <v>6794</v>
      </c>
      <c r="E3750" s="74" t="s">
        <v>6570</v>
      </c>
      <c r="F3750" s="41">
        <v>1.0275269824752156</v>
      </c>
      <c r="G3750" s="110">
        <v>24283.25</v>
      </c>
      <c r="H3750" s="4">
        <v>10418.401163753901</v>
      </c>
      <c r="I3750" s="46">
        <v>25536.221652419739</v>
      </c>
      <c r="J3750" s="110">
        <v>26239.156778329118</v>
      </c>
      <c r="K3750" s="46">
        <v>26320.547596720877</v>
      </c>
      <c r="L3750" s="110">
        <f>$L$1*gp_need_index[[#This Row],[Normalised weighted population (base year)]]</f>
        <v>10373.99811589757</v>
      </c>
      <c r="M3750" s="4">
        <f>$M$1*gp_need_index[[#This Row],[Normalised travel time adjusted wp (base year)]]</f>
        <v>15627.919889524368</v>
      </c>
      <c r="N3750" s="115">
        <v>26001.91800542194</v>
      </c>
      <c r="O3750" s="43">
        <f>gp_need_index[[#This Row],[Combined weighted population (base year)]]/gp_need_index[[#This Row],[Registered population (base year)]]</f>
        <v>1.0707758642447753</v>
      </c>
      <c r="P3750" s="77">
        <v>24502.149952403226</v>
      </c>
      <c r="Q3750" s="4">
        <v>10633.728336167796</v>
      </c>
      <c r="R3750" s="46">
        <v>25802.882082355343</v>
      </c>
      <c r="S3750" s="110">
        <v>26513.157565246394</v>
      </c>
      <c r="T3750" s="46">
        <v>26595.052404736613</v>
      </c>
      <c r="U3750" s="110">
        <f>$L$1*gp_need_index[[#This Row],[Normalised weighted population 2025/26]]</f>
        <v>10482.327955581362</v>
      </c>
      <c r="V3750" s="4">
        <f>$M$1*gp_need_index[[#This Row],[Normalised travel time adjusted wp 2025/26]]</f>
        <v>15790.90810750102</v>
      </c>
      <c r="W3750" s="115">
        <v>26273.236063082382</v>
      </c>
      <c r="X3750" s="43">
        <f>gp_need_index[[#This Row],[Combined weighted population 2025/26]]/gp_need_index[[#This Row],[Registered population 2025/26]]</f>
        <v>1.0722828859557054</v>
      </c>
    </row>
    <row r="3751" spans="1:24" ht="13">
      <c r="A3751" s="8" t="s">
        <v>123</v>
      </c>
      <c r="B3751" s="3" t="s">
        <v>9228</v>
      </c>
      <c r="C3751" s="74" t="s">
        <v>6412</v>
      </c>
      <c r="D3751" s="74" t="s">
        <v>6794</v>
      </c>
      <c r="E3751" s="74" t="s">
        <v>6570</v>
      </c>
      <c r="F3751" s="41">
        <v>1.0275269824752156</v>
      </c>
      <c r="G3751" s="110">
        <v>16694.833333333332</v>
      </c>
      <c r="H3751" s="4">
        <v>7257.4564054868515</v>
      </c>
      <c r="I3751" s="46">
        <v>17788.527480401735</v>
      </c>
      <c r="J3751" s="110">
        <v>18278.191964614645</v>
      </c>
      <c r="K3751" s="46">
        <v>18334.888794291364</v>
      </c>
      <c r="L3751" s="110">
        <f>$L$1*gp_need_index[[#This Row],[Normalised weighted population (base year)]]</f>
        <v>7226.5252502142757</v>
      </c>
      <c r="M3751" s="4">
        <f>$M$1*gp_need_index[[#This Row],[Normalised travel time adjusted wp (base year)]]</f>
        <v>10886.406227210156</v>
      </c>
      <c r="N3751" s="115">
        <v>18112.931477424434</v>
      </c>
      <c r="O3751" s="43">
        <f>gp_need_index[[#This Row],[Combined weighted population (base year)]]/gp_need_index[[#This Row],[Registered population (base year)]]</f>
        <v>1.0849423360974615</v>
      </c>
      <c r="P3751" s="77">
        <v>16855.05963120958</v>
      </c>
      <c r="Q3751" s="4">
        <v>7411.4266009327966</v>
      </c>
      <c r="R3751" s="46">
        <v>17983.924414869776</v>
      </c>
      <c r="S3751" s="110">
        <v>18478.967587073497</v>
      </c>
      <c r="T3751" s="46">
        <v>18536.046118016639</v>
      </c>
      <c r="U3751" s="110">
        <f>$L$1*gp_need_index[[#This Row],[Normalised weighted population 2025/26]]</f>
        <v>7305.904551412953</v>
      </c>
      <c r="V3751" s="4">
        <f>$M$1*gp_need_index[[#This Row],[Normalised travel time adjusted wp 2025/26]]</f>
        <v>11005.844112338404</v>
      </c>
      <c r="W3751" s="115">
        <v>18311.748663751358</v>
      </c>
      <c r="X3751" s="43">
        <f>gp_need_index[[#This Row],[Combined weighted population 2025/26]]/gp_need_index[[#This Row],[Registered population 2025/26]]</f>
        <v>1.0864244366032683</v>
      </c>
    </row>
    <row r="3752" spans="1:24" ht="13">
      <c r="A3752" s="8" t="s">
        <v>124</v>
      </c>
      <c r="B3752" s="3" t="s">
        <v>9227</v>
      </c>
      <c r="C3752" s="74" t="s">
        <v>6412</v>
      </c>
      <c r="D3752" s="74" t="s">
        <v>6794</v>
      </c>
      <c r="E3752" s="74" t="s">
        <v>6570</v>
      </c>
      <c r="F3752" s="41">
        <v>1.0275269824752156</v>
      </c>
      <c r="G3752" s="110">
        <v>19029.416666666664</v>
      </c>
      <c r="H3752" s="4">
        <v>8374.102522363939</v>
      </c>
      <c r="I3752" s="46">
        <v>20525.504325475798</v>
      </c>
      <c r="J3752" s="110">
        <v>21090.509523338133</v>
      </c>
      <c r="K3752" s="46">
        <v>21155.92983561819</v>
      </c>
      <c r="L3752" s="110">
        <f>$L$1*gp_need_index[[#This Row],[Normalised weighted population (base year)]]</f>
        <v>8338.4122404089721</v>
      </c>
      <c r="M3752" s="4">
        <f>$M$1*gp_need_index[[#This Row],[Normalised travel time adjusted wp (base year)]]</f>
        <v>12561.409501245709</v>
      </c>
      <c r="N3752" s="115">
        <v>20899.821741654683</v>
      </c>
      <c r="O3752" s="43">
        <f>gp_need_index[[#This Row],[Combined weighted population (base year)]]/gp_need_index[[#This Row],[Registered population (base year)]]</f>
        <v>1.0982901950044721</v>
      </c>
      <c r="P3752" s="77">
        <v>19203.710247120212</v>
      </c>
      <c r="Q3752" s="4">
        <v>8546.231685173696</v>
      </c>
      <c r="R3752" s="46">
        <v>20737.543921542041</v>
      </c>
      <c r="S3752" s="110">
        <v>21308.385929649343</v>
      </c>
      <c r="T3752" s="46">
        <v>21374.204074516088</v>
      </c>
      <c r="U3752" s="110">
        <f>$L$1*gp_need_index[[#This Row],[Normalised weighted population 2025/26]]</f>
        <v>8424.5525629683361</v>
      </c>
      <c r="V3752" s="4">
        <f>$M$1*gp_need_index[[#This Row],[Normalised travel time adjusted wp 2025/26]]</f>
        <v>12691.010616378595</v>
      </c>
      <c r="W3752" s="115">
        <v>21115.563179346929</v>
      </c>
      <c r="X3752" s="43">
        <f>gp_need_index[[#This Row],[Combined weighted population 2025/26]]/gp_need_index[[#This Row],[Registered population 2025/26]]</f>
        <v>1.0995564350651155</v>
      </c>
    </row>
    <row r="3753" spans="1:24" ht="13">
      <c r="A3753" s="8" t="s">
        <v>158</v>
      </c>
      <c r="B3753" s="3" t="s">
        <v>9226</v>
      </c>
      <c r="C3753" s="74" t="s">
        <v>6412</v>
      </c>
      <c r="D3753" s="74" t="s">
        <v>6794</v>
      </c>
      <c r="E3753" s="74" t="s">
        <v>6570</v>
      </c>
      <c r="F3753" s="41">
        <v>1.0275269824752156</v>
      </c>
      <c r="G3753" s="110">
        <v>6765.5</v>
      </c>
      <c r="H3753" s="4">
        <v>3821.7444606951512</v>
      </c>
      <c r="I3753" s="46">
        <v>9367.3599349148681</v>
      </c>
      <c r="J3753" s="110">
        <v>9625.2150876823052</v>
      </c>
      <c r="K3753" s="46">
        <v>9655.0713875551046</v>
      </c>
      <c r="L3753" s="110">
        <f>$L$1*gp_need_index[[#This Row],[Normalised weighted population (base year)]]</f>
        <v>3805.4562510633996</v>
      </c>
      <c r="M3753" s="4">
        <f>$M$1*gp_need_index[[#This Row],[Normalised travel time adjusted wp (base year)]]</f>
        <v>5732.7333946178387</v>
      </c>
      <c r="N3753" s="115">
        <v>9538.1896456812392</v>
      </c>
      <c r="O3753" s="43">
        <f>gp_need_index[[#This Row],[Combined weighted population (base year)]]/gp_need_index[[#This Row],[Registered population (base year)]]</f>
        <v>1.4098277504517389</v>
      </c>
      <c r="P3753" s="77">
        <v>6837.3629467519513</v>
      </c>
      <c r="Q3753" s="4">
        <v>3905.2774700847845</v>
      </c>
      <c r="R3753" s="46">
        <v>9476.2072975612082</v>
      </c>
      <c r="S3753" s="110">
        <v>9737.0586897726862</v>
      </c>
      <c r="T3753" s="46">
        <v>9767.1348833208667</v>
      </c>
      <c r="U3753" s="110">
        <f>$L$1*gp_need_index[[#This Row],[Normalised weighted population 2025/26]]</f>
        <v>3849.6751002879696</v>
      </c>
      <c r="V3753" s="4">
        <f>$M$1*gp_need_index[[#This Row],[Normalised travel time adjusted wp 2025/26]]</f>
        <v>5799.2714986573446</v>
      </c>
      <c r="W3753" s="115">
        <v>9648.9465989453147</v>
      </c>
      <c r="X3753" s="43">
        <f>gp_need_index[[#This Row],[Combined weighted population 2025/26]]/gp_need_index[[#This Row],[Registered population 2025/26]]</f>
        <v>1.4112087765545618</v>
      </c>
    </row>
    <row r="3754" spans="1:24" ht="13">
      <c r="A3754" s="8" t="s">
        <v>160</v>
      </c>
      <c r="B3754" s="3" t="s">
        <v>9225</v>
      </c>
      <c r="C3754" s="74" t="s">
        <v>6412</v>
      </c>
      <c r="D3754" s="74" t="s">
        <v>6794</v>
      </c>
      <c r="E3754" s="74" t="s">
        <v>6570</v>
      </c>
      <c r="F3754" s="41">
        <v>1.0275269824752156</v>
      </c>
      <c r="G3754" s="110">
        <v>10032.5</v>
      </c>
      <c r="H3754" s="4">
        <v>4119.5047775837193</v>
      </c>
      <c r="I3754" s="46">
        <v>10097.191060809189</v>
      </c>
      <c r="J3754" s="110">
        <v>10375.136262188988</v>
      </c>
      <c r="K3754" s="46">
        <v>10407.318730491588</v>
      </c>
      <c r="L3754" s="110">
        <f>$L$1*gp_need_index[[#This Row],[Normalised weighted population (base year)]]</f>
        <v>4101.9475185659139</v>
      </c>
      <c r="M3754" s="4">
        <f>$M$1*gp_need_index[[#This Row],[Normalised travel time adjusted wp (base year)]]</f>
        <v>6179.3829625768103</v>
      </c>
      <c r="N3754" s="115">
        <v>10281.330481142724</v>
      </c>
      <c r="O3754" s="43">
        <f>gp_need_index[[#This Row],[Combined weighted population (base year)]]/gp_need_index[[#This Row],[Registered population (base year)]]</f>
        <v>1.0248024401836755</v>
      </c>
      <c r="P3754" s="77">
        <v>10127.469228244856</v>
      </c>
      <c r="Q3754" s="4">
        <v>4205.6514487041723</v>
      </c>
      <c r="R3754" s="46">
        <v>10205.068719059318</v>
      </c>
      <c r="S3754" s="110">
        <v>10485.983466847234</v>
      </c>
      <c r="T3754" s="46">
        <v>10518.37296744901</v>
      </c>
      <c r="U3754" s="110">
        <f>$L$1*gp_need_index[[#This Row],[Normalised weighted population 2025/26]]</f>
        <v>4145.7724288704594</v>
      </c>
      <c r="V3754" s="4">
        <f>$M$1*gp_need_index[[#This Row],[Normalised travel time adjusted wp 2025/26]]</f>
        <v>6245.3218155655322</v>
      </c>
      <c r="W3754" s="115">
        <v>10391.094244435992</v>
      </c>
      <c r="X3754" s="43">
        <f>gp_need_index[[#This Row],[Combined weighted population 2025/26]]/gp_need_index[[#This Row],[Registered population 2025/26]]</f>
        <v>1.0260306904172962</v>
      </c>
    </row>
    <row r="3755" spans="1:24" ht="13">
      <c r="A3755" s="8" t="s">
        <v>157</v>
      </c>
      <c r="B3755" s="3" t="s">
        <v>8279</v>
      </c>
      <c r="C3755" s="74" t="s">
        <v>6412</v>
      </c>
      <c r="D3755" s="74" t="s">
        <v>6794</v>
      </c>
      <c r="E3755" s="74" t="s">
        <v>6570</v>
      </c>
      <c r="F3755" s="41">
        <v>1.0275269824752156</v>
      </c>
      <c r="G3755" s="110">
        <v>14782.416666666666</v>
      </c>
      <c r="H3755" s="4">
        <v>6729.0953412636072</v>
      </c>
      <c r="I3755" s="46">
        <v>16493.477977465176</v>
      </c>
      <c r="J3755" s="110">
        <v>16947.493656706214</v>
      </c>
      <c r="K3755" s="46">
        <v>17000.062814703993</v>
      </c>
      <c r="L3755" s="110">
        <f>$L$1*gp_need_index[[#This Row],[Normalised weighted population (base year)]]</f>
        <v>6700.4160518245089</v>
      </c>
      <c r="M3755" s="4">
        <f>$M$1*gp_need_index[[#This Row],[Normalised travel time adjusted wp (base year)]]</f>
        <v>10093.848496456629</v>
      </c>
      <c r="N3755" s="115">
        <v>16794.264548281139</v>
      </c>
      <c r="O3755" s="43">
        <f>gp_need_index[[#This Row],[Combined weighted population (base year)]]/gp_need_index[[#This Row],[Registered population (base year)]]</f>
        <v>1.1360973599229585</v>
      </c>
      <c r="P3755" s="77">
        <v>14915.326347274842</v>
      </c>
      <c r="Q3755" s="4">
        <v>6868.1448253901253</v>
      </c>
      <c r="R3755" s="46">
        <v>16665.644019823303</v>
      </c>
      <c r="S3755" s="110">
        <v>17124.398910695159</v>
      </c>
      <c r="T3755" s="46">
        <v>17177.293398901878</v>
      </c>
      <c r="U3755" s="110">
        <f>$L$1*gp_need_index[[#This Row],[Normalised weighted population 2025/26]]</f>
        <v>6770.357886734746</v>
      </c>
      <c r="V3755" s="4">
        <f>$M$1*gp_need_index[[#This Row],[Normalised travel time adjusted wp 2025/26]]</f>
        <v>10199.079793854225</v>
      </c>
      <c r="W3755" s="115">
        <v>16969.43768058897</v>
      </c>
      <c r="X3755" s="43">
        <f>gp_need_index[[#This Row],[Combined weighted population 2025/26]]/gp_need_index[[#This Row],[Registered population 2025/26]]</f>
        <v>1.1377181622103383</v>
      </c>
    </row>
    <row r="3756" spans="1:24" ht="13">
      <c r="A3756" s="8" t="s">
        <v>1120</v>
      </c>
      <c r="B3756" s="3" t="s">
        <v>9224</v>
      </c>
      <c r="C3756" s="74" t="s">
        <v>6412</v>
      </c>
      <c r="D3756" s="74" t="s">
        <v>6794</v>
      </c>
      <c r="E3756" s="74" t="s">
        <v>6502</v>
      </c>
      <c r="F3756" s="41">
        <v>1.0275269824752156</v>
      </c>
      <c r="G3756" s="110">
        <v>8359.3333333333321</v>
      </c>
      <c r="H3756" s="4">
        <v>3351.0660691470666</v>
      </c>
      <c r="I3756" s="46">
        <v>8213.694651282658</v>
      </c>
      <c r="J3756" s="110">
        <v>8439.7928800052869</v>
      </c>
      <c r="K3756" s="46">
        <v>8465.9721377978949</v>
      </c>
      <c r="L3756" s="110">
        <f>$L$1*gp_need_index[[#This Row],[Normalised weighted population (base year)]]</f>
        <v>3336.7838827828355</v>
      </c>
      <c r="M3756" s="4">
        <f>$M$1*gp_need_index[[#This Row],[Normalised travel time adjusted wp (base year)]]</f>
        <v>5026.7014343171959</v>
      </c>
      <c r="N3756" s="115">
        <v>8363.4853171000323</v>
      </c>
      <c r="O3756" s="43">
        <f>gp_need_index[[#This Row],[Combined weighted population (base year)]]/gp_need_index[[#This Row],[Registered population (base year)]]</f>
        <v>1.0004966883842452</v>
      </c>
      <c r="P3756" s="77">
        <v>8432.5963488632879</v>
      </c>
      <c r="Q3756" s="4">
        <v>3416.0158431390582</v>
      </c>
      <c r="R3756" s="46">
        <v>8289.0075056910791</v>
      </c>
      <c r="S3756" s="110">
        <v>8517.1788700371671</v>
      </c>
      <c r="T3756" s="46">
        <v>8543.4870528612846</v>
      </c>
      <c r="U3756" s="110">
        <f>$L$1*gp_need_index[[#This Row],[Normalised weighted population 2025/26]]</f>
        <v>3367.3794587599805</v>
      </c>
      <c r="V3756" s="4">
        <f>$M$1*gp_need_index[[#This Row],[Normalised travel time adjusted wp 2025/26]]</f>
        <v>5072.7261941897777</v>
      </c>
      <c r="W3756" s="115">
        <v>8440.1056529497582</v>
      </c>
      <c r="X3756" s="43">
        <f>gp_need_index[[#This Row],[Combined weighted population 2025/26]]/gp_need_index[[#This Row],[Registered population 2025/26]]</f>
        <v>1.0008905091357163</v>
      </c>
    </row>
    <row r="3757" spans="1:24" ht="13">
      <c r="A3757" s="8" t="s">
        <v>141</v>
      </c>
      <c r="B3757" s="3" t="s">
        <v>9223</v>
      </c>
      <c r="C3757" s="74" t="s">
        <v>6412</v>
      </c>
      <c r="D3757" s="74" t="s">
        <v>6794</v>
      </c>
      <c r="E3757" s="74" t="s">
        <v>6570</v>
      </c>
      <c r="F3757" s="41">
        <v>1.0275269824752156</v>
      </c>
      <c r="G3757" s="110">
        <v>6645.75</v>
      </c>
      <c r="H3757" s="4">
        <v>2639.7991976281814</v>
      </c>
      <c r="I3757" s="46">
        <v>6470.3303672964003</v>
      </c>
      <c r="J3757" s="110">
        <v>6648.439037925823</v>
      </c>
      <c r="K3757" s="46">
        <v>6669.0617240470247</v>
      </c>
      <c r="L3757" s="110">
        <f>$L$1*gp_need_index[[#This Row],[Normalised weighted population (base year)]]</f>
        <v>2628.5484185248406</v>
      </c>
      <c r="M3757" s="4">
        <f>$M$1*gp_need_index[[#This Row],[Normalised travel time adjusted wp (base year)]]</f>
        <v>3959.7794072751276</v>
      </c>
      <c r="N3757" s="115">
        <v>6588.3278257999682</v>
      </c>
      <c r="O3757" s="43">
        <f>gp_need_index[[#This Row],[Combined weighted population (base year)]]/gp_need_index[[#This Row],[Registered population (base year)]]</f>
        <v>0.99135956450362539</v>
      </c>
      <c r="P3757" s="77">
        <v>6704.9498692616435</v>
      </c>
      <c r="Q3757" s="4">
        <v>2695.5998906503096</v>
      </c>
      <c r="R3757" s="46">
        <v>6540.9086936225031</v>
      </c>
      <c r="S3757" s="110">
        <v>6720.9601726038345</v>
      </c>
      <c r="T3757" s="46">
        <v>6741.7201274753361</v>
      </c>
      <c r="U3757" s="110">
        <f>$L$1*gp_need_index[[#This Row],[Normalised weighted population 2025/26]]</f>
        <v>2657.2206095128449</v>
      </c>
      <c r="V3757" s="4">
        <f>$M$1*gp_need_index[[#This Row],[Normalised travel time adjusted wp 2025/26]]</f>
        <v>4002.9205958809398</v>
      </c>
      <c r="W3757" s="115">
        <v>6660.1412053937847</v>
      </c>
      <c r="X3757" s="43">
        <f>gp_need_index[[#This Row],[Combined weighted population 2025/26]]/gp_need_index[[#This Row],[Registered population 2025/26]]</f>
        <v>0.99331707697423943</v>
      </c>
    </row>
    <row r="3758" spans="1:24" ht="13">
      <c r="A3758" s="8" t="s">
        <v>130</v>
      </c>
      <c r="B3758" s="3" t="s">
        <v>9222</v>
      </c>
      <c r="C3758" s="74" t="s">
        <v>6412</v>
      </c>
      <c r="D3758" s="74" t="s">
        <v>6794</v>
      </c>
      <c r="E3758" s="74" t="s">
        <v>6570</v>
      </c>
      <c r="F3758" s="41">
        <v>1.0275269824752156</v>
      </c>
      <c r="G3758" s="110">
        <v>12280.75</v>
      </c>
      <c r="H3758" s="4">
        <v>6088.8537055346442</v>
      </c>
      <c r="I3758" s="46">
        <v>14924.20145757432</v>
      </c>
      <c r="J3758" s="110">
        <v>15335.019689553554</v>
      </c>
      <c r="K3758" s="46">
        <v>15382.587140486936</v>
      </c>
      <c r="L3758" s="110">
        <f>$L$1*gp_need_index[[#This Row],[Normalised weighted population (base year)]]</f>
        <v>6062.9031150143201</v>
      </c>
      <c r="M3758" s="4">
        <f>$M$1*gp_need_index[[#This Row],[Normalised travel time adjusted wp (base year)]]</f>
        <v>9133.4664919778243</v>
      </c>
      <c r="N3758" s="115">
        <v>15196.369606992144</v>
      </c>
      <c r="O3758" s="43">
        <f>gp_need_index[[#This Row],[Combined weighted population (base year)]]/gp_need_index[[#This Row],[Registered population (base year)]]</f>
        <v>1.2374138067294054</v>
      </c>
      <c r="P3758" s="77">
        <v>12397.138998948616</v>
      </c>
      <c r="Q3758" s="4">
        <v>6214.6412441772936</v>
      </c>
      <c r="R3758" s="46">
        <v>15079.90895932913</v>
      </c>
      <c r="S3758" s="110">
        <v>15495.013348980428</v>
      </c>
      <c r="T3758" s="46">
        <v>15542.874929706553</v>
      </c>
      <c r="U3758" s="110">
        <f>$L$1*gp_need_index[[#This Row],[Normalised weighted population 2025/26]]</f>
        <v>6126.1587270552054</v>
      </c>
      <c r="V3758" s="4">
        <f>$M$1*gp_need_index[[#This Row],[Normalised travel time adjusted wp 2025/26]]</f>
        <v>9228.637943863012</v>
      </c>
      <c r="W3758" s="115">
        <v>15354.796670918218</v>
      </c>
      <c r="X3758" s="43">
        <f>gp_need_index[[#This Row],[Combined weighted population 2025/26]]/gp_need_index[[#This Row],[Registered population 2025/26]]</f>
        <v>1.2385758256175425</v>
      </c>
    </row>
    <row r="3759" spans="1:24" ht="13">
      <c r="A3759" s="8" t="s">
        <v>140</v>
      </c>
      <c r="B3759" s="3" t="s">
        <v>9221</v>
      </c>
      <c r="C3759" s="74" t="s">
        <v>6412</v>
      </c>
      <c r="D3759" s="74" t="s">
        <v>6794</v>
      </c>
      <c r="E3759" s="74" t="s">
        <v>6570</v>
      </c>
      <c r="F3759" s="41">
        <v>1.0275269824752156</v>
      </c>
      <c r="G3759" s="110">
        <v>14859.75</v>
      </c>
      <c r="H3759" s="4">
        <v>5395.3352295154828</v>
      </c>
      <c r="I3759" s="46">
        <v>13224.33971820427</v>
      </c>
      <c r="J3759" s="110">
        <v>13588.365885873576</v>
      </c>
      <c r="K3759" s="46">
        <v>13630.515419465726</v>
      </c>
      <c r="L3759" s="110">
        <f>$L$1*gp_need_index[[#This Row],[Normalised weighted population (base year)]]</f>
        <v>5372.3404028974992</v>
      </c>
      <c r="M3759" s="4">
        <f>$M$1*gp_need_index[[#This Row],[Normalised travel time adjusted wp (base year)]]</f>
        <v>8093.167600163285</v>
      </c>
      <c r="N3759" s="115">
        <v>13465.508003060784</v>
      </c>
      <c r="O3759" s="43">
        <f>gp_need_index[[#This Row],[Combined weighted population (base year)]]/gp_need_index[[#This Row],[Registered population (base year)]]</f>
        <v>0.90617325345721056</v>
      </c>
      <c r="P3759" s="77">
        <v>14987.383798112889</v>
      </c>
      <c r="Q3759" s="4">
        <v>5504.4230024657072</v>
      </c>
      <c r="R3759" s="46">
        <v>13356.555026984264</v>
      </c>
      <c r="S3759" s="110">
        <v>13724.220683141313</v>
      </c>
      <c r="T3759" s="46">
        <v>13766.612572798676</v>
      </c>
      <c r="U3759" s="110">
        <f>$L$1*gp_need_index[[#This Row],[Normalised weighted population 2025/26]]</f>
        <v>5426.0523961142599</v>
      </c>
      <c r="V3759" s="4">
        <f>$M$1*gp_need_index[[#This Row],[Normalised travel time adjusted wp 2025/26]]</f>
        <v>8173.9757749044757</v>
      </c>
      <c r="W3759" s="115">
        <v>13600.028171018736</v>
      </c>
      <c r="X3759" s="43">
        <f>gp_need_index[[#This Row],[Combined weighted population 2025/26]]/gp_need_index[[#This Row],[Registered population 2025/26]]</f>
        <v>0.90743176755980315</v>
      </c>
    </row>
    <row r="3760" spans="1:24" ht="13">
      <c r="A3760" s="8" t="s">
        <v>165</v>
      </c>
      <c r="B3760" s="3" t="s">
        <v>12794</v>
      </c>
      <c r="C3760" s="74" t="s">
        <v>6412</v>
      </c>
      <c r="D3760" s="74" t="s">
        <v>6794</v>
      </c>
      <c r="E3760" s="74" t="s">
        <v>6570</v>
      </c>
      <c r="F3760" s="41">
        <v>1.0275269824752156</v>
      </c>
      <c r="G3760" s="110">
        <v>12198.916666666668</v>
      </c>
      <c r="H3760" s="4">
        <v>3178.0017829718422</v>
      </c>
      <c r="I3760" s="46">
        <v>7789.5021190096959</v>
      </c>
      <c r="J3760" s="110">
        <v>8003.92360733033</v>
      </c>
      <c r="K3760" s="46">
        <v>8028.7508492363568</v>
      </c>
      <c r="L3760" s="110">
        <f>$L$1*gp_need_index[[#This Row],[Normalised weighted population (base year)]]</f>
        <v>3164.4571936400607</v>
      </c>
      <c r="M3760" s="4">
        <f>$M$1*gp_need_index[[#This Row],[Normalised travel time adjusted wp (base year)]]</f>
        <v>4767.0997202371436</v>
      </c>
      <c r="N3760" s="115">
        <v>7931.5569138772044</v>
      </c>
      <c r="O3760" s="43">
        <f>gp_need_index[[#This Row],[Combined weighted population (base year)]]/gp_need_index[[#This Row],[Registered population (base year)]]</f>
        <v>0.65018535092956642</v>
      </c>
      <c r="P3760" s="77">
        <v>12297.670659813155</v>
      </c>
      <c r="Q3760" s="4">
        <v>3238.3523509428442</v>
      </c>
      <c r="R3760" s="46">
        <v>7857.9046982320697</v>
      </c>
      <c r="S3760" s="110">
        <v>8074.2091031522177</v>
      </c>
      <c r="T3760" s="46">
        <v>8099.1490242795244</v>
      </c>
      <c r="U3760" s="110">
        <f>$L$1*gp_need_index[[#This Row],[Normalised weighted population 2025/26]]</f>
        <v>3192.2454951998648</v>
      </c>
      <c r="V3760" s="4">
        <f>$M$1*gp_need_index[[#This Row],[Normalised travel time adjusted wp 2025/26]]</f>
        <v>4808.898890102455</v>
      </c>
      <c r="W3760" s="115">
        <v>8001.1443853023193</v>
      </c>
      <c r="X3760" s="43">
        <f>gp_need_index[[#This Row],[Combined weighted population 2025/26]]/gp_need_index[[#This Row],[Registered population 2025/26]]</f>
        <v>0.6506227566695858</v>
      </c>
    </row>
    <row r="3761" spans="1:24" ht="13">
      <c r="A3761" s="8" t="s">
        <v>120</v>
      </c>
      <c r="B3761" s="3" t="s">
        <v>9220</v>
      </c>
      <c r="C3761" s="74" t="s">
        <v>6412</v>
      </c>
      <c r="D3761" s="74" t="s">
        <v>6794</v>
      </c>
      <c r="E3761" s="74" t="s">
        <v>6570</v>
      </c>
      <c r="F3761" s="41">
        <v>1.0275269824752156</v>
      </c>
      <c r="G3761" s="110">
        <v>7359.25</v>
      </c>
      <c r="H3761" s="4">
        <v>3879.8726111042911</v>
      </c>
      <c r="I3761" s="46">
        <v>9509.836050948601</v>
      </c>
      <c r="J3761" s="110">
        <v>9771.6131412652358</v>
      </c>
      <c r="K3761" s="46">
        <v>9801.9235509058417</v>
      </c>
      <c r="L3761" s="110">
        <f>$L$1*gp_need_index[[#This Row],[Normalised weighted population (base year)]]</f>
        <v>3863.336660288086</v>
      </c>
      <c r="M3761" s="4">
        <f>$M$1*gp_need_index[[#This Row],[Normalised travel time adjusted wp (base year)]]</f>
        <v>5819.9273952751264</v>
      </c>
      <c r="N3761" s="115">
        <v>9683.2640555632133</v>
      </c>
      <c r="O3761" s="43">
        <f>gp_need_index[[#This Row],[Combined weighted population (base year)]]/gp_need_index[[#This Row],[Registered population (base year)]]</f>
        <v>1.315794959481362</v>
      </c>
      <c r="P3761" s="77">
        <v>7430.2910464294719</v>
      </c>
      <c r="Q3761" s="4">
        <v>3960.707971429254</v>
      </c>
      <c r="R3761" s="46">
        <v>9610.710140284069</v>
      </c>
      <c r="S3761" s="110">
        <v>9875.2639898900452</v>
      </c>
      <c r="T3761" s="46">
        <v>9905.7670771736066</v>
      </c>
      <c r="U3761" s="110">
        <f>$L$1*gp_need_index[[#This Row],[Normalised weighted population 2025/26]]</f>
        <v>3904.3163959338981</v>
      </c>
      <c r="V3761" s="4">
        <f>$M$1*gp_need_index[[#This Row],[Normalised travel time adjusted wp 2025/26]]</f>
        <v>5881.5848628333069</v>
      </c>
      <c r="W3761" s="115">
        <v>9785.9012587672041</v>
      </c>
      <c r="X3761" s="43">
        <f>gp_need_index[[#This Row],[Combined weighted population 2025/26]]/gp_need_index[[#This Row],[Registered population 2025/26]]</f>
        <v>1.3170279868740391</v>
      </c>
    </row>
    <row r="3762" spans="1:24" ht="13">
      <c r="A3762" s="8" t="s">
        <v>156</v>
      </c>
      <c r="B3762" s="3" t="s">
        <v>8497</v>
      </c>
      <c r="C3762" s="74" t="s">
        <v>6412</v>
      </c>
      <c r="D3762" s="74" t="s">
        <v>6794</v>
      </c>
      <c r="E3762" s="74" t="s">
        <v>6570</v>
      </c>
      <c r="F3762" s="41">
        <v>1.0275269824752156</v>
      </c>
      <c r="G3762" s="110">
        <v>9955</v>
      </c>
      <c r="H3762" s="4">
        <v>4065.4663836573868</v>
      </c>
      <c r="I3762" s="46">
        <v>9964.7392207087651</v>
      </c>
      <c r="J3762" s="110">
        <v>10239.038422607309</v>
      </c>
      <c r="K3762" s="46">
        <v>10270.798731210249</v>
      </c>
      <c r="L3762" s="110">
        <f>$L$1*gp_need_index[[#This Row],[Normalised weighted population (base year)]]</f>
        <v>4048.1394353517412</v>
      </c>
      <c r="M3762" s="4">
        <f>$M$1*gp_need_index[[#This Row],[Normalised travel time adjusted wp (base year)]]</f>
        <v>6098.3237215315175</v>
      </c>
      <c r="N3762" s="115">
        <v>10146.463156883259</v>
      </c>
      <c r="O3762" s="43">
        <f>gp_need_index[[#This Row],[Combined weighted population (base year)]]/gp_need_index[[#This Row],[Registered population (base year)]]</f>
        <v>1.0192328635744108</v>
      </c>
      <c r="P3762" s="77">
        <v>10046.714022495978</v>
      </c>
      <c r="Q3762" s="4">
        <v>4149.2079069242754</v>
      </c>
      <c r="R3762" s="46">
        <v>10068.107720356389</v>
      </c>
      <c r="S3762" s="110">
        <v>10345.252345133222</v>
      </c>
      <c r="T3762" s="46">
        <v>10377.207150146753</v>
      </c>
      <c r="U3762" s="110">
        <f>$L$1*gp_need_index[[#This Row],[Normalised weighted population 2025/26]]</f>
        <v>4090.1325162069897</v>
      </c>
      <c r="V3762" s="4">
        <f>$M$1*gp_need_index[[#This Row],[Normalised travel time adjusted wp 2025/26]]</f>
        <v>6161.5041033453745</v>
      </c>
      <c r="W3762" s="115">
        <v>10251.636619552364</v>
      </c>
      <c r="X3762" s="43">
        <f>gp_need_index[[#This Row],[Combined weighted population 2025/26]]/gp_need_index[[#This Row],[Registered population 2025/26]]</f>
        <v>1.0203969772203663</v>
      </c>
    </row>
    <row r="3763" spans="1:24" ht="13">
      <c r="A3763" s="8" t="s">
        <v>151</v>
      </c>
      <c r="B3763" s="3" t="s">
        <v>9219</v>
      </c>
      <c r="C3763" s="74" t="s">
        <v>6412</v>
      </c>
      <c r="D3763" s="74" t="s">
        <v>6794</v>
      </c>
      <c r="E3763" s="74" t="s">
        <v>6570</v>
      </c>
      <c r="F3763" s="41">
        <v>1.0275269824752156</v>
      </c>
      <c r="G3763" s="110">
        <v>5584.8333333333321</v>
      </c>
      <c r="H3763" s="4">
        <v>2503.0561558583649</v>
      </c>
      <c r="I3763" s="46">
        <v>6135.1637165622542</v>
      </c>
      <c r="J3763" s="110">
        <v>6304.0462606706415</v>
      </c>
      <c r="K3763" s="46">
        <v>6323.6006803751361</v>
      </c>
      <c r="L3763" s="110">
        <f>$L$1*gp_need_index[[#This Row],[Normalised weighted population (base year)]]</f>
        <v>2492.3881732640361</v>
      </c>
      <c r="M3763" s="4">
        <f>$M$1*gp_need_index[[#This Row],[Normalised travel time adjusted wp (base year)]]</f>
        <v>3754.6606689351865</v>
      </c>
      <c r="N3763" s="115">
        <v>6247.0488421992231</v>
      </c>
      <c r="O3763" s="43">
        <f>gp_need_index[[#This Row],[Combined weighted population (base year)]]/gp_need_index[[#This Row],[Registered population (base year)]]</f>
        <v>1.1185739071054148</v>
      </c>
      <c r="P3763" s="77">
        <v>5641.7977256746026</v>
      </c>
      <c r="Q3763" s="4">
        <v>2555.4962176874192</v>
      </c>
      <c r="R3763" s="46">
        <v>6200.9452830028604</v>
      </c>
      <c r="S3763" s="110">
        <v>6371.6385951378506</v>
      </c>
      <c r="T3763" s="46">
        <v>6391.3195523665163</v>
      </c>
      <c r="U3763" s="110">
        <f>$L$1*gp_need_index[[#This Row],[Normalised weighted population 2025/26]]</f>
        <v>2519.1116978168934</v>
      </c>
      <c r="V3763" s="4">
        <f>$M$1*gp_need_index[[#This Row],[Normalised travel time adjusted wp 2025/26]]</f>
        <v>3794.8689929680077</v>
      </c>
      <c r="W3763" s="115">
        <v>6313.9806907849015</v>
      </c>
      <c r="X3763" s="43">
        <f>gp_need_index[[#This Row],[Combined weighted population 2025/26]]/gp_need_index[[#This Row],[Registered population 2025/26]]</f>
        <v>1.1191434003476126</v>
      </c>
    </row>
    <row r="3764" spans="1:24" ht="13">
      <c r="A3764" s="8" t="s">
        <v>1131</v>
      </c>
      <c r="B3764" s="3" t="s">
        <v>9218</v>
      </c>
      <c r="C3764" s="74" t="s">
        <v>6412</v>
      </c>
      <c r="D3764" s="74" t="s">
        <v>6794</v>
      </c>
      <c r="E3764" s="74" t="s">
        <v>6502</v>
      </c>
      <c r="F3764" s="41">
        <v>1.0275269824752156</v>
      </c>
      <c r="G3764" s="110">
        <v>20201.166666666664</v>
      </c>
      <c r="H3764" s="4">
        <v>8533.5559302464517</v>
      </c>
      <c r="I3764" s="46">
        <v>20916.335653903392</v>
      </c>
      <c r="J3764" s="110">
        <v>21492.099258894119</v>
      </c>
      <c r="K3764" s="46">
        <v>21558.765255915907</v>
      </c>
      <c r="L3764" s="110">
        <f>$L$1*gp_need_index[[#This Row],[Normalised weighted population (base year)]]</f>
        <v>8497.1860605898983</v>
      </c>
      <c r="M3764" s="4">
        <f>$M$1*gp_need_index[[#This Row],[Normalised travel time adjusted wp (base year)]]</f>
        <v>12800.59448225499</v>
      </c>
      <c r="N3764" s="115">
        <v>21297.780542844888</v>
      </c>
      <c r="O3764" s="43">
        <f>gp_need_index[[#This Row],[Combined weighted population (base year)]]/gp_need_index[[#This Row],[Registered population (base year)]]</f>
        <v>1.054284680398569</v>
      </c>
      <c r="P3764" s="77">
        <v>20379.363855650899</v>
      </c>
      <c r="Q3764" s="4">
        <v>8704.2457695462872</v>
      </c>
      <c r="R3764" s="46">
        <v>21120.967181712207</v>
      </c>
      <c r="S3764" s="110">
        <v>21702.363675182802</v>
      </c>
      <c r="T3764" s="46">
        <v>21769.398753345922</v>
      </c>
      <c r="U3764" s="110">
        <f>$L$1*gp_need_index[[#This Row],[Normalised weighted population 2025/26]]</f>
        <v>8580.3168820887295</v>
      </c>
      <c r="V3764" s="4">
        <f>$M$1*gp_need_index[[#This Row],[Normalised travel time adjusted wp 2025/26]]</f>
        <v>12925.658879634653</v>
      </c>
      <c r="W3764" s="115">
        <v>21505.975761723384</v>
      </c>
      <c r="X3764" s="43">
        <f>gp_need_index[[#This Row],[Combined weighted population 2025/26]]/gp_need_index[[#This Row],[Registered population 2025/26]]</f>
        <v>1.0552819957508188</v>
      </c>
    </row>
    <row r="3765" spans="1:24" ht="13">
      <c r="A3765" s="8" t="s">
        <v>121</v>
      </c>
      <c r="B3765" s="3" t="s">
        <v>9217</v>
      </c>
      <c r="C3765" s="74" t="s">
        <v>6412</v>
      </c>
      <c r="D3765" s="74" t="s">
        <v>6794</v>
      </c>
      <c r="E3765" s="74" t="s">
        <v>6570</v>
      </c>
      <c r="F3765" s="41">
        <v>1.0275269824752156</v>
      </c>
      <c r="G3765" s="110">
        <v>4197.75</v>
      </c>
      <c r="H3765" s="4">
        <v>2692.5473144329753</v>
      </c>
      <c r="I3765" s="46">
        <v>6599.6196489532804</v>
      </c>
      <c r="J3765" s="110">
        <v>6781.2872633731058</v>
      </c>
      <c r="K3765" s="46">
        <v>6802.3220292681517</v>
      </c>
      <c r="L3765" s="110">
        <f>$L$1*gp_need_index[[#This Row],[Normalised weighted population (base year)]]</f>
        <v>2681.0717237565341</v>
      </c>
      <c r="M3765" s="4">
        <f>$M$1*gp_need_index[[#This Row],[Normalised travel time adjusted wp (base year)]]</f>
        <v>4038.9031932372704</v>
      </c>
      <c r="N3765" s="115">
        <v>6719.9749169938041</v>
      </c>
      <c r="O3765" s="43">
        <f>gp_need_index[[#This Row],[Combined weighted population (base year)]]/gp_need_index[[#This Row],[Registered population (base year)]]</f>
        <v>1.6008516269415292</v>
      </c>
      <c r="P3765" s="77">
        <v>4244.1489872921766</v>
      </c>
      <c r="Q3765" s="4">
        <v>2750.7737604870499</v>
      </c>
      <c r="R3765" s="46">
        <v>6674.7888166065068</v>
      </c>
      <c r="S3765" s="110">
        <v>6858.5256113869991</v>
      </c>
      <c r="T3765" s="46">
        <v>6879.7104835660984</v>
      </c>
      <c r="U3765" s="110">
        <f>$L$1*gp_need_index[[#This Row],[Normalised weighted population 2025/26]]</f>
        <v>2711.6089275066538</v>
      </c>
      <c r="V3765" s="4">
        <f>$M$1*gp_need_index[[#This Row],[Normalised travel time adjusted wp 2025/26]]</f>
        <v>4084.8528665751119</v>
      </c>
      <c r="W3765" s="115">
        <v>6796.4617940817661</v>
      </c>
      <c r="X3765" s="43">
        <f>gp_need_index[[#This Row],[Combined weighted population 2025/26]]/gp_need_index[[#This Row],[Registered population 2025/26]]</f>
        <v>1.6013721041442512</v>
      </c>
    </row>
    <row r="3766" spans="1:24" ht="13">
      <c r="A3766" s="8" t="s">
        <v>1135</v>
      </c>
      <c r="B3766" s="3" t="s">
        <v>9216</v>
      </c>
      <c r="C3766" s="74" t="s">
        <v>6412</v>
      </c>
      <c r="D3766" s="74" t="s">
        <v>6794</v>
      </c>
      <c r="E3766" s="74" t="s">
        <v>6502</v>
      </c>
      <c r="F3766" s="41">
        <v>1.0275269824752156</v>
      </c>
      <c r="G3766" s="110">
        <v>9043.3333333333358</v>
      </c>
      <c r="H3766" s="4">
        <v>3815.1815834307854</v>
      </c>
      <c r="I3766" s="46">
        <v>9351.2738689373418</v>
      </c>
      <c r="J3766" s="110">
        <v>9608.6862208485218</v>
      </c>
      <c r="K3766" s="46">
        <v>9638.4912500951305</v>
      </c>
      <c r="L3766" s="110">
        <f>$L$1*gp_need_index[[#This Row],[Normalised weighted population (base year)]]</f>
        <v>3798.9213446698668</v>
      </c>
      <c r="M3766" s="4">
        <f>$M$1*gp_need_index[[#This Row],[Normalised travel time adjusted wp (base year)]]</f>
        <v>5722.8888783124839</v>
      </c>
      <c r="N3766" s="115">
        <v>9521.8102229823508</v>
      </c>
      <c r="O3766" s="43">
        <f>gp_need_index[[#This Row],[Combined weighted population (base year)]]/gp_need_index[[#This Row],[Registered population (base year)]]</f>
        <v>1.0529093501270566</v>
      </c>
      <c r="P3766" s="77">
        <v>9124.9745047966353</v>
      </c>
      <c r="Q3766" s="4">
        <v>3892.7230890322949</v>
      </c>
      <c r="R3766" s="46">
        <v>9445.7439263264423</v>
      </c>
      <c r="S3766" s="110">
        <v>9705.7567538518033</v>
      </c>
      <c r="T3766" s="46">
        <v>9735.7362608015774</v>
      </c>
      <c r="U3766" s="110">
        <f>$L$1*gp_need_index[[#This Row],[Normalised weighted population 2025/26]]</f>
        <v>3837.2994653919823</v>
      </c>
      <c r="V3766" s="4">
        <f>$M$1*gp_need_index[[#This Row],[Normalised travel time adjusted wp 2025/26]]</f>
        <v>5780.6284535014756</v>
      </c>
      <c r="W3766" s="115">
        <v>9617.9279188934579</v>
      </c>
      <c r="X3766" s="43">
        <f>gp_need_index[[#This Row],[Combined weighted population 2025/26]]/gp_need_index[[#This Row],[Registered population 2025/26]]</f>
        <v>1.0540224428942455</v>
      </c>
    </row>
    <row r="3767" spans="1:24" ht="13">
      <c r="A3767" s="8" t="s">
        <v>155</v>
      </c>
      <c r="B3767" s="3" t="s">
        <v>9215</v>
      </c>
      <c r="C3767" s="74" t="s">
        <v>6412</v>
      </c>
      <c r="D3767" s="74" t="s">
        <v>6794</v>
      </c>
      <c r="E3767" s="74" t="s">
        <v>6570</v>
      </c>
      <c r="F3767" s="41">
        <v>1.0275269824752156</v>
      </c>
      <c r="G3767" s="110">
        <v>4946</v>
      </c>
      <c r="H3767" s="4">
        <v>3254.8437215386311</v>
      </c>
      <c r="I3767" s="46">
        <v>7977.8470238181144</v>
      </c>
      <c r="J3767" s="110">
        <v>8197.4530790327062</v>
      </c>
      <c r="K3767" s="46">
        <v>8222.8806268943645</v>
      </c>
      <c r="L3767" s="110">
        <f>$L$1*gp_need_index[[#This Row],[Normalised weighted population (base year)]]</f>
        <v>3240.9716331768232</v>
      </c>
      <c r="M3767" s="4">
        <f>$M$1*gp_need_index[[#This Row],[Normalised travel time adjusted wp (base year)]]</f>
        <v>4882.364974588786</v>
      </c>
      <c r="N3767" s="115">
        <v>8123.3366077656092</v>
      </c>
      <c r="O3767" s="43">
        <f>gp_need_index[[#This Row],[Combined weighted population (base year)]]/gp_need_index[[#This Row],[Registered population (base year)]]</f>
        <v>1.6424052987799453</v>
      </c>
      <c r="P3767" s="77">
        <v>4999.6355864230336</v>
      </c>
      <c r="Q3767" s="4">
        <v>3326.3324881737649</v>
      </c>
      <c r="R3767" s="46">
        <v>8071.3896618113631</v>
      </c>
      <c r="S3767" s="110">
        <v>8293.5706635826809</v>
      </c>
      <c r="T3767" s="46">
        <v>8319.1881569583165</v>
      </c>
      <c r="U3767" s="110">
        <f>$L$1*gp_need_index[[#This Row],[Normalised weighted population 2025/26]]</f>
        <v>3278.9729931080838</v>
      </c>
      <c r="V3767" s="4">
        <f>$M$1*gp_need_index[[#This Row],[Normalised travel time adjusted wp 2025/26]]</f>
        <v>4939.5479172713658</v>
      </c>
      <c r="W3767" s="115">
        <v>8218.5209103794496</v>
      </c>
      <c r="X3767" s="43">
        <f>gp_need_index[[#This Row],[Combined weighted population 2025/26]]/gp_need_index[[#This Row],[Registered population 2025/26]]</f>
        <v>1.6438239884317953</v>
      </c>
    </row>
    <row r="3768" spans="1:24" ht="13">
      <c r="A3768" s="8" t="s">
        <v>1124</v>
      </c>
      <c r="B3768" s="3" t="s">
        <v>9214</v>
      </c>
      <c r="C3768" s="74" t="s">
        <v>6412</v>
      </c>
      <c r="D3768" s="74" t="s">
        <v>6794</v>
      </c>
      <c r="E3768" s="74" t="s">
        <v>6502</v>
      </c>
      <c r="F3768" s="41">
        <v>1.0275269824752156</v>
      </c>
      <c r="G3768" s="110">
        <v>11911.666666666668</v>
      </c>
      <c r="H3768" s="4">
        <v>2757.535630765818</v>
      </c>
      <c r="I3768" s="46">
        <v>6758.9105060251613</v>
      </c>
      <c r="J3768" s="110">
        <v>6944.9629170760663</v>
      </c>
      <c r="K3768" s="46">
        <v>6966.5053858488463</v>
      </c>
      <c r="L3768" s="110">
        <f>$L$1*gp_need_index[[#This Row],[Normalised weighted population (base year)]]</f>
        <v>2745.7830609949001</v>
      </c>
      <c r="M3768" s="4">
        <f>$M$1*gp_need_index[[#This Row],[Normalised travel time adjusted wp (base year)]]</f>
        <v>4136.3876522671417</v>
      </c>
      <c r="N3768" s="115">
        <v>6882.1707132620413</v>
      </c>
      <c r="O3768" s="43">
        <f>gp_need_index[[#This Row],[Combined weighted population (base year)]]/gp_need_index[[#This Row],[Registered population (base year)]]</f>
        <v>0.57776723491775916</v>
      </c>
      <c r="P3768" s="77">
        <v>12012.919129738826</v>
      </c>
      <c r="Q3768" s="4">
        <v>2807.8640571513238</v>
      </c>
      <c r="R3768" s="46">
        <v>6813.3191745680324</v>
      </c>
      <c r="S3768" s="110">
        <v>7000.8692920844169</v>
      </c>
      <c r="T3768" s="46">
        <v>7022.493840784673</v>
      </c>
      <c r="U3768" s="110">
        <f>$L$1*gp_need_index[[#This Row],[Normalised weighted population 2025/26]]</f>
        <v>2767.8863867192349</v>
      </c>
      <c r="V3768" s="4">
        <f>$M$1*gp_need_index[[#This Row],[Normalised travel time adjusted wp 2025/26]]</f>
        <v>4169.6309989437268</v>
      </c>
      <c r="W3768" s="115">
        <v>6937.5173856629617</v>
      </c>
      <c r="X3768" s="43">
        <f>gp_need_index[[#This Row],[Combined weighted population 2025/26]]/gp_need_index[[#This Row],[Registered population 2025/26]]</f>
        <v>0.57750471061514508</v>
      </c>
    </row>
    <row r="3769" spans="1:24" ht="13">
      <c r="A3769" s="8" t="s">
        <v>138</v>
      </c>
      <c r="B3769" s="3" t="s">
        <v>9213</v>
      </c>
      <c r="C3769" s="74" t="s">
        <v>6412</v>
      </c>
      <c r="D3769" s="74" t="s">
        <v>6794</v>
      </c>
      <c r="E3769" s="74" t="s">
        <v>6570</v>
      </c>
      <c r="F3769" s="41">
        <v>1.0275269824752156</v>
      </c>
      <c r="G3769" s="110">
        <v>4162.75</v>
      </c>
      <c r="H3769" s="4">
        <v>1815.395096180263</v>
      </c>
      <c r="I3769" s="46">
        <v>4449.6589096662765</v>
      </c>
      <c r="J3769" s="110">
        <v>4572.1445924933469</v>
      </c>
      <c r="K3769" s="46">
        <v>4586.32685426846</v>
      </c>
      <c r="L3769" s="110">
        <f>$L$1*gp_need_index[[#This Row],[Normalised weighted population (base year)]]</f>
        <v>1807.6579132798502</v>
      </c>
      <c r="M3769" s="4">
        <f>$M$1*gp_need_index[[#This Row],[Normalised travel time adjusted wp (base year)]]</f>
        <v>2723.1480804985736</v>
      </c>
      <c r="N3769" s="115">
        <v>4530.8059937784237</v>
      </c>
      <c r="O3769" s="43">
        <f>gp_need_index[[#This Row],[Combined weighted population (base year)]]/gp_need_index[[#This Row],[Registered population (base year)]]</f>
        <v>1.0884165500638818</v>
      </c>
      <c r="P3769" s="77">
        <v>4202.3324720965102</v>
      </c>
      <c r="Q3769" s="4">
        <v>1853.3136231758228</v>
      </c>
      <c r="R3769" s="46">
        <v>4497.0899545908715</v>
      </c>
      <c r="S3769" s="110">
        <v>4620.8812709603626</v>
      </c>
      <c r="T3769" s="46">
        <v>4635.1544230380578</v>
      </c>
      <c r="U3769" s="110">
        <f>$L$1*gp_need_index[[#This Row],[Normalised weighted population 2025/26]]</f>
        <v>1826.926604528705</v>
      </c>
      <c r="V3769" s="4">
        <f>$M$1*gp_need_index[[#This Row],[Normalised travel time adjusted wp 2025/26]]</f>
        <v>2752.1396252347695</v>
      </c>
      <c r="W3769" s="115">
        <v>4579.0662297634744</v>
      </c>
      <c r="X3769" s="43">
        <f>gp_need_index[[#This Row],[Combined weighted population 2025/26]]/gp_need_index[[#This Row],[Registered population 2025/26]]</f>
        <v>1.0896487272647932</v>
      </c>
    </row>
    <row r="3770" spans="1:24" ht="13">
      <c r="A3770" s="8" t="s">
        <v>163</v>
      </c>
      <c r="B3770" s="3" t="s">
        <v>9212</v>
      </c>
      <c r="C3770" s="74" t="s">
        <v>6412</v>
      </c>
      <c r="D3770" s="74" t="s">
        <v>6794</v>
      </c>
      <c r="E3770" s="74" t="s">
        <v>6570</v>
      </c>
      <c r="F3770" s="41">
        <v>1.0275269824752156</v>
      </c>
      <c r="G3770" s="110">
        <v>4877.0833333333321</v>
      </c>
      <c r="H3770" s="4">
        <v>2033.2486098707907</v>
      </c>
      <c r="I3770" s="46">
        <v>4983.6329356151191</v>
      </c>
      <c r="J3770" s="110">
        <v>5120.817312096704</v>
      </c>
      <c r="K3770" s="46">
        <v>5136.7014929561456</v>
      </c>
      <c r="L3770" s="110">
        <f>$L$1*gp_need_index[[#This Row],[Normalised weighted population (base year)]]</f>
        <v>2024.5829390150739</v>
      </c>
      <c r="M3770" s="4">
        <f>$M$1*gp_need_index[[#This Row],[Normalised travel time adjusted wp (base year)]]</f>
        <v>3049.9350035680859</v>
      </c>
      <c r="N3770" s="115">
        <v>5074.5179425831593</v>
      </c>
      <c r="O3770" s="43">
        <f>gp_need_index[[#This Row],[Combined weighted population (base year)]]/gp_need_index[[#This Row],[Registered population (base year)]]</f>
        <v>1.0404821069798877</v>
      </c>
      <c r="P3770" s="77">
        <v>4922.9650192473737</v>
      </c>
      <c r="Q3770" s="4">
        <v>2076.2105364836198</v>
      </c>
      <c r="R3770" s="46">
        <v>5037.9522550730335</v>
      </c>
      <c r="S3770" s="110">
        <v>5176.6318785094018</v>
      </c>
      <c r="T3770" s="46">
        <v>5192.6216539915258</v>
      </c>
      <c r="U3770" s="110">
        <f>$L$1*gp_need_index[[#This Row],[Normalised weighted population 2025/26]]</f>
        <v>2046.6499669953016</v>
      </c>
      <c r="V3770" s="4">
        <f>$M$1*gp_need_index[[#This Row],[Normalised travel time adjusted wp 2025/26]]</f>
        <v>3083.1378004954227</v>
      </c>
      <c r="W3770" s="115">
        <v>5129.787767490724</v>
      </c>
      <c r="X3770" s="43">
        <f>gp_need_index[[#This Row],[Combined weighted population 2025/26]]/gp_need_index[[#This Row],[Registered population 2025/26]]</f>
        <v>1.0420118256852797</v>
      </c>
    </row>
    <row r="3771" spans="1:24" ht="13">
      <c r="A3771" s="8" t="s">
        <v>159</v>
      </c>
      <c r="B3771" s="3" t="s">
        <v>9211</v>
      </c>
      <c r="C3771" s="74" t="s">
        <v>6412</v>
      </c>
      <c r="D3771" s="74" t="s">
        <v>6794</v>
      </c>
      <c r="E3771" s="74" t="s">
        <v>6570</v>
      </c>
      <c r="F3771" s="41">
        <v>1.0275269824752156</v>
      </c>
      <c r="G3771" s="110">
        <v>3379.6666666666665</v>
      </c>
      <c r="H3771" s="4">
        <v>1227.3025923189975</v>
      </c>
      <c r="I3771" s="46">
        <v>3008.2035179335294</v>
      </c>
      <c r="J3771" s="110">
        <v>3091.0102834535674</v>
      </c>
      <c r="K3771" s="46">
        <v>3100.5982385373754</v>
      </c>
      <c r="L3771" s="110">
        <f>$L$1*gp_need_index[[#This Row],[Normalised weighted population (base year)]]</f>
        <v>1222.0718496278319</v>
      </c>
      <c r="M3771" s="4">
        <f>$M$1*gp_need_index[[#This Row],[Normalised travel time adjusted wp (base year)]]</f>
        <v>1840.9913662852255</v>
      </c>
      <c r="N3771" s="115">
        <v>3063.0632159130573</v>
      </c>
      <c r="O3771" s="43">
        <f>gp_need_index[[#This Row],[Combined weighted population (base year)]]/gp_need_index[[#This Row],[Registered population (base year)]]</f>
        <v>0.90632110146357359</v>
      </c>
      <c r="P3771" s="77">
        <v>3408.8192799762191</v>
      </c>
      <c r="Q3771" s="4">
        <v>1252.4837648255655</v>
      </c>
      <c r="R3771" s="46">
        <v>3039.1683774672447</v>
      </c>
      <c r="S3771" s="110">
        <v>3122.8275121330148</v>
      </c>
      <c r="T3771" s="46">
        <v>3132.4734193484192</v>
      </c>
      <c r="U3771" s="110">
        <f>$L$1*gp_need_index[[#This Row],[Normalised weighted population 2025/26]]</f>
        <v>1234.6512123399093</v>
      </c>
      <c r="V3771" s="4">
        <f>$M$1*gp_need_index[[#This Row],[Normalised travel time adjusted wp 2025/26]]</f>
        <v>1859.9173696424334</v>
      </c>
      <c r="W3771" s="115">
        <v>3094.5685819823429</v>
      </c>
      <c r="X3771" s="43">
        <f>gp_need_index[[#This Row],[Combined weighted population 2025/26]]/gp_need_index[[#This Row],[Registered population 2025/26]]</f>
        <v>0.90781244994716515</v>
      </c>
    </row>
    <row r="3772" spans="1:24" ht="13">
      <c r="A3772" s="8" t="s">
        <v>135</v>
      </c>
      <c r="B3772" s="3" t="s">
        <v>9210</v>
      </c>
      <c r="C3772" s="74" t="s">
        <v>6412</v>
      </c>
      <c r="D3772" s="74" t="s">
        <v>6794</v>
      </c>
      <c r="E3772" s="74" t="s">
        <v>6570</v>
      </c>
      <c r="F3772" s="41">
        <v>1.0275269824752156</v>
      </c>
      <c r="G3772" s="110">
        <v>3525.1666666666665</v>
      </c>
      <c r="H3772" s="4">
        <v>1555.1948541994675</v>
      </c>
      <c r="I3772" s="46">
        <v>3811.890124533345</v>
      </c>
      <c r="J3772" s="110">
        <v>3916.8199571888217</v>
      </c>
      <c r="K3772" s="46">
        <v>3928.9694780176337</v>
      </c>
      <c r="L3772" s="110">
        <f>$L$1*gp_need_index[[#This Row],[Normalised weighted population (base year)]]</f>
        <v>1548.5666402872232</v>
      </c>
      <c r="M3772" s="4">
        <f>$M$1*gp_need_index[[#This Row],[Normalised travel time adjusted wp (base year)]]</f>
        <v>2332.8397718630908</v>
      </c>
      <c r="N3772" s="115">
        <v>3881.4064121503143</v>
      </c>
      <c r="O3772" s="43">
        <f>gp_need_index[[#This Row],[Combined weighted population (base year)]]/gp_need_index[[#This Row],[Registered population (base year)]]</f>
        <v>1.1010561426363712</v>
      </c>
      <c r="P3772" s="77">
        <v>3557.9701078545104</v>
      </c>
      <c r="Q3772" s="4">
        <v>1587.9208984886732</v>
      </c>
      <c r="R3772" s="46">
        <v>3853.1110072139463</v>
      </c>
      <c r="S3772" s="110">
        <v>3959.1755263845848</v>
      </c>
      <c r="T3772" s="46">
        <v>3971.4047768406626</v>
      </c>
      <c r="U3772" s="110">
        <f>$L$1*gp_need_index[[#This Row],[Normalised weighted population 2025/26]]</f>
        <v>1565.3124754810397</v>
      </c>
      <c r="V3772" s="4">
        <f>$M$1*gp_need_index[[#This Row],[Normalised travel time adjusted wp 2025/26]]</f>
        <v>2358.0358833063401</v>
      </c>
      <c r="W3772" s="115">
        <v>3923.3483587873798</v>
      </c>
      <c r="X3772" s="43">
        <f>gp_need_index[[#This Row],[Combined weighted population 2025/26]]/gp_need_index[[#This Row],[Registered population 2025/26]]</f>
        <v>1.1026928950657193</v>
      </c>
    </row>
    <row r="3773" spans="1:24" ht="13">
      <c r="A3773" s="8" t="s">
        <v>136</v>
      </c>
      <c r="B3773" s="3" t="s">
        <v>12795</v>
      </c>
      <c r="C3773" s="74" t="s">
        <v>6412</v>
      </c>
      <c r="D3773" s="74" t="s">
        <v>6794</v>
      </c>
      <c r="E3773" s="74" t="s">
        <v>6570</v>
      </c>
      <c r="F3773" s="41">
        <v>1.0275269824752156</v>
      </c>
      <c r="G3773" s="110">
        <v>3427.3333333333335</v>
      </c>
      <c r="H3773" s="4">
        <v>1409.4116318522092</v>
      </c>
      <c r="I3773" s="46">
        <v>3454.5653661034999</v>
      </c>
      <c r="J3773" s="110">
        <v>3549.6591263957175</v>
      </c>
      <c r="K3773" s="46">
        <v>3560.6697569487437</v>
      </c>
      <c r="L3773" s="110">
        <f>$L$1*gp_need_index[[#This Row],[Normalised weighted population (base year)]]</f>
        <v>1403.4047435442289</v>
      </c>
      <c r="M3773" s="4">
        <f>$M$1*gp_need_index[[#This Row],[Normalised travel time adjusted wp (base year)]]</f>
        <v>2114.1604865994414</v>
      </c>
      <c r="N3773" s="115">
        <v>3517.5652301436703</v>
      </c>
      <c r="O3773" s="43">
        <f>gp_need_index[[#This Row],[Combined weighted population (base year)]]/gp_need_index[[#This Row],[Registered population (base year)]]</f>
        <v>1.0263271435937571</v>
      </c>
      <c r="P3773" s="77">
        <v>3459.6014923978773</v>
      </c>
      <c r="Q3773" s="4">
        <v>1439.2753281682224</v>
      </c>
      <c r="R3773" s="46">
        <v>3492.4205699758922</v>
      </c>
      <c r="S3773" s="110">
        <v>3588.5563698017008</v>
      </c>
      <c r="T3773" s="46">
        <v>3599.6408378505662</v>
      </c>
      <c r="U3773" s="110">
        <f>$L$1*gp_need_index[[#This Row],[Normalised weighted population 2025/26]]</f>
        <v>1418.7832838386544</v>
      </c>
      <c r="V3773" s="4">
        <f>$M$1*gp_need_index[[#This Row],[Normalised travel time adjusted wp 2025/26]]</f>
        <v>2137.2997061807901</v>
      </c>
      <c r="W3773" s="115">
        <v>3556.0829900194444</v>
      </c>
      <c r="X3773" s="43">
        <f>gp_need_index[[#This Row],[Combined weighted population 2025/26]]/gp_need_index[[#This Row],[Registered population 2025/26]]</f>
        <v>1.0278880379238984</v>
      </c>
    </row>
    <row r="3774" spans="1:24" ht="13">
      <c r="A3774" s="8" t="s">
        <v>164</v>
      </c>
      <c r="B3774" s="3" t="s">
        <v>9209</v>
      </c>
      <c r="C3774" s="74" t="s">
        <v>6412</v>
      </c>
      <c r="D3774" s="74" t="s">
        <v>6794</v>
      </c>
      <c r="E3774" s="74" t="s">
        <v>6570</v>
      </c>
      <c r="F3774" s="41">
        <v>1.0275269824752156</v>
      </c>
      <c r="G3774" s="110">
        <v>3083.916666666667</v>
      </c>
      <c r="H3774" s="4">
        <v>1636.5129094057718</v>
      </c>
      <c r="I3774" s="46">
        <v>4011.2063007347688</v>
      </c>
      <c r="J3774" s="110">
        <v>4121.6227062795688</v>
      </c>
      <c r="K3774" s="46">
        <v>4134.4075014618284</v>
      </c>
      <c r="L3774" s="110">
        <f>$L$1*gp_need_index[[#This Row],[Normalised weighted population (base year)]]</f>
        <v>1629.5381193308172</v>
      </c>
      <c r="M3774" s="4">
        <f>$M$1*gp_need_index[[#This Row],[Normalised travel time adjusted wp (base year)]]</f>
        <v>2454.8193378599658</v>
      </c>
      <c r="N3774" s="115">
        <v>4084.357457190783</v>
      </c>
      <c r="O3774" s="43">
        <f>gp_need_index[[#This Row],[Combined weighted population (base year)]]/gp_need_index[[#This Row],[Registered population (base year)]]</f>
        <v>1.324405909322274</v>
      </c>
      <c r="P3774" s="77">
        <v>3114.9449678692654</v>
      </c>
      <c r="Q3774" s="4">
        <v>1670.3974969478622</v>
      </c>
      <c r="R3774" s="46">
        <v>4053.2415613637968</v>
      </c>
      <c r="S3774" s="110">
        <v>4164.8150707912737</v>
      </c>
      <c r="T3774" s="46">
        <v>4177.6795084158584</v>
      </c>
      <c r="U3774" s="110">
        <f>$L$1*gp_need_index[[#This Row],[Normalised weighted population 2025/26]]</f>
        <v>1646.6147926344215</v>
      </c>
      <c r="V3774" s="4">
        <f>$M$1*gp_need_index[[#This Row],[Normalised travel time adjusted wp 2025/26]]</f>
        <v>2480.5122477681462</v>
      </c>
      <c r="W3774" s="115">
        <v>4127.1270404025672</v>
      </c>
      <c r="X3774" s="43">
        <f>gp_need_index[[#This Row],[Combined weighted population 2025/26]]/gp_need_index[[#This Row],[Registered population 2025/26]]</f>
        <v>1.3249438057410274</v>
      </c>
    </row>
    <row r="3775" spans="1:24" ht="13">
      <c r="A3775" s="8" t="s">
        <v>147</v>
      </c>
      <c r="B3775" s="3" t="s">
        <v>9208</v>
      </c>
      <c r="C3775" s="74" t="s">
        <v>6412</v>
      </c>
      <c r="D3775" s="74" t="s">
        <v>6794</v>
      </c>
      <c r="E3775" s="74" t="s">
        <v>6570</v>
      </c>
      <c r="F3775" s="41">
        <v>1.0275269824752156</v>
      </c>
      <c r="G3775" s="110">
        <v>8333.6666666666661</v>
      </c>
      <c r="H3775" s="4">
        <v>2608.1740672708456</v>
      </c>
      <c r="I3775" s="46">
        <v>6392.8149860111007</v>
      </c>
      <c r="J3775" s="110">
        <v>6568.7898920983234</v>
      </c>
      <c r="K3775" s="46">
        <v>6589.1655158151243</v>
      </c>
      <c r="L3775" s="110">
        <f>$L$1*gp_need_index[[#This Row],[Normalised weighted population (base year)]]</f>
        <v>2597.0580739330599</v>
      </c>
      <c r="M3775" s="4">
        <f>$M$1*gp_need_index[[#This Row],[Normalised travel time adjusted wp (base year)]]</f>
        <v>3912.340746011087</v>
      </c>
      <c r="N3775" s="115">
        <v>6509.3988199441465</v>
      </c>
      <c r="O3775" s="43">
        <f>gp_need_index[[#This Row],[Combined weighted population (base year)]]/gp_need_index[[#This Row],[Registered population (base year)]]</f>
        <v>0.78109661452871648</v>
      </c>
      <c r="P3775" s="77">
        <v>8407.0785026526883</v>
      </c>
      <c r="Q3775" s="4">
        <v>2658.4533738370342</v>
      </c>
      <c r="R3775" s="46">
        <v>6450.7721805574538</v>
      </c>
      <c r="S3775" s="110">
        <v>6628.3424733232669</v>
      </c>
      <c r="T3775" s="46">
        <v>6648.8163471575381</v>
      </c>
      <c r="U3775" s="110">
        <f>$L$1*gp_need_index[[#This Row],[Normalised weighted population 2025/26]]</f>
        <v>2620.6029755716158</v>
      </c>
      <c r="V3775" s="4">
        <f>$M$1*gp_need_index[[#This Row],[Normalised travel time adjusted wp 2025/26]]</f>
        <v>3947.7586418636379</v>
      </c>
      <c r="W3775" s="115">
        <v>6568.3616174352537</v>
      </c>
      <c r="X3775" s="43">
        <f>gp_need_index[[#This Row],[Combined weighted population 2025/26]]/gp_need_index[[#This Row],[Registered population 2025/26]]</f>
        <v>0.78128943548733798</v>
      </c>
    </row>
    <row r="3776" spans="1:24" ht="13">
      <c r="A3776" s="8" t="s">
        <v>144</v>
      </c>
      <c r="B3776" s="3" t="s">
        <v>9207</v>
      </c>
      <c r="C3776" s="74" t="s">
        <v>6412</v>
      </c>
      <c r="D3776" s="74" t="s">
        <v>6794</v>
      </c>
      <c r="E3776" s="74" t="s">
        <v>6655</v>
      </c>
      <c r="F3776" s="41">
        <v>1.0275269824752156</v>
      </c>
      <c r="G3776" s="110">
        <v>2226.833333333333</v>
      </c>
      <c r="H3776" s="4">
        <v>1490.2398099345723</v>
      </c>
      <c r="I3776" s="46">
        <v>3652.6808196006637</v>
      </c>
      <c r="J3776" s="110">
        <v>3753.2281005093673</v>
      </c>
      <c r="K3776" s="46">
        <v>3764.8701783890838</v>
      </c>
      <c r="L3776" s="110">
        <f>$L$1*gp_need_index[[#This Row],[Normalised weighted population (base year)]]</f>
        <v>1483.888433311819</v>
      </c>
      <c r="M3776" s="4">
        <f>$M$1*gp_need_index[[#This Row],[Normalised travel time adjusted wp (base year)]]</f>
        <v>2235.4052219511605</v>
      </c>
      <c r="N3776" s="115">
        <v>3719.2936552629794</v>
      </c>
      <c r="O3776" s="43">
        <f>gp_need_index[[#This Row],[Combined weighted population (base year)]]/gp_need_index[[#This Row],[Registered population (base year)]]</f>
        <v>1.6702164457434234</v>
      </c>
      <c r="P3776" s="77">
        <v>2251.0576255181395</v>
      </c>
      <c r="Q3776" s="4">
        <v>1521.9980062325851</v>
      </c>
      <c r="R3776" s="46">
        <v>3693.1482395338512</v>
      </c>
      <c r="S3776" s="110">
        <v>3794.8094664018727</v>
      </c>
      <c r="T3776" s="46">
        <v>3806.5310167823636</v>
      </c>
      <c r="U3776" s="110">
        <f>$L$1*gp_need_index[[#This Row],[Normalised weighted population 2025/26]]</f>
        <v>1500.3281769769649</v>
      </c>
      <c r="V3776" s="4">
        <f>$M$1*gp_need_index[[#This Row],[Normalised travel time adjusted wp 2025/26]]</f>
        <v>2260.1414947261887</v>
      </c>
      <c r="W3776" s="115">
        <v>3760.4696717031538</v>
      </c>
      <c r="X3776" s="43">
        <f>gp_need_index[[#This Row],[Combined weighted population 2025/26]]/gp_need_index[[#This Row],[Registered population 2025/26]]</f>
        <v>1.6705346096315876</v>
      </c>
    </row>
    <row r="3777" spans="1:24" ht="13">
      <c r="A3777" s="8" t="s">
        <v>131</v>
      </c>
      <c r="B3777" s="3" t="s">
        <v>9205</v>
      </c>
      <c r="C3777" s="74" t="s">
        <v>6412</v>
      </c>
      <c r="D3777" s="74" t="s">
        <v>6794</v>
      </c>
      <c r="E3777" s="74" t="s">
        <v>6570</v>
      </c>
      <c r="F3777" s="41">
        <v>1.0275269824752156</v>
      </c>
      <c r="G3777" s="110">
        <v>2536.583333333333</v>
      </c>
      <c r="H3777" s="4">
        <v>1835.1358402713922</v>
      </c>
      <c r="I3777" s="46">
        <v>4498.0448384447318</v>
      </c>
      <c r="J3777" s="110">
        <v>4621.8624398853335</v>
      </c>
      <c r="K3777" s="46">
        <v>4636.1989206516309</v>
      </c>
      <c r="L3777" s="110">
        <f>$L$1*gp_need_index[[#This Row],[Normalised weighted population (base year)]]</f>
        <v>1827.314522656754</v>
      </c>
      <c r="M3777" s="4">
        <f>$M$1*gp_need_index[[#This Row],[Normalised travel time adjusted wp (base year)]]</f>
        <v>2752.7597994530202</v>
      </c>
      <c r="N3777" s="115">
        <v>4580.0743221097746</v>
      </c>
      <c r="O3777" s="43">
        <f>gp_need_index[[#This Row],[Combined weighted population (base year)]]/gp_need_index[[#This Row],[Registered population (base year)]]</f>
        <v>1.8056076699404482</v>
      </c>
      <c r="P3777" s="77">
        <v>2563.573439547913</v>
      </c>
      <c r="Q3777" s="4">
        <v>1873.3169159354215</v>
      </c>
      <c r="R3777" s="46">
        <v>4545.6282083451297</v>
      </c>
      <c r="S3777" s="110">
        <v>4670.7556363750919</v>
      </c>
      <c r="T3777" s="46">
        <v>4685.1828422707931</v>
      </c>
      <c r="U3777" s="110">
        <f>$L$1*gp_need_index[[#This Row],[Normalised weighted population 2025/26]]</f>
        <v>1846.6450953786589</v>
      </c>
      <c r="V3777" s="4">
        <f>$M$1*gp_need_index[[#This Row],[Normalised travel time adjusted wp 2025/26]]</f>
        <v>2781.8441792565154</v>
      </c>
      <c r="W3777" s="115">
        <v>4628.4892746351743</v>
      </c>
      <c r="X3777" s="43">
        <f>gp_need_index[[#This Row],[Combined weighted population 2025/26]]/gp_need_index[[#This Row],[Registered population 2025/26]]</f>
        <v>1.8054833940904809</v>
      </c>
    </row>
    <row r="3778" spans="1:24" ht="13">
      <c r="A3778" s="8" t="s">
        <v>1133</v>
      </c>
      <c r="B3778" s="3" t="s">
        <v>9204</v>
      </c>
      <c r="C3778" s="74" t="s">
        <v>6412</v>
      </c>
      <c r="D3778" s="74" t="s">
        <v>6794</v>
      </c>
      <c r="E3778" s="74" t="s">
        <v>6502</v>
      </c>
      <c r="F3778" s="41">
        <v>1.0275269824752156</v>
      </c>
      <c r="G3778" s="110">
        <v>10156.166666666666</v>
      </c>
      <c r="H3778" s="4">
        <v>3534.2971153434924</v>
      </c>
      <c r="I3778" s="46">
        <v>8662.806615367439</v>
      </c>
      <c r="J3778" s="110">
        <v>8901.2675412548397</v>
      </c>
      <c r="K3778" s="46">
        <v>8928.8782398770254</v>
      </c>
      <c r="L3778" s="110">
        <f>$L$1*gp_need_index[[#This Row],[Normalised weighted population (base year)]]</f>
        <v>3519.2340013892067</v>
      </c>
      <c r="M3778" s="4">
        <f>$M$1*gp_need_index[[#This Row],[Normalised travel time adjusted wp (base year)]]</f>
        <v>5301.5535988886477</v>
      </c>
      <c r="N3778" s="115">
        <v>8820.7876002778539</v>
      </c>
      <c r="O3778" s="43">
        <f>gp_need_index[[#This Row],[Combined weighted population (base year)]]/gp_need_index[[#This Row],[Registered population (base year)]]</f>
        <v>0.86851544384638446</v>
      </c>
      <c r="P3778" s="77">
        <v>10246.529531366283</v>
      </c>
      <c r="Q3778" s="4">
        <v>3602.828335900871</v>
      </c>
      <c r="R3778" s="46">
        <v>8742.3104837113988</v>
      </c>
      <c r="S3778" s="110">
        <v>8982.9599111894149</v>
      </c>
      <c r="T3778" s="46">
        <v>9010.7068160333038</v>
      </c>
      <c r="U3778" s="110">
        <f>$L$1*gp_need_index[[#This Row],[Normalised weighted population 2025/26]]</f>
        <v>3551.5321616900146</v>
      </c>
      <c r="V3778" s="4">
        <f>$M$1*gp_need_index[[#This Row],[Normalised travel time adjusted wp 2025/26]]</f>
        <v>5350.1396105643116</v>
      </c>
      <c r="W3778" s="115">
        <v>8901.6717722543253</v>
      </c>
      <c r="X3778" s="43">
        <f>gp_need_index[[#This Row],[Combined weighted population 2025/26]]/gp_need_index[[#This Row],[Registered population 2025/26]]</f>
        <v>0.86874992601200918</v>
      </c>
    </row>
    <row r="3779" spans="1:24" ht="13">
      <c r="A3779" s="8" t="s">
        <v>1134</v>
      </c>
      <c r="B3779" s="3" t="s">
        <v>9203</v>
      </c>
      <c r="C3779" s="74" t="s">
        <v>6412</v>
      </c>
      <c r="D3779" s="74" t="s">
        <v>6794</v>
      </c>
      <c r="E3779" s="74" t="s">
        <v>6502</v>
      </c>
      <c r="F3779" s="41">
        <v>1.0275269824752156</v>
      </c>
      <c r="G3779" s="110">
        <v>4300.083333333333</v>
      </c>
      <c r="H3779" s="4">
        <v>1345.5112262742489</v>
      </c>
      <c r="I3779" s="46">
        <v>3297.9410535174829</v>
      </c>
      <c r="J3779" s="110">
        <v>3388.7234191019525</v>
      </c>
      <c r="K3779" s="46">
        <v>3399.2348457729427</v>
      </c>
      <c r="L3779" s="110">
        <f>$L$1*gp_need_index[[#This Row],[Normalised weighted population (base year)]]</f>
        <v>1339.7766804036848</v>
      </c>
      <c r="M3779" s="4">
        <f>$M$1*gp_need_index[[#This Row],[Normalised travel time adjusted wp (base year)]]</f>
        <v>2018.3079269231296</v>
      </c>
      <c r="N3779" s="115">
        <v>3358.0846073268144</v>
      </c>
      <c r="O3779" s="43">
        <f>gp_need_index[[#This Row],[Combined weighted population (base year)]]/gp_need_index[[#This Row],[Registered population (base year)]]</f>
        <v>0.78093477428580405</v>
      </c>
      <c r="P3779" s="77">
        <v>4335.4733344485885</v>
      </c>
      <c r="Q3779" s="4">
        <v>1369.1021049253904</v>
      </c>
      <c r="R3779" s="46">
        <v>3322.1443180882948</v>
      </c>
      <c r="S3779" s="110">
        <v>3413.5929265124482</v>
      </c>
      <c r="T3779" s="46">
        <v>3424.136960889105</v>
      </c>
      <c r="U3779" s="110">
        <f>$L$1*gp_need_index[[#This Row],[Normalised weighted population 2025/26]]</f>
        <v>1349.6091695038247</v>
      </c>
      <c r="V3779" s="4">
        <f>$M$1*gp_need_index[[#This Row],[Normalised travel time adjusted wp 2025/26]]</f>
        <v>2033.0936474209652</v>
      </c>
      <c r="W3779" s="115">
        <v>3382.7028169247897</v>
      </c>
      <c r="X3779" s="43">
        <f>gp_need_index[[#This Row],[Combined weighted population 2025/26]]/gp_need_index[[#This Row],[Registered population 2025/26]]</f>
        <v>0.78023840904444686</v>
      </c>
    </row>
    <row r="3780" spans="1:24" ht="13">
      <c r="A3780" s="8" t="s">
        <v>1122</v>
      </c>
      <c r="B3780" s="3" t="s">
        <v>9202</v>
      </c>
      <c r="C3780" s="74" t="s">
        <v>6412</v>
      </c>
      <c r="D3780" s="74" t="s">
        <v>6794</v>
      </c>
      <c r="E3780" s="74" t="s">
        <v>6502</v>
      </c>
      <c r="F3780" s="41">
        <v>1.0275269824752156</v>
      </c>
      <c r="G3780" s="110">
        <v>7388.6666666666661</v>
      </c>
      <c r="H3780" s="4">
        <v>2112.734997201715</v>
      </c>
      <c r="I3780" s="46">
        <v>5178.4595671998459</v>
      </c>
      <c r="J3780" s="110">
        <v>5321.0069329547687</v>
      </c>
      <c r="K3780" s="46">
        <v>5337.5120787793894</v>
      </c>
      <c r="L3780" s="110">
        <f>$L$1*gp_need_index[[#This Row],[Normalised weighted population (base year)]]</f>
        <v>2103.7305567204953</v>
      </c>
      <c r="M3780" s="4">
        <f>$M$1*gp_need_index[[#This Row],[Normalised travel time adjusted wp (base year)]]</f>
        <v>3169.1670118187462</v>
      </c>
      <c r="N3780" s="115">
        <v>5272.8975685392415</v>
      </c>
      <c r="O3780" s="43">
        <f>gp_need_index[[#This Row],[Combined weighted population (base year)]]/gp_need_index[[#This Row],[Registered population (base year)]]</f>
        <v>0.71364669789848079</v>
      </c>
      <c r="P3780" s="77">
        <v>7449.4414537123394</v>
      </c>
      <c r="Q3780" s="4">
        <v>2151.1464027908119</v>
      </c>
      <c r="R3780" s="46">
        <v>5219.7851231826244</v>
      </c>
      <c r="S3780" s="110">
        <v>5363.470056792863</v>
      </c>
      <c r="T3780" s="46">
        <v>5380.0369450758108</v>
      </c>
      <c r="U3780" s="110">
        <f>$L$1*gp_need_index[[#This Row],[Normalised weighted population 2025/26]]</f>
        <v>2120.5189150664978</v>
      </c>
      <c r="V3780" s="4">
        <f>$M$1*gp_need_index[[#This Row],[Normalised travel time adjusted wp 2025/26]]</f>
        <v>3194.4163042717651</v>
      </c>
      <c r="W3780" s="115">
        <v>5314.9352193382629</v>
      </c>
      <c r="X3780" s="43">
        <f>gp_need_index[[#This Row],[Combined weighted population 2025/26]]/gp_need_index[[#This Row],[Registered population 2025/26]]</f>
        <v>0.71346761396314207</v>
      </c>
    </row>
    <row r="3781" spans="1:24" ht="13">
      <c r="A3781" s="8" t="s">
        <v>1588</v>
      </c>
      <c r="B3781" s="3" t="s">
        <v>9201</v>
      </c>
      <c r="C3781" s="74" t="s">
        <v>6409</v>
      </c>
      <c r="D3781" s="74" t="s">
        <v>6800</v>
      </c>
      <c r="E3781" s="74" t="s">
        <v>6654</v>
      </c>
      <c r="F3781" s="41">
        <v>1.0044368775672519</v>
      </c>
      <c r="G3781" s="110">
        <v>8317.75</v>
      </c>
      <c r="H3781" s="4">
        <v>6647.8568623461806</v>
      </c>
      <c r="I3781" s="46">
        <v>16294.356848250245</v>
      </c>
      <c r="J3781" s="110">
        <v>16366.652914623044</v>
      </c>
      <c r="K3781" s="46">
        <v>16417.420372064938</v>
      </c>
      <c r="L3781" s="110">
        <f>$L$1*gp_need_index[[#This Row],[Normalised weighted population (base year)]]</f>
        <v>6619.5238099170083</v>
      </c>
      <c r="M3781" s="4">
        <f>$M$1*gp_need_index[[#This Row],[Normalised travel time adjusted wp (base year)]]</f>
        <v>9747.9024486268972</v>
      </c>
      <c r="N3781" s="115">
        <v>16367.426258543906</v>
      </c>
      <c r="O3781" s="43">
        <f>gp_need_index[[#This Row],[Combined weighted population (base year)]]/gp_need_index[[#This Row],[Registered population (base year)]]</f>
        <v>1.9677708825756852</v>
      </c>
      <c r="P3781" s="77">
        <v>8406.4306183738045</v>
      </c>
      <c r="Q3781" s="4">
        <v>6780.0075361816262</v>
      </c>
      <c r="R3781" s="46">
        <v>16451.777724897347</v>
      </c>
      <c r="S3781" s="110">
        <v>16524.772248426358</v>
      </c>
      <c r="T3781" s="46">
        <v>16575.814587218596</v>
      </c>
      <c r="U3781" s="110">
        <f>$L$1*gp_need_index[[#This Row],[Normalised weighted population 2025/26]]</f>
        <v>6683.475474339738</v>
      </c>
      <c r="V3781" s="4">
        <f>$M$1*gp_need_index[[#This Row],[Normalised travel time adjusted wp 2025/26]]</f>
        <v>9841.949584093556</v>
      </c>
      <c r="W3781" s="115">
        <v>16525.425058433295</v>
      </c>
      <c r="X3781" s="43">
        <f>gp_need_index[[#This Row],[Combined weighted population 2025/26]]/gp_need_index[[#This Row],[Registered population 2025/26]]</f>
        <v>1.9658075833414874</v>
      </c>
    </row>
    <row r="3782" spans="1:24" ht="13">
      <c r="A3782" s="8" t="s">
        <v>1586</v>
      </c>
      <c r="B3782" s="3" t="s">
        <v>9200</v>
      </c>
      <c r="C3782" s="74" t="s">
        <v>6409</v>
      </c>
      <c r="D3782" s="74" t="s">
        <v>6800</v>
      </c>
      <c r="E3782" s="74" t="s">
        <v>6654</v>
      </c>
      <c r="F3782" s="41">
        <v>1.0044368775672519</v>
      </c>
      <c r="G3782" s="110">
        <v>8745.1666666666642</v>
      </c>
      <c r="H3782" s="4">
        <v>4930.1275482419351</v>
      </c>
      <c r="I3782" s="46">
        <v>12084.083523737561</v>
      </c>
      <c r="J3782" s="110">
        <v>12137.69912284483</v>
      </c>
      <c r="K3782" s="46">
        <v>12175.348856536621</v>
      </c>
      <c r="L3782" s="110">
        <f>$L$1*gp_need_index[[#This Row],[Normalised weighted population (base year)]]</f>
        <v>4909.1154288176986</v>
      </c>
      <c r="M3782" s="4">
        <f>$M$1*gp_need_index[[#This Row],[Normalised travel time adjusted wp (base year)]]</f>
        <v>7229.1572148245023</v>
      </c>
      <c r="N3782" s="115">
        <v>12138.272643642202</v>
      </c>
      <c r="O3782" s="43">
        <f>gp_need_index[[#This Row],[Combined weighted population (base year)]]/gp_need_index[[#This Row],[Registered population (base year)]]</f>
        <v>1.3879978628547813</v>
      </c>
      <c r="P3782" s="77">
        <v>8828.5242261325602</v>
      </c>
      <c r="Q3782" s="4">
        <v>5025.6026348798068</v>
      </c>
      <c r="R3782" s="46">
        <v>12194.691088686444</v>
      </c>
      <c r="S3782" s="110">
        <v>12248.797440017403</v>
      </c>
      <c r="T3782" s="46">
        <v>12286.631986801573</v>
      </c>
      <c r="U3782" s="110">
        <f>$L$1*gp_need_index[[#This Row],[Normalised weighted population 2025/26]]</f>
        <v>4954.0493538909486</v>
      </c>
      <c r="V3782" s="4">
        <f>$M$1*gp_need_index[[#This Row],[Normalised travel time adjusted wp 2025/26]]</f>
        <v>7295.2319740385865</v>
      </c>
      <c r="W3782" s="115">
        <v>12249.281327929535</v>
      </c>
      <c r="X3782" s="43">
        <f>gp_need_index[[#This Row],[Combined weighted population 2025/26]]/gp_need_index[[#This Row],[Registered population 2025/26]]</f>
        <v>1.3874664682542848</v>
      </c>
    </row>
    <row r="3783" spans="1:24" ht="13">
      <c r="A3783" s="8" t="s">
        <v>1591</v>
      </c>
      <c r="B3783" s="3" t="s">
        <v>9199</v>
      </c>
      <c r="C3783" s="74" t="s">
        <v>6409</v>
      </c>
      <c r="D3783" s="74" t="s">
        <v>6800</v>
      </c>
      <c r="E3783" s="74" t="s">
        <v>6654</v>
      </c>
      <c r="F3783" s="41">
        <v>1.0044368775672519</v>
      </c>
      <c r="G3783" s="110">
        <v>8862.6666666666679</v>
      </c>
      <c r="H3783" s="4">
        <v>6397.5081493122516</v>
      </c>
      <c r="I3783" s="46">
        <v>15680.73484176869</v>
      </c>
      <c r="J3783" s="110">
        <v>15750.308342426159</v>
      </c>
      <c r="K3783" s="46">
        <v>15799.163970552567</v>
      </c>
      <c r="L3783" s="110">
        <f>$L$1*gp_need_index[[#This Row],[Normalised weighted population (base year)]]</f>
        <v>6370.2420788231002</v>
      </c>
      <c r="M3783" s="4">
        <f>$M$1*gp_need_index[[#This Row],[Normalised travel time adjusted wp (base year)]]</f>
        <v>9380.8104845058806</v>
      </c>
      <c r="N3783" s="115">
        <v>15751.05256332898</v>
      </c>
      <c r="O3783" s="43">
        <f>gp_need_index[[#This Row],[Combined weighted population (base year)]]/gp_need_index[[#This Row],[Registered population (base year)]]</f>
        <v>1.7772362603425205</v>
      </c>
      <c r="P3783" s="77">
        <v>8950.3332719892696</v>
      </c>
      <c r="Q3783" s="4">
        <v>6523.2459386411219</v>
      </c>
      <c r="R3783" s="46">
        <v>15828.742321399121</v>
      </c>
      <c r="S3783" s="110">
        <v>15898.972513122746</v>
      </c>
      <c r="T3783" s="46">
        <v>15948.081858126914</v>
      </c>
      <c r="U3783" s="110">
        <f>$L$1*gp_need_index[[#This Row],[Normalised weighted population 2025/26]]</f>
        <v>6430.3695845960356</v>
      </c>
      <c r="V3783" s="4">
        <f>$M$1*gp_need_index[[#This Row],[Normalised travel time adjusted wp 2025/26]]</f>
        <v>9469.2310163575439</v>
      </c>
      <c r="W3783" s="115">
        <v>15899.600600953579</v>
      </c>
      <c r="X3783" s="43">
        <f>gp_need_index[[#This Row],[Combined weighted population 2025/26]]/gp_need_index[[#This Row],[Registered population 2025/26]]</f>
        <v>1.7764255383330312</v>
      </c>
    </row>
    <row r="3784" spans="1:24" ht="13">
      <c r="A3784" s="8" t="s">
        <v>1594</v>
      </c>
      <c r="B3784" s="3" t="s">
        <v>9198</v>
      </c>
      <c r="C3784" s="74" t="s">
        <v>6409</v>
      </c>
      <c r="D3784" s="74" t="s">
        <v>6800</v>
      </c>
      <c r="E3784" s="74" t="s">
        <v>6654</v>
      </c>
      <c r="F3784" s="41">
        <v>1.0044368775672519</v>
      </c>
      <c r="G3784" s="110">
        <v>6475.75</v>
      </c>
      <c r="H3784" s="4">
        <v>5382.2611046687844</v>
      </c>
      <c r="I3784" s="46">
        <v>13192.294134169915</v>
      </c>
      <c r="J3784" s="110">
        <v>13250.826728074402</v>
      </c>
      <c r="K3784" s="46">
        <v>13291.929254381806</v>
      </c>
      <c r="L3784" s="110">
        <f>$L$1*gp_need_index[[#This Row],[Normalised weighted population (base year)]]</f>
        <v>5359.3219997476453</v>
      </c>
      <c r="M3784" s="4">
        <f>$M$1*gp_need_index[[#This Row],[Normalised travel time adjusted wp (base year)]]</f>
        <v>7892.1308457345131</v>
      </c>
      <c r="N3784" s="115">
        <v>13251.452845482159</v>
      </c>
      <c r="O3784" s="43">
        <f>gp_need_index[[#This Row],[Combined weighted population (base year)]]/gp_need_index[[#This Row],[Registered population (base year)]]</f>
        <v>2.0463193985997234</v>
      </c>
      <c r="P3784" s="77">
        <v>6551.4745873069487</v>
      </c>
      <c r="Q3784" s="4">
        <v>5494.312594477019</v>
      </c>
      <c r="R3784" s="46">
        <v>13332.021988628439</v>
      </c>
      <c r="S3784" s="110">
        <v>13391.174537915893</v>
      </c>
      <c r="T3784" s="46">
        <v>13432.537702098405</v>
      </c>
      <c r="U3784" s="110">
        <f>$L$1*gp_need_index[[#This Row],[Normalised weighted population 2025/26]]</f>
        <v>5416.0859376011449</v>
      </c>
      <c r="V3784" s="4">
        <f>$M$1*gp_need_index[[#This Row],[Normalised travel time adjusted wp 2025/26]]</f>
        <v>7975.6176177566558</v>
      </c>
      <c r="W3784" s="115">
        <v>13391.703555357801</v>
      </c>
      <c r="X3784" s="43">
        <f>gp_need_index[[#This Row],[Combined weighted population 2025/26]]/gp_need_index[[#This Row],[Registered population 2025/26]]</f>
        <v>2.0440747158362402</v>
      </c>
    </row>
    <row r="3785" spans="1:24" ht="13">
      <c r="A3785" s="8" t="s">
        <v>1587</v>
      </c>
      <c r="B3785" s="3" t="s">
        <v>9197</v>
      </c>
      <c r="C3785" s="74" t="s">
        <v>6409</v>
      </c>
      <c r="D3785" s="74" t="s">
        <v>6800</v>
      </c>
      <c r="E3785" s="74" t="s">
        <v>6654</v>
      </c>
      <c r="F3785" s="41">
        <v>1.0044368775672519</v>
      </c>
      <c r="G3785" s="110">
        <v>5256.8333333333339</v>
      </c>
      <c r="H3785" s="4">
        <v>3417.7240825135609</v>
      </c>
      <c r="I3785" s="46">
        <v>8377.078051238379</v>
      </c>
      <c r="J3785" s="110">
        <v>8414.2461209230369</v>
      </c>
      <c r="K3785" s="46">
        <v>8440.3461356345324</v>
      </c>
      <c r="L3785" s="110">
        <f>$L$1*gp_need_index[[#This Row],[Normalised weighted population (base year)]]</f>
        <v>3403.1578008346069</v>
      </c>
      <c r="M3785" s="4">
        <f>$M$1*gp_need_index[[#This Row],[Normalised travel time adjusted wp (base year)]]</f>
        <v>5011.4859032790919</v>
      </c>
      <c r="N3785" s="115">
        <v>8414.6437041136996</v>
      </c>
      <c r="O3785" s="43">
        <f>gp_need_index[[#This Row],[Combined weighted population (base year)]]/gp_need_index[[#This Row],[Registered population (base year)]]</f>
        <v>1.600705818606962</v>
      </c>
      <c r="P3785" s="77">
        <v>5309.601292385636</v>
      </c>
      <c r="Q3785" s="4">
        <v>3486.9345368441577</v>
      </c>
      <c r="R3785" s="46">
        <v>8461.0926514892308</v>
      </c>
      <c r="S3785" s="110">
        <v>8498.6334836690621</v>
      </c>
      <c r="T3785" s="46">
        <v>8524.884382805405</v>
      </c>
      <c r="U3785" s="110">
        <f>$L$1*gp_need_index[[#This Row],[Normalised weighted population 2025/26]]</f>
        <v>3437.2884297339547</v>
      </c>
      <c r="V3785" s="4">
        <f>$M$1*gp_need_index[[#This Row],[Normalised travel time adjusted wp 2025/26]]</f>
        <v>5061.6807918744871</v>
      </c>
      <c r="W3785" s="115">
        <v>8498.9692216084422</v>
      </c>
      <c r="X3785" s="43">
        <f>gp_need_index[[#This Row],[Combined weighted population 2025/26]]/gp_need_index[[#This Row],[Registered population 2025/26]]</f>
        <v>1.6006793643425916</v>
      </c>
    </row>
    <row r="3786" spans="1:24" ht="13">
      <c r="A3786" s="8" t="s">
        <v>1589</v>
      </c>
      <c r="B3786" s="3" t="s">
        <v>9196</v>
      </c>
      <c r="C3786" s="74" t="s">
        <v>6409</v>
      </c>
      <c r="D3786" s="74" t="s">
        <v>6800</v>
      </c>
      <c r="E3786" s="74" t="s">
        <v>6654</v>
      </c>
      <c r="F3786" s="41">
        <v>1.0044368775672519</v>
      </c>
      <c r="G3786" s="110">
        <v>24635.416666666664</v>
      </c>
      <c r="H3786" s="4">
        <v>13439.061012954924</v>
      </c>
      <c r="I3786" s="46">
        <v>32940.067812051471</v>
      </c>
      <c r="J3786" s="110">
        <v>33086.21885999052</v>
      </c>
      <c r="K3786" s="46">
        <v>33188.84847012828</v>
      </c>
      <c r="L3786" s="110">
        <f>$L$1*gp_need_index[[#This Row],[Normalised weighted population (base year)]]</f>
        <v>13381.783964401788</v>
      </c>
      <c r="M3786" s="4">
        <f>$M$1*gp_need_index[[#This Row],[Normalised travel time adjusted wp (base year)]]</f>
        <v>19705.998258993157</v>
      </c>
      <c r="N3786" s="115">
        <v>33087.782223394941</v>
      </c>
      <c r="O3786" s="43">
        <f>gp_need_index[[#This Row],[Combined weighted population (base year)]]/gp_need_index[[#This Row],[Registered population (base year)]]</f>
        <v>1.3430981367636003</v>
      </c>
      <c r="P3786" s="77">
        <v>24857.988552656054</v>
      </c>
      <c r="Q3786" s="4">
        <v>13702.247258462898</v>
      </c>
      <c r="R3786" s="46">
        <v>33248.683725618917</v>
      </c>
      <c r="S3786" s="110">
        <v>33396.204064581769</v>
      </c>
      <c r="T3786" s="46">
        <v>33499.359517293167</v>
      </c>
      <c r="U3786" s="110">
        <f>$L$1*gp_need_index[[#This Row],[Normalised weighted population 2025/26]]</f>
        <v>13507.158068271274</v>
      </c>
      <c r="V3786" s="4">
        <f>$M$1*gp_need_index[[#This Row],[Normalised travel time adjusted wp 2025/26]]</f>
        <v>19890.36531108708</v>
      </c>
      <c r="W3786" s="115">
        <v>33397.523379358354</v>
      </c>
      <c r="X3786" s="43">
        <f>gp_need_index[[#This Row],[Combined weighted population 2025/26]]/gp_need_index[[#This Row],[Registered population 2025/26]]</f>
        <v>1.3435328167688716</v>
      </c>
    </row>
    <row r="3787" spans="1:24" ht="13">
      <c r="A3787" s="8" t="s">
        <v>1584</v>
      </c>
      <c r="B3787" s="3" t="s">
        <v>9109</v>
      </c>
      <c r="C3787" s="74" t="s">
        <v>6409</v>
      </c>
      <c r="D3787" s="74" t="s">
        <v>6800</v>
      </c>
      <c r="E3787" s="74" t="s">
        <v>6654</v>
      </c>
      <c r="F3787" s="41">
        <v>1.0044368775672519</v>
      </c>
      <c r="G3787" s="110">
        <v>14467</v>
      </c>
      <c r="H3787" s="4">
        <v>7800.6195185495362</v>
      </c>
      <c r="I3787" s="46">
        <v>19119.85782855943</v>
      </c>
      <c r="J3787" s="110">
        <v>19204.69029684801</v>
      </c>
      <c r="K3787" s="46">
        <v>19264.261016800097</v>
      </c>
      <c r="L3787" s="110">
        <f>$L$1*gp_need_index[[#This Row],[Normalised weighted population (base year)]]</f>
        <v>7767.3734113640858</v>
      </c>
      <c r="M3787" s="4">
        <f>$M$1*gp_need_index[[#This Row],[Normalised travel time adjusted wp (base year)]]</f>
        <v>11438.224330064719</v>
      </c>
      <c r="N3787" s="115">
        <v>19205.597741428806</v>
      </c>
      <c r="O3787" s="43">
        <f>gp_need_index[[#This Row],[Combined weighted population (base year)]]/gp_need_index[[#This Row],[Registered population (base year)]]</f>
        <v>1.3275452921427253</v>
      </c>
      <c r="P3787" s="77">
        <v>14600.436569913354</v>
      </c>
      <c r="Q3787" s="4">
        <v>7946.6759740233192</v>
      </c>
      <c r="R3787" s="46">
        <v>19282.714079406818</v>
      </c>
      <c r="S3787" s="110">
        <v>19368.26912094147</v>
      </c>
      <c r="T3787" s="46">
        <v>19428.094559950739</v>
      </c>
      <c r="U3787" s="110">
        <f>$L$1*gp_need_index[[#This Row],[Normalised weighted population 2025/26]]</f>
        <v>7833.5331769883342</v>
      </c>
      <c r="V3787" s="4">
        <f>$M$1*gp_need_index[[#This Row],[Normalised travel time adjusted wp 2025/26]]</f>
        <v>11535.501086111168</v>
      </c>
      <c r="W3787" s="115">
        <v>19369.0342630995</v>
      </c>
      <c r="X3787" s="43">
        <f>gp_need_index[[#This Row],[Combined weighted population 2025/26]]/gp_need_index[[#This Row],[Registered population 2025/26]]</f>
        <v>1.3266065141512713</v>
      </c>
    </row>
    <row r="3788" spans="1:24" ht="13">
      <c r="A3788" s="8" t="s">
        <v>1590</v>
      </c>
      <c r="B3788" s="3" t="s">
        <v>9195</v>
      </c>
      <c r="C3788" s="74" t="s">
        <v>6409</v>
      </c>
      <c r="D3788" s="74" t="s">
        <v>6800</v>
      </c>
      <c r="E3788" s="74" t="s">
        <v>6654</v>
      </c>
      <c r="F3788" s="41">
        <v>1.0044368775672519</v>
      </c>
      <c r="G3788" s="110">
        <v>27428.083333333336</v>
      </c>
      <c r="H3788" s="4">
        <v>19903.113968762478</v>
      </c>
      <c r="I3788" s="46">
        <v>48783.908575906695</v>
      </c>
      <c r="J3788" s="110">
        <v>49000.356805510004</v>
      </c>
      <c r="K3788" s="46">
        <v>49152.350224185044</v>
      </c>
      <c r="L3788" s="110">
        <f>$L$1*gp_need_index[[#This Row],[Normalised weighted population (base year)]]</f>
        <v>19818.287236891221</v>
      </c>
      <c r="M3788" s="4">
        <f>$M$1*gp_need_index[[#This Row],[Normalised travel time adjusted wp (base year)]]</f>
        <v>29184.384894070678</v>
      </c>
      <c r="N3788" s="115">
        <v>49002.672130961902</v>
      </c>
      <c r="O3788" s="43">
        <f>gp_need_index[[#This Row],[Combined weighted population (base year)]]/gp_need_index[[#This Row],[Registered population (base year)]]</f>
        <v>1.7865875473481947</v>
      </c>
      <c r="P3788" s="77">
        <v>27714.255457178224</v>
      </c>
      <c r="Q3788" s="4">
        <v>20298.266349619578</v>
      </c>
      <c r="R3788" s="46">
        <v>49254.011061582823</v>
      </c>
      <c r="S3788" s="110">
        <v>49472.545078359137</v>
      </c>
      <c r="T3788" s="46">
        <v>49625.357738578656</v>
      </c>
      <c r="U3788" s="110">
        <f>$L$1*gp_need_index[[#This Row],[Normalised weighted population 2025/26]]</f>
        <v>20009.2646793282</v>
      </c>
      <c r="V3788" s="4">
        <f>$M$1*gp_need_index[[#This Row],[Normalised travel time adjusted wp 2025/26]]</f>
        <v>29465.234808568934</v>
      </c>
      <c r="W3788" s="115">
        <v>49474.499487897134</v>
      </c>
      <c r="X3788" s="43">
        <f>gp_need_index[[#This Row],[Combined weighted population 2025/26]]/gp_need_index[[#This Row],[Registered population 2025/26]]</f>
        <v>1.7851643016115313</v>
      </c>
    </row>
    <row r="3789" spans="1:24" ht="13">
      <c r="A3789" s="8" t="s">
        <v>1585</v>
      </c>
      <c r="B3789" s="3" t="s">
        <v>9194</v>
      </c>
      <c r="C3789" s="74" t="s">
        <v>6409</v>
      </c>
      <c r="D3789" s="74" t="s">
        <v>6800</v>
      </c>
      <c r="E3789" s="74" t="s">
        <v>6654</v>
      </c>
      <c r="F3789" s="41">
        <v>1.0044368775672519</v>
      </c>
      <c r="G3789" s="110">
        <v>15518.166666666666</v>
      </c>
      <c r="H3789" s="4">
        <v>8055.7865990682294</v>
      </c>
      <c r="I3789" s="46">
        <v>19745.289986921278</v>
      </c>
      <c r="J3789" s="110">
        <v>19832.897421123133</v>
      </c>
      <c r="K3789" s="46">
        <v>19894.416766650203</v>
      </c>
      <c r="L3789" s="110">
        <f>$L$1*gp_need_index[[#This Row],[Normalised weighted population (base year)]]</f>
        <v>8021.4529741428159</v>
      </c>
      <c r="M3789" s="4">
        <f>$M$1*gp_need_index[[#This Row],[Normalised travel time adjusted wp (base year)]]</f>
        <v>11812.381575098918</v>
      </c>
      <c r="N3789" s="115">
        <v>19833.834549241736</v>
      </c>
      <c r="O3789" s="43">
        <f>gp_need_index[[#This Row],[Combined weighted population (base year)]]/gp_need_index[[#This Row],[Registered population (base year)]]</f>
        <v>1.2781042358467003</v>
      </c>
      <c r="P3789" s="77">
        <v>15664.778511489987</v>
      </c>
      <c r="Q3789" s="4">
        <v>8216.6023824308832</v>
      </c>
      <c r="R3789" s="46">
        <v>19937.694070137339</v>
      </c>
      <c r="S3789" s="110">
        <v>20026.15517769986</v>
      </c>
      <c r="T3789" s="46">
        <v>20088.012719935181</v>
      </c>
      <c r="U3789" s="110">
        <f>$L$1*gp_need_index[[#This Row],[Normalised weighted population 2025/26]]</f>
        <v>8099.6164402946415</v>
      </c>
      <c r="V3789" s="4">
        <f>$M$1*gp_need_index[[#This Row],[Normalised travel time adjusted wp 2025/26]]</f>
        <v>11927.329869307305</v>
      </c>
      <c r="W3789" s="115">
        <v>20026.946309601946</v>
      </c>
      <c r="X3789" s="43">
        <f>gp_need_index[[#This Row],[Combined weighted population 2025/26]]/gp_need_index[[#This Row],[Registered population 2025/26]]</f>
        <v>1.2784698037646907</v>
      </c>
    </row>
    <row r="3790" spans="1:24" ht="13">
      <c r="A3790" s="8" t="s">
        <v>1592</v>
      </c>
      <c r="B3790" s="3" t="s">
        <v>9193</v>
      </c>
      <c r="C3790" s="74" t="s">
        <v>6409</v>
      </c>
      <c r="D3790" s="74" t="s">
        <v>6800</v>
      </c>
      <c r="E3790" s="74" t="s">
        <v>6654</v>
      </c>
      <c r="F3790" s="41">
        <v>1.0044368775672519</v>
      </c>
      <c r="G3790" s="110">
        <v>6415.1666666666679</v>
      </c>
      <c r="H3790" s="4">
        <v>5168.7462039257325</v>
      </c>
      <c r="I3790" s="46">
        <v>12668.954348556936</v>
      </c>
      <c r="J3790" s="110">
        <v>12725.164947906585</v>
      </c>
      <c r="K3790" s="46">
        <v>12764.636932392597</v>
      </c>
      <c r="L3790" s="110">
        <f>$L$1*gp_need_index[[#This Row],[Normalised weighted population (base year)]]</f>
        <v>5146.7170958656006</v>
      </c>
      <c r="M3790" s="4">
        <f>$M$1*gp_need_index[[#This Row],[Normalised travel time adjusted wp (base year)]]</f>
        <v>7579.0491313010616</v>
      </c>
      <c r="N3790" s="115">
        <v>12725.766227166663</v>
      </c>
      <c r="O3790" s="43">
        <f>gp_need_index[[#This Row],[Combined weighted population (base year)]]/gp_need_index[[#This Row],[Registered population (base year)]]</f>
        <v>1.9837000172248049</v>
      </c>
      <c r="P3790" s="77">
        <v>6485.7708033125364</v>
      </c>
      <c r="Q3790" s="4">
        <v>5271.7058016899528</v>
      </c>
      <c r="R3790" s="46">
        <v>12791.863669416951</v>
      </c>
      <c r="S3790" s="110">
        <v>12848.619602375131</v>
      </c>
      <c r="T3790" s="46">
        <v>12888.306902441822</v>
      </c>
      <c r="U3790" s="110">
        <f>$L$1*gp_need_index[[#This Row],[Normalised weighted population 2025/26]]</f>
        <v>5196.6485649914266</v>
      </c>
      <c r="V3790" s="4">
        <f>$M$1*gp_need_index[[#This Row],[Normalised travel time adjusted wp 2025/26]]</f>
        <v>7652.4786212296804</v>
      </c>
      <c r="W3790" s="115">
        <v>12849.127186221107</v>
      </c>
      <c r="X3790" s="43">
        <f>gp_need_index[[#This Row],[Combined weighted population 2025/26]]/gp_need_index[[#This Row],[Registered population 2025/26]]</f>
        <v>1.9811256943675155</v>
      </c>
    </row>
    <row r="3791" spans="1:24" ht="13">
      <c r="A3791" s="8" t="s">
        <v>1583</v>
      </c>
      <c r="B3791" s="3" t="s">
        <v>9192</v>
      </c>
      <c r="C3791" s="74" t="s">
        <v>6409</v>
      </c>
      <c r="D3791" s="74" t="s">
        <v>6800</v>
      </c>
      <c r="E3791" s="74" t="s">
        <v>6654</v>
      </c>
      <c r="F3791" s="41">
        <v>1.0044368775672519</v>
      </c>
      <c r="G3791" s="110">
        <v>8822.8333333333321</v>
      </c>
      <c r="H3791" s="4">
        <v>5985.0968758858226</v>
      </c>
      <c r="I3791" s="46">
        <v>14669.886293642774</v>
      </c>
      <c r="J3791" s="110">
        <v>14734.974783053172</v>
      </c>
      <c r="K3791" s="46">
        <v>14780.680964341936</v>
      </c>
      <c r="L3791" s="110">
        <f>$L$1*gp_need_index[[#This Row],[Normalised weighted population (base year)]]</f>
        <v>5959.5884952017195</v>
      </c>
      <c r="M3791" s="4">
        <f>$M$1*gp_need_index[[#This Row],[Normalised travel time adjusted wp (base year)]]</f>
        <v>8776.0825330294956</v>
      </c>
      <c r="N3791" s="115">
        <v>14735.671028231216</v>
      </c>
      <c r="O3791" s="43">
        <f>gp_need_index[[#This Row],[Combined weighted population (base year)]]/gp_need_index[[#This Row],[Registered population (base year)]]</f>
        <v>1.6701744747414342</v>
      </c>
      <c r="P3791" s="77">
        <v>8912.3456253437325</v>
      </c>
      <c r="Q3791" s="4">
        <v>6105.5233966222168</v>
      </c>
      <c r="R3791" s="46">
        <v>14815.13306281053</v>
      </c>
      <c r="S3791" s="110">
        <v>14880.865994352765</v>
      </c>
      <c r="T3791" s="46">
        <v>14926.830573603045</v>
      </c>
      <c r="U3791" s="110">
        <f>$L$1*gp_need_index[[#This Row],[Normalised weighted population 2025/26]]</f>
        <v>6018.5944722877521</v>
      </c>
      <c r="V3791" s="4">
        <f>$M$1*gp_need_index[[#This Row],[Normalised travel time adjusted wp 2025/26]]</f>
        <v>8862.8593896668735</v>
      </c>
      <c r="W3791" s="115">
        <v>14881.453861954626</v>
      </c>
      <c r="X3791" s="43">
        <f>gp_need_index[[#This Row],[Combined weighted population 2025/26]]/gp_need_index[[#This Row],[Registered population 2025/26]]</f>
        <v>1.6697572656559396</v>
      </c>
    </row>
    <row r="3792" spans="1:24" ht="13">
      <c r="A3792" s="8" t="s">
        <v>1593</v>
      </c>
      <c r="B3792" s="3" t="s">
        <v>9191</v>
      </c>
      <c r="C3792" s="74" t="s">
        <v>6409</v>
      </c>
      <c r="D3792" s="74" t="s">
        <v>6800</v>
      </c>
      <c r="E3792" s="74" t="s">
        <v>6654</v>
      </c>
      <c r="F3792" s="41">
        <v>1.0044368775672519</v>
      </c>
      <c r="G3792" s="110">
        <v>11148.083333333334</v>
      </c>
      <c r="H3792" s="4">
        <v>9847.2818354175906</v>
      </c>
      <c r="I3792" s="46">
        <v>24136.368687540991</v>
      </c>
      <c r="J3792" s="110">
        <v>24243.458800325661</v>
      </c>
      <c r="K3792" s="46">
        <v>24318.659195257373</v>
      </c>
      <c r="L3792" s="110">
        <f>$L$1*gp_need_index[[#This Row],[Normalised weighted population (base year)]]</f>
        <v>9805.3128883862519</v>
      </c>
      <c r="M3792" s="4">
        <f>$M$1*gp_need_index[[#This Row],[Normalised travel time adjusted wp (base year)]]</f>
        <v>14439.291444357168</v>
      </c>
      <c r="N3792" s="115">
        <v>24244.60433274342</v>
      </c>
      <c r="O3792" s="43">
        <f>gp_need_index[[#This Row],[Combined weighted population (base year)]]/gp_need_index[[#This Row],[Registered population (base year)]]</f>
        <v>2.1747778167616332</v>
      </c>
      <c r="P3792" s="77">
        <v>11276.522038846302</v>
      </c>
      <c r="Q3792" s="4">
        <v>10049.845110625343</v>
      </c>
      <c r="R3792" s="46">
        <v>24386.081733291066</v>
      </c>
      <c r="S3792" s="110">
        <v>24494.279792286678</v>
      </c>
      <c r="T3792" s="46">
        <v>24569.938646087146</v>
      </c>
      <c r="U3792" s="110">
        <f>$L$1*gp_need_index[[#This Row],[Normalised weighted population 2025/26]]</f>
        <v>9906.7579142552568</v>
      </c>
      <c r="V3792" s="4">
        <f>$M$1*gp_need_index[[#This Row],[Normalised travel time adjusted wp 2025/26]]</f>
        <v>14588.489522893369</v>
      </c>
      <c r="W3792" s="115">
        <v>24495.247437148624</v>
      </c>
      <c r="X3792" s="43">
        <f>gp_need_index[[#This Row],[Combined weighted population 2025/26]]/gp_need_index[[#This Row],[Registered population 2025/26]]</f>
        <v>2.172234253856407</v>
      </c>
    </row>
    <row r="3793" spans="1:24" ht="13">
      <c r="A3793" s="8" t="s">
        <v>540</v>
      </c>
      <c r="B3793" s="3" t="s">
        <v>9190</v>
      </c>
      <c r="C3793" s="74" t="s">
        <v>6417</v>
      </c>
      <c r="D3793" s="74" t="s">
        <v>6800</v>
      </c>
      <c r="E3793" s="74" t="s">
        <v>6650</v>
      </c>
      <c r="F3793" s="41">
        <v>0.98348122151039918</v>
      </c>
      <c r="G3793" s="110">
        <v>15718.75</v>
      </c>
      <c r="H3793" s="4">
        <v>4836.6366552261361</v>
      </c>
      <c r="I3793" s="46">
        <v>11854.930880351167</v>
      </c>
      <c r="J3793" s="110">
        <v>11659.101903129118</v>
      </c>
      <c r="K3793" s="46">
        <v>11695.267083802619</v>
      </c>
      <c r="L3793" s="110">
        <f>$L$1*gp_need_index[[#This Row],[Normalised weighted population (base year)]]</f>
        <v>4816.0229923914922</v>
      </c>
      <c r="M3793" s="4">
        <f>$M$1*gp_need_index[[#This Row],[Normalised travel time adjusted wp (base year)]]</f>
        <v>6944.1069339693067</v>
      </c>
      <c r="N3793" s="115">
        <v>11760.129926360798</v>
      </c>
      <c r="O3793" s="43">
        <f>gp_need_index[[#This Row],[Combined weighted population (base year)]]/gp_need_index[[#This Row],[Registered population (base year)]]</f>
        <v>0.74815935913229725</v>
      </c>
      <c r="P3793" s="77">
        <v>15855.821539581792</v>
      </c>
      <c r="Q3793" s="4">
        <v>4928.2382156305457</v>
      </c>
      <c r="R3793" s="46">
        <v>11958.435040997054</v>
      </c>
      <c r="S3793" s="110">
        <v>11760.896301472543</v>
      </c>
      <c r="T3793" s="46">
        <v>11797.223800847143</v>
      </c>
      <c r="U3793" s="110">
        <f>$L$1*gp_need_index[[#This Row],[Normalised weighted population 2025/26]]</f>
        <v>4858.0711850389052</v>
      </c>
      <c r="V3793" s="4">
        <f>$M$1*gp_need_index[[#This Row],[Normalised travel time adjusted wp 2025/26]]</f>
        <v>7004.644101758674</v>
      </c>
      <c r="W3793" s="115">
        <v>11862.715286797578</v>
      </c>
      <c r="X3793" s="43">
        <f>gp_need_index[[#This Row],[Combined weighted population 2025/26]]/gp_need_index[[#This Row],[Registered population 2025/26]]</f>
        <v>0.74816150378484048</v>
      </c>
    </row>
    <row r="3794" spans="1:24" ht="13">
      <c r="A3794" s="8" t="s">
        <v>523</v>
      </c>
      <c r="B3794" s="3" t="s">
        <v>9189</v>
      </c>
      <c r="C3794" s="74" t="s">
        <v>6404</v>
      </c>
      <c r="D3794" s="74" t="s">
        <v>6800</v>
      </c>
      <c r="E3794" s="74" t="s">
        <v>6653</v>
      </c>
      <c r="F3794" s="41">
        <v>1.0133816384428971</v>
      </c>
      <c r="G3794" s="110">
        <v>15369.833333333332</v>
      </c>
      <c r="H3794" s="4">
        <v>4082.8928916106811</v>
      </c>
      <c r="I3794" s="46">
        <v>10007.452796691152</v>
      </c>
      <c r="J3794" s="110">
        <v>10141.368911750833</v>
      </c>
      <c r="K3794" s="46">
        <v>10172.82626086892</v>
      </c>
      <c r="L3794" s="110">
        <f>$L$1*gp_need_index[[#This Row],[Normalised weighted population (base year)]]</f>
        <v>4065.4916718257123</v>
      </c>
      <c r="M3794" s="4">
        <f>$M$1*gp_need_index[[#This Row],[Normalised travel time adjusted wp (base year)]]</f>
        <v>6040.1522145654608</v>
      </c>
      <c r="N3794" s="115">
        <v>10105.643886391174</v>
      </c>
      <c r="O3794" s="43">
        <f>gp_need_index[[#This Row],[Combined weighted population (base year)]]/gp_need_index[[#This Row],[Registered population (base year)]]</f>
        <v>0.65749859918614439</v>
      </c>
      <c r="P3794" s="77">
        <v>15498.54143323379</v>
      </c>
      <c r="Q3794" s="4">
        <v>4159.4250621095089</v>
      </c>
      <c r="R3794" s="46">
        <v>10092.899782192786</v>
      </c>
      <c r="S3794" s="110">
        <v>10227.959317918485</v>
      </c>
      <c r="T3794" s="46">
        <v>10259.551823812666</v>
      </c>
      <c r="U3794" s="110">
        <f>$L$1*gp_need_index[[#This Row],[Normalised weighted population 2025/26]]</f>
        <v>4100.2042020766039</v>
      </c>
      <c r="V3794" s="4">
        <f>$M$1*gp_need_index[[#This Row],[Normalised travel time adjusted wp 2025/26]]</f>
        <v>6091.6458297753361</v>
      </c>
      <c r="W3794" s="115">
        <v>10191.85003185194</v>
      </c>
      <c r="X3794" s="43">
        <f>gp_need_index[[#This Row],[Combined weighted population 2025/26]]/gp_need_index[[#This Row],[Registered population 2025/26]]</f>
        <v>0.65760059265947313</v>
      </c>
    </row>
    <row r="3795" spans="1:24" ht="13">
      <c r="A3795" s="8" t="s">
        <v>488</v>
      </c>
      <c r="B3795" s="3" t="s">
        <v>9188</v>
      </c>
      <c r="C3795" s="74" t="s">
        <v>6404</v>
      </c>
      <c r="D3795" s="74" t="s">
        <v>6800</v>
      </c>
      <c r="E3795" s="74" t="s">
        <v>6652</v>
      </c>
      <c r="F3795" s="41">
        <v>1.0133816384428971</v>
      </c>
      <c r="G3795" s="110">
        <v>15874.416666666668</v>
      </c>
      <c r="H3795" s="4">
        <v>4033.329042685994</v>
      </c>
      <c r="I3795" s="46">
        <v>9885.9683757906405</v>
      </c>
      <c r="J3795" s="110">
        <v>10018.258830253386</v>
      </c>
      <c r="K3795" s="46">
        <v>10049.334306189723</v>
      </c>
      <c r="L3795" s="110">
        <f>$L$1*gp_need_index[[#This Row],[Normalised weighted population (base year)]]</f>
        <v>4016.1390631787949</v>
      </c>
      <c r="M3795" s="4">
        <f>$M$1*gp_need_index[[#This Row],[Normalised travel time adjusted wp (base year)]]</f>
        <v>5966.8284219036505</v>
      </c>
      <c r="N3795" s="115">
        <v>9982.9674850824449</v>
      </c>
      <c r="O3795" s="43">
        <f>gp_need_index[[#This Row],[Combined weighted population (base year)]]/gp_need_index[[#This Row],[Registered population (base year)]]</f>
        <v>0.628871453654409</v>
      </c>
      <c r="P3795" s="77">
        <v>16005.659446295755</v>
      </c>
      <c r="Q3795" s="4">
        <v>4112.9436090820518</v>
      </c>
      <c r="R3795" s="46">
        <v>9980.1119232623732</v>
      </c>
      <c r="S3795" s="110">
        <v>10113.662172639117</v>
      </c>
      <c r="T3795" s="46">
        <v>10144.901633206886</v>
      </c>
      <c r="U3795" s="110">
        <f>$L$1*gp_need_index[[#This Row],[Normalised weighted population 2025/26]]</f>
        <v>4054.3845404224153</v>
      </c>
      <c r="V3795" s="4">
        <f>$M$1*gp_need_index[[#This Row],[Normalised travel time adjusted wp 2025/26]]</f>
        <v>6023.5718663624675</v>
      </c>
      <c r="W3795" s="115">
        <v>10077.956406784882</v>
      </c>
      <c r="X3795" s="43">
        <f>gp_need_index[[#This Row],[Combined weighted population 2025/26]]/gp_need_index[[#This Row],[Registered population 2025/26]]</f>
        <v>0.62964955868264827</v>
      </c>
    </row>
    <row r="3796" spans="1:24" ht="13">
      <c r="A3796" s="8" t="s">
        <v>511</v>
      </c>
      <c r="B3796" s="3" t="s">
        <v>12796</v>
      </c>
      <c r="C3796" s="74" t="s">
        <v>6404</v>
      </c>
      <c r="D3796" s="74" t="s">
        <v>6800</v>
      </c>
      <c r="E3796" s="74" t="s">
        <v>6562</v>
      </c>
      <c r="F3796" s="41">
        <v>1.0133816384428971</v>
      </c>
      <c r="G3796" s="110">
        <v>14648.916666666668</v>
      </c>
      <c r="H3796" s="4">
        <v>6390.0832675978572</v>
      </c>
      <c r="I3796" s="46">
        <v>15662.535943279216</v>
      </c>
      <c r="J3796" s="110">
        <v>15872.126336371059</v>
      </c>
      <c r="K3796" s="46">
        <v>15921.359829773619</v>
      </c>
      <c r="L3796" s="110">
        <f>$L$1*gp_need_index[[#This Row],[Normalised weighted population (base year)]]</f>
        <v>6362.8488418277857</v>
      </c>
      <c r="M3796" s="4">
        <f>$M$1*gp_need_index[[#This Row],[Normalised travel time adjusted wp (base year)]]</f>
        <v>9453.3647158234726</v>
      </c>
      <c r="N3796" s="115">
        <v>15816.213557651259</v>
      </c>
      <c r="O3796" s="43">
        <f>gp_need_index[[#This Row],[Combined weighted population (base year)]]/gp_need_index[[#This Row],[Registered population (base year)]]</f>
        <v>1.0796848611775336</v>
      </c>
      <c r="P3796" s="77">
        <v>14785.927613697073</v>
      </c>
      <c r="Q3796" s="4">
        <v>6520.9976081967643</v>
      </c>
      <c r="R3796" s="46">
        <v>15823.286717917075</v>
      </c>
      <c r="S3796" s="110">
        <v>16035.028219754537</v>
      </c>
      <c r="T3796" s="46">
        <v>16084.557818748781</v>
      </c>
      <c r="U3796" s="110">
        <f>$L$1*gp_need_index[[#This Row],[Normalised weighted population 2025/26]]</f>
        <v>6428.1532653216273</v>
      </c>
      <c r="V3796" s="4">
        <f>$M$1*gp_need_index[[#This Row],[Normalised travel time adjusted wp 2025/26]]</f>
        <v>9550.2641092902359</v>
      </c>
      <c r="W3796" s="115">
        <v>15978.417374611863</v>
      </c>
      <c r="X3796" s="43">
        <f>gp_need_index[[#This Row],[Combined weighted population 2025/26]]/gp_need_index[[#This Row],[Registered population 2025/26]]</f>
        <v>1.0806503177933942</v>
      </c>
    </row>
    <row r="3797" spans="1:24" ht="13">
      <c r="A3797" s="8" t="s">
        <v>554</v>
      </c>
      <c r="B3797" s="3" t="s">
        <v>9187</v>
      </c>
      <c r="C3797" s="74" t="s">
        <v>6417</v>
      </c>
      <c r="D3797" s="74" t="s">
        <v>6800</v>
      </c>
      <c r="E3797" s="74" t="s">
        <v>6590</v>
      </c>
      <c r="F3797" s="41">
        <v>0.98348122151039918</v>
      </c>
      <c r="G3797" s="110">
        <v>5034.5</v>
      </c>
      <c r="H3797" s="4">
        <v>1316.4163900989761</v>
      </c>
      <c r="I3797" s="46">
        <v>3226.6275982343977</v>
      </c>
      <c r="J3797" s="110">
        <v>3173.327651670731</v>
      </c>
      <c r="K3797" s="46">
        <v>3183.1709456750559</v>
      </c>
      <c r="L3797" s="110">
        <f>$L$1*gp_need_index[[#This Row],[Normalised weighted population (base year)]]</f>
        <v>1310.8058459233705</v>
      </c>
      <c r="M3797" s="4">
        <f>$M$1*gp_need_index[[#This Row],[Normalised travel time adjusted wp (base year)]]</f>
        <v>1890.0192084099688</v>
      </c>
      <c r="N3797" s="115">
        <v>3200.8250543333393</v>
      </c>
      <c r="O3797" s="43">
        <f>gp_need_index[[#This Row],[Combined weighted population (base year)]]/gp_need_index[[#This Row],[Registered population (base year)]]</f>
        <v>0.6357781416890137</v>
      </c>
      <c r="P3797" s="77">
        <v>5077.3316678388437</v>
      </c>
      <c r="Q3797" s="4">
        <v>1341.8806776712813</v>
      </c>
      <c r="R3797" s="46">
        <v>3256.09116576521</v>
      </c>
      <c r="S3797" s="110">
        <v>3202.3045170559885</v>
      </c>
      <c r="T3797" s="46">
        <v>3212.1959158370546</v>
      </c>
      <c r="U3797" s="110">
        <f>$L$1*gp_need_index[[#This Row],[Normalised weighted population 2025/26]]</f>
        <v>1322.7753141639198</v>
      </c>
      <c r="V3797" s="4">
        <f>$M$1*gp_need_index[[#This Row],[Normalised travel time adjusted wp 2025/26]]</f>
        <v>1907.2528889335481</v>
      </c>
      <c r="W3797" s="115">
        <v>3230.0282030974677</v>
      </c>
      <c r="X3797" s="43">
        <f>gp_need_index[[#This Row],[Combined weighted population 2025/26]]/gp_need_index[[#This Row],[Registered population 2025/26]]</f>
        <v>0.63616647767119827</v>
      </c>
    </row>
    <row r="3798" spans="1:24" ht="13">
      <c r="A3798" s="8" t="s">
        <v>486</v>
      </c>
      <c r="B3798" s="3" t="s">
        <v>9186</v>
      </c>
      <c r="C3798" s="74" t="s">
        <v>6404</v>
      </c>
      <c r="D3798" s="74" t="s">
        <v>6800</v>
      </c>
      <c r="E3798" s="74" t="s">
        <v>6562</v>
      </c>
      <c r="F3798" s="41">
        <v>1.0133816384428971</v>
      </c>
      <c r="G3798" s="110">
        <v>5844.833333333333</v>
      </c>
      <c r="H3798" s="4">
        <v>1442.1292926353558</v>
      </c>
      <c r="I3798" s="46">
        <v>3534.7586150075454</v>
      </c>
      <c r="J3798" s="110">
        <v>3582.0594767764919</v>
      </c>
      <c r="K3798" s="46">
        <v>3593.1706094552515</v>
      </c>
      <c r="L3798" s="110">
        <f>$L$1*gp_need_index[[#This Row],[Normalised weighted population (base year)]]</f>
        <v>1435.9829622158013</v>
      </c>
      <c r="M3798" s="4">
        <f>$M$1*gp_need_index[[#This Row],[Normalised travel time adjusted wp (base year)]]</f>
        <v>2133.4579847782497</v>
      </c>
      <c r="N3798" s="115">
        <v>3569.440946994051</v>
      </c>
      <c r="O3798" s="43">
        <f>gp_need_index[[#This Row],[Combined weighted population (base year)]]/gp_need_index[[#This Row],[Registered population (base year)]]</f>
        <v>0.6107002104982836</v>
      </c>
      <c r="P3798" s="77">
        <v>5898.0096947192587</v>
      </c>
      <c r="Q3798" s="4">
        <v>1468.0858769017136</v>
      </c>
      <c r="R3798" s="46">
        <v>3562.3297465315659</v>
      </c>
      <c r="S3798" s="110">
        <v>3609.9995552140285</v>
      </c>
      <c r="T3798" s="46">
        <v>3621.150257781479</v>
      </c>
      <c r="U3798" s="110">
        <f>$L$1*gp_need_index[[#This Row],[Normalised weighted population 2025/26]]</f>
        <v>1447.1836351413613</v>
      </c>
      <c r="V3798" s="4">
        <f>$M$1*gp_need_index[[#This Row],[Normalised travel time adjusted wp 2025/26]]</f>
        <v>2150.0710016986814</v>
      </c>
      <c r="W3798" s="115">
        <v>3597.2546368400426</v>
      </c>
      <c r="X3798" s="43">
        <f>gp_need_index[[#This Row],[Combined weighted population 2025/26]]/gp_need_index[[#This Row],[Registered population 2025/26]]</f>
        <v>0.60990992267456245</v>
      </c>
    </row>
    <row r="3799" spans="1:24" ht="13">
      <c r="A3799" s="8" t="s">
        <v>559</v>
      </c>
      <c r="B3799" s="3" t="s">
        <v>9185</v>
      </c>
      <c r="C3799" s="74" t="s">
        <v>6417</v>
      </c>
      <c r="D3799" s="74" t="s">
        <v>6800</v>
      </c>
      <c r="E3799" s="74" t="s">
        <v>6651</v>
      </c>
      <c r="F3799" s="41">
        <v>0.98348122151039918</v>
      </c>
      <c r="G3799" s="110">
        <v>7294.4166666666679</v>
      </c>
      <c r="H3799" s="4">
        <v>2635.0788832002518</v>
      </c>
      <c r="I3799" s="46">
        <v>6458.7605502384731</v>
      </c>
      <c r="J3799" s="110">
        <v>6352.0697153917117</v>
      </c>
      <c r="K3799" s="46">
        <v>6371.7730982780186</v>
      </c>
      <c r="L3799" s="110">
        <f>$L$1*gp_need_index[[#This Row],[Normalised weighted population (base year)]]</f>
        <v>2623.8482219963989</v>
      </c>
      <c r="M3799" s="4">
        <f>$M$1*gp_need_index[[#This Row],[Normalised travel time adjusted wp (base year)]]</f>
        <v>3783.2632154857274</v>
      </c>
      <c r="N3799" s="115">
        <v>6407.1114374821263</v>
      </c>
      <c r="O3799" s="43">
        <f>gp_need_index[[#This Row],[Combined weighted population (base year)]]/gp_need_index[[#This Row],[Registered population (base year)]]</f>
        <v>0.87835830200936227</v>
      </c>
      <c r="P3799" s="77">
        <v>7358.3260837346479</v>
      </c>
      <c r="Q3799" s="4">
        <v>2687.3987385825139</v>
      </c>
      <c r="R3799" s="46">
        <v>6521.0084899446401</v>
      </c>
      <c r="S3799" s="110">
        <v>6413.2893951704382</v>
      </c>
      <c r="T3799" s="46">
        <v>6433.0990049586835</v>
      </c>
      <c r="U3799" s="110">
        <f>$L$1*gp_need_index[[#This Row],[Normalised weighted population 2025/26]]</f>
        <v>2649.1362234094463</v>
      </c>
      <c r="V3799" s="4">
        <f>$M$1*gp_need_index[[#This Row],[Normalised travel time adjusted wp 2025/26]]</f>
        <v>3819.6756933506363</v>
      </c>
      <c r="W3799" s="115">
        <v>6468.8119167600826</v>
      </c>
      <c r="X3799" s="43">
        <f>gp_need_index[[#This Row],[Combined weighted population 2025/26]]/gp_need_index[[#This Row],[Registered population 2025/26]]</f>
        <v>0.87911460339589886</v>
      </c>
    </row>
    <row r="3800" spans="1:24" ht="13">
      <c r="A3800" s="8" t="s">
        <v>516</v>
      </c>
      <c r="B3800" s="3" t="s">
        <v>9184</v>
      </c>
      <c r="C3800" s="74" t="s">
        <v>6404</v>
      </c>
      <c r="D3800" s="74" t="s">
        <v>6800</v>
      </c>
      <c r="E3800" s="74" t="s">
        <v>6653</v>
      </c>
      <c r="F3800" s="41">
        <v>1.0133816384428971</v>
      </c>
      <c r="G3800" s="110">
        <v>12139.75</v>
      </c>
      <c r="H3800" s="4">
        <v>4375.2627696470836</v>
      </c>
      <c r="I3800" s="46">
        <v>10724.071584226722</v>
      </c>
      <c r="J3800" s="110">
        <v>10867.577232802591</v>
      </c>
      <c r="K3800" s="46">
        <v>10901.287195831736</v>
      </c>
      <c r="L3800" s="110">
        <f>$L$1*gp_need_index[[#This Row],[Normalised weighted population (base year)]]</f>
        <v>4356.615474434403</v>
      </c>
      <c r="M3800" s="4">
        <f>$M$1*gp_need_index[[#This Row],[Normalised travel time adjusted wp (base year)]]</f>
        <v>6472.6785171589981</v>
      </c>
      <c r="N3800" s="115">
        <v>10829.2939915934</v>
      </c>
      <c r="O3800" s="43">
        <f>gp_need_index[[#This Row],[Combined weighted population (base year)]]/gp_need_index[[#This Row],[Registered population (base year)]]</f>
        <v>0.8920524715577669</v>
      </c>
      <c r="P3800" s="77">
        <v>12253.945140122996</v>
      </c>
      <c r="Q3800" s="4">
        <v>4467.9164825483249</v>
      </c>
      <c r="R3800" s="46">
        <v>10841.458283346832</v>
      </c>
      <c r="S3800" s="110">
        <v>10986.534758288331</v>
      </c>
      <c r="T3800" s="46">
        <v>11020.470380568309</v>
      </c>
      <c r="U3800" s="110">
        <f>$L$1*gp_need_index[[#This Row],[Normalised weighted population 2025/26]]</f>
        <v>4404.3033983598307</v>
      </c>
      <c r="V3800" s="4">
        <f>$M$1*gp_need_index[[#This Row],[Normalised travel time adjusted wp 2025/26]]</f>
        <v>6543.443962155804</v>
      </c>
      <c r="W3800" s="115">
        <v>10947.747360515634</v>
      </c>
      <c r="X3800" s="43">
        <f>gp_need_index[[#This Row],[Combined weighted population 2025/26]]/gp_need_index[[#This Row],[Registered population 2025/26]]</f>
        <v>0.89340593868577967</v>
      </c>
    </row>
    <row r="3801" spans="1:24" ht="13">
      <c r="A3801" s="8" t="s">
        <v>509</v>
      </c>
      <c r="B3801" s="3" t="s">
        <v>9183</v>
      </c>
      <c r="C3801" s="74" t="s">
        <v>6404</v>
      </c>
      <c r="D3801" s="74" t="s">
        <v>6800</v>
      </c>
      <c r="E3801" s="74" t="s">
        <v>6562</v>
      </c>
      <c r="F3801" s="41">
        <v>1.0133816384428971</v>
      </c>
      <c r="G3801" s="110">
        <v>20777.166666666664</v>
      </c>
      <c r="H3801" s="4">
        <v>7170.1446899485509</v>
      </c>
      <c r="I3801" s="46">
        <v>17574.520428283606</v>
      </c>
      <c r="J3801" s="110">
        <v>17809.696306462207</v>
      </c>
      <c r="K3801" s="46">
        <v>17864.939916991978</v>
      </c>
      <c r="L3801" s="110">
        <f>$L$1*gp_need_index[[#This Row],[Normalised weighted population (base year)]]</f>
        <v>7139.5856557166735</v>
      </c>
      <c r="M3801" s="4">
        <f>$M$1*gp_need_index[[#This Row],[Normalised travel time adjusted wp (base year)]]</f>
        <v>10607.372389497688</v>
      </c>
      <c r="N3801" s="115">
        <v>17746.958045214364</v>
      </c>
      <c r="O3801" s="43">
        <f>gp_need_index[[#This Row],[Combined weighted population (base year)]]/gp_need_index[[#This Row],[Registered population (base year)]]</f>
        <v>0.85415679288390456</v>
      </c>
      <c r="P3801" s="77">
        <v>20966.439803118243</v>
      </c>
      <c r="Q3801" s="4">
        <v>7321.0937614939585</v>
      </c>
      <c r="R3801" s="46">
        <v>17764.730588347342</v>
      </c>
      <c r="S3801" s="110">
        <v>18002.45179011608</v>
      </c>
      <c r="T3801" s="46">
        <v>18058.058441121484</v>
      </c>
      <c r="U3801" s="110">
        <f>$L$1*gp_need_index[[#This Row],[Normalised weighted population 2025/26]]</f>
        <v>7216.85784848599</v>
      </c>
      <c r="V3801" s="4">
        <f>$M$1*gp_need_index[[#This Row],[Normalised travel time adjusted wp 2025/26]]</f>
        <v>10722.037208426269</v>
      </c>
      <c r="W3801" s="115">
        <v>17938.895056912261</v>
      </c>
      <c r="X3801" s="43">
        <f>gp_need_index[[#This Row],[Combined weighted population 2025/26]]/gp_need_index[[#This Row],[Registered population 2025/26]]</f>
        <v>0.85560043695374033</v>
      </c>
    </row>
    <row r="3802" spans="1:24" ht="13">
      <c r="A3802" s="8" t="s">
        <v>542</v>
      </c>
      <c r="B3802" s="3" t="s">
        <v>9182</v>
      </c>
      <c r="C3802" s="74" t="s">
        <v>6417</v>
      </c>
      <c r="D3802" s="74" t="s">
        <v>6800</v>
      </c>
      <c r="E3802" s="74" t="s">
        <v>6651</v>
      </c>
      <c r="F3802" s="41">
        <v>0.98348122151039918</v>
      </c>
      <c r="G3802" s="110">
        <v>3598.75</v>
      </c>
      <c r="H3802" s="4">
        <v>1061.816946896836</v>
      </c>
      <c r="I3802" s="46">
        <v>2602.5867581857783</v>
      </c>
      <c r="J3802" s="110">
        <v>2559.5952040273392</v>
      </c>
      <c r="K3802" s="46">
        <v>2567.5347712233192</v>
      </c>
      <c r="L3802" s="110">
        <f>$L$1*gp_need_index[[#This Row],[Normalised weighted population (base year)]]</f>
        <v>1057.2915012006431</v>
      </c>
      <c r="M3802" s="4">
        <f>$M$1*gp_need_index[[#This Row],[Normalised travel time adjusted wp (base year)]]</f>
        <v>1524.4830135390223</v>
      </c>
      <c r="N3802" s="115">
        <v>2581.7745147396654</v>
      </c>
      <c r="O3802" s="43">
        <f>gp_need_index[[#This Row],[Combined weighted population (base year)]]/gp_need_index[[#This Row],[Registered population (base year)]]</f>
        <v>0.71740868766645793</v>
      </c>
      <c r="P3802" s="77">
        <v>3629.4487799226408</v>
      </c>
      <c r="Q3802" s="4">
        <v>1081.022170790563</v>
      </c>
      <c r="R3802" s="46">
        <v>2623.1145577086468</v>
      </c>
      <c r="S3802" s="110">
        <v>2579.7839093770103</v>
      </c>
      <c r="T3802" s="46">
        <v>2587.7524430628964</v>
      </c>
      <c r="U3802" s="110">
        <f>$L$1*gp_need_index[[#This Row],[Normalised weighted population 2025/26]]</f>
        <v>1065.63084585673</v>
      </c>
      <c r="V3802" s="4">
        <f>$M$1*gp_need_index[[#This Row],[Normalised travel time adjusted wp 2025/26]]</f>
        <v>1536.4873289773898</v>
      </c>
      <c r="W3802" s="115">
        <v>2602.1181748341196</v>
      </c>
      <c r="X3802" s="43">
        <f>gp_need_index[[#This Row],[Combined weighted population 2025/26]]/gp_need_index[[#This Row],[Registered population 2025/26]]</f>
        <v>0.71694583189284788</v>
      </c>
    </row>
    <row r="3803" spans="1:24" ht="13">
      <c r="A3803" s="8" t="s">
        <v>485</v>
      </c>
      <c r="B3803" s="3" t="s">
        <v>9181</v>
      </c>
      <c r="C3803" s="74" t="s">
        <v>6404</v>
      </c>
      <c r="D3803" s="74" t="s">
        <v>6800</v>
      </c>
      <c r="E3803" s="74" t="s">
        <v>6653</v>
      </c>
      <c r="F3803" s="41">
        <v>1.0133816384428971</v>
      </c>
      <c r="G3803" s="110">
        <v>14205.166666666668</v>
      </c>
      <c r="H3803" s="4">
        <v>6230.5758268934042</v>
      </c>
      <c r="I3803" s="46">
        <v>15271.572176668844</v>
      </c>
      <c r="J3803" s="110">
        <v>15475.930833991633</v>
      </c>
      <c r="K3803" s="46">
        <v>15523.935374937595</v>
      </c>
      <c r="L3803" s="110">
        <f>$L$1*gp_need_index[[#This Row],[Normalised weighted population (base year)]]</f>
        <v>6204.0212191118817</v>
      </c>
      <c r="M3803" s="4">
        <f>$M$1*gp_need_index[[#This Row],[Normalised travel time adjusted wp (base year)]]</f>
        <v>9217.3925150365467</v>
      </c>
      <c r="N3803" s="115">
        <v>15421.413734148427</v>
      </c>
      <c r="O3803" s="43">
        <f>gp_need_index[[#This Row],[Combined weighted population (base year)]]/gp_need_index[[#This Row],[Registered population (base year)]]</f>
        <v>1.0856200491005685</v>
      </c>
      <c r="P3803" s="77">
        <v>14341.050677486952</v>
      </c>
      <c r="Q3803" s="4">
        <v>6360.7168134541298</v>
      </c>
      <c r="R3803" s="46">
        <v>15434.36325513273</v>
      </c>
      <c r="S3803" s="110">
        <v>15640.900323809252</v>
      </c>
      <c r="T3803" s="46">
        <v>15689.212525716877</v>
      </c>
      <c r="U3803" s="110">
        <f>$L$1*gp_need_index[[#This Row],[Normalised weighted population 2025/26]]</f>
        <v>6270.1545086899532</v>
      </c>
      <c r="V3803" s="4">
        <f>$M$1*gp_need_index[[#This Row],[Normalised travel time adjusted wp 2025/26]]</f>
        <v>9315.5264183094878</v>
      </c>
      <c r="W3803" s="115">
        <v>15585.680926999441</v>
      </c>
      <c r="X3803" s="43">
        <f>gp_need_index[[#This Row],[Combined weighted population 2025/26]]/gp_need_index[[#This Row],[Registered population 2025/26]]</f>
        <v>1.0867879402634251</v>
      </c>
    </row>
    <row r="3804" spans="1:24" ht="13">
      <c r="A3804" s="8" t="s">
        <v>543</v>
      </c>
      <c r="B3804" s="3" t="s">
        <v>9180</v>
      </c>
      <c r="C3804" s="74" t="s">
        <v>6417</v>
      </c>
      <c r="D3804" s="74" t="s">
        <v>6800</v>
      </c>
      <c r="E3804" s="74" t="s">
        <v>6651</v>
      </c>
      <c r="F3804" s="41">
        <v>0.98348122151039918</v>
      </c>
      <c r="G3804" s="110">
        <v>10451.166666666668</v>
      </c>
      <c r="H3804" s="4">
        <v>3802.397436734082</v>
      </c>
      <c r="I3804" s="46">
        <v>9319.9390413997135</v>
      </c>
      <c r="J3804" s="110">
        <v>9165.985032838249</v>
      </c>
      <c r="K3804" s="46">
        <v>9194.4168543899777</v>
      </c>
      <c r="L3804" s="110">
        <f>$L$1*gp_need_index[[#This Row],[Normalised weighted population (base year)]]</f>
        <v>3786.1916837880844</v>
      </c>
      <c r="M3804" s="4">
        <f>$M$1*gp_need_index[[#This Row],[Normalised travel time adjusted wp (base year)]]</f>
        <v>5459.2181071947252</v>
      </c>
      <c r="N3804" s="115">
        <v>9245.4097909828088</v>
      </c>
      <c r="O3804" s="43">
        <f>gp_need_index[[#This Row],[Combined weighted population (base year)]]/gp_need_index[[#This Row],[Registered population (base year)]]</f>
        <v>0.88462944720520587</v>
      </c>
      <c r="P3804" s="77">
        <v>10546.158584119268</v>
      </c>
      <c r="Q3804" s="4">
        <v>3879.6315283416534</v>
      </c>
      <c r="R3804" s="46">
        <v>9413.9770816135024</v>
      </c>
      <c r="S3804" s="110">
        <v>9258.469679496151</v>
      </c>
      <c r="T3804" s="46">
        <v>9287.0675892872223</v>
      </c>
      <c r="U3804" s="110">
        <f>$L$1*gp_need_index[[#This Row],[Normalised weighted population 2025/26]]</f>
        <v>3824.3942990879914</v>
      </c>
      <c r="V3804" s="4">
        <f>$M$1*gp_need_index[[#This Row],[Normalised travel time adjusted wp 2025/26]]</f>
        <v>5514.2298145826098</v>
      </c>
      <c r="W3804" s="115">
        <v>9338.6241136706012</v>
      </c>
      <c r="X3804" s="43">
        <f>gp_need_index[[#This Row],[Combined weighted population 2025/26]]/gp_need_index[[#This Row],[Registered population 2025/26]]</f>
        <v>0.8855000651832593</v>
      </c>
    </row>
    <row r="3805" spans="1:24" ht="13">
      <c r="A3805" s="8" t="s">
        <v>553</v>
      </c>
      <c r="B3805" s="3" t="s">
        <v>9179</v>
      </c>
      <c r="C3805" s="74" t="s">
        <v>6417</v>
      </c>
      <c r="D3805" s="74" t="s">
        <v>6800</v>
      </c>
      <c r="E3805" s="74" t="s">
        <v>6651</v>
      </c>
      <c r="F3805" s="41">
        <v>0.98348122151039918</v>
      </c>
      <c r="G3805" s="110">
        <v>5349.25</v>
      </c>
      <c r="H3805" s="4">
        <v>1116.5931608619251</v>
      </c>
      <c r="I3805" s="46">
        <v>2736.8470462191567</v>
      </c>
      <c r="J3805" s="110">
        <v>2691.6376761027441</v>
      </c>
      <c r="K3805" s="46">
        <v>2699.9868237191426</v>
      </c>
      <c r="L3805" s="110">
        <f>$L$1*gp_need_index[[#This Row],[Normalised weighted population (base year)]]</f>
        <v>1111.834259877166</v>
      </c>
      <c r="M3805" s="4">
        <f>$M$1*gp_need_index[[#This Row],[Normalised travel time adjusted wp (base year)]]</f>
        <v>1603.1268965358063</v>
      </c>
      <c r="N3805" s="115">
        <v>2714.9611564129723</v>
      </c>
      <c r="O3805" s="43">
        <f>gp_need_index[[#This Row],[Combined weighted population (base year)]]/gp_need_index[[#This Row],[Registered population (base year)]]</f>
        <v>0.50754052557143003</v>
      </c>
      <c r="P3805" s="77">
        <v>5393.489513369158</v>
      </c>
      <c r="Q3805" s="4">
        <v>1136.0586486692976</v>
      </c>
      <c r="R3805" s="46">
        <v>2756.6612972941462</v>
      </c>
      <c r="S3805" s="110">
        <v>2711.1246199532884</v>
      </c>
      <c r="T3805" s="46">
        <v>2719.4988437718835</v>
      </c>
      <c r="U3805" s="110">
        <f>$L$1*gp_need_index[[#This Row],[Normalised weighted population 2025/26]]</f>
        <v>1119.8837280450766</v>
      </c>
      <c r="V3805" s="4">
        <f>$M$1*gp_need_index[[#This Row],[Normalised travel time adjusted wp 2025/26]]</f>
        <v>1614.7122286853933</v>
      </c>
      <c r="W3805" s="115">
        <v>2734.5959567304699</v>
      </c>
      <c r="X3805" s="43">
        <f>gp_need_index[[#This Row],[Combined weighted population 2025/26]]/gp_need_index[[#This Row],[Registered population 2025/26]]</f>
        <v>0.50701794264215527</v>
      </c>
    </row>
    <row r="3806" spans="1:24" ht="13">
      <c r="A3806" s="8" t="s">
        <v>532</v>
      </c>
      <c r="B3806" s="3" t="s">
        <v>9178</v>
      </c>
      <c r="C3806" s="74" t="s">
        <v>6417</v>
      </c>
      <c r="D3806" s="74" t="s">
        <v>6800</v>
      </c>
      <c r="E3806" s="74" t="s">
        <v>6651</v>
      </c>
      <c r="F3806" s="41">
        <v>0.98348122151039918</v>
      </c>
      <c r="G3806" s="110">
        <v>19471.416666666664</v>
      </c>
      <c r="H3806" s="4">
        <v>6883.7650197073872</v>
      </c>
      <c r="I3806" s="46">
        <v>16872.584054258416</v>
      </c>
      <c r="J3806" s="110">
        <v>16593.869575718949</v>
      </c>
      <c r="K3806" s="46">
        <v>16645.341832867445</v>
      </c>
      <c r="L3806" s="110">
        <f>$L$1*gp_need_index[[#This Row],[Normalised weighted population (base year)]]</f>
        <v>6854.4265307398864</v>
      </c>
      <c r="M3806" s="4">
        <f>$M$1*gp_need_index[[#This Row],[Normalised travel time adjusted wp (base year)]]</f>
        <v>9883.2316364956441</v>
      </c>
      <c r="N3806" s="115">
        <v>16737.658167235531</v>
      </c>
      <c r="O3806" s="43">
        <f>gp_need_index[[#This Row],[Combined weighted population (base year)]]/gp_need_index[[#This Row],[Registered population (base year)]]</f>
        <v>0.85960145857742931</v>
      </c>
      <c r="P3806" s="77">
        <v>19650.097864735879</v>
      </c>
      <c r="Q3806" s="4">
        <v>7023.2378815859138</v>
      </c>
      <c r="R3806" s="46">
        <v>17041.979366589763</v>
      </c>
      <c r="S3806" s="110">
        <v>16760.466684408719</v>
      </c>
      <c r="T3806" s="46">
        <v>16812.237045050337</v>
      </c>
      <c r="U3806" s="110">
        <f>$L$1*gp_need_index[[#This Row],[Normalised weighted population 2025/26]]</f>
        <v>6923.2427665513715</v>
      </c>
      <c r="V3806" s="4">
        <f>$M$1*gp_need_index[[#This Row],[Normalised travel time adjusted wp 2025/26]]</f>
        <v>9982.3262695519988</v>
      </c>
      <c r="W3806" s="115">
        <v>16905.56903610337</v>
      </c>
      <c r="X3806" s="43">
        <f>gp_need_index[[#This Row],[Combined weighted population 2025/26]]/gp_need_index[[#This Row],[Registered population 2025/26]]</f>
        <v>0.86033001730959069</v>
      </c>
    </row>
    <row r="3807" spans="1:24" ht="13">
      <c r="A3807" s="8" t="s">
        <v>558</v>
      </c>
      <c r="B3807" s="3" t="s">
        <v>9177</v>
      </c>
      <c r="C3807" s="74" t="s">
        <v>6417</v>
      </c>
      <c r="D3807" s="74" t="s">
        <v>6800</v>
      </c>
      <c r="E3807" s="74" t="s">
        <v>6651</v>
      </c>
      <c r="F3807" s="41">
        <v>0.98348122151039918</v>
      </c>
      <c r="G3807" s="110">
        <v>10077.416666666666</v>
      </c>
      <c r="H3807" s="4">
        <v>4033.863665558893</v>
      </c>
      <c r="I3807" s="46">
        <v>9887.2787734196245</v>
      </c>
      <c r="J3807" s="110">
        <v>9723.9530054965744</v>
      </c>
      <c r="K3807" s="46">
        <v>9754.115578928584</v>
      </c>
      <c r="L3807" s="110">
        <f>$L$1*gp_need_index[[#This Row],[Normalised weighted population (base year)]]</f>
        <v>4016.6714074981383</v>
      </c>
      <c r="M3807" s="4">
        <f>$M$1*gp_need_index[[#This Row],[Normalised travel time adjusted wp (base year)]]</f>
        <v>5791.5412398049311</v>
      </c>
      <c r="N3807" s="115">
        <v>9808.2126473030694</v>
      </c>
      <c r="O3807" s="43">
        <f>gp_need_index[[#This Row],[Combined weighted population (base year)]]/gp_need_index[[#This Row],[Registered population (base year)]]</f>
        <v>0.97328640580536385</v>
      </c>
      <c r="P3807" s="77">
        <v>10169.52113553999</v>
      </c>
      <c r="Q3807" s="4">
        <v>4113.5335199268829</v>
      </c>
      <c r="R3807" s="46">
        <v>9981.5433497091562</v>
      </c>
      <c r="S3807" s="110">
        <v>9816.6604461309635</v>
      </c>
      <c r="T3807" s="46">
        <v>9846.9825165817365</v>
      </c>
      <c r="U3807" s="110">
        <f>$L$1*gp_need_index[[#This Row],[Normalised weighted population 2025/26]]</f>
        <v>4054.9660522632857</v>
      </c>
      <c r="V3807" s="4">
        <f>$M$1*gp_need_index[[#This Row],[Normalised travel time adjusted wp 2025/26]]</f>
        <v>5846.6813183574659</v>
      </c>
      <c r="W3807" s="115">
        <v>9901.6473706207507</v>
      </c>
      <c r="X3807" s="43">
        <f>gp_need_index[[#This Row],[Combined weighted population 2025/26]]/gp_need_index[[#This Row],[Registered population 2025/26]]</f>
        <v>0.97365915647855972</v>
      </c>
    </row>
    <row r="3808" spans="1:24" ht="13">
      <c r="A3808" s="8" t="s">
        <v>510</v>
      </c>
      <c r="B3808" s="3" t="s">
        <v>9176</v>
      </c>
      <c r="C3808" s="74" t="s">
        <v>6404</v>
      </c>
      <c r="D3808" s="74" t="s">
        <v>6800</v>
      </c>
      <c r="E3808" s="74" t="s">
        <v>6652</v>
      </c>
      <c r="F3808" s="41">
        <v>1.0133816384428971</v>
      </c>
      <c r="G3808" s="110">
        <v>27618.499999999996</v>
      </c>
      <c r="H3808" s="4">
        <v>10169.597055136972</v>
      </c>
      <c r="I3808" s="46">
        <v>24926.385578168847</v>
      </c>
      <c r="J3808" s="110">
        <v>25259.941457664147</v>
      </c>
      <c r="K3808" s="46">
        <v>25338.294863801999</v>
      </c>
      <c r="L3808" s="110">
        <f>$L$1*gp_need_index[[#This Row],[Normalised weighted population (base year)]]</f>
        <v>10126.254406143013</v>
      </c>
      <c r="M3808" s="4">
        <f>$M$1*gp_need_index[[#This Row],[Normalised travel time adjusted wp (base year)]]</f>
        <v>15044.703793243947</v>
      </c>
      <c r="N3808" s="115">
        <v>25170.958199386958</v>
      </c>
      <c r="O3808" s="43">
        <f>gp_need_index[[#This Row],[Combined weighted population (base year)]]/gp_need_index[[#This Row],[Registered population (base year)]]</f>
        <v>0.91138035010543517</v>
      </c>
      <c r="P3808" s="77">
        <v>27863.945329028124</v>
      </c>
      <c r="Q3808" s="4">
        <v>10375.778246167416</v>
      </c>
      <c r="R3808" s="46">
        <v>25176.962786225249</v>
      </c>
      <c r="S3808" s="110">
        <v>25513.87179932079</v>
      </c>
      <c r="T3808" s="46">
        <v>25592.680007307234</v>
      </c>
      <c r="U3808" s="110">
        <f>$L$1*gp_need_index[[#This Row],[Normalised weighted population 2025/26]]</f>
        <v>10228.050494837977</v>
      </c>
      <c r="V3808" s="4">
        <f>$M$1*gp_need_index[[#This Row],[Normalised travel time adjusted wp 2025/26]]</f>
        <v>15195.745887986695</v>
      </c>
      <c r="W3808" s="115">
        <v>25423.796382824672</v>
      </c>
      <c r="X3808" s="43">
        <f>gp_need_index[[#This Row],[Combined weighted population 2025/26]]/gp_need_index[[#This Row],[Registered population 2025/26]]</f>
        <v>0.91242629436035572</v>
      </c>
    </row>
    <row r="3809" spans="1:24" ht="13">
      <c r="A3809" s="8" t="s">
        <v>565</v>
      </c>
      <c r="B3809" s="3" t="s">
        <v>9175</v>
      </c>
      <c r="C3809" s="74" t="s">
        <v>6417</v>
      </c>
      <c r="D3809" s="74" t="s">
        <v>6800</v>
      </c>
      <c r="E3809" s="74" t="s">
        <v>6590</v>
      </c>
      <c r="F3809" s="41">
        <v>0.98348122151039918</v>
      </c>
      <c r="G3809" s="110">
        <v>22256.583333333328</v>
      </c>
      <c r="H3809" s="4">
        <v>6139.3367421864441</v>
      </c>
      <c r="I3809" s="46">
        <v>15047.938871152959</v>
      </c>
      <c r="J3809" s="110">
        <v>14799.36530221533</v>
      </c>
      <c r="K3809" s="46">
        <v>14845.271215419854</v>
      </c>
      <c r="L3809" s="110">
        <f>$L$1*gp_need_index[[#This Row],[Normalised weighted population (base year)]]</f>
        <v>6113.1709938259537</v>
      </c>
      <c r="M3809" s="4">
        <f>$M$1*gp_need_index[[#This Row],[Normalised travel time adjusted wp (base year)]]</f>
        <v>8814.4332271319145</v>
      </c>
      <c r="N3809" s="115">
        <v>14927.604220957868</v>
      </c>
      <c r="O3809" s="43">
        <f>gp_need_index[[#This Row],[Combined weighted population (base year)]]/gp_need_index[[#This Row],[Registered population (base year)]]</f>
        <v>0.67070511216342155</v>
      </c>
      <c r="P3809" s="77">
        <v>22448.244219738353</v>
      </c>
      <c r="Q3809" s="4">
        <v>6257.6859993648932</v>
      </c>
      <c r="R3809" s="46">
        <v>15184.357625615987</v>
      </c>
      <c r="S3809" s="110">
        <v>14933.530585491555</v>
      </c>
      <c r="T3809" s="46">
        <v>14979.65783711413</v>
      </c>
      <c r="U3809" s="110">
        <f>$L$1*gp_need_index[[#This Row],[Normalised weighted population 2025/26]]</f>
        <v>6168.5906217190422</v>
      </c>
      <c r="V3809" s="4">
        <f>$M$1*gp_need_index[[#This Row],[Normalised travel time adjusted wp 2025/26]]</f>
        <v>8894.225767554728</v>
      </c>
      <c r="W3809" s="115">
        <v>15062.81638927377</v>
      </c>
      <c r="X3809" s="43">
        <f>gp_need_index[[#This Row],[Combined weighted population 2025/26]]/gp_need_index[[#This Row],[Registered population 2025/26]]</f>
        <v>0.67100198313190551</v>
      </c>
    </row>
    <row r="3810" spans="1:24" ht="13">
      <c r="A3810" s="8" t="s">
        <v>512</v>
      </c>
      <c r="B3810" s="3" t="s">
        <v>9174</v>
      </c>
      <c r="C3810" s="74" t="s">
        <v>6404</v>
      </c>
      <c r="D3810" s="74" t="s">
        <v>6800</v>
      </c>
      <c r="E3810" s="74" t="s">
        <v>6652</v>
      </c>
      <c r="F3810" s="41">
        <v>1.0133816384428971</v>
      </c>
      <c r="G3810" s="110">
        <v>18410</v>
      </c>
      <c r="H3810" s="4">
        <v>5555.2502933740634</v>
      </c>
      <c r="I3810" s="46">
        <v>13616.302597351283</v>
      </c>
      <c r="J3810" s="110">
        <v>13798.511035638119</v>
      </c>
      <c r="K3810" s="46">
        <v>13841.312415090442</v>
      </c>
      <c r="L3810" s="110">
        <f>$L$1*gp_need_index[[#This Row],[Normalised weighted population (base year)]]</f>
        <v>5531.5739114846083</v>
      </c>
      <c r="M3810" s="4">
        <f>$M$1*gp_need_index[[#This Row],[Normalised travel time adjusted wp (base year)]]</f>
        <v>8218.3290751846434</v>
      </c>
      <c r="N3810" s="115">
        <v>13749.902986669251</v>
      </c>
      <c r="O3810" s="43">
        <f>gp_need_index[[#This Row],[Combined weighted population (base year)]]/gp_need_index[[#This Row],[Registered population (base year)]]</f>
        <v>0.74687142784732485</v>
      </c>
      <c r="P3810" s="77">
        <v>18569.529525771723</v>
      </c>
      <c r="Q3810" s="4">
        <v>5666.0860824807742</v>
      </c>
      <c r="R3810" s="46">
        <v>13748.83262321656</v>
      </c>
      <c r="S3810" s="110">
        <v>13932.814530392352</v>
      </c>
      <c r="T3810" s="46">
        <v>13975.850732580097</v>
      </c>
      <c r="U3810" s="110">
        <f>$L$1*gp_need_index[[#This Row],[Normalised weighted population 2025/26]]</f>
        <v>5585.4137573842836</v>
      </c>
      <c r="V3810" s="4">
        <f>$M$1*gp_need_index[[#This Row],[Normalised travel time adjusted wp 2025/26]]</f>
        <v>8298.2116855320692</v>
      </c>
      <c r="W3810" s="115">
        <v>13883.625442916353</v>
      </c>
      <c r="X3810" s="43">
        <f>gp_need_index[[#This Row],[Combined weighted population 2025/26]]/gp_need_index[[#This Row],[Registered population 2025/26]]</f>
        <v>0.74765628411037355</v>
      </c>
    </row>
    <row r="3811" spans="1:24" ht="13">
      <c r="A3811" s="8" t="s">
        <v>483</v>
      </c>
      <c r="B3811" s="3" t="s">
        <v>9173</v>
      </c>
      <c r="C3811" s="74" t="s">
        <v>6404</v>
      </c>
      <c r="D3811" s="74" t="s">
        <v>6800</v>
      </c>
      <c r="E3811" s="74" t="s">
        <v>6562</v>
      </c>
      <c r="F3811" s="41">
        <v>1.0133816384428971</v>
      </c>
      <c r="G3811" s="110">
        <v>7797.75</v>
      </c>
      <c r="H3811" s="4">
        <v>1949.7115820717545</v>
      </c>
      <c r="I3811" s="46">
        <v>4778.877904153851</v>
      </c>
      <c r="J3811" s="110">
        <v>4842.8271204299872</v>
      </c>
      <c r="K3811" s="46">
        <v>4857.8490079849689</v>
      </c>
      <c r="L3811" s="110">
        <f>$L$1*gp_need_index[[#This Row],[Normalised weighted population (base year)]]</f>
        <v>1941.401944602047</v>
      </c>
      <c r="M3811" s="4">
        <f>$M$1*gp_need_index[[#This Row],[Normalised travel time adjusted wp (base year)]]</f>
        <v>2884.365336747504</v>
      </c>
      <c r="N3811" s="115">
        <v>4825.767281349551</v>
      </c>
      <c r="O3811" s="43">
        <f>gp_need_index[[#This Row],[Combined weighted population (base year)]]/gp_need_index[[#This Row],[Registered population (base year)]]</f>
        <v>0.61886663221436322</v>
      </c>
      <c r="P3811" s="77">
        <v>7864.9938292899224</v>
      </c>
      <c r="Q3811" s="4">
        <v>1984.7801172579552</v>
      </c>
      <c r="R3811" s="46">
        <v>4816.0951367191583</v>
      </c>
      <c r="S3811" s="110">
        <v>4880.5423805453293</v>
      </c>
      <c r="T3811" s="46">
        <v>4895.6175836363363</v>
      </c>
      <c r="U3811" s="110">
        <f>$L$1*gp_need_index[[#This Row],[Normalised weighted population 2025/26]]</f>
        <v>1956.5213113496659</v>
      </c>
      <c r="V3811" s="4">
        <f>$M$1*gp_need_index[[#This Row],[Normalised travel time adjusted wp 2025/26]]</f>
        <v>2906.7905645073756</v>
      </c>
      <c r="W3811" s="115">
        <v>4863.3118758570417</v>
      </c>
      <c r="X3811" s="43">
        <f>gp_need_index[[#This Row],[Combined weighted population 2025/26]]/gp_need_index[[#This Row],[Registered population 2025/26]]</f>
        <v>0.61834910254419329</v>
      </c>
    </row>
    <row r="3812" spans="1:24" ht="13">
      <c r="A3812" s="8" t="s">
        <v>497</v>
      </c>
      <c r="B3812" s="3" t="s">
        <v>9172</v>
      </c>
      <c r="C3812" s="74" t="s">
        <v>6404</v>
      </c>
      <c r="D3812" s="74" t="s">
        <v>6800</v>
      </c>
      <c r="E3812" s="74" t="s">
        <v>6653</v>
      </c>
      <c r="F3812" s="41">
        <v>1.0133816384428971</v>
      </c>
      <c r="G3812" s="110">
        <v>11138.75</v>
      </c>
      <c r="H3812" s="4">
        <v>4683.976474958632</v>
      </c>
      <c r="I3812" s="46">
        <v>11480.750222538532</v>
      </c>
      <c r="J3812" s="110">
        <v>11634.381471069753</v>
      </c>
      <c r="K3812" s="46">
        <v>11670.469971832643</v>
      </c>
      <c r="L3812" s="110">
        <f>$L$1*gp_need_index[[#This Row],[Normalised weighted population (base year)]]</f>
        <v>4664.0134472054779</v>
      </c>
      <c r="M3812" s="4">
        <f>$M$1*gp_need_index[[#This Row],[Normalised travel time adjusted wp (base year)]]</f>
        <v>6929.3835594675302</v>
      </c>
      <c r="N3812" s="115">
        <v>11593.397006673007</v>
      </c>
      <c r="O3812" s="43">
        <f>gp_need_index[[#This Row],[Combined weighted population (base year)]]/gp_need_index[[#This Row],[Registered population (base year)]]</f>
        <v>1.0408166990616547</v>
      </c>
      <c r="P3812" s="77">
        <v>11240.887731721903</v>
      </c>
      <c r="Q3812" s="4">
        <v>4781.8459570987598</v>
      </c>
      <c r="R3812" s="46">
        <v>11603.212294538718</v>
      </c>
      <c r="S3812" s="110">
        <v>11758.482286240414</v>
      </c>
      <c r="T3812" s="46">
        <v>11794.802329113862</v>
      </c>
      <c r="U3812" s="110">
        <f>$L$1*gp_need_index[[#This Row],[Normalised weighted population 2025/26]]</f>
        <v>4713.7632230920944</v>
      </c>
      <c r="V3812" s="4">
        <f>$M$1*gp_need_index[[#This Row],[Normalised travel time adjusted wp 2025/26]]</f>
        <v>7003.2063441997398</v>
      </c>
      <c r="W3812" s="115">
        <v>11716.969567291835</v>
      </c>
      <c r="X3812" s="43">
        <f>gp_need_index[[#This Row],[Combined weighted population 2025/26]]/gp_need_index[[#This Row],[Registered population 2025/26]]</f>
        <v>1.0423526901906888</v>
      </c>
    </row>
    <row r="3813" spans="1:24" ht="13">
      <c r="A3813" s="8" t="s">
        <v>539</v>
      </c>
      <c r="B3813" s="3" t="s">
        <v>9171</v>
      </c>
      <c r="C3813" s="74" t="s">
        <v>6417</v>
      </c>
      <c r="D3813" s="74" t="s">
        <v>6800</v>
      </c>
      <c r="E3813" s="74" t="s">
        <v>6651</v>
      </c>
      <c r="F3813" s="41">
        <v>0.98348122151039918</v>
      </c>
      <c r="G3813" s="110">
        <v>9422.6666666666679</v>
      </c>
      <c r="H3813" s="4">
        <v>3444.9596657055486</v>
      </c>
      <c r="I3813" s="46">
        <v>8443.8343488978662</v>
      </c>
      <c r="J3813" s="110">
        <v>8304.3525196855389</v>
      </c>
      <c r="K3813" s="46">
        <v>8330.111657202835</v>
      </c>
      <c r="L3813" s="110">
        <f>$L$1*gp_need_index[[#This Row],[Normalised weighted population (base year)]]</f>
        <v>3430.2773064361022</v>
      </c>
      <c r="M3813" s="4">
        <f>$M$1*gp_need_index[[#This Row],[Normalised travel time adjusted wp (base year)]]</f>
        <v>4946.0337848661493</v>
      </c>
      <c r="N3813" s="115">
        <v>8376.311091302252</v>
      </c>
      <c r="O3813" s="43">
        <f>gp_need_index[[#This Row],[Combined weighted population (base year)]]/gp_need_index[[#This Row],[Registered population (base year)]]</f>
        <v>0.88895334915475988</v>
      </c>
      <c r="P3813" s="77">
        <v>9512.9756357251172</v>
      </c>
      <c r="Q3813" s="4">
        <v>3515.3670639464231</v>
      </c>
      <c r="R3813" s="46">
        <v>8530.0845535700682</v>
      </c>
      <c r="S3813" s="110">
        <v>8389.1779763320792</v>
      </c>
      <c r="T3813" s="46">
        <v>8415.0907851756074</v>
      </c>
      <c r="U3813" s="110">
        <f>$L$1*gp_need_index[[#This Row],[Normalised weighted population 2025/26]]</f>
        <v>3465.3161415834475</v>
      </c>
      <c r="V3813" s="4">
        <f>$M$1*gp_need_index[[#This Row],[Normalised travel time adjusted wp 2025/26]]</f>
        <v>4996.4904480248433</v>
      </c>
      <c r="W3813" s="115">
        <v>8461.8065896082917</v>
      </c>
      <c r="X3813" s="43">
        <f>gp_need_index[[#This Row],[Combined weighted population 2025/26]]/gp_need_index[[#This Row],[Registered population 2025/26]]</f>
        <v>0.88950155173642453</v>
      </c>
    </row>
    <row r="3814" spans="1:24" ht="13">
      <c r="A3814" s="8" t="s">
        <v>530</v>
      </c>
      <c r="B3814" s="3" t="s">
        <v>9170</v>
      </c>
      <c r="C3814" s="74" t="s">
        <v>6417</v>
      </c>
      <c r="D3814" s="74" t="s">
        <v>6800</v>
      </c>
      <c r="E3814" s="74" t="s">
        <v>6650</v>
      </c>
      <c r="F3814" s="41">
        <v>0.98348122151039918</v>
      </c>
      <c r="G3814" s="110">
        <v>40559.083333333328</v>
      </c>
      <c r="H3814" s="4">
        <v>13598.08477785769</v>
      </c>
      <c r="I3814" s="46">
        <v>33329.846055827235</v>
      </c>
      <c r="J3814" s="110">
        <v>32779.277711738527</v>
      </c>
      <c r="K3814" s="46">
        <v>32880.955226065227</v>
      </c>
      <c r="L3814" s="110">
        <f>$L$1*gp_need_index[[#This Row],[Normalised weighted population (base year)]]</f>
        <v>13540.129972734014</v>
      </c>
      <c r="M3814" s="4">
        <f>$M$1*gp_need_index[[#This Row],[Normalised travel time adjusted wp (base year)]]</f>
        <v>19523.185536915043</v>
      </c>
      <c r="N3814" s="115">
        <v>33063.315509649059</v>
      </c>
      <c r="O3814" s="43">
        <f>gp_need_index[[#This Row],[Combined weighted population (base year)]]/gp_need_index[[#This Row],[Registered population (base year)]]</f>
        <v>0.81518892421506228</v>
      </c>
      <c r="P3814" s="77">
        <v>40928.607380892907</v>
      </c>
      <c r="Q3814" s="4">
        <v>13858.214002371726</v>
      </c>
      <c r="R3814" s="46">
        <v>33627.139087146301</v>
      </c>
      <c r="S3814" s="110">
        <v>33071.659825326737</v>
      </c>
      <c r="T3814" s="46">
        <v>33173.812813570592</v>
      </c>
      <c r="U3814" s="110">
        <f>$L$1*gp_need_index[[#This Row],[Normalised weighted population 2025/26]]</f>
        <v>13660.904196452471</v>
      </c>
      <c r="V3814" s="4">
        <f>$M$1*gp_need_index[[#This Row],[Normalised travel time adjusted wp 2025/26]]</f>
        <v>19697.070783783667</v>
      </c>
      <c r="W3814" s="115">
        <v>33357.97498023614</v>
      </c>
      <c r="X3814" s="43">
        <f>gp_need_index[[#This Row],[Combined weighted population 2025/26]]/gp_need_index[[#This Row],[Registered population 2025/26]]</f>
        <v>0.81502834117461231</v>
      </c>
    </row>
    <row r="3815" spans="1:24" ht="13">
      <c r="A3815" s="8" t="s">
        <v>535</v>
      </c>
      <c r="B3815" s="3" t="s">
        <v>9169</v>
      </c>
      <c r="C3815" s="74" t="s">
        <v>6417</v>
      </c>
      <c r="D3815" s="74" t="s">
        <v>6800</v>
      </c>
      <c r="E3815" s="74" t="s">
        <v>6590</v>
      </c>
      <c r="F3815" s="41">
        <v>0.98348122151039918</v>
      </c>
      <c r="G3815" s="110">
        <v>12056.25</v>
      </c>
      <c r="H3815" s="4">
        <v>3250.3636266620124</v>
      </c>
      <c r="I3815" s="46">
        <v>7966.8660014908855</v>
      </c>
      <c r="J3815" s="110">
        <v>7835.2631067559259</v>
      </c>
      <c r="K3815" s="46">
        <v>7859.5671833678816</v>
      </c>
      <c r="L3815" s="110">
        <f>$L$1*gp_need_index[[#This Row],[Normalised weighted population (base year)]]</f>
        <v>3236.5106323880668</v>
      </c>
      <c r="M3815" s="4">
        <f>$M$1*gp_need_index[[#This Row],[Normalised travel time adjusted wp (base year)]]</f>
        <v>4666.6463095665395</v>
      </c>
      <c r="N3815" s="115">
        <v>7903.1569419546067</v>
      </c>
      <c r="O3815" s="43">
        <f>gp_need_index[[#This Row],[Combined weighted population (base year)]]/gp_need_index[[#This Row],[Registered population (base year)]]</f>
        <v>0.65552364474480929</v>
      </c>
      <c r="P3815" s="77">
        <v>12164.82638888885</v>
      </c>
      <c r="Q3815" s="4">
        <v>3311.188293025386</v>
      </c>
      <c r="R3815" s="46">
        <v>8034.6420725094322</v>
      </c>
      <c r="S3815" s="110">
        <v>7901.9195998704217</v>
      </c>
      <c r="T3815" s="46">
        <v>7926.3273466921073</v>
      </c>
      <c r="U3815" s="110">
        <f>$L$1*gp_need_index[[#This Row],[Normalised weighted population 2025/26]]</f>
        <v>3264.0444172454959</v>
      </c>
      <c r="V3815" s="4">
        <f>$M$1*gp_need_index[[#This Row],[Normalised travel time adjusted wp 2025/26]]</f>
        <v>4706.2853968768868</v>
      </c>
      <c r="W3815" s="115">
        <v>7970.3298141223822</v>
      </c>
      <c r="X3815" s="43">
        <f>gp_need_index[[#This Row],[Combined weighted population 2025/26]]/gp_need_index[[#This Row],[Registered population 2025/26]]</f>
        <v>0.6551947030992854</v>
      </c>
    </row>
    <row r="3816" spans="1:24" ht="13">
      <c r="A3816" s="8" t="s">
        <v>564</v>
      </c>
      <c r="B3816" s="3" t="s">
        <v>8850</v>
      </c>
      <c r="C3816" s="74" t="s">
        <v>6417</v>
      </c>
      <c r="D3816" s="74" t="s">
        <v>6800</v>
      </c>
      <c r="E3816" s="74" t="s">
        <v>6651</v>
      </c>
      <c r="F3816" s="41">
        <v>0.98348122151039918</v>
      </c>
      <c r="G3816" s="110">
        <v>11685.499999999998</v>
      </c>
      <c r="H3816" s="4">
        <v>3644.4322783078555</v>
      </c>
      <c r="I3816" s="46">
        <v>8932.7555152973</v>
      </c>
      <c r="J3816" s="110">
        <v>8785.1973056383431</v>
      </c>
      <c r="K3816" s="46">
        <v>8812.4479678634907</v>
      </c>
      <c r="L3816" s="110">
        <f>$L$1*gp_need_index[[#This Row],[Normalised weighted population (base year)]]</f>
        <v>3628.899770169673</v>
      </c>
      <c r="M3816" s="4">
        <f>$M$1*gp_need_index[[#This Row],[Normalised travel time adjusted wp (base year)]]</f>
        <v>5232.422705731632</v>
      </c>
      <c r="N3816" s="115">
        <v>8861.3224759013046</v>
      </c>
      <c r="O3816" s="43">
        <f>gp_need_index[[#This Row],[Combined weighted population (base year)]]/gp_need_index[[#This Row],[Registered population (base year)]]</f>
        <v>0.75831778493871094</v>
      </c>
      <c r="P3816" s="77">
        <v>11788.59887233637</v>
      </c>
      <c r="Q3816" s="4">
        <v>3716.6614245772466</v>
      </c>
      <c r="R3816" s="46">
        <v>9018.5279750118534</v>
      </c>
      <c r="S3816" s="110">
        <v>8869.5529090903638</v>
      </c>
      <c r="T3816" s="46">
        <v>8896.9495181156162</v>
      </c>
      <c r="U3816" s="110">
        <f>$L$1*gp_need_index[[#This Row],[Normalised weighted population 2025/26]]</f>
        <v>3663.7445231478555</v>
      </c>
      <c r="V3816" s="4">
        <f>$M$1*gp_need_index[[#This Row],[Normalised travel time adjusted wp 2025/26]]</f>
        <v>5282.5958053994127</v>
      </c>
      <c r="W3816" s="115">
        <v>8946.3403285472687</v>
      </c>
      <c r="X3816" s="43">
        <f>gp_need_index[[#This Row],[Combined weighted population 2025/26]]/gp_need_index[[#This Row],[Registered population 2025/26]]</f>
        <v>0.7588976794809037</v>
      </c>
    </row>
    <row r="3817" spans="1:24" ht="13">
      <c r="A3817" s="8" t="s">
        <v>500</v>
      </c>
      <c r="B3817" s="3" t="s">
        <v>9168</v>
      </c>
      <c r="C3817" s="74" t="s">
        <v>6404</v>
      </c>
      <c r="D3817" s="74" t="s">
        <v>6800</v>
      </c>
      <c r="E3817" s="74" t="s">
        <v>6562</v>
      </c>
      <c r="F3817" s="41">
        <v>1.0133816384428971</v>
      </c>
      <c r="G3817" s="110">
        <v>20221.916666666668</v>
      </c>
      <c r="H3817" s="4">
        <v>6114.8210966650613</v>
      </c>
      <c r="I3817" s="46">
        <v>14987.849328799359</v>
      </c>
      <c r="J3817" s="110">
        <v>15188.411309553969</v>
      </c>
      <c r="K3817" s="46">
        <v>15235.523998311415</v>
      </c>
      <c r="L3817" s="110">
        <f>$L$1*gp_need_index[[#This Row],[Normalised weighted population (base year)]]</f>
        <v>6088.7598335671555</v>
      </c>
      <c r="M3817" s="4">
        <f>$M$1*gp_need_index[[#This Row],[Normalised travel time adjusted wp (base year)]]</f>
        <v>9046.1472218837971</v>
      </c>
      <c r="N3817" s="115">
        <v>15134.907055450953</v>
      </c>
      <c r="O3817" s="43">
        <f>gp_need_index[[#This Row],[Combined weighted population (base year)]]/gp_need_index[[#This Row],[Registered population (base year)]]</f>
        <v>0.74844077863296599</v>
      </c>
      <c r="P3817" s="77">
        <v>20399.944820860688</v>
      </c>
      <c r="Q3817" s="4">
        <v>6232.9618575840523</v>
      </c>
      <c r="R3817" s="46">
        <v>15124.364169436687</v>
      </c>
      <c r="S3817" s="110">
        <v>15326.752942430796</v>
      </c>
      <c r="T3817" s="46">
        <v>15374.094794077009</v>
      </c>
      <c r="U3817" s="110">
        <f>$L$1*gp_need_index[[#This Row],[Normalised weighted population 2025/26]]</f>
        <v>6144.218496122644</v>
      </c>
      <c r="V3817" s="4">
        <f>$M$1*gp_need_index[[#This Row],[Normalised travel time adjusted wp 2025/26]]</f>
        <v>9128.4241307244829</v>
      </c>
      <c r="W3817" s="115">
        <v>15272.642626847126</v>
      </c>
      <c r="X3817" s="43">
        <f>gp_need_index[[#This Row],[Combined weighted population 2025/26]]/gp_need_index[[#This Row],[Registered population 2025/26]]</f>
        <v>0.74866097731938686</v>
      </c>
    </row>
    <row r="3818" spans="1:24" ht="13">
      <c r="A3818" s="8" t="s">
        <v>525</v>
      </c>
      <c r="B3818" s="3" t="s">
        <v>9167</v>
      </c>
      <c r="C3818" s="74" t="s">
        <v>6404</v>
      </c>
      <c r="D3818" s="74" t="s">
        <v>6800</v>
      </c>
      <c r="E3818" s="74" t="s">
        <v>6562</v>
      </c>
      <c r="F3818" s="41">
        <v>1.0133816384428971</v>
      </c>
      <c r="G3818" s="110">
        <v>11643.583333333334</v>
      </c>
      <c r="H3818" s="4">
        <v>4404.3753240425249</v>
      </c>
      <c r="I3818" s="46">
        <v>10795.428468092599</v>
      </c>
      <c r="J3818" s="110">
        <v>10939.888988688774</v>
      </c>
      <c r="K3818" s="46">
        <v>10973.823254390472</v>
      </c>
      <c r="L3818" s="110">
        <f>$L$1*gp_need_index[[#This Row],[Normalised weighted population (base year)]]</f>
        <v>4385.6039516201336</v>
      </c>
      <c r="M3818" s="4">
        <f>$M$1*gp_need_index[[#This Row],[Normalised travel time adjusted wp (base year)]]</f>
        <v>6515.7470630580583</v>
      </c>
      <c r="N3818" s="115">
        <v>10901.351014678192</v>
      </c>
      <c r="O3818" s="43">
        <f>gp_need_index[[#This Row],[Combined weighted population (base year)]]/gp_need_index[[#This Row],[Registered population (base year)]]</f>
        <v>0.93625396088073043</v>
      </c>
      <c r="P3818" s="77">
        <v>11753.531261762571</v>
      </c>
      <c r="Q3818" s="4">
        <v>4498.2802328622001</v>
      </c>
      <c r="R3818" s="46">
        <v>10915.13632402634</v>
      </c>
      <c r="S3818" s="110">
        <v>11061.198731869394</v>
      </c>
      <c r="T3818" s="46">
        <v>11095.364979042579</v>
      </c>
      <c r="U3818" s="110">
        <f>$L$1*gp_need_index[[#This Row],[Normalised weighted population 2025/26]]</f>
        <v>4434.2348371449343</v>
      </c>
      <c r="V3818" s="4">
        <f>$M$1*gp_need_index[[#This Row],[Normalised travel time adjusted wp 2025/26]]</f>
        <v>6587.9128996204554</v>
      </c>
      <c r="W3818" s="115">
        <v>11022.14773676539</v>
      </c>
      <c r="X3818" s="43">
        <f>gp_need_index[[#This Row],[Combined weighted population 2025/26]]/gp_need_index[[#This Row],[Registered population 2025/26]]</f>
        <v>0.93777329479042859</v>
      </c>
    </row>
    <row r="3819" spans="1:24" ht="13">
      <c r="A3819" s="8" t="s">
        <v>546</v>
      </c>
      <c r="B3819" s="3" t="s">
        <v>9166</v>
      </c>
      <c r="C3819" s="74" t="s">
        <v>6417</v>
      </c>
      <c r="D3819" s="74" t="s">
        <v>6800</v>
      </c>
      <c r="E3819" s="74" t="s">
        <v>6651</v>
      </c>
      <c r="F3819" s="41">
        <v>0.98348122151039918</v>
      </c>
      <c r="G3819" s="110">
        <v>8005.5833333333339</v>
      </c>
      <c r="H3819" s="4">
        <v>3215.1968114136862</v>
      </c>
      <c r="I3819" s="46">
        <v>7880.6697056412668</v>
      </c>
      <c r="J3819" s="110">
        <v>7750.4906684240714</v>
      </c>
      <c r="K3819" s="46">
        <v>7774.5317907730077</v>
      </c>
      <c r="L3819" s="110">
        <f>$L$1*gp_need_index[[#This Row],[Normalised weighted population (base year)]]</f>
        <v>3201.4936975058245</v>
      </c>
      <c r="M3819" s="4">
        <f>$M$1*gp_need_index[[#This Row],[Normalised travel time adjusted wp (base year)]]</f>
        <v>4616.1562390859199</v>
      </c>
      <c r="N3819" s="115">
        <v>7817.6499365917443</v>
      </c>
      <c r="O3819" s="43">
        <f>gp_need_index[[#This Row],[Combined weighted population (base year)]]/gp_need_index[[#This Row],[Registered population (base year)]]</f>
        <v>0.97652470920400269</v>
      </c>
      <c r="P3819" s="77">
        <v>8078.4701264718806</v>
      </c>
      <c r="Q3819" s="4">
        <v>3280.9682720025294</v>
      </c>
      <c r="R3819" s="46">
        <v>7961.3127928505837</v>
      </c>
      <c r="S3819" s="110">
        <v>7829.8016303390596</v>
      </c>
      <c r="T3819" s="46">
        <v>7853.9866164607192</v>
      </c>
      <c r="U3819" s="110">
        <f>$L$1*gp_need_index[[#This Row],[Normalised weighted population 2025/26]]</f>
        <v>3234.2546613694954</v>
      </c>
      <c r="V3819" s="4">
        <f>$M$1*gp_need_index[[#This Row],[Normalised travel time adjusted wp 2025/26]]</f>
        <v>4663.3328278753715</v>
      </c>
      <c r="W3819" s="115">
        <v>7897.5874892448664</v>
      </c>
      <c r="X3819" s="43">
        <f>gp_need_index[[#This Row],[Combined weighted population 2025/26]]/gp_need_index[[#This Row],[Registered population 2025/26]]</f>
        <v>0.97760929552313502</v>
      </c>
    </row>
    <row r="3820" spans="1:24" ht="13">
      <c r="A3820" s="8" t="s">
        <v>547</v>
      </c>
      <c r="B3820" s="3" t="s">
        <v>9165</v>
      </c>
      <c r="C3820" s="74" t="s">
        <v>6417</v>
      </c>
      <c r="D3820" s="74" t="s">
        <v>6800</v>
      </c>
      <c r="E3820" s="74" t="s">
        <v>6590</v>
      </c>
      <c r="F3820" s="41">
        <v>0.98348122151039918</v>
      </c>
      <c r="G3820" s="110">
        <v>17311</v>
      </c>
      <c r="H3820" s="4">
        <v>4508.4107211974369</v>
      </c>
      <c r="I3820" s="46">
        <v>11050.42642024365</v>
      </c>
      <c r="J3820" s="110">
        <v>10867.886873992013</v>
      </c>
      <c r="K3820" s="46">
        <v>10901.597797492183</v>
      </c>
      <c r="L3820" s="110">
        <f>$L$1*gp_need_index[[#This Row],[Normalised weighted population (base year)]]</f>
        <v>4489.1959516888701</v>
      </c>
      <c r="M3820" s="4">
        <f>$M$1*gp_need_index[[#This Row],[Normalised travel time adjusted wp (base year)]]</f>
        <v>6472.8629380130542</v>
      </c>
      <c r="N3820" s="115">
        <v>10962.058889701924</v>
      </c>
      <c r="O3820" s="43">
        <f>gp_need_index[[#This Row],[Combined weighted population (base year)]]/gp_need_index[[#This Row],[Registered population (base year)]]</f>
        <v>0.63324238286071999</v>
      </c>
      <c r="P3820" s="77">
        <v>17456.878556846546</v>
      </c>
      <c r="Q3820" s="4">
        <v>4591.2713116786599</v>
      </c>
      <c r="R3820" s="46">
        <v>11140.780403464692</v>
      </c>
      <c r="S3820" s="110">
        <v>10956.748319778573</v>
      </c>
      <c r="T3820" s="46">
        <v>10990.591936585617</v>
      </c>
      <c r="U3820" s="110">
        <f>$L$1*gp_need_index[[#This Row],[Normalised weighted population 2025/26]]</f>
        <v>4525.9019320980788</v>
      </c>
      <c r="V3820" s="4">
        <f>$M$1*gp_need_index[[#This Row],[Normalised travel time adjusted wp 2025/26]]</f>
        <v>6525.7035284786816</v>
      </c>
      <c r="W3820" s="115">
        <v>11051.60546057676</v>
      </c>
      <c r="X3820" s="43">
        <f>gp_need_index[[#This Row],[Combined weighted population 2025/26]]/gp_need_index[[#This Row],[Registered population 2025/26]]</f>
        <v>0.63308027403572364</v>
      </c>
    </row>
    <row r="3821" spans="1:24" ht="13">
      <c r="A3821" s="8" t="s">
        <v>498</v>
      </c>
      <c r="B3821" s="3" t="s">
        <v>9164</v>
      </c>
      <c r="C3821" s="74" t="s">
        <v>6404</v>
      </c>
      <c r="D3821" s="74" t="s">
        <v>6800</v>
      </c>
      <c r="E3821" s="74" t="s">
        <v>6562</v>
      </c>
      <c r="F3821" s="41">
        <v>1.0133816384428971</v>
      </c>
      <c r="G3821" s="110">
        <v>17341.166666666668</v>
      </c>
      <c r="H3821" s="4">
        <v>5134.2733478921573</v>
      </c>
      <c r="I3821" s="46">
        <v>12584.458994727795</v>
      </c>
      <c r="J3821" s="110">
        <v>12752.859674994706</v>
      </c>
      <c r="K3821" s="46">
        <v>12792.417565309242</v>
      </c>
      <c r="L3821" s="110">
        <f>$L$1*gp_need_index[[#This Row],[Normalised weighted population (base year)]]</f>
        <v>5112.3911625557857</v>
      </c>
      <c r="M3821" s="4">
        <f>$M$1*gp_need_index[[#This Row],[Normalised travel time adjusted wp (base year)]]</f>
        <v>7595.5439821055979</v>
      </c>
      <c r="N3821" s="115">
        <v>12707.935144661384</v>
      </c>
      <c r="O3821" s="43">
        <f>gp_need_index[[#This Row],[Combined weighted population (base year)]]/gp_need_index[[#This Row],[Registered population (base year)]]</f>
        <v>0.73281892671550641</v>
      </c>
      <c r="P3821" s="77">
        <v>17492.738151963567</v>
      </c>
      <c r="Q3821" s="4">
        <v>5239.675763188523</v>
      </c>
      <c r="R3821" s="46">
        <v>12714.142358469529</v>
      </c>
      <c r="S3821" s="110">
        <v>12884.278414622091</v>
      </c>
      <c r="T3821" s="46">
        <v>12924.075858970849</v>
      </c>
      <c r="U3821" s="110">
        <f>$L$1*gp_need_index[[#This Row],[Normalised weighted population 2025/26]]</f>
        <v>5165.0745622157556</v>
      </c>
      <c r="V3821" s="4">
        <f>$M$1*gp_need_index[[#This Row],[Normalised travel time adjusted wp 2025/26]]</f>
        <v>7673.7165679370337</v>
      </c>
      <c r="W3821" s="115">
        <v>12838.791130152789</v>
      </c>
      <c r="X3821" s="43">
        <f>gp_need_index[[#This Row],[Combined weighted population 2025/26]]/gp_need_index[[#This Row],[Registered population 2025/26]]</f>
        <v>0.73394976924819688</v>
      </c>
    </row>
    <row r="3822" spans="1:24" ht="13">
      <c r="A3822" s="8" t="s">
        <v>566</v>
      </c>
      <c r="B3822" s="3" t="s">
        <v>9163</v>
      </c>
      <c r="C3822" s="74" t="s">
        <v>6417</v>
      </c>
      <c r="D3822" s="74" t="s">
        <v>6800</v>
      </c>
      <c r="E3822" s="74" t="s">
        <v>6651</v>
      </c>
      <c r="F3822" s="41">
        <v>0.98348122151039918</v>
      </c>
      <c r="G3822" s="110">
        <v>7970.916666666667</v>
      </c>
      <c r="H3822" s="4">
        <v>2348.9343518012497</v>
      </c>
      <c r="I3822" s="46">
        <v>5757.4005177745421</v>
      </c>
      <c r="J3822" s="110">
        <v>5662.2952939455117</v>
      </c>
      <c r="K3822" s="46">
        <v>5679.8590766479592</v>
      </c>
      <c r="L3822" s="110">
        <f>$L$1*gp_need_index[[#This Row],[Normalised weighted population (base year)]]</f>
        <v>2338.9232337040439</v>
      </c>
      <c r="M3822" s="4">
        <f>$M$1*gp_need_index[[#This Row],[Normalised travel time adjusted wp (base year)]]</f>
        <v>3372.4367742524018</v>
      </c>
      <c r="N3822" s="115">
        <v>5711.3600079564458</v>
      </c>
      <c r="O3822" s="43">
        <f>gp_need_index[[#This Row],[Combined weighted population (base year)]]/gp_need_index[[#This Row],[Registered population (base year)]]</f>
        <v>0.71652486743972721</v>
      </c>
      <c r="P3822" s="77">
        <v>8038.9444099513385</v>
      </c>
      <c r="Q3822" s="4">
        <v>2394.4073682871681</v>
      </c>
      <c r="R3822" s="46">
        <v>5810.0610649323689</v>
      </c>
      <c r="S3822" s="110">
        <v>5714.0859531896967</v>
      </c>
      <c r="T3822" s="46">
        <v>5731.7358370565344</v>
      </c>
      <c r="U3822" s="110">
        <f>$L$1*gp_need_index[[#This Row],[Normalised weighted population 2025/26]]</f>
        <v>2360.3163914089409</v>
      </c>
      <c r="V3822" s="4">
        <f>$M$1*gp_need_index[[#This Row],[Normalised travel time adjusted wp 2025/26]]</f>
        <v>3403.2387875013305</v>
      </c>
      <c r="W3822" s="115">
        <v>5763.5551789102719</v>
      </c>
      <c r="X3822" s="43">
        <f>gp_need_index[[#This Row],[Combined weighted population 2025/26]]/gp_need_index[[#This Row],[Registered population 2025/26]]</f>
        <v>0.71695422744503845</v>
      </c>
    </row>
    <row r="3823" spans="1:24" ht="13">
      <c r="A3823" s="8" t="s">
        <v>515</v>
      </c>
      <c r="B3823" s="3" t="s">
        <v>12797</v>
      </c>
      <c r="C3823" s="74" t="s">
        <v>6404</v>
      </c>
      <c r="D3823" s="74" t="s">
        <v>6800</v>
      </c>
      <c r="E3823" s="74" t="s">
        <v>6652</v>
      </c>
      <c r="F3823" s="41">
        <v>1.0133816384428971</v>
      </c>
      <c r="G3823" s="110">
        <v>30638.25</v>
      </c>
      <c r="H3823" s="4">
        <v>8371.7743128043821</v>
      </c>
      <c r="I3823" s="46">
        <v>20519.797722856871</v>
      </c>
      <c r="J3823" s="110">
        <v>20794.386236905524</v>
      </c>
      <c r="K3823" s="46">
        <v>20858.888009126109</v>
      </c>
      <c r="L3823" s="110">
        <f>$L$1*gp_need_index[[#This Row],[Normalised weighted population (base year)]]</f>
        <v>8336.0939536388014</v>
      </c>
      <c r="M3823" s="4">
        <f>$M$1*gp_need_index[[#This Row],[Normalised travel time adjusted wp (base year)]]</f>
        <v>12385.039847415459</v>
      </c>
      <c r="N3823" s="115">
        <v>20721.13380105426</v>
      </c>
      <c r="O3823" s="43">
        <f>gp_need_index[[#This Row],[Combined weighted population (base year)]]/gp_need_index[[#This Row],[Registered population (base year)]]</f>
        <v>0.67631584052791072</v>
      </c>
      <c r="P3823" s="77">
        <v>30909.740442274902</v>
      </c>
      <c r="Q3823" s="4">
        <v>8535.418402493664</v>
      </c>
      <c r="R3823" s="46">
        <v>20711.305348475711</v>
      </c>
      <c r="S3823" s="110">
        <v>20988.456548329454</v>
      </c>
      <c r="T3823" s="46">
        <v>21053.286483275639</v>
      </c>
      <c r="U3823" s="110">
        <f>$L$1*gp_need_index[[#This Row],[Normalised weighted population 2025/26]]</f>
        <v>8413.893237119004</v>
      </c>
      <c r="V3823" s="4">
        <f>$M$1*gp_need_index[[#This Row],[Normalised travel time adjusted wp 2025/26]]</f>
        <v>12500.46464127625</v>
      </c>
      <c r="W3823" s="115">
        <v>20914.357878395254</v>
      </c>
      <c r="X3823" s="43">
        <f>gp_need_index[[#This Row],[Combined weighted population 2025/26]]/gp_need_index[[#This Row],[Registered population 2025/26]]</f>
        <v>0.67662677133939708</v>
      </c>
    </row>
    <row r="3824" spans="1:24" ht="13">
      <c r="A3824" s="8" t="s">
        <v>496</v>
      </c>
      <c r="B3824" s="3" t="s">
        <v>9162</v>
      </c>
      <c r="C3824" s="74" t="s">
        <v>6404</v>
      </c>
      <c r="D3824" s="74" t="s">
        <v>6800</v>
      </c>
      <c r="E3824" s="74" t="s">
        <v>6562</v>
      </c>
      <c r="F3824" s="41">
        <v>1.0133816384428971</v>
      </c>
      <c r="G3824" s="110">
        <v>8594.1666666666679</v>
      </c>
      <c r="H3824" s="4">
        <v>2587.2696509757652</v>
      </c>
      <c r="I3824" s="46">
        <v>6341.5768161964452</v>
      </c>
      <c r="J3824" s="110">
        <v>6426.4375043086447</v>
      </c>
      <c r="K3824" s="46">
        <v>6446.3715674432942</v>
      </c>
      <c r="L3824" s="110">
        <f>$L$1*gp_need_index[[#This Row],[Normalised weighted population (base year)]]</f>
        <v>2576.2427519032676</v>
      </c>
      <c r="M3824" s="4">
        <f>$M$1*gp_need_index[[#This Row],[Normalised travel time adjusted wp (base year)]]</f>
        <v>3827.5563251070985</v>
      </c>
      <c r="N3824" s="115">
        <v>6403.7990770103661</v>
      </c>
      <c r="O3824" s="43">
        <f>gp_need_index[[#This Row],[Combined weighted population (base year)]]/gp_need_index[[#This Row],[Registered population (base year)]]</f>
        <v>0.74513321947177724</v>
      </c>
      <c r="P3824" s="77">
        <v>8668.4742492787045</v>
      </c>
      <c r="Q3824" s="4">
        <v>2634.2359068038418</v>
      </c>
      <c r="R3824" s="46">
        <v>6392.008177337113</v>
      </c>
      <c r="S3824" s="110">
        <v>6477.5437196902794</v>
      </c>
      <c r="T3824" s="46">
        <v>6497.5518006557186</v>
      </c>
      <c r="U3824" s="110">
        <f>$L$1*gp_need_index[[#This Row],[Normalised weighted population 2025/26]]</f>
        <v>2596.7303108137639</v>
      </c>
      <c r="V3824" s="4">
        <f>$M$1*gp_need_index[[#This Row],[Normalised travel time adjusted wp 2025/26]]</f>
        <v>3857.9447728258151</v>
      </c>
      <c r="W3824" s="115">
        <v>6454.6750836395786</v>
      </c>
      <c r="X3824" s="43">
        <f>gp_need_index[[#This Row],[Combined weighted population 2025/26]]/gp_need_index[[#This Row],[Registered population 2025/26]]</f>
        <v>0.74461489969548744</v>
      </c>
    </row>
    <row r="3825" spans="1:24" ht="13">
      <c r="A3825" s="8" t="s">
        <v>489</v>
      </c>
      <c r="B3825" s="3" t="s">
        <v>9161</v>
      </c>
      <c r="C3825" s="74" t="s">
        <v>6404</v>
      </c>
      <c r="D3825" s="74" t="s">
        <v>6800</v>
      </c>
      <c r="E3825" s="74" t="s">
        <v>6653</v>
      </c>
      <c r="F3825" s="41">
        <v>1.0133816384428971</v>
      </c>
      <c r="G3825" s="110">
        <v>11145.583333333332</v>
      </c>
      <c r="H3825" s="4">
        <v>3697.5411351429184</v>
      </c>
      <c r="I3825" s="46">
        <v>9062.9289957124201</v>
      </c>
      <c r="J3825" s="110">
        <v>9184.2058347666916</v>
      </c>
      <c r="K3825" s="46">
        <v>9212.6941751308677</v>
      </c>
      <c r="L3825" s="110">
        <f>$L$1*gp_need_index[[#This Row],[Normalised weighted population (base year)]]</f>
        <v>3681.7822779637863</v>
      </c>
      <c r="M3825" s="4">
        <f>$M$1*gp_need_index[[#This Row],[Normalised travel time adjusted wp (base year)]]</f>
        <v>5470.0703321829833</v>
      </c>
      <c r="N3825" s="115">
        <v>9151.8526101467687</v>
      </c>
      <c r="O3825" s="43">
        <f>gp_need_index[[#This Row],[Combined weighted population (base year)]]/gp_need_index[[#This Row],[Registered population (base year)]]</f>
        <v>0.82111921255625353</v>
      </c>
      <c r="P3825" s="77">
        <v>11240.685305385698</v>
      </c>
      <c r="Q3825" s="4">
        <v>3772.7182127406568</v>
      </c>
      <c r="R3825" s="46">
        <v>9154.5505109625228</v>
      </c>
      <c r="S3825" s="110">
        <v>9277.0533960074627</v>
      </c>
      <c r="T3825" s="46">
        <v>9305.7087078818986</v>
      </c>
      <c r="U3825" s="110">
        <f>$L$1*gp_need_index[[#This Row],[Normalised weighted population 2025/26]]</f>
        <v>3719.0031886966854</v>
      </c>
      <c r="V3825" s="4">
        <f>$M$1*gp_need_index[[#This Row],[Normalised travel time adjusted wp 2025/26]]</f>
        <v>5525.2980458562251</v>
      </c>
      <c r="W3825" s="115">
        <v>9244.3012345529096</v>
      </c>
      <c r="X3825" s="43">
        <f>gp_need_index[[#This Row],[Combined weighted population 2025/26]]/gp_need_index[[#This Row],[Registered population 2025/26]]</f>
        <v>0.82239658734363197</v>
      </c>
    </row>
    <row r="3826" spans="1:24" ht="13">
      <c r="A3826" s="8" t="s">
        <v>492</v>
      </c>
      <c r="B3826" s="3" t="s">
        <v>9160</v>
      </c>
      <c r="C3826" s="74" t="s">
        <v>6404</v>
      </c>
      <c r="D3826" s="74" t="s">
        <v>6800</v>
      </c>
      <c r="E3826" s="74" t="s">
        <v>6652</v>
      </c>
      <c r="F3826" s="41">
        <v>1.0133816384428971</v>
      </c>
      <c r="G3826" s="110">
        <v>13875</v>
      </c>
      <c r="H3826" s="4">
        <v>3882.4771741222357</v>
      </c>
      <c r="I3826" s="46">
        <v>9516.2200150030221</v>
      </c>
      <c r="J3826" s="110">
        <v>9643.5626305868536</v>
      </c>
      <c r="K3826" s="46">
        <v>9673.4758424078937</v>
      </c>
      <c r="L3826" s="110">
        <f>$L$1*gp_need_index[[#This Row],[Normalised weighted population (base year)]]</f>
        <v>3865.9301227029237</v>
      </c>
      <c r="M3826" s="4">
        <f>$M$1*gp_need_index[[#This Row],[Normalised travel time adjusted wp (base year)]]</f>
        <v>5743.6611059427196</v>
      </c>
      <c r="N3826" s="115">
        <v>9609.5912286456442</v>
      </c>
      <c r="O3826" s="43">
        <f>gp_need_index[[#This Row],[Combined weighted population (base year)]]/gp_need_index[[#This Row],[Registered population (base year)]]</f>
        <v>0.69258315161410045</v>
      </c>
      <c r="P3826" s="77">
        <v>13990.413932523241</v>
      </c>
      <c r="Q3826" s="4">
        <v>3959.8536678782916</v>
      </c>
      <c r="R3826" s="46">
        <v>9608.6371614481268</v>
      </c>
      <c r="S3826" s="110">
        <v>9737.2164698716097</v>
      </c>
      <c r="T3826" s="46">
        <v>9767.2931507769008</v>
      </c>
      <c r="U3826" s="110">
        <f>$L$1*gp_need_index[[#This Row],[Normalised weighted population 2025/26]]</f>
        <v>3903.4742557445202</v>
      </c>
      <c r="V3826" s="4">
        <f>$M$1*gp_need_index[[#This Row],[Normalised travel time adjusted wp 2025/26]]</f>
        <v>5799.3654705291274</v>
      </c>
      <c r="W3826" s="115">
        <v>9702.8397262736471</v>
      </c>
      <c r="X3826" s="43">
        <f>gp_need_index[[#This Row],[Combined weighted population 2025/26]]/gp_need_index[[#This Row],[Registered population 2025/26]]</f>
        <v>0.69353485701503415</v>
      </c>
    </row>
    <row r="3827" spans="1:24" ht="13">
      <c r="A3827" s="8" t="s">
        <v>501</v>
      </c>
      <c r="B3827" s="3" t="s">
        <v>9159</v>
      </c>
      <c r="C3827" s="74" t="s">
        <v>6404</v>
      </c>
      <c r="D3827" s="74" t="s">
        <v>6800</v>
      </c>
      <c r="E3827" s="74" t="s">
        <v>6653</v>
      </c>
      <c r="F3827" s="41">
        <v>1.0133816384428971</v>
      </c>
      <c r="G3827" s="110">
        <v>6334.6666666666679</v>
      </c>
      <c r="H3827" s="4">
        <v>2582.541941291141</v>
      </c>
      <c r="I3827" s="46">
        <v>6329.9888728530004</v>
      </c>
      <c r="J3827" s="110">
        <v>6414.6944952970807</v>
      </c>
      <c r="K3827" s="46">
        <v>6434.5921329809462</v>
      </c>
      <c r="L3827" s="110">
        <f>$L$1*gp_need_index[[#This Row],[Normalised weighted population (base year)]]</f>
        <v>2571.5351916365894</v>
      </c>
      <c r="M3827" s="4">
        <f>$M$1*gp_need_index[[#This Row],[Normalised travel time adjusted wp (base year)]]</f>
        <v>3820.5622434891156</v>
      </c>
      <c r="N3827" s="115">
        <v>6392.0974351257046</v>
      </c>
      <c r="O3827" s="43">
        <f>gp_need_index[[#This Row],[Combined weighted population (base year)]]/gp_need_index[[#This Row],[Registered population (base year)]]</f>
        <v>1.0090661074182861</v>
      </c>
      <c r="P3827" s="77">
        <v>6395.1030865175053</v>
      </c>
      <c r="Q3827" s="4">
        <v>2637.6112724859272</v>
      </c>
      <c r="R3827" s="46">
        <v>6400.1985466907718</v>
      </c>
      <c r="S3827" s="110">
        <v>6485.8436896053427</v>
      </c>
      <c r="T3827" s="46">
        <v>6505.8774078304068</v>
      </c>
      <c r="U3827" s="110">
        <f>$L$1*gp_need_index[[#This Row],[Normalised weighted population 2025/26]]</f>
        <v>2600.057618878358</v>
      </c>
      <c r="V3827" s="4">
        <f>$M$1*gp_need_index[[#This Row],[Normalised travel time adjusted wp 2025/26]]</f>
        <v>3862.8881320579721</v>
      </c>
      <c r="W3827" s="115">
        <v>6462.9457509363301</v>
      </c>
      <c r="X3827" s="43">
        <f>gp_need_index[[#This Row],[Combined weighted population 2025/26]]/gp_need_index[[#This Row],[Registered population 2025/26]]</f>
        <v>1.0106085333576333</v>
      </c>
    </row>
    <row r="3828" spans="1:24" ht="13">
      <c r="A3828" s="8" t="s">
        <v>494</v>
      </c>
      <c r="B3828" s="3" t="s">
        <v>9158</v>
      </c>
      <c r="C3828" s="74" t="s">
        <v>6404</v>
      </c>
      <c r="D3828" s="74" t="s">
        <v>6800</v>
      </c>
      <c r="E3828" s="74" t="s">
        <v>6652</v>
      </c>
      <c r="F3828" s="41">
        <v>1.0133816384428971</v>
      </c>
      <c r="G3828" s="110">
        <v>7740</v>
      </c>
      <c r="H3828" s="4">
        <v>3604.4597705591923</v>
      </c>
      <c r="I3828" s="46">
        <v>8834.7801348306548</v>
      </c>
      <c r="J3828" s="110">
        <v>8953.0039683174473</v>
      </c>
      <c r="K3828" s="46">
        <v>8980.7751473306325</v>
      </c>
      <c r="L3828" s="110">
        <f>$L$1*gp_need_index[[#This Row],[Normalised weighted population (base year)]]</f>
        <v>3589.0976245664683</v>
      </c>
      <c r="M3828" s="4">
        <f>$M$1*gp_need_index[[#This Row],[Normalised travel time adjusted wp (base year)]]</f>
        <v>5332.3675745180935</v>
      </c>
      <c r="N3828" s="115">
        <v>8921.4651990845614</v>
      </c>
      <c r="O3828" s="43">
        <f>gp_need_index[[#This Row],[Combined weighted population (base year)]]/gp_need_index[[#This Row],[Registered population (base year)]]</f>
        <v>1.1526440825690647</v>
      </c>
      <c r="P3828" s="77">
        <v>7811.8283468768295</v>
      </c>
      <c r="Q3828" s="4">
        <v>3678.2986081953113</v>
      </c>
      <c r="R3828" s="46">
        <v>8925.4400949986557</v>
      </c>
      <c r="S3828" s="110">
        <v>9044.8771072936652</v>
      </c>
      <c r="T3828" s="46">
        <v>9072.8152643044887</v>
      </c>
      <c r="U3828" s="110">
        <f>$L$1*gp_need_index[[#This Row],[Normalised weighted population 2025/26]]</f>
        <v>3625.9279070088619</v>
      </c>
      <c r="V3828" s="4">
        <f>$M$1*gp_need_index[[#This Row],[Normalised travel time adjusted wp 2025/26]]</f>
        <v>5387.0167253157415</v>
      </c>
      <c r="W3828" s="115">
        <v>9012.9446323246029</v>
      </c>
      <c r="X3828" s="43">
        <f>gp_need_index[[#This Row],[Combined weighted population 2025/26]]/gp_need_index[[#This Row],[Registered population 2025/26]]</f>
        <v>1.1537561031954804</v>
      </c>
    </row>
    <row r="3829" spans="1:24" ht="13">
      <c r="A3829" s="8" t="s">
        <v>519</v>
      </c>
      <c r="B3829" s="3" t="s">
        <v>9157</v>
      </c>
      <c r="C3829" s="74" t="s">
        <v>6404</v>
      </c>
      <c r="D3829" s="74" t="s">
        <v>6800</v>
      </c>
      <c r="E3829" s="74" t="s">
        <v>6562</v>
      </c>
      <c r="F3829" s="41">
        <v>1.0133816384428971</v>
      </c>
      <c r="G3829" s="110">
        <v>4905</v>
      </c>
      <c r="H3829" s="4">
        <v>1871.052767834841</v>
      </c>
      <c r="I3829" s="46">
        <v>4586.0797114466523</v>
      </c>
      <c r="J3829" s="110">
        <v>4647.448972015537</v>
      </c>
      <c r="K3829" s="46">
        <v>4661.8648192343271</v>
      </c>
      <c r="L3829" s="110">
        <f>$L$1*gp_need_index[[#This Row],[Normalised weighted population (base year)]]</f>
        <v>1863.0783728882413</v>
      </c>
      <c r="M3829" s="4">
        <f>$M$1*gp_need_index[[#This Row],[Normalised travel time adjusted wp (base year)]]</f>
        <v>2767.9990191337311</v>
      </c>
      <c r="N3829" s="115">
        <v>4631.0773920219726</v>
      </c>
      <c r="O3829" s="43">
        <f>gp_need_index[[#This Row],[Combined weighted population (base year)]]/gp_need_index[[#This Row],[Registered population (base year)]]</f>
        <v>0.94415441223689556</v>
      </c>
      <c r="P3829" s="77">
        <v>4951.108439484884</v>
      </c>
      <c r="Q3829" s="4">
        <v>1909.3548845042749</v>
      </c>
      <c r="R3829" s="46">
        <v>4633.0748144716936</v>
      </c>
      <c r="S3829" s="110">
        <v>4695.0729465178465</v>
      </c>
      <c r="T3829" s="46">
        <v>4709.5752646368301</v>
      </c>
      <c r="U3829" s="110">
        <f>$L$1*gp_need_index[[#This Row],[Normalised weighted population 2025/26]]</f>
        <v>1882.1699643097934</v>
      </c>
      <c r="V3829" s="4">
        <f>$M$1*gp_need_index[[#This Row],[Normalised travel time adjusted wp 2025/26]]</f>
        <v>2796.3272678490707</v>
      </c>
      <c r="W3829" s="115">
        <v>4678.4972321588639</v>
      </c>
      <c r="X3829" s="43">
        <f>gp_need_index[[#This Row],[Combined weighted population 2025/26]]/gp_need_index[[#This Row],[Registered population 2025/26]]</f>
        <v>0.94493935839660526</v>
      </c>
    </row>
    <row r="3830" spans="1:24" ht="13">
      <c r="A3830" s="8" t="s">
        <v>502</v>
      </c>
      <c r="B3830" s="3" t="s">
        <v>9156</v>
      </c>
      <c r="C3830" s="74" t="s">
        <v>6404</v>
      </c>
      <c r="D3830" s="74" t="s">
        <v>6800</v>
      </c>
      <c r="E3830" s="74" t="s">
        <v>6653</v>
      </c>
      <c r="F3830" s="41">
        <v>1.0133816384428971</v>
      </c>
      <c r="G3830" s="110">
        <v>7235.6666666666661</v>
      </c>
      <c r="H3830" s="4">
        <v>3357.86068149823</v>
      </c>
      <c r="I3830" s="46">
        <v>8230.348715981685</v>
      </c>
      <c r="J3830" s="110">
        <v>8340.4842667579142</v>
      </c>
      <c r="K3830" s="46">
        <v>8366.3554807603268</v>
      </c>
      <c r="L3830" s="110">
        <f>$L$1*gp_need_index[[#This Row],[Normalised weighted population (base year)]]</f>
        <v>3343.5495366121822</v>
      </c>
      <c r="M3830" s="4">
        <f>$M$1*gp_need_index[[#This Row],[Normalised travel time adjusted wp (base year)]]</f>
        <v>4967.5536855811752</v>
      </c>
      <c r="N3830" s="115">
        <v>8311.1032221933565</v>
      </c>
      <c r="O3830" s="43">
        <f>gp_need_index[[#This Row],[Combined weighted population (base year)]]/gp_need_index[[#This Row],[Registered population (base year)]]</f>
        <v>1.1486299196839762</v>
      </c>
      <c r="P3830" s="77">
        <v>7304.8121863779961</v>
      </c>
      <c r="Q3830" s="4">
        <v>3428.9031631710873</v>
      </c>
      <c r="R3830" s="46">
        <v>8320.2787577516592</v>
      </c>
      <c r="S3830" s="110">
        <v>8431.6177198320092</v>
      </c>
      <c r="T3830" s="46">
        <v>8457.6616181534082</v>
      </c>
      <c r="U3830" s="110">
        <f>$L$1*gp_need_index[[#This Row],[Normalised weighted population 2025/26]]</f>
        <v>3380.0832923330836</v>
      </c>
      <c r="V3830" s="4">
        <f>$M$1*gp_need_index[[#This Row],[Normalised travel time adjusted wp 2025/26]]</f>
        <v>5021.767033360411</v>
      </c>
      <c r="W3830" s="115">
        <v>8401.8503256934946</v>
      </c>
      <c r="X3830" s="43">
        <f>gp_need_index[[#This Row],[Combined weighted population 2025/26]]/gp_need_index[[#This Row],[Registered population 2025/26]]</f>
        <v>1.1501801978374275</v>
      </c>
    </row>
    <row r="3831" spans="1:24" ht="13">
      <c r="A3831" s="8" t="s">
        <v>561</v>
      </c>
      <c r="B3831" s="3" t="s">
        <v>9155</v>
      </c>
      <c r="C3831" s="74" t="s">
        <v>6417</v>
      </c>
      <c r="D3831" s="74" t="s">
        <v>6800</v>
      </c>
      <c r="E3831" s="74" t="s">
        <v>6650</v>
      </c>
      <c r="F3831" s="41">
        <v>0.98348122151039918</v>
      </c>
      <c r="G3831" s="110">
        <v>12435.25</v>
      </c>
      <c r="H3831" s="4">
        <v>3001.4822574853797</v>
      </c>
      <c r="I3831" s="46">
        <v>7356.8405562658318</v>
      </c>
      <c r="J3831" s="110">
        <v>7235.3145367335646</v>
      </c>
      <c r="K3831" s="46">
        <v>7257.7576425254738</v>
      </c>
      <c r="L3831" s="110">
        <f>$L$1*gp_need_index[[#This Row],[Normalised weighted population (base year)]]</f>
        <v>2988.6899913569919</v>
      </c>
      <c r="M3831" s="4">
        <f>$M$1*gp_need_index[[#This Row],[Normalised travel time adjusted wp (base year)]]</f>
        <v>4309.3197281770135</v>
      </c>
      <c r="N3831" s="115">
        <v>7298.0097195340059</v>
      </c>
      <c r="O3831" s="43">
        <f>gp_need_index[[#This Row],[Combined weighted population (base year)]]/gp_need_index[[#This Row],[Registered population (base year)]]</f>
        <v>0.58688082021141563</v>
      </c>
      <c r="P3831" s="77">
        <v>12541.177108350359</v>
      </c>
      <c r="Q3831" s="4">
        <v>3058.5186320738594</v>
      </c>
      <c r="R3831" s="46">
        <v>7421.535807123073</v>
      </c>
      <c r="S3831" s="110">
        <v>7298.9411010725662</v>
      </c>
      <c r="T3831" s="46">
        <v>7321.4863452008785</v>
      </c>
      <c r="U3831" s="110">
        <f>$L$1*gp_need_index[[#This Row],[Normalised weighted population 2025/26]]</f>
        <v>3014.972204114843</v>
      </c>
      <c r="V3831" s="4">
        <f>$M$1*gp_need_index[[#This Row],[Normalised travel time adjusted wp 2025/26]]</f>
        <v>4347.1588748138647</v>
      </c>
      <c r="W3831" s="115">
        <v>7362.1310789287072</v>
      </c>
      <c r="X3831" s="43">
        <f>gp_need_index[[#This Row],[Combined weighted population 2025/26]]/gp_need_index[[#This Row],[Registered population 2025/26]]</f>
        <v>0.5870366884482271</v>
      </c>
    </row>
    <row r="3832" spans="1:24" ht="13">
      <c r="A3832" s="8" t="s">
        <v>487</v>
      </c>
      <c r="B3832" s="3" t="s">
        <v>9154</v>
      </c>
      <c r="C3832" s="74" t="s">
        <v>6404</v>
      </c>
      <c r="D3832" s="74" t="s">
        <v>6800</v>
      </c>
      <c r="E3832" s="74" t="s">
        <v>6562</v>
      </c>
      <c r="F3832" s="41">
        <v>1.0133816384428971</v>
      </c>
      <c r="G3832" s="110">
        <v>28011.083333333332</v>
      </c>
      <c r="H3832" s="4">
        <v>9414.9116007449538</v>
      </c>
      <c r="I3832" s="46">
        <v>23076.599345300485</v>
      </c>
      <c r="J3832" s="110">
        <v>23385.40205423089</v>
      </c>
      <c r="K3832" s="46">
        <v>23457.940856742491</v>
      </c>
      <c r="L3832" s="110">
        <f>$L$1*gp_need_index[[#This Row],[Normalised weighted population (base year)]]</f>
        <v>9374.7854082706799</v>
      </c>
      <c r="M3832" s="4">
        <f>$M$1*gp_need_index[[#This Row],[Normalised travel time adjusted wp (base year)]]</f>
        <v>13928.236832277938</v>
      </c>
      <c r="N3832" s="115">
        <v>23303.02224054862</v>
      </c>
      <c r="O3832" s="43">
        <f>gp_need_index[[#This Row],[Combined weighted population (base year)]]/gp_need_index[[#This Row],[Registered population (base year)]]</f>
        <v>0.83192149204803889</v>
      </c>
      <c r="P3832" s="77">
        <v>28263.787861554785</v>
      </c>
      <c r="Q3832" s="4">
        <v>9601.1865851183902</v>
      </c>
      <c r="R3832" s="46">
        <v>23297.405902677234</v>
      </c>
      <c r="S3832" s="110">
        <v>23609.163365124277</v>
      </c>
      <c r="T3832" s="46">
        <v>23682.08823797381</v>
      </c>
      <c r="U3832" s="110">
        <f>$L$1*gp_need_index[[#This Row],[Normalised weighted population 2025/26]]</f>
        <v>9464.4872773013776</v>
      </c>
      <c r="V3832" s="4">
        <f>$M$1*gp_need_index[[#This Row],[Normalised travel time adjusted wp 2025/26]]</f>
        <v>14061.325146814606</v>
      </c>
      <c r="W3832" s="115">
        <v>23525.812424115982</v>
      </c>
      <c r="X3832" s="43">
        <f>gp_need_index[[#This Row],[Combined weighted population 2025/26]]/gp_need_index[[#This Row],[Registered population 2025/26]]</f>
        <v>0.83236587181283184</v>
      </c>
    </row>
    <row r="3833" spans="1:24" ht="13">
      <c r="A3833" s="8" t="s">
        <v>504</v>
      </c>
      <c r="B3833" s="3" t="s">
        <v>9153</v>
      </c>
      <c r="C3833" s="74" t="s">
        <v>6404</v>
      </c>
      <c r="D3833" s="74" t="s">
        <v>6800</v>
      </c>
      <c r="E3833" s="74" t="s">
        <v>6653</v>
      </c>
      <c r="F3833" s="41">
        <v>1.0133816384428971</v>
      </c>
      <c r="G3833" s="110">
        <v>22327.000000000004</v>
      </c>
      <c r="H3833" s="4">
        <v>8532.4202239311107</v>
      </c>
      <c r="I3833" s="46">
        <v>20913.55195919393</v>
      </c>
      <c r="J3833" s="110">
        <v>21193.409550068605</v>
      </c>
      <c r="K3833" s="46">
        <v>21259.14904628658</v>
      </c>
      <c r="L3833" s="110">
        <f>$L$1*gp_need_index[[#This Row],[Normalised weighted population (base year)]]</f>
        <v>8496.0551946354808</v>
      </c>
      <c r="M3833" s="4">
        <f>$M$1*gp_need_index[[#This Row],[Normalised travel time adjusted wp (base year)]]</f>
        <v>12622.696279169224</v>
      </c>
      <c r="N3833" s="115">
        <v>21118.751473804703</v>
      </c>
      <c r="O3833" s="43">
        <f>gp_need_index[[#This Row],[Combined weighted population (base year)]]/gp_need_index[[#This Row],[Registered population (base year)]]</f>
        <v>0.94588397338669317</v>
      </c>
      <c r="P3833" s="77">
        <v>22532.708728631387</v>
      </c>
      <c r="Q3833" s="4">
        <v>8703.4643422954596</v>
      </c>
      <c r="R3833" s="46">
        <v>21119.071038179889</v>
      </c>
      <c r="S3833" s="110">
        <v>21401.678811062673</v>
      </c>
      <c r="T3833" s="46">
        <v>21467.785122494646</v>
      </c>
      <c r="U3833" s="110">
        <f>$L$1*gp_need_index[[#This Row],[Normalised weighted population 2025/26]]</f>
        <v>8579.5465806048433</v>
      </c>
      <c r="V3833" s="4">
        <f>$M$1*gp_need_index[[#This Row],[Normalised travel time adjusted wp 2025/26]]</f>
        <v>12746.574700507637</v>
      </c>
      <c r="W3833" s="115">
        <v>21326.121281112479</v>
      </c>
      <c r="X3833" s="43">
        <f>gp_need_index[[#This Row],[Combined weighted population 2025/26]]/gp_need_index[[#This Row],[Registered population 2025/26]]</f>
        <v>0.94645173547263106</v>
      </c>
    </row>
    <row r="3834" spans="1:24" ht="13">
      <c r="A3834" s="8" t="s">
        <v>534</v>
      </c>
      <c r="B3834" s="3" t="s">
        <v>9152</v>
      </c>
      <c r="C3834" s="74" t="s">
        <v>6417</v>
      </c>
      <c r="D3834" s="74" t="s">
        <v>6800</v>
      </c>
      <c r="E3834" s="74" t="s">
        <v>6651</v>
      </c>
      <c r="F3834" s="41">
        <v>0.98348122151039918</v>
      </c>
      <c r="G3834" s="110">
        <v>11592.25</v>
      </c>
      <c r="H3834" s="4">
        <v>4051.8850935140658</v>
      </c>
      <c r="I3834" s="46">
        <v>9931.4505394634834</v>
      </c>
      <c r="J3834" s="110">
        <v>9767.3951079216604</v>
      </c>
      <c r="K3834" s="46">
        <v>9797.6924337124783</v>
      </c>
      <c r="L3834" s="110">
        <f>$L$1*gp_need_index[[#This Row],[Normalised weighted population (base year)]]</f>
        <v>4034.6160284350981</v>
      </c>
      <c r="M3834" s="4">
        <f>$M$1*gp_need_index[[#This Row],[Normalised travel time adjusted wp (base year)]]</f>
        <v>5817.4151542095451</v>
      </c>
      <c r="N3834" s="115">
        <v>9852.0311826446432</v>
      </c>
      <c r="O3834" s="43">
        <f>gp_need_index[[#This Row],[Combined weighted population (base year)]]/gp_need_index[[#This Row],[Registered population (base year)]]</f>
        <v>0.84988084130730812</v>
      </c>
      <c r="P3834" s="77">
        <v>11690.613317048104</v>
      </c>
      <c r="Q3834" s="4">
        <v>4130.7933996232778</v>
      </c>
      <c r="R3834" s="46">
        <v>10023.424675475862</v>
      </c>
      <c r="S3834" s="110">
        <v>9857.8499435544782</v>
      </c>
      <c r="T3834" s="46">
        <v>9888.2992416759607</v>
      </c>
      <c r="U3834" s="110">
        <f>$L$1*gp_need_index[[#This Row],[Normalised weighted population 2025/26]]</f>
        <v>4071.9801900832376</v>
      </c>
      <c r="V3834" s="4">
        <f>$M$1*gp_need_index[[#This Row],[Normalised travel time adjusted wp 2025/26]]</f>
        <v>5871.2132726223717</v>
      </c>
      <c r="W3834" s="115">
        <v>9943.1934627056089</v>
      </c>
      <c r="X3834" s="43">
        <f>gp_need_index[[#This Row],[Combined weighted population 2025/26]]/gp_need_index[[#This Row],[Registered population 2025/26]]</f>
        <v>0.85052795717789409</v>
      </c>
    </row>
    <row r="3835" spans="1:24" ht="13">
      <c r="A3835" s="8" t="s">
        <v>562</v>
      </c>
      <c r="B3835" s="3" t="s">
        <v>9151</v>
      </c>
      <c r="C3835" s="74" t="s">
        <v>6417</v>
      </c>
      <c r="D3835" s="74" t="s">
        <v>6800</v>
      </c>
      <c r="E3835" s="74" t="s">
        <v>6651</v>
      </c>
      <c r="F3835" s="41">
        <v>0.98348122151039918</v>
      </c>
      <c r="G3835" s="110">
        <v>9176.9166666666679</v>
      </c>
      <c r="H3835" s="4">
        <v>3236.5757436447107</v>
      </c>
      <c r="I3835" s="46">
        <v>7933.070946826223</v>
      </c>
      <c r="J3835" s="110">
        <v>7802.0263051133124</v>
      </c>
      <c r="K3835" s="46">
        <v>7826.2272850248182</v>
      </c>
      <c r="L3835" s="110">
        <f>$L$1*gp_need_index[[#This Row],[Normalised weighted population (base year)]]</f>
        <v>3222.7815130927447</v>
      </c>
      <c r="M3835" s="4">
        <f>$M$1*gp_need_index[[#This Row],[Normalised travel time adjusted wp (base year)]]</f>
        <v>4646.8506249017119</v>
      </c>
      <c r="N3835" s="115">
        <v>7869.6321379944566</v>
      </c>
      <c r="O3835" s="43">
        <f>gp_need_index[[#This Row],[Combined weighted population (base year)]]/gp_need_index[[#This Row],[Registered population (base year)]]</f>
        <v>0.85754643131710417</v>
      </c>
      <c r="P3835" s="77">
        <v>9259.5152722631574</v>
      </c>
      <c r="Q3835" s="4">
        <v>3300.4206274722651</v>
      </c>
      <c r="R3835" s="46">
        <v>8008.5141900033095</v>
      </c>
      <c r="S3835" s="110">
        <v>7876.2233180678204</v>
      </c>
      <c r="T3835" s="46">
        <v>7900.5516932466326</v>
      </c>
      <c r="U3835" s="110">
        <f>$L$1*gp_need_index[[#This Row],[Normalised weighted population 2025/26]]</f>
        <v>3253.4300590377607</v>
      </c>
      <c r="V3835" s="4">
        <f>$M$1*gp_need_index[[#This Row],[Normalised travel time adjusted wp 2025/26]]</f>
        <v>4690.9810098512835</v>
      </c>
      <c r="W3835" s="115">
        <v>7944.4110688890441</v>
      </c>
      <c r="X3835" s="43">
        <f>gp_need_index[[#This Row],[Combined weighted population 2025/26]]/gp_need_index[[#This Row],[Registered population 2025/26]]</f>
        <v>0.85797267300659863</v>
      </c>
    </row>
    <row r="3836" spans="1:24" ht="13">
      <c r="A3836" s="8" t="s">
        <v>517</v>
      </c>
      <c r="B3836" s="3" t="s">
        <v>9150</v>
      </c>
      <c r="C3836" s="74" t="s">
        <v>6404</v>
      </c>
      <c r="D3836" s="74" t="s">
        <v>6800</v>
      </c>
      <c r="E3836" s="74" t="s">
        <v>6652</v>
      </c>
      <c r="F3836" s="41">
        <v>1.0133816384428971</v>
      </c>
      <c r="G3836" s="110">
        <v>14693.083333333332</v>
      </c>
      <c r="H3836" s="4">
        <v>5451.8998526121095</v>
      </c>
      <c r="I3836" s="46">
        <v>13362.983520681981</v>
      </c>
      <c r="J3836" s="110">
        <v>13541.802134674139</v>
      </c>
      <c r="K3836" s="46">
        <v>13583.807232915355</v>
      </c>
      <c r="L3836" s="110">
        <f>$L$1*gp_need_index[[#This Row],[Normalised weighted population (base year)]]</f>
        <v>5428.6639485363803</v>
      </c>
      <c r="M3836" s="4">
        <f>$M$1*gp_need_index[[#This Row],[Normalised travel time adjusted wp (base year)]]</f>
        <v>8065.4344462495301</v>
      </c>
      <c r="N3836" s="115">
        <v>13494.098394785909</v>
      </c>
      <c r="O3836" s="43">
        <f>gp_need_index[[#This Row],[Combined weighted population (base year)]]/gp_need_index[[#This Row],[Registered population (base year)]]</f>
        <v>0.91839800324092924</v>
      </c>
      <c r="P3836" s="77">
        <v>14829.395485355664</v>
      </c>
      <c r="Q3836" s="4">
        <v>5564.6972484051339</v>
      </c>
      <c r="R3836" s="46">
        <v>13502.811279862959</v>
      </c>
      <c r="S3836" s="110">
        <v>13683.501018372757</v>
      </c>
      <c r="T3836" s="46">
        <v>13725.767131596205</v>
      </c>
      <c r="U3836" s="110">
        <f>$L$1*gp_need_index[[#This Row],[Normalised weighted population 2025/26]]</f>
        <v>5485.4684723237197</v>
      </c>
      <c r="V3836" s="4">
        <f>$M$1*gp_need_index[[#This Row],[Normalised travel time adjusted wp 2025/26]]</f>
        <v>8149.7236471469205</v>
      </c>
      <c r="W3836" s="115">
        <v>13635.192119470641</v>
      </c>
      <c r="X3836" s="43">
        <f>gp_need_index[[#This Row],[Combined weighted population 2025/26]]/gp_need_index[[#This Row],[Registered population 2025/26]]</f>
        <v>0.91947052952601316</v>
      </c>
    </row>
    <row r="3837" spans="1:24" ht="13">
      <c r="A3837" s="8" t="s">
        <v>524</v>
      </c>
      <c r="B3837" s="3" t="s">
        <v>9149</v>
      </c>
      <c r="C3837" s="74" t="s">
        <v>6404</v>
      </c>
      <c r="D3837" s="74" t="s">
        <v>6800</v>
      </c>
      <c r="E3837" s="74" t="s">
        <v>6652</v>
      </c>
      <c r="F3837" s="41">
        <v>1.0133816384428971</v>
      </c>
      <c r="G3837" s="110">
        <v>12318.416666666664</v>
      </c>
      <c r="H3837" s="4">
        <v>4016.1276203630919</v>
      </c>
      <c r="I3837" s="46">
        <v>9843.8065002523163</v>
      </c>
      <c r="J3837" s="110">
        <v>9975.5327597405321</v>
      </c>
      <c r="K3837" s="46">
        <v>10006.475704365934</v>
      </c>
      <c r="L3837" s="110">
        <f>$L$1*gp_need_index[[#This Row],[Normalised weighted population (base year)]]</f>
        <v>3999.0109530241025</v>
      </c>
      <c r="M3837" s="4">
        <f>$M$1*gp_need_index[[#This Row],[Normalised travel time adjusted wp (base year)]]</f>
        <v>5941.3809727798089</v>
      </c>
      <c r="N3837" s="115">
        <v>9940.3919258039114</v>
      </c>
      <c r="O3837" s="43">
        <f>gp_need_index[[#This Row],[Combined weighted population (base year)]]/gp_need_index[[#This Row],[Registered population (base year)]]</f>
        <v>0.80695370150145762</v>
      </c>
      <c r="P3837" s="77">
        <v>12423.876999911063</v>
      </c>
      <c r="Q3837" s="4">
        <v>4097.7209972259116</v>
      </c>
      <c r="R3837" s="46">
        <v>9943.1740547846275</v>
      </c>
      <c r="S3837" s="110">
        <v>10076.230014960551</v>
      </c>
      <c r="T3837" s="46">
        <v>10107.353853670105</v>
      </c>
      <c r="U3837" s="110">
        <f>$L$1*gp_need_index[[#This Row],[Normalised weighted population 2025/26]]</f>
        <v>4039.3786643296576</v>
      </c>
      <c r="V3837" s="4">
        <f>$M$1*gp_need_index[[#This Row],[Normalised travel time adjusted wp 2025/26]]</f>
        <v>6001.2777370904978</v>
      </c>
      <c r="W3837" s="115">
        <v>10040.656401420156</v>
      </c>
      <c r="X3837" s="43">
        <f>gp_need_index[[#This Row],[Combined weighted population 2025/26]]/gp_need_index[[#This Row],[Registered population 2025/26]]</f>
        <v>0.80817416346701054</v>
      </c>
    </row>
    <row r="3838" spans="1:24" ht="13">
      <c r="A3838" s="8" t="s">
        <v>495</v>
      </c>
      <c r="B3838" s="3" t="s">
        <v>9148</v>
      </c>
      <c r="C3838" s="74" t="s">
        <v>6404</v>
      </c>
      <c r="D3838" s="74" t="s">
        <v>6800</v>
      </c>
      <c r="E3838" s="74" t="s">
        <v>6653</v>
      </c>
      <c r="F3838" s="41">
        <v>1.0133816384428971</v>
      </c>
      <c r="G3838" s="110">
        <v>18449.5</v>
      </c>
      <c r="H3838" s="4">
        <v>6265.2159042048115</v>
      </c>
      <c r="I3838" s="46">
        <v>15356.477401412783</v>
      </c>
      <c r="J3838" s="110">
        <v>15561.972229755009</v>
      </c>
      <c r="K3838" s="46">
        <v>15610.243661122637</v>
      </c>
      <c r="L3838" s="110">
        <f>$L$1*gp_need_index[[#This Row],[Normalised weighted population (base year)]]</f>
        <v>6238.5136610052987</v>
      </c>
      <c r="M3838" s="4">
        <f>$M$1*gp_need_index[[#This Row],[Normalised travel time adjusted wp (base year)]]</f>
        <v>9268.6383706687448</v>
      </c>
      <c r="N3838" s="115">
        <v>15507.152031674043</v>
      </c>
      <c r="O3838" s="43">
        <f>gp_need_index[[#This Row],[Combined weighted population (base year)]]/gp_need_index[[#This Row],[Registered population (base year)]]</f>
        <v>0.84051882336507999</v>
      </c>
      <c r="P3838" s="77">
        <v>18616.620451328192</v>
      </c>
      <c r="Q3838" s="4">
        <v>6392.8749036440768</v>
      </c>
      <c r="R3838" s="46">
        <v>15512.395285191529</v>
      </c>
      <c r="S3838" s="110">
        <v>15719.976550281264</v>
      </c>
      <c r="T3838" s="46">
        <v>15768.533005814978</v>
      </c>
      <c r="U3838" s="110">
        <f>$L$1*gp_need_index[[#This Row],[Normalised weighted population 2025/26]]</f>
        <v>6301.8547399860317</v>
      </c>
      <c r="V3838" s="4">
        <f>$M$1*gp_need_index[[#This Row],[Normalised travel time adjusted wp 2025/26]]</f>
        <v>9362.6232389214638</v>
      </c>
      <c r="W3838" s="115">
        <v>15664.477978907496</v>
      </c>
      <c r="X3838" s="43">
        <f>gp_need_index[[#This Row],[Combined weighted population 2025/26]]/gp_need_index[[#This Row],[Registered population 2025/26]]</f>
        <v>0.84142436162681311</v>
      </c>
    </row>
    <row r="3839" spans="1:24" ht="13">
      <c r="A3839" s="8" t="s">
        <v>527</v>
      </c>
      <c r="B3839" s="3" t="s">
        <v>9147</v>
      </c>
      <c r="C3839" s="74" t="s">
        <v>6417</v>
      </c>
      <c r="D3839" s="74" t="s">
        <v>6800</v>
      </c>
      <c r="E3839" s="74" t="s">
        <v>6651</v>
      </c>
      <c r="F3839" s="41">
        <v>0.98348122151039918</v>
      </c>
      <c r="G3839" s="110">
        <v>16695.166666666664</v>
      </c>
      <c r="H3839" s="4">
        <v>3634.6475689416384</v>
      </c>
      <c r="I3839" s="46">
        <v>8908.7725160584614</v>
      </c>
      <c r="J3839" s="110">
        <v>8761.6104762514478</v>
      </c>
      <c r="K3839" s="46">
        <v>8788.7879748698815</v>
      </c>
      <c r="L3839" s="110">
        <f>$L$1*gp_need_index[[#This Row],[Normalised weighted population (base year)]]</f>
        <v>3619.1567630676923</v>
      </c>
      <c r="M3839" s="4">
        <f>$M$1*gp_need_index[[#This Row],[Normalised travel time adjusted wp (base year)]]</f>
        <v>5218.3744997157019</v>
      </c>
      <c r="N3839" s="115">
        <v>8837.5312627833937</v>
      </c>
      <c r="O3839" s="43">
        <f>gp_need_index[[#This Row],[Combined weighted population (base year)]]/gp_need_index[[#This Row],[Registered population (base year)]]</f>
        <v>0.5293466929221069</v>
      </c>
      <c r="P3839" s="77">
        <v>16867.689059584744</v>
      </c>
      <c r="Q3839" s="4">
        <v>3703.4756848226693</v>
      </c>
      <c r="R3839" s="46">
        <v>8986.5326035579128</v>
      </c>
      <c r="S3839" s="110">
        <v>8838.086062090164</v>
      </c>
      <c r="T3839" s="46">
        <v>8865.3854751334584</v>
      </c>
      <c r="U3839" s="110">
        <f>$L$1*gp_need_index[[#This Row],[Normalised weighted population 2025/26]]</f>
        <v>3650.7465186780291</v>
      </c>
      <c r="V3839" s="4">
        <f>$M$1*gp_need_index[[#This Row],[Normalised travel time adjusted wp 2025/26]]</f>
        <v>5263.8545412482017</v>
      </c>
      <c r="W3839" s="115">
        <v>8914.6010599262299</v>
      </c>
      <c r="X3839" s="43">
        <f>gp_need_index[[#This Row],[Combined weighted population 2025/26]]/gp_need_index[[#This Row],[Registered population 2025/26]]</f>
        <v>0.5285016239293715</v>
      </c>
    </row>
    <row r="3840" spans="1:24" ht="13">
      <c r="A3840" s="8" t="s">
        <v>552</v>
      </c>
      <c r="B3840" s="3" t="s">
        <v>9146</v>
      </c>
      <c r="C3840" s="74" t="s">
        <v>6417</v>
      </c>
      <c r="D3840" s="74" t="s">
        <v>6800</v>
      </c>
      <c r="E3840" s="74" t="s">
        <v>6590</v>
      </c>
      <c r="F3840" s="41">
        <v>0.98348122151039918</v>
      </c>
      <c r="G3840" s="110">
        <v>33213</v>
      </c>
      <c r="H3840" s="4">
        <v>9444.4462431890624</v>
      </c>
      <c r="I3840" s="46">
        <v>23148.990796159724</v>
      </c>
      <c r="J3840" s="110">
        <v>22766.597744940154</v>
      </c>
      <c r="K3840" s="46">
        <v>22837.217088317338</v>
      </c>
      <c r="L3840" s="110">
        <f>$L$1*gp_need_index[[#This Row],[Normalised weighted population (base year)]]</f>
        <v>9404.1941745730219</v>
      </c>
      <c r="M3840" s="4">
        <f>$M$1*gp_need_index[[#This Row],[Normalised travel time adjusted wp (base year)]]</f>
        <v>13559.679860169937</v>
      </c>
      <c r="N3840" s="115">
        <v>22963.874034742959</v>
      </c>
      <c r="O3840" s="43">
        <f>gp_need_index[[#This Row],[Combined weighted population (base year)]]/gp_need_index[[#This Row],[Registered population (base year)]]</f>
        <v>0.69141221915343265</v>
      </c>
      <c r="P3840" s="77">
        <v>33494.819316344088</v>
      </c>
      <c r="Q3840" s="4">
        <v>9615.8207802608522</v>
      </c>
      <c r="R3840" s="46">
        <v>23332.915970237151</v>
      </c>
      <c r="S3840" s="110">
        <v>22947.484699808334</v>
      </c>
      <c r="T3840" s="46">
        <v>23018.365754679686</v>
      </c>
      <c r="U3840" s="110">
        <f>$L$1*gp_need_index[[#This Row],[Normalised weighted population 2025/26]]</f>
        <v>9478.9131144113489</v>
      </c>
      <c r="V3840" s="4">
        <f>$M$1*gp_need_index[[#This Row],[Normalised travel time adjusted wp 2025/26]]</f>
        <v>13667.237532957781</v>
      </c>
      <c r="W3840" s="115">
        <v>23146.15064736913</v>
      </c>
      <c r="X3840" s="43">
        <f>gp_need_index[[#This Row],[Combined weighted population 2025/26]]/gp_need_index[[#This Row],[Registered population 2025/26]]</f>
        <v>0.69103673701785773</v>
      </c>
    </row>
    <row r="3841" spans="1:24" ht="13">
      <c r="A3841" s="8" t="s">
        <v>526</v>
      </c>
      <c r="B3841" s="3" t="s">
        <v>9145</v>
      </c>
      <c r="C3841" s="74" t="s">
        <v>6417</v>
      </c>
      <c r="D3841" s="74" t="s">
        <v>6800</v>
      </c>
      <c r="E3841" s="74" t="s">
        <v>6651</v>
      </c>
      <c r="F3841" s="41">
        <v>0.98348122151039918</v>
      </c>
      <c r="G3841" s="110">
        <v>9250.0833333333321</v>
      </c>
      <c r="H3841" s="4">
        <v>4251.753710665108</v>
      </c>
      <c r="I3841" s="46">
        <v>10421.342340394351</v>
      </c>
      <c r="J3841" s="110">
        <v>10249.194494709078</v>
      </c>
      <c r="K3841" s="46">
        <v>10280.986306268725</v>
      </c>
      <c r="L3841" s="110">
        <f>$L$1*gp_need_index[[#This Row],[Normalised weighted population (base year)]]</f>
        <v>4233.6328089527797</v>
      </c>
      <c r="M3841" s="4">
        <f>$M$1*gp_need_index[[#This Row],[Normalised travel time adjusted wp (base year)]]</f>
        <v>6104.3726308977584</v>
      </c>
      <c r="N3841" s="115">
        <v>10338.005439850538</v>
      </c>
      <c r="O3841" s="43">
        <f>gp_need_index[[#This Row],[Combined weighted population (base year)]]/gp_need_index[[#This Row],[Registered population (base year)]]</f>
        <v>1.1176121411357238</v>
      </c>
      <c r="P3841" s="77">
        <v>9339.1933584285835</v>
      </c>
      <c r="Q3841" s="4">
        <v>4339.3633748465036</v>
      </c>
      <c r="R3841" s="46">
        <v>10529.522471702256</v>
      </c>
      <c r="S3841" s="110">
        <v>10355.587622390933</v>
      </c>
      <c r="T3841" s="46">
        <v>10387.574351398052</v>
      </c>
      <c r="U3841" s="110">
        <f>$L$1*gp_need_index[[#This Row],[Normalised weighted population 2025/26]]</f>
        <v>4277.580597848143</v>
      </c>
      <c r="V3841" s="4">
        <f>$M$1*gp_need_index[[#This Row],[Normalised travel time adjusted wp 2025/26]]</f>
        <v>6167.659666410259</v>
      </c>
      <c r="W3841" s="115">
        <v>10445.240264258402</v>
      </c>
      <c r="X3841" s="43">
        <f>gp_need_index[[#This Row],[Combined weighted population 2025/26]]/gp_need_index[[#This Row],[Registered population 2025/26]]</f>
        <v>1.1184306677654998</v>
      </c>
    </row>
    <row r="3842" spans="1:24" ht="13">
      <c r="A3842" s="8" t="s">
        <v>506</v>
      </c>
      <c r="B3842" s="3" t="s">
        <v>9144</v>
      </c>
      <c r="C3842" s="74" t="s">
        <v>6404</v>
      </c>
      <c r="D3842" s="74" t="s">
        <v>6800</v>
      </c>
      <c r="E3842" s="74" t="s">
        <v>6653</v>
      </c>
      <c r="F3842" s="41">
        <v>1.0133816384428971</v>
      </c>
      <c r="G3842" s="110">
        <v>11177.333333333332</v>
      </c>
      <c r="H3842" s="4">
        <v>3497.0291456995324</v>
      </c>
      <c r="I3842" s="46">
        <v>8571.4602448058249</v>
      </c>
      <c r="J3842" s="110">
        <v>8686.1604267294824</v>
      </c>
      <c r="K3842" s="46">
        <v>8713.1038880528085</v>
      </c>
      <c r="L3842" s="110">
        <f>$L$1*gp_need_index[[#This Row],[Normalised weighted population (base year)]]</f>
        <v>3482.124867195485</v>
      </c>
      <c r="M3842" s="4">
        <f>$M$1*gp_need_index[[#This Row],[Normalised travel time adjusted wp (base year)]]</f>
        <v>5173.4368007053517</v>
      </c>
      <c r="N3842" s="115">
        <v>8655.5616679008363</v>
      </c>
      <c r="O3842" s="43">
        <f>gp_need_index[[#This Row],[Combined weighted population (base year)]]/gp_need_index[[#This Row],[Registered population (base year)]]</f>
        <v>0.77438521423423923</v>
      </c>
      <c r="P3842" s="77">
        <v>11276.270961891885</v>
      </c>
      <c r="Q3842" s="4">
        <v>3565.9490618675586</v>
      </c>
      <c r="R3842" s="46">
        <v>8652.8224387772589</v>
      </c>
      <c r="S3842" s="110">
        <v>8768.6113801635638</v>
      </c>
      <c r="T3842" s="46">
        <v>8795.6961971931232</v>
      </c>
      <c r="U3842" s="110">
        <f>$L$1*gp_need_index[[#This Row],[Normalised weighted population 2025/26]]</f>
        <v>3515.177965592482</v>
      </c>
      <c r="V3842" s="4">
        <f>$M$1*gp_need_index[[#This Row],[Normalised travel time adjusted wp 2025/26]]</f>
        <v>5222.4762815897266</v>
      </c>
      <c r="W3842" s="115">
        <v>8737.6542471822086</v>
      </c>
      <c r="X3842" s="43">
        <f>gp_need_index[[#This Row],[Combined weighted population 2025/26]]/gp_need_index[[#This Row],[Registered population 2025/26]]</f>
        <v>0.77487090162262662</v>
      </c>
    </row>
    <row r="3843" spans="1:24" ht="13">
      <c r="A3843" s="8" t="s">
        <v>507</v>
      </c>
      <c r="B3843" s="3" t="s">
        <v>9143</v>
      </c>
      <c r="C3843" s="74" t="s">
        <v>6404</v>
      </c>
      <c r="D3843" s="74" t="s">
        <v>6800</v>
      </c>
      <c r="E3843" s="74" t="s">
        <v>6562</v>
      </c>
      <c r="F3843" s="41">
        <v>1.0133816384428971</v>
      </c>
      <c r="G3843" s="110">
        <v>13972.083333333332</v>
      </c>
      <c r="H3843" s="4">
        <v>5479.4743340827781</v>
      </c>
      <c r="I3843" s="46">
        <v>13430.570481456278</v>
      </c>
      <c r="J3843" s="110">
        <v>13610.293519720972</v>
      </c>
      <c r="K3843" s="46">
        <v>13652.511070287879</v>
      </c>
      <c r="L3843" s="110">
        <f>$L$1*gp_need_index[[#This Row],[Normalised weighted population (base year)]]</f>
        <v>5456.1209080378794</v>
      </c>
      <c r="M3843" s="4">
        <f>$M$1*gp_need_index[[#This Row],[Normalised travel time adjusted wp (base year)]]</f>
        <v>8106.2275970232813</v>
      </c>
      <c r="N3843" s="115">
        <v>13562.34850506116</v>
      </c>
      <c r="O3843" s="43">
        <f>gp_need_index[[#This Row],[Combined weighted population (base year)]]/gp_need_index[[#This Row],[Registered population (base year)]]</f>
        <v>0.97067475060826014</v>
      </c>
      <c r="P3843" s="77">
        <v>14096.507670935196</v>
      </c>
      <c r="Q3843" s="4">
        <v>5588.9875368555222</v>
      </c>
      <c r="R3843" s="46">
        <v>13561.751985212748</v>
      </c>
      <c r="S3843" s="110">
        <v>13743.230446931108</v>
      </c>
      <c r="T3843" s="46">
        <v>13785.681054662711</v>
      </c>
      <c r="U3843" s="110">
        <f>$L$1*gp_need_index[[#This Row],[Normalised weighted population 2025/26]]</f>
        <v>5509.4129216855326</v>
      </c>
      <c r="V3843" s="4">
        <f>$M$1*gp_need_index[[#This Row],[Normalised travel time adjusted wp 2025/26]]</f>
        <v>8185.2977546577813</v>
      </c>
      <c r="W3843" s="115">
        <v>13694.710676343315</v>
      </c>
      <c r="X3843" s="43">
        <f>gp_need_index[[#This Row],[Combined weighted population 2025/26]]/gp_need_index[[#This Row],[Registered population 2025/26]]</f>
        <v>0.97149669946831407</v>
      </c>
    </row>
    <row r="3844" spans="1:24" ht="13">
      <c r="A3844" s="8" t="s">
        <v>522</v>
      </c>
      <c r="B3844" s="3" t="s">
        <v>9142</v>
      </c>
      <c r="C3844" s="74" t="s">
        <v>6404</v>
      </c>
      <c r="D3844" s="74" t="s">
        <v>6800</v>
      </c>
      <c r="E3844" s="74" t="s">
        <v>6650</v>
      </c>
      <c r="F3844" s="41">
        <v>1.0133816384428971</v>
      </c>
      <c r="G3844" s="110">
        <v>9475.5833333333321</v>
      </c>
      <c r="H3844" s="4">
        <v>3591.4426868592004</v>
      </c>
      <c r="I3844" s="46">
        <v>8802.8743625910956</v>
      </c>
      <c r="J3844" s="110">
        <v>8920.6712445695375</v>
      </c>
      <c r="K3844" s="46">
        <v>8948.3421312269547</v>
      </c>
      <c r="L3844" s="110">
        <f>$L$1*gp_need_index[[#This Row],[Normalised weighted population (base year)]]</f>
        <v>3576.1360194549275</v>
      </c>
      <c r="M3844" s="4">
        <f>$M$1*gp_need_index[[#This Row],[Normalised travel time adjusted wp (base year)]]</f>
        <v>5313.1103544476764</v>
      </c>
      <c r="N3844" s="115">
        <v>8889.2463739026043</v>
      </c>
      <c r="O3844" s="43">
        <f>gp_need_index[[#This Row],[Combined weighted population (base year)]]/gp_need_index[[#This Row],[Registered population (base year)]]</f>
        <v>0.93812128089591029</v>
      </c>
      <c r="P3844" s="77">
        <v>9562.4628777177604</v>
      </c>
      <c r="Q3844" s="4">
        <v>3665.2182052733069</v>
      </c>
      <c r="R3844" s="46">
        <v>8893.7003247585017</v>
      </c>
      <c r="S3844" s="110">
        <v>9012.7126069238966</v>
      </c>
      <c r="T3844" s="46">
        <v>9040.551413014764</v>
      </c>
      <c r="U3844" s="110">
        <f>$L$1*gp_need_index[[#This Row],[Normalised weighted population 2025/26]]</f>
        <v>3613.0337396119721</v>
      </c>
      <c r="V3844" s="4">
        <f>$M$1*gp_need_index[[#This Row],[Normalised travel time adjusted wp 2025/26]]</f>
        <v>5367.8599474626026</v>
      </c>
      <c r="W3844" s="115">
        <v>8980.8936870745747</v>
      </c>
      <c r="X3844" s="43">
        <f>gp_need_index[[#This Row],[Combined weighted population 2025/26]]/gp_need_index[[#This Row],[Registered population 2025/26]]</f>
        <v>0.93918207076146198</v>
      </c>
    </row>
    <row r="3845" spans="1:24" ht="13">
      <c r="A3845" s="8" t="s">
        <v>490</v>
      </c>
      <c r="B3845" s="3" t="s">
        <v>8292</v>
      </c>
      <c r="C3845" s="74" t="s">
        <v>6404</v>
      </c>
      <c r="D3845" s="74" t="s">
        <v>6800</v>
      </c>
      <c r="E3845" s="74" t="s">
        <v>6562</v>
      </c>
      <c r="F3845" s="41">
        <v>1.0133816384428971</v>
      </c>
      <c r="G3845" s="110">
        <v>2458.5833333333335</v>
      </c>
      <c r="H3845" s="4">
        <v>552.22393602635316</v>
      </c>
      <c r="I3845" s="46">
        <v>1353.5390517693947</v>
      </c>
      <c r="J3845" s="110">
        <v>1371.6516219785146</v>
      </c>
      <c r="K3845" s="46">
        <v>1375.9063260836945</v>
      </c>
      <c r="L3845" s="110">
        <f>$L$1*gp_need_index[[#This Row],[Normalised weighted population (base year)]]</f>
        <v>549.87036704073023</v>
      </c>
      <c r="M3845" s="4">
        <f>$M$1*gp_need_index[[#This Row],[Normalised travel time adjusted wp (base year)]]</f>
        <v>816.94933437496752</v>
      </c>
      <c r="N3845" s="115">
        <v>1366.8197014156976</v>
      </c>
      <c r="O3845" s="43">
        <f>gp_need_index[[#This Row],[Combined weighted population (base year)]]/gp_need_index[[#This Row],[Registered population (base year)]]</f>
        <v>0.55593791875363086</v>
      </c>
      <c r="P3845" s="77">
        <v>2479.6713777897185</v>
      </c>
      <c r="Q3845" s="4">
        <v>561.0400595954352</v>
      </c>
      <c r="R3845" s="46">
        <v>1361.3711055586059</v>
      </c>
      <c r="S3845" s="110">
        <v>1379.5884814797982</v>
      </c>
      <c r="T3845" s="46">
        <v>1383.8498063323855</v>
      </c>
      <c r="U3845" s="110">
        <f>$L$1*gp_need_index[[#This Row],[Normalised weighted population 2025/26]]</f>
        <v>553.0521106972036</v>
      </c>
      <c r="V3845" s="4">
        <f>$M$1*gp_need_index[[#This Row],[Normalised travel time adjusted wp 2025/26]]</f>
        <v>821.6658043691566</v>
      </c>
      <c r="W3845" s="115">
        <v>1374.7179150663601</v>
      </c>
      <c r="X3845" s="43">
        <f>gp_need_index[[#This Row],[Combined weighted population 2025/26]]/gp_need_index[[#This Row],[Registered population 2025/26]]</f>
        <v>0.55439520227544403</v>
      </c>
    </row>
    <row r="3846" spans="1:24" ht="13">
      <c r="A3846" s="8" t="s">
        <v>537</v>
      </c>
      <c r="B3846" s="3" t="s">
        <v>7589</v>
      </c>
      <c r="C3846" s="74" t="s">
        <v>6417</v>
      </c>
      <c r="D3846" s="74" t="s">
        <v>6800</v>
      </c>
      <c r="E3846" s="74" t="s">
        <v>6590</v>
      </c>
      <c r="F3846" s="41">
        <v>0.98348122151039918</v>
      </c>
      <c r="G3846" s="110">
        <v>10993.916666666666</v>
      </c>
      <c r="H3846" s="4">
        <v>2467.1376349617553</v>
      </c>
      <c r="I3846" s="46">
        <v>6047.1249381905827</v>
      </c>
      <c r="J3846" s="110">
        <v>5947.2338208376714</v>
      </c>
      <c r="K3846" s="46">
        <v>5965.6814497738605</v>
      </c>
      <c r="L3846" s="110">
        <f>$L$1*gp_need_index[[#This Row],[Normalised weighted population (base year)]]</f>
        <v>2456.622736490147</v>
      </c>
      <c r="M3846" s="4">
        <f>$M$1*gp_need_index[[#This Row],[Normalised travel time adjusted wp (base year)]]</f>
        <v>3542.1448372564487</v>
      </c>
      <c r="N3846" s="115">
        <v>5998.7675737465961</v>
      </c>
      <c r="O3846" s="43">
        <f>gp_need_index[[#This Row],[Combined weighted population (base year)]]/gp_need_index[[#This Row],[Registered population (base year)]]</f>
        <v>0.54564426451718873</v>
      </c>
      <c r="P3846" s="77">
        <v>11082.969438572149</v>
      </c>
      <c r="Q3846" s="4">
        <v>2512.3005009373524</v>
      </c>
      <c r="R3846" s="46">
        <v>6096.1303064932699</v>
      </c>
      <c r="S3846" s="110">
        <v>5995.4296803165653</v>
      </c>
      <c r="T3846" s="46">
        <v>6013.9485892822786</v>
      </c>
      <c r="U3846" s="110">
        <f>$L$1*gp_need_index[[#This Row],[Normalised weighted population 2025/26]]</f>
        <v>2476.5309909437874</v>
      </c>
      <c r="V3846" s="4">
        <f>$M$1*gp_need_index[[#This Row],[Normalised travel time adjusted wp 2025/26]]</f>
        <v>3570.8036251012741</v>
      </c>
      <c r="W3846" s="115">
        <v>6047.3346160450619</v>
      </c>
      <c r="X3846" s="43">
        <f>gp_need_index[[#This Row],[Combined weighted population 2025/26]]/gp_need_index[[#This Row],[Registered population 2025/26]]</f>
        <v>0.54564209073774705</v>
      </c>
    </row>
    <row r="3847" spans="1:24" ht="13">
      <c r="A3847" s="8" t="s">
        <v>536</v>
      </c>
      <c r="B3847" s="3" t="s">
        <v>9141</v>
      </c>
      <c r="C3847" s="74" t="s">
        <v>6417</v>
      </c>
      <c r="D3847" s="74" t="s">
        <v>6800</v>
      </c>
      <c r="E3847" s="74" t="s">
        <v>6590</v>
      </c>
      <c r="F3847" s="41">
        <v>0.98348122151039918</v>
      </c>
      <c r="G3847" s="110">
        <v>16275.833333333332</v>
      </c>
      <c r="H3847" s="4">
        <v>4320.0457927344478</v>
      </c>
      <c r="I3847" s="46">
        <v>10588.730955731518</v>
      </c>
      <c r="J3847" s="110">
        <v>10413.818054587809</v>
      </c>
      <c r="K3847" s="46">
        <v>10446.120509320112</v>
      </c>
      <c r="L3847" s="110">
        <f>$L$1*gp_need_index[[#This Row],[Normalised weighted population (base year)]]</f>
        <v>4301.6338313344886</v>
      </c>
      <c r="M3847" s="4">
        <f>$M$1*gp_need_index[[#This Row],[Normalised travel time adjusted wp (base year)]]</f>
        <v>6202.4216584426495</v>
      </c>
      <c r="N3847" s="115">
        <v>10504.055489777138</v>
      </c>
      <c r="O3847" s="43">
        <f>gp_need_index[[#This Row],[Combined weighted population (base year)]]/gp_need_index[[#This Row],[Registered population (base year)]]</f>
        <v>0.64537743012301296</v>
      </c>
      <c r="P3847" s="77">
        <v>16412.496525651266</v>
      </c>
      <c r="Q3847" s="4">
        <v>4400.4658682396894</v>
      </c>
      <c r="R3847" s="46">
        <v>10677.788477953311</v>
      </c>
      <c r="S3847" s="110">
        <v>10501.404455327189</v>
      </c>
      <c r="T3847" s="46">
        <v>10533.841588858888</v>
      </c>
      <c r="U3847" s="110">
        <f>$L$1*gp_need_index[[#This Row],[Normalised weighted population 2025/26]]</f>
        <v>4337.8131291300115</v>
      </c>
      <c r="V3847" s="4">
        <f>$M$1*gp_need_index[[#This Row],[Normalised travel time adjusted wp 2025/26]]</f>
        <v>6254.5063652146846</v>
      </c>
      <c r="W3847" s="115">
        <v>10592.319494344696</v>
      </c>
      <c r="X3847" s="43">
        <f>gp_need_index[[#This Row],[Combined weighted population 2025/26]]/gp_need_index[[#This Row],[Registered population 2025/26]]</f>
        <v>0.64538137009137198</v>
      </c>
    </row>
    <row r="3848" spans="1:24" ht="13">
      <c r="A3848" s="8" t="s">
        <v>568</v>
      </c>
      <c r="B3848" s="3" t="s">
        <v>9140</v>
      </c>
      <c r="C3848" s="74" t="s">
        <v>6417</v>
      </c>
      <c r="D3848" s="74" t="s">
        <v>6800</v>
      </c>
      <c r="E3848" s="74" t="s">
        <v>6651</v>
      </c>
      <c r="F3848" s="41">
        <v>0.98348122151039918</v>
      </c>
      <c r="G3848" s="110">
        <v>7490.6666666666679</v>
      </c>
      <c r="H3848" s="4">
        <v>2502.0189828953662</v>
      </c>
      <c r="I3848" s="46">
        <v>6132.6215339126575</v>
      </c>
      <c r="J3848" s="110">
        <v>6031.318117233398</v>
      </c>
      <c r="K3848" s="46">
        <v>6050.0265658962026</v>
      </c>
      <c r="L3848" s="110">
        <f>$L$1*gp_need_index[[#This Row],[Normalised weighted population (base year)]]</f>
        <v>2491.3554207144953</v>
      </c>
      <c r="M3848" s="4">
        <f>$M$1*gp_need_index[[#This Row],[Normalised travel time adjusted wp (base year)]]</f>
        <v>3592.2250535965072</v>
      </c>
      <c r="N3848" s="115">
        <v>6083.580474311002</v>
      </c>
      <c r="O3848" s="43">
        <f>gp_need_index[[#This Row],[Combined weighted population (base year)]]/gp_need_index[[#This Row],[Registered population (base year)]]</f>
        <v>0.81215474470153981</v>
      </c>
      <c r="P3848" s="77">
        <v>7558.6649770480726</v>
      </c>
      <c r="Q3848" s="4">
        <v>2550.9547537636868</v>
      </c>
      <c r="R3848" s="46">
        <v>6189.9253608832805</v>
      </c>
      <c r="S3848" s="110">
        <v>6087.6753549796877</v>
      </c>
      <c r="T3848" s="46">
        <v>6106.479195858984</v>
      </c>
      <c r="U3848" s="110">
        <f>$L$1*gp_need_index[[#This Row],[Normalised weighted population 2025/26]]</f>
        <v>2514.6348941275337</v>
      </c>
      <c r="V3848" s="4">
        <f>$M$1*gp_need_index[[#This Row],[Normalised travel time adjusted wp 2025/26]]</f>
        <v>3625.7440058663769</v>
      </c>
      <c r="W3848" s="115">
        <v>6140.3788999939106</v>
      </c>
      <c r="X3848" s="43">
        <f>gp_need_index[[#This Row],[Combined weighted population 2025/26]]/gp_need_index[[#This Row],[Registered population 2025/26]]</f>
        <v>0.81236288665249812</v>
      </c>
    </row>
    <row r="3849" spans="1:24" ht="13">
      <c r="A3849" s="8" t="s">
        <v>528</v>
      </c>
      <c r="B3849" s="3" t="s">
        <v>9139</v>
      </c>
      <c r="C3849" s="74" t="s">
        <v>6417</v>
      </c>
      <c r="D3849" s="74" t="s">
        <v>6800</v>
      </c>
      <c r="E3849" s="74" t="s">
        <v>6590</v>
      </c>
      <c r="F3849" s="41">
        <v>0.98348122151039918</v>
      </c>
      <c r="G3849" s="110">
        <v>9268.1666666666679</v>
      </c>
      <c r="H3849" s="4">
        <v>2429.3903406020318</v>
      </c>
      <c r="I3849" s="46">
        <v>5954.6037096068185</v>
      </c>
      <c r="J3849" s="110">
        <v>5856.2409299344681</v>
      </c>
      <c r="K3849" s="46">
        <v>5874.4063094858539</v>
      </c>
      <c r="L3849" s="110">
        <f>$L$1*gp_need_index[[#This Row],[Normalised weighted population (base year)]]</f>
        <v>2419.0363204544155</v>
      </c>
      <c r="M3849" s="4">
        <f>$M$1*gp_need_index[[#This Row],[Normalised travel time adjusted wp (base year)]]</f>
        <v>3487.9498941199399</v>
      </c>
      <c r="N3849" s="115">
        <v>5906.9862145743555</v>
      </c>
      <c r="O3849" s="43">
        <f>gp_need_index[[#This Row],[Combined weighted population (base year)]]/gp_need_index[[#This Row],[Registered population (base year)]]</f>
        <v>0.63734138875804502</v>
      </c>
      <c r="P3849" s="77">
        <v>9355.0371082879537</v>
      </c>
      <c r="Q3849" s="4">
        <v>2474.3239474903216</v>
      </c>
      <c r="R3849" s="46">
        <v>6003.9796985869998</v>
      </c>
      <c r="S3849" s="110">
        <v>5904.8012878899808</v>
      </c>
      <c r="T3849" s="46">
        <v>5923.040260464385</v>
      </c>
      <c r="U3849" s="110">
        <f>$L$1*gp_need_index[[#This Row],[Normalised weighted population 2025/26]]</f>
        <v>2439.0951382240537</v>
      </c>
      <c r="V3849" s="4">
        <f>$M$1*gp_need_index[[#This Row],[Normalised travel time adjusted wp 2025/26]]</f>
        <v>3516.8264775956663</v>
      </c>
      <c r="W3849" s="115">
        <v>5955.9216158197196</v>
      </c>
      <c r="X3849" s="43">
        <f>gp_need_index[[#This Row],[Combined weighted population 2025/26]]/gp_need_index[[#This Row],[Registered population 2025/26]]</f>
        <v>0.63665398083169134</v>
      </c>
    </row>
    <row r="3850" spans="1:24" ht="13">
      <c r="A3850" s="8" t="s">
        <v>556</v>
      </c>
      <c r="B3850" s="3" t="s">
        <v>9138</v>
      </c>
      <c r="C3850" s="74" t="s">
        <v>6417</v>
      </c>
      <c r="D3850" s="74" t="s">
        <v>6800</v>
      </c>
      <c r="E3850" s="74" t="s">
        <v>6590</v>
      </c>
      <c r="F3850" s="41">
        <v>0.98348122151039918</v>
      </c>
      <c r="G3850" s="110">
        <v>11499.666666666666</v>
      </c>
      <c r="H3850" s="4">
        <v>3496.2254062018987</v>
      </c>
      <c r="I3850" s="46">
        <v>8569.4902237210372</v>
      </c>
      <c r="J3850" s="110">
        <v>8427.9327129465892</v>
      </c>
      <c r="K3850" s="46">
        <v>8454.0751818777517</v>
      </c>
      <c r="L3850" s="110">
        <f>$L$1*gp_need_index[[#This Row],[Normalised weighted population (base year)]]</f>
        <v>3481.3245532218662</v>
      </c>
      <c r="M3850" s="4">
        <f>$M$1*gp_need_index[[#This Row],[Normalised travel time adjusted wp (base year)]]</f>
        <v>5019.6375739105697</v>
      </c>
      <c r="N3850" s="115">
        <v>8500.9621271324359</v>
      </c>
      <c r="O3850" s="43">
        <f>gp_need_index[[#This Row],[Combined weighted population (base year)]]/gp_need_index[[#This Row],[Registered population (base year)]]</f>
        <v>0.73923552512818658</v>
      </c>
      <c r="P3850" s="77">
        <v>11604.875929468857</v>
      </c>
      <c r="Q3850" s="4">
        <v>3563.1158470996374</v>
      </c>
      <c r="R3850" s="46">
        <v>8645.9476057685933</v>
      </c>
      <c r="S3850" s="110">
        <v>8503.1271124362083</v>
      </c>
      <c r="T3850" s="46">
        <v>8529.3918916623043</v>
      </c>
      <c r="U3850" s="110">
        <f>$L$1*gp_need_index[[#This Row],[Normalised weighted population 2025/26]]</f>
        <v>3512.3850894321104</v>
      </c>
      <c r="V3850" s="4">
        <f>$M$1*gp_need_index[[#This Row],[Normalised travel time adjusted wp 2025/26]]</f>
        <v>5064.3571414853031</v>
      </c>
      <c r="W3850" s="115">
        <v>8576.7422309174144</v>
      </c>
      <c r="X3850" s="43">
        <f>gp_need_index[[#This Row],[Combined weighted population 2025/26]]/gp_need_index[[#This Row],[Registered population 2025/26]]</f>
        <v>0.73906367315294197</v>
      </c>
    </row>
    <row r="3851" spans="1:24" ht="13">
      <c r="A3851" s="8" t="s">
        <v>529</v>
      </c>
      <c r="B3851" s="3" t="s">
        <v>9137</v>
      </c>
      <c r="C3851" s="74" t="s">
        <v>6417</v>
      </c>
      <c r="D3851" s="74" t="s">
        <v>6800</v>
      </c>
      <c r="E3851" s="74" t="s">
        <v>6650</v>
      </c>
      <c r="F3851" s="41">
        <v>0.98348122151039918</v>
      </c>
      <c r="G3851" s="110">
        <v>6469.916666666667</v>
      </c>
      <c r="H3851" s="4">
        <v>1554.6654645622439</v>
      </c>
      <c r="I3851" s="46">
        <v>3810.5925539268619</v>
      </c>
      <c r="J3851" s="110">
        <v>3747.6462196144216</v>
      </c>
      <c r="K3851" s="46">
        <v>3759.2709831475663</v>
      </c>
      <c r="L3851" s="110">
        <f>$L$1*gp_need_index[[#This Row],[Normalised weighted population (base year)]]</f>
        <v>1548.0395068995936</v>
      </c>
      <c r="M3851" s="4">
        <f>$M$1*gp_need_index[[#This Row],[Normalised travel time adjusted wp (base year)]]</f>
        <v>2232.080679619407</v>
      </c>
      <c r="N3851" s="115">
        <v>3780.1201865190005</v>
      </c>
      <c r="O3851" s="43">
        <f>gp_need_index[[#This Row],[Combined weighted population (base year)]]/gp_need_index[[#This Row],[Registered population (base year)]]</f>
        <v>0.5842610316751633</v>
      </c>
      <c r="P3851" s="77">
        <v>6523.6299967158466</v>
      </c>
      <c r="Q3851" s="4">
        <v>1582.4764679505993</v>
      </c>
      <c r="R3851" s="46">
        <v>3839.9000246931982</v>
      </c>
      <c r="S3851" s="110">
        <v>3776.4695667630785</v>
      </c>
      <c r="T3851" s="46">
        <v>3788.1344681709425</v>
      </c>
      <c r="U3851" s="110">
        <f>$L$1*gp_need_index[[#This Row],[Normalised weighted population 2025/26]]</f>
        <v>1559.9455613915229</v>
      </c>
      <c r="V3851" s="4">
        <f>$M$1*gp_need_index[[#This Row],[Normalised travel time adjusted wp 2025/26]]</f>
        <v>2249.2184777605826</v>
      </c>
      <c r="W3851" s="115">
        <v>3809.1640391521055</v>
      </c>
      <c r="X3851" s="43">
        <f>gp_need_index[[#This Row],[Combined weighted population 2025/26]]/gp_need_index[[#This Row],[Registered population 2025/26]]</f>
        <v>0.58390252682474808</v>
      </c>
    </row>
    <row r="3852" spans="1:24" ht="13">
      <c r="A3852" s="8" t="s">
        <v>557</v>
      </c>
      <c r="B3852" s="3" t="s">
        <v>9136</v>
      </c>
      <c r="C3852" s="74" t="s">
        <v>6417</v>
      </c>
      <c r="D3852" s="74" t="s">
        <v>6800</v>
      </c>
      <c r="E3852" s="74" t="s">
        <v>6590</v>
      </c>
      <c r="F3852" s="41">
        <v>0.98348122151039918</v>
      </c>
      <c r="G3852" s="110">
        <v>1513.5</v>
      </c>
      <c r="H3852" s="4">
        <v>470.02437395237439</v>
      </c>
      <c r="I3852" s="46">
        <v>1152.0622412818407</v>
      </c>
      <c r="J3852" s="110">
        <v>1133.0315803118729</v>
      </c>
      <c r="K3852" s="46">
        <v>1136.5461127476656</v>
      </c>
      <c r="L3852" s="110">
        <f>$L$1*gp_need_index[[#This Row],[Normalised weighted population (base year)]]</f>
        <v>468.02113809667918</v>
      </c>
      <c r="M3852" s="4">
        <f>$M$1*gp_need_index[[#This Row],[Normalised travel time adjusted wp (base year)]]</f>
        <v>674.82834600993237</v>
      </c>
      <c r="N3852" s="115">
        <v>1142.8494841066115</v>
      </c>
      <c r="O3852" s="43">
        <f>gp_need_index[[#This Row],[Combined weighted population (base year)]]/gp_need_index[[#This Row],[Registered population (base year)]]</f>
        <v>0.75510372256796265</v>
      </c>
      <c r="P3852" s="77">
        <v>1527.2874067958674</v>
      </c>
      <c r="Q3852" s="4">
        <v>479.45193960981197</v>
      </c>
      <c r="R3852" s="46">
        <v>1163.3964561452117</v>
      </c>
      <c r="S3852" s="110">
        <v>1144.1785677905623</v>
      </c>
      <c r="T3852" s="46">
        <v>1147.712749636944</v>
      </c>
      <c r="U3852" s="110">
        <f>$L$1*gp_need_index[[#This Row],[Normalised weighted population 2025/26]]</f>
        <v>472.62562208175012</v>
      </c>
      <c r="V3852" s="4">
        <f>$M$1*gp_need_index[[#This Row],[Normalised travel time adjusted wp 2025/26]]</f>
        <v>681.45857686283421</v>
      </c>
      <c r="W3852" s="115">
        <v>1154.0841989445844</v>
      </c>
      <c r="X3852" s="43">
        <f>gp_need_index[[#This Row],[Combined weighted population 2025/26]]/gp_need_index[[#This Row],[Registered population 2025/26]]</f>
        <v>0.75564310542294399</v>
      </c>
    </row>
    <row r="3853" spans="1:24" ht="13">
      <c r="A3853" s="8" t="s">
        <v>520</v>
      </c>
      <c r="B3853" s="3" t="s">
        <v>9135</v>
      </c>
      <c r="C3853" s="74" t="s">
        <v>6404</v>
      </c>
      <c r="D3853" s="74" t="s">
        <v>6800</v>
      </c>
      <c r="E3853" s="74" t="s">
        <v>6652</v>
      </c>
      <c r="F3853" s="41">
        <v>1.0133816384428971</v>
      </c>
      <c r="G3853" s="110">
        <v>15199.5</v>
      </c>
      <c r="H3853" s="4">
        <v>3773.0275196060761</v>
      </c>
      <c r="I3853" s="46">
        <v>9247.9513436804864</v>
      </c>
      <c r="J3853" s="110">
        <v>9371.7040848991237</v>
      </c>
      <c r="K3853" s="46">
        <v>9400.7740230697473</v>
      </c>
      <c r="L3853" s="110">
        <f>$L$1*gp_need_index[[#This Row],[Normalised weighted population (base year)]]</f>
        <v>3756.9469407453603</v>
      </c>
      <c r="M3853" s="4">
        <f>$M$1*gp_need_index[[#This Row],[Normalised travel time adjusted wp (base year)]]</f>
        <v>5581.7434189841451</v>
      </c>
      <c r="N3853" s="115">
        <v>9338.6903597295059</v>
      </c>
      <c r="O3853" s="43">
        <f>gp_need_index[[#This Row],[Combined weighted population (base year)]]/gp_need_index[[#This Row],[Registered population (base year)]]</f>
        <v>0.61440773444715324</v>
      </c>
      <c r="P3853" s="77">
        <v>15324.76718563344</v>
      </c>
      <c r="Q3853" s="4">
        <v>3845.7788856309862</v>
      </c>
      <c r="R3853" s="46">
        <v>9331.8331975095152</v>
      </c>
      <c r="S3853" s="110">
        <v>9456.7084153680116</v>
      </c>
      <c r="T3853" s="46">
        <v>9485.9186524314955</v>
      </c>
      <c r="U3853" s="110">
        <f>$L$1*gp_need_index[[#This Row],[Normalised weighted population 2025/26]]</f>
        <v>3791.0236418887298</v>
      </c>
      <c r="V3853" s="4">
        <f>$M$1*gp_need_index[[#This Row],[Normalised travel time adjusted wp 2025/26]]</f>
        <v>5632.2983491883488</v>
      </c>
      <c r="W3853" s="115">
        <v>9423.3219910770786</v>
      </c>
      <c r="X3853" s="43">
        <f>gp_need_index[[#This Row],[Combined weighted population 2025/26]]/gp_need_index[[#This Row],[Registered population 2025/26]]</f>
        <v>0.61490800329490103</v>
      </c>
    </row>
    <row r="3854" spans="1:24" ht="13">
      <c r="A3854" s="8" t="s">
        <v>541</v>
      </c>
      <c r="B3854" s="3" t="s">
        <v>9134</v>
      </c>
      <c r="C3854" s="74" t="s">
        <v>6417</v>
      </c>
      <c r="D3854" s="74" t="s">
        <v>6800</v>
      </c>
      <c r="E3854" s="74" t="s">
        <v>6650</v>
      </c>
      <c r="F3854" s="41">
        <v>0.98348122151039918</v>
      </c>
      <c r="G3854" s="110">
        <v>4433.1666666666661</v>
      </c>
      <c r="H3854" s="4">
        <v>1061.3289596705617</v>
      </c>
      <c r="I3854" s="46">
        <v>2601.3906677513801</v>
      </c>
      <c r="J3854" s="110">
        <v>2558.4188715458804</v>
      </c>
      <c r="K3854" s="46">
        <v>2566.354789895056</v>
      </c>
      <c r="L3854" s="110">
        <f>$L$1*gp_need_index[[#This Row],[Normalised weighted population (base year)]]</f>
        <v>1056.8055937675942</v>
      </c>
      <c r="M3854" s="4">
        <f>$M$1*gp_need_index[[#This Row],[Normalised travel time adjusted wp (base year)]]</f>
        <v>1523.7823953774332</v>
      </c>
      <c r="N3854" s="115">
        <v>2580.5879891450277</v>
      </c>
      <c r="O3854" s="43">
        <f>gp_need_index[[#This Row],[Combined weighted population (base year)]]/gp_need_index[[#This Row],[Registered population (base year)]]</f>
        <v>0.58210940016053869</v>
      </c>
      <c r="P3854" s="77">
        <v>4470.2967314838243</v>
      </c>
      <c r="Q3854" s="4">
        <v>1081.6694535282804</v>
      </c>
      <c r="R3854" s="46">
        <v>2624.6851978103373</v>
      </c>
      <c r="S3854" s="110">
        <v>2581.3286044227743</v>
      </c>
      <c r="T3854" s="46">
        <v>2589.3019094208862</v>
      </c>
      <c r="U3854" s="110">
        <f>$L$1*gp_need_index[[#This Row],[Normalised weighted population 2025/26]]</f>
        <v>1066.2689127437375</v>
      </c>
      <c r="V3854" s="4">
        <f>$M$1*gp_need_index[[#This Row],[Normalised travel time adjusted wp 2025/26]]</f>
        <v>1537.4073302055251</v>
      </c>
      <c r="W3854" s="115">
        <v>2603.6762429492628</v>
      </c>
      <c r="X3854" s="43">
        <f>gp_need_index[[#This Row],[Combined weighted population 2025/26]]/gp_need_index[[#This Row],[Registered population 2025/26]]</f>
        <v>0.58243924270437086</v>
      </c>
    </row>
    <row r="3855" spans="1:24" ht="13">
      <c r="A3855" s="8" t="s">
        <v>545</v>
      </c>
      <c r="B3855" s="3" t="s">
        <v>9133</v>
      </c>
      <c r="C3855" s="74" t="s">
        <v>6417</v>
      </c>
      <c r="D3855" s="74" t="s">
        <v>6800</v>
      </c>
      <c r="E3855" s="74" t="s">
        <v>6651</v>
      </c>
      <c r="F3855" s="41">
        <v>0.98348122151039918</v>
      </c>
      <c r="G3855" s="110">
        <v>5857</v>
      </c>
      <c r="H3855" s="4">
        <v>1900.1554430381323</v>
      </c>
      <c r="I3855" s="46">
        <v>4657.4123807294545</v>
      </c>
      <c r="J3855" s="110">
        <v>4580.47761727746</v>
      </c>
      <c r="K3855" s="46">
        <v>4594.6857271281251</v>
      </c>
      <c r="L3855" s="110">
        <f>$L$1*gp_need_index[[#This Row],[Normalised weighted population (base year)]]</f>
        <v>1892.0570129867704</v>
      </c>
      <c r="M3855" s="4">
        <f>$M$1*gp_need_index[[#This Row],[Normalised travel time adjusted wp (base year)]]</f>
        <v>2728.1111913509421</v>
      </c>
      <c r="N3855" s="115">
        <v>4620.1682043377123</v>
      </c>
      <c r="O3855" s="43">
        <f>gp_need_index[[#This Row],[Combined weighted population (base year)]]/gp_need_index[[#This Row],[Registered population (base year)]]</f>
        <v>0.78882844533681273</v>
      </c>
      <c r="P3855" s="77">
        <v>5907.4565329993293</v>
      </c>
      <c r="Q3855" s="4">
        <v>1939.615949149339</v>
      </c>
      <c r="R3855" s="46">
        <v>4706.5036870212552</v>
      </c>
      <c r="S3855" s="110">
        <v>4628.7579951548614</v>
      </c>
      <c r="T3855" s="46">
        <v>4643.0554771548614</v>
      </c>
      <c r="U3855" s="110">
        <f>$L$1*gp_need_index[[#This Row],[Normalised weighted population 2025/26]]</f>
        <v>1912.0001794391117</v>
      </c>
      <c r="V3855" s="4">
        <f>$M$1*gp_need_index[[#This Row],[Normalised travel time adjusted wp 2025/26]]</f>
        <v>2756.8309045604165</v>
      </c>
      <c r="W3855" s="115">
        <v>4668.8310839995283</v>
      </c>
      <c r="X3855" s="43">
        <f>gp_need_index[[#This Row],[Combined weighted population 2025/26]]/gp_need_index[[#This Row],[Registered population 2025/26]]</f>
        <v>0.79032847011555973</v>
      </c>
    </row>
    <row r="3856" spans="1:24" ht="13">
      <c r="A3856" s="8" t="s">
        <v>513</v>
      </c>
      <c r="B3856" s="3" t="s">
        <v>9132</v>
      </c>
      <c r="C3856" s="74" t="s">
        <v>6404</v>
      </c>
      <c r="D3856" s="74" t="s">
        <v>6800</v>
      </c>
      <c r="E3856" s="74" t="s">
        <v>6562</v>
      </c>
      <c r="F3856" s="41">
        <v>1.0133816384428971</v>
      </c>
      <c r="G3856" s="110">
        <v>6852.1666666666661</v>
      </c>
      <c r="H3856" s="4">
        <v>1194.1096764693998</v>
      </c>
      <c r="I3856" s="46">
        <v>2926.8453859992019</v>
      </c>
      <c r="J3856" s="110">
        <v>2966.0113727329049</v>
      </c>
      <c r="K3856" s="46">
        <v>2975.2115957059759</v>
      </c>
      <c r="L3856" s="110">
        <f>$L$1*gp_need_index[[#This Row],[Normalised weighted population (base year)]]</f>
        <v>1189.0204014187862</v>
      </c>
      <c r="M3856" s="4">
        <f>$M$1*gp_need_index[[#This Row],[Normalised travel time adjusted wp (base year)]]</f>
        <v>1766.5425957121677</v>
      </c>
      <c r="N3856" s="115">
        <v>2955.5629971309536</v>
      </c>
      <c r="O3856" s="43">
        <f>gp_need_index[[#This Row],[Combined weighted population (base year)]]/gp_need_index[[#This Row],[Registered population (base year)]]</f>
        <v>0.43133261943389495</v>
      </c>
      <c r="P3856" s="77">
        <v>6911.2186104049124</v>
      </c>
      <c r="Q3856" s="4">
        <v>1214.6479014650433</v>
      </c>
      <c r="R3856" s="46">
        <v>2947.3591559117981</v>
      </c>
      <c r="S3856" s="110">
        <v>2986.7996504975722</v>
      </c>
      <c r="T3856" s="46">
        <v>2996.0253897315724</v>
      </c>
      <c r="U3856" s="110">
        <f>$L$1*gp_need_index[[#This Row],[Normalised weighted population 2025/26]]</f>
        <v>1197.3540465962067</v>
      </c>
      <c r="V3856" s="4">
        <f>$M$1*gp_need_index[[#This Row],[Normalised travel time adjusted wp 2025/26]]</f>
        <v>1778.9008608445242</v>
      </c>
      <c r="W3856" s="115">
        <v>2976.2549074407307</v>
      </c>
      <c r="X3856" s="43">
        <f>gp_need_index[[#This Row],[Combined weighted population 2025/26]]/gp_need_index[[#This Row],[Registered population 2025/26]]</f>
        <v>0.43064111775598413</v>
      </c>
    </row>
    <row r="3857" spans="1:24" ht="13">
      <c r="A3857" s="8" t="s">
        <v>499</v>
      </c>
      <c r="B3857" s="3" t="s">
        <v>9131</v>
      </c>
      <c r="C3857" s="74" t="s">
        <v>6404</v>
      </c>
      <c r="D3857" s="74" t="s">
        <v>6800</v>
      </c>
      <c r="E3857" s="74" t="s">
        <v>6653</v>
      </c>
      <c r="F3857" s="41">
        <v>1.0133816384428971</v>
      </c>
      <c r="G3857" s="110">
        <v>10334.5</v>
      </c>
      <c r="H3857" s="4">
        <v>2288.2153134791674</v>
      </c>
      <c r="I3857" s="46">
        <v>5608.5739563143397</v>
      </c>
      <c r="J3857" s="110">
        <v>5683.6258651779872</v>
      </c>
      <c r="K3857" s="46">
        <v>5701.2558128362698</v>
      </c>
      <c r="L3857" s="110">
        <f>$L$1*gp_need_index[[#This Row],[Normalised weighted population (base year)]]</f>
        <v>2278.4629788864577</v>
      </c>
      <c r="M3857" s="4">
        <f>$M$1*gp_need_index[[#This Row],[Normalised travel time adjusted wp (base year)]]</f>
        <v>3385.1411633924613</v>
      </c>
      <c r="N3857" s="115">
        <v>5663.6041422789185</v>
      </c>
      <c r="O3857" s="43">
        <f>gp_need_index[[#This Row],[Combined weighted population (base year)]]/gp_need_index[[#This Row],[Registered population (base year)]]</f>
        <v>0.54802884922143491</v>
      </c>
      <c r="P3857" s="77">
        <v>10422.128075655521</v>
      </c>
      <c r="Q3857" s="4">
        <v>2332.1845586453896</v>
      </c>
      <c r="R3857" s="46">
        <v>5659.0765965254723</v>
      </c>
      <c r="S3857" s="110">
        <v>5734.804313460837</v>
      </c>
      <c r="T3857" s="46">
        <v>5752.5181929790688</v>
      </c>
      <c r="U3857" s="110">
        <f>$L$1*gp_need_index[[#This Row],[Normalised weighted population 2025/26]]</f>
        <v>2298.9794946627258</v>
      </c>
      <c r="V3857" s="4">
        <f>$M$1*gp_need_index[[#This Row],[Normalised travel time adjusted wp 2025/26]]</f>
        <v>3415.5783861468167</v>
      </c>
      <c r="W3857" s="115">
        <v>5714.5578808095424</v>
      </c>
      <c r="X3857" s="43">
        <f>gp_need_index[[#This Row],[Combined weighted population 2025/26]]/gp_need_index[[#This Row],[Registered population 2025/26]]</f>
        <v>0.54831008018006089</v>
      </c>
    </row>
    <row r="3858" spans="1:24" ht="13">
      <c r="A3858" s="8" t="s">
        <v>493</v>
      </c>
      <c r="B3858" s="3" t="s">
        <v>9130</v>
      </c>
      <c r="C3858" s="74" t="s">
        <v>6404</v>
      </c>
      <c r="D3858" s="74" t="s">
        <v>6800</v>
      </c>
      <c r="E3858" s="74" t="s">
        <v>6653</v>
      </c>
      <c r="F3858" s="41">
        <v>1.0133816384428971</v>
      </c>
      <c r="G3858" s="110">
        <v>8777.4166666666679</v>
      </c>
      <c r="H3858" s="4">
        <v>2990.3295040660119</v>
      </c>
      <c r="I3858" s="46">
        <v>7329.504386456726</v>
      </c>
      <c r="J3858" s="110">
        <v>7427.5851641219178</v>
      </c>
      <c r="K3858" s="46">
        <v>7450.6246710805272</v>
      </c>
      <c r="L3858" s="110">
        <f>$L$1*gp_need_index[[#This Row],[Normalised weighted population (base year)]]</f>
        <v>2977.5847707822536</v>
      </c>
      <c r="M3858" s="4">
        <f>$M$1*gp_need_index[[#This Row],[Normalised travel time adjusted wp (base year)]]</f>
        <v>4423.8352207028793</v>
      </c>
      <c r="N3858" s="115">
        <v>7401.4199914851324</v>
      </c>
      <c r="O3858" s="43">
        <f>gp_need_index[[#This Row],[Combined weighted population (base year)]]/gp_need_index[[#This Row],[Registered population (base year)]]</f>
        <v>0.84323443588965596</v>
      </c>
      <c r="P3858" s="77">
        <v>8861.3259555510413</v>
      </c>
      <c r="Q3858" s="4">
        <v>3052.008611503974</v>
      </c>
      <c r="R3858" s="46">
        <v>7405.7391563334213</v>
      </c>
      <c r="S3858" s="110">
        <v>7504.8400801258804</v>
      </c>
      <c r="T3858" s="46">
        <v>7528.0213127742045</v>
      </c>
      <c r="U3858" s="110">
        <f>$L$1*gp_need_index[[#This Row],[Normalised weighted population 2025/26]]</f>
        <v>3008.5548715994896</v>
      </c>
      <c r="V3858" s="4">
        <f>$M$1*gp_need_index[[#This Row],[Normalised travel time adjusted wp 2025/26]]</f>
        <v>4469.7897553364101</v>
      </c>
      <c r="W3858" s="115">
        <v>7478.3446269358992</v>
      </c>
      <c r="X3858" s="43">
        <f>gp_need_index[[#This Row],[Combined weighted population 2025/26]]/gp_need_index[[#This Row],[Registered population 2025/26]]</f>
        <v>0.84393065602684503</v>
      </c>
    </row>
    <row r="3859" spans="1:24" ht="13">
      <c r="A3859" s="8" t="s">
        <v>514</v>
      </c>
      <c r="B3859" s="3" t="s">
        <v>9129</v>
      </c>
      <c r="C3859" s="74" t="s">
        <v>6404</v>
      </c>
      <c r="D3859" s="74" t="s">
        <v>6800</v>
      </c>
      <c r="E3859" s="74" t="s">
        <v>6562</v>
      </c>
      <c r="F3859" s="41">
        <v>1.0133816384428971</v>
      </c>
      <c r="G3859" s="110">
        <v>31394.833333333332</v>
      </c>
      <c r="H3859" s="4">
        <v>5722.7694603938753</v>
      </c>
      <c r="I3859" s="46">
        <v>14026.903659146574</v>
      </c>
      <c r="J3859" s="110">
        <v>14214.606612386624</v>
      </c>
      <c r="K3859" s="46">
        <v>14258.698672016168</v>
      </c>
      <c r="L3859" s="110">
        <f>$L$1*gp_need_index[[#This Row],[Normalised weighted population (base year)]]</f>
        <v>5698.3791146751228</v>
      </c>
      <c r="M3859" s="4">
        <f>$M$1*gp_need_index[[#This Row],[Normalised travel time adjusted wp (base year)]]</f>
        <v>8466.1536678248194</v>
      </c>
      <c r="N3859" s="115">
        <v>14164.532782499942</v>
      </c>
      <c r="O3859" s="43">
        <f>gp_need_index[[#This Row],[Combined weighted population (base year)]]/gp_need_index[[#This Row],[Registered population (base year)]]</f>
        <v>0.45117400790469586</v>
      </c>
      <c r="P3859" s="77">
        <v>31711.953349420583</v>
      </c>
      <c r="Q3859" s="4">
        <v>5824.0177446750649</v>
      </c>
      <c r="R3859" s="46">
        <v>14132.055884883806</v>
      </c>
      <c r="S3859" s="110">
        <v>14321.165947190137</v>
      </c>
      <c r="T3859" s="46">
        <v>14365.401703858188</v>
      </c>
      <c r="U3859" s="110">
        <f>$L$1*gp_need_index[[#This Row],[Normalised weighted population 2025/26]]</f>
        <v>5741.096827832861</v>
      </c>
      <c r="V3859" s="4">
        <f>$M$1*gp_need_index[[#This Row],[Normalised travel time adjusted wp 2025/26]]</f>
        <v>8529.5089771119328</v>
      </c>
      <c r="W3859" s="115">
        <v>14270.605804944793</v>
      </c>
      <c r="X3859" s="43">
        <f>gp_need_index[[#This Row],[Combined weighted population 2025/26]]/gp_need_index[[#This Row],[Registered population 2025/26]]</f>
        <v>0.4500071518049687</v>
      </c>
    </row>
    <row r="3860" spans="1:24" ht="13">
      <c r="A3860" s="8" t="s">
        <v>531</v>
      </c>
      <c r="B3860" s="3" t="s">
        <v>9128</v>
      </c>
      <c r="C3860" s="74" t="s">
        <v>6417</v>
      </c>
      <c r="D3860" s="74" t="s">
        <v>6800</v>
      </c>
      <c r="E3860" s="74" t="s">
        <v>6651</v>
      </c>
      <c r="F3860" s="41">
        <v>0.98348122151039918</v>
      </c>
      <c r="G3860" s="110">
        <v>3365.6666666666661</v>
      </c>
      <c r="H3860" s="4">
        <v>765.48738029767685</v>
      </c>
      <c r="I3860" s="46">
        <v>1876.2625001827339</v>
      </c>
      <c r="J3860" s="110">
        <v>1845.2689355538707</v>
      </c>
      <c r="K3860" s="46">
        <v>1850.9927455865795</v>
      </c>
      <c r="L3860" s="110">
        <f>$L$1*gp_need_index[[#This Row],[Normalised weighted population (base year)]]</f>
        <v>762.22488615423504</v>
      </c>
      <c r="M3860" s="4">
        <f>$M$1*gp_need_index[[#This Row],[Normalised travel time adjusted wp (base year)]]</f>
        <v>1099.0336062659158</v>
      </c>
      <c r="N3860" s="115">
        <v>1861.2584924201508</v>
      </c>
      <c r="O3860" s="43">
        <f>gp_need_index[[#This Row],[Combined weighted population (base year)]]/gp_need_index[[#This Row],[Registered population (base year)]]</f>
        <v>0.5530133185362438</v>
      </c>
      <c r="P3860" s="77">
        <v>3394.2685628589934</v>
      </c>
      <c r="Q3860" s="4">
        <v>780.07267352353847</v>
      </c>
      <c r="R3860" s="46">
        <v>1892.8566326201023</v>
      </c>
      <c r="S3860" s="110">
        <v>1861.5889531932792</v>
      </c>
      <c r="T3860" s="46">
        <v>1867.3390992535269</v>
      </c>
      <c r="U3860" s="110">
        <f>$L$1*gp_need_index[[#This Row],[Normalised weighted population 2025/26]]</f>
        <v>768.96619271803911</v>
      </c>
      <c r="V3860" s="4">
        <f>$M$1*gp_need_index[[#This Row],[Normalised travel time adjusted wp 2025/26]]</f>
        <v>1108.7393126025388</v>
      </c>
      <c r="W3860" s="115">
        <v>1877.7055053205779</v>
      </c>
      <c r="X3860" s="43">
        <f>gp_need_index[[#This Row],[Combined weighted population 2025/26]]/gp_need_index[[#This Row],[Registered population 2025/26]]</f>
        <v>0.55319886171263533</v>
      </c>
    </row>
    <row r="3861" spans="1:24" ht="13">
      <c r="A3861" s="8" t="s">
        <v>533</v>
      </c>
      <c r="B3861" s="3" t="s">
        <v>9127</v>
      </c>
      <c r="C3861" s="74" t="s">
        <v>6417</v>
      </c>
      <c r="D3861" s="74" t="s">
        <v>6800</v>
      </c>
      <c r="E3861" s="74" t="s">
        <v>6590</v>
      </c>
      <c r="F3861" s="41">
        <v>0.98348122151039918</v>
      </c>
      <c r="G3861" s="110">
        <v>5175.1666666666679</v>
      </c>
      <c r="H3861" s="4">
        <v>1032.3930027982135</v>
      </c>
      <c r="I3861" s="46">
        <v>2530.4666366257729</v>
      </c>
      <c r="J3861" s="110">
        <v>2488.6664187800266</v>
      </c>
      <c r="K3861" s="46">
        <v>2496.3859731178354</v>
      </c>
      <c r="L3861" s="110">
        <f>$L$1*gp_need_index[[#This Row],[Normalised weighted population (base year)]]</f>
        <v>1027.9929614493285</v>
      </c>
      <c r="M3861" s="4">
        <f>$M$1*gp_need_index[[#This Row],[Normalised travel time adjusted wp (base year)]]</f>
        <v>1482.238158528218</v>
      </c>
      <c r="N3861" s="115">
        <v>2510.2311199775468</v>
      </c>
      <c r="O3861" s="43">
        <f>gp_need_index[[#This Row],[Combined weighted population (base year)]]/gp_need_index[[#This Row],[Registered population (base year)]]</f>
        <v>0.48505319377363942</v>
      </c>
      <c r="P3861" s="77">
        <v>5219.6110505087399</v>
      </c>
      <c r="Q3861" s="4">
        <v>1051.3438755628943</v>
      </c>
      <c r="R3861" s="46">
        <v>2551.0997828379882</v>
      </c>
      <c r="S3861" s="110">
        <v>2508.9587306204189</v>
      </c>
      <c r="T3861" s="46">
        <v>2516.708496827107</v>
      </c>
      <c r="U3861" s="110">
        <f>$L$1*gp_need_index[[#This Row],[Normalised weighted population 2025/26]]</f>
        <v>1036.3751028187146</v>
      </c>
      <c r="V3861" s="4">
        <f>$M$1*gp_need_index[[#This Row],[Normalised travel time adjusted wp 2025/26]]</f>
        <v>1494.3047301416834</v>
      </c>
      <c r="W3861" s="115">
        <v>2530.679832960398</v>
      </c>
      <c r="X3861" s="43">
        <f>gp_need_index[[#This Row],[Combined weighted population 2025/26]]/gp_need_index[[#This Row],[Registered population 2025/26]]</f>
        <v>0.48484069185839818</v>
      </c>
    </row>
    <row r="3862" spans="1:24" ht="13">
      <c r="A3862" s="8" t="s">
        <v>544</v>
      </c>
      <c r="B3862" s="3" t="s">
        <v>9126</v>
      </c>
      <c r="C3862" s="74" t="s">
        <v>6417</v>
      </c>
      <c r="D3862" s="74" t="s">
        <v>6800</v>
      </c>
      <c r="E3862" s="74" t="s">
        <v>6650</v>
      </c>
      <c r="F3862" s="41">
        <v>0.98348122151039918</v>
      </c>
      <c r="G3862" s="110">
        <v>30990.75</v>
      </c>
      <c r="H3862" s="4">
        <v>8660.6691340670877</v>
      </c>
      <c r="I3862" s="46">
        <v>21227.898905950733</v>
      </c>
      <c r="J3862" s="110">
        <v>20877.239946123693</v>
      </c>
      <c r="K3862" s="46">
        <v>20941.998720932319</v>
      </c>
      <c r="L3862" s="110">
        <f>$L$1*gp_need_index[[#This Row],[Normalised weighted population (base year)]]</f>
        <v>8623.7575101064249</v>
      </c>
      <c r="M3862" s="4">
        <f>$M$1*gp_need_index[[#This Row],[Normalised travel time adjusted wp (base year)]]</f>
        <v>12434.387131748959</v>
      </c>
      <c r="N3862" s="115">
        <v>21058.144641855382</v>
      </c>
      <c r="O3862" s="43">
        <f>gp_need_index[[#This Row],[Combined weighted population (base year)]]/gp_need_index[[#This Row],[Registered population (base year)]]</f>
        <v>0.6794977418053898</v>
      </c>
      <c r="P3862" s="77">
        <v>31255.751355960201</v>
      </c>
      <c r="Q3862" s="4">
        <v>8824.0639899482358</v>
      </c>
      <c r="R3862" s="46">
        <v>21411.707674097524</v>
      </c>
      <c r="S3862" s="110">
        <v>21058.012417945021</v>
      </c>
      <c r="T3862" s="46">
        <v>21123.05719968053</v>
      </c>
      <c r="U3862" s="110">
        <f>$L$1*gp_need_index[[#This Row],[Normalised weighted population 2025/26]]</f>
        <v>8698.4291604544924</v>
      </c>
      <c r="V3862" s="4">
        <f>$M$1*gp_need_index[[#This Row],[Normalised travel time adjusted wp 2025/26]]</f>
        <v>12541.891255316234</v>
      </c>
      <c r="W3862" s="115">
        <v>21240.320415770726</v>
      </c>
      <c r="X3862" s="43">
        <f>gp_need_index[[#This Row],[Combined weighted population 2025/26]]/gp_need_index[[#This Row],[Registered population 2025/26]]</f>
        <v>0.67956518382401265</v>
      </c>
    </row>
    <row r="3863" spans="1:24" ht="13">
      <c r="A3863" s="8" t="s">
        <v>563</v>
      </c>
      <c r="B3863" s="3" t="s">
        <v>9125</v>
      </c>
      <c r="C3863" s="74" t="s">
        <v>6417</v>
      </c>
      <c r="D3863" s="74" t="s">
        <v>6800</v>
      </c>
      <c r="E3863" s="74" t="s">
        <v>6590</v>
      </c>
      <c r="F3863" s="41">
        <v>0.98348122151039918</v>
      </c>
      <c r="G3863" s="110">
        <v>5553.5833333333339</v>
      </c>
      <c r="H3863" s="4">
        <v>1763.1935549245081</v>
      </c>
      <c r="I3863" s="46">
        <v>4321.709322474092</v>
      </c>
      <c r="J3863" s="110">
        <v>4250.3199634796993</v>
      </c>
      <c r="K3863" s="46">
        <v>4263.5039626141588</v>
      </c>
      <c r="L3863" s="110">
        <f>$L$1*gp_need_index[[#This Row],[Normalised weighted population (base year)]]</f>
        <v>1755.6788541015389</v>
      </c>
      <c r="M3863" s="4">
        <f>$M$1*gp_need_index[[#This Row],[Normalised travel time adjusted wp (base year)]]</f>
        <v>2531.4708264164224</v>
      </c>
      <c r="N3863" s="115">
        <v>4287.1496805179613</v>
      </c>
      <c r="O3863" s="43">
        <f>gp_need_index[[#This Row],[Combined weighted population (base year)]]/gp_need_index[[#This Row],[Registered population (base year)]]</f>
        <v>0.7719609886442016</v>
      </c>
      <c r="P3863" s="77">
        <v>5606.2305437720624</v>
      </c>
      <c r="Q3863" s="4">
        <v>1798.449084325692</v>
      </c>
      <c r="R3863" s="46">
        <v>4363.9604273264094</v>
      </c>
      <c r="S3863" s="110">
        <v>4291.8731316900212</v>
      </c>
      <c r="T3863" s="46">
        <v>4305.1300310377192</v>
      </c>
      <c r="U3863" s="110">
        <f>$L$1*gp_need_index[[#This Row],[Normalised weighted population 2025/26]]</f>
        <v>1772.8432133438155</v>
      </c>
      <c r="V3863" s="4">
        <f>$M$1*gp_need_index[[#This Row],[Normalised travel time adjusted wp 2025/26]]</f>
        <v>2556.1864543967577</v>
      </c>
      <c r="W3863" s="115">
        <v>4329.0296677405731</v>
      </c>
      <c r="X3863" s="43">
        <f>gp_need_index[[#This Row],[Combined weighted population 2025/26]]/gp_need_index[[#This Row],[Registered population 2025/26]]</f>
        <v>0.77218188476920091</v>
      </c>
    </row>
    <row r="3864" spans="1:24" ht="13">
      <c r="A3864" s="8" t="s">
        <v>555</v>
      </c>
      <c r="B3864" s="3" t="s">
        <v>9124</v>
      </c>
      <c r="C3864" s="74" t="s">
        <v>6417</v>
      </c>
      <c r="D3864" s="74" t="s">
        <v>6800</v>
      </c>
      <c r="E3864" s="74" t="s">
        <v>6651</v>
      </c>
      <c r="F3864" s="41">
        <v>0.98348122151039918</v>
      </c>
      <c r="G3864" s="110">
        <v>14104.583333333334</v>
      </c>
      <c r="H3864" s="4">
        <v>4914.5276641696591</v>
      </c>
      <c r="I3864" s="46">
        <v>12045.847129192916</v>
      </c>
      <c r="J3864" s="110">
        <v>11846.864448746184</v>
      </c>
      <c r="K3864" s="46">
        <v>11883.612047040046</v>
      </c>
      <c r="L3864" s="110">
        <f>$L$1*gp_need_index[[#This Row],[Normalised weighted population (base year)]]</f>
        <v>4893.5820311849575</v>
      </c>
      <c r="M3864" s="4">
        <f>$M$1*gp_need_index[[#This Row],[Normalised travel time adjusted wp (base year)]]</f>
        <v>7055.9374339333963</v>
      </c>
      <c r="N3864" s="115">
        <v>11949.519465118354</v>
      </c>
      <c r="O3864" s="43">
        <f>gp_need_index[[#This Row],[Combined weighted population (base year)]]/gp_need_index[[#This Row],[Registered population (base year)]]</f>
        <v>0.84720825725337645</v>
      </c>
      <c r="P3864" s="77">
        <v>14231.136982175356</v>
      </c>
      <c r="Q3864" s="4">
        <v>5010.3626667908175</v>
      </c>
      <c r="R3864" s="46">
        <v>12157.711105080736</v>
      </c>
      <c r="S3864" s="110">
        <v>11956.880568395347</v>
      </c>
      <c r="T3864" s="46">
        <v>11993.813431353774</v>
      </c>
      <c r="U3864" s="110">
        <f>$L$1*gp_need_index[[#This Row],[Normalised weighted population 2025/26]]</f>
        <v>4939.0263686790713</v>
      </c>
      <c r="V3864" s="4">
        <f>$M$1*gp_need_index[[#This Row],[Normalised travel time adjusted wp 2025/26]]</f>
        <v>7121.3699025946562</v>
      </c>
      <c r="W3864" s="115">
        <v>12060.396271273727</v>
      </c>
      <c r="X3864" s="43">
        <f>gp_need_index[[#This Row],[Combined weighted population 2025/26]]/gp_need_index[[#This Row],[Registered population 2025/26]]</f>
        <v>0.84746540535584025</v>
      </c>
    </row>
    <row r="3865" spans="1:24" ht="13">
      <c r="A3865" s="8" t="s">
        <v>505</v>
      </c>
      <c r="B3865" s="3" t="s">
        <v>9123</v>
      </c>
      <c r="C3865" s="74" t="s">
        <v>6404</v>
      </c>
      <c r="D3865" s="74" t="s">
        <v>6800</v>
      </c>
      <c r="E3865" s="74" t="s">
        <v>6652</v>
      </c>
      <c r="F3865" s="41">
        <v>1.0133816384428971</v>
      </c>
      <c r="G3865" s="110">
        <v>11183.833333333332</v>
      </c>
      <c r="H3865" s="4">
        <v>2932.556729141394</v>
      </c>
      <c r="I3865" s="46">
        <v>7187.8993203086657</v>
      </c>
      <c r="J3865" s="110">
        <v>7284.085190176982</v>
      </c>
      <c r="K3865" s="46">
        <v>7306.6795768744023</v>
      </c>
      <c r="L3865" s="110">
        <f>$L$1*gp_need_index[[#This Row],[Normalised weighted population (base year)]]</f>
        <v>2920.0582224378422</v>
      </c>
      <c r="M3865" s="4">
        <f>$M$1*gp_need_index[[#This Row],[Normalised travel time adjusted wp (base year)]]</f>
        <v>4338.3673028156527</v>
      </c>
      <c r="N3865" s="115">
        <v>7258.4255252534949</v>
      </c>
      <c r="O3865" s="43">
        <f>gp_need_index[[#This Row],[Combined weighted population (base year)]]/gp_need_index[[#This Row],[Registered population (base year)]]</f>
        <v>0.64901052339718002</v>
      </c>
      <c r="P3865" s="77">
        <v>11274.791195493835</v>
      </c>
      <c r="Q3865" s="4">
        <v>2985.5322483878094</v>
      </c>
      <c r="R3865" s="46">
        <v>7244.4333843102495</v>
      </c>
      <c r="S3865" s="110">
        <v>7341.3757725827427</v>
      </c>
      <c r="T3865" s="46">
        <v>7364.052090522373</v>
      </c>
      <c r="U3865" s="110">
        <f>$L$1*gp_need_index[[#This Row],[Normalised weighted population 2025/26]]</f>
        <v>2943.0249824158554</v>
      </c>
      <c r="V3865" s="4">
        <f>$M$1*gp_need_index[[#This Row],[Normalised travel time adjusted wp 2025/26]]</f>
        <v>4372.4324393351844</v>
      </c>
      <c r="W3865" s="115">
        <v>7315.4574217510399</v>
      </c>
      <c r="X3865" s="43">
        <f>gp_need_index[[#This Row],[Combined weighted population 2025/26]]/gp_need_index[[#This Row],[Registered population 2025/26]]</f>
        <v>0.6488330732612404</v>
      </c>
    </row>
    <row r="3866" spans="1:24" ht="13">
      <c r="A3866" s="8" t="s">
        <v>491</v>
      </c>
      <c r="B3866" s="3" t="s">
        <v>9122</v>
      </c>
      <c r="C3866" s="74" t="s">
        <v>6404</v>
      </c>
      <c r="D3866" s="74" t="s">
        <v>6800</v>
      </c>
      <c r="E3866" s="74" t="s">
        <v>6562</v>
      </c>
      <c r="F3866" s="41">
        <v>1.0133816384428971</v>
      </c>
      <c r="G3866" s="110">
        <v>8796.8333333333321</v>
      </c>
      <c r="H3866" s="4">
        <v>1621.3183941192615</v>
      </c>
      <c r="I3866" s="46">
        <v>3973.9634931140263</v>
      </c>
      <c r="J3866" s="110">
        <v>4027.1416357641506</v>
      </c>
      <c r="K3866" s="46">
        <v>4039.6333616333704</v>
      </c>
      <c r="L3866" s="110">
        <f>$L$1*gp_need_index[[#This Row],[Normalised weighted population (base year)]]</f>
        <v>1614.4083628089979</v>
      </c>
      <c r="M3866" s="4">
        <f>$M$1*gp_need_index[[#This Row],[Normalised travel time adjusted wp (base year)]]</f>
        <v>2398.5468511499157</v>
      </c>
      <c r="N3866" s="115">
        <v>4012.9552139589136</v>
      </c>
      <c r="O3866" s="43">
        <f>gp_need_index[[#This Row],[Combined weighted population (base year)]]/gp_need_index[[#This Row],[Registered population (base year)]]</f>
        <v>0.45618179427736277</v>
      </c>
      <c r="P3866" s="77">
        <v>8866.8657794833089</v>
      </c>
      <c r="Q3866" s="4">
        <v>1649.5407989141615</v>
      </c>
      <c r="R3866" s="46">
        <v>4002.6325084542491</v>
      </c>
      <c r="S3866" s="110">
        <v>4056.1942895021702</v>
      </c>
      <c r="T3866" s="46">
        <v>4068.7232151671897</v>
      </c>
      <c r="U3866" s="110">
        <f>$L$1*gp_need_index[[#This Row],[Normalised weighted population 2025/26]]</f>
        <v>1626.0550470825083</v>
      </c>
      <c r="V3866" s="4">
        <f>$M$1*gp_need_index[[#This Row],[Normalised travel time adjusted wp 2025/26]]</f>
        <v>2415.8190564090933</v>
      </c>
      <c r="W3866" s="115">
        <v>4041.8741034916015</v>
      </c>
      <c r="X3866" s="43">
        <f>gp_need_index[[#This Row],[Combined weighted population 2025/26]]/gp_need_index[[#This Row],[Registered population 2025/26]]</f>
        <v>0.45584022630002302</v>
      </c>
    </row>
    <row r="3867" spans="1:24" ht="13">
      <c r="A3867" s="8" t="s">
        <v>484</v>
      </c>
      <c r="B3867" s="3" t="s">
        <v>9121</v>
      </c>
      <c r="C3867" s="74" t="s">
        <v>6404</v>
      </c>
      <c r="D3867" s="74" t="s">
        <v>6800</v>
      </c>
      <c r="E3867" s="74" t="s">
        <v>6652</v>
      </c>
      <c r="F3867" s="41">
        <v>1.0133816384428971</v>
      </c>
      <c r="G3867" s="110">
        <v>1646</v>
      </c>
      <c r="H3867" s="4">
        <v>271.66435129767819</v>
      </c>
      <c r="I3867" s="46">
        <v>665.86810977613857</v>
      </c>
      <c r="J3867" s="110">
        <v>674.7785160718181</v>
      </c>
      <c r="K3867" s="46">
        <v>676.87160069798335</v>
      </c>
      <c r="L3867" s="110">
        <f>$L$1*gp_need_index[[#This Row],[Normalised weighted population (base year)]]</f>
        <v>270.50652247136111</v>
      </c>
      <c r="M3867" s="4">
        <f>$M$1*gp_need_index[[#This Row],[Normalised travel time adjusted wp (base year)]]</f>
        <v>401.89494965219012</v>
      </c>
      <c r="N3867" s="115">
        <v>672.40147212355123</v>
      </c>
      <c r="O3867" s="43">
        <f>gp_need_index[[#This Row],[Combined weighted population (base year)]]/gp_need_index[[#This Row],[Registered population (base year)]]</f>
        <v>0.40850636216497643</v>
      </c>
      <c r="P3867" s="77">
        <v>1657.8820503890734</v>
      </c>
      <c r="Q3867" s="4">
        <v>276.55320823192483</v>
      </c>
      <c r="R3867" s="46">
        <v>671.06000792164843</v>
      </c>
      <c r="S3867" s="110">
        <v>680.03989032114362</v>
      </c>
      <c r="T3867" s="46">
        <v>682.14042314254527</v>
      </c>
      <c r="U3867" s="110">
        <f>$L$1*gp_need_index[[#This Row],[Normalised weighted population 2025/26]]</f>
        <v>272.61571240214118</v>
      </c>
      <c r="V3867" s="4">
        <f>$M$1*gp_need_index[[#This Row],[Normalised travel time adjusted wp 2025/26]]</f>
        <v>405.02333194640954</v>
      </c>
      <c r="W3867" s="115">
        <v>677.63904434855067</v>
      </c>
      <c r="X3867" s="43">
        <f>gp_need_index[[#This Row],[Combined weighted population 2025/26]]/gp_need_index[[#This Row],[Registered population 2025/26]]</f>
        <v>0.40873778939190619</v>
      </c>
    </row>
    <row r="3868" spans="1:24" ht="13">
      <c r="A3868" s="8" t="s">
        <v>508</v>
      </c>
      <c r="B3868" s="3" t="s">
        <v>9120</v>
      </c>
      <c r="C3868" s="74" t="s">
        <v>6404</v>
      </c>
      <c r="D3868" s="74" t="s">
        <v>6800</v>
      </c>
      <c r="E3868" s="74" t="s">
        <v>6562</v>
      </c>
      <c r="F3868" s="41">
        <v>1.0133816384428971</v>
      </c>
      <c r="G3868" s="110">
        <v>15757.416666666664</v>
      </c>
      <c r="H3868" s="4">
        <v>4315.2964449361079</v>
      </c>
      <c r="I3868" s="46">
        <v>10577.089975875149</v>
      </c>
      <c r="J3868" s="110">
        <v>10718.628769710302</v>
      </c>
      <c r="K3868" s="46">
        <v>10751.876711897403</v>
      </c>
      <c r="L3868" s="110">
        <f>$L$1*gp_need_index[[#This Row],[Normalised weighted population (base year)]]</f>
        <v>4296.9047251753664</v>
      </c>
      <c r="M3868" s="4">
        <f>$M$1*gp_need_index[[#This Row],[Normalised travel time adjusted wp (base year)]]</f>
        <v>6383.9655044452456</v>
      </c>
      <c r="N3868" s="115">
        <v>10680.870229620612</v>
      </c>
      <c r="O3868" s="43">
        <f>gp_need_index[[#This Row],[Combined weighted population (base year)]]/gp_need_index[[#This Row],[Registered population (base year)]]</f>
        <v>0.67783130036885997</v>
      </c>
      <c r="P3868" s="77">
        <v>15907.730607391637</v>
      </c>
      <c r="Q3868" s="4">
        <v>4399.7500129850569</v>
      </c>
      <c r="R3868" s="46">
        <v>10676.051445734753</v>
      </c>
      <c r="S3868" s="110">
        <v>10818.914506179344</v>
      </c>
      <c r="T3868" s="46">
        <v>10852.332376712553</v>
      </c>
      <c r="U3868" s="110">
        <f>$L$1*gp_need_index[[#This Row],[Normalised weighted population 2025/26]]</f>
        <v>4337.1074660445383</v>
      </c>
      <c r="V3868" s="4">
        <f>$M$1*gp_need_index[[#This Row],[Normalised travel time adjusted wp 2025/26]]</f>
        <v>6443.6114170696346</v>
      </c>
      <c r="W3868" s="115">
        <v>10780.718883114172</v>
      </c>
      <c r="X3868" s="43">
        <f>gp_need_index[[#This Row],[Combined weighted population 2025/26]]/gp_need_index[[#This Row],[Registered population 2025/26]]</f>
        <v>0.67770313372699664</v>
      </c>
    </row>
    <row r="3869" spans="1:24" ht="13">
      <c r="A3869" s="8" t="s">
        <v>538</v>
      </c>
      <c r="B3869" s="3" t="s">
        <v>9119</v>
      </c>
      <c r="C3869" s="74" t="s">
        <v>6417</v>
      </c>
      <c r="D3869" s="74" t="s">
        <v>6800</v>
      </c>
      <c r="E3869" s="74" t="s">
        <v>6590</v>
      </c>
      <c r="F3869" s="41">
        <v>0.98348122151039918</v>
      </c>
      <c r="G3869" s="110">
        <v>7606.0833333333321</v>
      </c>
      <c r="H3869" s="4">
        <v>1595.40904996685</v>
      </c>
      <c r="I3869" s="46">
        <v>3910.4578990458467</v>
      </c>
      <c r="J3869" s="110">
        <v>3845.8619112185984</v>
      </c>
      <c r="K3869" s="46">
        <v>3857.791328425873</v>
      </c>
      <c r="L3869" s="110">
        <f>$L$1*gp_need_index[[#This Row],[Normalised weighted population (base year)]]</f>
        <v>1588.6094438389387</v>
      </c>
      <c r="M3869" s="4">
        <f>$M$1*gp_need_index[[#This Row],[Normalised travel time adjusted wp (base year)]]</f>
        <v>2290.5774893016442</v>
      </c>
      <c r="N3869" s="115">
        <v>3879.1869331405828</v>
      </c>
      <c r="O3869" s="43">
        <f>gp_need_index[[#This Row],[Combined weighted population (base year)]]/gp_need_index[[#This Row],[Registered population (base year)]]</f>
        <v>0.51001110073830158</v>
      </c>
      <c r="P3869" s="77">
        <v>7671.0760982824195</v>
      </c>
      <c r="Q3869" s="4">
        <v>1625.1074346464952</v>
      </c>
      <c r="R3869" s="46">
        <v>3943.3446277464527</v>
      </c>
      <c r="S3869" s="110">
        <v>3878.2053913325517</v>
      </c>
      <c r="T3869" s="46">
        <v>3890.1845381863986</v>
      </c>
      <c r="U3869" s="110">
        <f>$L$1*gp_need_index[[#This Row],[Normalised weighted population 2025/26]]</f>
        <v>1601.9695589813366</v>
      </c>
      <c r="V3869" s="4">
        <f>$M$1*gp_need_index[[#This Row],[Normalised travel time adjusted wp 2025/26]]</f>
        <v>2309.8110742125118</v>
      </c>
      <c r="W3869" s="115">
        <v>3911.7806331938482</v>
      </c>
      <c r="X3869" s="43">
        <f>gp_need_index[[#This Row],[Combined weighted population 2025/26]]/gp_need_index[[#This Row],[Registered population 2025/26]]</f>
        <v>0.50993896854571807</v>
      </c>
    </row>
    <row r="3870" spans="1:24" ht="13">
      <c r="A3870" s="8" t="s">
        <v>518</v>
      </c>
      <c r="B3870" s="3" t="s">
        <v>9118</v>
      </c>
      <c r="C3870" s="74" t="s">
        <v>6404</v>
      </c>
      <c r="D3870" s="74" t="s">
        <v>6800</v>
      </c>
      <c r="E3870" s="74" t="s">
        <v>6562</v>
      </c>
      <c r="F3870" s="41">
        <v>1.0133816384428971</v>
      </c>
      <c r="G3870" s="110">
        <v>15614.25</v>
      </c>
      <c r="H3870" s="4">
        <v>3406.9506777365264</v>
      </c>
      <c r="I3870" s="46">
        <v>8350.6716911824115</v>
      </c>
      <c r="J3870" s="110">
        <v>8462.417360509151</v>
      </c>
      <c r="K3870" s="46">
        <v>8488.6667968139536</v>
      </c>
      <c r="L3870" s="110">
        <f>$L$1*gp_need_index[[#This Row],[Normalised weighted population (base year)]]</f>
        <v>3392.4303121247663</v>
      </c>
      <c r="M3870" s="4">
        <f>$M$1*gp_need_index[[#This Row],[Normalised travel time adjusted wp (base year)]]</f>
        <v>5040.1764698087536</v>
      </c>
      <c r="N3870" s="115">
        <v>8432.6067819335203</v>
      </c>
      <c r="O3870" s="43">
        <f>gp_need_index[[#This Row],[Combined weighted population (base year)]]/gp_need_index[[#This Row],[Registered population (base year)]]</f>
        <v>0.54005839421896795</v>
      </c>
      <c r="P3870" s="77">
        <v>15747.462901433251</v>
      </c>
      <c r="Q3870" s="4">
        <v>3469.1353864860448</v>
      </c>
      <c r="R3870" s="46">
        <v>8417.9027783480833</v>
      </c>
      <c r="S3870" s="110">
        <v>8530.5481097753964</v>
      </c>
      <c r="T3870" s="46">
        <v>8556.8975880106627</v>
      </c>
      <c r="U3870" s="110">
        <f>$L$1*gp_need_index[[#This Row],[Normalised weighted population 2025/26]]</f>
        <v>3419.7426992539067</v>
      </c>
      <c r="V3870" s="4">
        <f>$M$1*gp_need_index[[#This Row],[Normalised travel time adjusted wp 2025/26]]</f>
        <v>5080.6887477126475</v>
      </c>
      <c r="W3870" s="115">
        <v>8500.4314469665551</v>
      </c>
      <c r="X3870" s="43">
        <f>gp_need_index[[#This Row],[Combined weighted population 2025/26]]/gp_need_index[[#This Row],[Registered population 2025/26]]</f>
        <v>0.53979688665866876</v>
      </c>
    </row>
    <row r="3871" spans="1:24" ht="13">
      <c r="A3871" s="8" t="s">
        <v>551</v>
      </c>
      <c r="B3871" s="3" t="s">
        <v>9117</v>
      </c>
      <c r="C3871" s="74" t="s">
        <v>6417</v>
      </c>
      <c r="D3871" s="74" t="s">
        <v>6800</v>
      </c>
      <c r="E3871" s="74" t="s">
        <v>6651</v>
      </c>
      <c r="F3871" s="41">
        <v>0.98348122151039918</v>
      </c>
      <c r="G3871" s="110">
        <v>6357.2499999999991</v>
      </c>
      <c r="H3871" s="4">
        <v>1964.3117570647223</v>
      </c>
      <c r="I3871" s="46">
        <v>4814.6639426183374</v>
      </c>
      <c r="J3871" s="110">
        <v>4735.1315754483567</v>
      </c>
      <c r="K3871" s="46">
        <v>4749.8194039244872</v>
      </c>
      <c r="L3871" s="110">
        <f>$L$1*gp_need_index[[#This Row],[Normalised weighted population (base year)]]</f>
        <v>1955.9398938985062</v>
      </c>
      <c r="M3871" s="4">
        <f>$M$1*gp_need_index[[#This Row],[Normalised travel time adjusted wp (base year)]]</f>
        <v>2820.2223704300186</v>
      </c>
      <c r="N3871" s="115">
        <v>4776.1622643285245</v>
      </c>
      <c r="O3871" s="43">
        <f>gp_need_index[[#This Row],[Combined weighted population (base year)]]/gp_need_index[[#This Row],[Registered population (base year)]]</f>
        <v>0.75129376134783521</v>
      </c>
      <c r="P3871" s="77">
        <v>6410.7775662551976</v>
      </c>
      <c r="Q3871" s="4">
        <v>2001.7195699658214</v>
      </c>
      <c r="R3871" s="46">
        <v>4857.1989421712942</v>
      </c>
      <c r="S3871" s="110">
        <v>4776.9639487656432</v>
      </c>
      <c r="T3871" s="46">
        <v>4791.7192148961285</v>
      </c>
      <c r="U3871" s="110">
        <f>$L$1*gp_need_index[[#This Row],[Normalised weighted population 2025/26]]</f>
        <v>1973.2195843408965</v>
      </c>
      <c r="V3871" s="4">
        <f>$M$1*gp_need_index[[#This Row],[Normalised travel time adjusted wp 2025/26]]</f>
        <v>2845.1005340337497</v>
      </c>
      <c r="W3871" s="115">
        <v>4818.320118374646</v>
      </c>
      <c r="X3871" s="43">
        <f>gp_need_index[[#This Row],[Combined weighted population 2025/26]]/gp_need_index[[#This Row],[Registered population 2025/26]]</f>
        <v>0.75159683339149574</v>
      </c>
    </row>
    <row r="3872" spans="1:24" ht="13">
      <c r="A3872" s="8" t="s">
        <v>550</v>
      </c>
      <c r="B3872" s="3" t="s">
        <v>9116</v>
      </c>
      <c r="C3872" s="74" t="s">
        <v>6417</v>
      </c>
      <c r="D3872" s="74" t="s">
        <v>6800</v>
      </c>
      <c r="E3872" s="74" t="s">
        <v>6650</v>
      </c>
      <c r="F3872" s="41">
        <v>0.98348122151039918</v>
      </c>
      <c r="G3872" s="110">
        <v>6678.25</v>
      </c>
      <c r="H3872" s="4">
        <v>1365.3547582152096</v>
      </c>
      <c r="I3872" s="46">
        <v>3346.5789224233354</v>
      </c>
      <c r="J3872" s="110">
        <v>3291.2975265058571</v>
      </c>
      <c r="K3872" s="46">
        <v>3301.5067493675583</v>
      </c>
      <c r="L3872" s="110">
        <f>$L$1*gp_need_index[[#This Row],[Normalised weighted population (base year)]]</f>
        <v>1359.5356395503593</v>
      </c>
      <c r="M3872" s="4">
        <f>$M$1*gp_need_index[[#This Row],[Normalised travel time adjusted wp (base year)]]</f>
        <v>1960.2815178612855</v>
      </c>
      <c r="N3872" s="115">
        <v>3319.817157411645</v>
      </c>
      <c r="O3872" s="43">
        <f>gp_need_index[[#This Row],[Combined weighted population (base year)]]/gp_need_index[[#This Row],[Registered population (base year)]]</f>
        <v>0.49710884699010144</v>
      </c>
      <c r="P3872" s="77">
        <v>6736.2101413637301</v>
      </c>
      <c r="Q3872" s="4">
        <v>1390.1758371157462</v>
      </c>
      <c r="R3872" s="46">
        <v>3373.2800072419682</v>
      </c>
      <c r="S3872" s="110">
        <v>3317.5575420189389</v>
      </c>
      <c r="T3872" s="46">
        <v>3327.8049386835796</v>
      </c>
      <c r="U3872" s="110">
        <f>$L$1*gp_need_index[[#This Row],[Normalised weighted population 2025/26]]</f>
        <v>1370.3828591340234</v>
      </c>
      <c r="V3872" s="4">
        <f>$M$1*gp_need_index[[#This Row],[Normalised travel time adjusted wp 2025/26]]</f>
        <v>1975.8961624411547</v>
      </c>
      <c r="W3872" s="115">
        <v>3346.2790215751784</v>
      </c>
      <c r="X3872" s="43">
        <f>gp_need_index[[#This Row],[Combined weighted population 2025/26]]/gp_need_index[[#This Row],[Registered population 2025/26]]</f>
        <v>0.49675989189044689</v>
      </c>
    </row>
    <row r="3873" spans="1:24" ht="13">
      <c r="A3873" s="8" t="s">
        <v>548</v>
      </c>
      <c r="B3873" s="3" t="s">
        <v>9115</v>
      </c>
      <c r="C3873" s="74" t="s">
        <v>6417</v>
      </c>
      <c r="D3873" s="74" t="s">
        <v>6800</v>
      </c>
      <c r="E3873" s="74" t="s">
        <v>6650</v>
      </c>
      <c r="F3873" s="41">
        <v>0.98348122151039918</v>
      </c>
      <c r="G3873" s="110">
        <v>5890.5</v>
      </c>
      <c r="H3873" s="4">
        <v>935.03538469627847</v>
      </c>
      <c r="I3873" s="46">
        <v>2291.836382681237</v>
      </c>
      <c r="J3873" s="110">
        <v>2253.9780451413176</v>
      </c>
      <c r="K3873" s="46">
        <v>2260.9696233875597</v>
      </c>
      <c r="L3873" s="110">
        <f>$L$1*gp_need_index[[#This Row],[Normalised weighted population (base year)]]</f>
        <v>931.0502798532749</v>
      </c>
      <c r="M3873" s="4">
        <f>$M$1*gp_need_index[[#This Row],[Normalised travel time adjusted wp (base year)]]</f>
        <v>1342.4588533770077</v>
      </c>
      <c r="N3873" s="115">
        <v>2273.5091332302827</v>
      </c>
      <c r="O3873" s="43">
        <f>gp_need_index[[#This Row],[Combined weighted population (base year)]]/gp_need_index[[#This Row],[Registered population (base year)]]</f>
        <v>0.38596199528567737</v>
      </c>
      <c r="P3873" s="77">
        <v>5938.0462304210323</v>
      </c>
      <c r="Q3873" s="4">
        <v>949.81150896932547</v>
      </c>
      <c r="R3873" s="46">
        <v>2304.7301559362286</v>
      </c>
      <c r="S3873" s="110">
        <v>2266.6588290120148</v>
      </c>
      <c r="T3873" s="46">
        <v>2273.6601701583577</v>
      </c>
      <c r="U3873" s="110">
        <f>$L$1*gp_need_index[[#This Row],[Normalised weighted population 2025/26]]</f>
        <v>936.28832882053155</v>
      </c>
      <c r="V3873" s="4">
        <f>$M$1*gp_need_index[[#This Row],[Normalised travel time adjusted wp 2025/26]]</f>
        <v>1349.9939112081374</v>
      </c>
      <c r="W3873" s="115">
        <v>2286.2822400286691</v>
      </c>
      <c r="X3873" s="43">
        <f>gp_need_index[[#This Row],[Combined weighted population 2025/26]]/gp_need_index[[#This Row],[Registered population 2025/26]]</f>
        <v>0.38502264066518765</v>
      </c>
    </row>
    <row r="3874" spans="1:24" ht="13">
      <c r="A3874" s="8" t="s">
        <v>583</v>
      </c>
      <c r="B3874" s="3" t="s">
        <v>9114</v>
      </c>
      <c r="C3874" s="74" t="s">
        <v>6404</v>
      </c>
      <c r="D3874" s="74" t="s">
        <v>6800</v>
      </c>
      <c r="E3874" s="74" t="s">
        <v>6567</v>
      </c>
      <c r="F3874" s="41">
        <v>1.0133816384428971</v>
      </c>
      <c r="G3874" s="110">
        <v>10615.083333333334</v>
      </c>
      <c r="H3874" s="4">
        <v>4637.8038906411111</v>
      </c>
      <c r="I3874" s="46">
        <v>11367.578025685592</v>
      </c>
      <c r="J3874" s="110">
        <v>11519.694844796739</v>
      </c>
      <c r="K3874" s="46">
        <v>11555.427600958161</v>
      </c>
      <c r="L3874" s="110">
        <f>$L$1*gp_need_index[[#This Row],[Normalised weighted population (base year)]]</f>
        <v>4618.0376496538793</v>
      </c>
      <c r="M3874" s="4">
        <f>$M$1*gp_need_index[[#This Row],[Normalised travel time adjusted wp (base year)]]</f>
        <v>6861.0767376082713</v>
      </c>
      <c r="N3874" s="115">
        <v>11479.114387262151</v>
      </c>
      <c r="O3874" s="43">
        <f>gp_need_index[[#This Row],[Combined weighted population (base year)]]/gp_need_index[[#This Row],[Registered population (base year)]]</f>
        <v>1.0813965398854288</v>
      </c>
      <c r="P3874" s="77">
        <v>10714.00653677724</v>
      </c>
      <c r="Q3874" s="4">
        <v>4735.7211489568872</v>
      </c>
      <c r="R3874" s="46">
        <v>11491.289839127852</v>
      </c>
      <c r="S3874" s="110">
        <v>11645.062124997597</v>
      </c>
      <c r="T3874" s="46">
        <v>11681.03183140595</v>
      </c>
      <c r="U3874" s="110">
        <f>$L$1*gp_need_index[[#This Row],[Normalised weighted population 2025/26]]</f>
        <v>4668.2951285022691</v>
      </c>
      <c r="V3874" s="4">
        <f>$M$1*gp_need_index[[#This Row],[Normalised travel time adjusted wp 2025/26]]</f>
        <v>6935.6547016118757</v>
      </c>
      <c r="W3874" s="115">
        <v>11603.949830114145</v>
      </c>
      <c r="X3874" s="43">
        <f>gp_need_index[[#This Row],[Combined weighted population 2025/26]]/gp_need_index[[#This Row],[Registered population 2025/26]]</f>
        <v>1.0830635383954692</v>
      </c>
    </row>
    <row r="3875" spans="1:24" ht="13">
      <c r="A3875" s="8" t="s">
        <v>4561</v>
      </c>
      <c r="B3875" s="3" t="s">
        <v>9113</v>
      </c>
      <c r="C3875" s="74" t="s">
        <v>6432</v>
      </c>
      <c r="D3875" s="74" t="s">
        <v>6796</v>
      </c>
      <c r="E3875" s="74" t="s">
        <v>6443</v>
      </c>
      <c r="F3875" s="41">
        <v>0.99540662764369037</v>
      </c>
      <c r="G3875" s="110">
        <v>16371.083333333334</v>
      </c>
      <c r="H3875" s="4">
        <v>3947.1384124765573</v>
      </c>
      <c r="I3875" s="46">
        <v>9674.7091813331208</v>
      </c>
      <c r="J3875" s="110">
        <v>9630.26963962425</v>
      </c>
      <c r="K3875" s="46">
        <v>9660.1416181304212</v>
      </c>
      <c r="L3875" s="110">
        <f>$L$1*gp_need_index[[#This Row],[Normalised weighted population (base year)]]</f>
        <v>3930.3157759635278</v>
      </c>
      <c r="M3875" s="4">
        <f>$M$1*gp_need_index[[#This Row],[Normalised travel time adjusted wp (base year)]]</f>
        <v>5735.7438622747632</v>
      </c>
      <c r="N3875" s="115">
        <v>9666.0596382382901</v>
      </c>
      <c r="O3875" s="43">
        <f>gp_need_index[[#This Row],[Combined weighted population (base year)]]/gp_need_index[[#This Row],[Registered population (base year)]]</f>
        <v>0.59043494199049884</v>
      </c>
      <c r="P3875" s="77">
        <v>16503.062983182514</v>
      </c>
      <c r="Q3875" s="4">
        <v>4013.6774816661737</v>
      </c>
      <c r="R3875" s="46">
        <v>9739.2413556203355</v>
      </c>
      <c r="S3875" s="110">
        <v>9694.5053936060012</v>
      </c>
      <c r="T3875" s="46">
        <v>9724.4501469305578</v>
      </c>
      <c r="U3875" s="110">
        <f>$L$1*gp_need_index[[#This Row],[Normalised weighted population 2025/26]]</f>
        <v>3956.5317394518811</v>
      </c>
      <c r="V3875" s="4">
        <f>$M$1*gp_need_index[[#This Row],[Normalised travel time adjusted wp 2025/26]]</f>
        <v>5773.9272827605473</v>
      </c>
      <c r="W3875" s="115">
        <v>9730.459022212428</v>
      </c>
      <c r="X3875" s="43">
        <f>gp_need_index[[#This Row],[Combined weighted population 2025/26]]/gp_need_index[[#This Row],[Registered population 2025/26]]</f>
        <v>0.58961533577907788</v>
      </c>
    </row>
    <row r="3876" spans="1:24" ht="13">
      <c r="A3876" s="8" t="s">
        <v>598</v>
      </c>
      <c r="B3876" s="3" t="s">
        <v>9112</v>
      </c>
      <c r="C3876" s="74" t="s">
        <v>6404</v>
      </c>
      <c r="D3876" s="74" t="s">
        <v>6800</v>
      </c>
      <c r="E3876" s="74" t="s">
        <v>6567</v>
      </c>
      <c r="F3876" s="41">
        <v>1.0133816384428971</v>
      </c>
      <c r="G3876" s="110">
        <v>14273.416666666666</v>
      </c>
      <c r="H3876" s="4">
        <v>4970.389528179051</v>
      </c>
      <c r="I3876" s="46">
        <v>12182.768420554206</v>
      </c>
      <c r="J3876" s="110">
        <v>12345.793822791607</v>
      </c>
      <c r="K3876" s="46">
        <v>12384.089042086262</v>
      </c>
      <c r="L3876" s="110">
        <f>$L$1*gp_need_index[[#This Row],[Normalised weighted population (base year)]]</f>
        <v>4949.2058128838326</v>
      </c>
      <c r="M3876" s="4">
        <f>$M$1*gp_need_index[[#This Row],[Normalised travel time adjusted wp (base year)]]</f>
        <v>7353.097451459269</v>
      </c>
      <c r="N3876" s="115">
        <v>12302.303264343102</v>
      </c>
      <c r="O3876" s="43">
        <f>gp_need_index[[#This Row],[Combined weighted population (base year)]]/gp_need_index[[#This Row],[Registered population (base year)]]</f>
        <v>0.86190318349447526</v>
      </c>
      <c r="P3876" s="77">
        <v>14398.505832542653</v>
      </c>
      <c r="Q3876" s="4">
        <v>5069.7925849548947</v>
      </c>
      <c r="R3876" s="46">
        <v>12301.91858547461</v>
      </c>
      <c r="S3876" s="110">
        <v>12466.538412139387</v>
      </c>
      <c r="T3876" s="46">
        <v>12505.045525437692</v>
      </c>
      <c r="U3876" s="110">
        <f>$L$1*gp_need_index[[#This Row],[Normalised weighted population 2025/26]]</f>
        <v>4997.6101384421527</v>
      </c>
      <c r="V3876" s="4">
        <f>$M$1*gp_need_index[[#This Row],[Normalised travel time adjusted wp 2025/26]]</f>
        <v>7424.9157988925208</v>
      </c>
      <c r="W3876" s="115">
        <v>12422.525937334674</v>
      </c>
      <c r="X3876" s="43">
        <f>gp_need_index[[#This Row],[Combined weighted population 2025/26]]/gp_need_index[[#This Row],[Registered population 2025/26]]</f>
        <v>0.86276493420991052</v>
      </c>
    </row>
    <row r="3877" spans="1:24" ht="13">
      <c r="A3877" s="8" t="s">
        <v>608</v>
      </c>
      <c r="B3877" s="3" t="s">
        <v>12798</v>
      </c>
      <c r="C3877" s="74" t="s">
        <v>6404</v>
      </c>
      <c r="D3877" s="74" t="s">
        <v>6800</v>
      </c>
      <c r="E3877" s="74" t="s">
        <v>6567</v>
      </c>
      <c r="F3877" s="41">
        <v>1.0133816384428971</v>
      </c>
      <c r="G3877" s="110">
        <v>9313.6666666666642</v>
      </c>
      <c r="H3877" s="4">
        <v>3386.9998658558729</v>
      </c>
      <c r="I3877" s="46">
        <v>8301.7708717262976</v>
      </c>
      <c r="J3877" s="110">
        <v>8412.8621679675143</v>
      </c>
      <c r="K3877" s="46">
        <v>8438.9578898175951</v>
      </c>
      <c r="L3877" s="110">
        <f>$L$1*gp_need_index[[#This Row],[Normalised weighted population (base year)]]</f>
        <v>3372.5645302636703</v>
      </c>
      <c r="M3877" s="4">
        <f>$M$1*gp_need_index[[#This Row],[Normalised travel time adjusted wp (base year)]]</f>
        <v>5010.6616273276004</v>
      </c>
      <c r="N3877" s="115">
        <v>8383.2261575912707</v>
      </c>
      <c r="O3877" s="43">
        <f>gp_need_index[[#This Row],[Combined weighted population (base year)]]/gp_need_index[[#This Row],[Registered population (base year)]]</f>
        <v>0.90009944070626746</v>
      </c>
      <c r="P3877" s="77">
        <v>9397.7017384688988</v>
      </c>
      <c r="Q3877" s="4">
        <v>3453.5686085855468</v>
      </c>
      <c r="R3877" s="46">
        <v>8380.1297864236421</v>
      </c>
      <c r="S3877" s="110">
        <v>8492.269653330115</v>
      </c>
      <c r="T3877" s="46">
        <v>8518.5008956276652</v>
      </c>
      <c r="U3877" s="110">
        <f>$L$1*gp_need_index[[#This Row],[Normalised weighted population 2025/26]]</f>
        <v>3404.3975572673735</v>
      </c>
      <c r="V3877" s="4">
        <f>$M$1*gp_need_index[[#This Row],[Normalised travel time adjusted wp 2025/26]]</f>
        <v>5057.8905733821503</v>
      </c>
      <c r="W3877" s="115">
        <v>8462.2881306495237</v>
      </c>
      <c r="X3877" s="43">
        <f>gp_need_index[[#This Row],[Combined weighted population 2025/26]]/gp_need_index[[#This Row],[Registered population 2025/26]]</f>
        <v>0.90046357781389053</v>
      </c>
    </row>
    <row r="3878" spans="1:24" ht="13">
      <c r="A3878" s="8" t="s">
        <v>610</v>
      </c>
      <c r="B3878" s="3" t="s">
        <v>9111</v>
      </c>
      <c r="C3878" s="74" t="s">
        <v>6404</v>
      </c>
      <c r="D3878" s="74" t="s">
        <v>6800</v>
      </c>
      <c r="E3878" s="74" t="s">
        <v>6567</v>
      </c>
      <c r="F3878" s="41">
        <v>1.0133816384428971</v>
      </c>
      <c r="G3878" s="110">
        <v>31294.25</v>
      </c>
      <c r="H3878" s="4">
        <v>10605.941414381052</v>
      </c>
      <c r="I3878" s="46">
        <v>25995.895774532321</v>
      </c>
      <c r="J3878" s="110">
        <v>26343.763452786348</v>
      </c>
      <c r="K3878" s="46">
        <v>26425.478748939157</v>
      </c>
      <c r="L3878" s="110">
        <f>$L$1*gp_need_index[[#This Row],[Normalised weighted population (base year)]]</f>
        <v>10560.739073178967</v>
      </c>
      <c r="M3878" s="4">
        <f>$M$1*gp_need_index[[#This Row],[Normalised travel time adjusted wp (base year)]]</f>
        <v>15690.22313890612</v>
      </c>
      <c r="N3878" s="115">
        <v>26250.962212085087</v>
      </c>
      <c r="O3878" s="43">
        <f>gp_need_index[[#This Row],[Combined weighted population (base year)]]/gp_need_index[[#This Row],[Registered population (base year)]]</f>
        <v>0.83884298911413713</v>
      </c>
      <c r="P3878" s="77">
        <v>31578.474362393234</v>
      </c>
      <c r="Q3878" s="4">
        <v>10816.35292324464</v>
      </c>
      <c r="R3878" s="46">
        <v>26246.023051986398</v>
      </c>
      <c r="S3878" s="110">
        <v>26597.23784303202</v>
      </c>
      <c r="T3878" s="46">
        <v>26679.392392850463</v>
      </c>
      <c r="U3878" s="110">
        <f>$L$1*gp_need_index[[#This Row],[Normalised weighted population 2025/26]]</f>
        <v>10662.352379186486</v>
      </c>
      <c r="V3878" s="4">
        <f>$M$1*gp_need_index[[#This Row],[Normalised travel time adjusted wp 2025/26]]</f>
        <v>15840.985279067576</v>
      </c>
      <c r="W3878" s="115">
        <v>26503.337658254062</v>
      </c>
      <c r="X3878" s="43">
        <f>gp_need_index[[#This Row],[Combined weighted population 2025/26]]/gp_need_index[[#This Row],[Registered population 2025/26]]</f>
        <v>0.83928493042769836</v>
      </c>
    </row>
    <row r="3879" spans="1:24" ht="13">
      <c r="A3879" s="8" t="s">
        <v>603</v>
      </c>
      <c r="B3879" s="3" t="s">
        <v>9110</v>
      </c>
      <c r="C3879" s="74" t="s">
        <v>6404</v>
      </c>
      <c r="D3879" s="74" t="s">
        <v>6800</v>
      </c>
      <c r="E3879" s="74" t="s">
        <v>6567</v>
      </c>
      <c r="F3879" s="41">
        <v>1.0133816384428971</v>
      </c>
      <c r="G3879" s="110">
        <v>10289.333333333332</v>
      </c>
      <c r="H3879" s="4">
        <v>4517.035452203605</v>
      </c>
      <c r="I3879" s="46">
        <v>11071.566232313109</v>
      </c>
      <c r="J3879" s="110">
        <v>11219.721928630512</v>
      </c>
      <c r="K3879" s="46">
        <v>11254.524203627907</v>
      </c>
      <c r="L3879" s="110">
        <f>$L$1*gp_need_index[[#This Row],[Normalised weighted population (base year)]]</f>
        <v>4497.7839242387645</v>
      </c>
      <c r="M3879" s="4">
        <f>$M$1*gp_need_index[[#This Row],[Normalised travel time adjusted wp (base year)]]</f>
        <v>6682.4142621912024</v>
      </c>
      <c r="N3879" s="115">
        <v>11180.198186429967</v>
      </c>
      <c r="O3879" s="43">
        <f>gp_need_index[[#This Row],[Combined weighted population (base year)]]/gp_need_index[[#This Row],[Registered population (base year)]]</f>
        <v>1.0865813968928957</v>
      </c>
      <c r="P3879" s="77">
        <v>10387.927388800872</v>
      </c>
      <c r="Q3879" s="4">
        <v>4610.5187377405337</v>
      </c>
      <c r="R3879" s="46">
        <v>11187.484536705919</v>
      </c>
      <c r="S3879" s="110">
        <v>11337.19140986162</v>
      </c>
      <c r="T3879" s="46">
        <v>11372.21015361161</v>
      </c>
      <c r="U3879" s="110">
        <f>$L$1*gp_need_index[[#This Row],[Normalised weighted population 2025/26]]</f>
        <v>4544.8753180924477</v>
      </c>
      <c r="V3879" s="4">
        <f>$M$1*gp_need_index[[#This Row],[Normalised travel time adjusted wp 2025/26]]</f>
        <v>6752.2907186634466</v>
      </c>
      <c r="W3879" s="115">
        <v>11297.166036755894</v>
      </c>
      <c r="X3879" s="43">
        <f>gp_need_index[[#This Row],[Combined weighted population 2025/26]]/gp_need_index[[#This Row],[Registered population 2025/26]]</f>
        <v>1.0875283984883515</v>
      </c>
    </row>
    <row r="3880" spans="1:24" ht="13">
      <c r="A3880" s="8" t="s">
        <v>4575</v>
      </c>
      <c r="B3880" s="3" t="s">
        <v>12799</v>
      </c>
      <c r="C3880" s="74" t="s">
        <v>6432</v>
      </c>
      <c r="D3880" s="74" t="s">
        <v>6796</v>
      </c>
      <c r="E3880" s="74" t="s">
        <v>6443</v>
      </c>
      <c r="F3880" s="41">
        <v>0.99540662764369037</v>
      </c>
      <c r="G3880" s="110">
        <v>18014.25</v>
      </c>
      <c r="H3880" s="4">
        <v>6772.1120196108432</v>
      </c>
      <c r="I3880" s="46">
        <v>16598.914830563859</v>
      </c>
      <c r="J3880" s="110">
        <v>16522.669834036409</v>
      </c>
      <c r="K3880" s="46">
        <v>16573.921237851326</v>
      </c>
      <c r="L3880" s="110">
        <f>$L$1*gp_need_index[[#This Row],[Normalised weighted population (base year)]]</f>
        <v>6743.2493938231783</v>
      </c>
      <c r="M3880" s="4">
        <f>$M$1*gp_need_index[[#This Row],[Normalised travel time adjusted wp (base year)]]</f>
        <v>9840.8254010906803</v>
      </c>
      <c r="N3880" s="115">
        <v>16584.07479491386</v>
      </c>
      <c r="O3880" s="43">
        <f>gp_need_index[[#This Row],[Combined weighted population (base year)]]/gp_need_index[[#This Row],[Registered population (base year)]]</f>
        <v>0.9206086734065454</v>
      </c>
      <c r="P3880" s="77">
        <v>18176.534689658569</v>
      </c>
      <c r="Q3880" s="4">
        <v>6905.9247848140139</v>
      </c>
      <c r="R3880" s="46">
        <v>16757.31758973905</v>
      </c>
      <c r="S3880" s="110">
        <v>16680.344990356443</v>
      </c>
      <c r="T3880" s="46">
        <v>16731.867868092337</v>
      </c>
      <c r="U3880" s="110">
        <f>$L$1*gp_need_index[[#This Row],[Normalised weighted population 2025/26]]</f>
        <v>6807.5999444881663</v>
      </c>
      <c r="V3880" s="4">
        <f>$M$1*gp_need_index[[#This Row],[Normalised travel time adjusted wp 2025/26]]</f>
        <v>9934.6067814041508</v>
      </c>
      <c r="W3880" s="115">
        <v>16742.206725892316</v>
      </c>
      <c r="X3880" s="43">
        <f>gp_need_index[[#This Row],[Combined weighted population 2025/26]]/gp_need_index[[#This Row],[Registered population 2025/26]]</f>
        <v>0.92108903109115159</v>
      </c>
    </row>
    <row r="3881" spans="1:24" ht="13">
      <c r="A3881" s="8" t="s">
        <v>599</v>
      </c>
      <c r="B3881" s="3" t="s">
        <v>9109</v>
      </c>
      <c r="C3881" s="74" t="s">
        <v>6404</v>
      </c>
      <c r="D3881" s="74" t="s">
        <v>6800</v>
      </c>
      <c r="E3881" s="74" t="s">
        <v>6567</v>
      </c>
      <c r="F3881" s="41">
        <v>1.0133816384428971</v>
      </c>
      <c r="G3881" s="110">
        <v>10285.083333333332</v>
      </c>
      <c r="H3881" s="4">
        <v>2716.8190986550444</v>
      </c>
      <c r="I3881" s="46">
        <v>6659.1114704000111</v>
      </c>
      <c r="J3881" s="110">
        <v>6748.2212924478526</v>
      </c>
      <c r="K3881" s="46">
        <v>6769.1534915395032</v>
      </c>
      <c r="L3881" s="110">
        <f>$L$1*gp_need_index[[#This Row],[Normalised weighted population (base year)]]</f>
        <v>2705.240062048711</v>
      </c>
      <c r="M3881" s="4">
        <f>$M$1*gp_need_index[[#This Row],[Normalised travel time adjusted wp (base year)]]</f>
        <v>4019.2092545541495</v>
      </c>
      <c r="N3881" s="115">
        <v>6724.4493166028606</v>
      </c>
      <c r="O3881" s="43">
        <f>gp_need_index[[#This Row],[Combined weighted population (base year)]]/gp_need_index[[#This Row],[Registered population (base year)]]</f>
        <v>0.65380601193665855</v>
      </c>
      <c r="P3881" s="77">
        <v>10371.768318524391</v>
      </c>
      <c r="Q3881" s="4">
        <v>2768.7403239327032</v>
      </c>
      <c r="R3881" s="46">
        <v>6718.3849198129965</v>
      </c>
      <c r="S3881" s="110">
        <v>6808.2879177301465</v>
      </c>
      <c r="T3881" s="46">
        <v>6829.3176138292838</v>
      </c>
      <c r="U3881" s="110">
        <f>$L$1*gp_need_index[[#This Row],[Normalised weighted population 2025/26]]</f>
        <v>2729.3196874883183</v>
      </c>
      <c r="V3881" s="4">
        <f>$M$1*gp_need_index[[#This Row],[Normalised travel time adjusted wp 2025/26]]</f>
        <v>4054.931918754547</v>
      </c>
      <c r="W3881" s="115">
        <v>6784.2516062428658</v>
      </c>
      <c r="X3881" s="43">
        <f>gp_need_index[[#This Row],[Combined weighted population 2025/26]]/gp_need_index[[#This Row],[Registered population 2025/26]]</f>
        <v>0.65410751550687096</v>
      </c>
    </row>
    <row r="3882" spans="1:24" ht="13">
      <c r="A3882" s="8" t="s">
        <v>577</v>
      </c>
      <c r="B3882" s="3" t="s">
        <v>9108</v>
      </c>
      <c r="C3882" s="74" t="s">
        <v>6404</v>
      </c>
      <c r="D3882" s="74" t="s">
        <v>6800</v>
      </c>
      <c r="E3882" s="74" t="s">
        <v>6567</v>
      </c>
      <c r="F3882" s="41">
        <v>1.0133816384428971</v>
      </c>
      <c r="G3882" s="110">
        <v>9254.9166666666679</v>
      </c>
      <c r="H3882" s="4">
        <v>3121.564010840882</v>
      </c>
      <c r="I3882" s="46">
        <v>7651.1692370201845</v>
      </c>
      <c r="J3882" s="110">
        <v>7753.5544174154056</v>
      </c>
      <c r="K3882" s="46">
        <v>7777.6050431580616</v>
      </c>
      <c r="L3882" s="110">
        <f>$L$1*gp_need_index[[#This Row],[Normalised weighted population (base year)]]</f>
        <v>3108.2599583301967</v>
      </c>
      <c r="M3882" s="4">
        <f>$M$1*gp_need_index[[#This Row],[Normalised travel time adjusted wp (base year)]]</f>
        <v>4617.9809937532546</v>
      </c>
      <c r="N3882" s="115">
        <v>7726.2409520834517</v>
      </c>
      <c r="O3882" s="43">
        <f>gp_need_index[[#This Row],[Combined weighted population (base year)]]/gp_need_index[[#This Row],[Registered population (base year)]]</f>
        <v>0.83482555601078168</v>
      </c>
      <c r="P3882" s="77">
        <v>9333.2377275361287</v>
      </c>
      <c r="Q3882" s="4">
        <v>3184.30877321348</v>
      </c>
      <c r="R3882" s="46">
        <v>7726.7672439568423</v>
      </c>
      <c r="S3882" s="110">
        <v>7830.1640495478932</v>
      </c>
      <c r="T3882" s="46">
        <v>7854.3501551236532</v>
      </c>
      <c r="U3882" s="110">
        <f>$L$1*gp_need_index[[#This Row],[Normalised weighted population 2025/26]]</f>
        <v>3138.971376495389</v>
      </c>
      <c r="V3882" s="4">
        <f>$M$1*gp_need_index[[#This Row],[Normalised travel time adjusted wp 2025/26]]</f>
        <v>4663.5486802652276</v>
      </c>
      <c r="W3882" s="115">
        <v>7802.5200567606171</v>
      </c>
      <c r="X3882" s="43">
        <f>gp_need_index[[#This Row],[Combined weighted population 2025/26]]/gp_need_index[[#This Row],[Registered population 2025/26]]</f>
        <v>0.83599285527042888</v>
      </c>
    </row>
    <row r="3883" spans="1:24" ht="13">
      <c r="A3883" s="8" t="s">
        <v>607</v>
      </c>
      <c r="B3883" s="3" t="s">
        <v>7534</v>
      </c>
      <c r="C3883" s="74" t="s">
        <v>6404</v>
      </c>
      <c r="D3883" s="74" t="s">
        <v>6800</v>
      </c>
      <c r="E3883" s="74" t="s">
        <v>6567</v>
      </c>
      <c r="F3883" s="41">
        <v>1.0133816384428971</v>
      </c>
      <c r="G3883" s="110">
        <v>7051.6666666666661</v>
      </c>
      <c r="H3883" s="4">
        <v>2894.7654673502757</v>
      </c>
      <c r="I3883" s="46">
        <v>7095.2703245103412</v>
      </c>
      <c r="J3883" s="110">
        <v>7190.2166666475559</v>
      </c>
      <c r="K3883" s="46">
        <v>7212.5198840815792</v>
      </c>
      <c r="L3883" s="110">
        <f>$L$1*gp_need_index[[#This Row],[Normalised weighted population (base year)]]</f>
        <v>2882.4280263591581</v>
      </c>
      <c r="M3883" s="4">
        <f>$M$1*gp_need_index[[#This Row],[Normalised travel time adjusted wp (base year)]]</f>
        <v>4282.4596462450199</v>
      </c>
      <c r="N3883" s="115">
        <v>7164.8876726041781</v>
      </c>
      <c r="O3883" s="43">
        <f>gp_need_index[[#This Row],[Combined weighted population (base year)]]/gp_need_index[[#This Row],[Registered population (base year)]]</f>
        <v>1.016055921428151</v>
      </c>
      <c r="P3883" s="77">
        <v>7120.7322645087852</v>
      </c>
      <c r="Q3883" s="4">
        <v>2955.0938568832212</v>
      </c>
      <c r="R3883" s="46">
        <v>7170.5742257968486</v>
      </c>
      <c r="S3883" s="110">
        <v>7266.5282575144183</v>
      </c>
      <c r="T3883" s="46">
        <v>7288.9733836309815</v>
      </c>
      <c r="U3883" s="110">
        <f>$L$1*gp_need_index[[#This Row],[Normalised weighted population 2025/26]]</f>
        <v>2913.0199651627568</v>
      </c>
      <c r="V3883" s="4">
        <f>$M$1*gp_need_index[[#This Row],[Normalised travel time adjusted wp 2025/26]]</f>
        <v>4327.8541868350767</v>
      </c>
      <c r="W3883" s="115">
        <v>7240.8741519978339</v>
      </c>
      <c r="X3883" s="43">
        <f>gp_need_index[[#This Row],[Combined weighted population 2025/26]]/gp_need_index[[#This Row],[Registered population 2025/26]]</f>
        <v>1.0168721253694457</v>
      </c>
    </row>
    <row r="3884" spans="1:24" ht="13">
      <c r="A3884" s="8" t="s">
        <v>4565</v>
      </c>
      <c r="B3884" s="3" t="s">
        <v>9107</v>
      </c>
      <c r="C3884" s="74" t="s">
        <v>6432</v>
      </c>
      <c r="D3884" s="74" t="s">
        <v>6796</v>
      </c>
      <c r="E3884" s="74" t="s">
        <v>6443</v>
      </c>
      <c r="F3884" s="41">
        <v>0.99540662764369037</v>
      </c>
      <c r="G3884" s="110">
        <v>13777.833333333334</v>
      </c>
      <c r="H3884" s="4">
        <v>6805.13431656583</v>
      </c>
      <c r="I3884" s="46">
        <v>16679.854763789728</v>
      </c>
      <c r="J3884" s="110">
        <v>16603.237980010475</v>
      </c>
      <c r="K3884" s="46">
        <v>16654.739296861564</v>
      </c>
      <c r="L3884" s="110">
        <f>$L$1*gp_need_index[[#This Row],[Normalised weighted population (base year)]]</f>
        <v>6776.1309503124276</v>
      </c>
      <c r="M3884" s="4">
        <f>$M$1*gp_need_index[[#This Row],[Normalised travel time adjusted wp (base year)]]</f>
        <v>9888.8114145730215</v>
      </c>
      <c r="N3884" s="115">
        <v>16664.94236488545</v>
      </c>
      <c r="O3884" s="43">
        <f>gp_need_index[[#This Row],[Combined weighted population (base year)]]/gp_need_index[[#This Row],[Registered population (base year)]]</f>
        <v>1.2095473912118826</v>
      </c>
      <c r="P3884" s="77">
        <v>13905.076728940563</v>
      </c>
      <c r="Q3884" s="4">
        <v>6936.7794325962213</v>
      </c>
      <c r="R3884" s="46">
        <v>16832.186799601131</v>
      </c>
      <c r="S3884" s="110">
        <v>16754.870298059603</v>
      </c>
      <c r="T3884" s="46">
        <v>16806.62337237232</v>
      </c>
      <c r="U3884" s="110">
        <f>$L$1*gp_need_index[[#This Row],[Normalised weighted population 2025/26]]</f>
        <v>6838.0152914654809</v>
      </c>
      <c r="V3884" s="4">
        <f>$M$1*gp_need_index[[#This Row],[Normalised travel time adjusted wp 2025/26]]</f>
        <v>9978.9931311902055</v>
      </c>
      <c r="W3884" s="115">
        <v>16817.008422655686</v>
      </c>
      <c r="X3884" s="43">
        <f>gp_need_index[[#This Row],[Combined weighted population 2025/26]]/gp_need_index[[#This Row],[Registered population 2025/26]]</f>
        <v>1.2094150036334956</v>
      </c>
    </row>
    <row r="3885" spans="1:24" ht="13">
      <c r="A3885" s="8" t="s">
        <v>580</v>
      </c>
      <c r="B3885" s="3" t="s">
        <v>9106</v>
      </c>
      <c r="C3885" s="74" t="s">
        <v>6404</v>
      </c>
      <c r="D3885" s="74" t="s">
        <v>6800</v>
      </c>
      <c r="E3885" s="74" t="s">
        <v>6567</v>
      </c>
      <c r="F3885" s="41">
        <v>1.0133816384428971</v>
      </c>
      <c r="G3885" s="110">
        <v>5841.9166666666661</v>
      </c>
      <c r="H3885" s="4">
        <v>2225.9717693935863</v>
      </c>
      <c r="I3885" s="46">
        <v>5456.0107258129665</v>
      </c>
      <c r="J3885" s="110">
        <v>5529.0210886863642</v>
      </c>
      <c r="K3885" s="46">
        <v>5546.1714702750414</v>
      </c>
      <c r="L3885" s="110">
        <f>$L$1*gp_need_index[[#This Row],[Normalised weighted population (base year)]]</f>
        <v>2216.4847157229046</v>
      </c>
      <c r="M3885" s="4">
        <f>$M$1*gp_need_index[[#This Row],[Normalised travel time adjusted wp (base year)]]</f>
        <v>3293.0592766930986</v>
      </c>
      <c r="N3885" s="115">
        <v>5509.5439924160037</v>
      </c>
      <c r="O3885" s="43">
        <f>gp_need_index[[#This Row],[Combined weighted population (base year)]]/gp_need_index[[#This Row],[Registered population (base year)]]</f>
        <v>0.94310554340031172</v>
      </c>
      <c r="P3885" s="77">
        <v>5891.7485833588544</v>
      </c>
      <c r="Q3885" s="4">
        <v>2269.4738581853835</v>
      </c>
      <c r="R3885" s="46">
        <v>5506.9082546121426</v>
      </c>
      <c r="S3885" s="110">
        <v>5580.5997098135676</v>
      </c>
      <c r="T3885" s="46">
        <v>5597.8372763451898</v>
      </c>
      <c r="U3885" s="110">
        <f>$L$1*gp_need_index[[#This Row],[Normalised weighted population 2025/26]]</f>
        <v>2237.1616535664662</v>
      </c>
      <c r="V3885" s="4">
        <f>$M$1*gp_need_index[[#This Row],[Normalised travel time adjusted wp 2025/26]]</f>
        <v>3323.7360350441513</v>
      </c>
      <c r="W3885" s="115">
        <v>5560.8976886106175</v>
      </c>
      <c r="X3885" s="43">
        <f>gp_need_index[[#This Row],[Combined weighted population 2025/26]]/gp_need_index[[#This Row],[Registered population 2025/26]]</f>
        <v>0.94384504191459906</v>
      </c>
    </row>
    <row r="3886" spans="1:24" ht="13">
      <c r="A3886" s="8" t="s">
        <v>4558</v>
      </c>
      <c r="B3886" s="3" t="s">
        <v>9105</v>
      </c>
      <c r="C3886" s="74" t="s">
        <v>6432</v>
      </c>
      <c r="D3886" s="74" t="s">
        <v>6796</v>
      </c>
      <c r="E3886" s="74" t="s">
        <v>6443</v>
      </c>
      <c r="F3886" s="41">
        <v>0.99540662764369037</v>
      </c>
      <c r="G3886" s="110">
        <v>10487.833333333332</v>
      </c>
      <c r="H3886" s="4">
        <v>3919.5974575639789</v>
      </c>
      <c r="I3886" s="46">
        <v>9607.2043964709592</v>
      </c>
      <c r="J3886" s="110">
        <v>9563.074929374794</v>
      </c>
      <c r="K3886" s="46">
        <v>9592.7384776899726</v>
      </c>
      <c r="L3886" s="110">
        <f>$L$1*gp_need_index[[#This Row],[Normalised weighted population (base year)]]</f>
        <v>3902.8922001305</v>
      </c>
      <c r="M3886" s="4">
        <f>$M$1*gp_need_index[[#This Row],[Normalised travel time adjusted wp (base year)]]</f>
        <v>5695.7230049869404</v>
      </c>
      <c r="N3886" s="115">
        <v>9598.6152051174395</v>
      </c>
      <c r="O3886" s="43">
        <f>gp_need_index[[#This Row],[Combined weighted population (base year)]]/gp_need_index[[#This Row],[Registered population (base year)]]</f>
        <v>0.91521431548786125</v>
      </c>
      <c r="P3886" s="77">
        <v>10579.231023227076</v>
      </c>
      <c r="Q3886" s="4">
        <v>3996.9837110277608</v>
      </c>
      <c r="R3886" s="46">
        <v>9698.7337009506391</v>
      </c>
      <c r="S3886" s="110">
        <v>9654.1838056774832</v>
      </c>
      <c r="T3886" s="46">
        <v>9684.0040121628608</v>
      </c>
      <c r="U3886" s="110">
        <f>$L$1*gp_need_index[[#This Row],[Normalised weighted population 2025/26]]</f>
        <v>3940.0756505698737</v>
      </c>
      <c r="V3886" s="4">
        <f>$M$1*gp_need_index[[#This Row],[Normalised travel time adjusted wp 2025/26]]</f>
        <v>5749.9122446361425</v>
      </c>
      <c r="W3886" s="115">
        <v>9689.9878952060171</v>
      </c>
      <c r="X3886" s="43">
        <f>gp_need_index[[#This Row],[Combined weighted population 2025/26]]/gp_need_index[[#This Row],[Registered population 2025/26]]</f>
        <v>0.91594444567202538</v>
      </c>
    </row>
    <row r="3887" spans="1:24" ht="13">
      <c r="A3887" s="8" t="s">
        <v>4579</v>
      </c>
      <c r="B3887" s="3" t="s">
        <v>9104</v>
      </c>
      <c r="C3887" s="74" t="s">
        <v>6432</v>
      </c>
      <c r="D3887" s="74" t="s">
        <v>6796</v>
      </c>
      <c r="E3887" s="74" t="s">
        <v>6443</v>
      </c>
      <c r="F3887" s="41">
        <v>0.99540662764369037</v>
      </c>
      <c r="G3887" s="110">
        <v>25641.083333333336</v>
      </c>
      <c r="H3887" s="4">
        <v>9666.35749353143</v>
      </c>
      <c r="I3887" s="46">
        <v>23692.910615222103</v>
      </c>
      <c r="J3887" s="110">
        <v>23584.080254561628</v>
      </c>
      <c r="K3887" s="46">
        <v>23657.235333787383</v>
      </c>
      <c r="L3887" s="110">
        <f>$L$1*gp_need_index[[#This Row],[Normalised weighted population (base year)]]</f>
        <v>9625.1596429557649</v>
      </c>
      <c r="M3887" s="4">
        <f>$M$1*gp_need_index[[#This Row],[Normalised travel time adjusted wp (base year)]]</f>
        <v>14046.568645483459</v>
      </c>
      <c r="N3887" s="115">
        <v>23671.728288439226</v>
      </c>
      <c r="O3887" s="43">
        <f>gp_need_index[[#This Row],[Combined weighted population (base year)]]/gp_need_index[[#This Row],[Registered population (base year)]]</f>
        <v>0.92319532605964605</v>
      </c>
      <c r="P3887" s="77">
        <v>25872.404147575136</v>
      </c>
      <c r="Q3887" s="4">
        <v>9852.0385727558478</v>
      </c>
      <c r="R3887" s="46">
        <v>23906.1015597892</v>
      </c>
      <c r="S3887" s="110">
        <v>23796.291933737335</v>
      </c>
      <c r="T3887" s="46">
        <v>23869.794816356272</v>
      </c>
      <c r="U3887" s="110">
        <f>$L$1*gp_need_index[[#This Row],[Normalised weighted population 2025/26]]</f>
        <v>9711.7676966987474</v>
      </c>
      <c r="V3887" s="4">
        <f>$M$1*gp_need_index[[#This Row],[Normalised travel time adjusted wp 2025/26]]</f>
        <v>14172.776603472876</v>
      </c>
      <c r="W3887" s="115">
        <v>23884.544300171623</v>
      </c>
      <c r="X3887" s="43">
        <f>gp_need_index[[#This Row],[Combined weighted population 2025/26]]/gp_need_index[[#This Row],[Registered population 2025/26]]</f>
        <v>0.92316679052843942</v>
      </c>
    </row>
    <row r="3888" spans="1:24" ht="13">
      <c r="A3888" s="8" t="s">
        <v>576</v>
      </c>
      <c r="B3888" s="3" t="s">
        <v>9103</v>
      </c>
      <c r="C3888" s="74" t="s">
        <v>6404</v>
      </c>
      <c r="D3888" s="74" t="s">
        <v>6800</v>
      </c>
      <c r="E3888" s="74" t="s">
        <v>6567</v>
      </c>
      <c r="F3888" s="41">
        <v>1.0133816384428971</v>
      </c>
      <c r="G3888" s="110">
        <v>13899.916666666668</v>
      </c>
      <c r="H3888" s="4">
        <v>4282.8072826284688</v>
      </c>
      <c r="I3888" s="46">
        <v>10497.456792534531</v>
      </c>
      <c r="J3888" s="110">
        <v>10637.929963902163</v>
      </c>
      <c r="K3888" s="46">
        <v>10670.927587761451</v>
      </c>
      <c r="L3888" s="110">
        <f>$L$1*gp_need_index[[#This Row],[Normalised weighted population (base year)]]</f>
        <v>4264.5540311227005</v>
      </c>
      <c r="M3888" s="4">
        <f>$M$1*gp_need_index[[#This Row],[Normalised travel time adjusted wp (base year)]]</f>
        <v>6335.9016705726772</v>
      </c>
      <c r="N3888" s="115">
        <v>10600.455701695377</v>
      </c>
      <c r="O3888" s="43">
        <f>gp_need_index[[#This Row],[Combined weighted population (base year)]]/gp_need_index[[#This Row],[Registered population (base year)]]</f>
        <v>0.76262728445820727</v>
      </c>
      <c r="P3888" s="77">
        <v>14022.494924867337</v>
      </c>
      <c r="Q3888" s="4">
        <v>4367.1121300774566</v>
      </c>
      <c r="R3888" s="46">
        <v>10596.855192317391</v>
      </c>
      <c r="S3888" s="110">
        <v>10738.658477132718</v>
      </c>
      <c r="T3888" s="46">
        <v>10771.828449821214</v>
      </c>
      <c r="U3888" s="110">
        <f>$L$1*gp_need_index[[#This Row],[Normalised weighted population 2025/26]]</f>
        <v>4304.9342732002478</v>
      </c>
      <c r="V3888" s="4">
        <f>$M$1*gp_need_index[[#This Row],[Normalised travel time adjusted wp 2025/26]]</f>
        <v>6395.8119206637648</v>
      </c>
      <c r="W3888" s="115">
        <v>10700.746193864012</v>
      </c>
      <c r="X3888" s="43">
        <f>gp_need_index[[#This Row],[Combined weighted population 2025/26]]/gp_need_index[[#This Row],[Registered population 2025/26]]</f>
        <v>0.76311285910237181</v>
      </c>
    </row>
    <row r="3889" spans="1:24" ht="13">
      <c r="A3889" s="8" t="s">
        <v>594</v>
      </c>
      <c r="B3889" s="3" t="s">
        <v>9102</v>
      </c>
      <c r="C3889" s="74" t="s">
        <v>6404</v>
      </c>
      <c r="D3889" s="74" t="s">
        <v>6800</v>
      </c>
      <c r="E3889" s="74" t="s">
        <v>6567</v>
      </c>
      <c r="F3889" s="41">
        <v>1.0133816384428971</v>
      </c>
      <c r="G3889" s="110">
        <v>15869.666666666664</v>
      </c>
      <c r="H3889" s="4">
        <v>3884.5653219948849</v>
      </c>
      <c r="I3889" s="46">
        <v>9521.3382098278198</v>
      </c>
      <c r="J3889" s="110">
        <v>9648.7493152442767</v>
      </c>
      <c r="K3889" s="46">
        <v>9678.6786155590344</v>
      </c>
      <c r="L3889" s="110">
        <f>$L$1*gp_need_index[[#This Row],[Normalised weighted population (base year)]]</f>
        <v>3868.0093709249963</v>
      </c>
      <c r="M3889" s="4">
        <f>$M$1*gp_need_index[[#This Row],[Normalised travel time adjusted wp (base year)]]</f>
        <v>5746.7502712311925</v>
      </c>
      <c r="N3889" s="115">
        <v>9614.7596421561884</v>
      </c>
      <c r="O3889" s="43">
        <f>gp_need_index[[#This Row],[Combined weighted population (base year)]]/gp_need_index[[#This Row],[Registered population (base year)]]</f>
        <v>0.60585769342915352</v>
      </c>
      <c r="P3889" s="77">
        <v>15999.165382342706</v>
      </c>
      <c r="Q3889" s="4">
        <v>3953.3575971393511</v>
      </c>
      <c r="R3889" s="46">
        <v>9592.8743601072838</v>
      </c>
      <c r="S3889" s="110">
        <v>9721.2427364223768</v>
      </c>
      <c r="T3889" s="46">
        <v>9751.2700770582687</v>
      </c>
      <c r="U3889" s="110">
        <f>$L$1*gp_need_index[[#This Row],[Normalised weighted population 2025/26]]</f>
        <v>3897.0706744458876</v>
      </c>
      <c r="V3889" s="4">
        <f>$M$1*gp_need_index[[#This Row],[Normalised travel time adjusted wp 2025/26]]</f>
        <v>5789.8517128256244</v>
      </c>
      <c r="W3889" s="115">
        <v>9686.922387271512</v>
      </c>
      <c r="X3889" s="43">
        <f>gp_need_index[[#This Row],[Combined weighted population 2025/26]]/gp_need_index[[#This Row],[Registered population 2025/26]]</f>
        <v>0.60546423240067082</v>
      </c>
    </row>
    <row r="3890" spans="1:24" ht="13">
      <c r="A3890" s="8" t="s">
        <v>582</v>
      </c>
      <c r="B3890" s="3" t="s">
        <v>9101</v>
      </c>
      <c r="C3890" s="74" t="s">
        <v>6404</v>
      </c>
      <c r="D3890" s="74" t="s">
        <v>6800</v>
      </c>
      <c r="E3890" s="74" t="s">
        <v>6567</v>
      </c>
      <c r="F3890" s="41">
        <v>1.0133816384428971</v>
      </c>
      <c r="G3890" s="110">
        <v>6261.0833333333339</v>
      </c>
      <c r="H3890" s="4">
        <v>2185.727808032249</v>
      </c>
      <c r="I3890" s="46">
        <v>5357.3699937714837</v>
      </c>
      <c r="J3890" s="110">
        <v>5429.0603820329598</v>
      </c>
      <c r="K3890" s="46">
        <v>5445.9006971133922</v>
      </c>
      <c r="L3890" s="110">
        <f>$L$1*gp_need_index[[#This Row],[Normalised weighted population (base year)]]</f>
        <v>2176.4122734376879</v>
      </c>
      <c r="M3890" s="4">
        <f>$M$1*gp_need_index[[#This Row],[Normalised travel time adjusted wp (base year)]]</f>
        <v>3233.5231441535861</v>
      </c>
      <c r="N3890" s="115">
        <v>5409.935417591274</v>
      </c>
      <c r="O3890" s="43">
        <f>gp_need_index[[#This Row],[Combined weighted population (base year)]]/gp_need_index[[#This Row],[Registered population (base year)]]</f>
        <v>0.86405740501637474</v>
      </c>
      <c r="P3890" s="77">
        <v>6319.9667472287292</v>
      </c>
      <c r="Q3890" s="4">
        <v>2226.768408759373</v>
      </c>
      <c r="R3890" s="46">
        <v>5403.2829182317273</v>
      </c>
      <c r="S3890" s="110">
        <v>5475.5876966481865</v>
      </c>
      <c r="T3890" s="46">
        <v>5492.5008981191195</v>
      </c>
      <c r="U3890" s="110">
        <f>$L$1*gp_need_index[[#This Row],[Normalised weighted population 2025/26]]</f>
        <v>2195.0642337131335</v>
      </c>
      <c r="V3890" s="4">
        <f>$M$1*gp_need_index[[#This Row],[Normalised travel time adjusted wp 2025/26]]</f>
        <v>3261.1921812614605</v>
      </c>
      <c r="W3890" s="115">
        <v>5456.256414974594</v>
      </c>
      <c r="X3890" s="43">
        <f>gp_need_index[[#This Row],[Combined weighted population 2025/26]]/gp_need_index[[#This Row],[Registered population 2025/26]]</f>
        <v>0.86333625368632394</v>
      </c>
    </row>
    <row r="3891" spans="1:24" ht="13">
      <c r="A3891" s="8" t="s">
        <v>578</v>
      </c>
      <c r="B3891" s="3" t="s">
        <v>9100</v>
      </c>
      <c r="C3891" s="74" t="s">
        <v>6404</v>
      </c>
      <c r="D3891" s="74" t="s">
        <v>6800</v>
      </c>
      <c r="E3891" s="74" t="s">
        <v>6567</v>
      </c>
      <c r="F3891" s="41">
        <v>1.0133816384428971</v>
      </c>
      <c r="G3891" s="110">
        <v>14996.833333333334</v>
      </c>
      <c r="H3891" s="4">
        <v>7232.0180692552422</v>
      </c>
      <c r="I3891" s="46">
        <v>17726.176359316174</v>
      </c>
      <c r="J3891" s="110">
        <v>17963.381642331573</v>
      </c>
      <c r="K3891" s="46">
        <v>18019.101966932871</v>
      </c>
      <c r="L3891" s="110">
        <f>$L$1*gp_need_index[[#This Row],[Normalised weighted population (base year)]]</f>
        <v>7201.1953317373027</v>
      </c>
      <c r="M3891" s="4">
        <f>$M$1*gp_need_index[[#This Row],[Normalised travel time adjusted wp (base year)]]</f>
        <v>10698.906661633473</v>
      </c>
      <c r="N3891" s="115">
        <v>17900.101993370776</v>
      </c>
      <c r="O3891" s="43">
        <f>gp_need_index[[#This Row],[Combined weighted population (base year)]]/gp_need_index[[#This Row],[Registered population (base year)]]</f>
        <v>1.1935921134486687</v>
      </c>
      <c r="P3891" s="77">
        <v>15143.113072033946</v>
      </c>
      <c r="Q3891" s="4">
        <v>7381.0054467686969</v>
      </c>
      <c r="R3891" s="46">
        <v>17910.10708299046</v>
      </c>
      <c r="S3891" s="110">
        <v>18149.773660448609</v>
      </c>
      <c r="T3891" s="46">
        <v>18205.835364794777</v>
      </c>
      <c r="U3891" s="110">
        <f>$L$1*gp_need_index[[#This Row],[Normalised weighted population 2025/26]]</f>
        <v>7275.9165260793761</v>
      </c>
      <c r="V3891" s="4">
        <f>$M$1*gp_need_index[[#This Row],[Normalised travel time adjusted wp 2025/26]]</f>
        <v>10809.780288854212</v>
      </c>
      <c r="W3891" s="115">
        <v>18085.696814933588</v>
      </c>
      <c r="X3891" s="43">
        <f>gp_need_index[[#This Row],[Combined weighted population 2025/26]]/gp_need_index[[#This Row],[Registered population 2025/26]]</f>
        <v>1.1943182837572519</v>
      </c>
    </row>
    <row r="3892" spans="1:24" ht="13">
      <c r="A3892" s="8" t="s">
        <v>588</v>
      </c>
      <c r="B3892" s="3" t="s">
        <v>9099</v>
      </c>
      <c r="C3892" s="74" t="s">
        <v>6404</v>
      </c>
      <c r="D3892" s="74" t="s">
        <v>6800</v>
      </c>
      <c r="E3892" s="74" t="s">
        <v>6567</v>
      </c>
      <c r="F3892" s="41">
        <v>1.0133816384428971</v>
      </c>
      <c r="G3892" s="110">
        <v>10343</v>
      </c>
      <c r="H3892" s="4">
        <v>2683.5462473590951</v>
      </c>
      <c r="I3892" s="46">
        <v>6577.5574111593878</v>
      </c>
      <c r="J3892" s="110">
        <v>6665.5759062729212</v>
      </c>
      <c r="K3892" s="46">
        <v>6686.2517489704278</v>
      </c>
      <c r="L3892" s="110">
        <f>$L$1*gp_need_index[[#This Row],[Normalised weighted population (base year)]]</f>
        <v>2672.1090190768214</v>
      </c>
      <c r="M3892" s="4">
        <f>$M$1*gp_need_index[[#This Row],[Normalised travel time adjusted wp (base year)]]</f>
        <v>3969.9860464574876</v>
      </c>
      <c r="N3892" s="115">
        <v>6642.0950655343095</v>
      </c>
      <c r="O3892" s="43">
        <f>gp_need_index[[#This Row],[Combined weighted population (base year)]]/gp_need_index[[#This Row],[Registered population (base year)]]</f>
        <v>0.64218264193505847</v>
      </c>
      <c r="P3892" s="77">
        <v>10428.317109698077</v>
      </c>
      <c r="Q3892" s="4">
        <v>2735.2264970552528</v>
      </c>
      <c r="R3892" s="46">
        <v>6637.0631767977939</v>
      </c>
      <c r="S3892" s="110">
        <v>6725.8779565523682</v>
      </c>
      <c r="T3892" s="46">
        <v>6746.6531016601193</v>
      </c>
      <c r="U3892" s="110">
        <f>$L$1*gp_need_index[[#This Row],[Normalised weighted population 2025/26]]</f>
        <v>2696.2830221466675</v>
      </c>
      <c r="V3892" s="4">
        <f>$M$1*gp_need_index[[#This Row],[Normalised travel time adjusted wp 2025/26]]</f>
        <v>4005.8495670618618</v>
      </c>
      <c r="W3892" s="115">
        <v>6702.1325892085297</v>
      </c>
      <c r="X3892" s="43">
        <f>gp_need_index[[#This Row],[Combined weighted population 2025/26]]/gp_need_index[[#This Row],[Registered population 2025/26]]</f>
        <v>0.64268592129555713</v>
      </c>
    </row>
    <row r="3893" spans="1:24" ht="13">
      <c r="A3893" s="8" t="s">
        <v>569</v>
      </c>
      <c r="B3893" s="3" t="s">
        <v>9098</v>
      </c>
      <c r="C3893" s="74" t="s">
        <v>6404</v>
      </c>
      <c r="D3893" s="74" t="s">
        <v>6800</v>
      </c>
      <c r="E3893" s="74" t="s">
        <v>6567</v>
      </c>
      <c r="F3893" s="41">
        <v>1.0133816384428971</v>
      </c>
      <c r="G3893" s="110">
        <v>27317.666666666668</v>
      </c>
      <c r="H3893" s="4">
        <v>12017.590429223346</v>
      </c>
      <c r="I3893" s="46">
        <v>29455.945121052602</v>
      </c>
      <c r="J3893" s="110">
        <v>29850.113928656345</v>
      </c>
      <c r="K3893" s="46">
        <v>29942.705516955673</v>
      </c>
      <c r="L3893" s="110">
        <f>$L$1*gp_need_index[[#This Row],[Normalised weighted population (base year)]]</f>
        <v>11966.371664025184</v>
      </c>
      <c r="M3893" s="4">
        <f>$M$1*gp_need_index[[#This Row],[Normalised travel time adjusted wp (base year)]]</f>
        <v>17778.58919443229</v>
      </c>
      <c r="N3893" s="115">
        <v>29744.960858457474</v>
      </c>
      <c r="O3893" s="43">
        <f>gp_need_index[[#This Row],[Combined weighted population (base year)]]/gp_need_index[[#This Row],[Registered population (base year)]]</f>
        <v>1.0888543747681283</v>
      </c>
      <c r="P3893" s="77">
        <v>27572.736948640253</v>
      </c>
      <c r="Q3893" s="4">
        <v>12267.09804992468</v>
      </c>
      <c r="R3893" s="46">
        <v>29766.275239354865</v>
      </c>
      <c r="S3893" s="110">
        <v>30164.596772399673</v>
      </c>
      <c r="T3893" s="46">
        <v>30257.770314814738</v>
      </c>
      <c r="U3893" s="110">
        <f>$L$1*gp_need_index[[#This Row],[Normalised weighted population 2025/26]]</f>
        <v>12092.442157397052</v>
      </c>
      <c r="V3893" s="4">
        <f>$M$1*gp_need_index[[#This Row],[Normalised travel time adjusted wp 2025/26]]</f>
        <v>17965.660052394385</v>
      </c>
      <c r="W3893" s="115">
        <v>30058.102209791439</v>
      </c>
      <c r="X3893" s="43">
        <f>gp_need_index[[#This Row],[Combined weighted population 2025/26]]/gp_need_index[[#This Row],[Registered population 2025/26]]</f>
        <v>1.0901385040513272</v>
      </c>
    </row>
    <row r="3894" spans="1:24" ht="13">
      <c r="A3894" s="8" t="s">
        <v>592</v>
      </c>
      <c r="B3894" s="3" t="s">
        <v>12800</v>
      </c>
      <c r="C3894" s="74" t="s">
        <v>6404</v>
      </c>
      <c r="D3894" s="74" t="s">
        <v>6800</v>
      </c>
      <c r="E3894" s="74" t="s">
        <v>6567</v>
      </c>
      <c r="F3894" s="41">
        <v>1.0133816384428971</v>
      </c>
      <c r="G3894" s="110">
        <v>10944.5</v>
      </c>
      <c r="H3894" s="4">
        <v>4141.3044280664981</v>
      </c>
      <c r="I3894" s="46">
        <v>10150.623511520555</v>
      </c>
      <c r="J3894" s="110">
        <v>10286.455485321692</v>
      </c>
      <c r="K3894" s="46">
        <v>10318.362876148833</v>
      </c>
      <c r="L3894" s="110">
        <f>$L$1*gp_need_index[[#This Row],[Normalised weighted population (base year)]]</f>
        <v>4123.6542593105842</v>
      </c>
      <c r="M3894" s="4">
        <f>$M$1*gp_need_index[[#This Row],[Normalised travel time adjusted wp (base year)]]</f>
        <v>6126.5651038197238</v>
      </c>
      <c r="N3894" s="115">
        <v>10250.219363130309</v>
      </c>
      <c r="O3894" s="43">
        <f>gp_need_index[[#This Row],[Combined weighted population (base year)]]/gp_need_index[[#This Row],[Registered population (base year)]]</f>
        <v>0.93656351255245185</v>
      </c>
      <c r="P3894" s="77">
        <v>11041.685023902501</v>
      </c>
      <c r="Q3894" s="4">
        <v>4223.0201084333339</v>
      </c>
      <c r="R3894" s="46">
        <v>10247.214001010505</v>
      </c>
      <c r="S3894" s="110">
        <v>10384.338513819021</v>
      </c>
      <c r="T3894" s="46">
        <v>10416.414049662251</v>
      </c>
      <c r="U3894" s="110">
        <f>$L$1*gp_need_index[[#This Row],[Normalised weighted population 2025/26]]</f>
        <v>4162.8937979401144</v>
      </c>
      <c r="V3894" s="4">
        <f>$M$1*gp_need_index[[#This Row],[Normalised travel time adjusted wp 2025/26]]</f>
        <v>6184.7833410775402</v>
      </c>
      <c r="W3894" s="115">
        <v>10347.677139017655</v>
      </c>
      <c r="X3894" s="43">
        <f>gp_need_index[[#This Row],[Combined weighted population 2025/26]]/gp_need_index[[#This Row],[Registered population 2025/26]]</f>
        <v>0.93714656020503284</v>
      </c>
    </row>
    <row r="3895" spans="1:24" ht="13">
      <c r="A3895" s="8" t="s">
        <v>4563</v>
      </c>
      <c r="B3895" s="3" t="s">
        <v>9097</v>
      </c>
      <c r="C3895" s="74" t="s">
        <v>6432</v>
      </c>
      <c r="D3895" s="74" t="s">
        <v>6796</v>
      </c>
      <c r="E3895" s="74" t="s">
        <v>6443</v>
      </c>
      <c r="F3895" s="41">
        <v>0.99540662764369037</v>
      </c>
      <c r="G3895" s="110">
        <v>11351.416666666664</v>
      </c>
      <c r="H3895" s="4">
        <v>4986.47347410148</v>
      </c>
      <c r="I3895" s="46">
        <v>12222.19128416495</v>
      </c>
      <c r="J3895" s="110">
        <v>12166.050208586737</v>
      </c>
      <c r="K3895" s="46">
        <v>12203.787884055406</v>
      </c>
      <c r="L3895" s="110">
        <f>$L$1*gp_need_index[[#This Row],[Normalised weighted population (base year)]]</f>
        <v>4965.2212093033877</v>
      </c>
      <c r="M3895" s="4">
        <f>$M$1*gp_need_index[[#This Row],[Normalised travel time adjusted wp (base year)]]</f>
        <v>7246.0429897942795</v>
      </c>
      <c r="N3895" s="115">
        <v>12211.264199097666</v>
      </c>
      <c r="O3895" s="43">
        <f>gp_need_index[[#This Row],[Combined weighted population (base year)]]/gp_need_index[[#This Row],[Registered population (base year)]]</f>
        <v>1.0757480372433106</v>
      </c>
      <c r="P3895" s="77">
        <v>11458.011112486525</v>
      </c>
      <c r="Q3895" s="4">
        <v>5079.1219462415856</v>
      </c>
      <c r="R3895" s="46">
        <v>12324.556403704875</v>
      </c>
      <c r="S3895" s="110">
        <v>12267.945127016319</v>
      </c>
      <c r="T3895" s="46">
        <v>12305.838817897135</v>
      </c>
      <c r="U3895" s="110">
        <f>$L$1*gp_need_index[[#This Row],[Normalised weighted population 2025/26]]</f>
        <v>5006.8066706020527</v>
      </c>
      <c r="V3895" s="4">
        <f>$M$1*gp_need_index[[#This Row],[Normalised travel time adjusted wp 2025/26]]</f>
        <v>7306.6360991461679</v>
      </c>
      <c r="W3895" s="115">
        <v>12313.442769748221</v>
      </c>
      <c r="X3895" s="43">
        <f>gp_need_index[[#This Row],[Combined weighted population 2025/26]]/gp_need_index[[#This Row],[Registered population 2025/26]]</f>
        <v>1.0746579531878335</v>
      </c>
    </row>
    <row r="3896" spans="1:24" ht="13">
      <c r="A3896" s="8" t="s">
        <v>4562</v>
      </c>
      <c r="B3896" s="3" t="s">
        <v>9096</v>
      </c>
      <c r="C3896" s="74" t="s">
        <v>6432</v>
      </c>
      <c r="D3896" s="74" t="s">
        <v>6796</v>
      </c>
      <c r="E3896" s="74" t="s">
        <v>6443</v>
      </c>
      <c r="F3896" s="41">
        <v>0.99540662764369037</v>
      </c>
      <c r="G3896" s="110">
        <v>21999.25</v>
      </c>
      <c r="H3896" s="4">
        <v>7949.2999782055194</v>
      </c>
      <c r="I3896" s="46">
        <v>19484.283915967917</v>
      </c>
      <c r="J3896" s="110">
        <v>19394.785344845823</v>
      </c>
      <c r="K3896" s="46">
        <v>19454.945717569888</v>
      </c>
      <c r="L3896" s="110">
        <f>$L$1*gp_need_index[[#This Row],[Normalised weighted population (base year)]]</f>
        <v>7915.4201974398693</v>
      </c>
      <c r="M3896" s="4">
        <f>$M$1*gp_need_index[[#This Row],[Normalised travel time adjusted wp (base year)]]</f>
        <v>11551.444057611705</v>
      </c>
      <c r="N3896" s="115">
        <v>19466.864255051572</v>
      </c>
      <c r="O3896" s="43">
        <f>gp_need_index[[#This Row],[Combined weighted population (base year)]]/gp_need_index[[#This Row],[Registered population (base year)]]</f>
        <v>0.884887632762552</v>
      </c>
      <c r="P3896" s="77">
        <v>22178.691696430582</v>
      </c>
      <c r="Q3896" s="4">
        <v>8098.5831403967959</v>
      </c>
      <c r="R3896" s="46">
        <v>19651.318822492827</v>
      </c>
      <c r="S3896" s="110">
        <v>19561.052997848561</v>
      </c>
      <c r="T3896" s="46">
        <v>19621.473914956459</v>
      </c>
      <c r="U3896" s="110">
        <f>$L$1*gp_need_index[[#This Row],[Normalised weighted population 2025/26]]</f>
        <v>7983.2775268899504</v>
      </c>
      <c r="V3896" s="4">
        <f>$M$1*gp_need_index[[#This Row],[Normalised travel time adjusted wp 2025/26]]</f>
        <v>11650.320774311491</v>
      </c>
      <c r="W3896" s="115">
        <v>19633.59830120144</v>
      </c>
      <c r="X3896" s="43">
        <f>gp_need_index[[#This Row],[Combined weighted population 2025/26]]/gp_need_index[[#This Row],[Registered population 2025/26]]</f>
        <v>0.88524600864356906</v>
      </c>
    </row>
    <row r="3897" spans="1:24" ht="13">
      <c r="A3897" s="8" t="s">
        <v>4571</v>
      </c>
      <c r="B3897" s="3" t="s">
        <v>9095</v>
      </c>
      <c r="C3897" s="74" t="s">
        <v>6432</v>
      </c>
      <c r="D3897" s="74" t="s">
        <v>6796</v>
      </c>
      <c r="E3897" s="74" t="s">
        <v>6443</v>
      </c>
      <c r="F3897" s="41">
        <v>0.99540662764369037</v>
      </c>
      <c r="G3897" s="110">
        <v>6001.0833333333339</v>
      </c>
      <c r="H3897" s="4">
        <v>2001.0207417181559</v>
      </c>
      <c r="I3897" s="46">
        <v>4904.6402023160963</v>
      </c>
      <c r="J3897" s="110">
        <v>4882.1113635931324</v>
      </c>
      <c r="K3897" s="46">
        <v>4897.2551063101509</v>
      </c>
      <c r="L3897" s="110">
        <f>$L$1*gp_need_index[[#This Row],[Normalised weighted population (base year)]]</f>
        <v>1992.4924254861858</v>
      </c>
      <c r="M3897" s="4">
        <f>$M$1*gp_need_index[[#This Row],[Normalised travel time adjusted wp (base year)]]</f>
        <v>2907.762849490035</v>
      </c>
      <c r="N3897" s="115">
        <v>4900.2552749762208</v>
      </c>
      <c r="O3897" s="43">
        <f>gp_need_index[[#This Row],[Combined weighted population (base year)]]/gp_need_index[[#This Row],[Registered population (base year)]]</f>
        <v>0.81656177773061311</v>
      </c>
      <c r="P3897" s="77">
        <v>6053.5226632723043</v>
      </c>
      <c r="Q3897" s="4">
        <v>2037.2903297710752</v>
      </c>
      <c r="R3897" s="46">
        <v>4943.5118600698079</v>
      </c>
      <c r="S3897" s="110">
        <v>4920.8044693486745</v>
      </c>
      <c r="T3897" s="46">
        <v>4936.0040354957218</v>
      </c>
      <c r="U3897" s="110">
        <f>$L$1*gp_need_index[[#This Row],[Normalised weighted population 2025/26]]</f>
        <v>2008.2838965106632</v>
      </c>
      <c r="V3897" s="4">
        <f>$M$1*gp_need_index[[#This Row],[Normalised travel time adjusted wp 2025/26]]</f>
        <v>2930.7701656901127</v>
      </c>
      <c r="W3897" s="115">
        <v>4939.0540622007757</v>
      </c>
      <c r="X3897" s="43">
        <f>gp_need_index[[#This Row],[Combined weighted population 2025/26]]/gp_need_index[[#This Row],[Registered population 2025/26]]</f>
        <v>0.81589750909281489</v>
      </c>
    </row>
    <row r="3898" spans="1:24" ht="13">
      <c r="A3898" s="8" t="s">
        <v>570</v>
      </c>
      <c r="B3898" s="3" t="s">
        <v>9094</v>
      </c>
      <c r="C3898" s="74" t="s">
        <v>6404</v>
      </c>
      <c r="D3898" s="74" t="s">
        <v>6800</v>
      </c>
      <c r="E3898" s="74" t="s">
        <v>6567</v>
      </c>
      <c r="F3898" s="41">
        <v>1.0133816384428971</v>
      </c>
      <c r="G3898" s="110">
        <v>9694.5833333333321</v>
      </c>
      <c r="H3898" s="4">
        <v>4044.2377888666392</v>
      </c>
      <c r="I3898" s="46">
        <v>9912.7064669852934</v>
      </c>
      <c r="J3898" s="110">
        <v>10045.354720917059</v>
      </c>
      <c r="K3898" s="46">
        <v>10076.51424516085</v>
      </c>
      <c r="L3898" s="110">
        <f>$L$1*gp_need_index[[#This Row],[Normalised weighted population (base year)]]</f>
        <v>4027.0013164694942</v>
      </c>
      <c r="M3898" s="4">
        <f>$M$1*gp_need_index[[#This Row],[Normalised travel time adjusted wp (base year)]]</f>
        <v>5982.9666085155368</v>
      </c>
      <c r="N3898" s="115">
        <v>10009.967924985031</v>
      </c>
      <c r="O3898" s="43">
        <f>gp_need_index[[#This Row],[Combined weighted population (base year)]]/gp_need_index[[#This Row],[Registered population (base year)]]</f>
        <v>1.0325320419462791</v>
      </c>
      <c r="P3898" s="77">
        <v>9783.3600918834527</v>
      </c>
      <c r="Q3898" s="4">
        <v>4127.3890847799585</v>
      </c>
      <c r="R3898" s="46">
        <v>10015.164060600588</v>
      </c>
      <c r="S3898" s="110">
        <v>10149.183365005842</v>
      </c>
      <c r="T3898" s="46">
        <v>10180.532544770211</v>
      </c>
      <c r="U3898" s="110">
        <f>$L$1*gp_need_index[[#This Row],[Normalised weighted population 2025/26]]</f>
        <v>4068.6243450283705</v>
      </c>
      <c r="V3898" s="4">
        <f>$M$1*gp_need_index[[#This Row],[Normalised travel time adjusted wp 2025/26]]</f>
        <v>6044.727848374474</v>
      </c>
      <c r="W3898" s="115">
        <v>10113.352193402845</v>
      </c>
      <c r="X3898" s="43">
        <f>gp_need_index[[#This Row],[Combined weighted population 2025/26]]/gp_need_index[[#This Row],[Registered population 2025/26]]</f>
        <v>1.033729935157264</v>
      </c>
    </row>
    <row r="3899" spans="1:24" ht="13">
      <c r="A3899" s="8" t="s">
        <v>602</v>
      </c>
      <c r="B3899" s="3" t="s">
        <v>9093</v>
      </c>
      <c r="C3899" s="74" t="s">
        <v>6404</v>
      </c>
      <c r="D3899" s="74" t="s">
        <v>6800</v>
      </c>
      <c r="E3899" s="74" t="s">
        <v>6567</v>
      </c>
      <c r="F3899" s="41">
        <v>1.0133816384428971</v>
      </c>
      <c r="G3899" s="110">
        <v>11399.25</v>
      </c>
      <c r="H3899" s="4">
        <v>3866.9258832886717</v>
      </c>
      <c r="I3899" s="46">
        <v>9478.1027258465292</v>
      </c>
      <c r="J3899" s="110">
        <v>9604.9352696484439</v>
      </c>
      <c r="K3899" s="46">
        <v>9634.7286638798541</v>
      </c>
      <c r="L3899" s="110">
        <f>$L$1*gp_need_index[[#This Row],[Normalised weighted population (base year)]]</f>
        <v>3850.4451112053393</v>
      </c>
      <c r="M3899" s="4">
        <f>$M$1*gp_need_index[[#This Row],[Normalised travel time adjusted wp (base year)]]</f>
        <v>5720.6548292018533</v>
      </c>
      <c r="N3899" s="115">
        <v>9571.0999404071918</v>
      </c>
      <c r="O3899" s="43">
        <f>gp_need_index[[#This Row],[Combined weighted population (base year)]]/gp_need_index[[#This Row],[Registered population (base year)]]</f>
        <v>0.83962540872488911</v>
      </c>
      <c r="P3899" s="77">
        <v>11498.785661325579</v>
      </c>
      <c r="Q3899" s="4">
        <v>3943.3778114064712</v>
      </c>
      <c r="R3899" s="46">
        <v>9568.6582783782778</v>
      </c>
      <c r="S3899" s="110">
        <v>9696.7026038431704</v>
      </c>
      <c r="T3899" s="46">
        <v>9726.6541439934481</v>
      </c>
      <c r="U3899" s="110">
        <f>$L$1*gp_need_index[[#This Row],[Normalised weighted population 2025/26]]</f>
        <v>3887.2329784213734</v>
      </c>
      <c r="V3899" s="4">
        <f>$M$1*gp_need_index[[#This Row],[Normalised travel time adjusted wp 2025/26]]</f>
        <v>5775.2359139510281</v>
      </c>
      <c r="W3899" s="115">
        <v>9662.4688923724025</v>
      </c>
      <c r="X3899" s="43">
        <f>gp_need_index[[#This Row],[Combined weighted population 2025/26]]/gp_need_index[[#This Row],[Registered population 2025/26]]</f>
        <v>0.84030341785312601</v>
      </c>
    </row>
    <row r="3900" spans="1:24" ht="13">
      <c r="A3900" s="8" t="s">
        <v>584</v>
      </c>
      <c r="B3900" s="3" t="s">
        <v>9092</v>
      </c>
      <c r="C3900" s="74" t="s">
        <v>6404</v>
      </c>
      <c r="D3900" s="74" t="s">
        <v>6800</v>
      </c>
      <c r="E3900" s="74" t="s">
        <v>6567</v>
      </c>
      <c r="F3900" s="41">
        <v>1.0133816384428971</v>
      </c>
      <c r="G3900" s="110">
        <v>11651.333333333332</v>
      </c>
      <c r="H3900" s="4">
        <v>3634.6520845599757</v>
      </c>
      <c r="I3900" s="46">
        <v>8908.783584151246</v>
      </c>
      <c r="J3900" s="110">
        <v>9027.9977050403741</v>
      </c>
      <c r="K3900" s="46">
        <v>9056.0015059193338</v>
      </c>
      <c r="L3900" s="110">
        <f>$L$1*gp_need_index[[#This Row],[Normalised weighted population (base year)]]</f>
        <v>3619.161259440541</v>
      </c>
      <c r="M3900" s="4">
        <f>$M$1*gp_need_index[[#This Row],[Normalised travel time adjusted wp (base year)]]</f>
        <v>5377.0334957450259</v>
      </c>
      <c r="N3900" s="115">
        <v>8996.1947551855665</v>
      </c>
      <c r="O3900" s="43">
        <f>gp_need_index[[#This Row],[Combined weighted population (base year)]]/gp_need_index[[#This Row],[Registered population (base year)]]</f>
        <v>0.77211719018014258</v>
      </c>
      <c r="P3900" s="77">
        <v>11753.541979750738</v>
      </c>
      <c r="Q3900" s="4">
        <v>3704.8541243955501</v>
      </c>
      <c r="R3900" s="46">
        <v>8989.8774053651687</v>
      </c>
      <c r="S3900" s="110">
        <v>9110.1766944497358</v>
      </c>
      <c r="T3900" s="46">
        <v>9138.3165512843461</v>
      </c>
      <c r="U3900" s="110">
        <f>$L$1*gp_need_index[[#This Row],[Normalised weighted population 2025/26]]</f>
        <v>3652.1053323709407</v>
      </c>
      <c r="V3900" s="4">
        <f>$M$1*gp_need_index[[#This Row],[Normalised travel time adjusted wp 2025/26]]</f>
        <v>5425.9083502646654</v>
      </c>
      <c r="W3900" s="115">
        <v>9078.0136826356065</v>
      </c>
      <c r="X3900" s="43">
        <f>gp_need_index[[#This Row],[Combined weighted population 2025/26]]/gp_need_index[[#This Row],[Registered population 2025/26]]</f>
        <v>0.77236408380345334</v>
      </c>
    </row>
    <row r="3901" spans="1:24" ht="13">
      <c r="A3901" s="8" t="s">
        <v>605</v>
      </c>
      <c r="B3901" s="3" t="s">
        <v>9091</v>
      </c>
      <c r="C3901" s="74" t="s">
        <v>6404</v>
      </c>
      <c r="D3901" s="74" t="s">
        <v>6800</v>
      </c>
      <c r="E3901" s="74" t="s">
        <v>6567</v>
      </c>
      <c r="F3901" s="41">
        <v>1.0133816384428971</v>
      </c>
      <c r="G3901" s="110">
        <v>6236.1666666666661</v>
      </c>
      <c r="H3901" s="4">
        <v>2482.2014997526667</v>
      </c>
      <c r="I3901" s="46">
        <v>6084.0475124125369</v>
      </c>
      <c r="J3901" s="110">
        <v>6165.4620364930488</v>
      </c>
      <c r="K3901" s="46">
        <v>6184.5865840214947</v>
      </c>
      <c r="L3901" s="110">
        <f>$L$1*gp_need_index[[#This Row],[Normalised weighted population (base year)]]</f>
        <v>2471.6223993465483</v>
      </c>
      <c r="M3901" s="4">
        <f>$M$1*gp_need_index[[#This Row],[Normalised travel time adjusted wp (base year)]]</f>
        <v>3672.1205487744651</v>
      </c>
      <c r="N3901" s="115">
        <v>6143.7429481210129</v>
      </c>
      <c r="O3901" s="43">
        <f>gp_need_index[[#This Row],[Combined weighted population (base year)]]/gp_need_index[[#This Row],[Registered population (base year)]]</f>
        <v>0.98517940210936417</v>
      </c>
      <c r="P3901" s="77">
        <v>6293.8359246032724</v>
      </c>
      <c r="Q3901" s="4">
        <v>2532.6641474280068</v>
      </c>
      <c r="R3901" s="46">
        <v>6145.5429633295353</v>
      </c>
      <c r="S3901" s="110">
        <v>6227.7803973001019</v>
      </c>
      <c r="T3901" s="46">
        <v>6247.0169999100362</v>
      </c>
      <c r="U3901" s="110">
        <f>$L$1*gp_need_index[[#This Row],[Normalised weighted population 2025/26]]</f>
        <v>2496.6047048979558</v>
      </c>
      <c r="V3901" s="4">
        <f>$M$1*gp_need_index[[#This Row],[Normalised travel time adjusted wp 2025/26]]</f>
        <v>3709.1888329577837</v>
      </c>
      <c r="W3901" s="115">
        <v>6205.7935378557395</v>
      </c>
      <c r="X3901" s="43">
        <f>gp_need_index[[#This Row],[Combined weighted population 2025/26]]/gp_need_index[[#This Row],[Registered population 2025/26]]</f>
        <v>0.98601133111790129</v>
      </c>
    </row>
    <row r="3902" spans="1:24" ht="13">
      <c r="A3902" s="8" t="s">
        <v>4564</v>
      </c>
      <c r="B3902" s="3" t="s">
        <v>9090</v>
      </c>
      <c r="C3902" s="74" t="s">
        <v>6432</v>
      </c>
      <c r="D3902" s="74" t="s">
        <v>6796</v>
      </c>
      <c r="E3902" s="74" t="s">
        <v>6443</v>
      </c>
      <c r="F3902" s="41">
        <v>0.99540662764369037</v>
      </c>
      <c r="G3902" s="110">
        <v>12042.583333333332</v>
      </c>
      <c r="H3902" s="4">
        <v>3497.2533012715285</v>
      </c>
      <c r="I3902" s="46">
        <v>8572.0096656124479</v>
      </c>
      <c r="J3902" s="110">
        <v>8532.6352333764044</v>
      </c>
      <c r="K3902" s="46">
        <v>8559.1024773716999</v>
      </c>
      <c r="L3902" s="110">
        <f>$L$1*gp_need_index[[#This Row],[Normalised weighted population (base year)]]</f>
        <v>3482.3480674202606</v>
      </c>
      <c r="M3902" s="4">
        <f>$M$1*gp_need_index[[#This Row],[Normalised travel time adjusted wp (base year)]]</f>
        <v>5081.9979087083657</v>
      </c>
      <c r="N3902" s="115">
        <v>8564.3459761286267</v>
      </c>
      <c r="O3902" s="43">
        <f>gp_need_index[[#This Row],[Combined weighted population (base year)]]/gp_need_index[[#This Row],[Registered population (base year)]]</f>
        <v>0.71117182576788984</v>
      </c>
      <c r="P3902" s="77">
        <v>12144.14274216868</v>
      </c>
      <c r="Q3902" s="4">
        <v>3558.4106178424981</v>
      </c>
      <c r="R3902" s="46">
        <v>8634.5303049071954</v>
      </c>
      <c r="S3902" s="110">
        <v>8594.8686920949167</v>
      </c>
      <c r="T3902" s="46">
        <v>8621.4168461669633</v>
      </c>
      <c r="U3902" s="110">
        <f>$L$1*gp_need_index[[#This Row],[Normalised weighted population 2025/26]]</f>
        <v>3507.7468520594507</v>
      </c>
      <c r="V3902" s="4">
        <f>$M$1*gp_need_index[[#This Row],[Normalised travel time adjusted wp 2025/26]]</f>
        <v>5118.997289512281</v>
      </c>
      <c r="W3902" s="115">
        <v>8626.7441415717312</v>
      </c>
      <c r="X3902" s="43">
        <f>gp_need_index[[#This Row],[Combined weighted population 2025/26]]/gp_need_index[[#This Row],[Registered population 2025/26]]</f>
        <v>0.71036254470368498</v>
      </c>
    </row>
    <row r="3903" spans="1:24" ht="13">
      <c r="A3903" s="8" t="s">
        <v>586</v>
      </c>
      <c r="B3903" s="3" t="s">
        <v>9089</v>
      </c>
      <c r="C3903" s="74" t="s">
        <v>6404</v>
      </c>
      <c r="D3903" s="74" t="s">
        <v>6800</v>
      </c>
      <c r="E3903" s="74" t="s">
        <v>6567</v>
      </c>
      <c r="F3903" s="41">
        <v>1.0133816384428971</v>
      </c>
      <c r="G3903" s="110">
        <v>19368.833333333332</v>
      </c>
      <c r="H3903" s="4">
        <v>7639.7107341832152</v>
      </c>
      <c r="I3903" s="46">
        <v>18725.459271735261</v>
      </c>
      <c r="J3903" s="110">
        <v>18976.036597386817</v>
      </c>
      <c r="K3903" s="46">
        <v>19034.898060106108</v>
      </c>
      <c r="L3903" s="110">
        <f>$L$1*gp_need_index[[#This Row],[Normalised weighted population (base year)]]</f>
        <v>7607.1504174890715</v>
      </c>
      <c r="M3903" s="4">
        <f>$M$1*gp_need_index[[#This Row],[Normalised travel time adjusted wp (base year)]]</f>
        <v>11302.039248821018</v>
      </c>
      <c r="N3903" s="115">
        <v>18909.189666310089</v>
      </c>
      <c r="O3903" s="43">
        <f>gp_need_index[[#This Row],[Combined weighted population (base year)]]/gp_need_index[[#This Row],[Registered population (base year)]]</f>
        <v>0.97626890277215583</v>
      </c>
      <c r="P3903" s="77">
        <v>19542.25305318016</v>
      </c>
      <c r="Q3903" s="4">
        <v>7792.0683062707185</v>
      </c>
      <c r="R3903" s="46">
        <v>18907.556534100746</v>
      </c>
      <c r="S3903" s="110">
        <v>19160.57061947872</v>
      </c>
      <c r="T3903" s="46">
        <v>19219.754511535397</v>
      </c>
      <c r="U3903" s="110">
        <f>$L$1*gp_need_index[[#This Row],[Normalised weighted population 2025/26]]</f>
        <v>7681.1267747749052</v>
      </c>
      <c r="V3903" s="4">
        <f>$M$1*gp_need_index[[#This Row],[Normalised travel time adjusted wp 2025/26]]</f>
        <v>11411.798432340383</v>
      </c>
      <c r="W3903" s="115">
        <v>19092.925207115288</v>
      </c>
      <c r="X3903" s="43">
        <f>gp_need_index[[#This Row],[Combined weighted population 2025/26]]/gp_need_index[[#This Row],[Registered population 2025/26]]</f>
        <v>0.97700736732647353</v>
      </c>
    </row>
    <row r="3904" spans="1:24" ht="13">
      <c r="A3904" s="8" t="s">
        <v>573</v>
      </c>
      <c r="B3904" s="3" t="s">
        <v>9088</v>
      </c>
      <c r="C3904" s="74" t="s">
        <v>6404</v>
      </c>
      <c r="D3904" s="74" t="s">
        <v>6800</v>
      </c>
      <c r="E3904" s="74" t="s">
        <v>6567</v>
      </c>
      <c r="F3904" s="41">
        <v>1.0133816384428971</v>
      </c>
      <c r="G3904" s="110">
        <v>3729.8333333333339</v>
      </c>
      <c r="H3904" s="4">
        <v>1300.9450508139028</v>
      </c>
      <c r="I3904" s="46">
        <v>3188.7062758516581</v>
      </c>
      <c r="J3904" s="110">
        <v>3231.3763903357017</v>
      </c>
      <c r="K3904" s="46">
        <v>3241.3997447888614</v>
      </c>
      <c r="L3904" s="110">
        <f>$L$1*gp_need_index[[#This Row],[Normalised weighted population (base year)]]</f>
        <v>1295.4004452221432</v>
      </c>
      <c r="M3904" s="4">
        <f>$M$1*gp_need_index[[#This Row],[Normalised travel time adjusted wp (base year)]]</f>
        <v>1924.5927675074677</v>
      </c>
      <c r="N3904" s="115">
        <v>3219.9932127296106</v>
      </c>
      <c r="O3904" s="43">
        <f>gp_need_index[[#This Row],[Combined weighted population (base year)]]/gp_need_index[[#This Row],[Registered population (base year)]]</f>
        <v>0.8633075327931391</v>
      </c>
      <c r="P3904" s="77">
        <v>3762.2545551078028</v>
      </c>
      <c r="Q3904" s="4">
        <v>1327.5835681607127</v>
      </c>
      <c r="R3904" s="46">
        <v>3221.3990409377416</v>
      </c>
      <c r="S3904" s="110">
        <v>3264.506638183866</v>
      </c>
      <c r="T3904" s="46">
        <v>3274.5901692190096</v>
      </c>
      <c r="U3904" s="110">
        <f>$L$1*gp_need_index[[#This Row],[Normalised weighted population 2025/26]]</f>
        <v>1308.6817633444102</v>
      </c>
      <c r="V3904" s="4">
        <f>$M$1*gp_need_index[[#This Row],[Normalised travel time adjusted wp 2025/26]]</f>
        <v>1944.2997014983962</v>
      </c>
      <c r="W3904" s="115">
        <v>3252.9814648428064</v>
      </c>
      <c r="X3904" s="43">
        <f>gp_need_index[[#This Row],[Combined weighted population 2025/26]]/gp_need_index[[#This Row],[Registered population 2025/26]]</f>
        <v>0.86463619544999026</v>
      </c>
    </row>
    <row r="3905" spans="1:24" ht="13">
      <c r="A3905" s="8" t="s">
        <v>601</v>
      </c>
      <c r="B3905" s="3" t="s">
        <v>7613</v>
      </c>
      <c r="C3905" s="74" t="s">
        <v>6404</v>
      </c>
      <c r="D3905" s="74" t="s">
        <v>6800</v>
      </c>
      <c r="E3905" s="74" t="s">
        <v>6567</v>
      </c>
      <c r="F3905" s="41">
        <v>1.0133816384428971</v>
      </c>
      <c r="G3905" s="110">
        <v>10538.25</v>
      </c>
      <c r="H3905" s="4">
        <v>3467.5081915916489</v>
      </c>
      <c r="I3905" s="46">
        <v>8499.1023450051798</v>
      </c>
      <c r="J3905" s="110">
        <v>8612.8342596752173</v>
      </c>
      <c r="K3905" s="46">
        <v>8639.5502717403033</v>
      </c>
      <c r="L3905" s="110">
        <f>$L$1*gp_need_index[[#This Row],[Normalised weighted population (base year)]]</f>
        <v>3452.7297308899124</v>
      </c>
      <c r="M3905" s="4">
        <f>$M$1*gp_need_index[[#This Row],[Normalised travel time adjusted wp (base year)]]</f>
        <v>5129.7640762267829</v>
      </c>
      <c r="N3905" s="115">
        <v>8582.4938071166944</v>
      </c>
      <c r="O3905" s="43">
        <f>gp_need_index[[#This Row],[Combined weighted population (base year)]]/gp_need_index[[#This Row],[Registered population (base year)]]</f>
        <v>0.81441357029076877</v>
      </c>
      <c r="P3905" s="77">
        <v>10632.821487482464</v>
      </c>
      <c r="Q3905" s="4">
        <v>3536.4128004409631</v>
      </c>
      <c r="R3905" s="46">
        <v>8581.1523107985413</v>
      </c>
      <c r="S3905" s="110">
        <v>8695.9821884450776</v>
      </c>
      <c r="T3905" s="46">
        <v>8722.8426656922675</v>
      </c>
      <c r="U3905" s="110">
        <f>$L$1*gp_need_index[[#This Row],[Normalised weighted population 2025/26]]</f>
        <v>3486.0622341135886</v>
      </c>
      <c r="V3905" s="4">
        <f>$M$1*gp_need_index[[#This Row],[Normalised travel time adjusted wp 2025/26]]</f>
        <v>5179.2192349883799</v>
      </c>
      <c r="W3905" s="115">
        <v>8665.2814691019685</v>
      </c>
      <c r="X3905" s="43">
        <f>gp_need_index[[#This Row],[Combined weighted population 2025/26]]/gp_need_index[[#This Row],[Registered population 2025/26]]</f>
        <v>0.81495598127958879</v>
      </c>
    </row>
    <row r="3906" spans="1:24" ht="13">
      <c r="A3906" s="8" t="s">
        <v>571</v>
      </c>
      <c r="B3906" s="3" t="s">
        <v>9087</v>
      </c>
      <c r="C3906" s="74" t="s">
        <v>6404</v>
      </c>
      <c r="D3906" s="74" t="s">
        <v>6800</v>
      </c>
      <c r="E3906" s="74" t="s">
        <v>6567</v>
      </c>
      <c r="F3906" s="41">
        <v>1.0133816384428971</v>
      </c>
      <c r="G3906" s="110">
        <v>13458.333333333332</v>
      </c>
      <c r="H3906" s="4">
        <v>5329.0959945358727</v>
      </c>
      <c r="I3906" s="46">
        <v>13061.982773032025</v>
      </c>
      <c r="J3906" s="110">
        <v>13236.77350384809</v>
      </c>
      <c r="K3906" s="46">
        <v>13277.832438685291</v>
      </c>
      <c r="L3906" s="110">
        <f>$L$1*gp_need_index[[#This Row],[Normalised weighted population (base year)]]</f>
        <v>5306.3834784062774</v>
      </c>
      <c r="M3906" s="4">
        <f>$M$1*gp_need_index[[#This Row],[Normalised travel time adjusted wp (base year)]]</f>
        <v>7883.760810666171</v>
      </c>
      <c r="N3906" s="115">
        <v>13190.144289072448</v>
      </c>
      <c r="O3906" s="43">
        <f>gp_need_index[[#This Row],[Combined weighted population (base year)]]/gp_need_index[[#This Row],[Registered population (base year)]]</f>
        <v>0.98007264067411393</v>
      </c>
      <c r="P3906" s="77">
        <v>13580.875391356982</v>
      </c>
      <c r="Q3906" s="4">
        <v>5436.1565450128546</v>
      </c>
      <c r="R3906" s="46">
        <v>13190.905567439118</v>
      </c>
      <c r="S3906" s="110">
        <v>13367.421496476987</v>
      </c>
      <c r="T3906" s="46">
        <v>13408.711291370637</v>
      </c>
      <c r="U3906" s="110">
        <f>$L$1*gp_need_index[[#This Row],[Normalised weighted population 2025/26]]</f>
        <v>5358.7578995120994</v>
      </c>
      <c r="V3906" s="4">
        <f>$M$1*gp_need_index[[#This Row],[Normalised travel time adjusted wp 2025/26]]</f>
        <v>7961.4706006119641</v>
      </c>
      <c r="W3906" s="115">
        <v>13320.228500124063</v>
      </c>
      <c r="X3906" s="43">
        <f>gp_need_index[[#This Row],[Combined weighted population 2025/26]]/gp_need_index[[#This Row],[Registered population 2025/26]]</f>
        <v>0.98080779892886749</v>
      </c>
    </row>
    <row r="3907" spans="1:24" ht="13">
      <c r="A3907" s="8" t="s">
        <v>600</v>
      </c>
      <c r="B3907" s="3" t="s">
        <v>9086</v>
      </c>
      <c r="C3907" s="74" t="s">
        <v>6404</v>
      </c>
      <c r="D3907" s="74" t="s">
        <v>6800</v>
      </c>
      <c r="E3907" s="74" t="s">
        <v>6567</v>
      </c>
      <c r="F3907" s="41">
        <v>1.0133816384428971</v>
      </c>
      <c r="G3907" s="110">
        <v>23357.583333333328</v>
      </c>
      <c r="H3907" s="4">
        <v>7276.0959831452319</v>
      </c>
      <c r="I3907" s="46">
        <v>17834.214374111285</v>
      </c>
      <c r="J3907" s="110">
        <v>18072.86538277876</v>
      </c>
      <c r="K3907" s="46">
        <v>18128.925313233663</v>
      </c>
      <c r="L3907" s="110">
        <f>$L$1*gp_need_index[[#This Row],[Normalised weighted population (base year)]]</f>
        <v>7245.0853863109633</v>
      </c>
      <c r="M3907" s="4">
        <f>$M$1*gp_need_index[[#This Row],[Normalised travel time adjusted wp (base year)]]</f>
        <v>10764.114668863614</v>
      </c>
      <c r="N3907" s="115">
        <v>18009.200055174577</v>
      </c>
      <c r="O3907" s="43">
        <f>gp_need_index[[#This Row],[Combined weighted population (base year)]]/gp_need_index[[#This Row],[Registered population (base year)]]</f>
        <v>0.7710215478274185</v>
      </c>
      <c r="P3907" s="77">
        <v>23554.399010841702</v>
      </c>
      <c r="Q3907" s="4">
        <v>7418.9066460606418</v>
      </c>
      <c r="R3907" s="46">
        <v>18002.074843045382</v>
      </c>
      <c r="S3907" s="110">
        <v>18242.972099816991</v>
      </c>
      <c r="T3907" s="46">
        <v>18299.321679012242</v>
      </c>
      <c r="U3907" s="110">
        <f>$L$1*gp_need_index[[#This Row],[Normalised weighted population 2025/26]]</f>
        <v>7313.278097517752</v>
      </c>
      <c r="V3907" s="4">
        <f>$M$1*gp_need_index[[#This Row],[Normalised travel time adjusted wp 2025/26]]</f>
        <v>10865.288124471563</v>
      </c>
      <c r="W3907" s="115">
        <v>18178.566221989313</v>
      </c>
      <c r="X3907" s="43">
        <f>gp_need_index[[#This Row],[Combined weighted population 2025/26]]/gp_need_index[[#This Row],[Registered population 2025/26]]</f>
        <v>0.77176947769382775</v>
      </c>
    </row>
    <row r="3908" spans="1:24" ht="13">
      <c r="A3908" s="8" t="s">
        <v>4566</v>
      </c>
      <c r="B3908" s="3" t="s">
        <v>9085</v>
      </c>
      <c r="C3908" s="74" t="s">
        <v>6432</v>
      </c>
      <c r="D3908" s="74" t="s">
        <v>6796</v>
      </c>
      <c r="E3908" s="74" t="s">
        <v>6443</v>
      </c>
      <c r="F3908" s="41">
        <v>0.99540662764369037</v>
      </c>
      <c r="G3908" s="110">
        <v>15503.166666666668</v>
      </c>
      <c r="H3908" s="4">
        <v>4490.1271180083731</v>
      </c>
      <c r="I3908" s="46">
        <v>11005.612044572921</v>
      </c>
      <c r="J3908" s="110">
        <v>10955.059170443112</v>
      </c>
      <c r="K3908" s="46">
        <v>10989.040492287604</v>
      </c>
      <c r="L3908" s="110">
        <f>$L$1*gp_need_index[[#This Row],[Normalised weighted population (base year)]]</f>
        <v>4470.9902729043888</v>
      </c>
      <c r="M3908" s="4">
        <f>$M$1*gp_need_index[[#This Row],[Normalised travel time adjusted wp (base year)]]</f>
        <v>6524.7823528415374</v>
      </c>
      <c r="N3908" s="115">
        <v>10995.772625745925</v>
      </c>
      <c r="O3908" s="43">
        <f>gp_need_index[[#This Row],[Combined weighted population (base year)]]/gp_need_index[[#This Row],[Registered population (base year)]]</f>
        <v>0.70925978299568415</v>
      </c>
      <c r="P3908" s="77">
        <v>15629.966004735959</v>
      </c>
      <c r="Q3908" s="4">
        <v>4572.9311676343814</v>
      </c>
      <c r="R3908" s="46">
        <v>11096.277802007557</v>
      </c>
      <c r="S3908" s="110">
        <v>11045.308466293884</v>
      </c>
      <c r="T3908" s="46">
        <v>11079.425631016382</v>
      </c>
      <c r="U3908" s="110">
        <f>$L$1*gp_need_index[[#This Row],[Normalised weighted population 2025/26]]</f>
        <v>4507.8229104654829</v>
      </c>
      <c r="V3908" s="4">
        <f>$M$1*gp_need_index[[#This Row],[Normalised travel time adjusted wp 2025/26]]</f>
        <v>6578.4488543482485</v>
      </c>
      <c r="W3908" s="115">
        <v>11086.271764813731</v>
      </c>
      <c r="X3908" s="43">
        <f>gp_need_index[[#This Row],[Combined weighted population 2025/26]]/gp_need_index[[#This Row],[Registered population 2025/26]]</f>
        <v>0.70929596145343721</v>
      </c>
    </row>
    <row r="3909" spans="1:24" ht="13">
      <c r="A3909" s="8" t="s">
        <v>614</v>
      </c>
      <c r="B3909" s="3" t="s">
        <v>9084</v>
      </c>
      <c r="C3909" s="74" t="s">
        <v>6404</v>
      </c>
      <c r="D3909" s="74" t="s">
        <v>6800</v>
      </c>
      <c r="E3909" s="74" t="s">
        <v>6567</v>
      </c>
      <c r="F3909" s="41">
        <v>1.0133816384428971</v>
      </c>
      <c r="G3909" s="110">
        <v>14472.583333333334</v>
      </c>
      <c r="H3909" s="4">
        <v>3973.2303431696537</v>
      </c>
      <c r="I3909" s="46">
        <v>9738.662307637811</v>
      </c>
      <c r="J3909" s="110">
        <v>9868.9815655560906</v>
      </c>
      <c r="K3909" s="46">
        <v>9899.5940007459722</v>
      </c>
      <c r="L3909" s="110">
        <f>$L$1*gp_need_index[[#This Row],[Normalised weighted population (base year)]]</f>
        <v>3956.2965032935531</v>
      </c>
      <c r="M3909" s="4">
        <f>$M$1*gp_need_index[[#This Row],[Normalised travel time adjusted wp (base year)]]</f>
        <v>5877.9195764813239</v>
      </c>
      <c r="N3909" s="115">
        <v>9834.2160797748766</v>
      </c>
      <c r="O3909" s="43">
        <f>gp_need_index[[#This Row],[Combined weighted population (base year)]]/gp_need_index[[#This Row],[Registered population (base year)]]</f>
        <v>0.67950661283287661</v>
      </c>
      <c r="P3909" s="77">
        <v>14588.838995657541</v>
      </c>
      <c r="Q3909" s="4">
        <v>4045.9758620217926</v>
      </c>
      <c r="R3909" s="46">
        <v>9817.6138016167733</v>
      </c>
      <c r="S3909" s="110">
        <v>9948.9895598820058</v>
      </c>
      <c r="T3909" s="46">
        <v>9979.7203734824343</v>
      </c>
      <c r="U3909" s="110">
        <f>$L$1*gp_need_index[[#This Row],[Normalised weighted population 2025/26]]</f>
        <v>3988.3702634971282</v>
      </c>
      <c r="V3909" s="4">
        <f>$M$1*gp_need_index[[#This Row],[Normalised travel time adjusted wp 2025/26]]</f>
        <v>5925.4948987485395</v>
      </c>
      <c r="W3909" s="115">
        <v>9913.8651622456673</v>
      </c>
      <c r="X3909" s="43">
        <f>gp_need_index[[#This Row],[Combined weighted population 2025/26]]/gp_need_index[[#This Row],[Registered population 2025/26]]</f>
        <v>0.6795513450519669</v>
      </c>
    </row>
    <row r="3910" spans="1:24" ht="13">
      <c r="A3910" s="8" t="s">
        <v>595</v>
      </c>
      <c r="B3910" s="3" t="s">
        <v>9083</v>
      </c>
      <c r="C3910" s="74" t="s">
        <v>6404</v>
      </c>
      <c r="D3910" s="74" t="s">
        <v>6800</v>
      </c>
      <c r="E3910" s="74" t="s">
        <v>6567</v>
      </c>
      <c r="F3910" s="41">
        <v>1.0133816384428971</v>
      </c>
      <c r="G3910" s="110">
        <v>10362.25</v>
      </c>
      <c r="H3910" s="4">
        <v>2451.3588274090343</v>
      </c>
      <c r="I3910" s="46">
        <v>6008.4499898233635</v>
      </c>
      <c r="J3910" s="110">
        <v>6088.8528951894086</v>
      </c>
      <c r="K3910" s="46">
        <v>6107.7398100545915</v>
      </c>
      <c r="L3910" s="110">
        <f>$L$1*gp_need_index[[#This Row],[Normalised weighted population (base year)]]</f>
        <v>2440.911177945778</v>
      </c>
      <c r="M3910" s="4">
        <f>$M$1*gp_need_index[[#This Row],[Normalised travel time adjusted wp (base year)]]</f>
        <v>3626.49250008323</v>
      </c>
      <c r="N3910" s="115">
        <v>6067.403678029008</v>
      </c>
      <c r="O3910" s="43">
        <f>gp_need_index[[#This Row],[Combined weighted population (base year)]]/gp_need_index[[#This Row],[Registered population (base year)]]</f>
        <v>0.58552955950966323</v>
      </c>
      <c r="P3910" s="77">
        <v>10447.507326757157</v>
      </c>
      <c r="Q3910" s="4">
        <v>2497.0194132650213</v>
      </c>
      <c r="R3910" s="46">
        <v>6059.0505456761539</v>
      </c>
      <c r="S3910" s="110">
        <v>6140.1305693856302</v>
      </c>
      <c r="T3910" s="46">
        <v>6159.0964359064837</v>
      </c>
      <c r="U3910" s="110">
        <f>$L$1*gp_need_index[[#This Row],[Normalised weighted population 2025/26]]</f>
        <v>2461.4674715989731</v>
      </c>
      <c r="V3910" s="4">
        <f>$M$1*gp_need_index[[#This Row],[Normalised travel time adjusted wp 2025/26]]</f>
        <v>3656.985681566644</v>
      </c>
      <c r="W3910" s="115">
        <v>6118.4531531656176</v>
      </c>
      <c r="X3910" s="43">
        <f>gp_need_index[[#This Row],[Combined weighted population 2025/26]]/gp_need_index[[#This Row],[Registered population 2025/26]]</f>
        <v>0.58563760347845084</v>
      </c>
    </row>
    <row r="3911" spans="1:24" ht="13">
      <c r="A3911" s="8" t="s">
        <v>575</v>
      </c>
      <c r="B3911" s="3" t="s">
        <v>9082</v>
      </c>
      <c r="C3911" s="74" t="s">
        <v>6404</v>
      </c>
      <c r="D3911" s="74" t="s">
        <v>6800</v>
      </c>
      <c r="E3911" s="74" t="s">
        <v>6567</v>
      </c>
      <c r="F3911" s="41">
        <v>1.0133816384428971</v>
      </c>
      <c r="G3911" s="110">
        <v>6878.75</v>
      </c>
      <c r="H3911" s="4">
        <v>3172.4431507118034</v>
      </c>
      <c r="I3911" s="46">
        <v>7775.8775269781972</v>
      </c>
      <c r="J3911" s="110">
        <v>7879.9315086204679</v>
      </c>
      <c r="K3911" s="46">
        <v>7904.3741414297401</v>
      </c>
      <c r="L3911" s="110">
        <f>$L$1*gp_need_index[[#This Row],[Normalised weighted population (base year)]]</f>
        <v>3158.9222521757956</v>
      </c>
      <c r="M3911" s="4">
        <f>$M$1*gp_need_index[[#This Row],[Normalised travel time adjusted wp (base year)]]</f>
        <v>4693.2506022208172</v>
      </c>
      <c r="N3911" s="115">
        <v>7852.1728543966128</v>
      </c>
      <c r="O3911" s="43">
        <f>gp_need_index[[#This Row],[Combined weighted population (base year)]]/gp_need_index[[#This Row],[Registered population (base year)]]</f>
        <v>1.1415115906809541</v>
      </c>
      <c r="P3911" s="77">
        <v>6945.4898408496229</v>
      </c>
      <c r="Q3911" s="4">
        <v>3237.2559984508966</v>
      </c>
      <c r="R3911" s="46">
        <v>7855.2443844478439</v>
      </c>
      <c r="S3911" s="110">
        <v>7960.3604246811228</v>
      </c>
      <c r="T3911" s="46">
        <v>7984.9486857231832</v>
      </c>
      <c r="U3911" s="110">
        <f>$L$1*gp_need_index[[#This Row],[Normalised weighted population 2025/26]]</f>
        <v>3191.1647523021525</v>
      </c>
      <c r="V3911" s="4">
        <f>$M$1*gp_need_index[[#This Row],[Normalised travel time adjusted wp 2025/26]]</f>
        <v>4741.0920279634083</v>
      </c>
      <c r="W3911" s="115">
        <v>7932.2567802655612</v>
      </c>
      <c r="X3911" s="43">
        <f>gp_need_index[[#This Row],[Combined weighted population 2025/26]]/gp_need_index[[#This Row],[Registered population 2025/26]]</f>
        <v>1.1420730520131652</v>
      </c>
    </row>
    <row r="3912" spans="1:24" ht="13">
      <c r="A3912" s="8" t="s">
        <v>585</v>
      </c>
      <c r="B3912" s="3" t="s">
        <v>9081</v>
      </c>
      <c r="C3912" s="74" t="s">
        <v>6404</v>
      </c>
      <c r="D3912" s="74" t="s">
        <v>6800</v>
      </c>
      <c r="E3912" s="74" t="s">
        <v>6567</v>
      </c>
      <c r="F3912" s="41">
        <v>1.0133816384428971</v>
      </c>
      <c r="G3912" s="110">
        <v>18407.166666666664</v>
      </c>
      <c r="H3912" s="4">
        <v>6857.8836006673328</v>
      </c>
      <c r="I3912" s="46">
        <v>16809.146906571557</v>
      </c>
      <c r="J3912" s="110">
        <v>17034.08083300884</v>
      </c>
      <c r="K3912" s="46">
        <v>17086.918574376159</v>
      </c>
      <c r="L3912" s="110">
        <f>$L$1*gp_need_index[[#This Row],[Normalised weighted population (base year)]]</f>
        <v>6828.6554178658316</v>
      </c>
      <c r="M3912" s="4">
        <f>$M$1*gp_need_index[[#This Row],[Normalised travel time adjusted wp (base year)]]</f>
        <v>10145.419416442712</v>
      </c>
      <c r="N3912" s="115">
        <v>16974.074834308543</v>
      </c>
      <c r="O3912" s="43">
        <f>gp_need_index[[#This Row],[Combined weighted population (base year)]]/gp_need_index[[#This Row],[Registered population (base year)]]</f>
        <v>0.92214489832629754</v>
      </c>
      <c r="P3912" s="77">
        <v>18573.052389732919</v>
      </c>
      <c r="Q3912" s="4">
        <v>6998.3672639114466</v>
      </c>
      <c r="R3912" s="46">
        <v>16981.630484722344</v>
      </c>
      <c r="S3912" s="110">
        <v>17208.872524039776</v>
      </c>
      <c r="T3912" s="46">
        <v>17262.027937524406</v>
      </c>
      <c r="U3912" s="110">
        <f>$L$1*gp_need_index[[#This Row],[Normalised weighted population 2025/26]]</f>
        <v>6898.726250548707</v>
      </c>
      <c r="V3912" s="4">
        <f>$M$1*gp_need_index[[#This Row],[Normalised travel time adjusted wp 2025/26]]</f>
        <v>10249.391231205691</v>
      </c>
      <c r="W3912" s="115">
        <v>17148.117481754398</v>
      </c>
      <c r="X3912" s="43">
        <f>gp_need_index[[#This Row],[Combined weighted population 2025/26]]/gp_need_index[[#This Row],[Registered population 2025/26]]</f>
        <v>0.92327944389118199</v>
      </c>
    </row>
    <row r="3913" spans="1:24" ht="13">
      <c r="A3913" s="8" t="s">
        <v>606</v>
      </c>
      <c r="B3913" s="3" t="s">
        <v>9080</v>
      </c>
      <c r="C3913" s="74" t="s">
        <v>6404</v>
      </c>
      <c r="D3913" s="74" t="s">
        <v>6800</v>
      </c>
      <c r="E3913" s="74" t="s">
        <v>6567</v>
      </c>
      <c r="F3913" s="41">
        <v>1.0133816384428971</v>
      </c>
      <c r="G3913" s="110">
        <v>22873.166666666668</v>
      </c>
      <c r="H3913" s="4">
        <v>8846.8866681016934</v>
      </c>
      <c r="I3913" s="46">
        <v>21684.330958233248</v>
      </c>
      <c r="J3913" s="110">
        <v>21974.502834992443</v>
      </c>
      <c r="K3913" s="46">
        <v>22042.665191908163</v>
      </c>
      <c r="L3913" s="110">
        <f>$L$1*gp_need_index[[#This Row],[Normalised weighted population (base year)]]</f>
        <v>8809.1813881908074</v>
      </c>
      <c r="M3913" s="4">
        <f>$M$1*gp_need_index[[#This Row],[Normalised travel time adjusted wp (base year)]]</f>
        <v>13087.911811290163</v>
      </c>
      <c r="N3913" s="115">
        <v>21897.093199480973</v>
      </c>
      <c r="O3913" s="43">
        <f>gp_need_index[[#This Row],[Combined weighted population (base year)]]/gp_need_index[[#This Row],[Registered population (base year)]]</f>
        <v>0.95732670157087874</v>
      </c>
      <c r="P3913" s="77">
        <v>23083.970686336725</v>
      </c>
      <c r="Q3913" s="4">
        <v>9027.1354647172993</v>
      </c>
      <c r="R3913" s="46">
        <v>21904.46328643852</v>
      </c>
      <c r="S3913" s="110">
        <v>22197.580894423354</v>
      </c>
      <c r="T3913" s="46">
        <v>22266.145618181599</v>
      </c>
      <c r="U3913" s="110">
        <f>$L$1*gp_need_index[[#This Row],[Normalised weighted population 2025/26]]</f>
        <v>8898.6093540478178</v>
      </c>
      <c r="V3913" s="4">
        <f>$M$1*gp_need_index[[#This Row],[Normalised travel time adjusted wp 2025/26]]</f>
        <v>13220.604118919549</v>
      </c>
      <c r="W3913" s="115">
        <v>22119.213472967367</v>
      </c>
      <c r="X3913" s="43">
        <f>gp_need_index[[#This Row],[Combined weighted population 2025/26]]/gp_need_index[[#This Row],[Registered population 2025/26]]</f>
        <v>0.95820661763617676</v>
      </c>
    </row>
    <row r="3914" spans="1:24" ht="13">
      <c r="A3914" s="8" t="s">
        <v>613</v>
      </c>
      <c r="B3914" s="3" t="s">
        <v>9079</v>
      </c>
      <c r="C3914" s="74" t="s">
        <v>6404</v>
      </c>
      <c r="D3914" s="74" t="s">
        <v>6800</v>
      </c>
      <c r="E3914" s="74" t="s">
        <v>6567</v>
      </c>
      <c r="F3914" s="41">
        <v>1.0133816384428971</v>
      </c>
      <c r="G3914" s="110">
        <v>6757.166666666667</v>
      </c>
      <c r="H3914" s="4">
        <v>2579.6878409651449</v>
      </c>
      <c r="I3914" s="46">
        <v>6322.993275601817</v>
      </c>
      <c r="J3914" s="110">
        <v>6407.6052854927902</v>
      </c>
      <c r="K3914" s="46">
        <v>6427.4809332707837</v>
      </c>
      <c r="L3914" s="110">
        <f>$L$1*gp_need_index[[#This Row],[Normalised weighted population (base year)]]</f>
        <v>2568.6932554374462</v>
      </c>
      <c r="M3914" s="4">
        <f>$M$1*gp_need_index[[#This Row],[Normalised travel time adjusted wp (base year)]]</f>
        <v>3816.3399430608874</v>
      </c>
      <c r="N3914" s="115">
        <v>6385.0331984983331</v>
      </c>
      <c r="O3914" s="43">
        <f>gp_need_index[[#This Row],[Combined weighted population (base year)]]/gp_need_index[[#This Row],[Registered population (base year)]]</f>
        <v>0.9449275877707618</v>
      </c>
      <c r="P3914" s="77">
        <v>6819.6281503983328</v>
      </c>
      <c r="Q3914" s="4">
        <v>2631.1438030959321</v>
      </c>
      <c r="R3914" s="46">
        <v>6384.5051469004375</v>
      </c>
      <c r="S3914" s="110">
        <v>6469.9402864130743</v>
      </c>
      <c r="T3914" s="46">
        <v>6489.9248816074851</v>
      </c>
      <c r="U3914" s="110">
        <f>$L$1*gp_need_index[[#This Row],[Normalised weighted population 2025/26]]</f>
        <v>2593.682231709774</v>
      </c>
      <c r="V3914" s="4">
        <f>$M$1*gp_need_index[[#This Row],[Normalised travel time adjusted wp 2025/26]]</f>
        <v>3853.4162621840178</v>
      </c>
      <c r="W3914" s="115">
        <v>6447.0984938937918</v>
      </c>
      <c r="X3914" s="43">
        <f>gp_need_index[[#This Row],[Combined weighted population 2025/26]]/gp_need_index[[#This Row],[Registered population 2025/26]]</f>
        <v>0.94537390480992989</v>
      </c>
    </row>
    <row r="3915" spans="1:24" ht="13">
      <c r="A3915" s="8" t="s">
        <v>593</v>
      </c>
      <c r="B3915" s="3" t="s">
        <v>9078</v>
      </c>
      <c r="C3915" s="74" t="s">
        <v>6404</v>
      </c>
      <c r="D3915" s="74" t="s">
        <v>6800</v>
      </c>
      <c r="E3915" s="74" t="s">
        <v>6567</v>
      </c>
      <c r="F3915" s="41">
        <v>1.0133816384428971</v>
      </c>
      <c r="G3915" s="110">
        <v>12306.333333333334</v>
      </c>
      <c r="H3915" s="4">
        <v>5736.9513130468276</v>
      </c>
      <c r="I3915" s="46">
        <v>14061.664360629991</v>
      </c>
      <c r="J3915" s="110">
        <v>14249.832469009314</v>
      </c>
      <c r="K3915" s="46">
        <v>14294.033795156958</v>
      </c>
      <c r="L3915" s="110">
        <f>$L$1*gp_need_index[[#This Row],[Normalised weighted population (base year)]]</f>
        <v>5712.5005245142356</v>
      </c>
      <c r="M3915" s="4">
        <f>$M$1*gp_need_index[[#This Row],[Normalised travel time adjusted wp (base year)]]</f>
        <v>8487.1340243961058</v>
      </c>
      <c r="N3915" s="115">
        <v>14199.634548910341</v>
      </c>
      <c r="O3915" s="43">
        <f>gp_need_index[[#This Row],[Combined weighted population (base year)]]/gp_need_index[[#This Row],[Registered population (base year)]]</f>
        <v>1.1538477111170675</v>
      </c>
      <c r="P3915" s="77">
        <v>12428.747395905142</v>
      </c>
      <c r="Q3915" s="4">
        <v>5860.4082873295865</v>
      </c>
      <c r="R3915" s="46">
        <v>14220.35801668022</v>
      </c>
      <c r="S3915" s="110">
        <v>14410.649706187987</v>
      </c>
      <c r="T3915" s="46">
        <v>14455.161863660507</v>
      </c>
      <c r="U3915" s="110">
        <f>$L$1*gp_need_index[[#This Row],[Normalised weighted population 2025/26]]</f>
        <v>5776.9692509874794</v>
      </c>
      <c r="V3915" s="4">
        <f>$M$1*gp_need_index[[#This Row],[Normalised travel time adjusted wp 2025/26]]</f>
        <v>8582.8043951311356</v>
      </c>
      <c r="W3915" s="115">
        <v>14359.773646118614</v>
      </c>
      <c r="X3915" s="43">
        <f>gp_need_index[[#This Row],[Combined weighted population 2025/26]]/gp_need_index[[#This Row],[Registered population 2025/26]]</f>
        <v>1.1553677284365502</v>
      </c>
    </row>
    <row r="3916" spans="1:24" ht="13">
      <c r="A3916" s="8" t="s">
        <v>609</v>
      </c>
      <c r="B3916" s="3" t="s">
        <v>9077</v>
      </c>
      <c r="C3916" s="74" t="s">
        <v>6404</v>
      </c>
      <c r="D3916" s="74" t="s">
        <v>6800</v>
      </c>
      <c r="E3916" s="74" t="s">
        <v>6567</v>
      </c>
      <c r="F3916" s="41">
        <v>1.0133816384428971</v>
      </c>
      <c r="G3916" s="110">
        <v>11412.416666666664</v>
      </c>
      <c r="H3916" s="4">
        <v>5023.9041477117871</v>
      </c>
      <c r="I3916" s="46">
        <v>12313.936453398554</v>
      </c>
      <c r="J3916" s="110">
        <v>12478.717098826743</v>
      </c>
      <c r="K3916" s="46">
        <v>12517.424630693451</v>
      </c>
      <c r="L3916" s="110">
        <f>$L$1*gp_need_index[[#This Row],[Normalised weighted population (base year)]]</f>
        <v>5002.4923540219306</v>
      </c>
      <c r="M3916" s="4">
        <f>$M$1*gp_need_index[[#This Row],[Normalised travel time adjusted wp (base year)]]</f>
        <v>7432.2659372029066</v>
      </c>
      <c r="N3916" s="115">
        <v>12434.758291224836</v>
      </c>
      <c r="O3916" s="43">
        <f>gp_need_index[[#This Row],[Combined weighted population (base year)]]/gp_need_index[[#This Row],[Registered population (base year)]]</f>
        <v>1.0895815193590173</v>
      </c>
      <c r="P3916" s="77">
        <v>11523.485330313797</v>
      </c>
      <c r="Q3916" s="4">
        <v>5128.0872870510284</v>
      </c>
      <c r="R3916" s="46">
        <v>12443.371449104437</v>
      </c>
      <c r="S3916" s="110">
        <v>12609.884146847022</v>
      </c>
      <c r="T3916" s="46">
        <v>12648.834031848644</v>
      </c>
      <c r="U3916" s="110">
        <f>$L$1*gp_need_index[[#This Row],[Normalised weighted population 2025/26]]</f>
        <v>5055.0748550614608</v>
      </c>
      <c r="V3916" s="4">
        <f>$M$1*gp_need_index[[#This Row],[Normalised travel time adjusted wp 2025/26]]</f>
        <v>7510.2907422126473</v>
      </c>
      <c r="W3916" s="115">
        <v>12565.365597274107</v>
      </c>
      <c r="X3916" s="43">
        <f>gp_need_index[[#This Row],[Combined weighted population 2025/26]]/gp_need_index[[#This Row],[Registered population 2025/26]]</f>
        <v>1.0904136411073071</v>
      </c>
    </row>
    <row r="3917" spans="1:24" ht="13">
      <c r="A3917" s="8" t="s">
        <v>591</v>
      </c>
      <c r="B3917" s="3" t="s">
        <v>8874</v>
      </c>
      <c r="C3917" s="74" t="s">
        <v>6404</v>
      </c>
      <c r="D3917" s="74" t="s">
        <v>6800</v>
      </c>
      <c r="E3917" s="74" t="s">
        <v>6567</v>
      </c>
      <c r="F3917" s="41">
        <v>1.0133816384428971</v>
      </c>
      <c r="G3917" s="110">
        <v>11956.916666666668</v>
      </c>
      <c r="H3917" s="4">
        <v>4241.9404952785744</v>
      </c>
      <c r="I3917" s="46">
        <v>10397.289470928614</v>
      </c>
      <c r="J3917" s="110">
        <v>10536.422239414722</v>
      </c>
      <c r="K3917" s="46">
        <v>10569.104998096029</v>
      </c>
      <c r="L3917" s="110">
        <f>$L$1*gp_need_index[[#This Row],[Normalised weighted population (base year)]]</f>
        <v>4223.8614173226542</v>
      </c>
      <c r="M3917" s="4">
        <f>$M$1*gp_need_index[[#This Row],[Normalised travel time adjusted wp (base year)]]</f>
        <v>6275.4441413975101</v>
      </c>
      <c r="N3917" s="115">
        <v>10499.305558720163</v>
      </c>
      <c r="O3917" s="43">
        <f>gp_need_index[[#This Row],[Combined weighted population (base year)]]/gp_need_index[[#This Row],[Registered population (base year)]]</f>
        <v>0.87809473390326342</v>
      </c>
      <c r="P3917" s="77">
        <v>12058.772648971382</v>
      </c>
      <c r="Q3917" s="4">
        <v>4325.4053201603429</v>
      </c>
      <c r="R3917" s="46">
        <v>10495.653067878849</v>
      </c>
      <c r="S3917" s="110">
        <v>10636.102102455288</v>
      </c>
      <c r="T3917" s="46">
        <v>10668.955295151729</v>
      </c>
      <c r="U3917" s="110">
        <f>$L$1*gp_need_index[[#This Row],[Normalised weighted population 2025/26]]</f>
        <v>4263.8212744747379</v>
      </c>
      <c r="V3917" s="4">
        <f>$M$1*gp_need_index[[#This Row],[Normalised travel time adjusted wp 2025/26]]</f>
        <v>6334.7306147354011</v>
      </c>
      <c r="W3917" s="115">
        <v>10598.551889210139</v>
      </c>
      <c r="X3917" s="43">
        <f>gp_need_index[[#This Row],[Combined weighted population 2025/26]]/gp_need_index[[#This Row],[Registered population 2025/26]]</f>
        <v>0.87890801143134578</v>
      </c>
    </row>
    <row r="3918" spans="1:24" ht="13">
      <c r="A3918" s="8" t="s">
        <v>4574</v>
      </c>
      <c r="B3918" s="3" t="s">
        <v>9076</v>
      </c>
      <c r="C3918" s="74" t="s">
        <v>6432</v>
      </c>
      <c r="D3918" s="74" t="s">
        <v>6796</v>
      </c>
      <c r="E3918" s="74" t="s">
        <v>6443</v>
      </c>
      <c r="F3918" s="41">
        <v>0.99540662764369037</v>
      </c>
      <c r="G3918" s="110">
        <v>10543.166666666668</v>
      </c>
      <c r="H3918" s="4">
        <v>4356.4107088452347</v>
      </c>
      <c r="I3918" s="46">
        <v>10677.863879639979</v>
      </c>
      <c r="J3918" s="110">
        <v>10628.816474870804</v>
      </c>
      <c r="K3918" s="46">
        <v>10661.785829745044</v>
      </c>
      <c r="L3918" s="110">
        <f>$L$1*gp_need_index[[#This Row],[Normalised weighted population (base year)]]</f>
        <v>4337.8437607937749</v>
      </c>
      <c r="M3918" s="4">
        <f>$M$1*gp_need_index[[#This Row],[Normalised travel time adjusted wp (base year)]]</f>
        <v>6330.4737188401068</v>
      </c>
      <c r="N3918" s="115">
        <v>10668.317479633883</v>
      </c>
      <c r="O3918" s="43">
        <f>gp_need_index[[#This Row],[Combined weighted population (base year)]]/gp_need_index[[#This Row],[Registered population (base year)]]</f>
        <v>1.0118703248202356</v>
      </c>
      <c r="P3918" s="77">
        <v>10631.752976511849</v>
      </c>
      <c r="Q3918" s="4">
        <v>4430.3668194182083</v>
      </c>
      <c r="R3918" s="46">
        <v>10750.343530425869</v>
      </c>
      <c r="S3918" s="110">
        <v>10700.963199632379</v>
      </c>
      <c r="T3918" s="46">
        <v>10734.016737728247</v>
      </c>
      <c r="U3918" s="110">
        <f>$L$1*gp_need_index[[#This Row],[Normalised weighted population 2025/26]]</f>
        <v>4367.2883579988002</v>
      </c>
      <c r="V3918" s="4">
        <f>$M$1*gp_need_index[[#This Row],[Normalised travel time adjusted wp 2025/26]]</f>
        <v>6373.361080486402</v>
      </c>
      <c r="W3918" s="115">
        <v>10740.649438485201</v>
      </c>
      <c r="X3918" s="43">
        <f>gp_need_index[[#This Row],[Combined weighted population 2025/26]]/gp_need_index[[#This Row],[Registered population 2025/26]]</f>
        <v>1.010242568860839</v>
      </c>
    </row>
    <row r="3919" spans="1:24" ht="13">
      <c r="A3919" s="8" t="s">
        <v>579</v>
      </c>
      <c r="B3919" s="3" t="s">
        <v>9075</v>
      </c>
      <c r="C3919" s="74" t="s">
        <v>6404</v>
      </c>
      <c r="D3919" s="74" t="s">
        <v>6800</v>
      </c>
      <c r="E3919" s="74" t="s">
        <v>6567</v>
      </c>
      <c r="F3919" s="41">
        <v>1.0133816384428971</v>
      </c>
      <c r="G3919" s="110">
        <v>10538.5</v>
      </c>
      <c r="H3919" s="4">
        <v>4506.0448263923236</v>
      </c>
      <c r="I3919" s="46">
        <v>11044.627448482044</v>
      </c>
      <c r="J3919" s="110">
        <v>11192.422659734128</v>
      </c>
      <c r="K3919" s="46">
        <v>11227.140255568404</v>
      </c>
      <c r="L3919" s="110">
        <f>$L$1*gp_need_index[[#This Row],[Normalised weighted population (base year)]]</f>
        <v>4486.8401402870159</v>
      </c>
      <c r="M3919" s="4">
        <f>$M$1*gp_need_index[[#This Row],[Normalised travel time adjusted wp (base year)]]</f>
        <v>6666.15494444866</v>
      </c>
      <c r="N3919" s="115">
        <v>11152.995084735676</v>
      </c>
      <c r="O3919" s="43">
        <f>gp_need_index[[#This Row],[Combined weighted population (base year)]]/gp_need_index[[#This Row],[Registered population (base year)]]</f>
        <v>1.0583095397576197</v>
      </c>
      <c r="P3919" s="77">
        <v>10636.739065088932</v>
      </c>
      <c r="Q3919" s="4">
        <v>4597.0185146340937</v>
      </c>
      <c r="R3919" s="46">
        <v>11154.726067250182</v>
      </c>
      <c r="S3919" s="110">
        <v>11303.994578411683</v>
      </c>
      <c r="T3919" s="46">
        <v>11338.910782538602</v>
      </c>
      <c r="U3919" s="110">
        <f>$L$1*gp_need_index[[#This Row],[Normalised weighted population 2025/26]]</f>
        <v>4531.5673078065447</v>
      </c>
      <c r="V3919" s="4">
        <f>$M$1*gp_need_index[[#This Row],[Normalised travel time adjusted wp 2025/26]]</f>
        <v>6732.5190972111122</v>
      </c>
      <c r="W3919" s="115">
        <v>11264.086405017657</v>
      </c>
      <c r="X3919" s="43">
        <f>gp_need_index[[#This Row],[Combined weighted population 2025/26]]/gp_need_index[[#This Row],[Registered population 2025/26]]</f>
        <v>1.0589792920640269</v>
      </c>
    </row>
    <row r="3920" spans="1:24" ht="13">
      <c r="A3920" s="8" t="s">
        <v>4572</v>
      </c>
      <c r="B3920" s="3" t="s">
        <v>9074</v>
      </c>
      <c r="C3920" s="74" t="s">
        <v>6432</v>
      </c>
      <c r="D3920" s="74" t="s">
        <v>6796</v>
      </c>
      <c r="E3920" s="74" t="s">
        <v>6443</v>
      </c>
      <c r="F3920" s="41">
        <v>0.99540662764369037</v>
      </c>
      <c r="G3920" s="110">
        <v>8607.5</v>
      </c>
      <c r="H3920" s="4">
        <v>3796.0038820154591</v>
      </c>
      <c r="I3920" s="46">
        <v>9304.2679966899304</v>
      </c>
      <c r="J3920" s="110">
        <v>9261.5300292782376</v>
      </c>
      <c r="K3920" s="46">
        <v>9290.2582203177208</v>
      </c>
      <c r="L3920" s="110">
        <f>$L$1*gp_need_index[[#This Row],[Normalised weighted population (base year)]]</f>
        <v>3779.8253782904962</v>
      </c>
      <c r="M3920" s="4">
        <f>$M$1*gp_need_index[[#This Row],[Normalised travel time adjusted wp (base year)]]</f>
        <v>5516.1242632432395</v>
      </c>
      <c r="N3920" s="115">
        <v>9295.9496415337362</v>
      </c>
      <c r="O3920" s="43">
        <f>gp_need_index[[#This Row],[Combined weighted population (base year)]]/gp_need_index[[#This Row],[Registered population (base year)]]</f>
        <v>1.0799825316914013</v>
      </c>
      <c r="P3920" s="77">
        <v>8688.478701605065</v>
      </c>
      <c r="Q3920" s="4">
        <v>3871.5108811556452</v>
      </c>
      <c r="R3920" s="46">
        <v>9394.2722240932762</v>
      </c>
      <c r="S3920" s="110">
        <v>9351.1208337514781</v>
      </c>
      <c r="T3920" s="46">
        <v>9380.004927916767</v>
      </c>
      <c r="U3920" s="110">
        <f>$L$1*gp_need_index[[#This Row],[Normalised weighted population 2025/26]]</f>
        <v>3816.3892716578866</v>
      </c>
      <c r="V3920" s="4">
        <f>$M$1*gp_need_index[[#This Row],[Normalised travel time adjusted wp 2025/26]]</f>
        <v>5569.4116939683208</v>
      </c>
      <c r="W3920" s="115">
        <v>9385.8009656262075</v>
      </c>
      <c r="X3920" s="43">
        <f>gp_need_index[[#This Row],[Combined weighted population 2025/26]]/gp_need_index[[#This Row],[Registered population 2025/26]]</f>
        <v>1.0802582693668021</v>
      </c>
    </row>
    <row r="3921" spans="1:24" ht="13">
      <c r="A3921" s="8" t="s">
        <v>612</v>
      </c>
      <c r="B3921" s="3" t="s">
        <v>9073</v>
      </c>
      <c r="C3921" s="74" t="s">
        <v>6404</v>
      </c>
      <c r="D3921" s="74" t="s">
        <v>6800</v>
      </c>
      <c r="E3921" s="74" t="s">
        <v>6567</v>
      </c>
      <c r="F3921" s="41">
        <v>1.0133816384428971</v>
      </c>
      <c r="G3921" s="110">
        <v>5901.6666666666661</v>
      </c>
      <c r="H3921" s="4">
        <v>1918.6660772688724</v>
      </c>
      <c r="I3921" s="46">
        <v>4702.7832251818227</v>
      </c>
      <c r="J3921" s="110">
        <v>4765.714169976527</v>
      </c>
      <c r="K3921" s="46">
        <v>4780.4968621107473</v>
      </c>
      <c r="L3921" s="110">
        <f>$L$1*gp_need_index[[#This Row],[Normalised weighted population (base year)]]</f>
        <v>1910.4887552105049</v>
      </c>
      <c r="M3921" s="4">
        <f>$M$1*gp_need_index[[#This Row],[Normalised travel time adjusted wp (base year)]]</f>
        <v>2838.4372216669599</v>
      </c>
      <c r="N3921" s="115">
        <v>4748.9259768774646</v>
      </c>
      <c r="O3921" s="43">
        <f>gp_need_index[[#This Row],[Combined weighted population (base year)]]/gp_need_index[[#This Row],[Registered population (base year)]]</f>
        <v>0.80467539851072556</v>
      </c>
      <c r="P3921" s="77">
        <v>5953.6729743019132</v>
      </c>
      <c r="Q3921" s="4">
        <v>1956.250046899585</v>
      </c>
      <c r="R3921" s="46">
        <v>4746.8665446406412</v>
      </c>
      <c r="S3921" s="110">
        <v>4810.3873964777067</v>
      </c>
      <c r="T3921" s="46">
        <v>4825.2459022121084</v>
      </c>
      <c r="U3921" s="110">
        <f>$L$1*gp_need_index[[#This Row],[Normalised weighted population 2025/26]]</f>
        <v>1928.3974450406997</v>
      </c>
      <c r="V3921" s="4">
        <f>$M$1*gp_need_index[[#This Row],[Normalised travel time adjusted wp 2025/26]]</f>
        <v>2865.0071253236874</v>
      </c>
      <c r="W3921" s="115">
        <v>4793.4045703643869</v>
      </c>
      <c r="X3921" s="43">
        <f>gp_need_index[[#This Row],[Combined weighted population 2025/26]]/gp_need_index[[#This Row],[Registered population 2025/26]]</f>
        <v>0.80511720933520514</v>
      </c>
    </row>
    <row r="3922" spans="1:24" ht="13">
      <c r="A3922" s="8" t="s">
        <v>4577</v>
      </c>
      <c r="B3922" s="3" t="s">
        <v>9072</v>
      </c>
      <c r="C3922" s="74" t="s">
        <v>6432</v>
      </c>
      <c r="D3922" s="74" t="s">
        <v>6796</v>
      </c>
      <c r="E3922" s="74" t="s">
        <v>6443</v>
      </c>
      <c r="F3922" s="41">
        <v>0.99540662764369037</v>
      </c>
      <c r="G3922" s="110">
        <v>8493.5833333333321</v>
      </c>
      <c r="H3922" s="4">
        <v>2905.5083649979761</v>
      </c>
      <c r="I3922" s="46">
        <v>7121.6019094828371</v>
      </c>
      <c r="J3922" s="110">
        <v>7088.8897401391769</v>
      </c>
      <c r="K3922" s="46">
        <v>7110.878653209561</v>
      </c>
      <c r="L3922" s="110">
        <f>$L$1*gp_need_index[[#This Row],[Normalised weighted population (base year)]]</f>
        <v>2893.1251379605283</v>
      </c>
      <c r="M3922" s="4">
        <f>$M$1*gp_need_index[[#This Row],[Normalised travel time adjusted wp (base year)]]</f>
        <v>4222.1097995063283</v>
      </c>
      <c r="N3922" s="115">
        <v>7115.2349374668565</v>
      </c>
      <c r="O3922" s="43">
        <f>gp_need_index[[#This Row],[Combined weighted population (base year)]]/gp_need_index[[#This Row],[Registered population (base year)]]</f>
        <v>0.83771885884051966</v>
      </c>
      <c r="P3922" s="77">
        <v>8563.3688207873565</v>
      </c>
      <c r="Q3922" s="4">
        <v>2956.0770844418462</v>
      </c>
      <c r="R3922" s="46">
        <v>7172.9600404380817</v>
      </c>
      <c r="S3922" s="110">
        <v>7140.0119640754201</v>
      </c>
      <c r="T3922" s="46">
        <v>7162.0663019006006</v>
      </c>
      <c r="U3922" s="110">
        <f>$L$1*gp_need_index[[#This Row],[Normalised weighted population 2025/26]]</f>
        <v>2913.9891937718253</v>
      </c>
      <c r="V3922" s="4">
        <f>$M$1*gp_need_index[[#This Row],[Normalised travel time adjusted wp 2025/26]]</f>
        <v>4252.5026501921684</v>
      </c>
      <c r="W3922" s="115">
        <v>7166.4918439639932</v>
      </c>
      <c r="X3922" s="43">
        <f>gp_need_index[[#This Row],[Combined weighted population 2025/26]]/gp_need_index[[#This Row],[Registered population 2025/26]]</f>
        <v>0.83687763471865417</v>
      </c>
    </row>
    <row r="3923" spans="1:24" ht="13">
      <c r="A3923" s="8" t="s">
        <v>590</v>
      </c>
      <c r="B3923" s="3" t="s">
        <v>7325</v>
      </c>
      <c r="C3923" s="74" t="s">
        <v>6404</v>
      </c>
      <c r="D3923" s="74" t="s">
        <v>6800</v>
      </c>
      <c r="E3923" s="74" t="s">
        <v>6567</v>
      </c>
      <c r="F3923" s="41">
        <v>1.0133816384428971</v>
      </c>
      <c r="G3923" s="110">
        <v>4557.916666666667</v>
      </c>
      <c r="H3923" s="4">
        <v>1470.2211981253186</v>
      </c>
      <c r="I3923" s="46">
        <v>3603.6138178313959</v>
      </c>
      <c r="J3923" s="110">
        <v>3651.8360750294437</v>
      </c>
      <c r="K3923" s="46">
        <v>3663.1636466160685</v>
      </c>
      <c r="L3923" s="110">
        <f>$L$1*gp_need_index[[#This Row],[Normalised weighted population (base year)]]</f>
        <v>1463.9551404842605</v>
      </c>
      <c r="M3923" s="4">
        <f>$M$1*gp_need_index[[#This Row],[Normalised travel time adjusted wp (base year)]]</f>
        <v>2175.0166025674184</v>
      </c>
      <c r="N3923" s="115">
        <v>3638.9717430516789</v>
      </c>
      <c r="O3923" s="43">
        <f>gp_need_index[[#This Row],[Combined weighted population (base year)]]/gp_need_index[[#This Row],[Registered population (base year)]]</f>
        <v>0.7983848782634636</v>
      </c>
      <c r="P3923" s="77">
        <v>4598.2012356065225</v>
      </c>
      <c r="Q3923" s="4">
        <v>1499.3870483923984</v>
      </c>
      <c r="R3923" s="46">
        <v>3638.2824520625772</v>
      </c>
      <c r="S3923" s="110">
        <v>3686.9686323892156</v>
      </c>
      <c r="T3923" s="46">
        <v>3698.3570799406593</v>
      </c>
      <c r="U3923" s="110">
        <f>$L$1*gp_need_index[[#This Row],[Normalised weighted population 2025/26]]</f>
        <v>1478.0391483335945</v>
      </c>
      <c r="V3923" s="4">
        <f>$M$1*gp_need_index[[#This Row],[Normalised travel time adjusted wp 2025/26]]</f>
        <v>2195.9128303002544</v>
      </c>
      <c r="W3923" s="115">
        <v>3673.9519786338487</v>
      </c>
      <c r="X3923" s="43">
        <f>gp_need_index[[#This Row],[Combined weighted population 2025/26]]/gp_need_index[[#This Row],[Registered population 2025/26]]</f>
        <v>0.79899764938174545</v>
      </c>
    </row>
    <row r="3924" spans="1:24" ht="13">
      <c r="A3924" s="8" t="s">
        <v>4556</v>
      </c>
      <c r="B3924" s="3" t="s">
        <v>9071</v>
      </c>
      <c r="C3924" s="74" t="s">
        <v>6432</v>
      </c>
      <c r="D3924" s="74" t="s">
        <v>6796</v>
      </c>
      <c r="E3924" s="74" t="s">
        <v>6443</v>
      </c>
      <c r="F3924" s="41">
        <v>0.99540662764369037</v>
      </c>
      <c r="G3924" s="110">
        <v>7363.833333333333</v>
      </c>
      <c r="H3924" s="4">
        <v>1586.6446379293639</v>
      </c>
      <c r="I3924" s="46">
        <v>3888.9757191101162</v>
      </c>
      <c r="J3924" s="110">
        <v>3871.1122055475962</v>
      </c>
      <c r="K3924" s="46">
        <v>3883.1199462367358</v>
      </c>
      <c r="L3924" s="110">
        <f>$L$1*gp_need_index[[#This Row],[Normalised weighted population (base year)]]</f>
        <v>1579.882385575896</v>
      </c>
      <c r="M3924" s="4">
        <f>$M$1*gp_need_index[[#This Row],[Normalised travel time adjusted wp (base year)]]</f>
        <v>2305.6164473098684</v>
      </c>
      <c r="N3924" s="115">
        <v>3885.4988328857644</v>
      </c>
      <c r="O3924" s="43">
        <f>gp_need_index[[#This Row],[Combined weighted population (base year)]]/gp_need_index[[#This Row],[Registered population (base year)]]</f>
        <v>0.52764622133659067</v>
      </c>
      <c r="P3924" s="77">
        <v>7423.2477076002197</v>
      </c>
      <c r="Q3924" s="4">
        <v>1611.2231711819286</v>
      </c>
      <c r="R3924" s="46">
        <v>3909.6542792956598</v>
      </c>
      <c r="S3924" s="110">
        <v>3891.6957814064153</v>
      </c>
      <c r="T3924" s="46">
        <v>3903.716597885129</v>
      </c>
      <c r="U3924" s="110">
        <f>$L$1*gp_need_index[[#This Row],[Normalised weighted population 2025/26]]</f>
        <v>1588.2829762084564</v>
      </c>
      <c r="V3924" s="4">
        <f>$M$1*gp_need_index[[#This Row],[Normalised travel time adjusted wp 2025/26]]</f>
        <v>2317.8457833740476</v>
      </c>
      <c r="W3924" s="115">
        <v>3906.1287595825042</v>
      </c>
      <c r="X3924" s="43">
        <f>gp_need_index[[#This Row],[Combined weighted population 2025/26]]/gp_need_index[[#This Row],[Registered population 2025/26]]</f>
        <v>0.52620213058271681</v>
      </c>
    </row>
    <row r="3925" spans="1:24" ht="13">
      <c r="A3925" s="8" t="s">
        <v>4569</v>
      </c>
      <c r="B3925" s="3" t="s">
        <v>9070</v>
      </c>
      <c r="C3925" s="74" t="s">
        <v>6432</v>
      </c>
      <c r="D3925" s="74" t="s">
        <v>6796</v>
      </c>
      <c r="E3925" s="74" t="s">
        <v>6443</v>
      </c>
      <c r="F3925" s="41">
        <v>0.99540662764369037</v>
      </c>
      <c r="G3925" s="110">
        <v>21394.166666666664</v>
      </c>
      <c r="H3925" s="4">
        <v>4983.4734608852168</v>
      </c>
      <c r="I3925" s="46">
        <v>12214.838044330299</v>
      </c>
      <c r="J3925" s="110">
        <v>12158.730744920673</v>
      </c>
      <c r="K3925" s="46">
        <v>12196.445716262719</v>
      </c>
      <c r="L3925" s="110">
        <f>$L$1*gp_need_index[[#This Row],[Normalised weighted population (base year)]]</f>
        <v>4962.2339820922243</v>
      </c>
      <c r="M3925" s="4">
        <f>$M$1*gp_need_index[[#This Row],[Normalised travel time adjusted wp (base year)]]</f>
        <v>7241.6835512355674</v>
      </c>
      <c r="N3925" s="115">
        <v>12203.917533327793</v>
      </c>
      <c r="O3925" s="43">
        <f>gp_need_index[[#This Row],[Combined weighted population (base year)]]/gp_need_index[[#This Row],[Registered population (base year)]]</f>
        <v>0.57043201184097503</v>
      </c>
      <c r="P3925" s="77">
        <v>21581.584191510279</v>
      </c>
      <c r="Q3925" s="4">
        <v>5063.7968898605714</v>
      </c>
      <c r="R3925" s="46">
        <v>12287.369952236128</v>
      </c>
      <c r="S3925" s="110">
        <v>12230.929486765777</v>
      </c>
      <c r="T3925" s="46">
        <v>12268.708842343092</v>
      </c>
      <c r="U3925" s="110">
        <f>$L$1*gp_need_index[[#This Row],[Normalised weighted population 2025/26]]</f>
        <v>4991.6998085640989</v>
      </c>
      <c r="V3925" s="4">
        <f>$M$1*gp_need_index[[#This Row],[Normalised travel time adjusted wp 2025/26]]</f>
        <v>7284.5900424930433</v>
      </c>
      <c r="W3925" s="115">
        <v>12276.289851057143</v>
      </c>
      <c r="X3925" s="43">
        <f>gp_need_index[[#This Row],[Combined weighted population 2025/26]]/gp_need_index[[#This Row],[Registered population 2025/26]]</f>
        <v>0.5688317290389816</v>
      </c>
    </row>
    <row r="3926" spans="1:24" ht="13">
      <c r="A3926" s="8" t="s">
        <v>572</v>
      </c>
      <c r="B3926" s="3" t="s">
        <v>9069</v>
      </c>
      <c r="C3926" s="74" t="s">
        <v>6404</v>
      </c>
      <c r="D3926" s="74" t="s">
        <v>6800</v>
      </c>
      <c r="E3926" s="74" t="s">
        <v>6567</v>
      </c>
      <c r="F3926" s="41">
        <v>1.0133816384428971</v>
      </c>
      <c r="G3926" s="110">
        <v>13861</v>
      </c>
      <c r="H3926" s="4">
        <v>5691.8850425728497</v>
      </c>
      <c r="I3926" s="46">
        <v>13951.20381550574</v>
      </c>
      <c r="J3926" s="110">
        <v>14137.893780808005</v>
      </c>
      <c r="K3926" s="46">
        <v>14181.74788613909</v>
      </c>
      <c r="L3926" s="110">
        <f>$L$1*gp_need_index[[#This Row],[Normalised weighted population (base year)]]</f>
        <v>5667.6263257154715</v>
      </c>
      <c r="M3926" s="4">
        <f>$M$1*gp_need_index[[#This Row],[Normalised travel time adjusted wp (base year)]]</f>
        <v>8420.4638616874745</v>
      </c>
      <c r="N3926" s="115">
        <v>14088.090187402946</v>
      </c>
      <c r="O3926" s="43">
        <f>gp_need_index[[#This Row],[Combined weighted population (base year)]]/gp_need_index[[#This Row],[Registered population (base year)]]</f>
        <v>1.0163833913428284</v>
      </c>
      <c r="P3926" s="77">
        <v>13991.810186164446</v>
      </c>
      <c r="Q3926" s="4">
        <v>5808.4265350757369</v>
      </c>
      <c r="R3926" s="46">
        <v>14094.223609119865</v>
      </c>
      <c r="S3926" s="110">
        <v>14282.82741359045</v>
      </c>
      <c r="T3926" s="46">
        <v>14326.944748752208</v>
      </c>
      <c r="U3926" s="110">
        <f>$L$1*gp_need_index[[#This Row],[Normalised weighted population 2025/26]]</f>
        <v>5725.7276019999526</v>
      </c>
      <c r="V3926" s="4">
        <f>$M$1*gp_need_index[[#This Row],[Normalised travel time adjusted wp 2025/26]]</f>
        <v>8506.6750215727188</v>
      </c>
      <c r="W3926" s="115">
        <v>14232.402623572671</v>
      </c>
      <c r="X3926" s="43">
        <f>gp_need_index[[#This Row],[Combined weighted population 2025/26]]/gp_need_index[[#This Row],[Registered population 2025/26]]</f>
        <v>1.0171952330832883</v>
      </c>
    </row>
    <row r="3927" spans="1:24" ht="13">
      <c r="A3927" s="8" t="s">
        <v>4570</v>
      </c>
      <c r="B3927" s="3" t="s">
        <v>9068</v>
      </c>
      <c r="C3927" s="74" t="s">
        <v>6432</v>
      </c>
      <c r="D3927" s="74" t="s">
        <v>6796</v>
      </c>
      <c r="E3927" s="74" t="s">
        <v>6443</v>
      </c>
      <c r="F3927" s="41">
        <v>0.99540662764369037</v>
      </c>
      <c r="G3927" s="110">
        <v>12130.916666666664</v>
      </c>
      <c r="H3927" s="4">
        <v>3617.8212074807325</v>
      </c>
      <c r="I3927" s="46">
        <v>8867.5299406271843</v>
      </c>
      <c r="J3927" s="110">
        <v>8826.79807372916</v>
      </c>
      <c r="K3927" s="46">
        <v>8854.1777767077601</v>
      </c>
      <c r="L3927" s="110">
        <f>$L$1*gp_need_index[[#This Row],[Normalised weighted population (base year)]]</f>
        <v>3602.4021152720074</v>
      </c>
      <c r="M3927" s="4">
        <f>$M$1*gp_need_index[[#This Row],[Normalised travel time adjusted wp (base year)]]</f>
        <v>5257.1999299602285</v>
      </c>
      <c r="N3927" s="115">
        <v>8859.6020452322355</v>
      </c>
      <c r="O3927" s="43">
        <f>gp_need_index[[#This Row],[Combined weighted population (base year)]]/gp_need_index[[#This Row],[Registered population (base year)]]</f>
        <v>0.73033244631682714</v>
      </c>
      <c r="P3927" s="77">
        <v>12233.393047239757</v>
      </c>
      <c r="Q3927" s="4">
        <v>3682.2907610540528</v>
      </c>
      <c r="R3927" s="46">
        <v>8935.127106572807</v>
      </c>
      <c r="S3927" s="110">
        <v>8894.0847407213623</v>
      </c>
      <c r="T3927" s="46">
        <v>8921.5571245919473</v>
      </c>
      <c r="U3927" s="110">
        <f>$L$1*gp_need_index[[#This Row],[Normalised weighted population 2025/26]]</f>
        <v>3629.8632205876193</v>
      </c>
      <c r="V3927" s="4">
        <f>$M$1*gp_need_index[[#This Row],[Normalised travel time adjusted wp 2025/26]]</f>
        <v>5297.2066603321173</v>
      </c>
      <c r="W3927" s="115">
        <v>8927.0698809197365</v>
      </c>
      <c r="X3927" s="43">
        <f>gp_need_index[[#This Row],[Combined weighted population 2025/26]]/gp_need_index[[#This Row],[Registered population 2025/26]]</f>
        <v>0.72972967078287143</v>
      </c>
    </row>
    <row r="3928" spans="1:24" ht="13">
      <c r="A3928" s="8" t="s">
        <v>611</v>
      </c>
      <c r="B3928" s="3" t="s">
        <v>9067</v>
      </c>
      <c r="C3928" s="74" t="s">
        <v>6404</v>
      </c>
      <c r="D3928" s="74" t="s">
        <v>6800</v>
      </c>
      <c r="E3928" s="74" t="s">
        <v>6567</v>
      </c>
      <c r="F3928" s="41">
        <v>1.0133816384428971</v>
      </c>
      <c r="G3928" s="110">
        <v>5546.75</v>
      </c>
      <c r="H3928" s="4">
        <v>1687.2032940041313</v>
      </c>
      <c r="I3928" s="46">
        <v>4135.4519384678915</v>
      </c>
      <c r="J3928" s="110">
        <v>4190.7910611064472</v>
      </c>
      <c r="K3928" s="46">
        <v>4203.790408496071</v>
      </c>
      <c r="L3928" s="110">
        <f>$L$1*gp_need_index[[#This Row],[Normalised weighted population (base year)]]</f>
        <v>1680.0124623756026</v>
      </c>
      <c r="M3928" s="4">
        <f>$M$1*gp_need_index[[#This Row],[Normalised travel time adjusted wp (base year)]]</f>
        <v>2496.0156886900127</v>
      </c>
      <c r="N3928" s="115">
        <v>4176.028151065615</v>
      </c>
      <c r="O3928" s="43">
        <f>gp_need_index[[#This Row],[Combined weighted population (base year)]]/gp_need_index[[#This Row],[Registered population (base year)]]</f>
        <v>0.75287837942319646</v>
      </c>
      <c r="P3928" s="77">
        <v>5595.5008772192077</v>
      </c>
      <c r="Q3928" s="4">
        <v>1721.4823157102308</v>
      </c>
      <c r="R3928" s="46">
        <v>4177.1995479751904</v>
      </c>
      <c r="S3928" s="110">
        <v>4233.0973220300275</v>
      </c>
      <c r="T3928" s="46">
        <v>4246.1726724435348</v>
      </c>
      <c r="U3928" s="110">
        <f>$L$1*gp_need_index[[#This Row],[Normalised weighted population 2025/26]]</f>
        <v>1696.9722784465484</v>
      </c>
      <c r="V3928" s="4">
        <f>$M$1*gp_need_index[[#This Row],[Normalised travel time adjusted wp 2025/26]]</f>
        <v>2521.1803104849696</v>
      </c>
      <c r="W3928" s="115">
        <v>4218.152588931518</v>
      </c>
      <c r="X3928" s="43">
        <f>gp_need_index[[#This Row],[Combined weighted population 2025/26]]/gp_need_index[[#This Row],[Registered population 2025/26]]</f>
        <v>0.75384718571035425</v>
      </c>
    </row>
    <row r="3929" spans="1:24" ht="13">
      <c r="A3929" s="8" t="s">
        <v>596</v>
      </c>
      <c r="B3929" s="3" t="s">
        <v>9066</v>
      </c>
      <c r="C3929" s="74" t="s">
        <v>6404</v>
      </c>
      <c r="D3929" s="74" t="s">
        <v>6800</v>
      </c>
      <c r="E3929" s="74" t="s">
        <v>6567</v>
      </c>
      <c r="F3929" s="41">
        <v>1.0133816384428971</v>
      </c>
      <c r="G3929" s="110">
        <v>19501.166666666664</v>
      </c>
      <c r="H3929" s="4">
        <v>7528.0064679905281</v>
      </c>
      <c r="I3929" s="46">
        <v>18451.664391294169</v>
      </c>
      <c r="J3929" s="110">
        <v>18698.577892848145</v>
      </c>
      <c r="K3929" s="46">
        <v>18756.57871087435</v>
      </c>
      <c r="L3929" s="110">
        <f>$L$1*gp_need_index[[#This Row],[Normalised weighted population (base year)]]</f>
        <v>7495.9222329714476</v>
      </c>
      <c r="M3929" s="4">
        <f>$M$1*gp_need_index[[#This Row],[Normalised travel time adjusted wp (base year)]]</f>
        <v>11136.786133265005</v>
      </c>
      <c r="N3929" s="115">
        <v>18632.708366236453</v>
      </c>
      <c r="O3929" s="43">
        <f>gp_need_index[[#This Row],[Combined weighted population (base year)]]/gp_need_index[[#This Row],[Registered population (base year)]]</f>
        <v>0.95546634130794506</v>
      </c>
      <c r="P3929" s="77">
        <v>19683.847280893038</v>
      </c>
      <c r="Q3929" s="4">
        <v>7680.2509342669427</v>
      </c>
      <c r="R3929" s="46">
        <v>18636.230205896645</v>
      </c>
      <c r="S3929" s="110">
        <v>18885.613500450552</v>
      </c>
      <c r="T3929" s="46">
        <v>18943.948094603948</v>
      </c>
      <c r="U3929" s="110">
        <f>$L$1*gp_need_index[[#This Row],[Normalised weighted population 2025/26]]</f>
        <v>7570.9014307167708</v>
      </c>
      <c r="V3929" s="4">
        <f>$M$1*gp_need_index[[#This Row],[Normalised travel time adjusted wp 2025/26]]</f>
        <v>11248.037379384234</v>
      </c>
      <c r="W3929" s="115">
        <v>18818.938810101004</v>
      </c>
      <c r="X3929" s="43">
        <f>gp_need_index[[#This Row],[Combined weighted population 2025/26]]/gp_need_index[[#This Row],[Registered population 2025/26]]</f>
        <v>0.95605998875882392</v>
      </c>
    </row>
    <row r="3930" spans="1:24" ht="13">
      <c r="A3930" s="8" t="s">
        <v>597</v>
      </c>
      <c r="B3930" s="3" t="s">
        <v>9065</v>
      </c>
      <c r="C3930" s="74" t="s">
        <v>6404</v>
      </c>
      <c r="D3930" s="74" t="s">
        <v>6800</v>
      </c>
      <c r="E3930" s="74" t="s">
        <v>6567</v>
      </c>
      <c r="F3930" s="41">
        <v>1.0133816384428971</v>
      </c>
      <c r="G3930" s="110">
        <v>32662.333333333336</v>
      </c>
      <c r="H3930" s="4">
        <v>12113.346266867929</v>
      </c>
      <c r="I3930" s="46">
        <v>29690.649300338027</v>
      </c>
      <c r="J3930" s="110">
        <v>30087.958834410005</v>
      </c>
      <c r="K3930" s="46">
        <v>30181.2881899971</v>
      </c>
      <c r="L3930" s="110">
        <f>$L$1*gp_need_index[[#This Row],[Normalised weighted population (base year)]]</f>
        <v>12061.719391924842</v>
      </c>
      <c r="M3930" s="4">
        <f>$M$1*gp_need_index[[#This Row],[Normalised travel time adjusted wp (base year)]]</f>
        <v>17920.24851544826</v>
      </c>
      <c r="N3930" s="115">
        <v>29981.967907373102</v>
      </c>
      <c r="O3930" s="43">
        <f>gp_need_index[[#This Row],[Combined weighted population (base year)]]/gp_need_index[[#This Row],[Registered population (base year)]]</f>
        <v>0.9179371112710798</v>
      </c>
      <c r="P3930" s="77">
        <v>32960.266460175371</v>
      </c>
      <c r="Q3930" s="4">
        <v>12363.101911887616</v>
      </c>
      <c r="R3930" s="46">
        <v>29999.229876841218</v>
      </c>
      <c r="S3930" s="110">
        <v>30400.668724618463</v>
      </c>
      <c r="T3930" s="46">
        <v>30494.571454969275</v>
      </c>
      <c r="U3930" s="110">
        <f>$L$1*gp_need_index[[#This Row],[Normalised weighted population 2025/26]]</f>
        <v>12187.079140239188</v>
      </c>
      <c r="V3930" s="4">
        <f>$M$1*gp_need_index[[#This Row],[Normalised travel time adjusted wp 2025/26]]</f>
        <v>18106.261581845243</v>
      </c>
      <c r="W3930" s="115">
        <v>30293.340722084431</v>
      </c>
      <c r="X3930" s="43">
        <f>gp_need_index[[#This Row],[Combined weighted population 2025/26]]/gp_need_index[[#This Row],[Registered population 2025/26]]</f>
        <v>0.91908664508785798</v>
      </c>
    </row>
    <row r="3931" spans="1:24" ht="13">
      <c r="A3931" s="8" t="s">
        <v>4576</v>
      </c>
      <c r="B3931" s="3" t="s">
        <v>9064</v>
      </c>
      <c r="C3931" s="74" t="s">
        <v>6432</v>
      </c>
      <c r="D3931" s="74" t="s">
        <v>6796</v>
      </c>
      <c r="E3931" s="74" t="s">
        <v>6443</v>
      </c>
      <c r="F3931" s="41">
        <v>0.99540662764369037</v>
      </c>
      <c r="G3931" s="110">
        <v>3767.8333333333339</v>
      </c>
      <c r="H3931" s="4">
        <v>1004.4331171975207</v>
      </c>
      <c r="I3931" s="46">
        <v>2461.935023679288</v>
      </c>
      <c r="J3931" s="110">
        <v>2450.6264393984889</v>
      </c>
      <c r="K3931" s="46">
        <v>2458.2279981360721</v>
      </c>
      <c r="L3931" s="110">
        <f>$L$1*gp_need_index[[#This Row],[Normalised weighted population (base year)]]</f>
        <v>1000.1522404036255</v>
      </c>
      <c r="M3931" s="4">
        <f>$M$1*gp_need_index[[#This Row],[Normalised travel time adjusted wp (base year)]]</f>
        <v>1459.581723514086</v>
      </c>
      <c r="N3931" s="115">
        <v>2459.7339639177117</v>
      </c>
      <c r="O3931" s="43">
        <f>gp_need_index[[#This Row],[Combined weighted population (base year)]]/gp_need_index[[#This Row],[Registered population (base year)]]</f>
        <v>0.65282451380131234</v>
      </c>
      <c r="P3931" s="77">
        <v>3801.1872187609811</v>
      </c>
      <c r="Q3931" s="4">
        <v>1022.2608663646618</v>
      </c>
      <c r="R3931" s="46">
        <v>2480.5294773704622</v>
      </c>
      <c r="S3931" s="110">
        <v>2469.1354818400978</v>
      </c>
      <c r="T3931" s="46">
        <v>2476.762240496334</v>
      </c>
      <c r="U3931" s="110">
        <f>$L$1*gp_need_index[[#This Row],[Normalised weighted population 2025/26]]</f>
        <v>1007.7061702756317</v>
      </c>
      <c r="V3931" s="4">
        <f>$M$1*gp_need_index[[#This Row],[Normalised travel time adjusted wp 2025/26]]</f>
        <v>1470.5864966387642</v>
      </c>
      <c r="W3931" s="115">
        <v>2478.2926669143958</v>
      </c>
      <c r="X3931" s="43">
        <f>gp_need_index[[#This Row],[Combined weighted population 2025/26]]/gp_need_index[[#This Row],[Registered population 2025/26]]</f>
        <v>0.65197858571202116</v>
      </c>
    </row>
    <row r="3932" spans="1:24" ht="13">
      <c r="A3932" s="8" t="s">
        <v>4568</v>
      </c>
      <c r="B3932" s="3" t="s">
        <v>9063</v>
      </c>
      <c r="C3932" s="74" t="s">
        <v>6432</v>
      </c>
      <c r="D3932" s="74" t="s">
        <v>6796</v>
      </c>
      <c r="E3932" s="74" t="s">
        <v>6443</v>
      </c>
      <c r="F3932" s="41">
        <v>0.99540662764369037</v>
      </c>
      <c r="G3932" s="110">
        <v>8917.25</v>
      </c>
      <c r="H3932" s="4">
        <v>2291.9985060913332</v>
      </c>
      <c r="I3932" s="46">
        <v>5617.8468230027684</v>
      </c>
      <c r="J3932" s="110">
        <v>5592.0419607040058</v>
      </c>
      <c r="K3932" s="46">
        <v>5609.3878257219949</v>
      </c>
      <c r="L3932" s="110">
        <f>$L$1*gp_need_index[[#This Row],[Normalised weighted population (base year)]]</f>
        <v>2282.230047596312</v>
      </c>
      <c r="M3932" s="4">
        <f>$M$1*gp_need_index[[#This Row],[Normalised travel time adjusted wp (base year)]]</f>
        <v>3330.594215318607</v>
      </c>
      <c r="N3932" s="115">
        <v>5612.824262914919</v>
      </c>
      <c r="O3932" s="43">
        <f>gp_need_index[[#This Row],[Combined weighted population (base year)]]/gp_need_index[[#This Row],[Registered population (base year)]]</f>
        <v>0.62943444031679263</v>
      </c>
      <c r="P3932" s="77">
        <v>8989.3032385412043</v>
      </c>
      <c r="Q3932" s="4">
        <v>2332.469660883899</v>
      </c>
      <c r="R3932" s="46">
        <v>5659.7684008681363</v>
      </c>
      <c r="S3932" s="110">
        <v>5633.7709771524742</v>
      </c>
      <c r="T3932" s="46">
        <v>5651.1727810969178</v>
      </c>
      <c r="U3932" s="110">
        <f>$L$1*gp_need_index[[#This Row],[Normalised weighted population 2025/26]]</f>
        <v>2299.2605376864371</v>
      </c>
      <c r="V3932" s="4">
        <f>$M$1*gp_need_index[[#This Row],[Normalised travel time adjusted wp 2025/26]]</f>
        <v>3355.4041829983066</v>
      </c>
      <c r="W3932" s="115">
        <v>5654.6647206847438</v>
      </c>
      <c r="X3932" s="43">
        <f>gp_need_index[[#This Row],[Combined weighted population 2025/26]]/gp_need_index[[#This Row],[Registered population 2025/26]]</f>
        <v>0.62904371680784354</v>
      </c>
    </row>
    <row r="3933" spans="1:24" ht="13">
      <c r="A3933" s="8" t="s">
        <v>615</v>
      </c>
      <c r="B3933" s="3" t="s">
        <v>9062</v>
      </c>
      <c r="C3933" s="74" t="s">
        <v>6404</v>
      </c>
      <c r="D3933" s="74" t="s">
        <v>6800</v>
      </c>
      <c r="E3933" s="74" t="s">
        <v>6567</v>
      </c>
      <c r="F3933" s="41">
        <v>1.0133816384428971</v>
      </c>
      <c r="G3933" s="110">
        <v>9689.3333333333339</v>
      </c>
      <c r="H3933" s="4">
        <v>4037.2794504548951</v>
      </c>
      <c r="I3933" s="46">
        <v>9895.6510983906355</v>
      </c>
      <c r="J3933" s="110">
        <v>10028.071123546357</v>
      </c>
      <c r="K3933" s="46">
        <v>10059.177036077444</v>
      </c>
      <c r="L3933" s="110">
        <f>$L$1*gp_need_index[[#This Row],[Normalised weighted population (base year)]]</f>
        <v>4020.0726343772417</v>
      </c>
      <c r="M3933" s="4">
        <f>$M$1*gp_need_index[[#This Row],[Normalised travel time adjusted wp (base year)]]</f>
        <v>5972.6725782083122</v>
      </c>
      <c r="N3933" s="115">
        <v>9992.7452125855543</v>
      </c>
      <c r="O3933" s="43">
        <f>gp_need_index[[#This Row],[Combined weighted population (base year)]]/gp_need_index[[#This Row],[Registered population (base year)]]</f>
        <v>1.0313140098306268</v>
      </c>
      <c r="P3933" s="77">
        <v>9785.4674141318501</v>
      </c>
      <c r="Q3933" s="4">
        <v>4121.9925911864684</v>
      </c>
      <c r="R3933" s="46">
        <v>10002.069397708232</v>
      </c>
      <c r="S3933" s="110">
        <v>10135.91347406913</v>
      </c>
      <c r="T3933" s="46">
        <v>10167.22166529467</v>
      </c>
      <c r="U3933" s="110">
        <f>$L$1*gp_need_index[[#This Row],[Normalised weighted population 2025/26]]</f>
        <v>4063.3046853691376</v>
      </c>
      <c r="V3933" s="4">
        <f>$M$1*gp_need_index[[#This Row],[Normalised travel time adjusted wp 2025/26]]</f>
        <v>6036.8244657667055</v>
      </c>
      <c r="W3933" s="115">
        <v>10100.129151135843</v>
      </c>
      <c r="X3933" s="43">
        <f>gp_need_index[[#This Row],[Combined weighted population 2025/26]]/gp_need_index[[#This Row],[Registered population 2025/26]]</f>
        <v>1.0321560252246682</v>
      </c>
    </row>
    <row r="3934" spans="1:24" ht="13">
      <c r="A3934" s="8" t="s">
        <v>587</v>
      </c>
      <c r="B3934" s="3" t="s">
        <v>9061</v>
      </c>
      <c r="C3934" s="74" t="s">
        <v>6404</v>
      </c>
      <c r="D3934" s="74" t="s">
        <v>6800</v>
      </c>
      <c r="E3934" s="74" t="s">
        <v>6567</v>
      </c>
      <c r="F3934" s="41">
        <v>1.0133816384428971</v>
      </c>
      <c r="G3934" s="110">
        <v>8650.8333333333339</v>
      </c>
      <c r="H3934" s="4">
        <v>3576.8542835276471</v>
      </c>
      <c r="I3934" s="46">
        <v>8767.1171772827092</v>
      </c>
      <c r="J3934" s="110">
        <v>8884.4355695356189</v>
      </c>
      <c r="K3934" s="46">
        <v>8911.9940573354452</v>
      </c>
      <c r="L3934" s="110">
        <f>$L$1*gp_need_index[[#This Row],[Normalised weighted population (base year)]]</f>
        <v>3561.6097916492627</v>
      </c>
      <c r="M3934" s="4">
        <f>$M$1*gp_need_index[[#This Row],[Normalised travel time adjusted wp (base year)]]</f>
        <v>5291.5285547215271</v>
      </c>
      <c r="N3934" s="115">
        <v>8853.1383463707898</v>
      </c>
      <c r="O3934" s="43">
        <f>gp_need_index[[#This Row],[Combined weighted population (base year)]]/gp_need_index[[#This Row],[Registered population (base year)]]</f>
        <v>1.0233856098299727</v>
      </c>
      <c r="P3934" s="77">
        <v>8730.9177068076388</v>
      </c>
      <c r="Q3934" s="4">
        <v>3650.538709429874</v>
      </c>
      <c r="R3934" s="46">
        <v>8858.0803344500946</v>
      </c>
      <c r="S3934" s="110">
        <v>8976.6159627838424</v>
      </c>
      <c r="T3934" s="46">
        <v>9004.3432722010039</v>
      </c>
      <c r="U3934" s="110">
        <f>$L$1*gp_need_index[[#This Row],[Normalised weighted population 2025/26]]</f>
        <v>3598.563246781147</v>
      </c>
      <c r="V3934" s="4">
        <f>$M$1*gp_need_index[[#This Row],[Normalised travel time adjusted wp 2025/26]]</f>
        <v>5346.3612335051257</v>
      </c>
      <c r="W3934" s="115">
        <v>8944.9244802862722</v>
      </c>
      <c r="X3934" s="43">
        <f>gp_need_index[[#This Row],[Combined weighted population 2025/26]]/gp_need_index[[#This Row],[Registered population 2025/26]]</f>
        <v>1.0245113721907799</v>
      </c>
    </row>
    <row r="3935" spans="1:24" ht="13">
      <c r="A3935" s="8" t="s">
        <v>581</v>
      </c>
      <c r="B3935" s="3" t="s">
        <v>9060</v>
      </c>
      <c r="C3935" s="74" t="s">
        <v>6404</v>
      </c>
      <c r="D3935" s="74" t="s">
        <v>6800</v>
      </c>
      <c r="E3935" s="74" t="s">
        <v>6567</v>
      </c>
      <c r="F3935" s="41">
        <v>1.0133816384428971</v>
      </c>
      <c r="G3935" s="110">
        <v>11050.250000000002</v>
      </c>
      <c r="H3935" s="4">
        <v>2658.9391959656277</v>
      </c>
      <c r="I3935" s="46">
        <v>6517.2438266928775</v>
      </c>
      <c r="J3935" s="110">
        <v>6604.4552272258843</v>
      </c>
      <c r="K3935" s="46">
        <v>6624.9414806720924</v>
      </c>
      <c r="L3935" s="110">
        <f>$L$1*gp_need_index[[#This Row],[Normalised weighted population (base year)]]</f>
        <v>2647.6068425162052</v>
      </c>
      <c r="M3935" s="4">
        <f>$M$1*gp_need_index[[#This Row],[Normalised travel time adjusted wp (base year)]]</f>
        <v>3933.5828539383851</v>
      </c>
      <c r="N3935" s="115">
        <v>6581.1896964545904</v>
      </c>
      <c r="O3935" s="43">
        <f>gp_need_index[[#This Row],[Combined weighted population (base year)]]/gp_need_index[[#This Row],[Registered population (base year)]]</f>
        <v>0.59556930354105919</v>
      </c>
      <c r="P3935" s="77">
        <v>11139.339330211562</v>
      </c>
      <c r="Q3935" s="4">
        <v>2708.2718860678515</v>
      </c>
      <c r="R3935" s="46">
        <v>6571.6574576655776</v>
      </c>
      <c r="S3935" s="110">
        <v>6659.5970017346262</v>
      </c>
      <c r="T3935" s="46">
        <v>6680.1674157332027</v>
      </c>
      <c r="U3935" s="110">
        <f>$L$1*gp_need_index[[#This Row],[Normalised weighted population 2025/26]]</f>
        <v>2669.7121842097931</v>
      </c>
      <c r="V3935" s="4">
        <f>$M$1*gp_need_index[[#This Row],[Normalised travel time adjusted wp 2025/26]]</f>
        <v>3966.3734516942859</v>
      </c>
      <c r="W3935" s="115">
        <v>6636.085635904079</v>
      </c>
      <c r="X3935" s="43">
        <f>gp_need_index[[#This Row],[Combined weighted population 2025/26]]/gp_need_index[[#This Row],[Registered population 2025/26]]</f>
        <v>0.59573422078148008</v>
      </c>
    </row>
    <row r="3936" spans="1:24" ht="13">
      <c r="A3936" s="8" t="s">
        <v>4557</v>
      </c>
      <c r="B3936" s="3" t="s">
        <v>9059</v>
      </c>
      <c r="C3936" s="74" t="s">
        <v>6432</v>
      </c>
      <c r="D3936" s="74" t="s">
        <v>6796</v>
      </c>
      <c r="E3936" s="74" t="s">
        <v>6443</v>
      </c>
      <c r="F3936" s="41">
        <v>0.99540662764369037</v>
      </c>
      <c r="G3936" s="110">
        <v>8925</v>
      </c>
      <c r="H3936" s="4">
        <v>2036.1374992696101</v>
      </c>
      <c r="I3936" s="46">
        <v>4990.7138032893481</v>
      </c>
      <c r="J3936" s="110">
        <v>4967.7895964670661</v>
      </c>
      <c r="K3936" s="46">
        <v>4983.1991031166262</v>
      </c>
      <c r="L3936" s="110">
        <f>$L$1*gp_need_index[[#This Row],[Normalised weighted population (base year)]]</f>
        <v>2027.4595160166059</v>
      </c>
      <c r="M3936" s="4">
        <f>$M$1*gp_need_index[[#This Row],[Normalised travel time adjusted wp (base year)]]</f>
        <v>2958.7924069922678</v>
      </c>
      <c r="N3936" s="115">
        <v>4986.2519230088737</v>
      </c>
      <c r="O3936" s="43">
        <f>gp_need_index[[#This Row],[Combined weighted population (base year)]]/gp_need_index[[#This Row],[Registered population (base year)]]</f>
        <v>0.55868368885253483</v>
      </c>
      <c r="P3936" s="77">
        <v>8993.5379476702019</v>
      </c>
      <c r="Q3936" s="4">
        <v>2065.6376581123377</v>
      </c>
      <c r="R3936" s="46">
        <v>5012.2970262331746</v>
      </c>
      <c r="S3936" s="110">
        <v>4989.273679631262</v>
      </c>
      <c r="T3936" s="46">
        <v>5004.6847360533675</v>
      </c>
      <c r="U3936" s="110">
        <f>$L$1*gp_need_index[[#This Row],[Normalised weighted population 2025/26]]</f>
        <v>2036.2276226379329</v>
      </c>
      <c r="V3936" s="4">
        <f>$M$1*gp_need_index[[#This Row],[Normalised travel time adjusted wp 2025/26]]</f>
        <v>2971.5495788967369</v>
      </c>
      <c r="W3936" s="115">
        <v>5007.77720153467</v>
      </c>
      <c r="X3936" s="43">
        <f>gp_need_index[[#This Row],[Combined weighted population 2025/26]]/gp_need_index[[#This Row],[Registered population 2025/26]]</f>
        <v>0.55681948868987063</v>
      </c>
    </row>
    <row r="3937" spans="1:24" ht="13">
      <c r="A3937" s="8" t="s">
        <v>4573</v>
      </c>
      <c r="B3937" s="3" t="s">
        <v>9058</v>
      </c>
      <c r="C3937" s="74" t="s">
        <v>6432</v>
      </c>
      <c r="D3937" s="74" t="s">
        <v>6796</v>
      </c>
      <c r="E3937" s="74" t="s">
        <v>6443</v>
      </c>
      <c r="F3937" s="41">
        <v>0.99540662764369037</v>
      </c>
      <c r="G3937" s="110">
        <v>14238.083333333332</v>
      </c>
      <c r="H3937" s="4">
        <v>2564.0593160765789</v>
      </c>
      <c r="I3937" s="46">
        <v>6284.6866804360216</v>
      </c>
      <c r="J3937" s="110">
        <v>6255.8187743700391</v>
      </c>
      <c r="K3937" s="46">
        <v>6275.2235980104469</v>
      </c>
      <c r="L3937" s="110">
        <f>$L$1*gp_need_index[[#This Row],[Normalised weighted population (base year)]]</f>
        <v>2553.131339055084</v>
      </c>
      <c r="M3937" s="4">
        <f>$M$1*gp_need_index[[#This Row],[Normalised travel time adjusted wp (base year)]]</f>
        <v>3725.9366021236556</v>
      </c>
      <c r="N3937" s="115">
        <v>6279.0679411787396</v>
      </c>
      <c r="O3937" s="43">
        <f>gp_need_index[[#This Row],[Combined weighted population (base year)]]/gp_need_index[[#This Row],[Registered population (base year)]]</f>
        <v>0.44100514052186846</v>
      </c>
      <c r="P3937" s="77">
        <v>14346.053059630705</v>
      </c>
      <c r="Q3937" s="4">
        <v>2606.6514440567689</v>
      </c>
      <c r="R3937" s="46">
        <v>6325.0741146013752</v>
      </c>
      <c r="S3937" s="110">
        <v>6296.0206940117559</v>
      </c>
      <c r="T3937" s="46">
        <v>6315.4680798198897</v>
      </c>
      <c r="U3937" s="110">
        <f>$L$1*gp_need_index[[#This Row],[Normalised weighted population 2025/26]]</f>
        <v>2569.5385887899961</v>
      </c>
      <c r="V3937" s="4">
        <f>$M$1*gp_need_index[[#This Row],[Normalised travel time adjusted wp 2025/26]]</f>
        <v>3749.8319080781466</v>
      </c>
      <c r="W3937" s="115">
        <v>6319.3704968681432</v>
      </c>
      <c r="X3937" s="43">
        <f>gp_need_index[[#This Row],[Combined weighted population 2025/26]]/gp_need_index[[#This Row],[Registered population 2025/26]]</f>
        <v>0.44049540808200632</v>
      </c>
    </row>
    <row r="3938" spans="1:24" ht="13">
      <c r="A3938" s="8" t="s">
        <v>4560</v>
      </c>
      <c r="B3938" s="3" t="s">
        <v>9057</v>
      </c>
      <c r="C3938" s="74" t="s">
        <v>6432</v>
      </c>
      <c r="D3938" s="74" t="s">
        <v>6796</v>
      </c>
      <c r="E3938" s="74" t="s">
        <v>6443</v>
      </c>
      <c r="F3938" s="41">
        <v>0.99540662764369037</v>
      </c>
      <c r="G3938" s="110">
        <v>7969.9166666666661</v>
      </c>
      <c r="H3938" s="4">
        <v>2369.1118876566038</v>
      </c>
      <c r="I3938" s="46">
        <v>5806.8570533699049</v>
      </c>
      <c r="J3938" s="110">
        <v>5780.1839967039141</v>
      </c>
      <c r="K3938" s="46">
        <v>5798.1134564773783</v>
      </c>
      <c r="L3938" s="110">
        <f>$L$1*gp_need_index[[#This Row],[Normalised weighted population (base year)]]</f>
        <v>2359.0147732461319</v>
      </c>
      <c r="M3938" s="4">
        <f>$M$1*gp_need_index[[#This Row],[Normalised travel time adjusted wp (base year)]]</f>
        <v>3442.6507379918867</v>
      </c>
      <c r="N3938" s="115">
        <v>5801.6655112380186</v>
      </c>
      <c r="O3938" s="43">
        <f>gp_need_index[[#This Row],[Combined weighted population (base year)]]/gp_need_index[[#This Row],[Registered population (base year)]]</f>
        <v>0.72794556754939121</v>
      </c>
      <c r="P3938" s="77">
        <v>8036.9538856681011</v>
      </c>
      <c r="Q3938" s="4">
        <v>2413.9110403792829</v>
      </c>
      <c r="R3938" s="46">
        <v>5857.3869825462407</v>
      </c>
      <c r="S3938" s="110">
        <v>5830.4818231004047</v>
      </c>
      <c r="T3938" s="46">
        <v>5848.4912349133274</v>
      </c>
      <c r="U3938" s="110">
        <f>$L$1*gp_need_index[[#This Row],[Normalised weighted population 2025/26]]</f>
        <v>2379.5423750662731</v>
      </c>
      <c r="V3938" s="4">
        <f>$M$1*gp_need_index[[#This Row],[Normalised travel time adjusted wp 2025/26]]</f>
        <v>3472.562725298234</v>
      </c>
      <c r="W3938" s="115">
        <v>5852.1051003645071</v>
      </c>
      <c r="X3938" s="43">
        <f>gp_need_index[[#This Row],[Combined weighted population 2025/26]]/gp_need_index[[#This Row],[Registered population 2025/26]]</f>
        <v>0.72814964271479443</v>
      </c>
    </row>
    <row r="3939" spans="1:24" ht="13">
      <c r="A3939" s="8" t="s">
        <v>574</v>
      </c>
      <c r="B3939" s="3" t="s">
        <v>9056</v>
      </c>
      <c r="C3939" s="74" t="s">
        <v>6404</v>
      </c>
      <c r="D3939" s="74" t="s">
        <v>6800</v>
      </c>
      <c r="E3939" s="74" t="s">
        <v>6567</v>
      </c>
      <c r="F3939" s="41">
        <v>1.0133816384428971</v>
      </c>
      <c r="G3939" s="110">
        <v>3530.75</v>
      </c>
      <c r="H3939" s="4">
        <v>1123.6546881953961</v>
      </c>
      <c r="I3939" s="46">
        <v>2754.1553379961615</v>
      </c>
      <c r="J3939" s="110">
        <v>2791.0104489448013</v>
      </c>
      <c r="K3939" s="46">
        <v>2799.6678393670113</v>
      </c>
      <c r="L3939" s="110">
        <f>$L$1*gp_need_index[[#This Row],[Normalised weighted population (base year)]]</f>
        <v>1118.8656911017238</v>
      </c>
      <c r="M3939" s="4">
        <f>$M$1*gp_need_index[[#This Row],[Normalised travel time adjusted wp (base year)]]</f>
        <v>1662.3128584283847</v>
      </c>
      <c r="N3939" s="115">
        <v>2781.1785495301083</v>
      </c>
      <c r="O3939" s="43">
        <f>gp_need_index[[#This Row],[Combined weighted population (base year)]]/gp_need_index[[#This Row],[Registered population (base year)]]</f>
        <v>0.78770191872268169</v>
      </c>
      <c r="P3939" s="77">
        <v>3563.4819724725135</v>
      </c>
      <c r="Q3939" s="4">
        <v>1147.3730827816544</v>
      </c>
      <c r="R3939" s="46">
        <v>2784.1159209219427</v>
      </c>
      <c r="S3939" s="110">
        <v>2821.3719535588334</v>
      </c>
      <c r="T3939" s="46">
        <v>2830.0867134930395</v>
      </c>
      <c r="U3939" s="110">
        <f>$L$1*gp_need_index[[#This Row],[Normalised weighted population 2025/26]]</f>
        <v>1131.0370700572239</v>
      </c>
      <c r="V3939" s="4">
        <f>$M$1*gp_need_index[[#This Row],[Normalised travel time adjusted wp 2025/26]]</f>
        <v>1680.3741744486608</v>
      </c>
      <c r="W3939" s="115">
        <v>2811.4112445058845</v>
      </c>
      <c r="X3939" s="43">
        <f>gp_need_index[[#This Row],[Combined weighted population 2025/26]]/gp_need_index[[#This Row],[Registered population 2025/26]]</f>
        <v>0.78895060118830729</v>
      </c>
    </row>
    <row r="3940" spans="1:24" ht="13">
      <c r="A3940" s="8" t="s">
        <v>589</v>
      </c>
      <c r="B3940" s="3" t="s">
        <v>9055</v>
      </c>
      <c r="C3940" s="74" t="s">
        <v>6404</v>
      </c>
      <c r="D3940" s="74" t="s">
        <v>6800</v>
      </c>
      <c r="E3940" s="74" t="s">
        <v>6567</v>
      </c>
      <c r="F3940" s="41">
        <v>1.0133816384428971</v>
      </c>
      <c r="G3940" s="110">
        <v>4808.25</v>
      </c>
      <c r="H3940" s="4">
        <v>1427.4848754760692</v>
      </c>
      <c r="I3940" s="46">
        <v>3498.8641359342037</v>
      </c>
      <c r="J3940" s="110">
        <v>3545.6846707620948</v>
      </c>
      <c r="K3940" s="46">
        <v>3556.6829730151148</v>
      </c>
      <c r="L3940" s="110">
        <f>$L$1*gp_need_index[[#This Row],[Normalised weighted population (base year)]]</f>
        <v>1421.4009593123808</v>
      </c>
      <c r="M3940" s="4">
        <f>$M$1*gp_need_index[[#This Row],[Normalised travel time adjusted wp (base year)]]</f>
        <v>2111.793319286427</v>
      </c>
      <c r="N3940" s="115">
        <v>3533.1942785988076</v>
      </c>
      <c r="O3940" s="43">
        <f>gp_need_index[[#This Row],[Combined weighted population (base year)]]/gp_need_index[[#This Row],[Registered population (base year)]]</f>
        <v>0.73481917092472471</v>
      </c>
      <c r="P3940" s="77">
        <v>4849.5042186114497</v>
      </c>
      <c r="Q3940" s="4">
        <v>1456.5245505894309</v>
      </c>
      <c r="R3940" s="46">
        <v>3534.2760357237748</v>
      </c>
      <c r="S3940" s="110">
        <v>3581.5704397912259</v>
      </c>
      <c r="T3940" s="46">
        <v>3592.6333294364067</v>
      </c>
      <c r="U3940" s="110">
        <f>$L$1*gp_need_index[[#This Row],[Normalised weighted population 2025/26]]</f>
        <v>1435.7869161190549</v>
      </c>
      <c r="V3940" s="4">
        <f>$M$1*gp_need_index[[#This Row],[Normalised travel time adjusted wp 2025/26]]</f>
        <v>2133.1389728328522</v>
      </c>
      <c r="W3940" s="115">
        <v>3568.9258889519069</v>
      </c>
      <c r="X3940" s="43">
        <f>gp_need_index[[#This Row],[Combined weighted population 2025/26]]/gp_need_index[[#This Row],[Registered population 2025/26]]</f>
        <v>0.73593623761684068</v>
      </c>
    </row>
    <row r="3941" spans="1:24" ht="13">
      <c r="A3941" s="8" t="s">
        <v>4567</v>
      </c>
      <c r="B3941" s="3" t="s">
        <v>9054</v>
      </c>
      <c r="C3941" s="74" t="s">
        <v>6432</v>
      </c>
      <c r="D3941" s="74" t="s">
        <v>6796</v>
      </c>
      <c r="E3941" s="74" t="s">
        <v>6443</v>
      </c>
      <c r="F3941" s="41">
        <v>0.99540662764369037</v>
      </c>
      <c r="G3941" s="110">
        <v>16304.666666666664</v>
      </c>
      <c r="H3941" s="4">
        <v>2344.6012952222804</v>
      </c>
      <c r="I3941" s="46">
        <v>5746.7798964820931</v>
      </c>
      <c r="J3941" s="110">
        <v>5720.3827965677965</v>
      </c>
      <c r="K3941" s="46">
        <v>5738.1267599603743</v>
      </c>
      <c r="L3941" s="110">
        <f>$L$1*gp_need_index[[#This Row],[Normalised weighted population (base year)]]</f>
        <v>2334.608644538223</v>
      </c>
      <c r="M3941" s="4">
        <f>$M$1*gp_need_index[[#This Row],[Normalised travel time adjusted wp (base year)]]</f>
        <v>3407.0334209828079</v>
      </c>
      <c r="N3941" s="115">
        <v>5741.6420655210313</v>
      </c>
      <c r="O3941" s="43">
        <f>gp_need_index[[#This Row],[Combined weighted population (base year)]]/gp_need_index[[#This Row],[Registered population (base year)]]</f>
        <v>0.35214716025193393</v>
      </c>
      <c r="P3941" s="77">
        <v>16425.541975721626</v>
      </c>
      <c r="Q3941" s="4">
        <v>2382.3218929501627</v>
      </c>
      <c r="R3941" s="46">
        <v>5780.7354996017857</v>
      </c>
      <c r="S3941" s="110">
        <v>5754.1824289587767</v>
      </c>
      <c r="T3941" s="46">
        <v>5771.9561643298784</v>
      </c>
      <c r="U3941" s="110">
        <f>$L$1*gp_need_index[[#This Row],[Normalised weighted population 2025/26]]</f>
        <v>2348.4029860654268</v>
      </c>
      <c r="V3941" s="4">
        <f>$M$1*gp_need_index[[#This Row],[Normalised travel time adjusted wp 2025/26]]</f>
        <v>3427.1197516130569</v>
      </c>
      <c r="W3941" s="115">
        <v>5775.5227376784842</v>
      </c>
      <c r="X3941" s="43">
        <f>gp_need_index[[#This Row],[Combined weighted population 2025/26]]/gp_need_index[[#This Row],[Registered population 2025/26]]</f>
        <v>0.35161839689766139</v>
      </c>
    </row>
    <row r="3942" spans="1:24" ht="13">
      <c r="A3942" s="8" t="s">
        <v>4578</v>
      </c>
      <c r="B3942" s="3" t="s">
        <v>9053</v>
      </c>
      <c r="C3942" s="74" t="s">
        <v>6432</v>
      </c>
      <c r="D3942" s="74" t="s">
        <v>6796</v>
      </c>
      <c r="E3942" s="74" t="s">
        <v>6443</v>
      </c>
      <c r="F3942" s="41">
        <v>0.99540662764369037</v>
      </c>
      <c r="G3942" s="110">
        <v>15976.583333333332</v>
      </c>
      <c r="H3942" s="4">
        <v>2679.7883945025915</v>
      </c>
      <c r="I3942" s="46">
        <v>6568.3466539642523</v>
      </c>
      <c r="J3942" s="110">
        <v>6538.175792017274</v>
      </c>
      <c r="K3942" s="46">
        <v>6558.456454349418</v>
      </c>
      <c r="L3942" s="110">
        <f>$L$1*gp_need_index[[#This Row],[Normalised weighted population (base year)]]</f>
        <v>2668.3671821250232</v>
      </c>
      <c r="M3942" s="4">
        <f>$M$1*gp_need_index[[#This Row],[Normalised travel time adjusted wp (base year)]]</f>
        <v>3894.1071302132027</v>
      </c>
      <c r="N3942" s="115">
        <v>6562.4743123382259</v>
      </c>
      <c r="O3942" s="43">
        <f>gp_need_index[[#This Row],[Combined weighted population (base year)]]/gp_need_index[[#This Row],[Registered population (base year)]]</f>
        <v>0.41075580275329371</v>
      </c>
      <c r="P3942" s="77">
        <v>16095.450513170523</v>
      </c>
      <c r="Q3942" s="4">
        <v>2727.1379802557394</v>
      </c>
      <c r="R3942" s="46">
        <v>6617.4362840842441</v>
      </c>
      <c r="S3942" s="110">
        <v>6587.0399351872911</v>
      </c>
      <c r="T3942" s="46">
        <v>6607.3862321864426</v>
      </c>
      <c r="U3942" s="110">
        <f>$L$1*gp_need_index[[#This Row],[Normalised weighted population 2025/26]]</f>
        <v>2688.3096676386017</v>
      </c>
      <c r="V3942" s="4">
        <f>$M$1*gp_need_index[[#This Row],[Normalised travel time adjusted wp 2025/26]]</f>
        <v>3923.1593619511359</v>
      </c>
      <c r="W3942" s="115">
        <v>6611.4690295897381</v>
      </c>
      <c r="X3942" s="43">
        <f>gp_need_index[[#This Row],[Combined weighted population 2025/26]]/gp_need_index[[#This Row],[Registered population 2025/26]]</f>
        <v>0.41076632332718682</v>
      </c>
    </row>
    <row r="3943" spans="1:24" ht="13">
      <c r="A3943" s="8" t="s">
        <v>4740</v>
      </c>
      <c r="B3943" s="3" t="s">
        <v>9052</v>
      </c>
      <c r="C3943" s="74" t="s">
        <v>6411</v>
      </c>
      <c r="D3943" s="74" t="s">
        <v>6798</v>
      </c>
      <c r="E3943" s="74" t="s">
        <v>6591</v>
      </c>
      <c r="F3943" s="41">
        <v>1.0088177238369573</v>
      </c>
      <c r="G3943" s="110">
        <v>47250.416666666672</v>
      </c>
      <c r="H3943" s="4">
        <v>17722.01483570613</v>
      </c>
      <c r="I3943" s="46">
        <v>43437.883784559628</v>
      </c>
      <c r="J3943" s="110">
        <v>43820.907047833723</v>
      </c>
      <c r="K3943" s="46">
        <v>43956.834414609395</v>
      </c>
      <c r="L3943" s="110">
        <f>$L$1*gp_need_index[[#This Row],[Normalised weighted population (base year)]]</f>
        <v>17646.483911095725</v>
      </c>
      <c r="M3943" s="4">
        <f>$M$1*gp_need_index[[#This Row],[Normalised travel time adjusted wp (base year)]]</f>
        <v>26099.52867827822</v>
      </c>
      <c r="N3943" s="115">
        <v>43746.012589373946</v>
      </c>
      <c r="O3943" s="43">
        <f>gp_need_index[[#This Row],[Combined weighted population (base year)]]/gp_need_index[[#This Row],[Registered population (base year)]]</f>
        <v>0.92583337196759696</v>
      </c>
      <c r="P3943" s="77">
        <v>47669.468733861926</v>
      </c>
      <c r="Q3943" s="4">
        <v>18055.920788589254</v>
      </c>
      <c r="R3943" s="46">
        <v>43812.929977879903</v>
      </c>
      <c r="S3943" s="110">
        <v>44199.260294912798</v>
      </c>
      <c r="T3943" s="46">
        <v>44335.78463451779</v>
      </c>
      <c r="U3943" s="110">
        <f>$L$1*gp_need_index[[#This Row],[Normalised weighted population 2025/26]]</f>
        <v>17798.84507696579</v>
      </c>
      <c r="V3943" s="4">
        <f>$M$1*gp_need_index[[#This Row],[Normalised travel time adjusted wp 2025/26]]</f>
        <v>26324.531735569621</v>
      </c>
      <c r="W3943" s="115">
        <v>44123.376812535411</v>
      </c>
      <c r="X3943" s="43">
        <f>gp_need_index[[#This Row],[Combined weighted population 2025/26]]/gp_need_index[[#This Row],[Registered population 2025/26]]</f>
        <v>0.92561083612816619</v>
      </c>
    </row>
    <row r="3944" spans="1:24" ht="13">
      <c r="A3944" s="8" t="s">
        <v>4514</v>
      </c>
      <c r="B3944" s="3" t="s">
        <v>9051</v>
      </c>
      <c r="C3944" s="74" t="s">
        <v>6411</v>
      </c>
      <c r="D3944" s="74" t="s">
        <v>6798</v>
      </c>
      <c r="E3944" s="74" t="s">
        <v>6649</v>
      </c>
      <c r="F3944" s="41">
        <v>1.0088177238369573</v>
      </c>
      <c r="G3944" s="110">
        <v>9463.0833333333321</v>
      </c>
      <c r="H3944" s="4">
        <v>3886.2935540915082</v>
      </c>
      <c r="I3944" s="46">
        <v>9525.5742261985215</v>
      </c>
      <c r="J3944" s="110">
        <v>9609.5681091135793</v>
      </c>
      <c r="K3944" s="46">
        <v>9639.3758738752149</v>
      </c>
      <c r="L3944" s="110">
        <f>$L$1*gp_need_index[[#This Row],[Normalised weighted population (base year)]]</f>
        <v>3869.7302373259349</v>
      </c>
      <c r="M3944" s="4">
        <f>$M$1*gp_need_index[[#This Row],[Normalised travel time adjusted wp (base year)]]</f>
        <v>5723.4141268665544</v>
      </c>
      <c r="N3944" s="115">
        <v>9593.1443641924889</v>
      </c>
      <c r="O3944" s="43">
        <f>gp_need_index[[#This Row],[Combined weighted population (base year)]]/gp_need_index[[#This Row],[Registered population (base year)]]</f>
        <v>1.0137440436988463</v>
      </c>
      <c r="P3944" s="77">
        <v>9548.9248363065381</v>
      </c>
      <c r="Q3944" s="4">
        <v>3961.708765625769</v>
      </c>
      <c r="R3944" s="46">
        <v>9613.1385806038707</v>
      </c>
      <c r="S3944" s="110">
        <v>9697.9045818140348</v>
      </c>
      <c r="T3944" s="46">
        <v>9727.8598346791314</v>
      </c>
      <c r="U3944" s="110">
        <f>$L$1*gp_need_index[[#This Row],[Normalised weighted population 2025/26]]</f>
        <v>3905.3029410714325</v>
      </c>
      <c r="V3944" s="4">
        <f>$M$1*gp_need_index[[#This Row],[Normalised travel time adjusted wp 2025/26]]</f>
        <v>5775.9517971361392</v>
      </c>
      <c r="W3944" s="115">
        <v>9681.2547382075718</v>
      </c>
      <c r="X3944" s="43">
        <f>gp_need_index[[#This Row],[Combined weighted population 2025/26]]/gp_need_index[[#This Row],[Registered population 2025/26]]</f>
        <v>1.0138580944105764</v>
      </c>
    </row>
    <row r="3945" spans="1:24" ht="13">
      <c r="A3945" s="8" t="s">
        <v>4500</v>
      </c>
      <c r="B3945" s="3" t="s">
        <v>7477</v>
      </c>
      <c r="C3945" s="74" t="s">
        <v>6411</v>
      </c>
      <c r="D3945" s="74" t="s">
        <v>6798</v>
      </c>
      <c r="E3945" s="74" t="s">
        <v>6591</v>
      </c>
      <c r="F3945" s="41">
        <v>1.0088177238369573</v>
      </c>
      <c r="G3945" s="110">
        <v>14414.916666666666</v>
      </c>
      <c r="H3945" s="4">
        <v>5379.0058750229091</v>
      </c>
      <c r="I3945" s="46">
        <v>13184.315341218862</v>
      </c>
      <c r="J3945" s="110">
        <v>13300.57099287709</v>
      </c>
      <c r="K3945" s="46">
        <v>13341.827820119421</v>
      </c>
      <c r="L3945" s="110">
        <f>$L$1*gp_need_index[[#This Row],[Normalised weighted population (base year)]]</f>
        <v>5356.0806438349346</v>
      </c>
      <c r="M3945" s="4">
        <f>$M$1*gp_need_index[[#This Row],[Normalised travel time adjusted wp (base year)]]</f>
        <v>7921.7582987760588</v>
      </c>
      <c r="N3945" s="115">
        <v>13277.838942610993</v>
      </c>
      <c r="O3945" s="43">
        <f>gp_need_index[[#This Row],[Combined weighted population (base year)]]/gp_need_index[[#This Row],[Registered population (base year)]]</f>
        <v>0.92111798143897194</v>
      </c>
      <c r="P3945" s="77">
        <v>14537.703967550915</v>
      </c>
      <c r="Q3945" s="4">
        <v>5480.2260792610705</v>
      </c>
      <c r="R3945" s="46">
        <v>13297.840873634917</v>
      </c>
      <c r="S3945" s="110">
        <v>13415.097562086434</v>
      </c>
      <c r="T3945" s="46">
        <v>13456.53462060687</v>
      </c>
      <c r="U3945" s="110">
        <f>$L$1*gp_need_index[[#This Row],[Normalised weighted population 2025/26]]</f>
        <v>5402.1999826870406</v>
      </c>
      <c r="V3945" s="4">
        <f>$M$1*gp_need_index[[#This Row],[Normalised travel time adjusted wp 2025/26]]</f>
        <v>7989.8658745099629</v>
      </c>
      <c r="W3945" s="115">
        <v>13392.065857197003</v>
      </c>
      <c r="X3945" s="43">
        <f>gp_need_index[[#This Row],[Combined weighted population 2025/26]]/gp_need_index[[#This Row],[Registered population 2025/26]]</f>
        <v>0.92119538870023432</v>
      </c>
    </row>
    <row r="3946" spans="1:24" ht="13">
      <c r="A3946" s="8" t="s">
        <v>4531</v>
      </c>
      <c r="B3946" s="3" t="s">
        <v>9050</v>
      </c>
      <c r="C3946" s="74" t="s">
        <v>6411</v>
      </c>
      <c r="D3946" s="74" t="s">
        <v>6798</v>
      </c>
      <c r="E3946" s="74" t="s">
        <v>6591</v>
      </c>
      <c r="F3946" s="41">
        <v>1.0088177238369573</v>
      </c>
      <c r="G3946" s="110">
        <v>9807.25</v>
      </c>
      <c r="H3946" s="4">
        <v>4046.3252716794568</v>
      </c>
      <c r="I3946" s="46">
        <v>9917.823031702459</v>
      </c>
      <c r="J3946" s="110">
        <v>10005.275656259826</v>
      </c>
      <c r="K3946" s="46">
        <v>10036.31085989757</v>
      </c>
      <c r="L3946" s="110">
        <f>$L$1*gp_need_index[[#This Row],[Normalised weighted population (base year)]]</f>
        <v>4029.0799024662101</v>
      </c>
      <c r="M3946" s="4">
        <f>$M$1*gp_need_index[[#This Row],[Normalised travel time adjusted wp (base year)]]</f>
        <v>5959.0957037832777</v>
      </c>
      <c r="N3946" s="115">
        <v>9988.1756062494878</v>
      </c>
      <c r="O3946" s="43">
        <f>gp_need_index[[#This Row],[Combined weighted population (base year)]]/gp_need_index[[#This Row],[Registered population (base year)]]</f>
        <v>1.0184481486909671</v>
      </c>
      <c r="P3946" s="77">
        <v>9892.1411564212576</v>
      </c>
      <c r="Q3946" s="4">
        <v>4120.9275923939185</v>
      </c>
      <c r="R3946" s="46">
        <v>9999.4851640891975</v>
      </c>
      <c r="S3946" s="110">
        <v>10087.657862777887</v>
      </c>
      <c r="T3946" s="46">
        <v>10118.817000254116</v>
      </c>
      <c r="U3946" s="110">
        <f>$L$1*gp_need_index[[#This Row],[Normalised weighted population 2025/26]]</f>
        <v>4062.2548497646458</v>
      </c>
      <c r="V3946" s="4">
        <f>$M$1*gp_need_index[[#This Row],[Normalised travel time adjusted wp 2025/26]]</f>
        <v>6008.084021642082</v>
      </c>
      <c r="W3946" s="115">
        <v>10070.338871406728</v>
      </c>
      <c r="X3946" s="43">
        <f>gp_need_index[[#This Row],[Combined weighted population 2025/26]]/gp_need_index[[#This Row],[Registered population 2025/26]]</f>
        <v>1.0180140691653796</v>
      </c>
    </row>
    <row r="3947" spans="1:24" ht="13">
      <c r="A3947" s="8" t="s">
        <v>4510</v>
      </c>
      <c r="B3947" s="3" t="s">
        <v>9049</v>
      </c>
      <c r="C3947" s="74" t="s">
        <v>6411</v>
      </c>
      <c r="D3947" s="74" t="s">
        <v>6798</v>
      </c>
      <c r="E3947" s="74" t="s">
        <v>6591</v>
      </c>
      <c r="F3947" s="41">
        <v>1.0088177238369573</v>
      </c>
      <c r="G3947" s="110">
        <v>13658.5</v>
      </c>
      <c r="H3947" s="4">
        <v>5036.6889534002112</v>
      </c>
      <c r="I3947" s="46">
        <v>12345.272896170458</v>
      </c>
      <c r="J3947" s="110">
        <v>12454.130103260764</v>
      </c>
      <c r="K3947" s="46">
        <v>12492.761369121374</v>
      </c>
      <c r="L3947" s="110">
        <f>$L$1*gp_need_index[[#This Row],[Normalised weighted population (base year)]]</f>
        <v>5015.2226710868226</v>
      </c>
      <c r="M3947" s="4">
        <f>$M$1*gp_need_index[[#This Row],[Normalised travel time adjusted wp (base year)]]</f>
        <v>7417.6220368567447</v>
      </c>
      <c r="N3947" s="115">
        <v>12432.844707943568</v>
      </c>
      <c r="O3947" s="43">
        <f>gp_need_index[[#This Row],[Combined weighted population (base year)]]/gp_need_index[[#This Row],[Registered population (base year)]]</f>
        <v>0.9102642828966262</v>
      </c>
      <c r="P3947" s="77">
        <v>13775.179797546827</v>
      </c>
      <c r="Q3947" s="4">
        <v>5132.8749452455268</v>
      </c>
      <c r="R3947" s="46">
        <v>12454.988764869699</v>
      </c>
      <c r="S3947" s="110">
        <v>12564.813416190726</v>
      </c>
      <c r="T3947" s="46">
        <v>12603.624085022275</v>
      </c>
      <c r="U3947" s="110">
        <f>$L$1*gp_need_index[[#This Row],[Normalised weighted population 2025/26]]</f>
        <v>5059.7943477687613</v>
      </c>
      <c r="V3947" s="4">
        <f>$M$1*gp_need_index[[#This Row],[Normalised travel time adjusted wp 2025/26]]</f>
        <v>7483.4471735286816</v>
      </c>
      <c r="W3947" s="115">
        <v>12543.241521297443</v>
      </c>
      <c r="X3947" s="43">
        <f>gp_need_index[[#This Row],[Combined weighted population 2025/26]]/gp_need_index[[#This Row],[Registered population 2025/26]]</f>
        <v>0.91056826158677251</v>
      </c>
    </row>
    <row r="3948" spans="1:24" ht="13">
      <c r="A3948" s="8" t="s">
        <v>4549</v>
      </c>
      <c r="B3948" s="3" t="s">
        <v>9048</v>
      </c>
      <c r="C3948" s="74" t="s">
        <v>6411</v>
      </c>
      <c r="D3948" s="74" t="s">
        <v>6798</v>
      </c>
      <c r="E3948" s="74" t="s">
        <v>6649</v>
      </c>
      <c r="F3948" s="41">
        <v>1.0088177238369573</v>
      </c>
      <c r="G3948" s="110">
        <v>10023.916666666668</v>
      </c>
      <c r="H3948" s="4">
        <v>4481.3120319866739</v>
      </c>
      <c r="I3948" s="46">
        <v>10984.005659197936</v>
      </c>
      <c r="J3948" s="110">
        <v>11080.859587724319</v>
      </c>
      <c r="K3948" s="46">
        <v>11115.231127859857</v>
      </c>
      <c r="L3948" s="110">
        <f>$L$1*gp_need_index[[#This Row],[Normalised weighted population (base year)]]</f>
        <v>4462.2127566287882</v>
      </c>
      <c r="M3948" s="4">
        <f>$M$1*gp_need_index[[#This Row],[Normalised travel time adjusted wp (base year)]]</f>
        <v>6599.70849699885</v>
      </c>
      <c r="N3948" s="115">
        <v>11061.921253627639</v>
      </c>
      <c r="O3948" s="43">
        <f>gp_need_index[[#This Row],[Combined weighted population (base year)]]/gp_need_index[[#This Row],[Registered population (base year)]]</f>
        <v>1.1035527949282271</v>
      </c>
      <c r="P3948" s="77">
        <v>10115.833624078365</v>
      </c>
      <c r="Q3948" s="4">
        <v>4567.3134530828584</v>
      </c>
      <c r="R3948" s="46">
        <v>11082.646343542301</v>
      </c>
      <c r="S3948" s="110">
        <v>11180.370058382323</v>
      </c>
      <c r="T3948" s="46">
        <v>11214.904406436461</v>
      </c>
      <c r="U3948" s="110">
        <f>$L$1*gp_need_index[[#This Row],[Normalised weighted population 2025/26]]</f>
        <v>4502.2851795372235</v>
      </c>
      <c r="V3948" s="4">
        <f>$M$1*gp_need_index[[#This Row],[Normalised travel time adjusted wp 2025/26]]</f>
        <v>6658.8898649775119</v>
      </c>
      <c r="W3948" s="115">
        <v>11161.175044514735</v>
      </c>
      <c r="X3948" s="43">
        <f>gp_need_index[[#This Row],[Combined weighted population 2025/26]]/gp_need_index[[#This Row],[Registered population 2025/26]]</f>
        <v>1.1033371503805856</v>
      </c>
    </row>
    <row r="3949" spans="1:24" ht="13">
      <c r="A3949" s="8" t="s">
        <v>4508</v>
      </c>
      <c r="B3949" s="3" t="s">
        <v>9047</v>
      </c>
      <c r="C3949" s="74" t="s">
        <v>6411</v>
      </c>
      <c r="D3949" s="74" t="s">
        <v>6798</v>
      </c>
      <c r="E3949" s="74" t="s">
        <v>6649</v>
      </c>
      <c r="F3949" s="41">
        <v>1.0088177238369573</v>
      </c>
      <c r="G3949" s="110">
        <v>13640.25</v>
      </c>
      <c r="H3949" s="4">
        <v>4286.1504548997646</v>
      </c>
      <c r="I3949" s="46">
        <v>10505.651138941448</v>
      </c>
      <c r="J3949" s="110">
        <v>10598.28706941205</v>
      </c>
      <c r="K3949" s="46">
        <v>10631.161725614518</v>
      </c>
      <c r="L3949" s="110">
        <f>$L$1*gp_need_index[[#This Row],[Normalised weighted population (base year)]]</f>
        <v>4267.8829548508629</v>
      </c>
      <c r="M3949" s="4">
        <f>$M$1*gp_need_index[[#This Row],[Normalised travel time adjusted wp (base year)]]</f>
        <v>6312.290546765832</v>
      </c>
      <c r="N3949" s="115">
        <v>10580.173501616695</v>
      </c>
      <c r="O3949" s="43">
        <f>gp_need_index[[#This Row],[Combined weighted population (base year)]]/gp_need_index[[#This Row],[Registered population (base year)]]</f>
        <v>0.77565832749522146</v>
      </c>
      <c r="P3949" s="77">
        <v>13776.741387080792</v>
      </c>
      <c r="Q3949" s="4">
        <v>4366.8679815122305</v>
      </c>
      <c r="R3949" s="46">
        <v>10596.262762603188</v>
      </c>
      <c r="S3949" s="110">
        <v>10689.697681347658</v>
      </c>
      <c r="T3949" s="46">
        <v>10722.716422086423</v>
      </c>
      <c r="U3949" s="110">
        <f>$L$1*gp_need_index[[#This Row],[Normalised weighted population 2025/26]]</f>
        <v>4304.6936007615996</v>
      </c>
      <c r="V3949" s="4">
        <f>$M$1*gp_need_index[[#This Row],[Normalised travel time adjusted wp 2025/26]]</f>
        <v>6366.651477392933</v>
      </c>
      <c r="W3949" s="115">
        <v>10671.345078154533</v>
      </c>
      <c r="X3949" s="43">
        <f>gp_need_index[[#This Row],[Combined weighted population 2025/26]]/gp_need_index[[#This Row],[Registered population 2025/26]]</f>
        <v>0.77459137675050205</v>
      </c>
    </row>
    <row r="3950" spans="1:24" ht="13">
      <c r="A3950" s="8" t="s">
        <v>4533</v>
      </c>
      <c r="B3950" s="3" t="s">
        <v>9046</v>
      </c>
      <c r="C3950" s="74" t="s">
        <v>6411</v>
      </c>
      <c r="D3950" s="74" t="s">
        <v>6798</v>
      </c>
      <c r="E3950" s="74" t="s">
        <v>6649</v>
      </c>
      <c r="F3950" s="41">
        <v>1.0088177238369573</v>
      </c>
      <c r="G3950" s="110">
        <v>19536.166666666664</v>
      </c>
      <c r="H3950" s="4">
        <v>5879.6183456912795</v>
      </c>
      <c r="I3950" s="46">
        <v>14411.351122623426</v>
      </c>
      <c r="J3950" s="110">
        <v>14538.426436940144</v>
      </c>
      <c r="K3950" s="46">
        <v>14583.522948075297</v>
      </c>
      <c r="L3950" s="110">
        <f>$L$1*gp_need_index[[#This Row],[Normalised weighted population (base year)]]</f>
        <v>5854.559512701725</v>
      </c>
      <c r="M3950" s="4">
        <f>$M$1*gp_need_index[[#This Row],[Normalised travel time adjusted wp (base year)]]</f>
        <v>8659.0192511023197</v>
      </c>
      <c r="N3950" s="115">
        <v>14513.578763804046</v>
      </c>
      <c r="O3950" s="43">
        <f>gp_need_index[[#This Row],[Combined weighted population (base year)]]/gp_need_index[[#This Row],[Registered population (base year)]]</f>
        <v>0.7429082179447033</v>
      </c>
      <c r="P3950" s="77">
        <v>19698.554372935709</v>
      </c>
      <c r="Q3950" s="4">
        <v>5985.3523514214767</v>
      </c>
      <c r="R3950" s="46">
        <v>14523.536436396662</v>
      </c>
      <c r="S3950" s="110">
        <v>14651.600969828794</v>
      </c>
      <c r="T3950" s="46">
        <v>14696.857386637921</v>
      </c>
      <c r="U3950" s="110">
        <f>$L$1*gp_need_index[[#This Row],[Normalised weighted population 2025/26]]</f>
        <v>5900.1343925549727</v>
      </c>
      <c r="V3950" s="4">
        <f>$M$1*gp_need_index[[#This Row],[Normalised travel time adjusted wp 2025/26]]</f>
        <v>8726.3119820028569</v>
      </c>
      <c r="W3950" s="115">
        <v>14626.446374557829</v>
      </c>
      <c r="X3950" s="43">
        <f>gp_need_index[[#This Row],[Combined weighted population 2025/26]]/gp_need_index[[#This Row],[Registered population 2025/26]]</f>
        <v>0.74251369403297107</v>
      </c>
    </row>
    <row r="3951" spans="1:24" ht="13">
      <c r="A3951" s="8" t="s">
        <v>4518</v>
      </c>
      <c r="B3951" s="3" t="s">
        <v>9045</v>
      </c>
      <c r="C3951" s="74" t="s">
        <v>6411</v>
      </c>
      <c r="D3951" s="74" t="s">
        <v>6798</v>
      </c>
      <c r="E3951" s="74" t="s">
        <v>6591</v>
      </c>
      <c r="F3951" s="41">
        <v>1.0088177238369573</v>
      </c>
      <c r="G3951" s="110">
        <v>12200.166666666668</v>
      </c>
      <c r="H3951" s="4">
        <v>5673.8377840216999</v>
      </c>
      <c r="I3951" s="46">
        <v>13906.968736885035</v>
      </c>
      <c r="J3951" s="110">
        <v>14029.596546616087</v>
      </c>
      <c r="K3951" s="46">
        <v>14073.114726498237</v>
      </c>
      <c r="L3951" s="110">
        <f>$L$1*gp_need_index[[#This Row],[Normalised weighted population (base year)]]</f>
        <v>5649.6559842720926</v>
      </c>
      <c r="M3951" s="4">
        <f>$M$1*gp_need_index[[#This Row],[Normalised travel time adjusted wp (base year)]]</f>
        <v>8355.962532071344</v>
      </c>
      <c r="N3951" s="115">
        <v>14005.618516343437</v>
      </c>
      <c r="O3951" s="43">
        <f>gp_need_index[[#This Row],[Combined weighted population (base year)]]/gp_need_index[[#This Row],[Registered population (base year)]]</f>
        <v>1.147985834866472</v>
      </c>
      <c r="P3951" s="77">
        <v>12310.87751150801</v>
      </c>
      <c r="Q3951" s="4">
        <v>5786.8396278889459</v>
      </c>
      <c r="R3951" s="46">
        <v>14041.842694067802</v>
      </c>
      <c r="S3951" s="110">
        <v>14165.659785106089</v>
      </c>
      <c r="T3951" s="46">
        <v>14209.415208484817</v>
      </c>
      <c r="U3951" s="110">
        <f>$L$1*gp_need_index[[#This Row],[Normalised weighted population 2025/26]]</f>
        <v>5704.4480438313458</v>
      </c>
      <c r="V3951" s="4">
        <f>$M$1*gp_need_index[[#This Row],[Normalised travel time adjusted wp 2025/26]]</f>
        <v>8436.8914339326111</v>
      </c>
      <c r="W3951" s="115">
        <v>14141.339477763957</v>
      </c>
      <c r="X3951" s="43">
        <f>gp_need_index[[#This Row],[Combined weighted population 2025/26]]/gp_need_index[[#This Row],[Registered population 2025/26]]</f>
        <v>1.1486865550034806</v>
      </c>
    </row>
    <row r="3952" spans="1:24" ht="13">
      <c r="A3952" s="8" t="s">
        <v>4546</v>
      </c>
      <c r="B3952" s="3" t="s">
        <v>9044</v>
      </c>
      <c r="C3952" s="74" t="s">
        <v>6411</v>
      </c>
      <c r="D3952" s="74" t="s">
        <v>6798</v>
      </c>
      <c r="E3952" s="74" t="s">
        <v>6649</v>
      </c>
      <c r="F3952" s="41">
        <v>1.0088177238369573</v>
      </c>
      <c r="G3952" s="110">
        <v>12145.833333333332</v>
      </c>
      <c r="H3952" s="4">
        <v>5561.3395058223923</v>
      </c>
      <c r="I3952" s="46">
        <v>13631.227678112253</v>
      </c>
      <c r="J3952" s="110">
        <v>13751.424079336535</v>
      </c>
      <c r="K3952" s="46">
        <v>13794.079400516433</v>
      </c>
      <c r="L3952" s="110">
        <f>$L$1*gp_need_index[[#This Row],[Normalised weighted population (base year)]]</f>
        <v>5537.6371718134615</v>
      </c>
      <c r="M3952" s="4">
        <f>$M$1*gp_need_index[[#This Row],[Normalised travel time adjusted wp (base year)]]</f>
        <v>8190.2843027424742</v>
      </c>
      <c r="N3952" s="115">
        <v>13727.921474555937</v>
      </c>
      <c r="O3952" s="43">
        <f>gp_need_index[[#This Row],[Combined weighted population (base year)]]/gp_need_index[[#This Row],[Registered population (base year)]]</f>
        <v>1.1302576857267324</v>
      </c>
      <c r="P3952" s="77">
        <v>12249.927698948904</v>
      </c>
      <c r="Q3952" s="4">
        <v>5665.982872679534</v>
      </c>
      <c r="R3952" s="46">
        <v>13748.58218327236</v>
      </c>
      <c r="S3952" s="110">
        <v>13869.813384114168</v>
      </c>
      <c r="T3952" s="46">
        <v>13912.65498598886</v>
      </c>
      <c r="U3952" s="110">
        <f>$L$1*gp_need_index[[#This Row],[Normalised weighted population 2025/26]]</f>
        <v>5585.3120170585362</v>
      </c>
      <c r="V3952" s="4">
        <f>$M$1*gp_need_index[[#This Row],[Normalised travel time adjusted wp 2025/26]]</f>
        <v>8260.6889834888352</v>
      </c>
      <c r="W3952" s="115">
        <v>13846.00100054737</v>
      </c>
      <c r="X3952" s="43">
        <f>gp_need_index[[#This Row],[Combined weighted population 2025/26]]/gp_need_index[[#This Row],[Registered population 2025/26]]</f>
        <v>1.1302924670923091</v>
      </c>
    </row>
    <row r="3953" spans="1:24" ht="13">
      <c r="A3953" s="8" t="s">
        <v>4499</v>
      </c>
      <c r="B3953" s="3" t="s">
        <v>9043</v>
      </c>
      <c r="C3953" s="74" t="s">
        <v>6411</v>
      </c>
      <c r="D3953" s="74" t="s">
        <v>6798</v>
      </c>
      <c r="E3953" s="74" t="s">
        <v>6591</v>
      </c>
      <c r="F3953" s="41">
        <v>1.0088177238369573</v>
      </c>
      <c r="G3953" s="110">
        <v>14823.583333333336</v>
      </c>
      <c r="H3953" s="4">
        <v>5361.4640617125715</v>
      </c>
      <c r="I3953" s="46">
        <v>13141.319143833356</v>
      </c>
      <c r="J3953" s="110">
        <v>13257.195666897</v>
      </c>
      <c r="K3953" s="46">
        <v>13298.317948913302</v>
      </c>
      <c r="L3953" s="110">
        <f>$L$1*gp_need_index[[#This Row],[Normalised weighted population (base year)]]</f>
        <v>5338.6135934333834</v>
      </c>
      <c r="M3953" s="4">
        <f>$M$1*gp_need_index[[#This Row],[Normalised travel time adjusted wp (base year)]]</f>
        <v>7895.9241561118888</v>
      </c>
      <c r="N3953" s="115">
        <v>13234.537749545272</v>
      </c>
      <c r="O3953" s="43">
        <f>gp_need_index[[#This Row],[Combined weighted population (base year)]]/gp_need_index[[#This Row],[Registered population (base year)]]</f>
        <v>0.89280287039539041</v>
      </c>
      <c r="P3953" s="77">
        <v>14951.646353396929</v>
      </c>
      <c r="Q3953" s="4">
        <v>5463.7102363878266</v>
      </c>
      <c r="R3953" s="46">
        <v>13257.764963034533</v>
      </c>
      <c r="S3953" s="110">
        <v>13374.66827317386</v>
      </c>
      <c r="T3953" s="46">
        <v>13415.980452184263</v>
      </c>
      <c r="U3953" s="110">
        <f>$L$1*gp_need_index[[#This Row],[Normalised weighted population 2025/26]]</f>
        <v>5385.9192882789121</v>
      </c>
      <c r="V3953" s="4">
        <f>$M$1*gp_need_index[[#This Row],[Normalised travel time adjusted wp 2025/26]]</f>
        <v>7965.7866910140337</v>
      </c>
      <c r="W3953" s="115">
        <v>13351.705979292947</v>
      </c>
      <c r="X3953" s="43">
        <f>gp_need_index[[#This Row],[Combined weighted population 2025/26]]/gp_need_index[[#This Row],[Registered population 2025/26]]</f>
        <v>0.89299236108935354</v>
      </c>
    </row>
    <row r="3954" spans="1:24" ht="13">
      <c r="A3954" s="8" t="s">
        <v>4529</v>
      </c>
      <c r="B3954" s="3" t="s">
        <v>9042</v>
      </c>
      <c r="C3954" s="74" t="s">
        <v>6411</v>
      </c>
      <c r="D3954" s="74" t="s">
        <v>6798</v>
      </c>
      <c r="E3954" s="74" t="s">
        <v>6649</v>
      </c>
      <c r="F3954" s="41">
        <v>1.0088177238369573</v>
      </c>
      <c r="G3954" s="110">
        <v>18305.333333333332</v>
      </c>
      <c r="H3954" s="4">
        <v>6661.4721068975496</v>
      </c>
      <c r="I3954" s="46">
        <v>16327.728754097492</v>
      </c>
      <c r="J3954" s="110">
        <v>16471.702157135871</v>
      </c>
      <c r="K3954" s="46">
        <v>16522.795465133549</v>
      </c>
      <c r="L3954" s="110">
        <f>$L$1*gp_need_index[[#This Row],[Normalised weighted population (base year)]]</f>
        <v>6633.0810265285918</v>
      </c>
      <c r="M3954" s="4">
        <f>$M$1*gp_need_index[[#This Row],[Normalised travel time adjusted wp (base year)]]</f>
        <v>9810.4692894867185</v>
      </c>
      <c r="N3954" s="115">
        <v>16443.550316015309</v>
      </c>
      <c r="O3954" s="43">
        <f>gp_need_index[[#This Row],[Combined weighted population (base year)]]/gp_need_index[[#This Row],[Registered population (base year)]]</f>
        <v>0.89829286452119472</v>
      </c>
      <c r="P3954" s="77">
        <v>18462.407661075289</v>
      </c>
      <c r="Q3954" s="4">
        <v>6785.2700573913598</v>
      </c>
      <c r="R3954" s="46">
        <v>16464.547302033221</v>
      </c>
      <c r="S3954" s="110">
        <v>16609.727133243072</v>
      </c>
      <c r="T3954" s="46">
        <v>16661.031883882664</v>
      </c>
      <c r="U3954" s="110">
        <f>$L$1*gp_need_index[[#This Row],[Normalised weighted population 2025/26]]</f>
        <v>6688.6630690807087</v>
      </c>
      <c r="V3954" s="4">
        <f>$M$1*gp_need_index[[#This Row],[Normalised travel time adjusted wp 2025/26]]</f>
        <v>9892.547660770113</v>
      </c>
      <c r="W3954" s="115">
        <v>16581.21072985082</v>
      </c>
      <c r="X3954" s="43">
        <f>gp_need_index[[#This Row],[Combined weighted population 2025/26]]/gp_need_index[[#This Row],[Registered population 2025/26]]</f>
        <v>0.89810663019912407</v>
      </c>
    </row>
    <row r="3955" spans="1:24" ht="13">
      <c r="A3955" s="8" t="s">
        <v>4543</v>
      </c>
      <c r="B3955" s="3" t="s">
        <v>9041</v>
      </c>
      <c r="C3955" s="74" t="s">
        <v>6411</v>
      </c>
      <c r="D3955" s="74" t="s">
        <v>6798</v>
      </c>
      <c r="E3955" s="74" t="s">
        <v>6649</v>
      </c>
      <c r="F3955" s="41">
        <v>1.0088177238369573</v>
      </c>
      <c r="G3955" s="110">
        <v>12488.416666666666</v>
      </c>
      <c r="H3955" s="4">
        <v>5787.5871084479768</v>
      </c>
      <c r="I3955" s="46">
        <v>14185.776196466079</v>
      </c>
      <c r="J3955" s="110">
        <v>14310.862453379399</v>
      </c>
      <c r="K3955" s="46">
        <v>14355.253087453983</v>
      </c>
      <c r="L3955" s="110">
        <f>$L$1*gp_need_index[[#This Row],[Normalised weighted population (base year)]]</f>
        <v>5762.9205110200373</v>
      </c>
      <c r="M3955" s="4">
        <f>$M$1*gp_need_index[[#This Row],[Normalised travel time adjusted wp (base year)]]</f>
        <v>8523.4831995869172</v>
      </c>
      <c r="N3955" s="115">
        <v>14286.403710606955</v>
      </c>
      <c r="O3955" s="43">
        <f>gp_need_index[[#This Row],[Combined weighted population (base year)]]/gp_need_index[[#This Row],[Registered population (base year)]]</f>
        <v>1.1439723779187612</v>
      </c>
      <c r="P3955" s="77">
        <v>12599.884169138157</v>
      </c>
      <c r="Q3955" s="4">
        <v>5899.3992693304954</v>
      </c>
      <c r="R3955" s="46">
        <v>14314.970148854292</v>
      </c>
      <c r="S3955" s="110">
        <v>14441.195602361178</v>
      </c>
      <c r="T3955" s="46">
        <v>14485.802111148061</v>
      </c>
      <c r="U3955" s="110">
        <f>$L$1*gp_need_index[[#This Row],[Normalised weighted population 2025/26]]</f>
        <v>5815.4050890795206</v>
      </c>
      <c r="V3955" s="4">
        <f>$M$1*gp_need_index[[#This Row],[Normalised travel time adjusted wp 2025/26]]</f>
        <v>8600.9971523817621</v>
      </c>
      <c r="W3955" s="115">
        <v>14416.402241461283</v>
      </c>
      <c r="X3955" s="43">
        <f>gp_need_index[[#This Row],[Combined weighted population 2025/26]]/gp_need_index[[#This Row],[Registered population 2025/26]]</f>
        <v>1.1441694263168276</v>
      </c>
    </row>
    <row r="3956" spans="1:24" ht="13">
      <c r="A3956" s="8" t="s">
        <v>3599</v>
      </c>
      <c r="B3956" s="3" t="s">
        <v>9040</v>
      </c>
      <c r="C3956" s="74" t="s">
        <v>6402</v>
      </c>
      <c r="D3956" s="74" t="s">
        <v>6796</v>
      </c>
      <c r="E3956" s="74" t="s">
        <v>6591</v>
      </c>
      <c r="F3956" s="41">
        <v>1.020740690007661</v>
      </c>
      <c r="G3956" s="110">
        <v>10409.416666666668</v>
      </c>
      <c r="H3956" s="4">
        <v>4684.9189519498095</v>
      </c>
      <c r="I3956" s="46">
        <v>11483.060298813263</v>
      </c>
      <c r="J3956" s="110">
        <v>11721.226892810228</v>
      </c>
      <c r="K3956" s="46">
        <v>11757.58477799003</v>
      </c>
      <c r="L3956" s="110">
        <f>$L$1*gp_need_index[[#This Row],[Normalised weighted population (base year)]]</f>
        <v>4664.9519073758129</v>
      </c>
      <c r="M3956" s="4">
        <f>$M$1*gp_need_index[[#This Row],[Normalised travel time adjusted wp (base year)]]</f>
        <v>6981.1082892367813</v>
      </c>
      <c r="N3956" s="115">
        <v>11646.060196612594</v>
      </c>
      <c r="O3956" s="43">
        <f>gp_need_index[[#This Row],[Combined weighted population (base year)]]/gp_need_index[[#This Row],[Registered population (base year)]]</f>
        <v>1.1188004639977513</v>
      </c>
      <c r="P3956" s="77">
        <v>10506.919794255922</v>
      </c>
      <c r="Q3956" s="4">
        <v>4777.7104087176822</v>
      </c>
      <c r="R3956" s="46">
        <v>11593.177331838018</v>
      </c>
      <c r="S3956" s="110">
        <v>11833.627829081513</v>
      </c>
      <c r="T3956" s="46">
        <v>11870.179984337434</v>
      </c>
      <c r="U3956" s="110">
        <f>$L$1*gp_need_index[[#This Row],[Normalised weighted population 2025/26]]</f>
        <v>4709.6865556208004</v>
      </c>
      <c r="V3956" s="4">
        <f>$M$1*gp_need_index[[#This Row],[Normalised travel time adjusted wp 2025/26]]</f>
        <v>7047.9620983482946</v>
      </c>
      <c r="W3956" s="115">
        <v>11757.648653969096</v>
      </c>
      <c r="X3956" s="43">
        <f>gp_need_index[[#This Row],[Combined weighted population 2025/26]]/gp_need_index[[#This Row],[Registered population 2025/26]]</f>
        <v>1.1190385844952333</v>
      </c>
    </row>
    <row r="3957" spans="1:24" ht="13">
      <c r="A3957" s="8" t="s">
        <v>4551</v>
      </c>
      <c r="B3957" s="3" t="s">
        <v>7184</v>
      </c>
      <c r="C3957" s="74" t="s">
        <v>6411</v>
      </c>
      <c r="D3957" s="74" t="s">
        <v>6798</v>
      </c>
      <c r="E3957" s="74" t="s">
        <v>6649</v>
      </c>
      <c r="F3957" s="41">
        <v>1.0088177238369573</v>
      </c>
      <c r="G3957" s="110">
        <v>12163.833333333332</v>
      </c>
      <c r="H3957" s="4">
        <v>4010.6298413065201</v>
      </c>
      <c r="I3957" s="46">
        <v>9830.3310636303249</v>
      </c>
      <c r="J3957" s="110">
        <v>9917.0122081752797</v>
      </c>
      <c r="K3957" s="46">
        <v>9947.7736288429987</v>
      </c>
      <c r="L3957" s="110">
        <f>$L$1*gp_need_index[[#This Row],[Normalised weighted population (base year)]]</f>
        <v>3993.5366054079905</v>
      </c>
      <c r="M3957" s="4">
        <f>$M$1*gp_need_index[[#This Row],[Normalised travel time adjusted wp (base year)]]</f>
        <v>5906.5264041105938</v>
      </c>
      <c r="N3957" s="115">
        <v>9900.0630095185843</v>
      </c>
      <c r="O3957" s="43">
        <f>gp_need_index[[#This Row],[Combined weighted population (base year)]]/gp_need_index[[#This Row],[Registered population (base year)]]</f>
        <v>0.81389334580808559</v>
      </c>
      <c r="P3957" s="77">
        <v>12267.691133379443</v>
      </c>
      <c r="Q3957" s="4">
        <v>4090.1682145136019</v>
      </c>
      <c r="R3957" s="46">
        <v>9924.8471279008045</v>
      </c>
      <c r="S3957" s="110">
        <v>10012.361688998653</v>
      </c>
      <c r="T3957" s="46">
        <v>10043.288248817895</v>
      </c>
      <c r="U3957" s="110">
        <f>$L$1*gp_need_index[[#This Row],[Normalised weighted population 2025/26]]</f>
        <v>4031.9334162600417</v>
      </c>
      <c r="V3957" s="4">
        <f>$M$1*gp_need_index[[#This Row],[Normalised travel time adjusted wp 2025/26]]</f>
        <v>5963.238553573321</v>
      </c>
      <c r="W3957" s="115">
        <v>9995.1719698333618</v>
      </c>
      <c r="X3957" s="43">
        <f>gp_need_index[[#This Row],[Combined weighted population 2025/26]]/gp_need_index[[#This Row],[Registered population 2025/26]]</f>
        <v>0.81475575649579801</v>
      </c>
    </row>
    <row r="3958" spans="1:24" ht="13">
      <c r="A3958" s="8" t="s">
        <v>4503</v>
      </c>
      <c r="B3958" s="3" t="s">
        <v>9039</v>
      </c>
      <c r="C3958" s="74" t="s">
        <v>6411</v>
      </c>
      <c r="D3958" s="74" t="s">
        <v>6798</v>
      </c>
      <c r="E3958" s="74" t="s">
        <v>6649</v>
      </c>
      <c r="F3958" s="41">
        <v>1.0088177238369573</v>
      </c>
      <c r="G3958" s="110">
        <v>6553.4166666666661</v>
      </c>
      <c r="H3958" s="4">
        <v>2678.0818848584486</v>
      </c>
      <c r="I3958" s="46">
        <v>6564.1638808266207</v>
      </c>
      <c r="J3958" s="110">
        <v>6622.0448651482802</v>
      </c>
      <c r="K3958" s="46">
        <v>6642.5856796094558</v>
      </c>
      <c r="L3958" s="110">
        <f>$L$1*gp_need_index[[#This Row],[Normalised weighted population (base year)]]</f>
        <v>2666.6679455958438</v>
      </c>
      <c r="M3958" s="4">
        <f>$M$1*gp_need_index[[#This Row],[Normalised travel time adjusted wp (base year)]]</f>
        <v>3944.0591605765608</v>
      </c>
      <c r="N3958" s="115">
        <v>6610.7271061724041</v>
      </c>
      <c r="O3958" s="43">
        <f>gp_need_index[[#This Row],[Combined weighted population (base year)]]/gp_need_index[[#This Row],[Registered population (base year)]]</f>
        <v>1.0087451237149687</v>
      </c>
      <c r="P3958" s="77">
        <v>6613.9933895484828</v>
      </c>
      <c r="Q3958" s="4">
        <v>2729.9345411082736</v>
      </c>
      <c r="R3958" s="46">
        <v>6624.2221758837031</v>
      </c>
      <c r="S3958" s="110">
        <v>6682.6327376652944</v>
      </c>
      <c r="T3958" s="46">
        <v>6703.2743053124668</v>
      </c>
      <c r="U3958" s="110">
        <f>$L$1*gp_need_index[[#This Row],[Normalised weighted population 2025/26]]</f>
        <v>2691.0664117529213</v>
      </c>
      <c r="V3958" s="4">
        <f>$M$1*gp_need_index[[#This Row],[Normalised travel time adjusted wp 2025/26]]</f>
        <v>3980.0932505667761</v>
      </c>
      <c r="W3958" s="115">
        <v>6671.1596623196974</v>
      </c>
      <c r="X3958" s="43">
        <f>gp_need_index[[#This Row],[Combined weighted population 2025/26]]/gp_need_index[[#This Row],[Registered population 2025/26]]</f>
        <v>1.0086432310110183</v>
      </c>
    </row>
    <row r="3959" spans="1:24" ht="13">
      <c r="A3959" s="8" t="s">
        <v>4528</v>
      </c>
      <c r="B3959" s="3" t="s">
        <v>9038</v>
      </c>
      <c r="C3959" s="74" t="s">
        <v>6411</v>
      </c>
      <c r="D3959" s="74" t="s">
        <v>6798</v>
      </c>
      <c r="E3959" s="74" t="s">
        <v>6649</v>
      </c>
      <c r="F3959" s="41">
        <v>1.0088177238369573</v>
      </c>
      <c r="G3959" s="110">
        <v>3998.333333333333</v>
      </c>
      <c r="H3959" s="4">
        <v>995.30843922687109</v>
      </c>
      <c r="I3959" s="46">
        <v>2439.5698070301046</v>
      </c>
      <c r="J3959" s="110">
        <v>2461.0812598694752</v>
      </c>
      <c r="K3959" s="46">
        <v>2468.7152482465262</v>
      </c>
      <c r="L3959" s="110">
        <f>$L$1*gp_need_index[[#This Row],[Normalised weighted population (base year)]]</f>
        <v>991.06645165467467</v>
      </c>
      <c r="M3959" s="4">
        <f>$M$1*gp_need_index[[#This Row],[Normalised travel time adjusted wp (base year)]]</f>
        <v>1465.8085660212687</v>
      </c>
      <c r="N3959" s="115">
        <v>2456.8750176759431</v>
      </c>
      <c r="O3959" s="43">
        <f>gp_need_index[[#This Row],[Combined weighted population (base year)]]/gp_need_index[[#This Row],[Registered population (base year)]]</f>
        <v>0.61447478557964397</v>
      </c>
      <c r="P3959" s="77">
        <v>4030.5061695350337</v>
      </c>
      <c r="Q3959" s="4">
        <v>1011.1319066046481</v>
      </c>
      <c r="R3959" s="46">
        <v>2453.5249097053079</v>
      </c>
      <c r="S3959" s="110">
        <v>2475.1594147861852</v>
      </c>
      <c r="T3959" s="46">
        <v>2482.8047803933473</v>
      </c>
      <c r="U3959" s="110">
        <f>$L$1*gp_need_index[[#This Row],[Normalised weighted population 2025/26]]</f>
        <v>996.73566187810638</v>
      </c>
      <c r="V3959" s="4">
        <f>$M$1*gp_need_index[[#This Row],[Normalised travel time adjusted wp 2025/26]]</f>
        <v>1474.1742764557594</v>
      </c>
      <c r="W3959" s="115">
        <v>2470.9099383338657</v>
      </c>
      <c r="X3959" s="43">
        <f>gp_need_index[[#This Row],[Combined weighted population 2025/26]]/gp_need_index[[#This Row],[Registered population 2025/26]]</f>
        <v>0.61305201738939763</v>
      </c>
    </row>
    <row r="3960" spans="1:24" ht="13">
      <c r="A3960" s="8" t="s">
        <v>4505</v>
      </c>
      <c r="B3960" s="3" t="s">
        <v>9037</v>
      </c>
      <c r="C3960" s="74" t="s">
        <v>6411</v>
      </c>
      <c r="D3960" s="74" t="s">
        <v>6798</v>
      </c>
      <c r="E3960" s="74" t="s">
        <v>6591</v>
      </c>
      <c r="F3960" s="41">
        <v>1.0088177238369573</v>
      </c>
      <c r="G3960" s="110">
        <v>21219.083333333332</v>
      </c>
      <c r="H3960" s="4">
        <v>8395.8299666619769</v>
      </c>
      <c r="I3960" s="46">
        <v>20578.759793835532</v>
      </c>
      <c r="J3960" s="110">
        <v>20760.217614604655</v>
      </c>
      <c r="K3960" s="46">
        <v>20824.61339972528</v>
      </c>
      <c r="L3960" s="110">
        <f>$L$1*gp_need_index[[#This Row],[Normalised weighted population (base year)]]</f>
        <v>8360.0470827104273</v>
      </c>
      <c r="M3960" s="4">
        <f>$M$1*gp_need_index[[#This Row],[Normalised travel time adjusted wp (base year)]]</f>
        <v>12364.689174695124</v>
      </c>
      <c r="N3960" s="115">
        <v>20724.736257405551</v>
      </c>
      <c r="O3960" s="43">
        <f>gp_need_index[[#This Row],[Combined weighted population (base year)]]/gp_need_index[[#This Row],[Registered population (base year)]]</f>
        <v>0.9767027129229845</v>
      </c>
      <c r="P3960" s="77">
        <v>21408.622870267223</v>
      </c>
      <c r="Q3960" s="4">
        <v>8559.3541863126356</v>
      </c>
      <c r="R3960" s="46">
        <v>20769.385843660926</v>
      </c>
      <c r="S3960" s="110">
        <v>20952.52455229354</v>
      </c>
      <c r="T3960" s="46">
        <v>21017.243499137283</v>
      </c>
      <c r="U3960" s="110">
        <f>$L$1*gp_need_index[[#This Row],[Normalised weighted population 2025/26]]</f>
        <v>8437.488229198214</v>
      </c>
      <c r="V3960" s="4">
        <f>$M$1*gp_need_index[[#This Row],[Normalised travel time adjusted wp 2025/26]]</f>
        <v>12479.063989689359</v>
      </c>
      <c r="W3960" s="115">
        <v>20916.552218887573</v>
      </c>
      <c r="X3960" s="43">
        <f>gp_need_index[[#This Row],[Combined weighted population 2025/26]]/gp_need_index[[#This Row],[Registered population 2025/26]]</f>
        <v>0.97701530573164286</v>
      </c>
    </row>
    <row r="3961" spans="1:24" ht="13">
      <c r="A3961" s="8" t="s">
        <v>4495</v>
      </c>
      <c r="B3961" s="3" t="s">
        <v>9036</v>
      </c>
      <c r="C3961" s="74" t="s">
        <v>6411</v>
      </c>
      <c r="D3961" s="74" t="s">
        <v>6798</v>
      </c>
      <c r="E3961" s="74" t="s">
        <v>6649</v>
      </c>
      <c r="F3961" s="41">
        <v>1.0088177238369573</v>
      </c>
      <c r="G3961" s="110">
        <v>11051.833333333332</v>
      </c>
      <c r="H3961" s="4">
        <v>3187.6814283140798</v>
      </c>
      <c r="I3961" s="46">
        <v>7813.2275990609105</v>
      </c>
      <c r="J3961" s="110">
        <v>7882.1224823047232</v>
      </c>
      <c r="K3961" s="46">
        <v>7906.5719112600282</v>
      </c>
      <c r="L3961" s="110">
        <f>$L$1*gp_need_index[[#This Row],[Normalised weighted population (base year)]]</f>
        <v>3174.0955844991381</v>
      </c>
      <c r="M3961" s="4">
        <f>$M$1*gp_need_index[[#This Row],[Normalised travel time adjusted wp (base year)]]</f>
        <v>4694.5555359695218</v>
      </c>
      <c r="N3961" s="115">
        <v>7868.6511204686594</v>
      </c>
      <c r="O3961" s="43">
        <f>gp_need_index[[#This Row],[Combined weighted population (base year)]]/gp_need_index[[#This Row],[Registered population (base year)]]</f>
        <v>0.71197699812718795</v>
      </c>
      <c r="P3961" s="77">
        <v>11145.227101764707</v>
      </c>
      <c r="Q3961" s="4">
        <v>3247.0470768484556</v>
      </c>
      <c r="R3961" s="46">
        <v>7879.0025653383627</v>
      </c>
      <c r="S3961" s="110">
        <v>7948.4774340701952</v>
      </c>
      <c r="T3961" s="46">
        <v>7973.0289904833789</v>
      </c>
      <c r="U3961" s="110">
        <f>$L$1*gp_need_index[[#This Row],[Normalised weighted population 2025/26]]</f>
        <v>3200.8164277594747</v>
      </c>
      <c r="V3961" s="4">
        <f>$M$1*gp_need_index[[#This Row],[Normalised travel time adjusted wp 2025/26]]</f>
        <v>4734.0146660038718</v>
      </c>
      <c r="W3961" s="115">
        <v>7934.8310937633469</v>
      </c>
      <c r="X3961" s="43">
        <f>gp_need_index[[#This Row],[Combined weighted population 2025/26]]/gp_need_index[[#This Row],[Registered population 2025/26]]</f>
        <v>0.71194880295503049</v>
      </c>
    </row>
    <row r="3962" spans="1:24" ht="13">
      <c r="A3962" s="8" t="s">
        <v>3567</v>
      </c>
      <c r="B3962" s="3" t="s">
        <v>9035</v>
      </c>
      <c r="C3962" s="74" t="s">
        <v>6411</v>
      </c>
      <c r="D3962" s="74" t="s">
        <v>6798</v>
      </c>
      <c r="E3962" s="74" t="s">
        <v>6591</v>
      </c>
      <c r="F3962" s="41">
        <v>1.0088177238369573</v>
      </c>
      <c r="G3962" s="110">
        <v>10524</v>
      </c>
      <c r="H3962" s="4">
        <v>4978.561013548122</v>
      </c>
      <c r="I3962" s="46">
        <v>12202.797296226616</v>
      </c>
      <c r="J3962" s="110">
        <v>12310.398192823111</v>
      </c>
      <c r="K3962" s="46">
        <v>12348.583618982455</v>
      </c>
      <c r="L3962" s="110">
        <f>$L$1*gp_need_index[[#This Row],[Normalised weighted population (base year)]]</f>
        <v>4957.3424715217961</v>
      </c>
      <c r="M3962" s="4">
        <f>$M$1*gp_need_index[[#This Row],[Normalised travel time adjusted wp (base year)]]</f>
        <v>7332.0159786718605</v>
      </c>
      <c r="N3962" s="115">
        <v>12289.358450193657</v>
      </c>
      <c r="O3962" s="43">
        <f>gp_need_index[[#This Row],[Combined weighted population (base year)]]/gp_need_index[[#This Row],[Registered population (base year)]]</f>
        <v>1.1677459568789108</v>
      </c>
      <c r="P3962" s="77">
        <v>10628.086392111138</v>
      </c>
      <c r="Q3962" s="4">
        <v>5082.0894374760373</v>
      </c>
      <c r="R3962" s="46">
        <v>12331.757060330881</v>
      </c>
      <c r="S3962" s="110">
        <v>12440.495088513328</v>
      </c>
      <c r="T3962" s="46">
        <v>12478.921758212906</v>
      </c>
      <c r="U3962" s="110">
        <f>$L$1*gp_need_index[[#This Row],[Normalised weighted population 2025/26]]</f>
        <v>5009.7319114340035</v>
      </c>
      <c r="V3962" s="4">
        <f>$M$1*gp_need_index[[#This Row],[Normalised travel time adjusted wp 2025/26]]</f>
        <v>7409.4047180572425</v>
      </c>
      <c r="W3962" s="115">
        <v>12419.136629491246</v>
      </c>
      <c r="X3962" s="43">
        <f>gp_need_index[[#This Row],[Combined weighted population 2025/26]]/gp_need_index[[#This Row],[Registered population 2025/26]]</f>
        <v>1.1685204816089512</v>
      </c>
    </row>
    <row r="3963" spans="1:24" ht="13">
      <c r="A3963" s="8" t="s">
        <v>4501</v>
      </c>
      <c r="B3963" s="3" t="s">
        <v>9034</v>
      </c>
      <c r="C3963" s="74" t="s">
        <v>6411</v>
      </c>
      <c r="D3963" s="74" t="s">
        <v>6798</v>
      </c>
      <c r="E3963" s="74" t="s">
        <v>6591</v>
      </c>
      <c r="F3963" s="41">
        <v>1.0088177238369573</v>
      </c>
      <c r="G3963" s="110">
        <v>10097.5</v>
      </c>
      <c r="H3963" s="4">
        <v>4037.482472625753</v>
      </c>
      <c r="I3963" s="46">
        <v>9896.1487197697606</v>
      </c>
      <c r="J3963" s="110">
        <v>9983.4102262301494</v>
      </c>
      <c r="K3963" s="46">
        <v>10014.377605842157</v>
      </c>
      <c r="L3963" s="110">
        <f>$L$1*gp_need_index[[#This Row],[Normalised weighted population (base year)]]</f>
        <v>4020.2747912710743</v>
      </c>
      <c r="M3963" s="4">
        <f>$M$1*gp_need_index[[#This Row],[Normalised travel time adjusted wp (base year)]]</f>
        <v>5946.0727552281614</v>
      </c>
      <c r="N3963" s="115">
        <v>9966.3475464992352</v>
      </c>
      <c r="O3963" s="43">
        <f>gp_need_index[[#This Row],[Combined weighted population (base year)]]/gp_need_index[[#This Row],[Registered population (base year)]]</f>
        <v>0.9870113935626873</v>
      </c>
      <c r="P3963" s="77">
        <v>10186.28219511015</v>
      </c>
      <c r="Q3963" s="4">
        <v>4115.3677070800022</v>
      </c>
      <c r="R3963" s="46">
        <v>9985.9940290318482</v>
      </c>
      <c r="S3963" s="110">
        <v>10074.047766617356</v>
      </c>
      <c r="T3963" s="46">
        <v>10105.164864716049</v>
      </c>
      <c r="U3963" s="110">
        <f>$L$1*gp_need_index[[#This Row],[Normalised weighted population 2025/26]]</f>
        <v>4056.7741247156837</v>
      </c>
      <c r="V3963" s="4">
        <f>$M$1*gp_need_index[[#This Row],[Normalised travel time adjusted wp 2025/26]]</f>
        <v>5999.9780170186668</v>
      </c>
      <c r="W3963" s="115">
        <v>10056.752141734351</v>
      </c>
      <c r="X3963" s="43">
        <f>gp_need_index[[#This Row],[Combined weighted population 2025/26]]/gp_need_index[[#This Row],[Registered population 2025/26]]</f>
        <v>0.98728387345895641</v>
      </c>
    </row>
    <row r="3964" spans="1:24" ht="13">
      <c r="A3964" s="8" t="s">
        <v>4494</v>
      </c>
      <c r="B3964" s="3" t="s">
        <v>9033</v>
      </c>
      <c r="C3964" s="74" t="s">
        <v>6411</v>
      </c>
      <c r="D3964" s="74" t="s">
        <v>6798</v>
      </c>
      <c r="E3964" s="74" t="s">
        <v>6649</v>
      </c>
      <c r="F3964" s="41">
        <v>1.0088177238369573</v>
      </c>
      <c r="G3964" s="110">
        <v>17574.083333333332</v>
      </c>
      <c r="H3964" s="4">
        <v>4967.1070907756466</v>
      </c>
      <c r="I3964" s="46">
        <v>12174.722939508118</v>
      </c>
      <c r="J3964" s="110">
        <v>12282.07628418017</v>
      </c>
      <c r="K3964" s="46">
        <v>12320.17385906661</v>
      </c>
      <c r="L3964" s="110">
        <f>$L$1*gp_need_index[[#This Row],[Normalised weighted population (base year)]]</f>
        <v>4945.9373651725909</v>
      </c>
      <c r="M3964" s="4">
        <f>$M$1*gp_need_index[[#This Row],[Normalised travel time adjusted wp (base year)]]</f>
        <v>7315.1475814466921</v>
      </c>
      <c r="N3964" s="115">
        <v>12261.084946619283</v>
      </c>
      <c r="O3964" s="43">
        <f>gp_need_index[[#This Row],[Combined weighted population (base year)]]/gp_need_index[[#This Row],[Registered population (base year)]]</f>
        <v>0.69767991388565265</v>
      </c>
      <c r="P3964" s="77">
        <v>17720.888499192988</v>
      </c>
      <c r="Q3964" s="4">
        <v>5051.6285551066594</v>
      </c>
      <c r="R3964" s="46">
        <v>12257.843327437382</v>
      </c>
      <c r="S3964" s="110">
        <v>12365.929604735415</v>
      </c>
      <c r="T3964" s="46">
        <v>12404.125953760798</v>
      </c>
      <c r="U3964" s="110">
        <f>$L$1*gp_need_index[[#This Row],[Normalised weighted population 2025/26]]</f>
        <v>4979.7047235354576</v>
      </c>
      <c r="V3964" s="4">
        <f>$M$1*gp_need_index[[#This Row],[Normalised travel time adjusted wp 2025/26]]</f>
        <v>7364.9944398989073</v>
      </c>
      <c r="W3964" s="115">
        <v>12344.699163434365</v>
      </c>
      <c r="X3964" s="43">
        <f>gp_need_index[[#This Row],[Combined weighted population 2025/26]]/gp_need_index[[#This Row],[Registered population 2025/26]]</f>
        <v>0.69661852248528877</v>
      </c>
    </row>
    <row r="3965" spans="1:24" ht="13">
      <c r="A3965" s="8" t="s">
        <v>4497</v>
      </c>
      <c r="B3965" s="3" t="s">
        <v>9032</v>
      </c>
      <c r="C3965" s="74" t="s">
        <v>6411</v>
      </c>
      <c r="D3965" s="74" t="s">
        <v>6798</v>
      </c>
      <c r="E3965" s="74" t="s">
        <v>6591</v>
      </c>
      <c r="F3965" s="41">
        <v>1.0088177238369573</v>
      </c>
      <c r="G3965" s="110">
        <v>20141.083333333332</v>
      </c>
      <c r="H3965" s="4">
        <v>7160.7201888055652</v>
      </c>
      <c r="I3965" s="46">
        <v>17551.420324307186</v>
      </c>
      <c r="J3965" s="110">
        <v>17706.183901673288</v>
      </c>
      <c r="K3965" s="46">
        <v>17761.106428739495</v>
      </c>
      <c r="L3965" s="110">
        <f>$L$1*gp_need_index[[#This Row],[Normalised weighted population (base year)]]</f>
        <v>7130.2013216366267</v>
      </c>
      <c r="M3965" s="4">
        <f>$M$1*gp_need_index[[#This Row],[Normalised travel time adjusted wp (base year)]]</f>
        <v>10545.720882047219</v>
      </c>
      <c r="N3965" s="115">
        <v>17675.922203683847</v>
      </c>
      <c r="O3965" s="43">
        <f>gp_need_index[[#This Row],[Combined weighted population (base year)]]/gp_need_index[[#This Row],[Registered population (base year)]]</f>
        <v>0.87760533587735756</v>
      </c>
      <c r="P3965" s="77">
        <v>20313.793205211856</v>
      </c>
      <c r="Q3965" s="4">
        <v>7291.5574148209489</v>
      </c>
      <c r="R3965" s="46">
        <v>17693.060253517076</v>
      </c>
      <c r="S3965" s="110">
        <v>17849.072772663236</v>
      </c>
      <c r="T3965" s="46">
        <v>17904.205660783759</v>
      </c>
      <c r="U3965" s="110">
        <f>$L$1*gp_need_index[[#This Row],[Normalised weighted population 2025/26]]</f>
        <v>7187.7420329744</v>
      </c>
      <c r="V3965" s="4">
        <f>$M$1*gp_need_index[[#This Row],[Normalised travel time adjusted wp 2025/26]]</f>
        <v>10630.686566230735</v>
      </c>
      <c r="W3965" s="115">
        <v>17818.428599205137</v>
      </c>
      <c r="X3965" s="43">
        <f>gp_need_index[[#This Row],[Combined weighted population 2025/26]]/gp_need_index[[#This Row],[Registered population 2025/26]]</f>
        <v>0.87715910166071354</v>
      </c>
    </row>
    <row r="3966" spans="1:24" ht="13">
      <c r="A3966" s="8" t="s">
        <v>4498</v>
      </c>
      <c r="B3966" s="3" t="s">
        <v>9031</v>
      </c>
      <c r="C3966" s="74" t="s">
        <v>6411</v>
      </c>
      <c r="D3966" s="74" t="s">
        <v>6798</v>
      </c>
      <c r="E3966" s="74" t="s">
        <v>6649</v>
      </c>
      <c r="F3966" s="41">
        <v>1.0088177238369573</v>
      </c>
      <c r="G3966" s="110">
        <v>10313.5</v>
      </c>
      <c r="H3966" s="4">
        <v>3869.2587998049894</v>
      </c>
      <c r="I3966" s="46">
        <v>9483.8208655419512</v>
      </c>
      <c r="J3966" s="110">
        <v>9567.4465788534744</v>
      </c>
      <c r="K3966" s="46">
        <v>9597.1236875178583</v>
      </c>
      <c r="L3966" s="110">
        <f>$L$1*gp_need_index[[#This Row],[Normalised weighted population (base year)]]</f>
        <v>3852.7680848713017</v>
      </c>
      <c r="M3966" s="4">
        <f>$M$1*gp_need_index[[#This Row],[Normalised travel time adjusted wp (base year)]]</f>
        <v>5698.326739109003</v>
      </c>
      <c r="N3966" s="115">
        <v>9551.0948239803038</v>
      </c>
      <c r="O3966" s="43">
        <f>gp_need_index[[#This Row],[Combined weighted population (base year)]]/gp_need_index[[#This Row],[Registered population (base year)]]</f>
        <v>0.92607696940711726</v>
      </c>
      <c r="P3966" s="77">
        <v>10400.829814324736</v>
      </c>
      <c r="Q3966" s="4">
        <v>3938.2376322844189</v>
      </c>
      <c r="R3966" s="46">
        <v>9556.1855659320336</v>
      </c>
      <c r="S3966" s="110">
        <v>9640.4493711871401</v>
      </c>
      <c r="T3966" s="46">
        <v>9670.2271542340677</v>
      </c>
      <c r="U3966" s="110">
        <f>$L$1*gp_need_index[[#This Row],[Normalised weighted population 2025/26]]</f>
        <v>3882.1659838918513</v>
      </c>
      <c r="V3966" s="4">
        <f>$M$1*gp_need_index[[#This Row],[Normalised travel time adjusted wp 2025/26]]</f>
        <v>5741.7321856442331</v>
      </c>
      <c r="W3966" s="115">
        <v>9623.8981695360853</v>
      </c>
      <c r="X3966" s="43">
        <f>gp_need_index[[#This Row],[Combined weighted population 2025/26]]/gp_need_index[[#This Row],[Registered population 2025/26]]</f>
        <v>0.92530099437656343</v>
      </c>
    </row>
    <row r="3967" spans="1:24" ht="13">
      <c r="A3967" s="8" t="s">
        <v>4515</v>
      </c>
      <c r="B3967" s="3" t="s">
        <v>9030</v>
      </c>
      <c r="C3967" s="74" t="s">
        <v>6411</v>
      </c>
      <c r="D3967" s="74" t="s">
        <v>6798</v>
      </c>
      <c r="E3967" s="74" t="s">
        <v>6591</v>
      </c>
      <c r="F3967" s="41">
        <v>1.0088177238369573</v>
      </c>
      <c r="G3967" s="110">
        <v>11557.166666666666</v>
      </c>
      <c r="H3967" s="4">
        <v>5089.9806850537643</v>
      </c>
      <c r="I3967" s="46">
        <v>12475.894615410924</v>
      </c>
      <c r="J3967" s="110">
        <v>12585.9036087486</v>
      </c>
      <c r="K3967" s="46">
        <v>12624.943620726493</v>
      </c>
      <c r="L3967" s="110">
        <f>$L$1*gp_need_index[[#This Row],[Normalised weighted population (base year)]]</f>
        <v>5068.2872742900727</v>
      </c>
      <c r="M3967" s="4">
        <f>$M$1*gp_need_index[[#This Row],[Normalised travel time adjusted wp (base year)]]</f>
        <v>7496.1057246033897</v>
      </c>
      <c r="N3967" s="115">
        <v>12564.392998893461</v>
      </c>
      <c r="O3967" s="43">
        <f>gp_need_index[[#This Row],[Combined weighted population (base year)]]/gp_need_index[[#This Row],[Registered population (base year)]]</f>
        <v>1.0871516662584655</v>
      </c>
      <c r="P3967" s="77">
        <v>11661.110381118913</v>
      </c>
      <c r="Q3967" s="4">
        <v>5187.5670721485794</v>
      </c>
      <c r="R3967" s="46">
        <v>12587.699932270207</v>
      </c>
      <c r="S3967" s="110">
        <v>12698.694794015451</v>
      </c>
      <c r="T3967" s="46">
        <v>12737.91900068838</v>
      </c>
      <c r="U3967" s="110">
        <f>$L$1*gp_need_index[[#This Row],[Normalised weighted population 2025/26]]</f>
        <v>5113.7077817650152</v>
      </c>
      <c r="V3967" s="4">
        <f>$M$1*gp_need_index[[#This Row],[Normalised travel time adjusted wp 2025/26]]</f>
        <v>7563.1852631671281</v>
      </c>
      <c r="W3967" s="115">
        <v>12676.893044932143</v>
      </c>
      <c r="X3967" s="43">
        <f>gp_need_index[[#This Row],[Combined weighted population 2025/26]]/gp_need_index[[#This Row],[Registered population 2025/26]]</f>
        <v>1.0871085711921511</v>
      </c>
    </row>
    <row r="3968" spans="1:24" ht="13">
      <c r="A3968" s="8" t="s">
        <v>4496</v>
      </c>
      <c r="B3968" s="3" t="s">
        <v>9029</v>
      </c>
      <c r="C3968" s="74" t="s">
        <v>6411</v>
      </c>
      <c r="D3968" s="74" t="s">
        <v>6798</v>
      </c>
      <c r="E3968" s="74" t="s">
        <v>6649</v>
      </c>
      <c r="F3968" s="41">
        <v>1.0088177238369573</v>
      </c>
      <c r="G3968" s="110">
        <v>12739.666666666668</v>
      </c>
      <c r="H3968" s="4">
        <v>5222.1963215526412</v>
      </c>
      <c r="I3968" s="46">
        <v>12799.964282769994</v>
      </c>
      <c r="J3968" s="110">
        <v>12912.830832938376</v>
      </c>
      <c r="K3968" s="46">
        <v>12952.884935214834</v>
      </c>
      <c r="L3968" s="110">
        <f>$L$1*gp_need_index[[#This Row],[Normalised weighted population (base year)]]</f>
        <v>5199.9394100038917</v>
      </c>
      <c r="M3968" s="4">
        <f>$M$1*gp_need_index[[#This Row],[Normalised travel time adjusted wp (base year)]]</f>
        <v>7690.8220606695741</v>
      </c>
      <c r="N3968" s="115">
        <v>12890.761470673466</v>
      </c>
      <c r="O3968" s="43">
        <f>gp_need_index[[#This Row],[Combined weighted population (base year)]]/gp_need_index[[#This Row],[Registered population (base year)]]</f>
        <v>1.0118601850393887</v>
      </c>
      <c r="P3968" s="77">
        <v>12851.420606134136</v>
      </c>
      <c r="Q3968" s="4">
        <v>5319.5187271775812</v>
      </c>
      <c r="R3968" s="46">
        <v>12907.882363836063</v>
      </c>
      <c r="S3968" s="110">
        <v>13021.700505840301</v>
      </c>
      <c r="T3968" s="46">
        <v>13061.922424719301</v>
      </c>
      <c r="U3968" s="110">
        <f>$L$1*gp_need_index[[#This Row],[Normalised weighted population 2025/26]]</f>
        <v>5243.7807419318906</v>
      </c>
      <c r="V3968" s="4">
        <f>$M$1*gp_need_index[[#This Row],[Normalised travel time adjusted wp 2025/26]]</f>
        <v>7755.5634625978146</v>
      </c>
      <c r="W3968" s="115">
        <v>12999.344204529705</v>
      </c>
      <c r="X3968" s="43">
        <f>gp_need_index[[#This Row],[Combined weighted population 2025/26]]/gp_need_index[[#This Row],[Registered population 2025/26]]</f>
        <v>1.0115102915801357</v>
      </c>
    </row>
    <row r="3969" spans="1:24" ht="13">
      <c r="A3969" s="8" t="s">
        <v>4512</v>
      </c>
      <c r="B3969" s="3" t="s">
        <v>9028</v>
      </c>
      <c r="C3969" s="74" t="s">
        <v>6411</v>
      </c>
      <c r="D3969" s="74" t="s">
        <v>6798</v>
      </c>
      <c r="E3969" s="74" t="s">
        <v>6591</v>
      </c>
      <c r="F3969" s="41">
        <v>1.0088177238369573</v>
      </c>
      <c r="G3969" s="110">
        <v>9857.6666666666661</v>
      </c>
      <c r="H3969" s="4">
        <v>3959.4454104568181</v>
      </c>
      <c r="I3969" s="46">
        <v>9704.8744843734003</v>
      </c>
      <c r="J3969" s="110">
        <v>9790.4493874489381</v>
      </c>
      <c r="K3969" s="46">
        <v>9820.8182249386264</v>
      </c>
      <c r="L3969" s="110">
        <f>$L$1*gp_need_index[[#This Row],[Normalised weighted population (base year)]]</f>
        <v>3942.57032172855</v>
      </c>
      <c r="M3969" s="4">
        <f>$M$1*gp_need_index[[#This Row],[Normalised travel time adjusted wp (base year)]]</f>
        <v>5831.1461760029188</v>
      </c>
      <c r="N3969" s="115">
        <v>9773.7164977314678</v>
      </c>
      <c r="O3969" s="43">
        <f>gp_need_index[[#This Row],[Combined weighted population (base year)]]/gp_need_index[[#This Row],[Registered population (base year)]]</f>
        <v>0.99148376874833144</v>
      </c>
      <c r="P3969" s="77">
        <v>9944.1023532940417</v>
      </c>
      <c r="Q3969" s="4">
        <v>4036.8127439721793</v>
      </c>
      <c r="R3969" s="46">
        <v>9795.3793747942727</v>
      </c>
      <c r="S3969" s="110">
        <v>9881.7523249994356</v>
      </c>
      <c r="T3969" s="46">
        <v>9912.275453696815</v>
      </c>
      <c r="U3969" s="110">
        <f>$L$1*gp_need_index[[#This Row],[Normalised weighted population 2025/26]]</f>
        <v>3979.3376076444242</v>
      </c>
      <c r="V3969" s="4">
        <f>$M$1*gp_need_index[[#This Row],[Normalised travel time adjusted wp 2025/26]]</f>
        <v>5885.4492348241174</v>
      </c>
      <c r="W3969" s="115">
        <v>9864.7868424685421</v>
      </c>
      <c r="X3969" s="43">
        <f>gp_need_index[[#This Row],[Combined weighted population 2025/26]]/gp_need_index[[#This Row],[Registered population 2025/26]]</f>
        <v>0.99202386419532118</v>
      </c>
    </row>
    <row r="3970" spans="1:24" ht="13">
      <c r="A3970" s="8" t="s">
        <v>4554</v>
      </c>
      <c r="B3970" s="3" t="s">
        <v>9027</v>
      </c>
      <c r="C3970" s="74" t="s">
        <v>6411</v>
      </c>
      <c r="D3970" s="74" t="s">
        <v>6798</v>
      </c>
      <c r="E3970" s="74" t="s">
        <v>6649</v>
      </c>
      <c r="F3970" s="41">
        <v>1.0088177238369573</v>
      </c>
      <c r="G3970" s="110">
        <v>8235.5</v>
      </c>
      <c r="H3970" s="4">
        <v>3013.2395051527424</v>
      </c>
      <c r="I3970" s="46">
        <v>7385.6583832756705</v>
      </c>
      <c r="J3970" s="110">
        <v>7450.7830792535042</v>
      </c>
      <c r="K3970" s="46">
        <v>7473.8945434519555</v>
      </c>
      <c r="L3970" s="110">
        <f>$L$1*gp_need_index[[#This Row],[Normalised weighted population (base year)]]</f>
        <v>3000.3971298355614</v>
      </c>
      <c r="M3970" s="4">
        <f>$M$1*gp_need_index[[#This Row],[Normalised travel time adjusted wp (base year)]]</f>
        <v>4437.651791194955</v>
      </c>
      <c r="N3970" s="115">
        <v>7438.0489210305168</v>
      </c>
      <c r="O3970" s="43">
        <f>gp_need_index[[#This Row],[Combined weighted population (base year)]]/gp_need_index[[#This Row],[Registered population (base year)]]</f>
        <v>0.90316907546967606</v>
      </c>
      <c r="P3970" s="77">
        <v>8309.0478160047132</v>
      </c>
      <c r="Q3970" s="4">
        <v>3072.560208592502</v>
      </c>
      <c r="R3970" s="46">
        <v>7455.6078777747744</v>
      </c>
      <c r="S3970" s="110">
        <v>7521.3493690776359</v>
      </c>
      <c r="T3970" s="46">
        <v>7544.5815962393626</v>
      </c>
      <c r="U3970" s="110">
        <f>$L$1*gp_need_index[[#This Row],[Normalised weighted population 2025/26]]</f>
        <v>3028.813860157642</v>
      </c>
      <c r="V3970" s="4">
        <f>$M$1*gp_need_index[[#This Row],[Normalised travel time adjusted wp 2025/26]]</f>
        <v>4479.6224832608677</v>
      </c>
      <c r="W3970" s="115">
        <v>7508.4363434185098</v>
      </c>
      <c r="X3970" s="43">
        <f>gp_need_index[[#This Row],[Combined weighted population 2025/26]]/gp_need_index[[#This Row],[Registered population 2025/26]]</f>
        <v>0.9036458219624055</v>
      </c>
    </row>
    <row r="3971" spans="1:24" ht="13">
      <c r="A3971" s="8" t="s">
        <v>4513</v>
      </c>
      <c r="B3971" s="3" t="s">
        <v>9026</v>
      </c>
      <c r="C3971" s="74" t="s">
        <v>6411</v>
      </c>
      <c r="D3971" s="74" t="s">
        <v>6798</v>
      </c>
      <c r="E3971" s="74" t="s">
        <v>6649</v>
      </c>
      <c r="F3971" s="41">
        <v>1.0088177238369573</v>
      </c>
      <c r="G3971" s="110">
        <v>22269.916666666664</v>
      </c>
      <c r="H3971" s="4">
        <v>7934.4426538026064</v>
      </c>
      <c r="I3971" s="46">
        <v>19447.867586518572</v>
      </c>
      <c r="J3971" s="110">
        <v>19619.353512114209</v>
      </c>
      <c r="K3971" s="46">
        <v>19680.210469224472</v>
      </c>
      <c r="L3971" s="110">
        <f>$L$1*gp_need_index[[#This Row],[Normalised weighted population (base year)]]</f>
        <v>7900.6261946998584</v>
      </c>
      <c r="M3971" s="4">
        <f>$M$1*gp_need_index[[#This Row],[Normalised travel time adjusted wp (base year)]]</f>
        <v>11685.195814859719</v>
      </c>
      <c r="N3971" s="115">
        <v>19585.822009559575</v>
      </c>
      <c r="O3971" s="43">
        <f>gp_need_index[[#This Row],[Combined weighted population (base year)]]/gp_need_index[[#This Row],[Registered population (base year)]]</f>
        <v>0.8794744184595622</v>
      </c>
      <c r="P3971" s="77">
        <v>22460.624985671238</v>
      </c>
      <c r="Q3971" s="4">
        <v>8085.9919881303276</v>
      </c>
      <c r="R3971" s="46">
        <v>19620.766225422274</v>
      </c>
      <c r="S3971" s="110">
        <v>19793.776723467548</v>
      </c>
      <c r="T3971" s="46">
        <v>19854.916486382786</v>
      </c>
      <c r="U3971" s="110">
        <f>$L$1*gp_need_index[[#This Row],[Normalised weighted population 2025/26]]</f>
        <v>7970.8656443193877</v>
      </c>
      <c r="V3971" s="4">
        <f>$M$1*gp_need_index[[#This Row],[Normalised travel time adjusted wp 2025/26]]</f>
        <v>11788.92814148913</v>
      </c>
      <c r="W3971" s="115">
        <v>19759.793785808517</v>
      </c>
      <c r="X3971" s="43">
        <f>gp_need_index[[#This Row],[Combined weighted population 2025/26]]/gp_need_index[[#This Row],[Registered population 2025/26]]</f>
        <v>0.87975262480070271</v>
      </c>
    </row>
    <row r="3972" spans="1:24" ht="13">
      <c r="A3972" s="8" t="s">
        <v>4553</v>
      </c>
      <c r="B3972" s="3" t="s">
        <v>9025</v>
      </c>
      <c r="C3972" s="74" t="s">
        <v>6411</v>
      </c>
      <c r="D3972" s="74" t="s">
        <v>6798</v>
      </c>
      <c r="E3972" s="74" t="s">
        <v>6649</v>
      </c>
      <c r="F3972" s="41">
        <v>1.0088177238369573</v>
      </c>
      <c r="G3972" s="110">
        <v>6926.9166666666679</v>
      </c>
      <c r="H3972" s="4">
        <v>2608.5189464596874</v>
      </c>
      <c r="I3972" s="46">
        <v>6393.6603087502754</v>
      </c>
      <c r="J3972" s="110">
        <v>6450.0378396601509</v>
      </c>
      <c r="K3972" s="46">
        <v>6470.0451082954496</v>
      </c>
      <c r="L3972" s="110">
        <f>$L$1*gp_need_index[[#This Row],[Normalised weighted population (base year)]]</f>
        <v>2597.4014832526877</v>
      </c>
      <c r="M3972" s="4">
        <f>$M$1*gp_need_index[[#This Row],[Normalised travel time adjusted wp (base year)]]</f>
        <v>3841.6125752128132</v>
      </c>
      <c r="N3972" s="115">
        <v>6439.014058465501</v>
      </c>
      <c r="O3972" s="43">
        <f>gp_need_index[[#This Row],[Combined weighted population (base year)]]/gp_need_index[[#This Row],[Registered population (base year)]]</f>
        <v>0.92956424457233255</v>
      </c>
      <c r="P3972" s="77">
        <v>6986.4376726707333</v>
      </c>
      <c r="Q3972" s="4">
        <v>2655.7266619860893</v>
      </c>
      <c r="R3972" s="46">
        <v>6444.1557782817636</v>
      </c>
      <c r="S3972" s="110">
        <v>6500.9785642969846</v>
      </c>
      <c r="T3972" s="46">
        <v>6521.0590316929274</v>
      </c>
      <c r="U3972" s="110">
        <f>$L$1*gp_need_index[[#This Row],[Normalised weighted population 2025/26]]</f>
        <v>2617.9150859661645</v>
      </c>
      <c r="V3972" s="4">
        <f>$M$1*gp_need_index[[#This Row],[Normalised travel time adjusted wp 2025/26]]</f>
        <v>3871.9022758801898</v>
      </c>
      <c r="W3972" s="115">
        <v>6489.8173618463543</v>
      </c>
      <c r="X3972" s="43">
        <f>gp_need_index[[#This Row],[Combined weighted population 2025/26]]/gp_need_index[[#This Row],[Registered population 2025/26]]</f>
        <v>0.92891651881944948</v>
      </c>
    </row>
    <row r="3973" spans="1:24" ht="13">
      <c r="A3973" s="8" t="s">
        <v>4545</v>
      </c>
      <c r="B3973" s="3" t="s">
        <v>12802</v>
      </c>
      <c r="C3973" s="74" t="s">
        <v>6411</v>
      </c>
      <c r="D3973" s="74" t="s">
        <v>6798</v>
      </c>
      <c r="E3973" s="74" t="s">
        <v>6591</v>
      </c>
      <c r="F3973" s="41">
        <v>1.0088177238369573</v>
      </c>
      <c r="G3973" s="110">
        <v>17014.75</v>
      </c>
      <c r="H3973" s="4">
        <v>6228.6160261691984</v>
      </c>
      <c r="I3973" s="46">
        <v>15266.768569579686</v>
      </c>
      <c r="J3973" s="110">
        <v>15401.38671870898</v>
      </c>
      <c r="K3973" s="46">
        <v>15449.160032462682</v>
      </c>
      <c r="L3973" s="110">
        <f>$L$1*gp_need_index[[#This Row],[Normalised weighted population (base year)]]</f>
        <v>6202.0697710248969</v>
      </c>
      <c r="M3973" s="4">
        <f>$M$1*gp_need_index[[#This Row],[Normalised travel time adjusted wp (base year)]]</f>
        <v>9172.9943862508335</v>
      </c>
      <c r="N3973" s="115">
        <v>15375.06415727573</v>
      </c>
      <c r="O3973" s="43">
        <f>gp_need_index[[#This Row],[Combined weighted population (base year)]]/gp_need_index[[#This Row],[Registered population (base year)]]</f>
        <v>0.90363150544531834</v>
      </c>
      <c r="P3973" s="77">
        <v>17162.209620630212</v>
      </c>
      <c r="Q3973" s="4">
        <v>6350.6428878806373</v>
      </c>
      <c r="R3973" s="46">
        <v>15409.918741838634</v>
      </c>
      <c r="S3973" s="110">
        <v>15545.79914965412</v>
      </c>
      <c r="T3973" s="46">
        <v>15593.817599473799</v>
      </c>
      <c r="U3973" s="110">
        <f>$L$1*gp_need_index[[#This Row],[Normalised weighted population 2025/26]]</f>
        <v>6260.2240131644749</v>
      </c>
      <c r="V3973" s="4">
        <f>$M$1*gp_need_index[[#This Row],[Normalised travel time adjusted wp 2025/26]]</f>
        <v>9258.8853374309256</v>
      </c>
      <c r="W3973" s="115">
        <v>15519.109350595401</v>
      </c>
      <c r="X3973" s="43">
        <f>gp_need_index[[#This Row],[Combined weighted population 2025/26]]/gp_need_index[[#This Row],[Registered population 2025/26]]</f>
        <v>0.90426056397425159</v>
      </c>
    </row>
    <row r="3974" spans="1:24" ht="13">
      <c r="A3974" s="8" t="s">
        <v>4555</v>
      </c>
      <c r="B3974" s="3" t="s">
        <v>9024</v>
      </c>
      <c r="C3974" s="74" t="s">
        <v>6411</v>
      </c>
      <c r="D3974" s="74" t="s">
        <v>6798</v>
      </c>
      <c r="E3974" s="74" t="s">
        <v>6591</v>
      </c>
      <c r="F3974" s="41">
        <v>1.0088177238369573</v>
      </c>
      <c r="G3974" s="110">
        <v>14151.916666666666</v>
      </c>
      <c r="H3974" s="4">
        <v>5539.3826324315423</v>
      </c>
      <c r="I3974" s="46">
        <v>13577.409863181729</v>
      </c>
      <c r="J3974" s="110">
        <v>13697.131713776445</v>
      </c>
      <c r="K3974" s="46">
        <v>13739.618626340827</v>
      </c>
      <c r="L3974" s="110">
        <f>$L$1*gp_need_index[[#This Row],[Normalised weighted population (base year)]]</f>
        <v>5515.7738782420702</v>
      </c>
      <c r="M3974" s="4">
        <f>$M$1*gp_need_index[[#This Row],[Normalised travel time adjusted wp (base year)]]</f>
        <v>8157.9480220169207</v>
      </c>
      <c r="N3974" s="115">
        <v>13673.721900258992</v>
      </c>
      <c r="O3974" s="43">
        <f>gp_need_index[[#This Row],[Combined weighted population (base year)]]/gp_need_index[[#This Row],[Registered population (base year)]]</f>
        <v>0.9662098938489363</v>
      </c>
      <c r="P3974" s="77">
        <v>14275.857375088679</v>
      </c>
      <c r="Q3974" s="4">
        <v>5652.1279257236629</v>
      </c>
      <c r="R3974" s="46">
        <v>13714.962971716644</v>
      </c>
      <c r="S3974" s="110">
        <v>13835.897727635338</v>
      </c>
      <c r="T3974" s="46">
        <v>13878.634569553142</v>
      </c>
      <c r="U3974" s="110">
        <f>$L$1*gp_need_index[[#This Row],[Normalised weighted population 2025/26]]</f>
        <v>5571.6543333931886</v>
      </c>
      <c r="V3974" s="4">
        <f>$M$1*gp_need_index[[#This Row],[Normalised travel time adjusted wp 2025/26]]</f>
        <v>8240.4892387566288</v>
      </c>
      <c r="W3974" s="115">
        <v>13812.143572149816</v>
      </c>
      <c r="X3974" s="43">
        <f>gp_need_index[[#This Row],[Combined weighted population 2025/26]]/gp_need_index[[#This Row],[Registered population 2025/26]]</f>
        <v>0.96751762148114195</v>
      </c>
    </row>
    <row r="3975" spans="1:24" ht="13">
      <c r="A3975" s="8" t="s">
        <v>4526</v>
      </c>
      <c r="B3975" s="3" t="s">
        <v>9023</v>
      </c>
      <c r="C3975" s="74" t="s">
        <v>6411</v>
      </c>
      <c r="D3975" s="74" t="s">
        <v>6798</v>
      </c>
      <c r="E3975" s="74" t="s">
        <v>6591</v>
      </c>
      <c r="F3975" s="41">
        <v>1.0088177238369573</v>
      </c>
      <c r="G3975" s="110">
        <v>11664.75</v>
      </c>
      <c r="H3975" s="4">
        <v>6152.4456872409637</v>
      </c>
      <c r="I3975" s="46">
        <v>15080.069801924392</v>
      </c>
      <c r="J3975" s="110">
        <v>15213.0416928798</v>
      </c>
      <c r="K3975" s="46">
        <v>15260.23078222714</v>
      </c>
      <c r="L3975" s="110">
        <f>$L$1*gp_need_index[[#This Row],[Normalised weighted population (base year)]]</f>
        <v>6126.224068780497</v>
      </c>
      <c r="M3975" s="4">
        <f>$M$1*gp_need_index[[#This Row],[Normalised travel time adjusted wp (base year)]]</f>
        <v>9060.8169637781793</v>
      </c>
      <c r="N3975" s="115">
        <v>15187.041032558676</v>
      </c>
      <c r="O3975" s="43">
        <f>gp_need_index[[#This Row],[Combined weighted population (base year)]]/gp_need_index[[#This Row],[Registered population (base year)]]</f>
        <v>1.3019602676918645</v>
      </c>
      <c r="P3975" s="77">
        <v>11775.661705786448</v>
      </c>
      <c r="Q3975" s="4">
        <v>6277.7682412709637</v>
      </c>
      <c r="R3975" s="46">
        <v>15233.087450515615</v>
      </c>
      <c r="S3975" s="110">
        <v>15367.408608838483</v>
      </c>
      <c r="T3975" s="46">
        <v>15414.876039238061</v>
      </c>
      <c r="U3975" s="110">
        <f>$L$1*gp_need_index[[#This Row],[Normalised weighted population 2025/26]]</f>
        <v>6188.3869376571465</v>
      </c>
      <c r="V3975" s="4">
        <f>$M$1*gp_need_index[[#This Row],[Normalised travel time adjusted wp 2025/26]]</f>
        <v>9152.6381418513392</v>
      </c>
      <c r="W3975" s="115">
        <v>15341.025079508487</v>
      </c>
      <c r="X3975" s="43">
        <f>gp_need_index[[#This Row],[Combined weighted population 2025/26]]/gp_need_index[[#This Row],[Registered population 2025/26]]</f>
        <v>1.3027739300603425</v>
      </c>
    </row>
    <row r="3976" spans="1:24" ht="13">
      <c r="A3976" s="8" t="s">
        <v>4525</v>
      </c>
      <c r="B3976" s="3" t="s">
        <v>9022</v>
      </c>
      <c r="C3976" s="74" t="s">
        <v>6411</v>
      </c>
      <c r="D3976" s="74" t="s">
        <v>6798</v>
      </c>
      <c r="E3976" s="74" t="s">
        <v>6649</v>
      </c>
      <c r="F3976" s="41">
        <v>1.0088177238369573</v>
      </c>
      <c r="G3976" s="110">
        <v>10478.75</v>
      </c>
      <c r="H3976" s="4">
        <v>3770.9165191621878</v>
      </c>
      <c r="I3976" s="46">
        <v>9242.777135623397</v>
      </c>
      <c r="J3976" s="110">
        <v>9324.2773918918683</v>
      </c>
      <c r="K3976" s="46">
        <v>9353.2002179662431</v>
      </c>
      <c r="L3976" s="110">
        <f>$L$1*gp_need_index[[#This Row],[Normalised weighted population (base year)]]</f>
        <v>3754.8449373493168</v>
      </c>
      <c r="M3976" s="4">
        <f>$M$1*gp_need_index[[#This Row],[Normalised travel time adjusted wp (base year)]]</f>
        <v>5553.4963009382418</v>
      </c>
      <c r="N3976" s="115">
        <v>9308.3412382875576</v>
      </c>
      <c r="O3976" s="43">
        <f>gp_need_index[[#This Row],[Combined weighted population (base year)]]/gp_need_index[[#This Row],[Registered population (base year)]]</f>
        <v>0.88830645241918715</v>
      </c>
      <c r="P3976" s="77">
        <v>10564.346697712775</v>
      </c>
      <c r="Q3976" s="4">
        <v>3837.461766073126</v>
      </c>
      <c r="R3976" s="46">
        <v>9311.6515971872286</v>
      </c>
      <c r="S3976" s="110">
        <v>9393.7591694371877</v>
      </c>
      <c r="T3976" s="46">
        <v>9422.774966499368</v>
      </c>
      <c r="U3976" s="110">
        <f>$L$1*gp_need_index[[#This Row],[Normalised weighted population 2025/26]]</f>
        <v>3782.8249394115619</v>
      </c>
      <c r="V3976" s="4">
        <f>$M$1*gp_need_index[[#This Row],[Normalised travel time adjusted wp 2025/26]]</f>
        <v>5594.8065583488788</v>
      </c>
      <c r="W3976" s="115">
        <v>9377.6314977604416</v>
      </c>
      <c r="X3976" s="43">
        <f>gp_need_index[[#This Row],[Combined weighted population 2025/26]]/gp_need_index[[#This Row],[Registered population 2025/26]]</f>
        <v>0.88766790470732448</v>
      </c>
    </row>
    <row r="3977" spans="1:24" ht="13">
      <c r="A3977" s="8" t="s">
        <v>4521</v>
      </c>
      <c r="B3977" s="3" t="s">
        <v>9021</v>
      </c>
      <c r="C3977" s="74" t="s">
        <v>6411</v>
      </c>
      <c r="D3977" s="74" t="s">
        <v>6798</v>
      </c>
      <c r="E3977" s="74" t="s">
        <v>6649</v>
      </c>
      <c r="F3977" s="41">
        <v>1.0088177238369573</v>
      </c>
      <c r="G3977" s="110">
        <v>23289.000000000004</v>
      </c>
      <c r="H3977" s="4">
        <v>9438.1780016847297</v>
      </c>
      <c r="I3977" s="46">
        <v>23133.626902803186</v>
      </c>
      <c r="J3977" s="110">
        <v>23337.612836179313</v>
      </c>
      <c r="K3977" s="46">
        <v>23410.003402084061</v>
      </c>
      <c r="L3977" s="110">
        <f>$L$1*gp_need_index[[#This Row],[Normalised weighted population (base year)]]</f>
        <v>9397.952648206945</v>
      </c>
      <c r="M3977" s="4">
        <f>$M$1*gp_need_index[[#This Row],[Normalised travel time adjusted wp (base year)]]</f>
        <v>13899.773795999659</v>
      </c>
      <c r="N3977" s="115">
        <v>23297.726444206604</v>
      </c>
      <c r="O3977" s="43">
        <f>gp_need_index[[#This Row],[Combined weighted population (base year)]]/gp_need_index[[#This Row],[Registered population (base year)]]</f>
        <v>1.0003747024005583</v>
      </c>
      <c r="P3977" s="77">
        <v>23492.211064945914</v>
      </c>
      <c r="Q3977" s="4">
        <v>9621.7391390886005</v>
      </c>
      <c r="R3977" s="46">
        <v>23347.276946004611</v>
      </c>
      <c r="S3977" s="110">
        <v>23553.146786459442</v>
      </c>
      <c r="T3977" s="46">
        <v>23625.898633191384</v>
      </c>
      <c r="U3977" s="110">
        <f>$L$1*gp_need_index[[#This Row],[Normalised weighted population 2025/26]]</f>
        <v>9484.7472091173677</v>
      </c>
      <c r="V3977" s="4">
        <f>$M$1*gp_need_index[[#This Row],[Normalised travel time adjusted wp 2025/26]]</f>
        <v>14027.962366692464</v>
      </c>
      <c r="W3977" s="115">
        <v>23512.709575809829</v>
      </c>
      <c r="X3977" s="43">
        <f>gp_need_index[[#This Row],[Combined weighted population 2025/26]]/gp_need_index[[#This Row],[Registered population 2025/26]]</f>
        <v>1.0008725662649312</v>
      </c>
    </row>
    <row r="3978" spans="1:24" ht="13">
      <c r="A3978" s="8" t="s">
        <v>4524</v>
      </c>
      <c r="B3978" s="3" t="s">
        <v>9020</v>
      </c>
      <c r="C3978" s="74" t="s">
        <v>6411</v>
      </c>
      <c r="D3978" s="74" t="s">
        <v>6798</v>
      </c>
      <c r="E3978" s="74" t="s">
        <v>6649</v>
      </c>
      <c r="F3978" s="41">
        <v>1.0088177238369573</v>
      </c>
      <c r="G3978" s="110">
        <v>15174.833333333332</v>
      </c>
      <c r="H3978" s="4">
        <v>5693.568278546074</v>
      </c>
      <c r="I3978" s="46">
        <v>13955.329543266647</v>
      </c>
      <c r="J3978" s="110">
        <v>14078.383785232905</v>
      </c>
      <c r="K3978" s="46">
        <v>14122.053297465849</v>
      </c>
      <c r="L3978" s="110">
        <f>$L$1*gp_need_index[[#This Row],[Normalised weighted population (base year)]]</f>
        <v>5669.3023877657197</v>
      </c>
      <c r="M3978" s="4">
        <f>$M$1*gp_need_index[[#This Row],[Normalised travel time adjusted wp (base year)]]</f>
        <v>8385.0199847622189</v>
      </c>
      <c r="N3978" s="115">
        <v>14054.322372527939</v>
      </c>
      <c r="O3978" s="43">
        <f>gp_need_index[[#This Row],[Combined weighted population (base year)]]/gp_need_index[[#This Row],[Registered population (base year)]]</f>
        <v>0.92615991647538842</v>
      </c>
      <c r="P3978" s="77">
        <v>15302.735112293063</v>
      </c>
      <c r="Q3978" s="4">
        <v>5798.0815179007996</v>
      </c>
      <c r="R3978" s="46">
        <v>14069.121288478764</v>
      </c>
      <c r="S3978" s="110">
        <v>14193.178914629227</v>
      </c>
      <c r="T3978" s="46">
        <v>14237.01934013151</v>
      </c>
      <c r="U3978" s="110">
        <f>$L$1*gp_need_index[[#This Row],[Normalised weighted population 2025/26]]</f>
        <v>5715.5298746078597</v>
      </c>
      <c r="V3978" s="4">
        <f>$M$1*gp_need_index[[#This Row],[Normalised travel time adjusted wp 2025/26]]</f>
        <v>8453.2814864727079</v>
      </c>
      <c r="W3978" s="115">
        <v>14168.811361080567</v>
      </c>
      <c r="X3978" s="43">
        <f>gp_need_index[[#This Row],[Combined weighted population 2025/26]]/gp_need_index[[#This Row],[Registered population 2025/26]]</f>
        <v>0.92590058294209199</v>
      </c>
    </row>
    <row r="3979" spans="1:24" ht="13">
      <c r="A3979" s="8" t="s">
        <v>4509</v>
      </c>
      <c r="B3979" s="3" t="s">
        <v>9019</v>
      </c>
      <c r="C3979" s="74" t="s">
        <v>6411</v>
      </c>
      <c r="D3979" s="74" t="s">
        <v>6798</v>
      </c>
      <c r="E3979" s="74" t="s">
        <v>6649</v>
      </c>
      <c r="F3979" s="41">
        <v>1.0088177238369573</v>
      </c>
      <c r="G3979" s="110">
        <v>14478.5</v>
      </c>
      <c r="H3979" s="4">
        <v>5810.8373365297221</v>
      </c>
      <c r="I3979" s="46">
        <v>14242.764113175444</v>
      </c>
      <c r="J3979" s="110">
        <v>14368.352873800352</v>
      </c>
      <c r="K3979" s="46">
        <v>14412.921836485388</v>
      </c>
      <c r="L3979" s="110">
        <f>$L$1*gp_need_index[[#This Row],[Normalised weighted population (base year)]]</f>
        <v>5786.0716470267171</v>
      </c>
      <c r="M3979" s="4">
        <f>$M$1*gp_need_index[[#This Row],[Normalised travel time adjusted wp (base year)]]</f>
        <v>8557.7242269318103</v>
      </c>
      <c r="N3979" s="115">
        <v>14343.795873958526</v>
      </c>
      <c r="O3979" s="43">
        <f>gp_need_index[[#This Row],[Combined weighted population (base year)]]/gp_need_index[[#This Row],[Registered population (base year)]]</f>
        <v>0.99069626507984432</v>
      </c>
      <c r="P3979" s="77">
        <v>14603.288280073935</v>
      </c>
      <c r="Q3979" s="4">
        <v>5920.2713634329475</v>
      </c>
      <c r="R3979" s="46">
        <v>14365.616560527764</v>
      </c>
      <c r="S3979" s="110">
        <v>14492.288600106118</v>
      </c>
      <c r="T3979" s="46">
        <v>14537.052926868439</v>
      </c>
      <c r="U3979" s="110">
        <f>$L$1*gp_need_index[[#This Row],[Normalised weighted population 2025/26]]</f>
        <v>5835.9800114947866</v>
      </c>
      <c r="V3979" s="4">
        <f>$M$1*gp_need_index[[#This Row],[Normalised travel time adjusted wp 2025/26]]</f>
        <v>8631.4275087186725</v>
      </c>
      <c r="W3979" s="115">
        <v>14467.407520213459</v>
      </c>
      <c r="X3979" s="43">
        <f>gp_need_index[[#This Row],[Combined weighted population 2025/26]]/gp_need_index[[#This Row],[Registered population 2025/26]]</f>
        <v>0.99069519431141517</v>
      </c>
    </row>
    <row r="3980" spans="1:24" ht="13">
      <c r="A3980" s="8" t="s">
        <v>4527</v>
      </c>
      <c r="B3980" s="3" t="s">
        <v>9018</v>
      </c>
      <c r="C3980" s="74" t="s">
        <v>6411</v>
      </c>
      <c r="D3980" s="74" t="s">
        <v>6798</v>
      </c>
      <c r="E3980" s="74" t="s">
        <v>6591</v>
      </c>
      <c r="F3980" s="41">
        <v>1.0088177238369573</v>
      </c>
      <c r="G3980" s="110">
        <v>13225.583333333336</v>
      </c>
      <c r="H3980" s="4">
        <v>6192.4771549693724</v>
      </c>
      <c r="I3980" s="46">
        <v>15178.189697378293</v>
      </c>
      <c r="J3980" s="110">
        <v>15312.026782474726</v>
      </c>
      <c r="K3980" s="46">
        <v>15359.522912079448</v>
      </c>
      <c r="L3980" s="110">
        <f>$L$1*gp_need_index[[#This Row],[Normalised weighted population (base year)]]</f>
        <v>6166.0849230770209</v>
      </c>
      <c r="M3980" s="4">
        <f>$M$1*gp_need_index[[#This Row],[Normalised travel time adjusted wp (base year)]]</f>
        <v>9119.772023329655</v>
      </c>
      <c r="N3980" s="115">
        <v>15285.856946406675</v>
      </c>
      <c r="O3980" s="43">
        <f>gp_need_index[[#This Row],[Combined weighted population (base year)]]/gp_need_index[[#This Row],[Registered population (base year)]]</f>
        <v>1.1557794133647543</v>
      </c>
      <c r="P3980" s="77">
        <v>13346.559992063627</v>
      </c>
      <c r="Q3980" s="4">
        <v>6317.5442759884918</v>
      </c>
      <c r="R3980" s="46">
        <v>15329.604523462574</v>
      </c>
      <c r="S3980" s="110">
        <v>15464.77674268024</v>
      </c>
      <c r="T3980" s="46">
        <v>15512.54492743821</v>
      </c>
      <c r="U3980" s="110">
        <f>$L$1*gp_need_index[[#This Row],[Normalised weighted population 2025/26]]</f>
        <v>6227.5966510803864</v>
      </c>
      <c r="V3980" s="4">
        <f>$M$1*gp_need_index[[#This Row],[Normalised travel time adjusted wp 2025/26]]</f>
        <v>9210.6293958281767</v>
      </c>
      <c r="W3980" s="115">
        <v>15438.226046908563</v>
      </c>
      <c r="X3980" s="43">
        <f>gp_need_index[[#This Row],[Combined weighted population 2025/26]]/gp_need_index[[#This Row],[Registered population 2025/26]]</f>
        <v>1.1567194884740877</v>
      </c>
    </row>
    <row r="3981" spans="1:24" ht="13">
      <c r="A3981" s="8" t="s">
        <v>4534</v>
      </c>
      <c r="B3981" s="3" t="s">
        <v>8505</v>
      </c>
      <c r="C3981" s="74" t="s">
        <v>6411</v>
      </c>
      <c r="D3981" s="74" t="s">
        <v>6798</v>
      </c>
      <c r="E3981" s="74" t="s">
        <v>6591</v>
      </c>
      <c r="F3981" s="41">
        <v>1.0088177238369573</v>
      </c>
      <c r="G3981" s="110">
        <v>26062.083333333328</v>
      </c>
      <c r="H3981" s="4">
        <v>10231.810905094642</v>
      </c>
      <c r="I3981" s="46">
        <v>25078.876026309455</v>
      </c>
      <c r="J3981" s="110">
        <v>25300.014629250742</v>
      </c>
      <c r="K3981" s="46">
        <v>25378.492337715019</v>
      </c>
      <c r="L3981" s="110">
        <f>$L$1*gp_need_index[[#This Row],[Normalised weighted population (base year)]]</f>
        <v>10188.203101734522</v>
      </c>
      <c r="M3981" s="4">
        <f>$M$1*gp_need_index[[#This Row],[Normalised travel time adjusted wp (base year)]]</f>
        <v>15068.571188090707</v>
      </c>
      <c r="N3981" s="115">
        <v>25256.774289825229</v>
      </c>
      <c r="O3981" s="43">
        <f>gp_need_index[[#This Row],[Combined weighted population (base year)]]/gp_need_index[[#This Row],[Registered population (base year)]]</f>
        <v>0.96910035804857886</v>
      </c>
      <c r="P3981" s="77">
        <v>26293.027678794642</v>
      </c>
      <c r="Q3981" s="4">
        <v>10428.979640241321</v>
      </c>
      <c r="R3981" s="46">
        <v>25306.056670750855</v>
      </c>
      <c r="S3981" s="110">
        <v>25529.198489875929</v>
      </c>
      <c r="T3981" s="46">
        <v>25608.054039521317</v>
      </c>
      <c r="U3981" s="110">
        <f>$L$1*gp_need_index[[#This Row],[Normalised weighted population 2025/26]]</f>
        <v>10280.494420688521</v>
      </c>
      <c r="V3981" s="4">
        <f>$M$1*gp_need_index[[#This Row],[Normalised travel time adjusted wp 2025/26]]</f>
        <v>15204.874274960324</v>
      </c>
      <c r="W3981" s="115">
        <v>25485.368695648845</v>
      </c>
      <c r="X3981" s="43">
        <f>gp_need_index[[#This Row],[Combined weighted population 2025/26]]/gp_need_index[[#This Row],[Registered population 2025/26]]</f>
        <v>0.96928238949836976</v>
      </c>
    </row>
    <row r="3982" spans="1:24" ht="13">
      <c r="A3982" s="8" t="s">
        <v>4511</v>
      </c>
      <c r="B3982" s="3" t="s">
        <v>8382</v>
      </c>
      <c r="C3982" s="74" t="s">
        <v>6411</v>
      </c>
      <c r="D3982" s="74" t="s">
        <v>6798</v>
      </c>
      <c r="E3982" s="74" t="s">
        <v>6649</v>
      </c>
      <c r="F3982" s="41">
        <v>1.0088177238369573</v>
      </c>
      <c r="G3982" s="110">
        <v>6288.3333333333339</v>
      </c>
      <c r="H3982" s="4">
        <v>2741.3757481563475</v>
      </c>
      <c r="I3982" s="46">
        <v>6719.301516343693</v>
      </c>
      <c r="J3982" s="110">
        <v>6778.5504614920601</v>
      </c>
      <c r="K3982" s="46">
        <v>6799.5767381453679</v>
      </c>
      <c r="L3982" s="110">
        <f>$L$1*gp_need_index[[#This Row],[Normalised weighted population (base year)]]</f>
        <v>2729.6920515291663</v>
      </c>
      <c r="M3982" s="4">
        <f>$M$1*gp_need_index[[#This Row],[Normalised travel time adjusted wp (base year)]]</f>
        <v>4037.2731667500693</v>
      </c>
      <c r="N3982" s="115">
        <v>6766.9652182792361</v>
      </c>
      <c r="O3982" s="43">
        <f>gp_need_index[[#This Row],[Combined weighted population (base year)]]/gp_need_index[[#This Row],[Registered population (base year)]]</f>
        <v>1.0761142674178481</v>
      </c>
      <c r="P3982" s="77">
        <v>6342.8971446684482</v>
      </c>
      <c r="Q3982" s="4">
        <v>2789.6778433416689</v>
      </c>
      <c r="R3982" s="46">
        <v>6769.1900868557786</v>
      </c>
      <c r="S3982" s="110">
        <v>6828.8789356415418</v>
      </c>
      <c r="T3982" s="46">
        <v>6849.9722340521976</v>
      </c>
      <c r="U3982" s="110">
        <f>$L$1*gp_need_index[[#This Row],[Normalised weighted population 2025/26]]</f>
        <v>2749.9591037008477</v>
      </c>
      <c r="V3982" s="4">
        <f>$M$1*gp_need_index[[#This Row],[Normalised travel time adjusted wp 2025/26]]</f>
        <v>4067.1956738685349</v>
      </c>
      <c r="W3982" s="115">
        <v>6817.1547775693825</v>
      </c>
      <c r="X3982" s="43">
        <f>gp_need_index[[#This Row],[Combined weighted population 2025/26]]/gp_need_index[[#This Row],[Registered population 2025/26]]</f>
        <v>1.0747698759863344</v>
      </c>
    </row>
    <row r="3983" spans="1:24" ht="13">
      <c r="A3983" s="8" t="s">
        <v>4523</v>
      </c>
      <c r="B3983" s="3" t="s">
        <v>9017</v>
      </c>
      <c r="C3983" s="74" t="s">
        <v>6411</v>
      </c>
      <c r="D3983" s="74" t="s">
        <v>6798</v>
      </c>
      <c r="E3983" s="74" t="s">
        <v>6649</v>
      </c>
      <c r="F3983" s="41">
        <v>1.0088177238369573</v>
      </c>
      <c r="G3983" s="110">
        <v>16351.333333333332</v>
      </c>
      <c r="H3983" s="4">
        <v>5295.8746030115017</v>
      </c>
      <c r="I3983" s="46">
        <v>12980.554845249824</v>
      </c>
      <c r="J3983" s="110">
        <v>13095.013793125716</v>
      </c>
      <c r="K3983" s="46">
        <v>13135.633005796228</v>
      </c>
      <c r="L3983" s="110">
        <f>$L$1*gp_need_index[[#This Row],[Normalised weighted population (base year)]]</f>
        <v>5273.3036758852986</v>
      </c>
      <c r="M3983" s="4">
        <f>$M$1*gp_need_index[[#This Row],[Normalised travel time adjusted wp (base year)]]</f>
        <v>7799.3293854703306</v>
      </c>
      <c r="N3983" s="115">
        <v>13072.633061355629</v>
      </c>
      <c r="O3983" s="43">
        <f>gp_need_index[[#This Row],[Combined weighted population (base year)]]/gp_need_index[[#This Row],[Registered population (base year)]]</f>
        <v>0.79948422522254847</v>
      </c>
      <c r="P3983" s="77">
        <v>16495.11211093812</v>
      </c>
      <c r="Q3983" s="4">
        <v>5396.6213718216795</v>
      </c>
      <c r="R3983" s="46">
        <v>13094.972948163177</v>
      </c>
      <c r="S3983" s="110">
        <v>13210.440803272506</v>
      </c>
      <c r="T3983" s="46">
        <v>13251.245710289584</v>
      </c>
      <c r="U3983" s="110">
        <f>$L$1*gp_need_index[[#This Row],[Normalised weighted population 2025/26]]</f>
        <v>5319.7856182886771</v>
      </c>
      <c r="V3983" s="4">
        <f>$M$1*gp_need_index[[#This Row],[Normalised travel time adjusted wp 2025/26]]</f>
        <v>7867.9748449689978</v>
      </c>
      <c r="W3983" s="115">
        <v>13187.760463257675</v>
      </c>
      <c r="X3983" s="43">
        <f>gp_need_index[[#This Row],[Combined weighted population 2025/26]]/gp_need_index[[#This Row],[Registered population 2025/26]]</f>
        <v>0.79949504887042888</v>
      </c>
    </row>
    <row r="3984" spans="1:24" ht="13">
      <c r="A3984" s="8" t="s">
        <v>4504</v>
      </c>
      <c r="B3984" s="3" t="s">
        <v>9016</v>
      </c>
      <c r="C3984" s="74" t="s">
        <v>6411</v>
      </c>
      <c r="D3984" s="74" t="s">
        <v>6798</v>
      </c>
      <c r="E3984" s="74" t="s">
        <v>6649</v>
      </c>
      <c r="F3984" s="41">
        <v>1.0088177238369573</v>
      </c>
      <c r="G3984" s="110">
        <v>6784.5833333333339</v>
      </c>
      <c r="H3984" s="4">
        <v>2207.1097188618241</v>
      </c>
      <c r="I3984" s="46">
        <v>5409.778535707449</v>
      </c>
      <c r="J3984" s="110">
        <v>5457.4804688544164</v>
      </c>
      <c r="K3984" s="46">
        <v>5474.4089397450643</v>
      </c>
      <c r="L3984" s="110">
        <f>$L$1*gp_need_index[[#This Row],[Normalised weighted population (base year)]]</f>
        <v>2197.7030549284227</v>
      </c>
      <c r="M3984" s="4">
        <f>$M$1*gp_need_index[[#This Row],[Normalised travel time adjusted wp (base year)]]</f>
        <v>3250.450015845815</v>
      </c>
      <c r="N3984" s="115">
        <v>5448.1530707742377</v>
      </c>
      <c r="O3984" s="43">
        <f>gp_need_index[[#This Row],[Combined weighted population (base year)]]/gp_need_index[[#This Row],[Registered population (base year)]]</f>
        <v>0.80301955228509303</v>
      </c>
      <c r="P3984" s="77">
        <v>6844.1431259410092</v>
      </c>
      <c r="Q3984" s="4">
        <v>2248.4763901864121</v>
      </c>
      <c r="R3984" s="46">
        <v>5455.9576215249008</v>
      </c>
      <c r="S3984" s="110">
        <v>5504.0667490976502</v>
      </c>
      <c r="T3984" s="46">
        <v>5521.0679177382217</v>
      </c>
      <c r="U3984" s="110">
        <f>$L$1*gp_need_index[[#This Row],[Normalised weighted population 2025/26]]</f>
        <v>2216.4631422970533</v>
      </c>
      <c r="V3984" s="4">
        <f>$M$1*gp_need_index[[#This Row],[Normalised travel time adjusted wp 2025/26]]</f>
        <v>3278.1539520015731</v>
      </c>
      <c r="W3984" s="115">
        <v>5494.6170942986264</v>
      </c>
      <c r="X3984" s="43">
        <f>gp_need_index[[#This Row],[Combined weighted population 2025/26]]/gp_need_index[[#This Row],[Registered population 2025/26]]</f>
        <v>0.80282030828266249</v>
      </c>
    </row>
    <row r="3985" spans="1:24" ht="13">
      <c r="A3985" s="8" t="s">
        <v>4539</v>
      </c>
      <c r="B3985" s="3" t="s">
        <v>9015</v>
      </c>
      <c r="C3985" s="74" t="s">
        <v>6411</v>
      </c>
      <c r="D3985" s="74" t="s">
        <v>6798</v>
      </c>
      <c r="E3985" s="74" t="s">
        <v>6591</v>
      </c>
      <c r="F3985" s="41">
        <v>1.0088177238369573</v>
      </c>
      <c r="G3985" s="110">
        <v>23504.833333333332</v>
      </c>
      <c r="H3985" s="4">
        <v>8026.7264985110451</v>
      </c>
      <c r="I3985" s="46">
        <v>19674.061671039988</v>
      </c>
      <c r="J3985" s="110">
        <v>19847.542113606487</v>
      </c>
      <c r="K3985" s="46">
        <v>19909.106885269633</v>
      </c>
      <c r="L3985" s="110">
        <f>$L$1*gp_need_index[[#This Row],[Normalised weighted population (base year)]]</f>
        <v>7992.5167272379795</v>
      </c>
      <c r="M3985" s="4">
        <f>$M$1*gp_need_index[[#This Row],[Normalised travel time adjusted wp (base year)]]</f>
        <v>11821.103885913632</v>
      </c>
      <c r="N3985" s="115">
        <v>19813.620613151612</v>
      </c>
      <c r="O3985" s="43">
        <f>gp_need_index[[#This Row],[Combined weighted population (base year)]]/gp_need_index[[#This Row],[Registered population (base year)]]</f>
        <v>0.84295941741705382</v>
      </c>
      <c r="P3985" s="77">
        <v>23707.286074759388</v>
      </c>
      <c r="Q3985" s="4">
        <v>8176.7687527334274</v>
      </c>
      <c r="R3985" s="46">
        <v>19841.03724221182</v>
      </c>
      <c r="S3985" s="110">
        <v>20015.990029252429</v>
      </c>
      <c r="T3985" s="46">
        <v>20077.816172994437</v>
      </c>
      <c r="U3985" s="110">
        <f>$L$1*gp_need_index[[#This Row],[Normalised weighted population 2025/26]]</f>
        <v>8060.3499519144798</v>
      </c>
      <c r="V3985" s="4">
        <f>$M$1*gp_need_index[[#This Row],[Normalised travel time adjusted wp 2025/26]]</f>
        <v>11921.275632853669</v>
      </c>
      <c r="W3985" s="115">
        <v>19981.62558476815</v>
      </c>
      <c r="X3985" s="43">
        <f>gp_need_index[[#This Row],[Combined weighted population 2025/26]]/gp_need_index[[#This Row],[Registered population 2025/26]]</f>
        <v>0.84284744874455009</v>
      </c>
    </row>
    <row r="3986" spans="1:24" ht="13">
      <c r="A3986" s="8" t="s">
        <v>4550</v>
      </c>
      <c r="B3986" s="3" t="s">
        <v>9014</v>
      </c>
      <c r="C3986" s="74" t="s">
        <v>6411</v>
      </c>
      <c r="D3986" s="74" t="s">
        <v>6798</v>
      </c>
      <c r="E3986" s="74" t="s">
        <v>6649</v>
      </c>
      <c r="F3986" s="41">
        <v>1.0088177238369573</v>
      </c>
      <c r="G3986" s="110">
        <v>22687.583333333332</v>
      </c>
      <c r="H3986" s="4">
        <v>6755.9150773452047</v>
      </c>
      <c r="I3986" s="46">
        <v>16559.215005102564</v>
      </c>
      <c r="J3986" s="110">
        <v>16705.229589974359</v>
      </c>
      <c r="K3986" s="46">
        <v>16757.047272960011</v>
      </c>
      <c r="L3986" s="110">
        <f>$L$1*gp_need_index[[#This Row],[Normalised weighted population (base year)]]</f>
        <v>6727.1214826488986</v>
      </c>
      <c r="M3986" s="4">
        <f>$M$1*gp_need_index[[#This Row],[Normalised travel time adjusted wp (base year)]]</f>
        <v>9949.5571436901901</v>
      </c>
      <c r="N3986" s="115">
        <v>16676.67862633909</v>
      </c>
      <c r="O3986" s="43">
        <f>gp_need_index[[#This Row],[Combined weighted population (base year)]]/gp_need_index[[#This Row],[Registered population (base year)]]</f>
        <v>0.7350575149992804</v>
      </c>
      <c r="P3986" s="77">
        <v>22878.126258199449</v>
      </c>
      <c r="Q3986" s="4">
        <v>6887.0120657867392</v>
      </c>
      <c r="R3986" s="46">
        <v>16711.425627532561</v>
      </c>
      <c r="S3986" s="110">
        <v>16858.782363637994</v>
      </c>
      <c r="T3986" s="46">
        <v>16910.856405451872</v>
      </c>
      <c r="U3986" s="110">
        <f>$L$1*gp_need_index[[#This Row],[Normalised weighted population 2025/26]]</f>
        <v>6788.9565000528437</v>
      </c>
      <c r="V3986" s="4">
        <f>$M$1*gp_need_index[[#This Row],[Normalised travel time adjusted wp 2025/26]]</f>
        <v>10040.881869820108</v>
      </c>
      <c r="W3986" s="115">
        <v>16829.838369872952</v>
      </c>
      <c r="X3986" s="43">
        <f>gp_need_index[[#This Row],[Combined weighted population 2025/26]]/gp_need_index[[#This Row],[Registered population 2025/26]]</f>
        <v>0.73563010274240404</v>
      </c>
    </row>
    <row r="3987" spans="1:24" ht="13">
      <c r="A3987" s="8" t="s">
        <v>4536</v>
      </c>
      <c r="B3987" s="3" t="s">
        <v>9013</v>
      </c>
      <c r="C3987" s="74" t="s">
        <v>6411</v>
      </c>
      <c r="D3987" s="74" t="s">
        <v>6798</v>
      </c>
      <c r="E3987" s="74" t="s">
        <v>6649</v>
      </c>
      <c r="F3987" s="41">
        <v>1.0088177238369573</v>
      </c>
      <c r="G3987" s="110">
        <v>6144.3333333333339</v>
      </c>
      <c r="H3987" s="4">
        <v>2502.0011154688309</v>
      </c>
      <c r="I3987" s="46">
        <v>6132.5777396147423</v>
      </c>
      <c r="J3987" s="110">
        <v>6186.6531165313372</v>
      </c>
      <c r="K3987" s="46">
        <v>6205.8433963301259</v>
      </c>
      <c r="L3987" s="110">
        <f>$L$1*gp_need_index[[#This Row],[Normalised weighted population (base year)]]</f>
        <v>2491.3376294386267</v>
      </c>
      <c r="M3987" s="4">
        <f>$M$1*gp_need_index[[#This Row],[Normalised travel time adjusted wp (base year)]]</f>
        <v>3684.7418576072391</v>
      </c>
      <c r="N3987" s="115">
        <v>6176.0794870458658</v>
      </c>
      <c r="O3987" s="43">
        <f>gp_need_index[[#This Row],[Combined weighted population (base year)]]/gp_need_index[[#This Row],[Registered population (base year)]]</f>
        <v>1.0051667368923993</v>
      </c>
      <c r="P3987" s="77">
        <v>6200.8370123708219</v>
      </c>
      <c r="Q3987" s="4">
        <v>2551.05664162326</v>
      </c>
      <c r="R3987" s="46">
        <v>6190.1725931185874</v>
      </c>
      <c r="S3987" s="110">
        <v>6244.7558255478089</v>
      </c>
      <c r="T3987" s="46">
        <v>6264.0448624997562</v>
      </c>
      <c r="U3987" s="110">
        <f>$L$1*gp_need_index[[#This Row],[Normalised weighted population 2025/26]]</f>
        <v>2514.7353313330909</v>
      </c>
      <c r="V3987" s="4">
        <f>$M$1*gp_need_index[[#This Row],[Normalised travel time adjusted wp 2025/26]]</f>
        <v>3719.2991876707351</v>
      </c>
      <c r="W3987" s="115">
        <v>6234.0345190038261</v>
      </c>
      <c r="X3987" s="43">
        <f>gp_need_index[[#This Row],[Combined weighted population 2025/26]]/gp_need_index[[#This Row],[Registered population 2025/26]]</f>
        <v>1.0053537137916662</v>
      </c>
    </row>
    <row r="3988" spans="1:24" ht="13">
      <c r="A3988" s="8" t="s">
        <v>4530</v>
      </c>
      <c r="B3988" s="3" t="s">
        <v>9012</v>
      </c>
      <c r="C3988" s="74" t="s">
        <v>6411</v>
      </c>
      <c r="D3988" s="74" t="s">
        <v>6798</v>
      </c>
      <c r="E3988" s="74" t="s">
        <v>6649</v>
      </c>
      <c r="F3988" s="41">
        <v>1.0088177238369573</v>
      </c>
      <c r="G3988" s="110">
        <v>7690.0833333333339</v>
      </c>
      <c r="H3988" s="4">
        <v>2375.2889517992708</v>
      </c>
      <c r="I3988" s="46">
        <v>5821.9974647083682</v>
      </c>
      <c r="J3988" s="110">
        <v>5873.3342305316319</v>
      </c>
      <c r="K3988" s="46">
        <v>5891.5526315172192</v>
      </c>
      <c r="L3988" s="110">
        <f>$L$1*gp_need_index[[#This Row],[Normalised weighted population (base year)]]</f>
        <v>2365.1655108469017</v>
      </c>
      <c r="M3988" s="4">
        <f>$M$1*gp_need_index[[#This Row],[Normalised travel time adjusted wp (base year)]]</f>
        <v>3498.1305845528223</v>
      </c>
      <c r="N3988" s="115">
        <v>5863.2960953997244</v>
      </c>
      <c r="O3988" s="43">
        <f>gp_need_index[[#This Row],[Combined weighted population (base year)]]/gp_need_index[[#This Row],[Registered population (base year)]]</f>
        <v>0.76244896722832101</v>
      </c>
      <c r="P3988" s="77">
        <v>7752.3508309122808</v>
      </c>
      <c r="Q3988" s="4">
        <v>2421.3719871413832</v>
      </c>
      <c r="R3988" s="46">
        <v>5875.491068285427</v>
      </c>
      <c r="S3988" s="110">
        <v>5927.2995259320769</v>
      </c>
      <c r="T3988" s="46">
        <v>5945.607991911359</v>
      </c>
      <c r="U3988" s="110">
        <f>$L$1*gp_need_index[[#This Row],[Normalised weighted population 2025/26]]</f>
        <v>2386.8970947231091</v>
      </c>
      <c r="V3988" s="4">
        <f>$M$1*gp_need_index[[#This Row],[Normalised travel time adjusted wp 2025/26]]</f>
        <v>3530.2261493861402</v>
      </c>
      <c r="W3988" s="115">
        <v>5917.1232441092488</v>
      </c>
      <c r="X3988" s="43">
        <f>gp_need_index[[#This Row],[Combined weighted population 2025/26]]/gp_need_index[[#This Row],[Registered population 2025/26]]</f>
        <v>0.76326824896970435</v>
      </c>
    </row>
    <row r="3989" spans="1:24" ht="13">
      <c r="A3989" s="8" t="s">
        <v>4507</v>
      </c>
      <c r="B3989" s="3" t="s">
        <v>9011</v>
      </c>
      <c r="C3989" s="74" t="s">
        <v>6411</v>
      </c>
      <c r="D3989" s="74" t="s">
        <v>6798</v>
      </c>
      <c r="E3989" s="74" t="s">
        <v>6649</v>
      </c>
      <c r="F3989" s="41">
        <v>1.0088177238369573</v>
      </c>
      <c r="G3989" s="110">
        <v>4461.333333333333</v>
      </c>
      <c r="H3989" s="4">
        <v>1339.4377473307527</v>
      </c>
      <c r="I3989" s="46">
        <v>3283.0545366647821</v>
      </c>
      <c r="J3989" s="110">
        <v>3312.0036049107621</v>
      </c>
      <c r="K3989" s="46">
        <v>3322.2770556240398</v>
      </c>
      <c r="L3989" s="110">
        <f>$L$1*gp_need_index[[#This Row],[Normalised weighted population (base year)]]</f>
        <v>1333.7290865237358</v>
      </c>
      <c r="M3989" s="4">
        <f>$M$1*gp_need_index[[#This Row],[Normalised travel time adjusted wp (base year)]]</f>
        <v>1972.6139619741739</v>
      </c>
      <c r="N3989" s="115">
        <v>3306.3430484979099</v>
      </c>
      <c r="O3989" s="43">
        <f>gp_need_index[[#This Row],[Combined weighted population (base year)]]/gp_need_index[[#This Row],[Registered population (base year)]]</f>
        <v>0.7411109642478878</v>
      </c>
      <c r="P3989" s="77">
        <v>4499.1367040821524</v>
      </c>
      <c r="Q3989" s="4">
        <v>1362.3298668851814</v>
      </c>
      <c r="R3989" s="46">
        <v>3305.7113931478661</v>
      </c>
      <c r="S3989" s="110">
        <v>3334.8602432973275</v>
      </c>
      <c r="T3989" s="46">
        <v>3345.1610851972428</v>
      </c>
      <c r="U3989" s="110">
        <f>$L$1*gp_need_index[[#This Row],[Normalised weighted population 2025/26]]</f>
        <v>1342.9333529053054</v>
      </c>
      <c r="V3989" s="4">
        <f>$M$1*gp_need_index[[#This Row],[Normalised travel time adjusted wp 2025/26]]</f>
        <v>1986.2014369157696</v>
      </c>
      <c r="W3989" s="115">
        <v>3329.1347898210752</v>
      </c>
      <c r="X3989" s="43">
        <f>gp_need_index[[#This Row],[Combined weighted population 2025/26]]/gp_need_index[[#This Row],[Registered population 2025/26]]</f>
        <v>0.73994968563646613</v>
      </c>
    </row>
    <row r="3990" spans="1:24" ht="13">
      <c r="A3990" s="8" t="s">
        <v>4738</v>
      </c>
      <c r="B3990" s="3" t="s">
        <v>12803</v>
      </c>
      <c r="C3990" s="74" t="s">
        <v>6411</v>
      </c>
      <c r="D3990" s="74" t="s">
        <v>6798</v>
      </c>
      <c r="E3990" s="74" t="s">
        <v>6591</v>
      </c>
      <c r="F3990" s="41">
        <v>1.0088177238369573</v>
      </c>
      <c r="G3990" s="110">
        <v>22235.833333333336</v>
      </c>
      <c r="H3990" s="4">
        <v>6771.5686222931527</v>
      </c>
      <c r="I3990" s="46">
        <v>16597.582926163963</v>
      </c>
      <c r="J3990" s="110">
        <v>16743.935828767873</v>
      </c>
      <c r="K3990" s="46">
        <v>16795.873574013101</v>
      </c>
      <c r="L3990" s="110">
        <f>$L$1*gp_need_index[[#This Row],[Normalised weighted population (base year)]]</f>
        <v>6742.7083124555757</v>
      </c>
      <c r="M3990" s="4">
        <f>$M$1*gp_need_index[[#This Row],[Normalised travel time adjusted wp (base year)]]</f>
        <v>9972.6103997151458</v>
      </c>
      <c r="N3990" s="115">
        <v>16715.318712170723</v>
      </c>
      <c r="O3990" s="43">
        <f>gp_need_index[[#This Row],[Combined weighted population (base year)]]/gp_need_index[[#This Row],[Registered population (base year)]]</f>
        <v>0.75172890809147641</v>
      </c>
      <c r="P3990" s="77">
        <v>22420.367654397218</v>
      </c>
      <c r="Q3990" s="4">
        <v>6897.2821124078582</v>
      </c>
      <c r="R3990" s="46">
        <v>16736.34603113585</v>
      </c>
      <c r="S3990" s="110">
        <v>16883.922508478165</v>
      </c>
      <c r="T3990" s="46">
        <v>16936.074204118129</v>
      </c>
      <c r="U3990" s="110">
        <f>$L$1*gp_need_index[[#This Row],[Normalised weighted population 2025/26]]</f>
        <v>6799.0803243032269</v>
      </c>
      <c r="V3990" s="4">
        <f>$M$1*gp_need_index[[#This Row],[Normalised travel time adjusted wp 2025/26]]</f>
        <v>10055.855028562273</v>
      </c>
      <c r="W3990" s="115">
        <v>16854.935352865501</v>
      </c>
      <c r="X3990" s="43">
        <f>gp_need_index[[#This Row],[Combined weighted population 2025/26]]/gp_need_index[[#This Row],[Registered population 2025/26]]</f>
        <v>0.75176890997859303</v>
      </c>
    </row>
    <row r="3991" spans="1:24" ht="13">
      <c r="A3991" s="8" t="s">
        <v>4541</v>
      </c>
      <c r="B3991" s="3" t="s">
        <v>9010</v>
      </c>
      <c r="C3991" s="74" t="s">
        <v>6411</v>
      </c>
      <c r="D3991" s="74" t="s">
        <v>6798</v>
      </c>
      <c r="E3991" s="74" t="s">
        <v>6649</v>
      </c>
      <c r="F3991" s="41">
        <v>1.0088177238369573</v>
      </c>
      <c r="G3991" s="110">
        <v>16335.916666666668</v>
      </c>
      <c r="H3991" s="4">
        <v>5335.2256124067926</v>
      </c>
      <c r="I3991" s="46">
        <v>13077.006890277675</v>
      </c>
      <c r="J3991" s="110">
        <v>13192.316325650132</v>
      </c>
      <c r="K3991" s="46">
        <v>13233.237359481311</v>
      </c>
      <c r="L3991" s="110">
        <f>$L$1*gp_need_index[[#This Row],[Normalised weighted population (base year)]]</f>
        <v>5312.4869719505004</v>
      </c>
      <c r="M3991" s="4">
        <f>$M$1*gp_need_index[[#This Row],[Normalised travel time adjusted wp (base year)]]</f>
        <v>7857.2823218465219</v>
      </c>
      <c r="N3991" s="115">
        <v>13169.769293797022</v>
      </c>
      <c r="O3991" s="43">
        <f>gp_need_index[[#This Row],[Combined weighted population (base year)]]/gp_need_index[[#This Row],[Registered population (base year)]]</f>
        <v>0.80618489690693951</v>
      </c>
      <c r="P3991" s="77">
        <v>16479.035065228192</v>
      </c>
      <c r="Q3991" s="4">
        <v>5440.0642764389841</v>
      </c>
      <c r="R3991" s="46">
        <v>13200.387729293394</v>
      </c>
      <c r="S3991" s="110">
        <v>13316.785102831063</v>
      </c>
      <c r="T3991" s="46">
        <v>13357.918490125212</v>
      </c>
      <c r="U3991" s="110">
        <f>$L$1*gp_need_index[[#This Row],[Normalised weighted population 2025/26]]</f>
        <v>5362.6099936296159</v>
      </c>
      <c r="V3991" s="4">
        <f>$M$1*gp_need_index[[#This Row],[Normalised travel time adjusted wp 2025/26]]</f>
        <v>7931.3121920184094</v>
      </c>
      <c r="W3991" s="115">
        <v>13293.922185648025</v>
      </c>
      <c r="X3991" s="43">
        <f>gp_need_index[[#This Row],[Combined weighted population 2025/26]]/gp_need_index[[#This Row],[Registered population 2025/26]]</f>
        <v>0.80671727033939278</v>
      </c>
    </row>
    <row r="3992" spans="1:24" ht="13">
      <c r="A3992" s="8" t="s">
        <v>4535</v>
      </c>
      <c r="B3992" s="3" t="s">
        <v>9009</v>
      </c>
      <c r="C3992" s="74" t="s">
        <v>6411</v>
      </c>
      <c r="D3992" s="74" t="s">
        <v>6798</v>
      </c>
      <c r="E3992" s="74" t="s">
        <v>6591</v>
      </c>
      <c r="F3992" s="41">
        <v>1.0088177238369573</v>
      </c>
      <c r="G3992" s="110">
        <v>7261.4166666666661</v>
      </c>
      <c r="H3992" s="4">
        <v>2675.2058363645792</v>
      </c>
      <c r="I3992" s="46">
        <v>6557.1144870983326</v>
      </c>
      <c r="J3992" s="110">
        <v>6614.9333118128779</v>
      </c>
      <c r="K3992" s="46">
        <v>6635.4520670611419</v>
      </c>
      <c r="L3992" s="110">
        <f>$L$1*gp_need_index[[#This Row],[Normalised weighted population (base year)]]</f>
        <v>2663.8041547715443</v>
      </c>
      <c r="M3992" s="4">
        <f>$M$1*gp_need_index[[#This Row],[Normalised travel time adjusted wp (base year)]]</f>
        <v>3939.8235524449942</v>
      </c>
      <c r="N3992" s="115">
        <v>6603.6277072165385</v>
      </c>
      <c r="O3992" s="43">
        <f>gp_need_index[[#This Row],[Combined weighted population (base year)]]/gp_need_index[[#This Row],[Registered population (base year)]]</f>
        <v>0.90941313663080514</v>
      </c>
      <c r="P3992" s="77">
        <v>7326.0129728835836</v>
      </c>
      <c r="Q3992" s="4">
        <v>2728.3170531984892</v>
      </c>
      <c r="R3992" s="46">
        <v>6620.2973201335471</v>
      </c>
      <c r="S3992" s="110">
        <v>6678.6732736210333</v>
      </c>
      <c r="T3992" s="46">
        <v>6699.3026111265644</v>
      </c>
      <c r="U3992" s="110">
        <f>$L$1*gp_need_index[[#This Row],[Normalised weighted population 2025/26]]</f>
        <v>2689.4719532339009</v>
      </c>
      <c r="V3992" s="4">
        <f>$M$1*gp_need_index[[#This Row],[Normalised travel time adjusted wp 2025/26]]</f>
        <v>3977.7350428457976</v>
      </c>
      <c r="W3992" s="115">
        <v>6667.206996079698</v>
      </c>
      <c r="X3992" s="43">
        <f>gp_need_index[[#This Row],[Combined weighted population 2025/26]]/gp_need_index[[#This Row],[Registered population 2025/26]]</f>
        <v>0.91007305348183487</v>
      </c>
    </row>
    <row r="3993" spans="1:24" ht="13">
      <c r="A3993" s="8" t="s">
        <v>4522</v>
      </c>
      <c r="B3993" s="3" t="s">
        <v>9008</v>
      </c>
      <c r="C3993" s="74" t="s">
        <v>6411</v>
      </c>
      <c r="D3993" s="74" t="s">
        <v>6798</v>
      </c>
      <c r="E3993" s="74" t="s">
        <v>6649</v>
      </c>
      <c r="F3993" s="41">
        <v>1.0088177238369573</v>
      </c>
      <c r="G3993" s="110">
        <v>14550.75</v>
      </c>
      <c r="H3993" s="4">
        <v>6522.7539058454458</v>
      </c>
      <c r="I3993" s="46">
        <v>15987.720851386335</v>
      </c>
      <c r="J3993" s="110">
        <v>16128.696158636225</v>
      </c>
      <c r="K3993" s="46">
        <v>16178.725501843915</v>
      </c>
      <c r="L3993" s="110">
        <f>$L$1*gp_need_index[[#This Row],[Normalised weighted population (base year)]]</f>
        <v>6494.9540400806336</v>
      </c>
      <c r="M3993" s="4">
        <f>$M$1*gp_need_index[[#This Row],[Normalised travel time adjusted wp (base year)]]</f>
        <v>9606.1765101316305</v>
      </c>
      <c r="N3993" s="115">
        <v>16101.130550212263</v>
      </c>
      <c r="O3993" s="43">
        <f>gp_need_index[[#This Row],[Combined weighted population (base year)]]/gp_need_index[[#This Row],[Registered population (base year)]]</f>
        <v>1.106549872014313</v>
      </c>
      <c r="P3993" s="77">
        <v>14688.460195422045</v>
      </c>
      <c r="Q3993" s="4">
        <v>6653.6671426612138</v>
      </c>
      <c r="R3993" s="46">
        <v>16145.211093402941</v>
      </c>
      <c r="S3993" s="110">
        <v>16287.575106113947</v>
      </c>
      <c r="T3993" s="46">
        <v>16337.884781440905</v>
      </c>
      <c r="U3993" s="110">
        <f>$L$1*gp_need_index[[#This Row],[Normalised weighted population 2025/26]]</f>
        <v>6558.9338839350085</v>
      </c>
      <c r="V3993" s="4">
        <f>$M$1*gp_need_index[[#This Row],[Normalised travel time adjusted wp 2025/26]]</f>
        <v>9700.6779053657501</v>
      </c>
      <c r="W3993" s="115">
        <v>16259.611789300758</v>
      </c>
      <c r="X3993" s="43">
        <f>gp_need_index[[#This Row],[Combined weighted population 2025/26]]/gp_need_index[[#This Row],[Registered population 2025/26]]</f>
        <v>1.1069650305733472</v>
      </c>
    </row>
    <row r="3994" spans="1:24" ht="13">
      <c r="A3994" s="8" t="s">
        <v>4548</v>
      </c>
      <c r="B3994" s="3" t="s">
        <v>9007</v>
      </c>
      <c r="C3994" s="74" t="s">
        <v>6411</v>
      </c>
      <c r="D3994" s="74" t="s">
        <v>6798</v>
      </c>
      <c r="E3994" s="74" t="s">
        <v>6649</v>
      </c>
      <c r="F3994" s="41">
        <v>1.0088177238369573</v>
      </c>
      <c r="G3994" s="110">
        <v>6219.0000000000009</v>
      </c>
      <c r="H3994" s="4">
        <v>2429.6467119454642</v>
      </c>
      <c r="I3994" s="46">
        <v>5955.2320934968529</v>
      </c>
      <c r="J3994" s="110">
        <v>6007.7436854822936</v>
      </c>
      <c r="K3994" s="46">
        <v>6026.3790089944105</v>
      </c>
      <c r="L3994" s="110">
        <f>$L$1*gp_need_index[[#This Row],[Normalised weighted population (base year)]]</f>
        <v>2419.2915991475597</v>
      </c>
      <c r="M3994" s="4">
        <f>$M$1*gp_need_index[[#This Row],[Normalised travel time adjusted wp (base year)]]</f>
        <v>3578.1842315548633</v>
      </c>
      <c r="N3994" s="115">
        <v>5997.4758307024231</v>
      </c>
      <c r="O3994" s="43">
        <f>gp_need_index[[#This Row],[Combined weighted population (base year)]]/gp_need_index[[#This Row],[Registered population (base year)]]</f>
        <v>0.96437945500923339</v>
      </c>
      <c r="P3994" s="77">
        <v>6278.0983878282514</v>
      </c>
      <c r="Q3994" s="4">
        <v>2478.89408594008</v>
      </c>
      <c r="R3994" s="46">
        <v>6015.069199822241</v>
      </c>
      <c r="S3994" s="110">
        <v>6068.1084188864615</v>
      </c>
      <c r="T3994" s="46">
        <v>6086.851820676723</v>
      </c>
      <c r="U3994" s="110">
        <f>$L$1*gp_need_index[[#This Row],[Normalised weighted population 2025/26]]</f>
        <v>2443.600208178666</v>
      </c>
      <c r="V3994" s="4">
        <f>$M$1*gp_need_index[[#This Row],[Normalised travel time adjusted wp 2025/26]]</f>
        <v>3614.0901811933586</v>
      </c>
      <c r="W3994" s="115">
        <v>6057.6903893720246</v>
      </c>
      <c r="X3994" s="43">
        <f>gp_need_index[[#This Row],[Combined weighted population 2025/26]]/gp_need_index[[#This Row],[Registered population 2025/26]]</f>
        <v>0.96489255426714149</v>
      </c>
    </row>
    <row r="3995" spans="1:24" ht="13">
      <c r="A3995" s="8" t="s">
        <v>4506</v>
      </c>
      <c r="B3995" s="3" t="s">
        <v>9006</v>
      </c>
      <c r="C3995" s="74" t="s">
        <v>6411</v>
      </c>
      <c r="D3995" s="74" t="s">
        <v>6798</v>
      </c>
      <c r="E3995" s="74" t="s">
        <v>6591</v>
      </c>
      <c r="F3995" s="41">
        <v>1.0088177238369573</v>
      </c>
      <c r="G3995" s="110">
        <v>2936</v>
      </c>
      <c r="H3995" s="4">
        <v>1263.9658039403623</v>
      </c>
      <c r="I3995" s="46">
        <v>3098.0675847646248</v>
      </c>
      <c r="J3995" s="110">
        <v>3125.3854891553087</v>
      </c>
      <c r="K3995" s="46">
        <v>3135.0800721368078</v>
      </c>
      <c r="L3995" s="110">
        <f>$L$1*gp_need_index[[#This Row],[Normalised weighted population (base year)]]</f>
        <v>1258.5788032673238</v>
      </c>
      <c r="M3995" s="4">
        <f>$M$1*gp_need_index[[#This Row],[Normalised travel time adjusted wp (base year)]]</f>
        <v>1861.4650791194892</v>
      </c>
      <c r="N3995" s="115">
        <v>3120.043882386813</v>
      </c>
      <c r="O3995" s="43">
        <f>gp_need_index[[#This Row],[Combined weighted population (base year)]]/gp_need_index[[#This Row],[Registered population (base year)]]</f>
        <v>1.0626852460445548</v>
      </c>
      <c r="P3995" s="77">
        <v>2963.0012892325449</v>
      </c>
      <c r="Q3995" s="4">
        <v>1289.8736421231813</v>
      </c>
      <c r="R3995" s="46">
        <v>3129.895407957832</v>
      </c>
      <c r="S3995" s="110">
        <v>3157.493961303765</v>
      </c>
      <c r="T3995" s="46">
        <v>3167.2469475527982</v>
      </c>
      <c r="U3995" s="110">
        <f>$L$1*gp_need_index[[#This Row],[Normalised weighted population 2025/26]]</f>
        <v>1271.5087418594007</v>
      </c>
      <c r="V3995" s="4">
        <f>$M$1*gp_need_index[[#This Row],[Normalised travel time adjusted wp 2025/26]]</f>
        <v>1880.5642771984851</v>
      </c>
      <c r="W3995" s="115">
        <v>3152.0730190578861</v>
      </c>
      <c r="X3995" s="43">
        <f>gp_need_index[[#This Row],[Combined weighted population 2025/26]]/gp_need_index[[#This Row],[Registered population 2025/26]]</f>
        <v>1.0638108834148747</v>
      </c>
    </row>
    <row r="3996" spans="1:24" ht="13">
      <c r="A3996" s="8" t="s">
        <v>4520</v>
      </c>
      <c r="B3996" s="3" t="s">
        <v>9005</v>
      </c>
      <c r="C3996" s="74" t="s">
        <v>6411</v>
      </c>
      <c r="D3996" s="74" t="s">
        <v>6798</v>
      </c>
      <c r="E3996" s="74" t="s">
        <v>6649</v>
      </c>
      <c r="F3996" s="41">
        <v>1.0088177238369573</v>
      </c>
      <c r="G3996" s="110">
        <v>10745.416666666666</v>
      </c>
      <c r="H3996" s="4">
        <v>3618.9753750447012</v>
      </c>
      <c r="I3996" s="46">
        <v>8870.3588851335699</v>
      </c>
      <c r="J3996" s="110">
        <v>8948.575260117379</v>
      </c>
      <c r="K3996" s="46">
        <v>8976.3327017918291</v>
      </c>
      <c r="L3996" s="110">
        <f>$L$1*gp_need_index[[#This Row],[Normalised weighted population (base year)]]</f>
        <v>3603.5513637935264</v>
      </c>
      <c r="M3996" s="4">
        <f>$M$1*gp_need_index[[#This Row],[Normalised travel time adjusted wp (base year)]]</f>
        <v>5329.7298564866251</v>
      </c>
      <c r="N3996" s="115">
        <v>8933.2812202801506</v>
      </c>
      <c r="O3996" s="43">
        <f>gp_need_index[[#This Row],[Combined weighted population (base year)]]/gp_need_index[[#This Row],[Registered population (base year)]]</f>
        <v>0.83135735890001017</v>
      </c>
      <c r="P3996" s="77">
        <v>10841.130260965925</v>
      </c>
      <c r="Q3996" s="4">
        <v>3691.248999886518</v>
      </c>
      <c r="R3996" s="46">
        <v>8956.8643912722382</v>
      </c>
      <c r="S3996" s="110">
        <v>9035.8435479195541</v>
      </c>
      <c r="T3996" s="46">
        <v>9063.7538017320076</v>
      </c>
      <c r="U3996" s="110">
        <f>$L$1*gp_need_index[[#This Row],[Normalised weighted population 2025/26]]</f>
        <v>3638.6939142425381</v>
      </c>
      <c r="V3996" s="4">
        <f>$M$1*gp_need_index[[#This Row],[Normalised travel time adjusted wp 2025/26]]</f>
        <v>5381.6364492920657</v>
      </c>
      <c r="W3996" s="115">
        <v>9020.3303635346037</v>
      </c>
      <c r="X3996" s="43">
        <f>gp_need_index[[#This Row],[Combined weighted population 2025/26]]/gp_need_index[[#This Row],[Registered population 2025/26]]</f>
        <v>0.83204704181194011</v>
      </c>
    </row>
    <row r="3997" spans="1:24" ht="13">
      <c r="A3997" s="8" t="s">
        <v>4552</v>
      </c>
      <c r="B3997" s="3" t="s">
        <v>8446</v>
      </c>
      <c r="C3997" s="74" t="s">
        <v>6411</v>
      </c>
      <c r="D3997" s="74" t="s">
        <v>6798</v>
      </c>
      <c r="E3997" s="74" t="s">
        <v>6649</v>
      </c>
      <c r="F3997" s="41">
        <v>1.0088177238369573</v>
      </c>
      <c r="G3997" s="110">
        <v>9058.9166666666642</v>
      </c>
      <c r="H3997" s="4">
        <v>2588.5962335897789</v>
      </c>
      <c r="I3997" s="46">
        <v>6344.8283619124568</v>
      </c>
      <c r="J3997" s="110">
        <v>6400.775306200695</v>
      </c>
      <c r="K3997" s="46">
        <v>6420.6297681757724</v>
      </c>
      <c r="L3997" s="110">
        <f>$L$1*gp_need_index[[#This Row],[Normalised weighted population (base year)]]</f>
        <v>2577.5636806448329</v>
      </c>
      <c r="M3997" s="4">
        <f>$M$1*gp_need_index[[#This Row],[Normalised travel time adjusted wp (base year)]]</f>
        <v>3812.2720391215303</v>
      </c>
      <c r="N3997" s="115">
        <v>6389.8357197663627</v>
      </c>
      <c r="O3997" s="43">
        <f>gp_need_index[[#This Row],[Combined weighted population (base year)]]/gp_need_index[[#This Row],[Registered population (base year)]]</f>
        <v>0.70536422343727978</v>
      </c>
      <c r="P3997" s="77">
        <v>9133.2429570938802</v>
      </c>
      <c r="Q3997" s="4">
        <v>2630.2941080806399</v>
      </c>
      <c r="R3997" s="46">
        <v>6382.4433507370941</v>
      </c>
      <c r="S3997" s="110">
        <v>6438.7219736089182</v>
      </c>
      <c r="T3997" s="46">
        <v>6458.6101405031559</v>
      </c>
      <c r="U3997" s="110">
        <f>$L$1*gp_need_index[[#This Row],[Normalised weighted population 2025/26]]</f>
        <v>2592.8446344408817</v>
      </c>
      <c r="V3997" s="4">
        <f>$M$1*gp_need_index[[#This Row],[Normalised travel time adjusted wp 2025/26]]</f>
        <v>3834.8230219202546</v>
      </c>
      <c r="W3997" s="115">
        <v>6427.6676563611363</v>
      </c>
      <c r="X3997" s="43">
        <f>gp_need_index[[#This Row],[Combined weighted population 2025/26]]/gp_need_index[[#This Row],[Registered population 2025/26]]</f>
        <v>0.70376619636168802</v>
      </c>
    </row>
    <row r="3998" spans="1:24" ht="13">
      <c r="A3998" s="8" t="s">
        <v>4502</v>
      </c>
      <c r="B3998" s="3" t="s">
        <v>9004</v>
      </c>
      <c r="C3998" s="74" t="s">
        <v>6411</v>
      </c>
      <c r="D3998" s="74" t="s">
        <v>6798</v>
      </c>
      <c r="E3998" s="74" t="s">
        <v>6649</v>
      </c>
      <c r="F3998" s="41">
        <v>1.0088177238369573</v>
      </c>
      <c r="G3998" s="110">
        <v>9665.1666666666661</v>
      </c>
      <c r="H3998" s="4">
        <v>4311.4388150433479</v>
      </c>
      <c r="I3998" s="46">
        <v>10567.634658264877</v>
      </c>
      <c r="J3998" s="110">
        <v>10660.817142291315</v>
      </c>
      <c r="K3998" s="46">
        <v>10693.885759521141</v>
      </c>
      <c r="L3998" s="110">
        <f>$L$1*gp_need_index[[#This Row],[Normalised weighted population (base year)]]</f>
        <v>4293.0635364353366</v>
      </c>
      <c r="M3998" s="4">
        <f>$M$1*gp_need_index[[#This Row],[Normalised travel time adjusted wp (base year)]]</f>
        <v>6349.5331677044114</v>
      </c>
      <c r="N3998" s="115">
        <v>10642.596704139749</v>
      </c>
      <c r="O3998" s="43">
        <f>gp_need_index[[#This Row],[Combined weighted population (base year)]]/gp_need_index[[#This Row],[Registered population (base year)]]</f>
        <v>1.1011291446058613</v>
      </c>
      <c r="P3998" s="77">
        <v>9752.0719630536223</v>
      </c>
      <c r="Q3998" s="4">
        <v>4394.9030140169871</v>
      </c>
      <c r="R3998" s="46">
        <v>10664.290138799628</v>
      </c>
      <c r="S3998" s="110">
        <v>10758.324904160751</v>
      </c>
      <c r="T3998" s="46">
        <v>10791.555623249629</v>
      </c>
      <c r="U3998" s="110">
        <f>$L$1*gp_need_index[[#This Row],[Normalised weighted population 2025/26]]</f>
        <v>4332.3294774428496</v>
      </c>
      <c r="V3998" s="4">
        <f>$M$1*gp_need_index[[#This Row],[Normalised travel time adjusted wp 2025/26]]</f>
        <v>6407.5250009047113</v>
      </c>
      <c r="W3998" s="115">
        <v>10739.854478347561</v>
      </c>
      <c r="X3998" s="43">
        <f>gp_need_index[[#This Row],[Combined weighted population 2025/26]]/gp_need_index[[#This Row],[Registered population 2025/26]]</f>
        <v>1.1012895022756415</v>
      </c>
    </row>
    <row r="3999" spans="1:24" ht="13">
      <c r="A3999" s="8" t="s">
        <v>4542</v>
      </c>
      <c r="B3999" s="3" t="s">
        <v>9003</v>
      </c>
      <c r="C3999" s="74" t="s">
        <v>6411</v>
      </c>
      <c r="D3999" s="74" t="s">
        <v>6798</v>
      </c>
      <c r="E3999" s="74" t="s">
        <v>6591</v>
      </c>
      <c r="F3999" s="41">
        <v>1.0088177238369573</v>
      </c>
      <c r="G3999" s="110">
        <v>5654.0833333333321</v>
      </c>
      <c r="H3999" s="4">
        <v>2124.8216936523595</v>
      </c>
      <c r="I3999" s="46">
        <v>5208.084895957868</v>
      </c>
      <c r="J3999" s="110">
        <v>5254.0083502898533</v>
      </c>
      <c r="K3999" s="46">
        <v>5270.305674288481</v>
      </c>
      <c r="L3999" s="110">
        <f>$L$1*gp_need_index[[#This Row],[Normalised weighted population (base year)]]</f>
        <v>2115.7657398772585</v>
      </c>
      <c r="M3999" s="4">
        <f>$M$1*gp_need_index[[#This Row],[Normalised travel time adjusted wp (base year)]]</f>
        <v>3129.262967209213</v>
      </c>
      <c r="N3999" s="115">
        <v>5245.0287070864715</v>
      </c>
      <c r="O3999" s="43">
        <f>gp_need_index[[#This Row],[Combined weighted population (base year)]]/gp_need_index[[#This Row],[Registered population (base year)]]</f>
        <v>0.92765323711532477</v>
      </c>
      <c r="P3999" s="77">
        <v>5701.5889727817794</v>
      </c>
      <c r="Q3999" s="4">
        <v>2165.3956019537991</v>
      </c>
      <c r="R3999" s="46">
        <v>5254.3609929196782</v>
      </c>
      <c r="S3999" s="110">
        <v>5300.6924970949249</v>
      </c>
      <c r="T3999" s="46">
        <v>5317.0654756874719</v>
      </c>
      <c r="U3999" s="110">
        <f>$L$1*gp_need_index[[#This Row],[Normalised weighted population 2025/26]]</f>
        <v>2134.565237674045</v>
      </c>
      <c r="V3999" s="4">
        <f>$M$1*gp_need_index[[#This Row],[Normalised travel time adjusted wp 2025/26]]</f>
        <v>3157.0267676251488</v>
      </c>
      <c r="W3999" s="115">
        <v>5291.5920052991933</v>
      </c>
      <c r="X3999" s="43">
        <f>gp_need_index[[#This Row],[Combined weighted population 2025/26]]/gp_need_index[[#This Row],[Registered population 2025/26]]</f>
        <v>0.92809075339526792</v>
      </c>
    </row>
    <row r="4000" spans="1:24" ht="13">
      <c r="A4000" s="8" t="s">
        <v>4519</v>
      </c>
      <c r="B4000" s="3" t="s">
        <v>9002</v>
      </c>
      <c r="C4000" s="74" t="s">
        <v>6411</v>
      </c>
      <c r="D4000" s="74" t="s">
        <v>6798</v>
      </c>
      <c r="E4000" s="74" t="s">
        <v>6591</v>
      </c>
      <c r="F4000" s="41">
        <v>1.0088177238369573</v>
      </c>
      <c r="G4000" s="110">
        <v>1689.4166666666667</v>
      </c>
      <c r="H4000" s="4">
        <v>616.00252941225892</v>
      </c>
      <c r="I4000" s="46">
        <v>1509.8647942497514</v>
      </c>
      <c r="J4000" s="110">
        <v>1523.1783650365901</v>
      </c>
      <c r="K4000" s="46">
        <v>1527.9030875089729</v>
      </c>
      <c r="L4000" s="110">
        <f>$L$1*gp_need_index[[#This Row],[Normalised weighted population (base year)]]</f>
        <v>613.3771371507022</v>
      </c>
      <c r="M4000" s="4">
        <f>$M$1*gp_need_index[[#This Row],[Normalised travel time adjusted wp (base year)]]</f>
        <v>907.19795865956769</v>
      </c>
      <c r="N4000" s="115">
        <v>1520.5750958102699</v>
      </c>
      <c r="O4000" s="43">
        <f>gp_need_index[[#This Row],[Combined weighted population (base year)]]/gp_need_index[[#This Row],[Registered population (base year)]]</f>
        <v>0.9000592487408493</v>
      </c>
      <c r="P4000" s="77">
        <v>1703.2706390855351</v>
      </c>
      <c r="Q4000" s="4">
        <v>627.42827945839906</v>
      </c>
      <c r="R4000" s="46">
        <v>1522.4629968151467</v>
      </c>
      <c r="S4000" s="110">
        <v>1535.887655073049</v>
      </c>
      <c r="T4000" s="46">
        <v>1540.6317626987693</v>
      </c>
      <c r="U4000" s="110">
        <f>$L$1*gp_need_index[[#This Row],[Normalised weighted population 2025/26]]</f>
        <v>618.4951115893648</v>
      </c>
      <c r="V4000" s="4">
        <f>$M$1*gp_need_index[[#This Row],[Normalised travel time adjusted wp 2025/26]]</f>
        <v>914.75565537673992</v>
      </c>
      <c r="W4000" s="115">
        <v>1533.2507669661047</v>
      </c>
      <c r="X4000" s="43">
        <f>gp_need_index[[#This Row],[Combined weighted population 2025/26]]/gp_need_index[[#This Row],[Registered population 2025/26]]</f>
        <v>0.90018035406826957</v>
      </c>
    </row>
    <row r="4001" spans="1:24" ht="13">
      <c r="A4001" s="8" t="s">
        <v>4538</v>
      </c>
      <c r="B4001" s="3" t="s">
        <v>9001</v>
      </c>
      <c r="C4001" s="74" t="s">
        <v>6411</v>
      </c>
      <c r="D4001" s="74" t="s">
        <v>6798</v>
      </c>
      <c r="E4001" s="74" t="s">
        <v>6591</v>
      </c>
      <c r="F4001" s="41">
        <v>1.0088177238369573</v>
      </c>
      <c r="G4001" s="110">
        <v>8745.75</v>
      </c>
      <c r="H4001" s="4">
        <v>2832.975619725793</v>
      </c>
      <c r="I4001" s="46">
        <v>6943.8191354068204</v>
      </c>
      <c r="J4001" s="110">
        <v>7005.0478149166174</v>
      </c>
      <c r="K4001" s="46">
        <v>7026.7766600676305</v>
      </c>
      <c r="L4001" s="110">
        <f>$L$1*gp_need_index[[#This Row],[Normalised weighted population (base year)]]</f>
        <v>2820.9015260101332</v>
      </c>
      <c r="M4001" s="4">
        <f>$M$1*gp_need_index[[#This Row],[Normalised travel time adjusted wp (base year)]]</f>
        <v>4172.1739383111317</v>
      </c>
      <c r="N4001" s="115">
        <v>6993.0754643212649</v>
      </c>
      <c r="O4001" s="43">
        <f>gp_need_index[[#This Row],[Combined weighted population (base year)]]/gp_need_index[[#This Row],[Registered population (base year)]]</f>
        <v>0.7995970001796604</v>
      </c>
      <c r="P4001" s="77">
        <v>8822.5503159247855</v>
      </c>
      <c r="Q4001" s="4">
        <v>2888.4236891766054</v>
      </c>
      <c r="R4001" s="46">
        <v>7008.7981843783764</v>
      </c>
      <c r="S4001" s="110">
        <v>7070.5998311971925</v>
      </c>
      <c r="T4001" s="46">
        <v>7092.4397662124948</v>
      </c>
      <c r="U4001" s="110">
        <f>$L$1*gp_need_index[[#This Row],[Normalised weighted population 2025/26]]</f>
        <v>2847.2990307302516</v>
      </c>
      <c r="V4001" s="4">
        <f>$M$1*gp_need_index[[#This Row],[Normalised travel time adjusted wp 2025/26]]</f>
        <v>4211.1616439718273</v>
      </c>
      <c r="W4001" s="115">
        <v>7058.4606747020789</v>
      </c>
      <c r="X4001" s="43">
        <f>gp_need_index[[#This Row],[Combined weighted population 2025/26]]/gp_need_index[[#This Row],[Registered population 2025/26]]</f>
        <v>0.80004765311017745</v>
      </c>
    </row>
    <row r="4002" spans="1:24" ht="13">
      <c r="A4002" s="8" t="s">
        <v>4537</v>
      </c>
      <c r="B4002" s="3" t="s">
        <v>9000</v>
      </c>
      <c r="C4002" s="74" t="s">
        <v>6411</v>
      </c>
      <c r="D4002" s="74" t="s">
        <v>6798</v>
      </c>
      <c r="E4002" s="74" t="s">
        <v>6649</v>
      </c>
      <c r="F4002" s="41">
        <v>1.0088177238369573</v>
      </c>
      <c r="G4002" s="110">
        <v>10240.583333333332</v>
      </c>
      <c r="H4002" s="4">
        <v>2227.5579273123476</v>
      </c>
      <c r="I4002" s="46">
        <v>5459.8985085497407</v>
      </c>
      <c r="J4002" s="110">
        <v>5508.0423857759479</v>
      </c>
      <c r="K4002" s="46">
        <v>5525.1276938634792</v>
      </c>
      <c r="L4002" s="110">
        <f>$L$1*gp_need_index[[#This Row],[Normalised weighted population (base year)]]</f>
        <v>2218.0641134637012</v>
      </c>
      <c r="M4002" s="4">
        <f>$M$1*gp_need_index[[#This Row],[Normalised travel time adjusted wp (base year)]]</f>
        <v>3280.5644586911385</v>
      </c>
      <c r="N4002" s="115">
        <v>5498.6285721548393</v>
      </c>
      <c r="O4002" s="43">
        <f>gp_need_index[[#This Row],[Combined weighted population (base year)]]/gp_need_index[[#This Row],[Registered population (base year)]]</f>
        <v>0.53694485882036402</v>
      </c>
      <c r="P4002" s="77">
        <v>10322.347448727978</v>
      </c>
      <c r="Q4002" s="4">
        <v>2267.122531317018</v>
      </c>
      <c r="R4002" s="46">
        <v>5501.2027289485659</v>
      </c>
      <c r="S4002" s="110">
        <v>5549.7108153835507</v>
      </c>
      <c r="T4002" s="46">
        <v>5566.8529711348792</v>
      </c>
      <c r="U4002" s="110">
        <f>$L$1*gp_need_index[[#This Row],[Normalised weighted population 2025/26]]</f>
        <v>2234.8438043055307</v>
      </c>
      <c r="V4002" s="4">
        <f>$M$1*gp_need_index[[#This Row],[Normalised travel time adjusted wp 2025/26]]</f>
        <v>3305.3389922820306</v>
      </c>
      <c r="W4002" s="115">
        <v>5540.1827965875618</v>
      </c>
      <c r="X4002" s="43">
        <f>gp_need_index[[#This Row],[Combined weighted population 2025/26]]/gp_need_index[[#This Row],[Registered population 2025/26]]</f>
        <v>0.53671733334942895</v>
      </c>
    </row>
    <row r="4003" spans="1:24" ht="13">
      <c r="A4003" s="8" t="s">
        <v>4737</v>
      </c>
      <c r="B4003" s="3" t="s">
        <v>12804</v>
      </c>
      <c r="C4003" s="74" t="s">
        <v>6411</v>
      </c>
      <c r="D4003" s="74" t="s">
        <v>6798</v>
      </c>
      <c r="E4003" s="74" t="s">
        <v>6591</v>
      </c>
      <c r="F4003" s="41">
        <v>1.0088177238369573</v>
      </c>
      <c r="G4003" s="110">
        <v>7607.4166666666652</v>
      </c>
      <c r="H4003" s="4">
        <v>3117.94087366027</v>
      </c>
      <c r="I4003" s="46">
        <v>7642.2886772618294</v>
      </c>
      <c r="J4003" s="110">
        <v>7709.6762683002298</v>
      </c>
      <c r="K4003" s="46">
        <v>7733.5907891178622</v>
      </c>
      <c r="L4003" s="110">
        <f>$L$1*gp_need_index[[#This Row],[Normalised weighted population (base year)]]</f>
        <v>3104.6522628983803</v>
      </c>
      <c r="M4003" s="4">
        <f>$M$1*gp_need_index[[#This Row],[Normalised travel time adjusted wp (base year)]]</f>
        <v>4591.8473719655713</v>
      </c>
      <c r="N4003" s="115">
        <v>7696.4996348639515</v>
      </c>
      <c r="O4003" s="43">
        <f>gp_need_index[[#This Row],[Combined weighted population (base year)]]/gp_need_index[[#This Row],[Registered population (base year)]]</f>
        <v>1.0117100156466545</v>
      </c>
      <c r="P4003" s="77">
        <v>7673.5100879161137</v>
      </c>
      <c r="Q4003" s="4">
        <v>3178.3511975142633</v>
      </c>
      <c r="R4003" s="46">
        <v>7712.3111079334358</v>
      </c>
      <c r="S4003" s="110">
        <v>7780.3161374278916</v>
      </c>
      <c r="T4003" s="46">
        <v>7804.348270895578</v>
      </c>
      <c r="U4003" s="110">
        <f>$L$1*gp_need_index[[#This Row],[Normalised weighted population 2025/26]]</f>
        <v>3133.0986232779696</v>
      </c>
      <c r="V4003" s="4">
        <f>$M$1*gp_need_index[[#This Row],[Normalised travel time adjusted wp 2025/26]]</f>
        <v>4633.8598814980251</v>
      </c>
      <c r="W4003" s="115">
        <v>7766.9585047759947</v>
      </c>
      <c r="X4003" s="43">
        <f>gp_need_index[[#This Row],[Combined weighted population 2025/26]]/gp_need_index[[#This Row],[Registered population 2025/26]]</f>
        <v>1.0121780535620901</v>
      </c>
    </row>
    <row r="4004" spans="1:24" ht="13">
      <c r="A4004" s="8" t="s">
        <v>4540</v>
      </c>
      <c r="B4004" s="3" t="s">
        <v>8579</v>
      </c>
      <c r="C4004" s="74" t="s">
        <v>6411</v>
      </c>
      <c r="D4004" s="74" t="s">
        <v>6798</v>
      </c>
      <c r="E4004" s="74" t="s">
        <v>6591</v>
      </c>
      <c r="F4004" s="41">
        <v>1.0088177238369573</v>
      </c>
      <c r="G4004" s="110">
        <v>5630.333333333333</v>
      </c>
      <c r="H4004" s="4">
        <v>1566.1232771412338</v>
      </c>
      <c r="I4004" s="46">
        <v>3838.6764448300937</v>
      </c>
      <c r="J4004" s="110">
        <v>3872.5248336200389</v>
      </c>
      <c r="K4004" s="46">
        <v>3884.5369561174762</v>
      </c>
      <c r="L4004" s="110">
        <f>$L$1*gp_need_index[[#This Row],[Normalised weighted population (base year)]]</f>
        <v>1559.4484864770243</v>
      </c>
      <c r="M4004" s="4">
        <f>$M$1*gp_need_index[[#This Row],[Normalised travel time adjusted wp (base year)]]</f>
        <v>2306.4578020277936</v>
      </c>
      <c r="N4004" s="115">
        <v>3865.9062885048179</v>
      </c>
      <c r="O4004" s="43">
        <f>gp_need_index[[#This Row],[Combined weighted population (base year)]]/gp_need_index[[#This Row],[Registered population (base year)]]</f>
        <v>0.68662121043836688</v>
      </c>
      <c r="P4004" s="77">
        <v>5675.3982657695678</v>
      </c>
      <c r="Q4004" s="4">
        <v>1595.4644561266989</v>
      </c>
      <c r="R4004" s="46">
        <v>3871.4155493333265</v>
      </c>
      <c r="S4004" s="110">
        <v>3905.55262250545</v>
      </c>
      <c r="T4004" s="46">
        <v>3917.6162405167556</v>
      </c>
      <c r="U4004" s="110">
        <f>$L$1*gp_need_index[[#This Row],[Normalised weighted population 2025/26]]</f>
        <v>1572.7486298206863</v>
      </c>
      <c r="V4004" s="4">
        <f>$M$1*gp_need_index[[#This Row],[Normalised travel time adjusted wp 2025/26]]</f>
        <v>2326.0987462252897</v>
      </c>
      <c r="W4004" s="115">
        <v>3898.847376045976</v>
      </c>
      <c r="X4004" s="43">
        <f>gp_need_index[[#This Row],[Combined weighted population 2025/26]]/gp_need_index[[#This Row],[Registered population 2025/26]]</f>
        <v>0.68697335296473738</v>
      </c>
    </row>
    <row r="4005" spans="1:24" ht="13">
      <c r="A4005" s="8" t="s">
        <v>4516</v>
      </c>
      <c r="B4005" s="3" t="s">
        <v>8999</v>
      </c>
      <c r="C4005" s="74" t="s">
        <v>6411</v>
      </c>
      <c r="D4005" s="74" t="s">
        <v>6798</v>
      </c>
      <c r="E4005" s="74" t="s">
        <v>6649</v>
      </c>
      <c r="F4005" s="41">
        <v>1.0088177238369573</v>
      </c>
      <c r="G4005" s="110">
        <v>12831.833333333332</v>
      </c>
      <c r="H4005" s="4">
        <v>3299.3650848475527</v>
      </c>
      <c r="I4005" s="46">
        <v>8086.971963802177</v>
      </c>
      <c r="J4005" s="110">
        <v>8158.2806492562013</v>
      </c>
      <c r="K4005" s="46">
        <v>8183.5866887879674</v>
      </c>
      <c r="L4005" s="110">
        <f>$L$1*gp_need_index[[#This Row],[Normalised weighted population (base year)]]</f>
        <v>3285.3032471955648</v>
      </c>
      <c r="M4005" s="4">
        <f>$M$1*gp_need_index[[#This Row],[Normalised travel time adjusted wp (base year)]]</f>
        <v>4859.0340573799349</v>
      </c>
      <c r="N4005" s="115">
        <v>8144.3373045754997</v>
      </c>
      <c r="O4005" s="43">
        <f>gp_need_index[[#This Row],[Combined weighted population (base year)]]/gp_need_index[[#This Row],[Registered population (base year)]]</f>
        <v>0.63469787153632251</v>
      </c>
      <c r="P4005" s="77">
        <v>12934.012442548366</v>
      </c>
      <c r="Q4005" s="4">
        <v>3353.5959284560154</v>
      </c>
      <c r="R4005" s="46">
        <v>8137.5447593014469</v>
      </c>
      <c r="S4005" s="110">
        <v>8209.299381699846</v>
      </c>
      <c r="T4005" s="46">
        <v>8234.6565747666082</v>
      </c>
      <c r="U4005" s="110">
        <f>$L$1*gp_need_index[[#This Row],[Normalised weighted population 2025/26]]</f>
        <v>3305.8482633050794</v>
      </c>
      <c r="V4005" s="4">
        <f>$M$1*gp_need_index[[#This Row],[Normalised travel time adjusted wp 2025/26]]</f>
        <v>4889.3569860313428</v>
      </c>
      <c r="W4005" s="115">
        <v>8195.2052493364226</v>
      </c>
      <c r="X4005" s="43">
        <f>gp_need_index[[#This Row],[Combined weighted population 2025/26]]/gp_need_index[[#This Row],[Registered population 2025/26]]</f>
        <v>0.63361662018949905</v>
      </c>
    </row>
    <row r="4006" spans="1:24" ht="13">
      <c r="A4006" s="8" t="s">
        <v>4547</v>
      </c>
      <c r="B4006" s="3" t="s">
        <v>8998</v>
      </c>
      <c r="C4006" s="74" t="s">
        <v>6411</v>
      </c>
      <c r="D4006" s="74" t="s">
        <v>6798</v>
      </c>
      <c r="E4006" s="74" t="s">
        <v>6649</v>
      </c>
      <c r="F4006" s="41">
        <v>1.0088177238369573</v>
      </c>
      <c r="G4006" s="110">
        <v>8930.0833333333358</v>
      </c>
      <c r="H4006" s="4">
        <v>2976.696674442217</v>
      </c>
      <c r="I4006" s="46">
        <v>7296.0893783810088</v>
      </c>
      <c r="J4006" s="110">
        <v>7360.4242796093304</v>
      </c>
      <c r="K4006" s="46">
        <v>7383.2554613004559</v>
      </c>
      <c r="L4006" s="110">
        <f>$L$1*gp_need_index[[#This Row],[Normalised weighted population (base year)]]</f>
        <v>2964.0100440455226</v>
      </c>
      <c r="M4006" s="4">
        <f>$M$1*gp_need_index[[#This Row],[Normalised travel time adjusted wp (base year)]]</f>
        <v>4383.834509866806</v>
      </c>
      <c r="N4006" s="115">
        <v>7347.8445539123286</v>
      </c>
      <c r="O4006" s="43">
        <f>gp_need_index[[#This Row],[Combined weighted population (base year)]]/gp_need_index[[#This Row],[Registered population (base year)]]</f>
        <v>0.82281925931027067</v>
      </c>
      <c r="P4006" s="77">
        <v>9008.7833634277449</v>
      </c>
      <c r="Q4006" s="4">
        <v>3033.7443678194245</v>
      </c>
      <c r="R4006" s="46">
        <v>7361.4207281004064</v>
      </c>
      <c r="S4006" s="110">
        <v>7426.3317031284496</v>
      </c>
      <c r="T4006" s="46">
        <v>7449.2704361455235</v>
      </c>
      <c r="U4006" s="110">
        <f>$L$1*gp_need_index[[#This Row],[Normalised weighted population 2025/26]]</f>
        <v>2990.550669676169</v>
      </c>
      <c r="V4006" s="4">
        <f>$M$1*gp_need_index[[#This Row],[Normalised travel time adjusted wp 2025/26]]</f>
        <v>4423.0311388349746</v>
      </c>
      <c r="W4006" s="115">
        <v>7413.5818085111441</v>
      </c>
      <c r="X4006" s="43">
        <f>gp_need_index[[#This Row],[Combined weighted population 2025/26]]/gp_need_index[[#This Row],[Registered population 2025/26]]</f>
        <v>0.82292819234698034</v>
      </c>
    </row>
    <row r="4007" spans="1:24" ht="13">
      <c r="A4007" s="8" t="s">
        <v>4532</v>
      </c>
      <c r="B4007" s="3" t="s">
        <v>8997</v>
      </c>
      <c r="C4007" s="74" t="s">
        <v>6411</v>
      </c>
      <c r="D4007" s="74" t="s">
        <v>6798</v>
      </c>
      <c r="E4007" s="74" t="s">
        <v>6649</v>
      </c>
      <c r="F4007" s="41">
        <v>1.0088177238369573</v>
      </c>
      <c r="G4007" s="110">
        <v>14880.833333333332</v>
      </c>
      <c r="H4007" s="4">
        <v>2316.1171140528559</v>
      </c>
      <c r="I4007" s="46">
        <v>5676.9631988432384</v>
      </c>
      <c r="J4007" s="110">
        <v>5727.0210925632082</v>
      </c>
      <c r="K4007" s="46">
        <v>5744.7856471793666</v>
      </c>
      <c r="L4007" s="110">
        <f>$L$1*gp_need_index[[#This Row],[Normalised weighted population (base year)]]</f>
        <v>2306.2458624625497</v>
      </c>
      <c r="M4007" s="4">
        <f>$M$1*gp_need_index[[#This Row],[Normalised travel time adjusted wp (base year)]]</f>
        <v>3410.9871592410786</v>
      </c>
      <c r="N4007" s="115">
        <v>5717.2330217036288</v>
      </c>
      <c r="O4007" s="43">
        <f>gp_need_index[[#This Row],[Combined weighted population (base year)]]/gp_need_index[[#This Row],[Registered population (base year)]]</f>
        <v>0.38420113266754524</v>
      </c>
      <c r="P4007" s="77">
        <v>14997.419096674563</v>
      </c>
      <c r="Q4007" s="4">
        <v>2347.9067627209106</v>
      </c>
      <c r="R4007" s="46">
        <v>5697.2267321139079</v>
      </c>
      <c r="S4007" s="110">
        <v>5747.4633040742192</v>
      </c>
      <c r="T4007" s="46">
        <v>5765.2162851593557</v>
      </c>
      <c r="U4007" s="110">
        <f>$L$1*gp_need_index[[#This Row],[Normalised weighted population 2025/26]]</f>
        <v>2314.4778499050394</v>
      </c>
      <c r="V4007" s="4">
        <f>$M$1*gp_need_index[[#This Row],[Normalised travel time adjusted wp 2025/26]]</f>
        <v>3423.1179240919942</v>
      </c>
      <c r="W4007" s="115">
        <v>5737.5957739970336</v>
      </c>
      <c r="X4007" s="43">
        <f>gp_need_index[[#This Row],[Combined weighted population 2025/26]]/gp_need_index[[#This Row],[Registered population 2025/26]]</f>
        <v>0.38257221039247036</v>
      </c>
    </row>
    <row r="4008" spans="1:24" ht="13">
      <c r="A4008" s="8" t="s">
        <v>4739</v>
      </c>
      <c r="B4008" s="3" t="s">
        <v>8996</v>
      </c>
      <c r="C4008" s="74" t="s">
        <v>6411</v>
      </c>
      <c r="D4008" s="74" t="s">
        <v>6798</v>
      </c>
      <c r="E4008" s="74" t="s">
        <v>6591</v>
      </c>
      <c r="F4008" s="41">
        <v>1.0088177238369573</v>
      </c>
      <c r="G4008" s="110">
        <v>14655.75</v>
      </c>
      <c r="H4008" s="4">
        <v>3540.8876841707129</v>
      </c>
      <c r="I4008" s="46">
        <v>8678.9605552803059</v>
      </c>
      <c r="J4008" s="110">
        <v>8755.4892326486133</v>
      </c>
      <c r="K4008" s="46">
        <v>8782.6477438799666</v>
      </c>
      <c r="L4008" s="110">
        <f>$L$1*gp_need_index[[#This Row],[Normalised weighted population (base year)]]</f>
        <v>3525.7964813246253</v>
      </c>
      <c r="M4008" s="4">
        <f>$M$1*gp_need_index[[#This Row],[Normalised travel time adjusted wp (base year)]]</f>
        <v>5214.7287154606083</v>
      </c>
      <c r="N4008" s="115">
        <v>8740.5251967852346</v>
      </c>
      <c r="O4008" s="43">
        <f>gp_need_index[[#This Row],[Combined weighted population (base year)]]/gp_need_index[[#This Row],[Registered population (base year)]]</f>
        <v>0.59638880281017581</v>
      </c>
      <c r="P4008" s="77">
        <v>14776.127193021017</v>
      </c>
      <c r="Q4008" s="4">
        <v>3602.3342125496192</v>
      </c>
      <c r="R4008" s="46">
        <v>8741.1114868813675</v>
      </c>
      <c r="S4008" s="110">
        <v>8818.1881940007424</v>
      </c>
      <c r="T4008" s="46">
        <v>8845.4261457597895</v>
      </c>
      <c r="U4008" s="110">
        <f>$L$1*gp_need_index[[#This Row],[Normalised weighted population 2025/26]]</f>
        <v>3551.0450735442028</v>
      </c>
      <c r="V4008" s="4">
        <f>$M$1*gp_need_index[[#This Row],[Normalised travel time adjusted wp 2025/26]]</f>
        <v>5252.0036175790001</v>
      </c>
      <c r="W4008" s="115">
        <v>8803.0486911232038</v>
      </c>
      <c r="X4008" s="43">
        <f>gp_need_index[[#This Row],[Combined weighted population 2025/26]]/gp_need_index[[#This Row],[Registered population 2025/26]]</f>
        <v>0.59576156702826799</v>
      </c>
    </row>
    <row r="4009" spans="1:24" ht="13">
      <c r="A4009" s="8" t="s">
        <v>4517</v>
      </c>
      <c r="B4009" s="3" t="s">
        <v>12805</v>
      </c>
      <c r="C4009" s="74" t="s">
        <v>6411</v>
      </c>
      <c r="D4009" s="74" t="s">
        <v>6798</v>
      </c>
      <c r="E4009" s="74" t="s">
        <v>6591</v>
      </c>
      <c r="F4009" s="41">
        <v>1.0088177238369573</v>
      </c>
      <c r="G4009" s="110">
        <v>4827.8333333333339</v>
      </c>
      <c r="H4009" s="4">
        <v>1414.1050443641254</v>
      </c>
      <c r="I4009" s="46">
        <v>3466.0692447050942</v>
      </c>
      <c r="J4009" s="110">
        <v>3496.6320861046752</v>
      </c>
      <c r="K4009" s="46">
        <v>3507.4782329342861</v>
      </c>
      <c r="L4009" s="110">
        <f>$L$1*gp_need_index[[#This Row],[Normalised weighted population (base year)]]</f>
        <v>1408.0781528121636</v>
      </c>
      <c r="M4009" s="4">
        <f>$M$1*gp_need_index[[#This Row],[Normalised travel time adjusted wp (base year)]]</f>
        <v>2082.5778277263707</v>
      </c>
      <c r="N4009" s="115">
        <v>3490.6559805385341</v>
      </c>
      <c r="O4009" s="43">
        <f>gp_need_index[[#This Row],[Combined weighted population (base year)]]/gp_need_index[[#This Row],[Registered population (base year)]]</f>
        <v>0.72302744099255023</v>
      </c>
      <c r="P4009" s="77">
        <v>4864.8830278282549</v>
      </c>
      <c r="Q4009" s="4">
        <v>1439.1233160624931</v>
      </c>
      <c r="R4009" s="46">
        <v>3492.0517105960748</v>
      </c>
      <c r="S4009" s="110">
        <v>3522.8436582044856</v>
      </c>
      <c r="T4009" s="46">
        <v>3533.7251503552338</v>
      </c>
      <c r="U4009" s="110">
        <f>$L$1*gp_need_index[[#This Row],[Normalised weighted population 2025/26]]</f>
        <v>1418.6334360434973</v>
      </c>
      <c r="V4009" s="4">
        <f>$M$1*gp_need_index[[#This Row],[Normalised travel time adjusted wp 2025/26]]</f>
        <v>2098.1620294339614</v>
      </c>
      <c r="W4009" s="115">
        <v>3516.7954654774585</v>
      </c>
      <c r="X4009" s="43">
        <f>gp_need_index[[#This Row],[Combined weighted population 2025/26]]/gp_need_index[[#This Row],[Registered population 2025/26]]</f>
        <v>0.72289414675760466</v>
      </c>
    </row>
    <row r="4010" spans="1:24" ht="13">
      <c r="A4010" s="8" t="s">
        <v>1523</v>
      </c>
      <c r="B4010" s="3" t="s">
        <v>8995</v>
      </c>
      <c r="C4010" s="74" t="s">
        <v>6404</v>
      </c>
      <c r="D4010" s="74" t="s">
        <v>6800</v>
      </c>
      <c r="E4010" s="74" t="s">
        <v>6644</v>
      </c>
      <c r="F4010" s="41">
        <v>1.0133816384428971</v>
      </c>
      <c r="G4010" s="110">
        <v>10639.5</v>
      </c>
      <c r="H4010" s="4">
        <v>5138.2844795865494</v>
      </c>
      <c r="I4010" s="46">
        <v>12594.29055586804</v>
      </c>
      <c r="J4010" s="110">
        <v>12762.822798531459</v>
      </c>
      <c r="K4010" s="46">
        <v>12802.411593298651</v>
      </c>
      <c r="L4010" s="110">
        <f>$L$1*gp_need_index[[#This Row],[Normalised weighted population (base year)]]</f>
        <v>5116.3851988753904</v>
      </c>
      <c r="M4010" s="4">
        <f>$M$1*gp_need_index[[#This Row],[Normalised travel time adjusted wp (base year)]]</f>
        <v>7601.4779722028097</v>
      </c>
      <c r="N4010" s="115">
        <v>12717.863171078199</v>
      </c>
      <c r="O4010" s="43">
        <f>gp_need_index[[#This Row],[Combined weighted population (base year)]]/gp_need_index[[#This Row],[Registered population (base year)]]</f>
        <v>1.1953440642020958</v>
      </c>
      <c r="P4010" s="77">
        <v>10740.847740930969</v>
      </c>
      <c r="Q4010" s="4">
        <v>5244.575760464083</v>
      </c>
      <c r="R4010" s="46">
        <v>12726.032266496906</v>
      </c>
      <c r="S4010" s="110">
        <v>12896.327429099811</v>
      </c>
      <c r="T4010" s="46">
        <v>12936.162090898217</v>
      </c>
      <c r="U4010" s="110">
        <f>$L$1*gp_need_index[[#This Row],[Normalised weighted population 2025/26]]</f>
        <v>5169.9047945482089</v>
      </c>
      <c r="V4010" s="4">
        <f>$M$1*gp_need_index[[#This Row],[Normalised travel time adjusted wp 2025/26]]</f>
        <v>7680.8928116543429</v>
      </c>
      <c r="W4010" s="115">
        <v>12850.797606202552</v>
      </c>
      <c r="X4010" s="43">
        <f>gp_need_index[[#This Row],[Combined weighted population 2025/26]]/gp_need_index[[#This Row],[Registered population 2025/26]]</f>
        <v>1.1964416511772191</v>
      </c>
    </row>
    <row r="4011" spans="1:24" ht="13">
      <c r="A4011" s="8" t="s">
        <v>1553</v>
      </c>
      <c r="B4011" s="3" t="s">
        <v>8994</v>
      </c>
      <c r="C4011" s="74" t="s">
        <v>6404</v>
      </c>
      <c r="D4011" s="74" t="s">
        <v>6800</v>
      </c>
      <c r="E4011" s="74" t="s">
        <v>6644</v>
      </c>
      <c r="F4011" s="41">
        <v>1.0133816384428971</v>
      </c>
      <c r="G4011" s="110">
        <v>19253.833333333332</v>
      </c>
      <c r="H4011" s="4">
        <v>5598.4824317885777</v>
      </c>
      <c r="I4011" s="46">
        <v>13722.267557973259</v>
      </c>
      <c r="J4011" s="110">
        <v>13905.893981050753</v>
      </c>
      <c r="K4011" s="46">
        <v>13949.028449934354</v>
      </c>
      <c r="L4011" s="110">
        <f>$L$1*gp_need_index[[#This Row],[Normalised weighted population (base year)]]</f>
        <v>5574.6217952634279</v>
      </c>
      <c r="M4011" s="4">
        <f>$M$1*gp_need_index[[#This Row],[Normalised travel time adjusted wp (base year)]]</f>
        <v>8282.2858586509428</v>
      </c>
      <c r="N4011" s="115">
        <v>13856.907653914372</v>
      </c>
      <c r="O4011" s="43">
        <f>gp_need_index[[#This Row],[Combined weighted population (base year)]]/gp_need_index[[#This Row],[Registered population (base year)]]</f>
        <v>0.7196960425498492</v>
      </c>
      <c r="P4011" s="77">
        <v>19414.222572854509</v>
      </c>
      <c r="Q4011" s="4">
        <v>5706.2302917901134</v>
      </c>
      <c r="R4011" s="46">
        <v>13846.243076667317</v>
      </c>
      <c r="S4011" s="110">
        <v>14031.528495311746</v>
      </c>
      <c r="T4011" s="46">
        <v>14074.869608911593</v>
      </c>
      <c r="U4011" s="110">
        <f>$L$1*gp_need_index[[#This Row],[Normalised weighted population 2025/26]]</f>
        <v>5624.9864034210214</v>
      </c>
      <c r="V4011" s="4">
        <f>$M$1*gp_need_index[[#This Row],[Normalised travel time adjusted wp 2025/26]]</f>
        <v>8357.0044998218509</v>
      </c>
      <c r="W4011" s="115">
        <v>13981.990903242873</v>
      </c>
      <c r="X4011" s="43">
        <f>gp_need_index[[#This Row],[Combined weighted population 2025/26]]/gp_need_index[[#This Row],[Registered population 2025/26]]</f>
        <v>0.72019319088227984</v>
      </c>
    </row>
    <row r="4012" spans="1:24" ht="13">
      <c r="A4012" s="8" t="s">
        <v>1566</v>
      </c>
      <c r="B4012" s="3" t="s">
        <v>8993</v>
      </c>
      <c r="C4012" s="74" t="s">
        <v>6404</v>
      </c>
      <c r="D4012" s="74" t="s">
        <v>6800</v>
      </c>
      <c r="E4012" s="74" t="s">
        <v>6646</v>
      </c>
      <c r="F4012" s="41">
        <v>1.0133816384428971</v>
      </c>
      <c r="G4012" s="110">
        <v>6837.3333333333321</v>
      </c>
      <c r="H4012" s="4">
        <v>2878.6329619543426</v>
      </c>
      <c r="I4012" s="46">
        <v>7055.7284382723028</v>
      </c>
      <c r="J4012" s="110">
        <v>7150.1456451845297</v>
      </c>
      <c r="K4012" s="46">
        <v>7172.3245669615617</v>
      </c>
      <c r="L4012" s="110">
        <f>$L$1*gp_need_index[[#This Row],[Normalised weighted population (base year)]]</f>
        <v>2866.3642774257455</v>
      </c>
      <c r="M4012" s="4">
        <f>$M$1*gp_need_index[[#This Row],[Normalised travel time adjusted wp (base year)]]</f>
        <v>4258.593532001868</v>
      </c>
      <c r="N4012" s="115">
        <v>7124.957809427613</v>
      </c>
      <c r="O4012" s="43">
        <f>gp_need_index[[#This Row],[Combined weighted population (base year)]]/gp_need_index[[#This Row],[Registered population (base year)]]</f>
        <v>1.0420667622992805</v>
      </c>
      <c r="P4012" s="77">
        <v>6905.1553195314982</v>
      </c>
      <c r="Q4012" s="4">
        <v>2937.1546317336033</v>
      </c>
      <c r="R4012" s="46">
        <v>7127.0444593263219</v>
      </c>
      <c r="S4012" s="110">
        <v>7222.4159914474794</v>
      </c>
      <c r="T4012" s="46">
        <v>7244.724861935485</v>
      </c>
      <c r="U4012" s="110">
        <f>$L$1*gp_need_index[[#This Row],[Normalised weighted population 2025/26]]</f>
        <v>2895.3361542412649</v>
      </c>
      <c r="V4012" s="4">
        <f>$M$1*gp_need_index[[#This Row],[Normalised travel time adjusted wp 2025/26]]</f>
        <v>4301.581467783697</v>
      </c>
      <c r="W4012" s="115">
        <v>7196.9176220249619</v>
      </c>
      <c r="X4012" s="43">
        <f>gp_need_index[[#This Row],[Combined weighted population 2025/26]]/gp_need_index[[#This Row],[Registered population 2025/26]]</f>
        <v>1.0422528225640635</v>
      </c>
    </row>
    <row r="4013" spans="1:24" ht="13">
      <c r="A4013" s="8" t="s">
        <v>1560</v>
      </c>
      <c r="B4013" s="3" t="s">
        <v>8992</v>
      </c>
      <c r="C4013" s="74" t="s">
        <v>6404</v>
      </c>
      <c r="D4013" s="74" t="s">
        <v>6800</v>
      </c>
      <c r="E4013" s="74" t="s">
        <v>6647</v>
      </c>
      <c r="F4013" s="41">
        <v>1.0133816384428971</v>
      </c>
      <c r="G4013" s="110">
        <v>13381.999999999998</v>
      </c>
      <c r="H4013" s="4">
        <v>4822.3255527927367</v>
      </c>
      <c r="I4013" s="46">
        <v>11819.853378718652</v>
      </c>
      <c r="J4013" s="110">
        <v>11978.022383080721</v>
      </c>
      <c r="K4013" s="46">
        <v>12015.176818061607</v>
      </c>
      <c r="L4013" s="110">
        <f>$L$1*gp_need_index[[#This Row],[Normalised weighted population (base year)]]</f>
        <v>4801.7728836322885</v>
      </c>
      <c r="M4013" s="4">
        <f>$M$1*gp_need_index[[#This Row],[Normalised travel time adjusted wp (base year)]]</f>
        <v>7134.0544903606242</v>
      </c>
      <c r="N4013" s="115">
        <v>11935.827373992914</v>
      </c>
      <c r="O4013" s="43">
        <f>gp_need_index[[#This Row],[Combined weighted population (base year)]]/gp_need_index[[#This Row],[Registered population (base year)]]</f>
        <v>0.89193150306328761</v>
      </c>
      <c r="P4013" s="77">
        <v>13499.647533037563</v>
      </c>
      <c r="Q4013" s="4">
        <v>4913.2834117518414</v>
      </c>
      <c r="R4013" s="46">
        <v>11922.147012109339</v>
      </c>
      <c r="S4013" s="110">
        <v>12081.684872888452</v>
      </c>
      <c r="T4013" s="46">
        <v>12119.003236082337</v>
      </c>
      <c r="U4013" s="110">
        <f>$L$1*gp_need_index[[#This Row],[Normalised weighted population 2025/26]]</f>
        <v>4843.3293039401751</v>
      </c>
      <c r="V4013" s="4">
        <f>$M$1*gp_need_index[[#This Row],[Normalised travel time adjusted wp 2025/26]]</f>
        <v>7195.7017998355377</v>
      </c>
      <c r="W4013" s="115">
        <v>12039.031103775713</v>
      </c>
      <c r="X4013" s="43">
        <f>gp_need_index[[#This Row],[Combined weighted population 2025/26]]/gp_need_index[[#This Row],[Registered population 2025/26]]</f>
        <v>0.89180336555548601</v>
      </c>
    </row>
    <row r="4014" spans="1:24" ht="13">
      <c r="A4014" s="8" t="s">
        <v>1516</v>
      </c>
      <c r="B4014" s="3" t="s">
        <v>8991</v>
      </c>
      <c r="C4014" s="74" t="s">
        <v>6404</v>
      </c>
      <c r="D4014" s="74" t="s">
        <v>6800</v>
      </c>
      <c r="E4014" s="74" t="s">
        <v>6645</v>
      </c>
      <c r="F4014" s="41">
        <v>1.0133816384428971</v>
      </c>
      <c r="G4014" s="110">
        <v>16159.250000000002</v>
      </c>
      <c r="H4014" s="4">
        <v>7043.4933699892808</v>
      </c>
      <c r="I4014" s="46">
        <v>17264.089285518305</v>
      </c>
      <c r="J4014" s="110">
        <v>17495.111086383004</v>
      </c>
      <c r="K4014" s="46">
        <v>17549.37889007826</v>
      </c>
      <c r="L4014" s="110">
        <f>$L$1*gp_need_index[[#This Row],[Normalised weighted population (base year)]]</f>
        <v>7013.474121520384</v>
      </c>
      <c r="M4014" s="4">
        <f>$M$1*gp_need_index[[#This Row],[Normalised travel time adjusted wp (base year)]]</f>
        <v>10420.006893747972</v>
      </c>
      <c r="N4014" s="115">
        <v>17433.481015268357</v>
      </c>
      <c r="O4014" s="43">
        <f>gp_need_index[[#This Row],[Combined weighted population (base year)]]/gp_need_index[[#This Row],[Registered population (base year)]]</f>
        <v>1.0788545888743819</v>
      </c>
      <c r="P4014" s="77">
        <v>16314.811890240049</v>
      </c>
      <c r="Q4014" s="4">
        <v>7197.2357551643354</v>
      </c>
      <c r="R4014" s="46">
        <v>17464.187502117755</v>
      </c>
      <c r="S4014" s="110">
        <v>17697.886944970058</v>
      </c>
      <c r="T4014" s="46">
        <v>17752.552844612812</v>
      </c>
      <c r="U4014" s="110">
        <f>$L$1*gp_need_index[[#This Row],[Normalised weighted population 2025/26]]</f>
        <v>7094.7633016603304</v>
      </c>
      <c r="V4014" s="4">
        <f>$M$1*gp_need_index[[#This Row],[Normalised travel time adjusted wp 2025/26]]</f>
        <v>10540.642160679097</v>
      </c>
      <c r="W4014" s="115">
        <v>17635.405462339426</v>
      </c>
      <c r="X4014" s="43">
        <f>gp_need_index[[#This Row],[Combined weighted population 2025/26]]/gp_need_index[[#This Row],[Registered population 2025/26]]</f>
        <v>1.0809444559326724</v>
      </c>
    </row>
    <row r="4015" spans="1:24" ht="13">
      <c r="A4015" s="8" t="s">
        <v>1526</v>
      </c>
      <c r="B4015" s="3" t="s">
        <v>8990</v>
      </c>
      <c r="C4015" s="74" t="s">
        <v>6404</v>
      </c>
      <c r="D4015" s="74" t="s">
        <v>6800</v>
      </c>
      <c r="E4015" s="74" t="s">
        <v>6647</v>
      </c>
      <c r="F4015" s="41">
        <v>1.0133816384428971</v>
      </c>
      <c r="G4015" s="110">
        <v>8189.7499999999991</v>
      </c>
      <c r="H4015" s="4">
        <v>3515.7233716562973</v>
      </c>
      <c r="I4015" s="46">
        <v>8617.2810852734765</v>
      </c>
      <c r="J4015" s="110">
        <v>8732.5944251174224</v>
      </c>
      <c r="K4015" s="46">
        <v>8759.6819193135234</v>
      </c>
      <c r="L4015" s="110">
        <f>$L$1*gp_need_index[[#This Row],[Normalised weighted population (base year)]]</f>
        <v>3500.7394186804431</v>
      </c>
      <c r="M4015" s="4">
        <f>$M$1*gp_need_index[[#This Row],[Normalised travel time adjusted wp (base year)]]</f>
        <v>5201.0926744473136</v>
      </c>
      <c r="N4015" s="115">
        <v>8701.8320931277558</v>
      </c>
      <c r="O4015" s="43">
        <f>gp_need_index[[#This Row],[Combined weighted population (base year)]]/gp_need_index[[#This Row],[Registered population (base year)]]</f>
        <v>1.0625271947407133</v>
      </c>
      <c r="P4015" s="77">
        <v>8265.7484449877265</v>
      </c>
      <c r="Q4015" s="4">
        <v>3585.6103380206673</v>
      </c>
      <c r="R4015" s="46">
        <v>8700.530784724162</v>
      </c>
      <c r="S4015" s="110">
        <v>8816.9581419466358</v>
      </c>
      <c r="T4015" s="46">
        <v>8844.1922942745787</v>
      </c>
      <c r="U4015" s="110">
        <f>$L$1*gp_need_index[[#This Row],[Normalised weighted population 2025/26]]</f>
        <v>3534.5593093833659</v>
      </c>
      <c r="V4015" s="4">
        <f>$M$1*gp_need_index[[#This Row],[Normalised travel time adjusted wp 2025/26]]</f>
        <v>5251.2710138177908</v>
      </c>
      <c r="W4015" s="115">
        <v>8785.8303232011567</v>
      </c>
      <c r="X4015" s="43">
        <f>gp_need_index[[#This Row],[Combined weighted population 2025/26]]/gp_need_index[[#This Row],[Registered population 2025/26]]</f>
        <v>1.0629201192940736</v>
      </c>
    </row>
    <row r="4016" spans="1:24" ht="13">
      <c r="A4016" s="8" t="s">
        <v>1540</v>
      </c>
      <c r="B4016" s="3" t="s">
        <v>8989</v>
      </c>
      <c r="C4016" s="74" t="s">
        <v>6404</v>
      </c>
      <c r="D4016" s="74" t="s">
        <v>6800</v>
      </c>
      <c r="E4016" s="74" t="s">
        <v>6644</v>
      </c>
      <c r="F4016" s="41">
        <v>1.0133816384428971</v>
      </c>
      <c r="G4016" s="110">
        <v>7661.25</v>
      </c>
      <c r="H4016" s="4">
        <v>3181.2695892015086</v>
      </c>
      <c r="I4016" s="46">
        <v>7797.5117380372521</v>
      </c>
      <c r="J4016" s="110">
        <v>7901.855220869913</v>
      </c>
      <c r="K4016" s="46">
        <v>7926.3658584896002</v>
      </c>
      <c r="L4016" s="110">
        <f>$L$1*gp_need_index[[#This Row],[Normalised weighted population (base year)]]</f>
        <v>3167.7110725353768</v>
      </c>
      <c r="M4016" s="4">
        <f>$M$1*gp_need_index[[#This Row],[Normalised travel time adjusted wp (base year)]]</f>
        <v>4706.3082633952909</v>
      </c>
      <c r="N4016" s="115">
        <v>7874.0193359306677</v>
      </c>
      <c r="O4016" s="43">
        <f>gp_need_index[[#This Row],[Combined weighted population (base year)]]/gp_need_index[[#This Row],[Registered population (base year)]]</f>
        <v>1.0277721437011804</v>
      </c>
      <c r="P4016" s="77">
        <v>7732.1142940322161</v>
      </c>
      <c r="Q4016" s="4">
        <v>3246.9014050989231</v>
      </c>
      <c r="R4016" s="46">
        <v>7878.649090916495</v>
      </c>
      <c r="S4016" s="110">
        <v>7984.0783244695995</v>
      </c>
      <c r="T4016" s="46">
        <v>8008.7398462536676</v>
      </c>
      <c r="U4016" s="110">
        <f>$L$1*gp_need_index[[#This Row],[Normalised weighted population 2025/26]]</f>
        <v>3200.6728300480991</v>
      </c>
      <c r="V4016" s="4">
        <f>$M$1*gp_need_index[[#This Row],[Normalised travel time adjusted wp 2025/26]]</f>
        <v>4755.2181151765617</v>
      </c>
      <c r="W4016" s="115">
        <v>7955.8909452246608</v>
      </c>
      <c r="X4016" s="43">
        <f>gp_need_index[[#This Row],[Combined weighted population 2025/26]]/gp_need_index[[#This Row],[Registered population 2025/26]]</f>
        <v>1.0289411980582284</v>
      </c>
    </row>
    <row r="4017" spans="1:24" ht="13">
      <c r="A4017" s="8" t="s">
        <v>1574</v>
      </c>
      <c r="B4017" s="3" t="s">
        <v>8988</v>
      </c>
      <c r="C4017" s="74" t="s">
        <v>6404</v>
      </c>
      <c r="D4017" s="74" t="s">
        <v>6800</v>
      </c>
      <c r="E4017" s="74" t="s">
        <v>6647</v>
      </c>
      <c r="F4017" s="41">
        <v>1.0133816384428971</v>
      </c>
      <c r="G4017" s="110">
        <v>26806.916666666664</v>
      </c>
      <c r="H4017" s="4">
        <v>5888.2297504702983</v>
      </c>
      <c r="I4017" s="46">
        <v>14432.458271188676</v>
      </c>
      <c r="J4017" s="110">
        <v>14625.588209615922</v>
      </c>
      <c r="K4017" s="46">
        <v>14670.955086451866</v>
      </c>
      <c r="L4017" s="110">
        <f>$L$1*gp_need_index[[#This Row],[Normalised weighted population (base year)]]</f>
        <v>5863.1342158206235</v>
      </c>
      <c r="M4017" s="4">
        <f>$M$1*gp_need_index[[#This Row],[Normalised travel time adjusted wp (base year)]]</f>
        <v>8710.9323980191057</v>
      </c>
      <c r="N4017" s="115">
        <v>14574.066613839728</v>
      </c>
      <c r="O4017" s="43">
        <f>gp_need_index[[#This Row],[Combined weighted population (base year)]]/gp_need_index[[#This Row],[Registered population (base year)]]</f>
        <v>0.54366814337741431</v>
      </c>
      <c r="P4017" s="77">
        <v>27068.194959032917</v>
      </c>
      <c r="Q4017" s="4">
        <v>5996.1475144085052</v>
      </c>
      <c r="R4017" s="46">
        <v>14549.731041788893</v>
      </c>
      <c r="S4017" s="110">
        <v>14744.430282031508</v>
      </c>
      <c r="T4017" s="46">
        <v>14789.973433515828</v>
      </c>
      <c r="U4017" s="110">
        <f>$L$1*gp_need_index[[#This Row],[Normalised weighted population 2025/26]]</f>
        <v>5910.7758566949879</v>
      </c>
      <c r="V4017" s="4">
        <f>$M$1*gp_need_index[[#This Row],[Normalised travel time adjusted wp 2025/26]]</f>
        <v>8781.5999700543834</v>
      </c>
      <c r="W4017" s="115">
        <v>14692.375826749372</v>
      </c>
      <c r="X4017" s="43">
        <f>gp_need_index[[#This Row],[Combined weighted population 2025/26]]/gp_need_index[[#This Row],[Registered population 2025/26]]</f>
        <v>0.54279111883839837</v>
      </c>
    </row>
    <row r="4018" spans="1:24" ht="13">
      <c r="A4018" s="8" t="s">
        <v>1525</v>
      </c>
      <c r="B4018" s="3" t="s">
        <v>8987</v>
      </c>
      <c r="C4018" s="74" t="s">
        <v>6404</v>
      </c>
      <c r="D4018" s="74" t="s">
        <v>6800</v>
      </c>
      <c r="E4018" s="74" t="s">
        <v>6645</v>
      </c>
      <c r="F4018" s="41">
        <v>1.0133816384428971</v>
      </c>
      <c r="G4018" s="110">
        <v>9223.5</v>
      </c>
      <c r="H4018" s="4">
        <v>4051.3897561028334</v>
      </c>
      <c r="I4018" s="46">
        <v>9930.2364332175111</v>
      </c>
      <c r="J4018" s="110">
        <v>10063.119266819313</v>
      </c>
      <c r="K4018" s="46">
        <v>10094.333894622319</v>
      </c>
      <c r="L4018" s="110">
        <f>$L$1*gp_need_index[[#This Row],[Normalised weighted population (base year)]]</f>
        <v>4034.1228021434545</v>
      </c>
      <c r="M4018" s="4">
        <f>$M$1*gp_need_index[[#This Row],[Normalised travel time adjusted wp (base year)]]</f>
        <v>5993.5470895340222</v>
      </c>
      <c r="N4018" s="115">
        <v>10027.669891677477</v>
      </c>
      <c r="O4018" s="43">
        <f>gp_need_index[[#This Row],[Combined weighted population (base year)]]/gp_need_index[[#This Row],[Registered population (base year)]]</f>
        <v>1.0871870647452135</v>
      </c>
      <c r="P4018" s="77">
        <v>9313.9591470332762</v>
      </c>
      <c r="Q4018" s="4">
        <v>4138.1112836612383</v>
      </c>
      <c r="R4018" s="46">
        <v>10041.181617627715</v>
      </c>
      <c r="S4018" s="110">
        <v>10175.549079574273</v>
      </c>
      <c r="T4018" s="46">
        <v>10206.979698750651</v>
      </c>
      <c r="U4018" s="110">
        <f>$L$1*gp_need_index[[#This Row],[Normalised weighted population 2025/26]]</f>
        <v>4079.193883907436</v>
      </c>
      <c r="V4018" s="4">
        <f>$M$1*gp_need_index[[#This Row],[Normalised travel time adjusted wp 2025/26]]</f>
        <v>6060.4309412601142</v>
      </c>
      <c r="W4018" s="115">
        <v>10139.62482516755</v>
      </c>
      <c r="X4018" s="43">
        <f>gp_need_index[[#This Row],[Combined weighted population 2025/26]]/gp_need_index[[#This Row],[Registered population 2025/26]]</f>
        <v>1.0886481962289118</v>
      </c>
    </row>
    <row r="4019" spans="1:24" ht="13">
      <c r="A4019" s="8" t="s">
        <v>1568</v>
      </c>
      <c r="B4019" s="3" t="s">
        <v>8986</v>
      </c>
      <c r="C4019" s="74" t="s">
        <v>6404</v>
      </c>
      <c r="D4019" s="74" t="s">
        <v>6800</v>
      </c>
      <c r="E4019" s="74" t="s">
        <v>6647</v>
      </c>
      <c r="F4019" s="41">
        <v>1.0133816384428971</v>
      </c>
      <c r="G4019" s="110">
        <v>18726.25</v>
      </c>
      <c r="H4019" s="4">
        <v>5124.8727237457451</v>
      </c>
      <c r="I4019" s="46">
        <v>12561.417414920996</v>
      </c>
      <c r="J4019" s="110">
        <v>12729.509761097779</v>
      </c>
      <c r="K4019" s="46">
        <v>12768.99522268995</v>
      </c>
      <c r="L4019" s="110">
        <f>$L$1*gp_need_index[[#This Row],[Normalised weighted population (base year)]]</f>
        <v>5103.0306037089613</v>
      </c>
      <c r="M4019" s="4">
        <f>$M$1*gp_need_index[[#This Row],[Normalised travel time adjusted wp (base year)]]</f>
        <v>7581.636881854959</v>
      </c>
      <c r="N4019" s="115">
        <v>12684.667485563921</v>
      </c>
      <c r="O4019" s="43">
        <f>gp_need_index[[#This Row],[Combined weighted population (base year)]]/gp_need_index[[#This Row],[Registered population (base year)]]</f>
        <v>0.67737360579741923</v>
      </c>
      <c r="P4019" s="77">
        <v>18903.61995225216</v>
      </c>
      <c r="Q4019" s="4">
        <v>5225.4726458568384</v>
      </c>
      <c r="R4019" s="46">
        <v>12679.678306904019</v>
      </c>
      <c r="S4019" s="110">
        <v>12849.353177579254</v>
      </c>
      <c r="T4019" s="46">
        <v>12889.04274354066</v>
      </c>
      <c r="U4019" s="110">
        <f>$L$1*gp_need_index[[#This Row],[Normalised weighted population 2025/26]]</f>
        <v>5151.0736653378535</v>
      </c>
      <c r="V4019" s="4">
        <f>$M$1*gp_need_index[[#This Row],[Normalised travel time adjusted wp 2025/26]]</f>
        <v>7652.9155295311439</v>
      </c>
      <c r="W4019" s="115">
        <v>12803.989194868998</v>
      </c>
      <c r="X4019" s="43">
        <f>gp_need_index[[#This Row],[Combined weighted population 2025/26]]/gp_need_index[[#This Row],[Registered population 2025/26]]</f>
        <v>0.67733001547904814</v>
      </c>
    </row>
    <row r="4020" spans="1:24" ht="13">
      <c r="A4020" s="8" t="s">
        <v>1119</v>
      </c>
      <c r="B4020" s="3" t="s">
        <v>8985</v>
      </c>
      <c r="C4020" s="74" t="s">
        <v>6412</v>
      </c>
      <c r="D4020" s="74" t="s">
        <v>6794</v>
      </c>
      <c r="E4020" s="74" t="s">
        <v>6648</v>
      </c>
      <c r="F4020" s="41">
        <v>1.0275269824752156</v>
      </c>
      <c r="G4020" s="110">
        <v>8416.6666666666679</v>
      </c>
      <c r="H4020" s="4">
        <v>2340.3058500237057</v>
      </c>
      <c r="I4020" s="46">
        <v>5736.2514632837019</v>
      </c>
      <c r="J4020" s="110">
        <v>5894.1531567869424</v>
      </c>
      <c r="K4020" s="46">
        <v>5912.4361356650388</v>
      </c>
      <c r="L4020" s="110">
        <f>$L$1*gp_need_index[[#This Row],[Normalised weighted population (base year)]]</f>
        <v>2330.331506453736</v>
      </c>
      <c r="M4020" s="4">
        <f>$M$1*gp_need_index[[#This Row],[Normalised travel time adjusted wp (base year)]]</f>
        <v>3510.5302403212049</v>
      </c>
      <c r="N4020" s="115">
        <v>5840.8617467749409</v>
      </c>
      <c r="O4020" s="43">
        <f>gp_need_index[[#This Row],[Combined weighted population (base year)]]/gp_need_index[[#This Row],[Registered population (base year)]]</f>
        <v>0.69396377189405234</v>
      </c>
      <c r="P4020" s="77">
        <v>8488.4403708666032</v>
      </c>
      <c r="Q4020" s="4">
        <v>2390.4470191112132</v>
      </c>
      <c r="R4020" s="46">
        <v>5800.4512254140363</v>
      </c>
      <c r="S4020" s="110">
        <v>5960.1201446443511</v>
      </c>
      <c r="T4020" s="46">
        <v>5978.5299881866331</v>
      </c>
      <c r="U4020" s="110">
        <f>$L$1*gp_need_index[[#This Row],[Normalised weighted population 2025/26]]</f>
        <v>2356.4124287000409</v>
      </c>
      <c r="V4020" s="4">
        <f>$M$1*gp_need_index[[#This Row],[Normalised travel time adjusted wp 2025/26]]</f>
        <v>3549.7737031937709</v>
      </c>
      <c r="W4020" s="115">
        <v>5906.1861318938118</v>
      </c>
      <c r="X4020" s="43">
        <f>gp_need_index[[#This Row],[Combined weighted population 2025/26]]/gp_need_index[[#This Row],[Registered population 2025/26]]</f>
        <v>0.69579167359937955</v>
      </c>
    </row>
    <row r="4021" spans="1:24" ht="13">
      <c r="A4021" s="8" t="s">
        <v>1542</v>
      </c>
      <c r="B4021" s="3" t="s">
        <v>12806</v>
      </c>
      <c r="C4021" s="74" t="s">
        <v>6404</v>
      </c>
      <c r="D4021" s="74" t="s">
        <v>6800</v>
      </c>
      <c r="E4021" s="74" t="s">
        <v>6647</v>
      </c>
      <c r="F4021" s="41">
        <v>1.0133816384428971</v>
      </c>
      <c r="G4021" s="110">
        <v>26326.75</v>
      </c>
      <c r="H4021" s="4">
        <v>5217.8418510138908</v>
      </c>
      <c r="I4021" s="46">
        <v>12789.291174381413</v>
      </c>
      <c r="J4021" s="110">
        <v>12960.43284481792</v>
      </c>
      <c r="K4021" s="46">
        <v>13000.634603009417</v>
      </c>
      <c r="L4021" s="110">
        <f>$L$1*gp_need_index[[#This Row],[Normalised weighted population (base year)]]</f>
        <v>5195.6034981442217</v>
      </c>
      <c r="M4021" s="4">
        <f>$M$1*gp_need_index[[#This Row],[Normalised travel time adjusted wp (base year)]]</f>
        <v>7719.1735978214119</v>
      </c>
      <c r="N4021" s="115">
        <v>12914.777095965634</v>
      </c>
      <c r="O4021" s="43">
        <f>gp_need_index[[#This Row],[Combined weighted population (base year)]]/gp_need_index[[#This Row],[Registered population (base year)]]</f>
        <v>0.49055721256765966</v>
      </c>
      <c r="P4021" s="77">
        <v>26597.559119119636</v>
      </c>
      <c r="Q4021" s="4">
        <v>5306.9635628610349</v>
      </c>
      <c r="R4021" s="46">
        <v>12877.417092000731</v>
      </c>
      <c r="S4021" s="110">
        <v>13049.738031604267</v>
      </c>
      <c r="T4021" s="46">
        <v>13090.046553848653</v>
      </c>
      <c r="U4021" s="110">
        <f>$L$1*gp_need_index[[#This Row],[Normalised weighted population 2025/26]]</f>
        <v>5231.4043349237654</v>
      </c>
      <c r="V4021" s="4">
        <f>$M$1*gp_need_index[[#This Row],[Normalised travel time adjusted wp 2025/26]]</f>
        <v>7772.2622655152318</v>
      </c>
      <c r="W4021" s="115">
        <v>13003.666600438997</v>
      </c>
      <c r="X4021" s="43">
        <f>gp_need_index[[#This Row],[Combined weighted population 2025/26]]/gp_need_index[[#This Row],[Registered population 2025/26]]</f>
        <v>0.48890450970334798</v>
      </c>
    </row>
    <row r="4022" spans="1:24" ht="13">
      <c r="A4022" s="8" t="s">
        <v>1550</v>
      </c>
      <c r="B4022" s="3" t="s">
        <v>8984</v>
      </c>
      <c r="C4022" s="74" t="s">
        <v>6404</v>
      </c>
      <c r="D4022" s="74" t="s">
        <v>6800</v>
      </c>
      <c r="E4022" s="74" t="s">
        <v>6644</v>
      </c>
      <c r="F4022" s="41">
        <v>1.0133816384428971</v>
      </c>
      <c r="G4022" s="110">
        <v>11331.25</v>
      </c>
      <c r="H4022" s="4">
        <v>4498.8240774409924</v>
      </c>
      <c r="I4022" s="46">
        <v>11026.928893509983</v>
      </c>
      <c r="J4022" s="110">
        <v>11174.487269098468</v>
      </c>
      <c r="K4022" s="46">
        <v>11209.149231432995</v>
      </c>
      <c r="L4022" s="110">
        <f>$L$1*gp_need_index[[#This Row],[Normalised weighted population (base year)]]</f>
        <v>4479.6501660444137</v>
      </c>
      <c r="M4022" s="4">
        <f>$M$1*gp_need_index[[#This Row],[Normalised travel time adjusted wp (base year)]]</f>
        <v>6655.4727091005743</v>
      </c>
      <c r="N4022" s="115">
        <v>11135.122875144989</v>
      </c>
      <c r="O4022" s="43">
        <f>gp_need_index[[#This Row],[Combined weighted population (base year)]]/gp_need_index[[#This Row],[Registered population (base year)]]</f>
        <v>0.98269148374142212</v>
      </c>
      <c r="P4022" s="77">
        <v>11436.635279686187</v>
      </c>
      <c r="Q4022" s="4">
        <v>4590.7483760169653</v>
      </c>
      <c r="R4022" s="46">
        <v>11139.511493183294</v>
      </c>
      <c r="S4022" s="110">
        <v>11288.576408415569</v>
      </c>
      <c r="T4022" s="46">
        <v>11323.444988318404</v>
      </c>
      <c r="U4022" s="110">
        <f>$L$1*gp_need_index[[#This Row],[Normalised weighted population 2025/26]]</f>
        <v>4525.3864418643379</v>
      </c>
      <c r="V4022" s="4">
        <f>$M$1*gp_need_index[[#This Row],[Normalised travel time adjusted wp 2025/26]]</f>
        <v>6723.3362262160108</v>
      </c>
      <c r="W4022" s="115">
        <v>11248.722668080349</v>
      </c>
      <c r="X4022" s="43">
        <f>gp_need_index[[#This Row],[Combined weighted population 2025/26]]/gp_need_index[[#This Row],[Registered population 2025/26]]</f>
        <v>0.9835692398148248</v>
      </c>
    </row>
    <row r="4023" spans="1:24" ht="13">
      <c r="A4023" s="8" t="s">
        <v>1538</v>
      </c>
      <c r="B4023" s="3" t="s">
        <v>8983</v>
      </c>
      <c r="C4023" s="74" t="s">
        <v>6404</v>
      </c>
      <c r="D4023" s="74" t="s">
        <v>6800</v>
      </c>
      <c r="E4023" s="74" t="s">
        <v>6644</v>
      </c>
      <c r="F4023" s="41">
        <v>1.0133816384428971</v>
      </c>
      <c r="G4023" s="110">
        <v>4155.833333333333</v>
      </c>
      <c r="H4023" s="4">
        <v>2004.6175244252438</v>
      </c>
      <c r="I4023" s="46">
        <v>4913.4561654375129</v>
      </c>
      <c r="J4023" s="110">
        <v>4979.2062593484216</v>
      </c>
      <c r="K4023" s="46">
        <v>4994.6511791609528</v>
      </c>
      <c r="L4023" s="110">
        <f>$L$1*gp_need_index[[#This Row],[Normalised weighted population (base year)]]</f>
        <v>1996.073878766794</v>
      </c>
      <c r="M4023" s="4">
        <f>$M$1*gp_need_index[[#This Row],[Normalised travel time adjusted wp (base year)]]</f>
        <v>2965.5921183710607</v>
      </c>
      <c r="N4023" s="115">
        <v>4961.6659971378549</v>
      </c>
      <c r="O4023" s="43">
        <f>gp_need_index[[#This Row],[Combined weighted population (base year)]]/gp_need_index[[#This Row],[Registered population (base year)]]</f>
        <v>1.1939039896862695</v>
      </c>
      <c r="P4023" s="77">
        <v>4196.8158536347037</v>
      </c>
      <c r="Q4023" s="4">
        <v>2048.0262088984723</v>
      </c>
      <c r="R4023" s="46">
        <v>4969.5626123946013</v>
      </c>
      <c r="S4023" s="110">
        <v>5036.0635024930052</v>
      </c>
      <c r="T4023" s="46">
        <v>5051.6190850819239</v>
      </c>
      <c r="U4023" s="110">
        <f>$L$1*gp_need_index[[#This Row],[Normalised weighted population 2025/26]]</f>
        <v>2018.8669208599022</v>
      </c>
      <c r="V4023" s="4">
        <f>$M$1*gp_need_index[[#This Row],[Normalised travel time adjusted wp 2025/26]]</f>
        <v>2999.4170175960985</v>
      </c>
      <c r="W4023" s="115">
        <v>5018.2839384560011</v>
      </c>
      <c r="X4023" s="43">
        <f>gp_need_index[[#This Row],[Combined weighted population 2025/26]]/gp_need_index[[#This Row],[Registered population 2025/26]]</f>
        <v>1.1957360326185995</v>
      </c>
    </row>
    <row r="4024" spans="1:24" ht="13">
      <c r="A4024" s="8" t="s">
        <v>1551</v>
      </c>
      <c r="B4024" s="3" t="s">
        <v>12807</v>
      </c>
      <c r="C4024" s="74" t="s">
        <v>6404</v>
      </c>
      <c r="D4024" s="74" t="s">
        <v>6800</v>
      </c>
      <c r="E4024" s="74" t="s">
        <v>6647</v>
      </c>
      <c r="F4024" s="41">
        <v>1.0133816384428971</v>
      </c>
      <c r="G4024" s="110">
        <v>24031.166666666672</v>
      </c>
      <c r="H4024" s="4">
        <v>6316.4801269797335</v>
      </c>
      <c r="I4024" s="46">
        <v>15482.129556195789</v>
      </c>
      <c r="J4024" s="110">
        <v>15689.305816242892</v>
      </c>
      <c r="K4024" s="46">
        <v>15737.972221614471</v>
      </c>
      <c r="L4024" s="110">
        <f>$L$1*gp_need_index[[#This Row],[Normalised weighted population (base year)]]</f>
        <v>6289.5593965381368</v>
      </c>
      <c r="M4024" s="4">
        <f>$M$1*gp_need_index[[#This Row],[Normalised travel time adjusted wp (base year)]]</f>
        <v>9344.4776632835892</v>
      </c>
      <c r="N4024" s="115">
        <v>15634.037059821727</v>
      </c>
      <c r="O4024" s="43">
        <f>gp_need_index[[#This Row],[Combined weighted population (base year)]]/gp_need_index[[#This Row],[Registered population (base year)]]</f>
        <v>0.65057336902030238</v>
      </c>
      <c r="P4024" s="77">
        <v>24285.53032782799</v>
      </c>
      <c r="Q4024" s="4">
        <v>6435.5387987127096</v>
      </c>
      <c r="R4024" s="46">
        <v>15615.919789375603</v>
      </c>
      <c r="S4024" s="110">
        <v>15824.886381950309</v>
      </c>
      <c r="T4024" s="46">
        <v>15873.76688692266</v>
      </c>
      <c r="U4024" s="110">
        <f>$L$1*gp_need_index[[#This Row],[Normalised weighted population 2025/26]]</f>
        <v>6343.9111971225966</v>
      </c>
      <c r="V4024" s="4">
        <f>$M$1*gp_need_index[[#This Row],[Normalised travel time adjusted wp 2025/26]]</f>
        <v>9425.1062346711224</v>
      </c>
      <c r="W4024" s="115">
        <v>15769.01743179372</v>
      </c>
      <c r="X4024" s="43">
        <f>gp_need_index[[#This Row],[Combined weighted population 2025/26]]/gp_need_index[[#This Row],[Registered population 2025/26]]</f>
        <v>0.64931740089383683</v>
      </c>
    </row>
    <row r="4025" spans="1:24" ht="13">
      <c r="A4025" s="8" t="s">
        <v>1579</v>
      </c>
      <c r="B4025" s="3" t="s">
        <v>8982</v>
      </c>
      <c r="C4025" s="74" t="s">
        <v>6404</v>
      </c>
      <c r="D4025" s="74" t="s">
        <v>6800</v>
      </c>
      <c r="E4025" s="74" t="s">
        <v>6645</v>
      </c>
      <c r="F4025" s="41">
        <v>1.0133816384428971</v>
      </c>
      <c r="G4025" s="110">
        <v>20974.666666666664</v>
      </c>
      <c r="H4025" s="4">
        <v>8207.7488777898016</v>
      </c>
      <c r="I4025" s="46">
        <v>20117.76003978711</v>
      </c>
      <c r="J4025" s="110">
        <v>20386.968630920503</v>
      </c>
      <c r="K4025" s="46">
        <v>20450.206641021807</v>
      </c>
      <c r="L4025" s="110">
        <f>$L$1*gp_need_index[[#This Row],[Normalised weighted population (base year)]]</f>
        <v>8172.7675922273702</v>
      </c>
      <c r="M4025" s="4">
        <f>$M$1*gp_need_index[[#This Row],[Normalised travel time adjusted wp (base year)]]</f>
        <v>12142.383813850605</v>
      </c>
      <c r="N4025" s="115">
        <v>20315.151406077974</v>
      </c>
      <c r="O4025" s="43">
        <f>gp_need_index[[#This Row],[Combined weighted population (base year)]]/gp_need_index[[#This Row],[Registered population (base year)]]</f>
        <v>0.96855657965536091</v>
      </c>
      <c r="P4025" s="77">
        <v>21167.142920561429</v>
      </c>
      <c r="Q4025" s="4">
        <v>8381.9967143022041</v>
      </c>
      <c r="R4025" s="46">
        <v>20339.025598219578</v>
      </c>
      <c r="S4025" s="110">
        <v>20611.195085055781</v>
      </c>
      <c r="T4025" s="46">
        <v>20674.859720587716</v>
      </c>
      <c r="U4025" s="110">
        <f>$L$1*gp_need_index[[#This Row],[Normalised weighted population 2025/26]]</f>
        <v>8262.6559287845503</v>
      </c>
      <c r="V4025" s="4">
        <f>$M$1*gp_need_index[[#This Row],[Normalised travel time adjusted wp 2025/26]]</f>
        <v>12275.77238859395</v>
      </c>
      <c r="W4025" s="115">
        <v>20538.428317378501</v>
      </c>
      <c r="X4025" s="43">
        <f>gp_need_index[[#This Row],[Combined weighted population 2025/26]]/gp_need_index[[#This Row],[Registered population 2025/26]]</f>
        <v>0.97029761619022259</v>
      </c>
    </row>
    <row r="4026" spans="1:24" ht="13">
      <c r="A4026" s="8" t="s">
        <v>1580</v>
      </c>
      <c r="B4026" s="3" t="s">
        <v>8981</v>
      </c>
      <c r="C4026" s="74" t="s">
        <v>6404</v>
      </c>
      <c r="D4026" s="74" t="s">
        <v>6800</v>
      </c>
      <c r="E4026" s="74" t="s">
        <v>6648</v>
      </c>
      <c r="F4026" s="41">
        <v>1.0133816384428971</v>
      </c>
      <c r="G4026" s="110">
        <v>15919.333333333332</v>
      </c>
      <c r="H4026" s="4">
        <v>6370.4462587436255</v>
      </c>
      <c r="I4026" s="46">
        <v>15614.404276739366</v>
      </c>
      <c r="J4026" s="110">
        <v>15823.350589271919</v>
      </c>
      <c r="K4026" s="46">
        <v>15872.432785969038</v>
      </c>
      <c r="L4026" s="110">
        <f>$L$1*gp_need_index[[#This Row],[Normalised weighted population (base year)]]</f>
        <v>6343.2955255699708</v>
      </c>
      <c r="M4026" s="4">
        <f>$M$1*gp_need_index[[#This Row],[Normalised travel time adjusted wp (base year)]]</f>
        <v>9424.3141074271462</v>
      </c>
      <c r="N4026" s="115">
        <v>15767.609632997117</v>
      </c>
      <c r="O4026" s="43">
        <f>gp_need_index[[#This Row],[Combined weighted population (base year)]]/gp_need_index[[#This Row],[Registered population (base year)]]</f>
        <v>0.99046921770156526</v>
      </c>
      <c r="P4026" s="77">
        <v>16072.104725029998</v>
      </c>
      <c r="Q4026" s="4">
        <v>6504.8211093841273</v>
      </c>
      <c r="R4026" s="46">
        <v>15784.034230156207</v>
      </c>
      <c r="S4026" s="110">
        <v>15995.250469394468</v>
      </c>
      <c r="T4026" s="46">
        <v>16044.657201375496</v>
      </c>
      <c r="U4026" s="110">
        <f>$L$1*gp_need_index[[#This Row],[Normalised weighted population 2025/26]]</f>
        <v>6412.2070834777305</v>
      </c>
      <c r="V4026" s="4">
        <f>$M$1*gp_need_index[[#This Row],[Normalised travel time adjusted wp 2025/26]]</f>
        <v>9526.5729740826246</v>
      </c>
      <c r="W4026" s="115">
        <v>15938.780057560354</v>
      </c>
      <c r="X4026" s="43">
        <f>gp_need_index[[#This Row],[Combined weighted population 2025/26]]/gp_need_index[[#This Row],[Registered population 2025/26]]</f>
        <v>0.99170459191558091</v>
      </c>
    </row>
    <row r="4027" spans="1:24" ht="13">
      <c r="A4027" s="8" t="s">
        <v>1557</v>
      </c>
      <c r="B4027" s="3" t="s">
        <v>8980</v>
      </c>
      <c r="C4027" s="74" t="s">
        <v>6404</v>
      </c>
      <c r="D4027" s="74" t="s">
        <v>6800</v>
      </c>
      <c r="E4027" s="74" t="s">
        <v>6644</v>
      </c>
      <c r="F4027" s="41">
        <v>1.0133816384428971</v>
      </c>
      <c r="G4027" s="110">
        <v>9730.6666666666679</v>
      </c>
      <c r="H4027" s="4">
        <v>4276.4330164757184</v>
      </c>
      <c r="I4027" s="46">
        <v>10481.833025433447</v>
      </c>
      <c r="J4027" s="110">
        <v>10622.097125198616</v>
      </c>
      <c r="K4027" s="46">
        <v>10655.045637430178</v>
      </c>
      <c r="L4027" s="110">
        <f>$L$1*gp_need_index[[#This Row],[Normalised weighted population (base year)]]</f>
        <v>4258.2069319834463</v>
      </c>
      <c r="M4027" s="4">
        <f>$M$1*gp_need_index[[#This Row],[Normalised travel time adjusted wp (base year)]]</f>
        <v>6326.4717053884624</v>
      </c>
      <c r="N4027" s="115">
        <v>10584.678637371908</v>
      </c>
      <c r="O4027" s="43">
        <f>gp_need_index[[#This Row],[Combined weighted population (base year)]]/gp_need_index[[#This Row],[Registered population (base year)]]</f>
        <v>1.0877650011001547</v>
      </c>
      <c r="P4027" s="77">
        <v>9821.7540678386649</v>
      </c>
      <c r="Q4027" s="4">
        <v>4365.1815085122635</v>
      </c>
      <c r="R4027" s="46">
        <v>10592.170513621688</v>
      </c>
      <c r="S4027" s="110">
        <v>10733.911109760489</v>
      </c>
      <c r="T4027" s="46">
        <v>10767.066418601875</v>
      </c>
      <c r="U4027" s="110">
        <f>$L$1*gp_need_index[[#This Row],[Normalised weighted population 2025/26]]</f>
        <v>4303.031139344962</v>
      </c>
      <c r="V4027" s="4">
        <f>$M$1*gp_need_index[[#This Row],[Normalised travel time adjusted wp 2025/26]]</f>
        <v>6392.9844474839701</v>
      </c>
      <c r="W4027" s="115">
        <v>10696.015586828933</v>
      </c>
      <c r="X4027" s="43">
        <f>gp_need_index[[#This Row],[Combined weighted population 2025/26]]/gp_need_index[[#This Row],[Registered population 2025/26]]</f>
        <v>1.0890127682847444</v>
      </c>
    </row>
    <row r="4028" spans="1:24" ht="13">
      <c r="A4028" s="8" t="s">
        <v>1522</v>
      </c>
      <c r="B4028" s="3" t="s">
        <v>8979</v>
      </c>
      <c r="C4028" s="74" t="s">
        <v>6404</v>
      </c>
      <c r="D4028" s="74" t="s">
        <v>6800</v>
      </c>
      <c r="E4028" s="74" t="s">
        <v>6647</v>
      </c>
      <c r="F4028" s="41">
        <v>1.0133816384428971</v>
      </c>
      <c r="G4028" s="110">
        <v>10424.166666666668</v>
      </c>
      <c r="H4028" s="4">
        <v>2482.1943388438503</v>
      </c>
      <c r="I4028" s="46">
        <v>6084.0299605298733</v>
      </c>
      <c r="J4028" s="110">
        <v>6165.4442497374375</v>
      </c>
      <c r="K4028" s="46">
        <v>6184.5687420934319</v>
      </c>
      <c r="L4028" s="110">
        <f>$L$1*gp_need_index[[#This Row],[Normalised weighted population (base year)]]</f>
        <v>2471.6152689574033</v>
      </c>
      <c r="M4028" s="4">
        <f>$M$1*gp_need_index[[#This Row],[Normalised travel time adjusted wp (base year)]]</f>
        <v>3672.1099550654467</v>
      </c>
      <c r="N4028" s="115">
        <v>6143.7252240228499</v>
      </c>
      <c r="O4028" s="43">
        <f>gp_need_index[[#This Row],[Combined weighted population (base year)]]/gp_need_index[[#This Row],[Registered population (base year)]]</f>
        <v>0.58937327274981366</v>
      </c>
      <c r="P4028" s="77">
        <v>10538.617309247153</v>
      </c>
      <c r="Q4028" s="4">
        <v>2530.9184420324682</v>
      </c>
      <c r="R4028" s="46">
        <v>6141.3069861588183</v>
      </c>
      <c r="S4028" s="110">
        <v>6223.4877358144331</v>
      </c>
      <c r="T4028" s="46">
        <v>6242.7110790899224</v>
      </c>
      <c r="U4028" s="110">
        <f>$L$1*gp_need_index[[#This Row],[Normalised weighted population 2025/26]]</f>
        <v>2494.8838544218697</v>
      </c>
      <c r="V4028" s="4">
        <f>$M$1*gp_need_index[[#This Row],[Normalised travel time adjusted wp 2025/26]]</f>
        <v>3706.632176969526</v>
      </c>
      <c r="W4028" s="115">
        <v>6201.5160313913957</v>
      </c>
      <c r="X4028" s="43">
        <f>gp_need_index[[#This Row],[Combined weighted population 2025/26]]/gp_need_index[[#This Row],[Registered population 2025/26]]</f>
        <v>0.58845632680388249</v>
      </c>
    </row>
    <row r="4029" spans="1:24" ht="13">
      <c r="A4029" s="8" t="s">
        <v>1521</v>
      </c>
      <c r="B4029" s="3" t="s">
        <v>8978</v>
      </c>
      <c r="C4029" s="74" t="s">
        <v>6404</v>
      </c>
      <c r="D4029" s="74" t="s">
        <v>6800</v>
      </c>
      <c r="E4029" s="74" t="s">
        <v>6644</v>
      </c>
      <c r="F4029" s="41">
        <v>1.0133816384428971</v>
      </c>
      <c r="G4029" s="110">
        <v>5907.5833333333339</v>
      </c>
      <c r="H4029" s="4">
        <v>2857.5767596947398</v>
      </c>
      <c r="I4029" s="46">
        <v>7004.1182305630755</v>
      </c>
      <c r="J4029" s="110">
        <v>7097.8448083357744</v>
      </c>
      <c r="K4029" s="46">
        <v>7119.861498988168</v>
      </c>
      <c r="L4029" s="110">
        <f>$L$1*gp_need_index[[#This Row],[Normalised weighted population (base year)]]</f>
        <v>2845.3978163406196</v>
      </c>
      <c r="M4029" s="4">
        <f>$M$1*gp_need_index[[#This Row],[Normalised travel time adjusted wp (base year)]]</f>
        <v>4227.4433965256212</v>
      </c>
      <c r="N4029" s="115">
        <v>7072.8412128662403</v>
      </c>
      <c r="O4029" s="43">
        <f>gp_need_index[[#This Row],[Combined weighted population (base year)]]/gp_need_index[[#This Row],[Registered population (base year)]]</f>
        <v>1.1972478107855</v>
      </c>
      <c r="P4029" s="77">
        <v>5962.4714978752963</v>
      </c>
      <c r="Q4029" s="4">
        <v>2915.5454274583444</v>
      </c>
      <c r="R4029" s="46">
        <v>7074.6094400949596</v>
      </c>
      <c r="S4029" s="110">
        <v>7169.2793057470171</v>
      </c>
      <c r="T4029" s="46">
        <v>7191.4240456392699</v>
      </c>
      <c r="U4029" s="110">
        <f>$L$1*gp_need_index[[#This Row],[Normalised weighted population 2025/26]]</f>
        <v>2874.0346164445932</v>
      </c>
      <c r="V4029" s="4">
        <f>$M$1*gp_need_index[[#This Row],[Normalised travel time adjusted wp 2025/26]]</f>
        <v>4269.9339162248807</v>
      </c>
      <c r="W4029" s="115">
        <v>7143.9685326694744</v>
      </c>
      <c r="X4029" s="43">
        <f>gp_need_index[[#This Row],[Combined weighted population 2025/26]]/gp_need_index[[#This Row],[Registered population 2025/26]]</f>
        <v>1.1981555861885798</v>
      </c>
    </row>
    <row r="4030" spans="1:24" ht="13">
      <c r="A4030" s="8" t="s">
        <v>1527</v>
      </c>
      <c r="B4030" s="3" t="s">
        <v>8977</v>
      </c>
      <c r="C4030" s="74" t="s">
        <v>6404</v>
      </c>
      <c r="D4030" s="74" t="s">
        <v>6800</v>
      </c>
      <c r="E4030" s="74" t="s">
        <v>6646</v>
      </c>
      <c r="F4030" s="41">
        <v>1.0133816384428971</v>
      </c>
      <c r="G4030" s="110">
        <v>8947.25</v>
      </c>
      <c r="H4030" s="4">
        <v>4015.7537112730615</v>
      </c>
      <c r="I4030" s="46">
        <v>9842.8900232180004</v>
      </c>
      <c r="J4030" s="110">
        <v>9974.6040187419021</v>
      </c>
      <c r="K4030" s="46">
        <v>10005.544082520539</v>
      </c>
      <c r="L4030" s="110">
        <f>$L$1*gp_need_index[[#This Row],[Normalised weighted population (base year)]]</f>
        <v>3998.6386375282291</v>
      </c>
      <c r="M4030" s="4">
        <f>$M$1*gp_need_index[[#This Row],[Normalised travel time adjusted wp (base year)]]</f>
        <v>5940.8278189552666</v>
      </c>
      <c r="N4030" s="115">
        <v>9939.4664564834966</v>
      </c>
      <c r="O4030" s="43">
        <f>gp_need_index[[#This Row],[Combined weighted population (base year)]]/gp_need_index[[#This Row],[Registered population (base year)]]</f>
        <v>1.1108962481749696</v>
      </c>
      <c r="P4030" s="77">
        <v>9027.3880973319501</v>
      </c>
      <c r="Q4030" s="4">
        <v>4094.9664226040727</v>
      </c>
      <c r="R4030" s="46">
        <v>9936.4900431278111</v>
      </c>
      <c r="S4030" s="110">
        <v>10069.456560276394</v>
      </c>
      <c r="T4030" s="46">
        <v>10100.559476884051</v>
      </c>
      <c r="U4030" s="110">
        <f>$L$1*gp_need_index[[#This Row],[Normalised weighted population 2025/26]]</f>
        <v>4036.663308656518</v>
      </c>
      <c r="V4030" s="4">
        <f>$M$1*gp_need_index[[#This Row],[Normalised travel time adjusted wp 2025/26]]</f>
        <v>5997.2435514140216</v>
      </c>
      <c r="W4030" s="115">
        <v>10033.90686007054</v>
      </c>
      <c r="X4030" s="43">
        <f>gp_need_index[[#This Row],[Combined weighted population 2025/26]]/gp_need_index[[#This Row],[Registered population 2025/26]]</f>
        <v>1.1114961217892101</v>
      </c>
    </row>
    <row r="4031" spans="1:24" ht="13">
      <c r="A4031" s="8" t="s">
        <v>1534</v>
      </c>
      <c r="B4031" s="3" t="s">
        <v>8976</v>
      </c>
      <c r="C4031" s="74" t="s">
        <v>6404</v>
      </c>
      <c r="D4031" s="74" t="s">
        <v>6800</v>
      </c>
      <c r="E4031" s="74" t="s">
        <v>6648</v>
      </c>
      <c r="F4031" s="41">
        <v>1.0133816384428971</v>
      </c>
      <c r="G4031" s="110">
        <v>112.83333333333334</v>
      </c>
      <c r="H4031" s="4">
        <v>56.197718246589488</v>
      </c>
      <c r="I4031" s="46">
        <v>137.74449331993887</v>
      </c>
      <c r="J4031" s="110">
        <v>139.58774032704633</v>
      </c>
      <c r="K4031" s="46">
        <v>140.0207252936996</v>
      </c>
      <c r="L4031" s="110">
        <f>$L$1*gp_need_index[[#This Row],[Normalised weighted population (base year)]]</f>
        <v>55.958204531049212</v>
      </c>
      <c r="M4031" s="4">
        <f>$M$1*gp_need_index[[#This Row],[Normalised travel time adjusted wp (base year)]]</f>
        <v>83.137809717745199</v>
      </c>
      <c r="N4031" s="115">
        <v>139.0960142487944</v>
      </c>
      <c r="O4031" s="43">
        <f>gp_need_index[[#This Row],[Combined weighted population (base year)]]/gp_need_index[[#This Row],[Registered population (base year)]]</f>
        <v>1.2327564039774983</v>
      </c>
      <c r="P4031" s="77">
        <v>113.9944615044941</v>
      </c>
      <c r="Q4031" s="4">
        <v>57.416699722493519</v>
      </c>
      <c r="R4031" s="46">
        <v>139.32237928803593</v>
      </c>
      <c r="S4031" s="110">
        <v>141.18674099467259</v>
      </c>
      <c r="T4031" s="46">
        <v>141.62284391690852</v>
      </c>
      <c r="U4031" s="110">
        <f>$L$1*gp_need_index[[#This Row],[Normalised weighted population 2025/26]]</f>
        <v>56.599215025199165</v>
      </c>
      <c r="V4031" s="4">
        <f>$M$1*gp_need_index[[#This Row],[Normalised travel time adjusted wp 2025/26]]</f>
        <v>84.08907341790254</v>
      </c>
      <c r="W4031" s="115">
        <v>140.6882884431017</v>
      </c>
      <c r="X4031" s="43">
        <f>gp_need_index[[#This Row],[Combined weighted population 2025/26]]/gp_need_index[[#This Row],[Registered population 2025/26]]</f>
        <v>1.2341677532952355</v>
      </c>
    </row>
    <row r="4032" spans="1:24" ht="13">
      <c r="A4032" s="8" t="s">
        <v>1559</v>
      </c>
      <c r="B4032" s="3" t="s">
        <v>8975</v>
      </c>
      <c r="C4032" s="74" t="s">
        <v>6404</v>
      </c>
      <c r="D4032" s="74" t="s">
        <v>6800</v>
      </c>
      <c r="E4032" s="74" t="s">
        <v>6647</v>
      </c>
      <c r="F4032" s="41">
        <v>1.0133816384428971</v>
      </c>
      <c r="G4032" s="110">
        <v>12747.916666666664</v>
      </c>
      <c r="H4032" s="4">
        <v>2929.347520633054</v>
      </c>
      <c r="I4032" s="46">
        <v>7180.0333283479304</v>
      </c>
      <c r="J4032" s="110">
        <v>7276.1139383558329</v>
      </c>
      <c r="K4032" s="46">
        <v>7298.6835991554344</v>
      </c>
      <c r="L4032" s="110">
        <f>$L$1*gp_need_index[[#This Row],[Normalised weighted population (base year)]]</f>
        <v>2916.8626915213649</v>
      </c>
      <c r="M4032" s="4">
        <f>$M$1*gp_need_index[[#This Row],[Normalised travel time adjusted wp (base year)]]</f>
        <v>4333.6196622594962</v>
      </c>
      <c r="N4032" s="115">
        <v>7250.4823537808606</v>
      </c>
      <c r="O4032" s="43">
        <f>gp_need_index[[#This Row],[Combined weighted population (base year)]]/gp_need_index[[#This Row],[Registered population (base year)]]</f>
        <v>0.56875821699866214</v>
      </c>
      <c r="P4032" s="77">
        <v>12868.005998178869</v>
      </c>
      <c r="Q4032" s="4">
        <v>2982.7922045880559</v>
      </c>
      <c r="R4032" s="46">
        <v>7237.784631884907</v>
      </c>
      <c r="S4032" s="110">
        <v>7334.638048956348</v>
      </c>
      <c r="T4032" s="46">
        <v>7357.2935551615192</v>
      </c>
      <c r="U4032" s="110">
        <f>$L$1*gp_need_index[[#This Row],[Normalised weighted population 2025/26]]</f>
        <v>2940.3239506785685</v>
      </c>
      <c r="V4032" s="4">
        <f>$M$1*gp_need_index[[#This Row],[Normalised travel time adjusted wp 2025/26]]</f>
        <v>4368.4195346339502</v>
      </c>
      <c r="W4032" s="115">
        <v>7308.7434853125187</v>
      </c>
      <c r="X4032" s="43">
        <f>gp_need_index[[#This Row],[Combined weighted population 2025/26]]/gp_need_index[[#This Row],[Registered population 2025/26]]</f>
        <v>0.5679779358470054</v>
      </c>
    </row>
    <row r="4033" spans="1:24" ht="13">
      <c r="A4033" s="8" t="s">
        <v>1528</v>
      </c>
      <c r="B4033" s="3" t="s">
        <v>8974</v>
      </c>
      <c r="C4033" s="74" t="s">
        <v>6404</v>
      </c>
      <c r="D4033" s="74" t="s">
        <v>6800</v>
      </c>
      <c r="E4033" s="74" t="s">
        <v>6648</v>
      </c>
      <c r="F4033" s="41">
        <v>1.0133816384428971</v>
      </c>
      <c r="G4033" s="110">
        <v>15507.166666666668</v>
      </c>
      <c r="H4033" s="4">
        <v>7256.0036094577827</v>
      </c>
      <c r="I4033" s="46">
        <v>17784.966576878156</v>
      </c>
      <c r="J4033" s="110">
        <v>18022.958569328948</v>
      </c>
      <c r="K4033" s="46">
        <v>18078.863694641892</v>
      </c>
      <c r="L4033" s="110">
        <f>$L$1*gp_need_index[[#This Row],[Normalised weighted population (base year)]]</f>
        <v>7225.0786459770743</v>
      </c>
      <c r="M4033" s="4">
        <f>$M$1*gp_need_index[[#This Row],[Normalised travel time adjusted wp (base year)]]</f>
        <v>10734.390402602923</v>
      </c>
      <c r="N4033" s="115">
        <v>17959.469048579998</v>
      </c>
      <c r="O4033" s="43">
        <f>gp_need_index[[#This Row],[Combined weighted population (base year)]]/gp_need_index[[#This Row],[Registered population (base year)]]</f>
        <v>1.1581399384314777</v>
      </c>
      <c r="P4033" s="77">
        <v>15663.530706902482</v>
      </c>
      <c r="Q4033" s="4">
        <v>7412.9275525281264</v>
      </c>
      <c r="R4033" s="46">
        <v>17987.566493715622</v>
      </c>
      <c r="S4033" s="110">
        <v>18228.269605002093</v>
      </c>
      <c r="T4033" s="46">
        <v>18284.57377057771</v>
      </c>
      <c r="U4033" s="110">
        <f>$L$1*gp_need_index[[#This Row],[Normalised weighted population 2025/26]]</f>
        <v>7307.3841328325943</v>
      </c>
      <c r="V4033" s="4">
        <f>$M$1*gp_need_index[[#This Row],[Normalised travel time adjusted wp 2025/26]]</f>
        <v>10856.531500746089</v>
      </c>
      <c r="W4033" s="115">
        <v>18163.915633578683</v>
      </c>
      <c r="X4033" s="43">
        <f>gp_need_index[[#This Row],[Combined weighted population 2025/26]]/gp_need_index[[#This Row],[Registered population 2025/26]]</f>
        <v>1.1596309908323768</v>
      </c>
    </row>
    <row r="4034" spans="1:24" ht="13">
      <c r="A4034" s="8" t="s">
        <v>1535</v>
      </c>
      <c r="B4034" s="3" t="s">
        <v>8973</v>
      </c>
      <c r="C4034" s="74" t="s">
        <v>6404</v>
      </c>
      <c r="D4034" s="74" t="s">
        <v>6800</v>
      </c>
      <c r="E4034" s="74" t="s">
        <v>6646</v>
      </c>
      <c r="F4034" s="41">
        <v>1.0133816384428971</v>
      </c>
      <c r="G4034" s="110">
        <v>42069.166666666672</v>
      </c>
      <c r="H4034" s="4">
        <v>15081.891145936446</v>
      </c>
      <c r="I4034" s="46">
        <v>36966.758064586786</v>
      </c>
      <c r="J4034" s="110">
        <v>37461.433855413139</v>
      </c>
      <c r="K4034" s="46">
        <v>37577.634874576186</v>
      </c>
      <c r="L4034" s="110">
        <f>$L$1*gp_need_index[[#This Row],[Normalised weighted population (base year)]]</f>
        <v>15017.612383409349</v>
      </c>
      <c r="M4034" s="4">
        <f>$M$1*gp_need_index[[#This Row],[Normalised travel time adjusted wp (base year)]]</f>
        <v>22311.85598626516</v>
      </c>
      <c r="N4034" s="115">
        <v>37329.468369674505</v>
      </c>
      <c r="O4034" s="43">
        <f>gp_need_index[[#This Row],[Combined weighted population (base year)]]/gp_need_index[[#This Row],[Registered population (base year)]]</f>
        <v>0.88733557917733497</v>
      </c>
      <c r="P4034" s="77">
        <v>42445.98897321221</v>
      </c>
      <c r="Q4034" s="4">
        <v>15374.825995583447</v>
      </c>
      <c r="R4034" s="46">
        <v>37307.218095035532</v>
      </c>
      <c r="S4034" s="110">
        <v>37806.449798893605</v>
      </c>
      <c r="T4034" s="46">
        <v>37923.227784705217</v>
      </c>
      <c r="U4034" s="110">
        <f>$L$1*gp_need_index[[#This Row],[Normalised weighted population 2025/26]]</f>
        <v>15155.923045123043</v>
      </c>
      <c r="V4034" s="4">
        <f>$M$1*gp_need_index[[#This Row],[Normalised travel time adjusted wp 2025/26]]</f>
        <v>22517.053020788746</v>
      </c>
      <c r="W4034" s="115">
        <v>37672.976065911789</v>
      </c>
      <c r="X4034" s="43">
        <f>gp_need_index[[#This Row],[Combined weighted population 2025/26]]/gp_need_index[[#This Row],[Registered population 2025/26]]</f>
        <v>0.88755090827751282</v>
      </c>
    </row>
    <row r="4035" spans="1:24" ht="13">
      <c r="A4035" s="8" t="s">
        <v>1543</v>
      </c>
      <c r="B4035" s="3" t="s">
        <v>8972</v>
      </c>
      <c r="C4035" s="74" t="s">
        <v>6404</v>
      </c>
      <c r="D4035" s="74" t="s">
        <v>6800</v>
      </c>
      <c r="E4035" s="74" t="s">
        <v>6645</v>
      </c>
      <c r="F4035" s="41">
        <v>1.0133816384428971</v>
      </c>
      <c r="G4035" s="110">
        <v>15587.666666666666</v>
      </c>
      <c r="H4035" s="4">
        <v>7569.9372009705357</v>
      </c>
      <c r="I4035" s="46">
        <v>18554.439517208026</v>
      </c>
      <c r="J4035" s="110">
        <v>18802.728318337904</v>
      </c>
      <c r="K4035" s="46">
        <v>18861.052198893827</v>
      </c>
      <c r="L4035" s="110">
        <f>$L$1*gp_need_index[[#This Row],[Normalised weighted population (base year)]]</f>
        <v>7537.6742578834983</v>
      </c>
      <c r="M4035" s="4">
        <f>$M$1*gp_need_index[[#This Row],[Normalised travel time adjusted wp (base year)]]</f>
        <v>11198.817642881126</v>
      </c>
      <c r="N4035" s="115">
        <v>18736.491900764624</v>
      </c>
      <c r="O4035" s="43">
        <f>gp_need_index[[#This Row],[Combined weighted population (base year)]]/gp_need_index[[#This Row],[Registered population (base year)]]</f>
        <v>1.2020074781834758</v>
      </c>
      <c r="P4035" s="77">
        <v>15740.946205504853</v>
      </c>
      <c r="Q4035" s="4">
        <v>7732.5976471436252</v>
      </c>
      <c r="R4035" s="46">
        <v>18763.250195222678</v>
      </c>
      <c r="S4035" s="110">
        <v>19014.333225348764</v>
      </c>
      <c r="T4035" s="46">
        <v>19073.065413835608</v>
      </c>
      <c r="U4035" s="110">
        <f>$L$1*gp_need_index[[#This Row],[Normalised weighted population 2025/26]]</f>
        <v>7622.5028441085105</v>
      </c>
      <c r="V4035" s="4">
        <f>$M$1*gp_need_index[[#This Row],[Normalised travel time adjusted wp 2025/26]]</f>
        <v>11324.701252500381</v>
      </c>
      <c r="W4035" s="115">
        <v>18947.20409660889</v>
      </c>
      <c r="X4035" s="43">
        <f>gp_need_index[[#This Row],[Combined weighted population 2025/26]]/gp_need_index[[#This Row],[Registered population 2025/26]]</f>
        <v>1.2036890190236949</v>
      </c>
    </row>
    <row r="4036" spans="1:24" ht="13">
      <c r="A4036" s="8" t="s">
        <v>1555</v>
      </c>
      <c r="B4036" s="3" t="s">
        <v>8971</v>
      </c>
      <c r="C4036" s="74" t="s">
        <v>6404</v>
      </c>
      <c r="D4036" s="74" t="s">
        <v>6800</v>
      </c>
      <c r="E4036" s="74" t="s">
        <v>6647</v>
      </c>
      <c r="F4036" s="41">
        <v>1.0133816384428971</v>
      </c>
      <c r="G4036" s="110">
        <v>12069.333333333334</v>
      </c>
      <c r="H4036" s="4">
        <v>4349.2307597512499</v>
      </c>
      <c r="I4036" s="46">
        <v>10660.26532793946</v>
      </c>
      <c r="J4036" s="110">
        <v>10802.917144263298</v>
      </c>
      <c r="K4036" s="46">
        <v>10836.426539203767</v>
      </c>
      <c r="L4036" s="110">
        <f>$L$1*gp_need_index[[#This Row],[Normalised weighted population (base year)]]</f>
        <v>4330.6944125202253</v>
      </c>
      <c r="M4036" s="4">
        <f>$M$1*gp_need_index[[#This Row],[Normalised travel time adjusted wp (base year)]]</f>
        <v>6434.1672687877781</v>
      </c>
      <c r="N4036" s="115">
        <v>10764.861681308004</v>
      </c>
      <c r="O4036" s="43">
        <f>gp_need_index[[#This Row],[Combined weighted population (base year)]]/gp_need_index[[#This Row],[Registered population (base year)]]</f>
        <v>0.89191849988742855</v>
      </c>
      <c r="P4036" s="77">
        <v>12173.184977604396</v>
      </c>
      <c r="Q4036" s="4">
        <v>4430.8829457203883</v>
      </c>
      <c r="R4036" s="46">
        <v>10751.59591770658</v>
      </c>
      <c r="S4036" s="110">
        <v>10895.469886961457</v>
      </c>
      <c r="T4036" s="46">
        <v>10929.124224637661</v>
      </c>
      <c r="U4036" s="110">
        <f>$L$1*gp_need_index[[#This Row],[Normalised weighted population 2025/26]]</f>
        <v>4367.7971358229943</v>
      </c>
      <c r="V4036" s="4">
        <f>$M$1*gp_need_index[[#This Row],[Normalised travel time adjusted wp 2025/26]]</f>
        <v>6489.2068532258199</v>
      </c>
      <c r="W4036" s="115">
        <v>10857.003989048815</v>
      </c>
      <c r="X4036" s="43">
        <f>gp_need_index[[#This Row],[Combined weighted population 2025/26]]/gp_need_index[[#This Row],[Registered population 2025/26]]</f>
        <v>0.89187866684215977</v>
      </c>
    </row>
    <row r="4037" spans="1:24" ht="13">
      <c r="A4037" s="8" t="s">
        <v>1581</v>
      </c>
      <c r="B4037" s="3" t="s">
        <v>8970</v>
      </c>
      <c r="C4037" s="74" t="s">
        <v>6404</v>
      </c>
      <c r="D4037" s="74" t="s">
        <v>6800</v>
      </c>
      <c r="E4037" s="74" t="s">
        <v>6647</v>
      </c>
      <c r="F4037" s="41">
        <v>1.0133816384428971</v>
      </c>
      <c r="G4037" s="110">
        <v>10171.166666666668</v>
      </c>
      <c r="H4037" s="4">
        <v>2604.9008390864269</v>
      </c>
      <c r="I4037" s="46">
        <v>6384.7920773975347</v>
      </c>
      <c r="J4037" s="110">
        <v>6470.2310565103426</v>
      </c>
      <c r="K4037" s="46">
        <v>6490.3009621602105</v>
      </c>
      <c r="L4037" s="110">
        <f>$L$1*gp_need_index[[#This Row],[Normalised weighted population (base year)]]</f>
        <v>2593.79879619127</v>
      </c>
      <c r="M4037" s="4">
        <f>$M$1*gp_need_index[[#This Row],[Normalised travel time adjusted wp (base year)]]</f>
        <v>3853.6395613660889</v>
      </c>
      <c r="N4037" s="115">
        <v>6447.4383575573593</v>
      </c>
      <c r="O4037" s="43">
        <f>gp_need_index[[#This Row],[Combined weighted population (base year)]]/gp_need_index[[#This Row],[Registered population (base year)]]</f>
        <v>0.633893688782738</v>
      </c>
      <c r="P4037" s="77">
        <v>10259.246951392572</v>
      </c>
      <c r="Q4037" s="4">
        <v>2652.6010872909187</v>
      </c>
      <c r="R4037" s="46">
        <v>6436.5715300529673</v>
      </c>
      <c r="S4037" s="110">
        <v>6522.7034030799814</v>
      </c>
      <c r="T4037" s="46">
        <v>6542.8509749760478</v>
      </c>
      <c r="U4037" s="110">
        <f>$L$1*gp_need_index[[#This Row],[Normalised weighted population 2025/26]]</f>
        <v>2614.8340124265096</v>
      </c>
      <c r="V4037" s="4">
        <f>$M$1*gp_need_index[[#This Row],[Normalised travel time adjusted wp 2025/26]]</f>
        <v>3884.8413206555383</v>
      </c>
      <c r="W4037" s="115">
        <v>6499.6753330820484</v>
      </c>
      <c r="X4037" s="43">
        <f>gp_need_index[[#This Row],[Combined weighted population 2025/26]]/gp_need_index[[#This Row],[Registered population 2025/26]]</f>
        <v>0.63354312103772825</v>
      </c>
    </row>
    <row r="4038" spans="1:24" ht="13">
      <c r="A4038" s="8" t="s">
        <v>1562</v>
      </c>
      <c r="B4038" s="3" t="s">
        <v>8670</v>
      </c>
      <c r="C4038" s="74" t="s">
        <v>6404</v>
      </c>
      <c r="D4038" s="74" t="s">
        <v>6800</v>
      </c>
      <c r="E4038" s="74" t="s">
        <v>6648</v>
      </c>
      <c r="F4038" s="41">
        <v>1.0133816384428971</v>
      </c>
      <c r="G4038" s="110">
        <v>18742.916666666672</v>
      </c>
      <c r="H4038" s="4">
        <v>6619.3788489220942</v>
      </c>
      <c r="I4038" s="46">
        <v>16224.555268181693</v>
      </c>
      <c r="J4038" s="110">
        <v>16441.666400677303</v>
      </c>
      <c r="K4038" s="46">
        <v>16492.666541245104</v>
      </c>
      <c r="L4038" s="110">
        <f>$L$1*gp_need_index[[#This Row],[Normalised weighted population (base year)]]</f>
        <v>6591.167169299848</v>
      </c>
      <c r="M4038" s="4">
        <f>$M$1*gp_need_index[[#This Row],[Normalised travel time adjusted wp (base year)]]</f>
        <v>9792.5801324638287</v>
      </c>
      <c r="N4038" s="115">
        <v>16383.747301763677</v>
      </c>
      <c r="O4038" s="43">
        <f>gp_need_index[[#This Row],[Combined weighted population (base year)]]/gp_need_index[[#This Row],[Registered population (base year)]]</f>
        <v>0.87413008301431239</v>
      </c>
      <c r="P4038" s="77">
        <v>18917.665603746256</v>
      </c>
      <c r="Q4038" s="4">
        <v>6755.9395305065764</v>
      </c>
      <c r="R4038" s="46">
        <v>16393.376391634156</v>
      </c>
      <c r="S4038" s="110">
        <v>16612.74662736533</v>
      </c>
      <c r="T4038" s="46">
        <v>16664.060704732074</v>
      </c>
      <c r="U4038" s="110">
        <f>$L$1*gp_need_index[[#This Row],[Normalised weighted population 2025/26]]</f>
        <v>6659.7501429463664</v>
      </c>
      <c r="V4038" s="4">
        <f>$M$1*gp_need_index[[#This Row],[Normalised travel time adjusted wp 2025/26]]</f>
        <v>9894.3460340532056</v>
      </c>
      <c r="W4038" s="115">
        <v>16554.09617699957</v>
      </c>
      <c r="X4038" s="43">
        <f>gp_need_index[[#This Row],[Combined weighted population 2025/26]]/gp_need_index[[#This Row],[Registered population 2025/26]]</f>
        <v>0.87506019631308896</v>
      </c>
    </row>
    <row r="4039" spans="1:24" ht="13">
      <c r="A4039" s="8" t="s">
        <v>1518</v>
      </c>
      <c r="B4039" s="3" t="s">
        <v>8969</v>
      </c>
      <c r="C4039" s="74" t="s">
        <v>6404</v>
      </c>
      <c r="D4039" s="74" t="s">
        <v>6800</v>
      </c>
      <c r="E4039" s="74" t="s">
        <v>6644</v>
      </c>
      <c r="F4039" s="41">
        <v>1.0133816384428971</v>
      </c>
      <c r="G4039" s="110">
        <v>3504</v>
      </c>
      <c r="H4039" s="4">
        <v>1304.6657701508584</v>
      </c>
      <c r="I4039" s="46">
        <v>3197.8260162227143</v>
      </c>
      <c r="J4039" s="110">
        <v>3240.6181677750965</v>
      </c>
      <c r="K4039" s="46">
        <v>3250.6701891490552</v>
      </c>
      <c r="L4039" s="110">
        <f>$L$1*gp_need_index[[#This Row],[Normalised weighted population (base year)]]</f>
        <v>1299.1053069168192</v>
      </c>
      <c r="M4039" s="4">
        <f>$M$1*gp_need_index[[#This Row],[Normalised travel time adjusted wp (base year)]]</f>
        <v>1930.0971272199324</v>
      </c>
      <c r="N4039" s="115">
        <v>3229.2024341367514</v>
      </c>
      <c r="O4039" s="43">
        <f>gp_need_index[[#This Row],[Combined weighted population (base year)]]/gp_need_index[[#This Row],[Registered population (base year)]]</f>
        <v>0.92157603713948388</v>
      </c>
      <c r="P4039" s="77">
        <v>3537.519685654418</v>
      </c>
      <c r="Q4039" s="4">
        <v>1331.0680897689897</v>
      </c>
      <c r="R4039" s="46">
        <v>3229.8542785862323</v>
      </c>
      <c r="S4039" s="110">
        <v>3273.0750207655174</v>
      </c>
      <c r="T4039" s="46">
        <v>3283.1850181434379</v>
      </c>
      <c r="U4039" s="110">
        <f>$L$1*gp_need_index[[#This Row],[Normalised weighted population 2025/26]]</f>
        <v>1312.1166732002539</v>
      </c>
      <c r="V4039" s="4">
        <f>$M$1*gp_need_index[[#This Row],[Normalised travel time adjusted wp 2025/26]]</f>
        <v>1949.4029239887316</v>
      </c>
      <c r="W4039" s="115">
        <v>3261.5195971889852</v>
      </c>
      <c r="X4039" s="43">
        <f>gp_need_index[[#This Row],[Combined weighted population 2025/26]]/gp_need_index[[#This Row],[Registered population 2025/26]]</f>
        <v>0.92197920775262776</v>
      </c>
    </row>
    <row r="4040" spans="1:24" ht="13">
      <c r="A4040" s="8" t="s">
        <v>1563</v>
      </c>
      <c r="B4040" s="3" t="s">
        <v>8968</v>
      </c>
      <c r="C4040" s="74" t="s">
        <v>6404</v>
      </c>
      <c r="D4040" s="74" t="s">
        <v>6800</v>
      </c>
      <c r="E4040" s="74" t="s">
        <v>6644</v>
      </c>
      <c r="F4040" s="41">
        <v>1.0133816384428971</v>
      </c>
      <c r="G4040" s="110">
        <v>10638.833333333334</v>
      </c>
      <c r="H4040" s="4">
        <v>4449.8342931887546</v>
      </c>
      <c r="I4040" s="46">
        <v>10906.851544816434</v>
      </c>
      <c r="J4040" s="110">
        <v>11052.803088739522</v>
      </c>
      <c r="K4040" s="46">
        <v>11087.087600872108</v>
      </c>
      <c r="L4040" s="110">
        <f>$L$1*gp_need_index[[#This Row],[Normalised weighted population (base year)]]</f>
        <v>4430.8691754161155</v>
      </c>
      <c r="M4040" s="4">
        <f>$M$1*gp_need_index[[#This Row],[Normalised travel time adjusted wp (base year)]]</f>
        <v>6582.9981765331768</v>
      </c>
      <c r="N4040" s="115">
        <v>11013.867351949291</v>
      </c>
      <c r="O4040" s="43">
        <f>gp_need_index[[#This Row],[Combined weighted population (base year)]]/gp_need_index[[#This Row],[Registered population (base year)]]</f>
        <v>1.0352514234282542</v>
      </c>
      <c r="P4040" s="77">
        <v>10739.735842421549</v>
      </c>
      <c r="Q4040" s="4">
        <v>4542.9346301951018</v>
      </c>
      <c r="R4040" s="46">
        <v>11023.490808212338</v>
      </c>
      <c r="S4040" s="110">
        <v>11171.003176586435</v>
      </c>
      <c r="T4040" s="46">
        <v>11205.508591863354</v>
      </c>
      <c r="U4040" s="110">
        <f>$L$1*gp_need_index[[#This Row],[Normalised weighted population 2025/26]]</f>
        <v>4478.2534562693527</v>
      </c>
      <c r="V4040" s="4">
        <f>$M$1*gp_need_index[[#This Row],[Normalised travel time adjusted wp 2025/26]]</f>
        <v>6653.3110662497975</v>
      </c>
      <c r="W4040" s="115">
        <v>11131.564522519151</v>
      </c>
      <c r="X4040" s="43">
        <f>gp_need_index[[#This Row],[Combined weighted population 2025/26]]/gp_need_index[[#This Row],[Registered population 2025/26]]</f>
        <v>1.0364840146765895</v>
      </c>
    </row>
    <row r="4041" spans="1:24" ht="13">
      <c r="A4041" s="8" t="s">
        <v>1533</v>
      </c>
      <c r="B4041" s="3" t="s">
        <v>8967</v>
      </c>
      <c r="C4041" s="74" t="s">
        <v>6404</v>
      </c>
      <c r="D4041" s="74" t="s">
        <v>6800</v>
      </c>
      <c r="E4041" s="74" t="s">
        <v>6644</v>
      </c>
      <c r="F4041" s="41">
        <v>1.0133816384428971</v>
      </c>
      <c r="G4041" s="110">
        <v>5638.3333333333339</v>
      </c>
      <c r="H4041" s="4">
        <v>2289.3842678573315</v>
      </c>
      <c r="I4041" s="46">
        <v>5611.4391443247823</v>
      </c>
      <c r="J4041" s="110">
        <v>5686.5293940984566</v>
      </c>
      <c r="K4041" s="46">
        <v>5704.1683481663977</v>
      </c>
      <c r="L4041" s="110">
        <f>$L$1*gp_need_index[[#This Row],[Normalised weighted population (base year)]]</f>
        <v>2279.6269512010231</v>
      </c>
      <c r="M4041" s="4">
        <f>$M$1*gp_need_index[[#This Row],[Normalised travel time adjusted wp (base year)]]</f>
        <v>3386.8704917298519</v>
      </c>
      <c r="N4041" s="115">
        <v>5666.497442930875</v>
      </c>
      <c r="O4041" s="43">
        <f>gp_need_index[[#This Row],[Combined weighted population (base year)]]/gp_need_index[[#This Row],[Registered population (base year)]]</f>
        <v>1.0049951125505541</v>
      </c>
      <c r="P4041" s="77">
        <v>5692.2074461785869</v>
      </c>
      <c r="Q4041" s="4">
        <v>2338.594071369424</v>
      </c>
      <c r="R4041" s="46">
        <v>5674.6293637013187</v>
      </c>
      <c r="S4041" s="110">
        <v>5750.5652021438173</v>
      </c>
      <c r="T4041" s="46">
        <v>5768.3277644885193</v>
      </c>
      <c r="U4041" s="110">
        <f>$L$1*gp_need_index[[#This Row],[Normalised weighted population 2025/26]]</f>
        <v>2305.2977503379516</v>
      </c>
      <c r="V4041" s="4">
        <f>$M$1*gp_need_index[[#This Row],[Normalised travel time adjusted wp 2025/26]]</f>
        <v>3424.9653761450104</v>
      </c>
      <c r="W4041" s="115">
        <v>5730.2631264829615</v>
      </c>
      <c r="X4041" s="43">
        <f>gp_need_index[[#This Row],[Combined weighted population 2025/26]]/gp_need_index[[#This Row],[Registered population 2025/26]]</f>
        <v>1.0066855750891375</v>
      </c>
    </row>
    <row r="4042" spans="1:24" ht="13">
      <c r="A4042" s="8" t="s">
        <v>1517</v>
      </c>
      <c r="B4042" s="3" t="s">
        <v>8966</v>
      </c>
      <c r="C4042" s="74" t="s">
        <v>6404</v>
      </c>
      <c r="D4042" s="74" t="s">
        <v>6800</v>
      </c>
      <c r="E4042" s="74" t="s">
        <v>6644</v>
      </c>
      <c r="F4042" s="41">
        <v>1.0133816384428971</v>
      </c>
      <c r="G4042" s="110">
        <v>18773.916666666664</v>
      </c>
      <c r="H4042" s="4">
        <v>7463.221805517619</v>
      </c>
      <c r="I4042" s="46">
        <v>18292.872703915014</v>
      </c>
      <c r="J4042" s="110">
        <v>18537.661312520748</v>
      </c>
      <c r="K4042" s="46">
        <v>18595.162985994546</v>
      </c>
      <c r="L4042" s="110">
        <f>$L$1*gp_need_index[[#This Row],[Normalised weighted population (base year)]]</f>
        <v>7431.4136816237406</v>
      </c>
      <c r="M4042" s="4">
        <f>$M$1*gp_need_index[[#This Row],[Normalised travel time adjusted wp (base year)]]</f>
        <v>11040.944965521012</v>
      </c>
      <c r="N4042" s="115">
        <v>18472.358647144752</v>
      </c>
      <c r="O4042" s="43">
        <f>gp_need_index[[#This Row],[Combined weighted population (base year)]]/gp_need_index[[#This Row],[Registered population (base year)]]</f>
        <v>0.98393739437134442</v>
      </c>
      <c r="P4042" s="77">
        <v>18939.010886812797</v>
      </c>
      <c r="Q4042" s="4">
        <v>7614.0133981640829</v>
      </c>
      <c r="R4042" s="46">
        <v>18475.503950771741</v>
      </c>
      <c r="S4042" s="110">
        <v>18722.736464691287</v>
      </c>
      <c r="T4042" s="46">
        <v>18780.567958123189</v>
      </c>
      <c r="U4042" s="110">
        <f>$L$1*gp_need_index[[#This Row],[Normalised weighted population 2025/26]]</f>
        <v>7505.6069681867975</v>
      </c>
      <c r="V4042" s="4">
        <f>$M$1*gp_need_index[[#This Row],[Normalised travel time adjusted wp 2025/26]]</f>
        <v>11151.029835180292</v>
      </c>
      <c r="W4042" s="115">
        <v>18656.636803367088</v>
      </c>
      <c r="X4042" s="43">
        <f>gp_need_index[[#This Row],[Combined weighted population 2025/26]]/gp_need_index[[#This Row],[Registered population 2025/26]]</f>
        <v>0.98509034684370311</v>
      </c>
    </row>
    <row r="4043" spans="1:24" ht="13">
      <c r="A4043" s="8" t="s">
        <v>1552</v>
      </c>
      <c r="B4043" s="3" t="s">
        <v>8965</v>
      </c>
      <c r="C4043" s="74" t="s">
        <v>6404</v>
      </c>
      <c r="D4043" s="74" t="s">
        <v>6800</v>
      </c>
      <c r="E4043" s="74" t="s">
        <v>6646</v>
      </c>
      <c r="F4043" s="41">
        <v>1.0133816384428971</v>
      </c>
      <c r="G4043" s="110">
        <v>16843.833333333332</v>
      </c>
      <c r="H4043" s="4">
        <v>5710.621832793744</v>
      </c>
      <c r="I4043" s="46">
        <v>13997.12898392796</v>
      </c>
      <c r="J4043" s="110">
        <v>14184.433503229478</v>
      </c>
      <c r="K4043" s="46">
        <v>14228.431969377019</v>
      </c>
      <c r="L4043" s="110">
        <f>$L$1*gp_need_index[[#This Row],[Normalised weighted population (base year)]]</f>
        <v>5686.2832600563916</v>
      </c>
      <c r="M4043" s="4">
        <f>$M$1*gp_need_index[[#This Row],[Normalised travel time adjusted wp (base year)]]</f>
        <v>8448.1827041726956</v>
      </c>
      <c r="N4043" s="115">
        <v>14134.465964229086</v>
      </c>
      <c r="O4043" s="43">
        <f>gp_need_index[[#This Row],[Combined weighted population (base year)]]/gp_need_index[[#This Row],[Registered population (base year)]]</f>
        <v>0.83914781656367343</v>
      </c>
      <c r="P4043" s="77">
        <v>16995.161990475135</v>
      </c>
      <c r="Q4043" s="4">
        <v>5824.933132741563</v>
      </c>
      <c r="R4043" s="46">
        <v>14134.277086102491</v>
      </c>
      <c r="S4043" s="110">
        <v>14323.416871720439</v>
      </c>
      <c r="T4043" s="46">
        <v>14367.659581128941</v>
      </c>
      <c r="U4043" s="110">
        <f>$L$1*gp_need_index[[#This Row],[Normalised weighted population 2025/26]]</f>
        <v>5741.999182831627</v>
      </c>
      <c r="V4043" s="4">
        <f>$M$1*gp_need_index[[#This Row],[Normalised travel time adjusted wp 2025/26]]</f>
        <v>8530.8495998697999</v>
      </c>
      <c r="W4043" s="115">
        <v>14272.848782701427</v>
      </c>
      <c r="X4043" s="43">
        <f>gp_need_index[[#This Row],[Combined weighted population 2025/26]]/gp_need_index[[#This Row],[Registered population 2025/26]]</f>
        <v>0.83981834304966219</v>
      </c>
    </row>
    <row r="4044" spans="1:24" ht="13">
      <c r="A4044" s="8" t="s">
        <v>1554</v>
      </c>
      <c r="B4044" s="3" t="s">
        <v>8964</v>
      </c>
      <c r="C4044" s="74" t="s">
        <v>6404</v>
      </c>
      <c r="D4044" s="74" t="s">
        <v>6800</v>
      </c>
      <c r="E4044" s="74" t="s">
        <v>6648</v>
      </c>
      <c r="F4044" s="41">
        <v>1.0133816384428971</v>
      </c>
      <c r="G4044" s="110">
        <v>14547</v>
      </c>
      <c r="H4044" s="4">
        <v>5475.5103562743898</v>
      </c>
      <c r="I4044" s="46">
        <v>13420.854497751174</v>
      </c>
      <c r="J4044" s="110">
        <v>13600.447520234809</v>
      </c>
      <c r="K4044" s="46">
        <v>13642.634529654269</v>
      </c>
      <c r="L4044" s="110">
        <f>$L$1*gp_need_index[[#This Row],[Normalised weighted population (base year)]]</f>
        <v>5452.1738246352224</v>
      </c>
      <c r="M4044" s="4">
        <f>$M$1*gp_need_index[[#This Row],[Normalised travel time adjusted wp (base year)]]</f>
        <v>8100.3633654665291</v>
      </c>
      <c r="N4044" s="115">
        <v>13552.537190101752</v>
      </c>
      <c r="O4044" s="43">
        <f>gp_need_index[[#This Row],[Combined weighted population (base year)]]/gp_need_index[[#This Row],[Registered population (base year)]]</f>
        <v>0.93163794528780863</v>
      </c>
      <c r="P4044" s="77">
        <v>14684.327641693528</v>
      </c>
      <c r="Q4044" s="4">
        <v>5592.0526365908872</v>
      </c>
      <c r="R4044" s="46">
        <v>13569.189490153822</v>
      </c>
      <c r="S4044" s="110">
        <v>13750.767477874218</v>
      </c>
      <c r="T4044" s="46">
        <v>13793.241366270822</v>
      </c>
      <c r="U4044" s="110">
        <f>$L$1*gp_need_index[[#This Row],[Normalised weighted population 2025/26]]</f>
        <v>5512.4343812928255</v>
      </c>
      <c r="V4044" s="4">
        <f>$M$1*gp_need_index[[#This Row],[Normalised travel time adjusted wp 2025/26]]</f>
        <v>8189.7867168922194</v>
      </c>
      <c r="W4044" s="115">
        <v>13702.221098185044</v>
      </c>
      <c r="X4044" s="43">
        <f>gp_need_index[[#This Row],[Combined weighted population 2025/26]]/gp_need_index[[#This Row],[Registered population 2025/26]]</f>
        <v>0.93311872579579558</v>
      </c>
    </row>
    <row r="4045" spans="1:24" ht="13">
      <c r="A4045" s="8" t="s">
        <v>1564</v>
      </c>
      <c r="B4045" s="3" t="s">
        <v>8963</v>
      </c>
      <c r="C4045" s="74" t="s">
        <v>6404</v>
      </c>
      <c r="D4045" s="74" t="s">
        <v>6800</v>
      </c>
      <c r="E4045" s="74" t="s">
        <v>6645</v>
      </c>
      <c r="F4045" s="41">
        <v>1.0133816384428971</v>
      </c>
      <c r="G4045" s="110">
        <v>9582.9999999999982</v>
      </c>
      <c r="H4045" s="4">
        <v>4120.2345822874058</v>
      </c>
      <c r="I4045" s="46">
        <v>10098.979862601651</v>
      </c>
      <c r="J4045" s="110">
        <v>10234.120759765085</v>
      </c>
      <c r="K4045" s="46">
        <v>10265.865814348748</v>
      </c>
      <c r="L4045" s="110">
        <f>$L$1*gp_need_index[[#This Row],[Normalised weighted population (base year)]]</f>
        <v>4102.6742128544156</v>
      </c>
      <c r="M4045" s="4">
        <f>$M$1*gp_need_index[[#This Row],[Normalised travel time adjusted wp (base year)]]</f>
        <v>6095.3947843865008</v>
      </c>
      <c r="N4045" s="115">
        <v>10198.068997240916</v>
      </c>
      <c r="O4045" s="43">
        <f>gp_need_index[[#This Row],[Combined weighted population (base year)]]/gp_need_index[[#This Row],[Registered population (base year)]]</f>
        <v>1.0641833452197555</v>
      </c>
      <c r="P4045" s="77">
        <v>9674.6688298877143</v>
      </c>
      <c r="Q4045" s="4">
        <v>4208.9985330457239</v>
      </c>
      <c r="R4045" s="46">
        <v>10213.190463367098</v>
      </c>
      <c r="S4045" s="110">
        <v>10349.859685496322</v>
      </c>
      <c r="T4045" s="46">
        <v>10381.828721836266</v>
      </c>
      <c r="U4045" s="110">
        <f>$L$1*gp_need_index[[#This Row],[Normalised weighted population 2025/26]]</f>
        <v>4149.0718582572154</v>
      </c>
      <c r="V4045" s="4">
        <f>$M$1*gp_need_index[[#This Row],[Normalised travel time adjusted wp 2025/26]]</f>
        <v>6164.2481781736815</v>
      </c>
      <c r="W4045" s="115">
        <v>10313.320036430898</v>
      </c>
      <c r="X4045" s="43">
        <f>gp_need_index[[#This Row],[Combined weighted population 2025/26]]/gp_need_index[[#This Row],[Registered population 2025/26]]</f>
        <v>1.0660127202049763</v>
      </c>
    </row>
    <row r="4046" spans="1:24" ht="13">
      <c r="A4046" s="8" t="s">
        <v>1536</v>
      </c>
      <c r="B4046" s="3" t="s">
        <v>8962</v>
      </c>
      <c r="C4046" s="74" t="s">
        <v>6404</v>
      </c>
      <c r="D4046" s="74" t="s">
        <v>6800</v>
      </c>
      <c r="E4046" s="74" t="s">
        <v>6644</v>
      </c>
      <c r="F4046" s="41">
        <v>1.0133816384428971</v>
      </c>
      <c r="G4046" s="110">
        <v>17902.75</v>
      </c>
      <c r="H4046" s="4">
        <v>5126.9714821200687</v>
      </c>
      <c r="I4046" s="46">
        <v>12566.561616819083</v>
      </c>
      <c r="J4046" s="110">
        <v>12734.722800845744</v>
      </c>
      <c r="K4046" s="46">
        <v>12774.224432682064</v>
      </c>
      <c r="L4046" s="110">
        <f>$L$1*gp_need_index[[#This Row],[Normalised weighted population (base year)]]</f>
        <v>5105.1204172109319</v>
      </c>
      <c r="M4046" s="4">
        <f>$M$1*gp_need_index[[#This Row],[Normalised travel time adjusted wp (base year)]]</f>
        <v>7584.7417441129328</v>
      </c>
      <c r="N4046" s="115">
        <v>12689.862161323865</v>
      </c>
      <c r="O4046" s="43">
        <f>gp_need_index[[#This Row],[Combined weighted population (base year)]]/gp_need_index[[#This Row],[Registered population (base year)]]</f>
        <v>0.7088219497744126</v>
      </c>
      <c r="P4046" s="77">
        <v>18057.762094787449</v>
      </c>
      <c r="Q4046" s="4">
        <v>5227.5279385235708</v>
      </c>
      <c r="R4046" s="46">
        <v>12684.665501672203</v>
      </c>
      <c r="S4046" s="110">
        <v>12854.407109184671</v>
      </c>
      <c r="T4046" s="46">
        <v>12894.112285920335</v>
      </c>
      <c r="U4046" s="110">
        <f>$L$1*gp_need_index[[#This Row],[Normalised weighted population 2025/26]]</f>
        <v>5153.0996952585265</v>
      </c>
      <c r="V4046" s="4">
        <f>$M$1*gp_need_index[[#This Row],[Normalised travel time adjusted wp 2025/26]]</f>
        <v>7655.9255885694283</v>
      </c>
      <c r="W4046" s="115">
        <v>12809.025283827956</v>
      </c>
      <c r="X4046" s="43">
        <f>gp_need_index[[#This Row],[Combined weighted population 2025/26]]/gp_need_index[[#This Row],[Registered population 2025/26]]</f>
        <v>0.70933625200020811</v>
      </c>
    </row>
    <row r="4047" spans="1:24" ht="13">
      <c r="A4047" s="8" t="s">
        <v>1572</v>
      </c>
      <c r="B4047" s="3" t="s">
        <v>8961</v>
      </c>
      <c r="C4047" s="74" t="s">
        <v>6404</v>
      </c>
      <c r="D4047" s="74" t="s">
        <v>6800</v>
      </c>
      <c r="E4047" s="74" t="s">
        <v>6647</v>
      </c>
      <c r="F4047" s="41">
        <v>1.0133816384428971</v>
      </c>
      <c r="G4047" s="110">
        <v>25140.25</v>
      </c>
      <c r="H4047" s="4">
        <v>9129.4481851866731</v>
      </c>
      <c r="I4047" s="46">
        <v>22376.908774859206</v>
      </c>
      <c r="J4047" s="110">
        <v>22676.348477554064</v>
      </c>
      <c r="K4047" s="46">
        <v>22746.687878180273</v>
      </c>
      <c r="L4047" s="110">
        <f>$L$1*gp_need_index[[#This Row],[Normalised weighted population (base year)]]</f>
        <v>9090.5386329149642</v>
      </c>
      <c r="M4047" s="4">
        <f>$M$1*gp_need_index[[#This Row],[Normalised travel time adjusted wp (base year)]]</f>
        <v>13505.927815745899</v>
      </c>
      <c r="N4047" s="115">
        <v>22596.466448660864</v>
      </c>
      <c r="O4047" s="43">
        <f>gp_need_index[[#This Row],[Combined weighted population (base year)]]/gp_need_index[[#This Row],[Registered population (base year)]]</f>
        <v>0.89881629851178346</v>
      </c>
      <c r="P4047" s="77">
        <v>25364.575275873001</v>
      </c>
      <c r="Q4047" s="4">
        <v>9313.0066782277208</v>
      </c>
      <c r="R4047" s="46">
        <v>22598.133557086749</v>
      </c>
      <c r="S4047" s="110">
        <v>22900.533609831982</v>
      </c>
      <c r="T4047" s="46">
        <v>22971.269640408584</v>
      </c>
      <c r="U4047" s="110">
        <f>$L$1*gp_need_index[[#This Row],[Normalised weighted population 2025/26]]</f>
        <v>9180.410404285687</v>
      </c>
      <c r="V4047" s="4">
        <f>$M$1*gp_need_index[[#This Row],[Normalised travel time adjusted wp 2025/26]]</f>
        <v>13639.274045563301</v>
      </c>
      <c r="W4047" s="115">
        <v>22819.684449848988</v>
      </c>
      <c r="X4047" s="43">
        <f>gp_need_index[[#This Row],[Combined weighted population 2025/26]]/gp_need_index[[#This Row],[Registered population 2025/26]]</f>
        <v>0.89966751667059319</v>
      </c>
    </row>
    <row r="4048" spans="1:24" ht="13">
      <c r="A4048" s="8" t="s">
        <v>1519</v>
      </c>
      <c r="B4048" s="3" t="s">
        <v>8960</v>
      </c>
      <c r="C4048" s="74" t="s">
        <v>6404</v>
      </c>
      <c r="D4048" s="74" t="s">
        <v>6800</v>
      </c>
      <c r="E4048" s="74" t="s">
        <v>6646</v>
      </c>
      <c r="F4048" s="41">
        <v>1.0133816384428971</v>
      </c>
      <c r="G4048" s="110">
        <v>7395.916666666667</v>
      </c>
      <c r="H4048" s="4">
        <v>3553.0271106558644</v>
      </c>
      <c r="I4048" s="46">
        <v>8708.7151289990234</v>
      </c>
      <c r="J4048" s="110">
        <v>8825.252006157476</v>
      </c>
      <c r="K4048" s="46">
        <v>8852.6269134139438</v>
      </c>
      <c r="L4048" s="110">
        <f>$L$1*gp_need_index[[#This Row],[Normalised weighted population (base year)]]</f>
        <v>3537.8841697813891</v>
      </c>
      <c r="M4048" s="4">
        <f>$M$1*gp_need_index[[#This Row],[Normalised travel time adjusted wp (base year)]]</f>
        <v>5256.2790992964174</v>
      </c>
      <c r="N4048" s="115">
        <v>8794.163269077806</v>
      </c>
      <c r="O4048" s="43">
        <f>gp_need_index[[#This Row],[Combined weighted population (base year)]]/gp_need_index[[#This Row],[Registered population (base year)]]</f>
        <v>1.1890565653224603</v>
      </c>
      <c r="P4048" s="77">
        <v>7470.7600126126408</v>
      </c>
      <c r="Q4048" s="4">
        <v>3624.9000235391723</v>
      </c>
      <c r="R4048" s="46">
        <v>8795.8677249240245</v>
      </c>
      <c r="S4048" s="110">
        <v>8913.5708466105061</v>
      </c>
      <c r="T4048" s="46">
        <v>8941.1034198987491</v>
      </c>
      <c r="U4048" s="110">
        <f>$L$1*gp_need_index[[#This Row],[Normalised weighted population 2025/26]]</f>
        <v>3573.2895981265751</v>
      </c>
      <c r="V4048" s="4">
        <f>$M$1*gp_need_index[[#This Row],[Normalised travel time adjusted wp 2025/26]]</f>
        <v>5308.8123435371936</v>
      </c>
      <c r="W4048" s="115">
        <v>8882.1019416637682</v>
      </c>
      <c r="X4048" s="43">
        <f>gp_need_index[[#This Row],[Combined weighted population 2025/26]]/gp_need_index[[#This Row],[Registered population 2025/26]]</f>
        <v>1.1889154418919099</v>
      </c>
    </row>
    <row r="4049" spans="1:24" ht="13">
      <c r="A4049" s="8" t="s">
        <v>1569</v>
      </c>
      <c r="B4049" s="3" t="s">
        <v>8959</v>
      </c>
      <c r="C4049" s="74" t="s">
        <v>6404</v>
      </c>
      <c r="D4049" s="74" t="s">
        <v>6800</v>
      </c>
      <c r="E4049" s="74" t="s">
        <v>6645</v>
      </c>
      <c r="F4049" s="41">
        <v>1.0133816384428971</v>
      </c>
      <c r="G4049" s="110">
        <v>6190.75</v>
      </c>
      <c r="H4049" s="4">
        <v>2826.8873705487586</v>
      </c>
      <c r="I4049" s="46">
        <v>6928.8964156904012</v>
      </c>
      <c r="J4049" s="110">
        <v>7021.6164023334559</v>
      </c>
      <c r="K4049" s="46">
        <v>7043.3966413192948</v>
      </c>
      <c r="L4049" s="110">
        <f>$L$1*gp_need_index[[#This Row],[Normalised weighted population (base year)]]</f>
        <v>2814.8392248471291</v>
      </c>
      <c r="M4049" s="4">
        <f>$M$1*gp_need_index[[#This Row],[Normalised travel time adjusted wp (base year)]]</f>
        <v>4182.0421120112396</v>
      </c>
      <c r="N4049" s="115">
        <v>6996.8813368583687</v>
      </c>
      <c r="O4049" s="43">
        <f>gp_need_index[[#This Row],[Combined weighted population (base year)]]/gp_need_index[[#This Row],[Registered population (base year)]]</f>
        <v>1.1302154564242408</v>
      </c>
      <c r="P4049" s="77">
        <v>6251.0812684086923</v>
      </c>
      <c r="Q4049" s="4">
        <v>2887.0738988363732</v>
      </c>
      <c r="R4049" s="46">
        <v>7005.5229003120676</v>
      </c>
      <c r="S4049" s="110">
        <v>7099.2682748674797</v>
      </c>
      <c r="T4049" s="46">
        <v>7121.1967620511541</v>
      </c>
      <c r="U4049" s="110">
        <f>$L$1*gp_need_index[[#This Row],[Normalised weighted population 2025/26]]</f>
        <v>2845.9684583693365</v>
      </c>
      <c r="V4049" s="4">
        <f>$M$1*gp_need_index[[#This Row],[Normalised travel time adjusted wp 2025/26]]</f>
        <v>4228.2362137762157</v>
      </c>
      <c r="W4049" s="115">
        <v>7074.2046721455517</v>
      </c>
      <c r="X4049" s="43">
        <f>gp_need_index[[#This Row],[Combined weighted population 2025/26]]/gp_need_index[[#This Row],[Registered population 2025/26]]</f>
        <v>1.1316769640952689</v>
      </c>
    </row>
    <row r="4050" spans="1:24" ht="13">
      <c r="A4050" s="8" t="s">
        <v>1529</v>
      </c>
      <c r="B4050" s="3" t="s">
        <v>8958</v>
      </c>
      <c r="C4050" s="74" t="s">
        <v>6404</v>
      </c>
      <c r="D4050" s="74" t="s">
        <v>6800</v>
      </c>
      <c r="E4050" s="74" t="s">
        <v>6645</v>
      </c>
      <c r="F4050" s="41">
        <v>1.0133816384428971</v>
      </c>
      <c r="G4050" s="110">
        <v>7491.75</v>
      </c>
      <c r="H4050" s="4">
        <v>3300.2438387524294</v>
      </c>
      <c r="I4050" s="46">
        <v>8089.1258503861309</v>
      </c>
      <c r="J4050" s="110">
        <v>8197.3716078350899</v>
      </c>
      <c r="K4050" s="46">
        <v>8222.7989029825494</v>
      </c>
      <c r="L4050" s="110">
        <f>$L$1*gp_need_index[[#This Row],[Normalised weighted population (base year)]]</f>
        <v>3286.1782558663044</v>
      </c>
      <c r="M4050" s="4">
        <f>$M$1*gp_need_index[[#This Row],[Normalised travel time adjusted wp (base year)]]</f>
        <v>4882.316450721939</v>
      </c>
      <c r="N4050" s="115">
        <v>8168.4947065882434</v>
      </c>
      <c r="O4050" s="43">
        <f>gp_need_index[[#This Row],[Combined weighted population (base year)]]/gp_need_index[[#This Row],[Registered population (base year)]]</f>
        <v>1.09033199273711</v>
      </c>
      <c r="P4050" s="77">
        <v>7565.6685878868411</v>
      </c>
      <c r="Q4050" s="4">
        <v>3369.2298250329113</v>
      </c>
      <c r="R4050" s="46">
        <v>8175.4806155795623</v>
      </c>
      <c r="S4050" s="110">
        <v>8284.8819412741614</v>
      </c>
      <c r="T4050" s="46">
        <v>8310.4725965971393</v>
      </c>
      <c r="U4050" s="110">
        <f>$L$1*gp_need_index[[#This Row],[Normalised weighted population 2025/26]]</f>
        <v>3321.2595683489812</v>
      </c>
      <c r="V4050" s="4">
        <f>$M$1*gp_need_index[[#This Row],[Normalised travel time adjusted wp 2025/26]]</f>
        <v>4934.3730219308991</v>
      </c>
      <c r="W4050" s="115">
        <v>8255.6325902798799</v>
      </c>
      <c r="X4050" s="43">
        <f>gp_need_index[[#This Row],[Combined weighted population 2025/26]]/gp_need_index[[#This Row],[Registered population 2025/26]]</f>
        <v>1.0911966991916244</v>
      </c>
    </row>
    <row r="4051" spans="1:24" ht="13">
      <c r="A4051" s="8" t="s">
        <v>1530</v>
      </c>
      <c r="B4051" s="3" t="s">
        <v>8957</v>
      </c>
      <c r="C4051" s="74" t="s">
        <v>6404</v>
      </c>
      <c r="D4051" s="74" t="s">
        <v>6800</v>
      </c>
      <c r="E4051" s="74" t="s">
        <v>6647</v>
      </c>
      <c r="F4051" s="41">
        <v>1.0133816384428971</v>
      </c>
      <c r="G4051" s="110">
        <v>3546.3333333333335</v>
      </c>
      <c r="H4051" s="4">
        <v>873.30695803407752</v>
      </c>
      <c r="I4051" s="46">
        <v>2140.5357406033372</v>
      </c>
      <c r="J4051" s="110">
        <v>2169.17961595819</v>
      </c>
      <c r="K4051" s="46">
        <v>2175.9081593208093</v>
      </c>
      <c r="L4051" s="110">
        <f>$L$1*gp_need_index[[#This Row],[Normalised weighted population (base year)]]</f>
        <v>869.58493869143956</v>
      </c>
      <c r="M4051" s="4">
        <f>$M$1*gp_need_index[[#This Row],[Normalised travel time adjusted wp (base year)]]</f>
        <v>1291.953302866104</v>
      </c>
      <c r="N4051" s="115">
        <v>2161.5382415575436</v>
      </c>
      <c r="O4051" s="43">
        <f>gp_need_index[[#This Row],[Combined weighted population (base year)]]/gp_need_index[[#This Row],[Registered population (base year)]]</f>
        <v>0.60951355622451642</v>
      </c>
      <c r="P4051" s="77">
        <v>3576.6681453481056</v>
      </c>
      <c r="Q4051" s="4">
        <v>888.45753206636687</v>
      </c>
      <c r="R4051" s="46">
        <v>2155.8539216312702</v>
      </c>
      <c r="S4051" s="110">
        <v>2184.7027793462416</v>
      </c>
      <c r="T4051" s="46">
        <v>2191.4509715601675</v>
      </c>
      <c r="U4051" s="110">
        <f>$L$1*gp_need_index[[#This Row],[Normalised weighted population 2025/26]]</f>
        <v>875.80789458858567</v>
      </c>
      <c r="V4051" s="4">
        <f>$M$1*gp_need_index[[#This Row],[Normalised travel time adjusted wp 2025/26]]</f>
        <v>1301.1819035873471</v>
      </c>
      <c r="W4051" s="115">
        <v>2176.9897981759327</v>
      </c>
      <c r="X4051" s="43">
        <f>gp_need_index[[#This Row],[Combined weighted population 2025/26]]/gp_need_index[[#This Row],[Registered population 2025/26]]</f>
        <v>0.60866418401365363</v>
      </c>
    </row>
    <row r="4052" spans="1:24" ht="13">
      <c r="A4052" s="8" t="s">
        <v>1541</v>
      </c>
      <c r="B4052" s="3" t="s">
        <v>12808</v>
      </c>
      <c r="C4052" s="74" t="s">
        <v>6404</v>
      </c>
      <c r="D4052" s="74" t="s">
        <v>6800</v>
      </c>
      <c r="E4052" s="74" t="s">
        <v>6647</v>
      </c>
      <c r="F4052" s="41">
        <v>1.0133816384428971</v>
      </c>
      <c r="G4052" s="110">
        <v>4407.416666666667</v>
      </c>
      <c r="H4052" s="4">
        <v>991.20860344182665</v>
      </c>
      <c r="I4052" s="46">
        <v>2429.5208260300592</v>
      </c>
      <c r="J4052" s="110">
        <v>2462.0317953134822</v>
      </c>
      <c r="K4052" s="46">
        <v>2469.6687321411396</v>
      </c>
      <c r="L4052" s="110">
        <f>$L$1*gp_need_index[[#This Row],[Normalised weighted population (base year)]]</f>
        <v>986.98408929973789</v>
      </c>
      <c r="M4052" s="4">
        <f>$M$1*gp_need_index[[#This Row],[Normalised travel time adjusted wp (base year)]]</f>
        <v>1466.3747005162372</v>
      </c>
      <c r="N4052" s="115">
        <v>2453.3587898159749</v>
      </c>
      <c r="O4052" s="43">
        <f>gp_need_index[[#This Row],[Combined weighted population (base year)]]/gp_need_index[[#This Row],[Registered population (base year)]]</f>
        <v>0.5566432618841668</v>
      </c>
      <c r="P4052" s="77">
        <v>4455.6020151715338</v>
      </c>
      <c r="Q4052" s="4">
        <v>1009.7201418176877</v>
      </c>
      <c r="R4052" s="46">
        <v>2450.099243826478</v>
      </c>
      <c r="S4052" s="110">
        <v>2482.8855860565795</v>
      </c>
      <c r="T4052" s="46">
        <v>2490.5548165525056</v>
      </c>
      <c r="U4052" s="110">
        <f>$L$1*gp_need_index[[#This Row],[Normalised weighted population 2025/26]]</f>
        <v>995.34399744722896</v>
      </c>
      <c r="V4052" s="4">
        <f>$M$1*gp_need_index[[#This Row],[Normalised travel time adjusted wp 2025/26]]</f>
        <v>1478.7758883253898</v>
      </c>
      <c r="W4052" s="115">
        <v>2474.1198857726185</v>
      </c>
      <c r="X4052" s="43">
        <f>gp_need_index[[#This Row],[Combined weighted population 2025/26]]/gp_need_index[[#This Row],[Registered population 2025/26]]</f>
        <v>0.55528296229064544</v>
      </c>
    </row>
    <row r="4053" spans="1:24" ht="13">
      <c r="A4053" s="8" t="s">
        <v>1537</v>
      </c>
      <c r="B4053" s="3" t="s">
        <v>8956</v>
      </c>
      <c r="C4053" s="74" t="s">
        <v>6404</v>
      </c>
      <c r="D4053" s="74" t="s">
        <v>6800</v>
      </c>
      <c r="E4053" s="74" t="s">
        <v>6644</v>
      </c>
      <c r="F4053" s="41">
        <v>1.0133816384428971</v>
      </c>
      <c r="G4053" s="110">
        <v>13191</v>
      </c>
      <c r="H4053" s="4">
        <v>5232.9252030738044</v>
      </c>
      <c r="I4053" s="46">
        <v>12826.261513247176</v>
      </c>
      <c r="J4053" s="110">
        <v>12997.897907391496</v>
      </c>
      <c r="K4053" s="46">
        <v>13038.215877858018</v>
      </c>
      <c r="L4053" s="110">
        <f>$L$1*gp_need_index[[#This Row],[Normalised weighted population (base year)]]</f>
        <v>5210.6225652152179</v>
      </c>
      <c r="M4053" s="4">
        <f>$M$1*gp_need_index[[#This Row],[Normalised travel time adjusted wp (base year)]]</f>
        <v>7741.4876150553582</v>
      </c>
      <c r="N4053" s="115">
        <v>12952.110180270576</v>
      </c>
      <c r="O4053" s="43">
        <f>gp_need_index[[#This Row],[Combined weighted population (base year)]]/gp_need_index[[#This Row],[Registered population (base year)]]</f>
        <v>0.9818899386150084</v>
      </c>
      <c r="P4053" s="77">
        <v>13313.47127560493</v>
      </c>
      <c r="Q4053" s="4">
        <v>5340.0438889303141</v>
      </c>
      <c r="R4053" s="46">
        <v>12957.686939586387</v>
      </c>
      <c r="S4053" s="110">
        <v>13131.082021268181</v>
      </c>
      <c r="T4053" s="46">
        <v>13171.641801890999</v>
      </c>
      <c r="U4053" s="110">
        <f>$L$1*gp_need_index[[#This Row],[Normalised weighted population 2025/26]]</f>
        <v>5264.0136715339877</v>
      </c>
      <c r="V4053" s="4">
        <f>$M$1*gp_need_index[[#This Row],[Normalised travel time adjusted wp 2025/26]]</f>
        <v>7820.709737783267</v>
      </c>
      <c r="W4053" s="115">
        <v>13084.723409317256</v>
      </c>
      <c r="X4053" s="43">
        <f>gp_need_index[[#This Row],[Combined weighted population 2025/26]]/gp_need_index[[#This Row],[Registered population 2025/26]]</f>
        <v>0.98281831525735719</v>
      </c>
    </row>
    <row r="4054" spans="1:24" ht="13">
      <c r="A4054" s="8" t="s">
        <v>1520</v>
      </c>
      <c r="B4054" s="3" t="s">
        <v>8955</v>
      </c>
      <c r="C4054" s="74" t="s">
        <v>6404</v>
      </c>
      <c r="D4054" s="74" t="s">
        <v>6800</v>
      </c>
      <c r="E4054" s="74" t="s">
        <v>6648</v>
      </c>
      <c r="F4054" s="41">
        <v>1.0133816384428971</v>
      </c>
      <c r="G4054" s="110">
        <v>18783.333333333328</v>
      </c>
      <c r="H4054" s="4">
        <v>6680.0349614366978</v>
      </c>
      <c r="I4054" s="46">
        <v>16373.227594136641</v>
      </c>
      <c r="J4054" s="110">
        <v>16592.328205944643</v>
      </c>
      <c r="K4054" s="46">
        <v>16643.795681943029</v>
      </c>
      <c r="L4054" s="110">
        <f>$L$1*gp_need_index[[#This Row],[Normalised weighted population (base year)]]</f>
        <v>6651.5647664986718</v>
      </c>
      <c r="M4054" s="4">
        <f>$M$1*gp_need_index[[#This Row],[Normalised travel time adjusted wp (base year)]]</f>
        <v>9882.3136038181292</v>
      </c>
      <c r="N4054" s="115">
        <v>16533.878370316801</v>
      </c>
      <c r="O4054" s="43">
        <f>gp_need_index[[#This Row],[Combined weighted population (base year)]]/gp_need_index[[#This Row],[Registered population (base year)]]</f>
        <v>0.88024197180036234</v>
      </c>
      <c r="P4054" s="77">
        <v>18956.365714577929</v>
      </c>
      <c r="Q4054" s="4">
        <v>6820.7417209360892</v>
      </c>
      <c r="R4054" s="46">
        <v>16550.619761548347</v>
      </c>
      <c r="S4054" s="110">
        <v>16772.094171203255</v>
      </c>
      <c r="T4054" s="46">
        <v>16823.900447263935</v>
      </c>
      <c r="U4054" s="110">
        <f>$L$1*gp_need_index[[#This Row],[Normalised weighted population 2025/26]]</f>
        <v>6723.6296958978746</v>
      </c>
      <c r="V4054" s="4">
        <f>$M$1*gp_need_index[[#This Row],[Normalised travel time adjusted wp 2025/26]]</f>
        <v>9989.251456604572</v>
      </c>
      <c r="W4054" s="115">
        <v>16712.881152502447</v>
      </c>
      <c r="X4054" s="43">
        <f>gp_need_index[[#This Row],[Combined weighted population 2025/26]]/gp_need_index[[#This Row],[Registered population 2025/26]]</f>
        <v>0.88165006964651538</v>
      </c>
    </row>
    <row r="4055" spans="1:24" ht="13">
      <c r="A4055" s="8" t="s">
        <v>1539</v>
      </c>
      <c r="B4055" s="3" t="s">
        <v>8954</v>
      </c>
      <c r="C4055" s="74" t="s">
        <v>6404</v>
      </c>
      <c r="D4055" s="74" t="s">
        <v>6800</v>
      </c>
      <c r="E4055" s="74" t="s">
        <v>6646</v>
      </c>
      <c r="F4055" s="41">
        <v>1.0133816384428971</v>
      </c>
      <c r="G4055" s="110">
        <v>18183.5</v>
      </c>
      <c r="H4055" s="4">
        <v>5847.5428305675605</v>
      </c>
      <c r="I4055" s="46">
        <v>14332.731817133013</v>
      </c>
      <c r="J4055" s="110">
        <v>14524.527252208894</v>
      </c>
      <c r="K4055" s="46">
        <v>14569.580649686477</v>
      </c>
      <c r="L4055" s="110">
        <f>$L$1*gp_need_index[[#This Row],[Normalised weighted population (base year)]]</f>
        <v>5822.6207028757453</v>
      </c>
      <c r="M4055" s="4">
        <f>$M$1*gp_need_index[[#This Row],[Normalised travel time adjusted wp (base year)]]</f>
        <v>8650.740961241685</v>
      </c>
      <c r="N4055" s="115">
        <v>14473.36166411743</v>
      </c>
      <c r="O4055" s="43">
        <f>gp_need_index[[#This Row],[Combined weighted population (base year)]]/gp_need_index[[#This Row],[Registered population (base year)]]</f>
        <v>0.7959612651094361</v>
      </c>
      <c r="P4055" s="77">
        <v>18350.554541294943</v>
      </c>
      <c r="Q4055" s="4">
        <v>5962.1671957903627</v>
      </c>
      <c r="R4055" s="46">
        <v>14467.277350411183</v>
      </c>
      <c r="S4055" s="110">
        <v>14660.873225167499</v>
      </c>
      <c r="T4055" s="46">
        <v>14706.158282468079</v>
      </c>
      <c r="U4055" s="110">
        <f>$L$1*gp_need_index[[#This Row],[Normalised weighted population 2025/26]]</f>
        <v>5877.2793414060816</v>
      </c>
      <c r="V4055" s="4">
        <f>$M$1*gp_need_index[[#This Row],[Normalised travel time adjusted wp 2025/26]]</f>
        <v>8731.8344223852382</v>
      </c>
      <c r="W4055" s="115">
        <v>14609.11376379132</v>
      </c>
      <c r="X4055" s="43">
        <f>gp_need_index[[#This Row],[Combined weighted population 2025/26]]/gp_need_index[[#This Row],[Registered population 2025/26]]</f>
        <v>0.79611293113327342</v>
      </c>
    </row>
    <row r="4056" spans="1:24" ht="13">
      <c r="A4056" s="8" t="s">
        <v>1546</v>
      </c>
      <c r="B4056" s="3" t="s">
        <v>8953</v>
      </c>
      <c r="C4056" s="74" t="s">
        <v>6404</v>
      </c>
      <c r="D4056" s="74" t="s">
        <v>6800</v>
      </c>
      <c r="E4056" s="74" t="s">
        <v>6648</v>
      </c>
      <c r="F4056" s="41">
        <v>1.0133816384428971</v>
      </c>
      <c r="G4056" s="110">
        <v>18694.833333333336</v>
      </c>
      <c r="H4056" s="4">
        <v>5745.8943429567207</v>
      </c>
      <c r="I4056" s="46">
        <v>14083.584345321862</v>
      </c>
      <c r="J4056" s="110">
        <v>14272.045779011005</v>
      </c>
      <c r="K4056" s="46">
        <v>14316.316008267675</v>
      </c>
      <c r="L4056" s="110">
        <f>$L$1*gp_need_index[[#This Row],[Normalised weighted population (base year)]]</f>
        <v>5721.405439383363</v>
      </c>
      <c r="M4056" s="4">
        <f>$M$1*gp_need_index[[#This Row],[Normalised travel time adjusted wp (base year)]]</f>
        <v>8500.3641686465617</v>
      </c>
      <c r="N4056" s="115">
        <v>14221.769608029925</v>
      </c>
      <c r="O4056" s="43">
        <f>gp_need_index[[#This Row],[Combined weighted population (base year)]]/gp_need_index[[#This Row],[Registered population (base year)]]</f>
        <v>0.76073262352503401</v>
      </c>
      <c r="P4056" s="77">
        <v>18865.578940775995</v>
      </c>
      <c r="Q4056" s="4">
        <v>5865.9872776825696</v>
      </c>
      <c r="R4056" s="46">
        <v>14233.895510366889</v>
      </c>
      <c r="S4056" s="110">
        <v>14424.368353720594</v>
      </c>
      <c r="T4056" s="46">
        <v>14468.922885868216</v>
      </c>
      <c r="U4056" s="110">
        <f>$L$1*gp_need_index[[#This Row],[Normalised weighted population 2025/26]]</f>
        <v>5782.4688090627114</v>
      </c>
      <c r="V4056" s="4">
        <f>$M$1*gp_need_index[[#This Row],[Normalised travel time adjusted wp 2025/26]]</f>
        <v>8590.9750516066433</v>
      </c>
      <c r="W4056" s="115">
        <v>14373.443860669355</v>
      </c>
      <c r="X4056" s="43">
        <f>gp_need_index[[#This Row],[Combined weighted population 2025/26]]/gp_need_index[[#This Row],[Registered population 2025/26]]</f>
        <v>0.76188723949534587</v>
      </c>
    </row>
    <row r="4057" spans="1:24" ht="13">
      <c r="A4057" s="8" t="s">
        <v>1567</v>
      </c>
      <c r="B4057" s="3" t="s">
        <v>8952</v>
      </c>
      <c r="C4057" s="74" t="s">
        <v>6404</v>
      </c>
      <c r="D4057" s="74" t="s">
        <v>6800</v>
      </c>
      <c r="E4057" s="74" t="s">
        <v>6646</v>
      </c>
      <c r="F4057" s="41">
        <v>1.0133816384428971</v>
      </c>
      <c r="G4057" s="110">
        <v>12079.25</v>
      </c>
      <c r="H4057" s="4">
        <v>4935.9549052007596</v>
      </c>
      <c r="I4057" s="46">
        <v>12098.366778587262</v>
      </c>
      <c r="J4057" s="110">
        <v>12260.262748567875</v>
      </c>
      <c r="K4057" s="46">
        <v>12298.292660399038</v>
      </c>
      <c r="L4057" s="110">
        <f>$L$1*gp_need_index[[#This Row],[Normalised weighted population (base year)]]</f>
        <v>4914.9179496806728</v>
      </c>
      <c r="M4057" s="4">
        <f>$M$1*gp_need_index[[#This Row],[Normalised travel time adjusted wp (base year)]]</f>
        <v>7302.1555409655066</v>
      </c>
      <c r="N4057" s="115">
        <v>12217.07349064618</v>
      </c>
      <c r="O4057" s="43">
        <f>gp_need_index[[#This Row],[Combined weighted population (base year)]]/gp_need_index[[#This Row],[Registered population (base year)]]</f>
        <v>1.0114099377565808</v>
      </c>
      <c r="P4057" s="77">
        <v>12190.99631498626</v>
      </c>
      <c r="Q4057" s="4">
        <v>5038.1757779228201</v>
      </c>
      <c r="R4057" s="46">
        <v>12225.199986138716</v>
      </c>
      <c r="S4057" s="110">
        <v>12388.793192245334</v>
      </c>
      <c r="T4057" s="46">
        <v>12427.060163180788</v>
      </c>
      <c r="U4057" s="110">
        <f>$L$1*gp_need_index[[#This Row],[Normalised weighted population 2025/26]]</f>
        <v>4966.4434836489036</v>
      </c>
      <c r="V4057" s="4">
        <f>$M$1*gp_need_index[[#This Row],[Normalised travel time adjusted wp 2025/26]]</f>
        <v>7378.6117093051798</v>
      </c>
      <c r="W4057" s="115">
        <v>12345.055192954083</v>
      </c>
      <c r="X4057" s="43">
        <f>gp_need_index[[#This Row],[Combined weighted population 2025/26]]/gp_need_index[[#This Row],[Registered population 2025/26]]</f>
        <v>1.012637103152795</v>
      </c>
    </row>
    <row r="4058" spans="1:24" ht="13">
      <c r="A4058" s="8" t="s">
        <v>1544</v>
      </c>
      <c r="B4058" s="3" t="s">
        <v>8951</v>
      </c>
      <c r="C4058" s="74" t="s">
        <v>6404</v>
      </c>
      <c r="D4058" s="74" t="s">
        <v>6800</v>
      </c>
      <c r="E4058" s="74" t="s">
        <v>6646</v>
      </c>
      <c r="F4058" s="41">
        <v>1.0133816384428971</v>
      </c>
      <c r="G4058" s="110">
        <v>5100.416666666667</v>
      </c>
      <c r="H4058" s="4">
        <v>2682.5056715146961</v>
      </c>
      <c r="I4058" s="46">
        <v>6575.006887812181</v>
      </c>
      <c r="J4058" s="110">
        <v>6662.9912527444412</v>
      </c>
      <c r="K4058" s="46">
        <v>6683.6590781467376</v>
      </c>
      <c r="L4058" s="110">
        <f>$L$1*gp_need_index[[#This Row],[Normalised weighted population (base year)]]</f>
        <v>2671.0728781489024</v>
      </c>
      <c r="M4058" s="4">
        <f>$M$1*gp_need_index[[#This Row],[Normalised travel time adjusted wp (base year)]]</f>
        <v>3968.4466388223068</v>
      </c>
      <c r="N4058" s="115">
        <v>6639.5195169712097</v>
      </c>
      <c r="O4058" s="43">
        <f>gp_need_index[[#This Row],[Combined weighted population (base year)]]/gp_need_index[[#This Row],[Registered population (base year)]]</f>
        <v>1.3017602189960709</v>
      </c>
      <c r="P4058" s="77">
        <v>5150.7590949676614</v>
      </c>
      <c r="Q4058" s="4">
        <v>2738.4813241647034</v>
      </c>
      <c r="R4058" s="46">
        <v>6644.9610577148715</v>
      </c>
      <c r="S4058" s="110">
        <v>6733.8815240563426</v>
      </c>
      <c r="T4058" s="46">
        <v>6754.681390884788</v>
      </c>
      <c r="U4058" s="110">
        <f>$L$1*gp_need_index[[#This Row],[Normalised weighted population 2025/26]]</f>
        <v>2699.491507836859</v>
      </c>
      <c r="V4058" s="4">
        <f>$M$1*gp_need_index[[#This Row],[Normalised travel time adjusted wp 2025/26]]</f>
        <v>4010.6163926908498</v>
      </c>
      <c r="W4058" s="115">
        <v>6710.1079005277088</v>
      </c>
      <c r="X4058" s="43">
        <f>gp_need_index[[#This Row],[Combined weighted population 2025/26]]/gp_need_index[[#This Row],[Registered population 2025/26]]</f>
        <v>1.3027415526157193</v>
      </c>
    </row>
    <row r="4059" spans="1:24" ht="13">
      <c r="A4059" s="8" t="s">
        <v>1532</v>
      </c>
      <c r="B4059" s="3" t="s">
        <v>8950</v>
      </c>
      <c r="C4059" s="74" t="s">
        <v>6404</v>
      </c>
      <c r="D4059" s="74" t="s">
        <v>6800</v>
      </c>
      <c r="E4059" s="74" t="s">
        <v>6646</v>
      </c>
      <c r="F4059" s="41">
        <v>1.0133816384428971</v>
      </c>
      <c r="G4059" s="110">
        <v>8096.4999999999991</v>
      </c>
      <c r="H4059" s="4">
        <v>3631.3256504689407</v>
      </c>
      <c r="I4059" s="46">
        <v>8900.6302641815419</v>
      </c>
      <c r="J4059" s="110">
        <v>9019.7352802907262</v>
      </c>
      <c r="K4059" s="46">
        <v>9047.7134520872441</v>
      </c>
      <c r="L4059" s="110">
        <f>$L$1*gp_need_index[[#This Row],[Normalised weighted population (base year)]]</f>
        <v>3615.8490025548003</v>
      </c>
      <c r="M4059" s="4">
        <f>$M$1*gp_need_index[[#This Row],[Normalised travel time adjusted wp (base year)]]</f>
        <v>5372.112433945229</v>
      </c>
      <c r="N4059" s="115">
        <v>8987.9614365000289</v>
      </c>
      <c r="O4059" s="43">
        <f>gp_need_index[[#This Row],[Combined weighted population (base year)]]/gp_need_index[[#This Row],[Registered population (base year)]]</f>
        <v>1.1101045435064572</v>
      </c>
      <c r="P4059" s="77">
        <v>8173.1444709141324</v>
      </c>
      <c r="Q4059" s="4">
        <v>3707.1228886905792</v>
      </c>
      <c r="R4059" s="46">
        <v>8995.382591855423</v>
      </c>
      <c r="S4059" s="110">
        <v>9115.7555493551627</v>
      </c>
      <c r="T4059" s="46">
        <v>9143.9126383668863</v>
      </c>
      <c r="U4059" s="110">
        <f>$L$1*gp_need_index[[#This Row],[Normalised weighted population 2025/26]]</f>
        <v>3654.3417945639349</v>
      </c>
      <c r="V4059" s="4">
        <f>$M$1*gp_need_index[[#This Row],[Normalised travel time adjusted wp 2025/26]]</f>
        <v>5429.2310471158371</v>
      </c>
      <c r="W4059" s="115">
        <v>9083.572841679772</v>
      </c>
      <c r="X4059" s="43">
        <f>gp_need_index[[#This Row],[Combined weighted population 2025/26]]/gp_need_index[[#This Row],[Registered population 2025/26]]</f>
        <v>1.1113926682693047</v>
      </c>
    </row>
    <row r="4060" spans="1:24" ht="13">
      <c r="A4060" s="8" t="s">
        <v>1575</v>
      </c>
      <c r="B4060" s="3" t="s">
        <v>8949</v>
      </c>
      <c r="C4060" s="74" t="s">
        <v>6404</v>
      </c>
      <c r="D4060" s="74" t="s">
        <v>6800</v>
      </c>
      <c r="E4060" s="74" t="s">
        <v>6646</v>
      </c>
      <c r="F4060" s="41">
        <v>1.0133816384428971</v>
      </c>
      <c r="G4060" s="110">
        <v>12194.083333333332</v>
      </c>
      <c r="H4060" s="4">
        <v>4535.0363788056529</v>
      </c>
      <c r="I4060" s="46">
        <v>11115.687748122855</v>
      </c>
      <c r="J4060" s="110">
        <v>11264.433862612375</v>
      </c>
      <c r="K4060" s="46">
        <v>11299.374828838663</v>
      </c>
      <c r="L4060" s="110">
        <f>$L$1*gp_need_index[[#This Row],[Normalised weighted population (base year)]]</f>
        <v>4515.7081311990169</v>
      </c>
      <c r="M4060" s="4">
        <f>$M$1*gp_need_index[[#This Row],[Normalised travel time adjusted wp (base year)]]</f>
        <v>6709.0444823723401</v>
      </c>
      <c r="N4060" s="115">
        <v>11224.752613571356</v>
      </c>
      <c r="O4060" s="43">
        <f>gp_need_index[[#This Row],[Combined weighted population (base year)]]/gp_need_index[[#This Row],[Registered population (base year)]]</f>
        <v>0.92050811092029805</v>
      </c>
      <c r="P4060" s="77">
        <v>12305.589781874392</v>
      </c>
      <c r="Q4060" s="4">
        <v>4623.6152652726878</v>
      </c>
      <c r="R4060" s="46">
        <v>11219.263433525308</v>
      </c>
      <c r="S4060" s="110">
        <v>11369.395560388359</v>
      </c>
      <c r="T4060" s="46">
        <v>11404.513777531203</v>
      </c>
      <c r="U4060" s="110">
        <f>$L$1*gp_need_index[[#This Row],[Normalised weighted population 2025/26]]</f>
        <v>4557.7853805212953</v>
      </c>
      <c r="V4060" s="4">
        <f>$M$1*gp_need_index[[#This Row],[Normalised travel time adjusted wp 2025/26]]</f>
        <v>6771.4711116587514</v>
      </c>
      <c r="W4060" s="115">
        <v>11329.256492180048</v>
      </c>
      <c r="X4060" s="43">
        <f>gp_need_index[[#This Row],[Combined weighted population 2025/26]]/gp_need_index[[#This Row],[Registered population 2025/26]]</f>
        <v>0.92065936643423285</v>
      </c>
    </row>
    <row r="4061" spans="1:24" ht="13">
      <c r="A4061" s="8" t="s">
        <v>1571</v>
      </c>
      <c r="B4061" s="3" t="s">
        <v>8948</v>
      </c>
      <c r="C4061" s="74" t="s">
        <v>6404</v>
      </c>
      <c r="D4061" s="74" t="s">
        <v>6800</v>
      </c>
      <c r="E4061" s="74" t="s">
        <v>6647</v>
      </c>
      <c r="F4061" s="41">
        <v>1.0133816384428971</v>
      </c>
      <c r="G4061" s="110">
        <v>5963.583333333333</v>
      </c>
      <c r="H4061" s="4">
        <v>1694.1356296830199</v>
      </c>
      <c r="I4061" s="46">
        <v>4152.4435725663134</v>
      </c>
      <c r="J4061" s="110">
        <v>4208.0100711089281</v>
      </c>
      <c r="K4061" s="46">
        <v>4221.0628298687361</v>
      </c>
      <c r="L4061" s="110">
        <f>$L$1*gp_need_index[[#This Row],[Normalised weighted population (base year)]]</f>
        <v>1686.9152525582035</v>
      </c>
      <c r="M4061" s="4">
        <f>$M$1*gp_need_index[[#This Row],[Normalised travel time adjusted wp (base year)]]</f>
        <v>2506.2712510607494</v>
      </c>
      <c r="N4061" s="115">
        <v>4193.1865036189529</v>
      </c>
      <c r="O4061" s="43">
        <f>gp_need_index[[#This Row],[Combined weighted population (base year)]]/gp_need_index[[#This Row],[Registered population (base year)]]</f>
        <v>0.70313203811225689</v>
      </c>
      <c r="P4061" s="77">
        <v>6021.3945218301305</v>
      </c>
      <c r="Q4061" s="4">
        <v>1724.3003484548919</v>
      </c>
      <c r="R4061" s="46">
        <v>4184.0375416041416</v>
      </c>
      <c r="S4061" s="110">
        <v>4240.0268192173962</v>
      </c>
      <c r="T4061" s="46">
        <v>4253.123573722758</v>
      </c>
      <c r="U4061" s="110">
        <f>$L$1*gp_need_index[[#This Row],[Normalised weighted population 2025/26]]</f>
        <v>1699.7501887415328</v>
      </c>
      <c r="V4061" s="4">
        <f>$M$1*gp_need_index[[#This Row],[Normalised travel time adjusted wp 2025/26]]</f>
        <v>2525.3074331427529</v>
      </c>
      <c r="W4061" s="115">
        <v>4225.0576218842853</v>
      </c>
      <c r="X4061" s="43">
        <f>gp_need_index[[#This Row],[Combined weighted population 2025/26]]/gp_need_index[[#This Row],[Registered population 2025/26]]</f>
        <v>0.70167427272314487</v>
      </c>
    </row>
    <row r="4062" spans="1:24" ht="13">
      <c r="A4062" s="8" t="s">
        <v>1524</v>
      </c>
      <c r="B4062" s="3" t="s">
        <v>8268</v>
      </c>
      <c r="C4062" s="74" t="s">
        <v>6404</v>
      </c>
      <c r="D4062" s="74" t="s">
        <v>6800</v>
      </c>
      <c r="E4062" s="74" t="s">
        <v>6646</v>
      </c>
      <c r="F4062" s="41">
        <v>1.0133816384428971</v>
      </c>
      <c r="G4062" s="110">
        <v>8946.8333333333321</v>
      </c>
      <c r="H4062" s="4">
        <v>2410.906111892135</v>
      </c>
      <c r="I4062" s="46">
        <v>5909.2975869118973</v>
      </c>
      <c r="J4062" s="110">
        <v>5988.3736706714362</v>
      </c>
      <c r="K4062" s="46">
        <v>6006.9489106461497</v>
      </c>
      <c r="L4062" s="110">
        <f>$L$1*gp_need_index[[#This Row],[Normalised weighted population (base year)]]</f>
        <v>2400.6308712116456</v>
      </c>
      <c r="M4062" s="4">
        <f>$M$1*gp_need_index[[#This Row],[Normalised travel time adjusted wp (base year)]]</f>
        <v>3566.6475407122298</v>
      </c>
      <c r="N4062" s="115">
        <v>5967.278411923875</v>
      </c>
      <c r="O4062" s="43">
        <f>gp_need_index[[#This Row],[Combined weighted population (base year)]]/gp_need_index[[#This Row],[Registered population (base year)]]</f>
        <v>0.66697100410840438</v>
      </c>
      <c r="P4062" s="77">
        <v>9021.8347274120533</v>
      </c>
      <c r="Q4062" s="4">
        <v>2455.7420833235419</v>
      </c>
      <c r="R4062" s="46">
        <v>5958.8905600639673</v>
      </c>
      <c r="S4062" s="110">
        <v>6038.6302790595355</v>
      </c>
      <c r="T4062" s="46">
        <v>6057.2826276614451</v>
      </c>
      <c r="U4062" s="110">
        <f>$L$1*gp_need_index[[#This Row],[Normalised weighted population 2025/26]]</f>
        <v>2420.7778380199707</v>
      </c>
      <c r="V4062" s="4">
        <f>$M$1*gp_need_index[[#This Row],[Normalised travel time adjusted wp 2025/26]]</f>
        <v>3596.5333663914425</v>
      </c>
      <c r="W4062" s="115">
        <v>6017.3112044114132</v>
      </c>
      <c r="X4062" s="43">
        <f>gp_need_index[[#This Row],[Combined weighted population 2025/26]]/gp_need_index[[#This Row],[Registered population 2025/26]]</f>
        <v>0.66697200583029315</v>
      </c>
    </row>
    <row r="4063" spans="1:24" ht="13">
      <c r="A4063" s="8" t="s">
        <v>1582</v>
      </c>
      <c r="B4063" s="3" t="s">
        <v>8947</v>
      </c>
      <c r="C4063" s="74" t="s">
        <v>6404</v>
      </c>
      <c r="D4063" s="74" t="s">
        <v>6800</v>
      </c>
      <c r="E4063" s="74" t="s">
        <v>6647</v>
      </c>
      <c r="F4063" s="41">
        <v>1.0133816384428971</v>
      </c>
      <c r="G4063" s="110">
        <v>11908.583333333334</v>
      </c>
      <c r="H4063" s="4">
        <v>2135.7316609901368</v>
      </c>
      <c r="I4063" s="46">
        <v>5234.8259802930925</v>
      </c>
      <c r="J4063" s="110">
        <v>5304.8765288728591</v>
      </c>
      <c r="K4063" s="46">
        <v>5321.3316400564918</v>
      </c>
      <c r="L4063" s="110">
        <f>$L$1*gp_need_index[[#This Row],[Normalised weighted population (base year)]]</f>
        <v>2126.6292091205396</v>
      </c>
      <c r="M4063" s="4">
        <f>$M$1*gp_need_index[[#This Row],[Normalised travel time adjusted wp (base year)]]</f>
        <v>3159.5598180774464</v>
      </c>
      <c r="N4063" s="115">
        <v>5286.1890271979864</v>
      </c>
      <c r="O4063" s="43">
        <f>gp_need_index[[#This Row],[Combined weighted population (base year)]]/gp_need_index[[#This Row],[Registered population (base year)]]</f>
        <v>0.44389738722333216</v>
      </c>
      <c r="P4063" s="77">
        <v>12013.863966125044</v>
      </c>
      <c r="Q4063" s="4">
        <v>2170.2984388031628</v>
      </c>
      <c r="R4063" s="46">
        <v>5266.257791210347</v>
      </c>
      <c r="S4063" s="110">
        <v>5336.7289489194136</v>
      </c>
      <c r="T4063" s="46">
        <v>5353.2132382613763</v>
      </c>
      <c r="U4063" s="110">
        <f>$L$1*gp_need_index[[#This Row],[Normalised weighted population 2025/26]]</f>
        <v>2139.3982691511551</v>
      </c>
      <c r="V4063" s="4">
        <f>$M$1*gp_need_index[[#This Row],[Normalised travel time adjusted wp 2025/26]]</f>
        <v>3178.48963178535</v>
      </c>
      <c r="W4063" s="115">
        <v>5317.8879009365046</v>
      </c>
      <c r="X4063" s="43">
        <f>gp_need_index[[#This Row],[Combined weighted population 2025/26]]/gp_need_index[[#This Row],[Registered population 2025/26]]</f>
        <v>0.44264592273818948</v>
      </c>
    </row>
    <row r="4064" spans="1:24" ht="13">
      <c r="A4064" s="8" t="s">
        <v>1558</v>
      </c>
      <c r="B4064" s="3" t="s">
        <v>8946</v>
      </c>
      <c r="C4064" s="74" t="s">
        <v>6404</v>
      </c>
      <c r="D4064" s="74" t="s">
        <v>6800</v>
      </c>
      <c r="E4064" s="74" t="s">
        <v>6646</v>
      </c>
      <c r="F4064" s="41">
        <v>1.0133816384428971</v>
      </c>
      <c r="G4064" s="110">
        <v>3185.4166666666665</v>
      </c>
      <c r="H4064" s="4">
        <v>1371.3672954595884</v>
      </c>
      <c r="I4064" s="46">
        <v>3361.3160669575709</v>
      </c>
      <c r="J4064" s="110">
        <v>3406.2959832578981</v>
      </c>
      <c r="K4064" s="46">
        <v>3416.8619179830143</v>
      </c>
      <c r="L4064" s="110">
        <f>$L$1*gp_need_index[[#This Row],[Normalised weighted population (base year)]]</f>
        <v>1365.5225514636722</v>
      </c>
      <c r="M4064" s="4">
        <f>$M$1*gp_need_index[[#This Row],[Normalised travel time adjusted wp (base year)]]</f>
        <v>2028.7740645053195</v>
      </c>
      <c r="N4064" s="115">
        <v>3394.2966159689918</v>
      </c>
      <c r="O4064" s="43">
        <f>gp_need_index[[#This Row],[Combined weighted population (base year)]]/gp_need_index[[#This Row],[Registered population (base year)]]</f>
        <v>1.0655738231949745</v>
      </c>
      <c r="P4064" s="77">
        <v>3218.0411432560159</v>
      </c>
      <c r="Q4064" s="4">
        <v>1399.8277413687267</v>
      </c>
      <c r="R4064" s="46">
        <v>3396.7004802347542</v>
      </c>
      <c r="S4064" s="110">
        <v>3442.1538979600705</v>
      </c>
      <c r="T4064" s="46">
        <v>3452.7861525408516</v>
      </c>
      <c r="U4064" s="110">
        <f>$L$1*gp_need_index[[#This Row],[Normalised weighted population 2025/26]]</f>
        <v>1379.8973419736401</v>
      </c>
      <c r="V4064" s="4">
        <f>$M$1*gp_need_index[[#This Row],[Normalised travel time adjusted wp 2025/26]]</f>
        <v>2050.1042081012797</v>
      </c>
      <c r="W4064" s="115">
        <v>3430.0015500749196</v>
      </c>
      <c r="X4064" s="43">
        <f>gp_need_index[[#This Row],[Combined weighted population 2025/26]]/gp_need_index[[#This Row],[Registered population 2025/26]]</f>
        <v>1.0658662824318157</v>
      </c>
    </row>
    <row r="4065" spans="1:24" ht="13">
      <c r="A4065" s="8" t="s">
        <v>1573</v>
      </c>
      <c r="B4065" s="3" t="s">
        <v>8945</v>
      </c>
      <c r="C4065" s="74" t="s">
        <v>6404</v>
      </c>
      <c r="D4065" s="74" t="s">
        <v>6800</v>
      </c>
      <c r="E4065" s="74" t="s">
        <v>6647</v>
      </c>
      <c r="F4065" s="41">
        <v>1.0133816384428971</v>
      </c>
      <c r="G4065" s="110">
        <v>492.33333333333331</v>
      </c>
      <c r="H4065" s="4">
        <v>55.671238851998574</v>
      </c>
      <c r="I4065" s="46">
        <v>136.45405591938274</v>
      </c>
      <c r="J4065" s="110">
        <v>138.28003475976277</v>
      </c>
      <c r="K4065" s="46">
        <v>138.70896337554944</v>
      </c>
      <c r="L4065" s="110">
        <f>$L$1*gp_need_index[[#This Row],[Normalised weighted population (base year)]]</f>
        <v>55.433968982647926</v>
      </c>
      <c r="M4065" s="4">
        <f>$M$1*gp_need_index[[#This Row],[Normalised travel time adjusted wp (base year)]]</f>
        <v>82.358946356500638</v>
      </c>
      <c r="N4065" s="115">
        <v>137.79291533914858</v>
      </c>
      <c r="O4065" s="43">
        <f>gp_need_index[[#This Row],[Combined weighted population (base year)]]/gp_need_index[[#This Row],[Registered population (base year)]]</f>
        <v>0.27987728234085696</v>
      </c>
      <c r="P4065" s="77">
        <v>496.49632061788452</v>
      </c>
      <c r="Q4065" s="4">
        <v>56.239785696788779</v>
      </c>
      <c r="R4065" s="46">
        <v>136.46658187942228</v>
      </c>
      <c r="S4065" s="110">
        <v>138.29272833767072</v>
      </c>
      <c r="T4065" s="46">
        <v>138.71989212463222</v>
      </c>
      <c r="U4065" s="110">
        <f>$L$1*gp_need_index[[#This Row],[Normalised weighted population 2025/26]]</f>
        <v>55.439057608820534</v>
      </c>
      <c r="V4065" s="4">
        <f>$M$1*gp_need_index[[#This Row],[Normalised travel time adjusted wp 2025/26]]</f>
        <v>82.365435340612038</v>
      </c>
      <c r="W4065" s="115">
        <v>137.80449294943259</v>
      </c>
      <c r="X4065" s="43">
        <f>gp_need_index[[#This Row],[Combined weighted population 2025/26]]/gp_need_index[[#This Row],[Registered population 2025/26]]</f>
        <v>0.2775539056924658</v>
      </c>
    </row>
    <row r="4066" spans="1:24" ht="13">
      <c r="A4066" s="8" t="s">
        <v>1547</v>
      </c>
      <c r="B4066" s="3" t="s">
        <v>8944</v>
      </c>
      <c r="C4066" s="74" t="s">
        <v>6404</v>
      </c>
      <c r="D4066" s="74" t="s">
        <v>6800</v>
      </c>
      <c r="E4066" s="74" t="s">
        <v>6644</v>
      </c>
      <c r="F4066" s="41">
        <v>1.0133816384428971</v>
      </c>
      <c r="G4066" s="110">
        <v>10558.666666666668</v>
      </c>
      <c r="H4066" s="4">
        <v>4711.1087294548433</v>
      </c>
      <c r="I4066" s="46">
        <v>11547.253254419815</v>
      </c>
      <c r="J4066" s="110">
        <v>11701.774422479028</v>
      </c>
      <c r="K4066" s="46">
        <v>11738.071968353974</v>
      </c>
      <c r="L4066" s="110">
        <f>$L$1*gp_need_index[[#This Row],[Normalised weighted population (base year)]]</f>
        <v>4691.0300644963336</v>
      </c>
      <c r="M4066" s="4">
        <f>$M$1*gp_need_index[[#This Row],[Normalised travel time adjusted wp (base year)]]</f>
        <v>6969.5224882692582</v>
      </c>
      <c r="N4066" s="115">
        <v>11660.552552765592</v>
      </c>
      <c r="O4066" s="43">
        <f>gp_need_index[[#This Row],[Combined weighted population (base year)]]/gp_need_index[[#This Row],[Registered population (base year)]]</f>
        <v>1.104358430934991</v>
      </c>
      <c r="P4066" s="77">
        <v>10657.526132286057</v>
      </c>
      <c r="Q4066" s="4">
        <v>4809.6469321345803</v>
      </c>
      <c r="R4066" s="46">
        <v>11670.67172719922</v>
      </c>
      <c r="S4066" s="110">
        <v>11826.844436638341</v>
      </c>
      <c r="T4066" s="46">
        <v>11863.375639096243</v>
      </c>
      <c r="U4066" s="110">
        <f>$L$1*gp_need_index[[#This Row],[Normalised weighted population 2025/26]]</f>
        <v>4741.1683747564657</v>
      </c>
      <c r="V4066" s="4">
        <f>$M$1*gp_need_index[[#This Row],[Normalised travel time adjusted wp 2025/26]]</f>
        <v>7043.9219938656943</v>
      </c>
      <c r="W4066" s="115">
        <v>11785.090368622161</v>
      </c>
      <c r="X4066" s="43">
        <f>gp_need_index[[#This Row],[Combined weighted population 2025/26]]/gp_need_index[[#This Row],[Registered population 2025/26]]</f>
        <v>1.1057998096687978</v>
      </c>
    </row>
    <row r="4067" spans="1:24" ht="13">
      <c r="A4067" s="8" t="s">
        <v>1576</v>
      </c>
      <c r="B4067" s="3" t="s">
        <v>8943</v>
      </c>
      <c r="C4067" s="74" t="s">
        <v>6404</v>
      </c>
      <c r="D4067" s="74" t="s">
        <v>6800</v>
      </c>
      <c r="E4067" s="74" t="s">
        <v>6645</v>
      </c>
      <c r="F4067" s="41">
        <v>1.0133816384428971</v>
      </c>
      <c r="G4067" s="110">
        <v>12142</v>
      </c>
      <c r="H4067" s="4">
        <v>5885.0325728713351</v>
      </c>
      <c r="I4067" s="46">
        <v>14424.621767818724</v>
      </c>
      <c r="J4067" s="110">
        <v>14617.646840991218</v>
      </c>
      <c r="K4067" s="46">
        <v>14662.98908462355</v>
      </c>
      <c r="L4067" s="110">
        <f>$L$1*gp_need_index[[#This Row],[Normalised weighted population (base year)]]</f>
        <v>5859.9506645379925</v>
      </c>
      <c r="M4067" s="4">
        <f>$M$1*gp_need_index[[#This Row],[Normalised travel time adjusted wp (base year)]]</f>
        <v>8706.2025557559373</v>
      </c>
      <c r="N4067" s="115">
        <v>14566.153220293931</v>
      </c>
      <c r="O4067" s="43">
        <f>gp_need_index[[#This Row],[Combined weighted population (base year)]]/gp_need_index[[#This Row],[Registered population (base year)]]</f>
        <v>1.1996502405117715</v>
      </c>
      <c r="P4067" s="77">
        <v>12264.579528840321</v>
      </c>
      <c r="Q4067" s="4">
        <v>6009.5653794674145</v>
      </c>
      <c r="R4067" s="46">
        <v>14582.289668355872</v>
      </c>
      <c r="S4067" s="110">
        <v>14777.424596367404</v>
      </c>
      <c r="T4067" s="46">
        <v>14823.069661932308</v>
      </c>
      <c r="U4067" s="110">
        <f>$L$1*gp_need_index[[#This Row],[Normalised weighted population 2025/26]]</f>
        <v>5924.0026815267674</v>
      </c>
      <c r="V4067" s="4">
        <f>$M$1*gp_need_index[[#This Row],[Normalised travel time adjusted wp 2025/26]]</f>
        <v>8801.2509748230914</v>
      </c>
      <c r="W4067" s="115">
        <v>14725.253656349858</v>
      </c>
      <c r="X4067" s="43">
        <f>gp_need_index[[#This Row],[Combined weighted population 2025/26]]/gp_need_index[[#This Row],[Registered population 2025/26]]</f>
        <v>1.2006325713591102</v>
      </c>
    </row>
    <row r="4068" spans="1:24" ht="13">
      <c r="A4068" s="8" t="s">
        <v>1556</v>
      </c>
      <c r="B4068" s="3" t="s">
        <v>8942</v>
      </c>
      <c r="C4068" s="74" t="s">
        <v>6404</v>
      </c>
      <c r="D4068" s="74" t="s">
        <v>6800</v>
      </c>
      <c r="E4068" s="74" t="s">
        <v>6645</v>
      </c>
      <c r="F4068" s="41">
        <v>1.0133816384428971</v>
      </c>
      <c r="G4068" s="110">
        <v>11828.083333333336</v>
      </c>
      <c r="H4068" s="4">
        <v>2502.1558970569695</v>
      </c>
      <c r="I4068" s="46">
        <v>6132.9571199899365</v>
      </c>
      <c r="J4068" s="110">
        <v>6215.0261347554333</v>
      </c>
      <c r="K4068" s="46">
        <v>6234.304424363112</v>
      </c>
      <c r="L4068" s="110">
        <f>$L$1*gp_need_index[[#This Row],[Normalised weighted population (base year)]]</f>
        <v>2491.4917513502796</v>
      </c>
      <c r="M4068" s="4">
        <f>$M$1*gp_need_index[[#This Row],[Normalised travel time adjusted wp (base year)]]</f>
        <v>3701.6406954615254</v>
      </c>
      <c r="N4068" s="115">
        <v>6193.1324468118055</v>
      </c>
      <c r="O4068" s="43">
        <f>gp_need_index[[#This Row],[Combined weighted population (base year)]]/gp_need_index[[#This Row],[Registered population (base year)]]</f>
        <v>0.52359560482285561</v>
      </c>
      <c r="P4068" s="77">
        <v>11917.555191151916</v>
      </c>
      <c r="Q4068" s="4">
        <v>2551.823806538433</v>
      </c>
      <c r="R4068" s="46">
        <v>6192.0341289052976</v>
      </c>
      <c r="S4068" s="110">
        <v>6274.8936908443875</v>
      </c>
      <c r="T4068" s="46">
        <v>6294.2758187695599</v>
      </c>
      <c r="U4068" s="110">
        <f>$L$1*gp_need_index[[#This Row],[Normalised weighted population 2025/26]]</f>
        <v>2515.4915735449131</v>
      </c>
      <c r="V4068" s="4">
        <f>$M$1*gp_need_index[[#This Row],[Normalised travel time adjusted wp 2025/26]]</f>
        <v>3737.2489267873739</v>
      </c>
      <c r="W4068" s="115">
        <v>6252.7405003322874</v>
      </c>
      <c r="X4068" s="43">
        <f>gp_need_index[[#This Row],[Combined weighted population 2025/26]]/gp_need_index[[#This Row],[Registered population 2025/26]]</f>
        <v>0.52466637662182425</v>
      </c>
    </row>
    <row r="4069" spans="1:24" ht="13">
      <c r="A4069" s="8" t="s">
        <v>1578</v>
      </c>
      <c r="B4069" s="3" t="s">
        <v>8941</v>
      </c>
      <c r="C4069" s="74" t="s">
        <v>6404</v>
      </c>
      <c r="D4069" s="74" t="s">
        <v>6800</v>
      </c>
      <c r="E4069" s="74" t="s">
        <v>6647</v>
      </c>
      <c r="F4069" s="41">
        <v>1.0133816384428971</v>
      </c>
      <c r="G4069" s="110">
        <v>10799.916666666668</v>
      </c>
      <c r="H4069" s="4">
        <v>1772.1366473817461</v>
      </c>
      <c r="I4069" s="46">
        <v>4343.6294604738296</v>
      </c>
      <c r="J4069" s="110">
        <v>4401.7543394438062</v>
      </c>
      <c r="K4069" s="46">
        <v>4415.4080704334656</v>
      </c>
      <c r="L4069" s="110">
        <f>$L$1*gp_need_index[[#This Row],[Normalised weighted population (base year)]]</f>
        <v>1764.5838312514356</v>
      </c>
      <c r="M4069" s="4">
        <f>$M$1*gp_need_index[[#This Row],[Normalised travel time adjusted wp (base year)]]</f>
        <v>2621.6644372889236</v>
      </c>
      <c r="N4069" s="115">
        <v>4386.2482685403593</v>
      </c>
      <c r="O4069" s="43">
        <f>gp_need_index[[#This Row],[Combined weighted population (base year)]]/gp_need_index[[#This Row],[Registered population (base year)]]</f>
        <v>0.40613723271386587</v>
      </c>
      <c r="P4069" s="77">
        <v>10918.996280890318</v>
      </c>
      <c r="Q4069" s="4">
        <v>1802.4027067020745</v>
      </c>
      <c r="R4069" s="46">
        <v>4373.5539441768433</v>
      </c>
      <c r="S4069" s="110">
        <v>4432.0792617683246</v>
      </c>
      <c r="T4069" s="46">
        <v>4445.7692350903335</v>
      </c>
      <c r="U4069" s="110">
        <f>$L$1*gp_need_index[[#This Row],[Normalised weighted population 2025/26]]</f>
        <v>1776.7405450276435</v>
      </c>
      <c r="V4069" s="4">
        <f>$M$1*gp_need_index[[#This Row],[Normalised travel time adjusted wp 2025/26]]</f>
        <v>2639.6914881041316</v>
      </c>
      <c r="W4069" s="115">
        <v>4416.4320331317749</v>
      </c>
      <c r="X4069" s="43">
        <f>gp_need_index[[#This Row],[Combined weighted population 2025/26]]/gp_need_index[[#This Row],[Registered population 2025/26]]</f>
        <v>0.4044723452155683</v>
      </c>
    </row>
    <row r="4070" spans="1:24" ht="13">
      <c r="A4070" s="8" t="s">
        <v>1531</v>
      </c>
      <c r="B4070" s="3" t="s">
        <v>8940</v>
      </c>
      <c r="C4070" s="74" t="s">
        <v>6404</v>
      </c>
      <c r="D4070" s="74" t="s">
        <v>6800</v>
      </c>
      <c r="E4070" s="74" t="s">
        <v>6648</v>
      </c>
      <c r="F4070" s="41">
        <v>1.0133816384428971</v>
      </c>
      <c r="G4070" s="110">
        <v>9283.3333333333321</v>
      </c>
      <c r="H4070" s="4">
        <v>2545.6060800718033</v>
      </c>
      <c r="I4070" s="46">
        <v>6239.4565230044009</v>
      </c>
      <c r="J4070" s="110">
        <v>6322.9506742754211</v>
      </c>
      <c r="K4070" s="46">
        <v>6342.5637332764263</v>
      </c>
      <c r="L4070" s="110">
        <f>$L$1*gp_need_index[[#This Row],[Normalised weighted population (base year)]]</f>
        <v>2534.7567504270551</v>
      </c>
      <c r="M4070" s="4">
        <f>$M$1*gp_need_index[[#This Row],[Normalised travel time adjusted wp (base year)]]</f>
        <v>3765.9200498623177</v>
      </c>
      <c r="N4070" s="115">
        <v>6300.6768002893732</v>
      </c>
      <c r="O4070" s="43">
        <f>gp_need_index[[#This Row],[Combined weighted population (base year)]]/gp_need_index[[#This Row],[Registered population (base year)]]</f>
        <v>0.67870845245486977</v>
      </c>
      <c r="P4070" s="77">
        <v>9370.4589620255174</v>
      </c>
      <c r="Q4070" s="4">
        <v>2598.0643221885466</v>
      </c>
      <c r="R4070" s="46">
        <v>6304.2373501112634</v>
      </c>
      <c r="S4070" s="110">
        <v>6388.59837498866</v>
      </c>
      <c r="T4070" s="46">
        <v>6408.3317182239816</v>
      </c>
      <c r="U4070" s="110">
        <f>$L$1*gp_need_index[[#This Row],[Normalised weighted population 2025/26]]</f>
        <v>2561.0737282282403</v>
      </c>
      <c r="V4070" s="4">
        <f>$M$1*gp_need_index[[#This Row],[Normalised travel time adjusted wp 2025/26]]</f>
        <v>3804.9700276896747</v>
      </c>
      <c r="W4070" s="115">
        <v>6366.0437559179154</v>
      </c>
      <c r="X4070" s="43">
        <f>gp_need_index[[#This Row],[Combined weighted population 2025/26]]/gp_need_index[[#This Row],[Registered population 2025/26]]</f>
        <v>0.67937374057309052</v>
      </c>
    </row>
    <row r="4071" spans="1:24" ht="13">
      <c r="A4071" s="8" t="s">
        <v>1548</v>
      </c>
      <c r="B4071" s="3" t="s">
        <v>12809</v>
      </c>
      <c r="C4071" s="74" t="s">
        <v>6404</v>
      </c>
      <c r="D4071" s="74" t="s">
        <v>6800</v>
      </c>
      <c r="E4071" s="74" t="s">
        <v>6647</v>
      </c>
      <c r="F4071" s="41">
        <v>1.0133816384428971</v>
      </c>
      <c r="G4071" s="110">
        <v>9003.6666666666679</v>
      </c>
      <c r="H4071" s="4">
        <v>2342.6379173063679</v>
      </c>
      <c r="I4071" s="46">
        <v>5741.9675214487115</v>
      </c>
      <c r="J4071" s="110">
        <v>5818.8044547715963</v>
      </c>
      <c r="K4071" s="46">
        <v>5836.8537107227858</v>
      </c>
      <c r="L4071" s="110">
        <f>$L$1*gp_need_index[[#This Row],[Normalised weighted population (base year)]]</f>
        <v>2332.6536345054619</v>
      </c>
      <c r="M4071" s="4">
        <f>$M$1*gp_need_index[[#This Row],[Normalised travel time adjusted wp (base year)]]</f>
        <v>3465.6529034150126</v>
      </c>
      <c r="N4071" s="115">
        <v>5798.3065379204745</v>
      </c>
      <c r="O4071" s="43">
        <f>gp_need_index[[#This Row],[Combined weighted population (base year)]]/gp_need_index[[#This Row],[Registered population (base year)]]</f>
        <v>0.64399391410023399</v>
      </c>
      <c r="P4071" s="77">
        <v>9105.2055031527052</v>
      </c>
      <c r="Q4071" s="4">
        <v>2387.2904037366661</v>
      </c>
      <c r="R4071" s="46">
        <v>5792.7916565672613</v>
      </c>
      <c r="S4071" s="110">
        <v>5870.3087000904752</v>
      </c>
      <c r="T4071" s="46">
        <v>5888.4411306608008</v>
      </c>
      <c r="U4071" s="110">
        <f>$L$1*gp_need_index[[#This Row],[Normalised weighted population 2025/26]]</f>
        <v>2353.3007564304862</v>
      </c>
      <c r="V4071" s="4">
        <f>$M$1*gp_need_index[[#This Row],[Normalised travel time adjusted wp 2025/26]]</f>
        <v>3496.2831197179207</v>
      </c>
      <c r="W4071" s="115">
        <v>5849.5838761484065</v>
      </c>
      <c r="X4071" s="43">
        <f>gp_need_index[[#This Row],[Combined weighted population 2025/26]]/gp_need_index[[#This Row],[Registered population 2025/26]]</f>
        <v>0.64244391563957237</v>
      </c>
    </row>
    <row r="4072" spans="1:24" ht="13">
      <c r="A4072" s="8" t="s">
        <v>1577</v>
      </c>
      <c r="B4072" s="3" t="s">
        <v>8939</v>
      </c>
      <c r="C4072" s="74" t="s">
        <v>6404</v>
      </c>
      <c r="D4072" s="74" t="s">
        <v>6800</v>
      </c>
      <c r="E4072" s="74" t="s">
        <v>6646</v>
      </c>
      <c r="F4072" s="41">
        <v>1.0133816384428971</v>
      </c>
      <c r="G4072" s="110">
        <v>12965.083333333332</v>
      </c>
      <c r="H4072" s="4">
        <v>5078.8272659223603</v>
      </c>
      <c r="I4072" s="46">
        <v>12448.556813895586</v>
      </c>
      <c r="J4072" s="110">
        <v>12615.138900315</v>
      </c>
      <c r="K4072" s="46">
        <v>12654.269596773598</v>
      </c>
      <c r="L4072" s="110">
        <f>$L$1*gp_need_index[[#This Row],[Normalised weighted population (base year)]]</f>
        <v>5057.181390840552</v>
      </c>
      <c r="M4072" s="4">
        <f>$M$1*gp_need_index[[#This Row],[Normalised travel time adjusted wp (base year)]]</f>
        <v>7513.5181284548726</v>
      </c>
      <c r="N4072" s="115">
        <v>12570.699519295424</v>
      </c>
      <c r="O4072" s="43">
        <f>gp_need_index[[#This Row],[Combined weighted population (base year)]]/gp_need_index[[#This Row],[Registered population (base year)]]</f>
        <v>0.96958108144018296</v>
      </c>
      <c r="P4072" s="77">
        <v>13089.53040382172</v>
      </c>
      <c r="Q4072" s="4">
        <v>5181.0080848115522</v>
      </c>
      <c r="R4072" s="46">
        <v>12571.784462974141</v>
      </c>
      <c r="S4072" s="110">
        <v>12740.015537239693</v>
      </c>
      <c r="T4072" s="46">
        <v>12779.367376980303</v>
      </c>
      <c r="U4072" s="110">
        <f>$L$1*gp_need_index[[#This Row],[Normalised weighted population 2025/26]]</f>
        <v>5107.242179659178</v>
      </c>
      <c r="V4072" s="4">
        <f>$M$1*gp_need_index[[#This Row],[Normalised travel time adjusted wp 2025/26]]</f>
        <v>7587.7953858046121</v>
      </c>
      <c r="W4072" s="115">
        <v>12695.03756546379</v>
      </c>
      <c r="X4072" s="43">
        <f>gp_need_index[[#This Row],[Combined weighted population 2025/26]]/gp_need_index[[#This Row],[Registered population 2025/26]]</f>
        <v>0.96986195637371753</v>
      </c>
    </row>
    <row r="4073" spans="1:24" ht="13">
      <c r="A4073" s="8" t="s">
        <v>1561</v>
      </c>
      <c r="B4073" s="3" t="s">
        <v>12810</v>
      </c>
      <c r="C4073" s="74" t="s">
        <v>6404</v>
      </c>
      <c r="D4073" s="74" t="s">
        <v>6800</v>
      </c>
      <c r="E4073" s="74" t="s">
        <v>6647</v>
      </c>
      <c r="F4073" s="41">
        <v>1.0133816384428971</v>
      </c>
      <c r="G4073" s="110">
        <v>6347.8333333333339</v>
      </c>
      <c r="H4073" s="4">
        <v>1152.7181072089522</v>
      </c>
      <c r="I4073" s="46">
        <v>2825.3917876434798</v>
      </c>
      <c r="J4073" s="110">
        <v>2863.2001590052555</v>
      </c>
      <c r="K4073" s="46">
        <v>2872.0814735280346</v>
      </c>
      <c r="L4073" s="110">
        <f>$L$1*gp_need_index[[#This Row],[Normalised weighted population (base year)]]</f>
        <v>1147.8052423197282</v>
      </c>
      <c r="M4073" s="4">
        <f>$M$1*gp_need_index[[#This Row],[Normalised travel time adjusted wp (base year)]]</f>
        <v>1705.3087144005751</v>
      </c>
      <c r="N4073" s="115">
        <v>2853.1139567203036</v>
      </c>
      <c r="O4073" s="43">
        <f>gp_need_index[[#This Row],[Combined weighted population (base year)]]/gp_need_index[[#This Row],[Registered population (base year)]]</f>
        <v>0.44946264448031664</v>
      </c>
      <c r="P4073" s="77">
        <v>6420.9929971957754</v>
      </c>
      <c r="Q4073" s="4">
        <v>1172.6704865350548</v>
      </c>
      <c r="R4073" s="46">
        <v>2845.5004048398346</v>
      </c>
      <c r="S4073" s="110">
        <v>2883.5778624465183</v>
      </c>
      <c r="T4073" s="46">
        <v>2892.4847663345768</v>
      </c>
      <c r="U4073" s="110">
        <f>$L$1*gp_need_index[[#This Row],[Normalised weighted population 2025/26]]</f>
        <v>1155.9742956647253</v>
      </c>
      <c r="V4073" s="4">
        <f>$M$1*gp_need_index[[#This Row],[Normalised travel time adjusted wp 2025/26]]</f>
        <v>1717.4232429563137</v>
      </c>
      <c r="W4073" s="115">
        <v>2873.3975386210391</v>
      </c>
      <c r="X4073" s="43">
        <f>gp_need_index[[#This Row],[Combined weighted population 2025/26]]/gp_need_index[[#This Row],[Registered population 2025/26]]</f>
        <v>0.44750049406313491</v>
      </c>
    </row>
    <row r="4074" spans="1:24" ht="13">
      <c r="A4074" s="8" t="s">
        <v>1545</v>
      </c>
      <c r="B4074" s="3" t="s">
        <v>8938</v>
      </c>
      <c r="C4074" s="74" t="s">
        <v>6404</v>
      </c>
      <c r="D4074" s="74" t="s">
        <v>6800</v>
      </c>
      <c r="E4074" s="74" t="s">
        <v>6645</v>
      </c>
      <c r="F4074" s="41">
        <v>1.0133816384428971</v>
      </c>
      <c r="G4074" s="110">
        <v>5480.5</v>
      </c>
      <c r="H4074" s="4">
        <v>2210.5534139156757</v>
      </c>
      <c r="I4074" s="46">
        <v>5418.2192704052486</v>
      </c>
      <c r="J4074" s="110">
        <v>5490.723921686149</v>
      </c>
      <c r="K4074" s="46">
        <v>5507.755509908463</v>
      </c>
      <c r="L4074" s="110">
        <f>$L$1*gp_need_index[[#This Row],[Normalised weighted population (base year)]]</f>
        <v>2201.1320730127586</v>
      </c>
      <c r="M4074" s="4">
        <f>$M$1*gp_need_index[[#This Row],[Normalised travel time adjusted wp (base year)]]</f>
        <v>3270.2496619279855</v>
      </c>
      <c r="N4074" s="115">
        <v>5471.3817349407436</v>
      </c>
      <c r="O4074" s="43">
        <f>gp_need_index[[#This Row],[Combined weighted population (base year)]]/gp_need_index[[#This Row],[Registered population (base year)]]</f>
        <v>0.99833623482177603</v>
      </c>
      <c r="P4074" s="77">
        <v>5534.8273324351021</v>
      </c>
      <c r="Q4074" s="4">
        <v>2256.7974400844437</v>
      </c>
      <c r="R4074" s="46">
        <v>5476.1487588694608</v>
      </c>
      <c r="S4074" s="110">
        <v>5549.4286016201713</v>
      </c>
      <c r="T4074" s="46">
        <v>5566.5698856589997</v>
      </c>
      <c r="U4074" s="110">
        <f>$L$1*gp_need_index[[#This Row],[Normalised weighted population 2025/26]]</f>
        <v>2224.6657191551867</v>
      </c>
      <c r="V4074" s="4">
        <f>$M$1*gp_need_index[[#This Row],[Normalised travel time adjusted wp 2025/26]]</f>
        <v>3305.1709092616193</v>
      </c>
      <c r="W4074" s="115">
        <v>5529.836628416806</v>
      </c>
      <c r="X4074" s="43">
        <f>gp_need_index[[#This Row],[Combined weighted population 2025/26]]/gp_need_index[[#This Row],[Registered population 2025/26]]</f>
        <v>0.99909830899528707</v>
      </c>
    </row>
    <row r="4075" spans="1:24" ht="13">
      <c r="A4075" s="8" t="s">
        <v>1549</v>
      </c>
      <c r="B4075" s="3" t="s">
        <v>8937</v>
      </c>
      <c r="C4075" s="74" t="s">
        <v>6404</v>
      </c>
      <c r="D4075" s="74" t="s">
        <v>6800</v>
      </c>
      <c r="E4075" s="74" t="s">
        <v>6646</v>
      </c>
      <c r="F4075" s="41">
        <v>1.0133816384428971</v>
      </c>
      <c r="G4075" s="110">
        <v>21723.916666666664</v>
      </c>
      <c r="H4075" s="4">
        <v>4936.6028581925902</v>
      </c>
      <c r="I4075" s="46">
        <v>12099.954956174175</v>
      </c>
      <c r="J4075" s="110">
        <v>12261.872178573038</v>
      </c>
      <c r="K4075" s="46">
        <v>12299.90708266925</v>
      </c>
      <c r="L4075" s="110">
        <f>$L$1*gp_need_index[[#This Row],[Normalised weighted population (base year)]]</f>
        <v>4915.5631411079166</v>
      </c>
      <c r="M4075" s="4">
        <f>$M$1*gp_need_index[[#This Row],[Normalised travel time adjusted wp (base year)]]</f>
        <v>7303.1141100003642</v>
      </c>
      <c r="N4075" s="115">
        <v>12218.677251108282</v>
      </c>
      <c r="O4075" s="43">
        <f>gp_need_index[[#This Row],[Combined weighted population (base year)]]/gp_need_index[[#This Row],[Registered population (base year)]]</f>
        <v>0.56245277675257832</v>
      </c>
      <c r="P4075" s="77">
        <v>21901.920473788461</v>
      </c>
      <c r="Q4075" s="4">
        <v>5031.4252046178017</v>
      </c>
      <c r="R4075" s="46">
        <v>12208.819630964017</v>
      </c>
      <c r="S4075" s="110">
        <v>12372.193641080121</v>
      </c>
      <c r="T4075" s="46">
        <v>12410.409338696849</v>
      </c>
      <c r="U4075" s="110">
        <f>$L$1*gp_need_index[[#This Row],[Normalised weighted population 2025/26]]</f>
        <v>4959.7890233284606</v>
      </c>
      <c r="V4075" s="4">
        <f>$M$1*gp_need_index[[#This Row],[Normalised travel time adjusted wp 2025/26]]</f>
        <v>7368.7252223248734</v>
      </c>
      <c r="W4075" s="115">
        <v>12328.514245653334</v>
      </c>
      <c r="X4075" s="43">
        <f>gp_need_index[[#This Row],[Combined weighted population 2025/26]]/gp_need_index[[#This Row],[Registered population 2025/26]]</f>
        <v>0.56289649395849639</v>
      </c>
    </row>
    <row r="4076" spans="1:24" ht="13">
      <c r="A4076" s="8" t="s">
        <v>1570</v>
      </c>
      <c r="B4076" s="3" t="s">
        <v>8936</v>
      </c>
      <c r="C4076" s="74" t="s">
        <v>6404</v>
      </c>
      <c r="D4076" s="74" t="s">
        <v>6800</v>
      </c>
      <c r="E4076" s="74" t="s">
        <v>6645</v>
      </c>
      <c r="F4076" s="41">
        <v>1.0133816384428971</v>
      </c>
      <c r="G4076" s="110">
        <v>8409.9166666666679</v>
      </c>
      <c r="H4076" s="4">
        <v>2762.4467642888753</v>
      </c>
      <c r="I4076" s="46">
        <v>6770.9480338797939</v>
      </c>
      <c r="J4076" s="110">
        <v>6861.5544123848185</v>
      </c>
      <c r="K4076" s="46">
        <v>6882.8381576584015</v>
      </c>
      <c r="L4076" s="110">
        <f>$L$1*gp_need_index[[#This Row],[Normalised weighted population (base year)]]</f>
        <v>2750.6732633507445</v>
      </c>
      <c r="M4076" s="4">
        <f>$M$1*gp_need_index[[#This Row],[Normalised travel time adjusted wp (base year)]]</f>
        <v>4086.7099343270434</v>
      </c>
      <c r="N4076" s="115">
        <v>6837.3831976777874</v>
      </c>
      <c r="O4076" s="43">
        <f>gp_need_index[[#This Row],[Combined weighted population (base year)]]/gp_need_index[[#This Row],[Registered population (base year)]]</f>
        <v>0.81301438155484529</v>
      </c>
      <c r="P4076" s="77">
        <v>8481.6231506141194</v>
      </c>
      <c r="Q4076" s="4">
        <v>2817.7431723257955</v>
      </c>
      <c r="R4076" s="46">
        <v>6837.2909778590656</v>
      </c>
      <c r="S4076" s="110">
        <v>6928.7851336536578</v>
      </c>
      <c r="T4076" s="46">
        <v>6950.187026090889</v>
      </c>
      <c r="U4076" s="110">
        <f>$L$1*gp_need_index[[#This Row],[Normalised weighted population 2025/26]]</f>
        <v>2777.6248455077252</v>
      </c>
      <c r="V4076" s="4">
        <f>$M$1*gp_need_index[[#This Row],[Normalised travel time adjusted wp 2025/26]]</f>
        <v>4126.6985674147591</v>
      </c>
      <c r="W4076" s="115">
        <v>6904.3234129224838</v>
      </c>
      <c r="X4076" s="43">
        <f>gp_need_index[[#This Row],[Combined weighted population 2025/26]]/gp_need_index[[#This Row],[Registered population 2025/26]]</f>
        <v>0.81403326819850164</v>
      </c>
    </row>
    <row r="4077" spans="1:24" ht="13">
      <c r="A4077" s="8" t="s">
        <v>1565</v>
      </c>
      <c r="B4077" s="3" t="s">
        <v>8935</v>
      </c>
      <c r="C4077" s="74" t="s">
        <v>6404</v>
      </c>
      <c r="D4077" s="74" t="s">
        <v>6800</v>
      </c>
      <c r="E4077" s="74" t="s">
        <v>6644</v>
      </c>
      <c r="F4077" s="41">
        <v>1.0133816384428971</v>
      </c>
      <c r="G4077" s="110">
        <v>10635.25</v>
      </c>
      <c r="H4077" s="4">
        <v>1862.0873065579403</v>
      </c>
      <c r="I4077" s="46">
        <v>4564.1047459231868</v>
      </c>
      <c r="J4077" s="110">
        <v>4625.1799454486418</v>
      </c>
      <c r="K4077" s="46">
        <v>4639.526716732089</v>
      </c>
      <c r="L4077" s="110">
        <f>$L$1*gp_need_index[[#This Row],[Normalised weighted population (base year)]]</f>
        <v>1854.1511222542094</v>
      </c>
      <c r="M4077" s="4">
        <f>$M$1*gp_need_index[[#This Row],[Normalised travel time adjusted wp (base year)]]</f>
        <v>2754.735690355858</v>
      </c>
      <c r="N4077" s="115">
        <v>4608.8868126100679</v>
      </c>
      <c r="O4077" s="43">
        <f>gp_need_index[[#This Row],[Combined weighted population (base year)]]/gp_need_index[[#This Row],[Registered population (base year)]]</f>
        <v>0.43335951788722105</v>
      </c>
      <c r="P4077" s="77">
        <v>10712.047993326367</v>
      </c>
      <c r="Q4077" s="4">
        <v>1896.4144555514504</v>
      </c>
      <c r="R4077" s="46">
        <v>4601.67469291422</v>
      </c>
      <c r="S4077" s="110">
        <v>4663.2526398866275</v>
      </c>
      <c r="T4077" s="46">
        <v>4677.656670244236</v>
      </c>
      <c r="U4077" s="110">
        <f>$L$1*gp_need_index[[#This Row],[Normalised weighted population 2025/26]]</f>
        <v>1869.4137779675075</v>
      </c>
      <c r="V4077" s="4">
        <f>$M$1*gp_need_index[[#This Row],[Normalised travel time adjusted wp 2025/26]]</f>
        <v>2777.3754875215282</v>
      </c>
      <c r="W4077" s="115">
        <v>4646.7892654890356</v>
      </c>
      <c r="X4077" s="43">
        <f>gp_need_index[[#This Row],[Combined weighted population 2025/26]]/gp_need_index[[#This Row],[Registered population 2025/26]]</f>
        <v>0.43379093039762306</v>
      </c>
    </row>
    <row r="4078" spans="1:24" ht="13">
      <c r="A4078" s="8" t="s">
        <v>637</v>
      </c>
      <c r="B4078" s="3" t="s">
        <v>8934</v>
      </c>
      <c r="C4078" s="74" t="s">
        <v>6401</v>
      </c>
      <c r="D4078" s="74" t="s">
        <v>6794</v>
      </c>
      <c r="E4078" s="74" t="s">
        <v>6642</v>
      </c>
      <c r="F4078" s="41">
        <v>0.98311987961173952</v>
      </c>
      <c r="G4078" s="110">
        <v>18009</v>
      </c>
      <c r="H4078" s="4">
        <v>8620.7030075457478</v>
      </c>
      <c r="I4078" s="46">
        <v>21129.939166313499</v>
      </c>
      <c r="J4078" s="110">
        <v>20773.263249389507</v>
      </c>
      <c r="K4078" s="46">
        <v>20837.699500554849</v>
      </c>
      <c r="L4078" s="110">
        <f>$L$1*gp_need_index[[#This Row],[Normalised weighted population (base year)]]</f>
        <v>8583.9617185338611</v>
      </c>
      <c r="M4078" s="4">
        <f>$M$1*gp_need_index[[#This Row],[Normalised travel time adjusted wp (base year)]]</f>
        <v>12372.459094172644</v>
      </c>
      <c r="N4078" s="115">
        <v>20956.420812706507</v>
      </c>
      <c r="O4078" s="43">
        <f>gp_need_index[[#This Row],[Combined weighted population (base year)]]/gp_need_index[[#This Row],[Registered population (base year)]]</f>
        <v>1.1636637688215064</v>
      </c>
      <c r="P4078" s="77">
        <v>18190.800752514195</v>
      </c>
      <c r="Q4078" s="4">
        <v>8807.3508297208518</v>
      </c>
      <c r="R4078" s="46">
        <v>21371.152970334413</v>
      </c>
      <c r="S4078" s="110">
        <v>21010.405335359239</v>
      </c>
      <c r="T4078" s="46">
        <v>21075.303066545323</v>
      </c>
      <c r="U4078" s="110">
        <f>$L$1*gp_need_index[[#This Row],[Normalised weighted population 2025/26]]</f>
        <v>8681.953958047663</v>
      </c>
      <c r="V4078" s="4">
        <f>$M$1*gp_need_index[[#This Row],[Normalised travel time adjusted wp 2025/26]]</f>
        <v>12513.537066852325</v>
      </c>
      <c r="W4078" s="115">
        <v>21195.491024899988</v>
      </c>
      <c r="X4078" s="43">
        <f>gp_need_index[[#This Row],[Combined weighted population 2025/26]]/gp_need_index[[#This Row],[Registered population 2025/26]]</f>
        <v>1.1651763610225079</v>
      </c>
    </row>
    <row r="4079" spans="1:24" ht="13">
      <c r="A4079" s="8" t="s">
        <v>621</v>
      </c>
      <c r="B4079" s="3" t="s">
        <v>8933</v>
      </c>
      <c r="C4079" s="74" t="s">
        <v>6401</v>
      </c>
      <c r="D4079" s="74" t="s">
        <v>6794</v>
      </c>
      <c r="E4079" s="74" t="s">
        <v>6525</v>
      </c>
      <c r="F4079" s="41">
        <v>0.98311987961173952</v>
      </c>
      <c r="G4079" s="110">
        <v>38852.416666666664</v>
      </c>
      <c r="H4079" s="4">
        <v>12168.824671665761</v>
      </c>
      <c r="I4079" s="46">
        <v>29826.630706656772</v>
      </c>
      <c r="J4079" s="110">
        <v>29323.153589552217</v>
      </c>
      <c r="K4079" s="46">
        <v>29414.110608051073</v>
      </c>
      <c r="L4079" s="110">
        <f>$L$1*gp_need_index[[#This Row],[Normalised weighted population (base year)]]</f>
        <v>12116.96134870877</v>
      </c>
      <c r="M4079" s="4">
        <f>$M$1*gp_need_index[[#This Row],[Normalised travel time adjusted wp (base year)]]</f>
        <v>17464.734064328513</v>
      </c>
      <c r="N4079" s="115">
        <v>29581.695413037283</v>
      </c>
      <c r="O4079" s="43">
        <f>gp_need_index[[#This Row],[Combined weighted population (base year)]]/gp_need_index[[#This Row],[Registered population (base year)]]</f>
        <v>0.76138623928680416</v>
      </c>
      <c r="P4079" s="77">
        <v>39193.034742334581</v>
      </c>
      <c r="Q4079" s="4">
        <v>12392.309420068666</v>
      </c>
      <c r="R4079" s="46">
        <v>30070.102280732881</v>
      </c>
      <c r="S4079" s="110">
        <v>29562.515334146803</v>
      </c>
      <c r="T4079" s="46">
        <v>29653.829144742886</v>
      </c>
      <c r="U4079" s="110">
        <f>$L$1*gp_need_index[[#This Row],[Normalised weighted population 2025/26]]</f>
        <v>12215.870799179522</v>
      </c>
      <c r="V4079" s="4">
        <f>$M$1*gp_need_index[[#This Row],[Normalised travel time adjusted wp 2025/26]]</f>
        <v>17607.067808476007</v>
      </c>
      <c r="W4079" s="115">
        <v>29822.938607655531</v>
      </c>
      <c r="X4079" s="43">
        <f>gp_need_index[[#This Row],[Combined weighted population 2025/26]]/gp_need_index[[#This Row],[Registered population 2025/26]]</f>
        <v>0.76092445516708385</v>
      </c>
    </row>
    <row r="4080" spans="1:24" ht="13">
      <c r="A4080" s="8" t="s">
        <v>618</v>
      </c>
      <c r="B4080" s="3" t="s">
        <v>8932</v>
      </c>
      <c r="C4080" s="74" t="s">
        <v>6401</v>
      </c>
      <c r="D4080" s="74" t="s">
        <v>6794</v>
      </c>
      <c r="E4080" s="74" t="s">
        <v>6525</v>
      </c>
      <c r="F4080" s="41">
        <v>0.98311987961173952</v>
      </c>
      <c r="G4080" s="110">
        <v>11329.083333333334</v>
      </c>
      <c r="H4080" s="4">
        <v>5343.7217317608456</v>
      </c>
      <c r="I4080" s="46">
        <v>13097.831466294705</v>
      </c>
      <c r="J4080" s="110">
        <v>12876.738494318504</v>
      </c>
      <c r="K4080" s="46">
        <v>12916.680642350289</v>
      </c>
      <c r="L4080" s="110">
        <f>$L$1*gp_need_index[[#This Row],[Normalised weighted population (base year)]]</f>
        <v>5320.9468809889449</v>
      </c>
      <c r="M4080" s="4">
        <f>$M$1*gp_need_index[[#This Row],[Normalised travel time adjusted wp (base year)]]</f>
        <v>7669.3256314457967</v>
      </c>
      <c r="N4080" s="115">
        <v>12990.272512434742</v>
      </c>
      <c r="O4080" s="43">
        <f>gp_need_index[[#This Row],[Combined weighted population (base year)]]/gp_need_index[[#This Row],[Registered population (base year)]]</f>
        <v>1.1466305022414058</v>
      </c>
      <c r="P4080" s="77">
        <v>11429.256254652177</v>
      </c>
      <c r="Q4080" s="4">
        <v>5446.2886060566834</v>
      </c>
      <c r="R4080" s="46">
        <v>13215.491147218878</v>
      </c>
      <c r="S4080" s="110">
        <v>12992.412065663833</v>
      </c>
      <c r="T4080" s="46">
        <v>13032.543517305905</v>
      </c>
      <c r="U4080" s="110">
        <f>$L$1*gp_need_index[[#This Row],[Normalised weighted population 2025/26]]</f>
        <v>5368.7457027895389</v>
      </c>
      <c r="V4080" s="4">
        <f>$M$1*gp_need_index[[#This Row],[Normalised travel time adjusted wp 2025/26]]</f>
        <v>7738.1196305570429</v>
      </c>
      <c r="W4080" s="115">
        <v>13106.865333346581</v>
      </c>
      <c r="X4080" s="43">
        <f>gp_need_index[[#This Row],[Combined weighted population 2025/26]]/gp_need_index[[#This Row],[Registered population 2025/26]]</f>
        <v>1.1467819988734218</v>
      </c>
    </row>
    <row r="4081" spans="1:24" ht="13">
      <c r="A4081" s="8" t="s">
        <v>681</v>
      </c>
      <c r="B4081" s="3" t="s">
        <v>8931</v>
      </c>
      <c r="C4081" s="74" t="s">
        <v>6401</v>
      </c>
      <c r="D4081" s="74" t="s">
        <v>6794</v>
      </c>
      <c r="E4081" s="74" t="s">
        <v>6525</v>
      </c>
      <c r="F4081" s="41">
        <v>0.98311987961173952</v>
      </c>
      <c r="G4081" s="110">
        <v>10639.166666666664</v>
      </c>
      <c r="H4081" s="4">
        <v>5939.6806339386858</v>
      </c>
      <c r="I4081" s="46">
        <v>14558.56794423837</v>
      </c>
      <c r="J4081" s="110">
        <v>14312.817564658957</v>
      </c>
      <c r="K4081" s="46">
        <v>14357.214263261772</v>
      </c>
      <c r="L4081" s="110">
        <f>$L$1*gp_need_index[[#This Row],[Normalised weighted population (base year)]]</f>
        <v>5914.3658165022389</v>
      </c>
      <c r="M4081" s="4">
        <f>$M$1*gp_need_index[[#This Row],[Normalised travel time adjusted wp (base year)]]</f>
        <v>8524.6476547830243</v>
      </c>
      <c r="N4081" s="115">
        <v>14439.013471285263</v>
      </c>
      <c r="O4081" s="43">
        <f>gp_need_index[[#This Row],[Combined weighted population (base year)]]/gp_need_index[[#This Row],[Registered population (base year)]]</f>
        <v>1.35715643185888</v>
      </c>
      <c r="P4081" s="77">
        <v>10739.016856537746</v>
      </c>
      <c r="Q4081" s="4">
        <v>6060.9512971287231</v>
      </c>
      <c r="R4081" s="46">
        <v>14706.978275417485</v>
      </c>
      <c r="S4081" s="110">
        <v>14458.722711580906</v>
      </c>
      <c r="T4081" s="46">
        <v>14503.383358762763</v>
      </c>
      <c r="U4081" s="110">
        <f>$L$1*gp_need_index[[#This Row],[Normalised weighted population 2025/26]]</f>
        <v>5974.6569792665614</v>
      </c>
      <c r="V4081" s="4">
        <f>$M$1*gp_need_index[[#This Row],[Normalised travel time adjusted wp 2025/26]]</f>
        <v>8611.4360814454812</v>
      </c>
      <c r="W4081" s="115">
        <v>14586.093060712043</v>
      </c>
      <c r="X4081" s="43">
        <f>gp_need_index[[#This Row],[Combined weighted population 2025/26]]/gp_need_index[[#This Row],[Registered population 2025/26]]</f>
        <v>1.3582335567182071</v>
      </c>
    </row>
    <row r="4082" spans="1:24" ht="13">
      <c r="A4082" s="8" t="s">
        <v>1397</v>
      </c>
      <c r="B4082" s="3" t="s">
        <v>8930</v>
      </c>
      <c r="C4082" s="74" t="s">
        <v>6412</v>
      </c>
      <c r="D4082" s="74" t="s">
        <v>6794</v>
      </c>
      <c r="E4082" s="74" t="s">
        <v>6498</v>
      </c>
      <c r="F4082" s="41">
        <v>1.0275269824752156</v>
      </c>
      <c r="G4082" s="110">
        <v>7703.3333333333339</v>
      </c>
      <c r="H4082" s="4">
        <v>2736.358673258489</v>
      </c>
      <c r="I4082" s="46">
        <v>6707.0043188539066</v>
      </c>
      <c r="J4082" s="110">
        <v>6891.6279092001932</v>
      </c>
      <c r="K4082" s="46">
        <v>6913.0049389698597</v>
      </c>
      <c r="L4082" s="110">
        <f>$L$1*gp_need_index[[#This Row],[Normalised weighted population (base year)]]</f>
        <v>2724.6963593188516</v>
      </c>
      <c r="M4082" s="4">
        <f>$M$1*gp_need_index[[#This Row],[Normalised travel time adjusted wp (base year)]]</f>
        <v>4104.6215693311342</v>
      </c>
      <c r="N4082" s="115">
        <v>6829.3179286499853</v>
      </c>
      <c r="O4082" s="43">
        <f>gp_need_index[[#This Row],[Combined weighted population (base year)]]/gp_need_index[[#This Row],[Registered population (base year)]]</f>
        <v>0.8865406224989163</v>
      </c>
      <c r="P4082" s="77">
        <v>7769.729121041948</v>
      </c>
      <c r="Q4082" s="4">
        <v>2789.7613601726839</v>
      </c>
      <c r="R4082" s="46">
        <v>6769.3927415479475</v>
      </c>
      <c r="S4082" s="110">
        <v>6955.733696912389</v>
      </c>
      <c r="T4082" s="46">
        <v>6977.2188290866125</v>
      </c>
      <c r="U4082" s="110">
        <f>$L$1*gp_need_index[[#This Row],[Normalised weighted population 2025/26]]</f>
        <v>2750.0414314399841</v>
      </c>
      <c r="V4082" s="4">
        <f>$M$1*gp_need_index[[#This Row],[Normalised travel time adjusted wp 2025/26]]</f>
        <v>4142.7487977579613</v>
      </c>
      <c r="W4082" s="115">
        <v>6892.7902291979453</v>
      </c>
      <c r="X4082" s="43">
        <f>gp_need_index[[#This Row],[Combined weighted population 2025/26]]/gp_need_index[[#This Row],[Registered population 2025/26]]</f>
        <v>0.88713391700244992</v>
      </c>
    </row>
    <row r="4083" spans="1:24" ht="13">
      <c r="A4083" s="8" t="s">
        <v>657</v>
      </c>
      <c r="B4083" s="3" t="s">
        <v>8929</v>
      </c>
      <c r="C4083" s="74" t="s">
        <v>6401</v>
      </c>
      <c r="D4083" s="74" t="s">
        <v>6794</v>
      </c>
      <c r="E4083" s="74" t="s">
        <v>6525</v>
      </c>
      <c r="F4083" s="41">
        <v>0.98311987961173952</v>
      </c>
      <c r="G4083" s="110">
        <v>20444.916666666668</v>
      </c>
      <c r="H4083" s="4">
        <v>4406.2785289958356</v>
      </c>
      <c r="I4083" s="46">
        <v>10800.093355033872</v>
      </c>
      <c r="J4083" s="110">
        <v>10617.786478996448</v>
      </c>
      <c r="K4083" s="46">
        <v>10650.721620103886</v>
      </c>
      <c r="L4083" s="110">
        <f>$L$1*gp_need_index[[#This Row],[Normalised weighted population (base year)]]</f>
        <v>4387.4990451464328</v>
      </c>
      <c r="M4083" s="4">
        <f>$M$1*gp_need_index[[#This Row],[Normalised travel time adjusted wp (base year)]]</f>
        <v>6323.9043045345152</v>
      </c>
      <c r="N4083" s="115">
        <v>10711.403349680948</v>
      </c>
      <c r="O4083" s="43">
        <f>gp_need_index[[#This Row],[Combined weighted population (base year)]]/gp_need_index[[#This Row],[Registered population (base year)]]</f>
        <v>0.52391523645311744</v>
      </c>
      <c r="P4083" s="77">
        <v>20619.272750035194</v>
      </c>
      <c r="Q4083" s="4">
        <v>4474.3417769167745</v>
      </c>
      <c r="R4083" s="46">
        <v>10857.049344891035</v>
      </c>
      <c r="S4083" s="110">
        <v>10673.78104488799</v>
      </c>
      <c r="T4083" s="46">
        <v>10706.750621720688</v>
      </c>
      <c r="U4083" s="110">
        <f>$L$1*gp_need_index[[#This Row],[Normalised weighted population 2025/26]]</f>
        <v>4410.6372109843414</v>
      </c>
      <c r="V4083" s="4">
        <f>$M$1*gp_need_index[[#This Row],[Normalised travel time adjusted wp 2025/26]]</f>
        <v>6357.1717259488969</v>
      </c>
      <c r="W4083" s="115">
        <v>10767.808936933237</v>
      </c>
      <c r="X4083" s="43">
        <f>gp_need_index[[#This Row],[Combined weighted population 2025/26]]/gp_need_index[[#This Row],[Registered population 2025/26]]</f>
        <v>0.52222059756762562</v>
      </c>
    </row>
    <row r="4084" spans="1:24" ht="13">
      <c r="A4084" s="8" t="s">
        <v>633</v>
      </c>
      <c r="B4084" s="3" t="s">
        <v>8928</v>
      </c>
      <c r="C4084" s="74" t="s">
        <v>6401</v>
      </c>
      <c r="D4084" s="74" t="s">
        <v>6794</v>
      </c>
      <c r="E4084" s="74" t="s">
        <v>6525</v>
      </c>
      <c r="F4084" s="41">
        <v>0.98311987961173952</v>
      </c>
      <c r="G4084" s="110">
        <v>13303.166666666666</v>
      </c>
      <c r="H4084" s="4">
        <v>5415.6882701489394</v>
      </c>
      <c r="I4084" s="46">
        <v>13274.226428146372</v>
      </c>
      <c r="J4084" s="110">
        <v>13050.155887978233</v>
      </c>
      <c r="K4084" s="46">
        <v>13090.635956634243</v>
      </c>
      <c r="L4084" s="110">
        <f>$L$1*gp_need_index[[#This Row],[Normalised weighted population (base year)]]</f>
        <v>5392.6066992193228</v>
      </c>
      <c r="M4084" s="4">
        <f>$M$1*gp_need_index[[#This Row],[Normalised travel time adjusted wp (base year)]]</f>
        <v>7772.6122255410255</v>
      </c>
      <c r="N4084" s="115">
        <v>13165.218924760349</v>
      </c>
      <c r="O4084" s="43">
        <f>gp_need_index[[#This Row],[Combined weighted population (base year)]]/gp_need_index[[#This Row],[Registered population (base year)]]</f>
        <v>0.98963045826885954</v>
      </c>
      <c r="P4084" s="77">
        <v>13425.117256919071</v>
      </c>
      <c r="Q4084" s="4">
        <v>5518.1189518771389</v>
      </c>
      <c r="R4084" s="46">
        <v>13389.788428900983</v>
      </c>
      <c r="S4084" s="110">
        <v>13163.767188247797</v>
      </c>
      <c r="T4084" s="46">
        <v>13204.427928045203</v>
      </c>
      <c r="U4084" s="110">
        <f>$L$1*gp_need_index[[#This Row],[Normalised weighted population 2025/26]]</f>
        <v>5439.5533460026809</v>
      </c>
      <c r="V4084" s="4">
        <f>$M$1*gp_need_index[[#This Row],[Normalised travel time adjusted wp 2025/26]]</f>
        <v>7840.1766182173797</v>
      </c>
      <c r="W4084" s="115">
        <v>13279.72996422006</v>
      </c>
      <c r="X4084" s="43">
        <f>gp_need_index[[#This Row],[Combined weighted population 2025/26]]/gp_need_index[[#This Row],[Registered population 2025/26]]</f>
        <v>0.9891705010901054</v>
      </c>
    </row>
    <row r="4085" spans="1:24" ht="13">
      <c r="A4085" s="8" t="s">
        <v>647</v>
      </c>
      <c r="B4085" s="3" t="s">
        <v>8927</v>
      </c>
      <c r="C4085" s="74" t="s">
        <v>6401</v>
      </c>
      <c r="D4085" s="74" t="s">
        <v>6794</v>
      </c>
      <c r="E4085" s="74" t="s">
        <v>6643</v>
      </c>
      <c r="F4085" s="41">
        <v>0.98311987961173952</v>
      </c>
      <c r="G4085" s="110">
        <v>14508.75</v>
      </c>
      <c r="H4085" s="4">
        <v>6753.6001317344844</v>
      </c>
      <c r="I4085" s="46">
        <v>16553.540913339395</v>
      </c>
      <c r="J4085" s="110">
        <v>16274.115149870231</v>
      </c>
      <c r="K4085" s="46">
        <v>16324.595565907975</v>
      </c>
      <c r="L4085" s="110">
        <f>$L$1*gp_need_index[[#This Row],[Normalised weighted population (base year)]]</f>
        <v>6724.8164032968416</v>
      </c>
      <c r="M4085" s="4">
        <f>$M$1*gp_need_index[[#This Row],[Normalised travel time adjusted wp (base year)]]</f>
        <v>9692.7873858018975</v>
      </c>
      <c r="N4085" s="115">
        <v>16417.603789098739</v>
      </c>
      <c r="O4085" s="43">
        <f>gp_need_index[[#This Row],[Combined weighted population (base year)]]/gp_need_index[[#This Row],[Registered population (base year)]]</f>
        <v>1.1315656958110616</v>
      </c>
      <c r="P4085" s="77">
        <v>14654.166522094554</v>
      </c>
      <c r="Q4085" s="4">
        <v>6900.9267682159489</v>
      </c>
      <c r="R4085" s="46">
        <v>16745.189836532598</v>
      </c>
      <c r="S4085" s="110">
        <v>16462.529016167653</v>
      </c>
      <c r="T4085" s="46">
        <v>16513.379095720204</v>
      </c>
      <c r="U4085" s="110">
        <f>$L$1*gp_need_index[[#This Row],[Normalised weighted population 2025/26]]</f>
        <v>6802.6730884079561</v>
      </c>
      <c r="V4085" s="4">
        <f>$M$1*gp_need_index[[#This Row],[Normalised travel time adjusted wp 2025/26]]</f>
        <v>9804.878286248615</v>
      </c>
      <c r="W4085" s="115">
        <v>16607.55137465657</v>
      </c>
      <c r="X4085" s="43">
        <f>gp_need_index[[#This Row],[Combined weighted population 2025/26]]/gp_need_index[[#This Row],[Registered population 2025/26]]</f>
        <v>1.1332989392209263</v>
      </c>
    </row>
    <row r="4086" spans="1:24" ht="13">
      <c r="A4086" s="8" t="s">
        <v>679</v>
      </c>
      <c r="B4086" s="3" t="s">
        <v>8926</v>
      </c>
      <c r="C4086" s="74" t="s">
        <v>6401</v>
      </c>
      <c r="D4086" s="74" t="s">
        <v>6794</v>
      </c>
      <c r="E4086" s="74" t="s">
        <v>6525</v>
      </c>
      <c r="F4086" s="41">
        <v>0.98311987961173952</v>
      </c>
      <c r="G4086" s="110">
        <v>19769.833333333336</v>
      </c>
      <c r="H4086" s="4">
        <v>5582.5645001708726</v>
      </c>
      <c r="I4086" s="46">
        <v>13683.251606902766</v>
      </c>
      <c r="J4086" s="110">
        <v>13452.276672475389</v>
      </c>
      <c r="K4086" s="46">
        <v>13494.004073125299</v>
      </c>
      <c r="L4086" s="110">
        <f>$L$1*gp_need_index[[#This Row],[Normalised weighted population (base year)]]</f>
        <v>5558.771705598464</v>
      </c>
      <c r="M4086" s="4">
        <f>$M$1*gp_need_index[[#This Row],[Normalised travel time adjusted wp (base year)]]</f>
        <v>8012.1134968328097</v>
      </c>
      <c r="N4086" s="115">
        <v>13570.885202431273</v>
      </c>
      <c r="O4086" s="43">
        <f>gp_need_index[[#This Row],[Combined weighted population (base year)]]/gp_need_index[[#This Row],[Registered population (base year)]]</f>
        <v>0.68644408749515362</v>
      </c>
      <c r="P4086" s="77">
        <v>19938.248852845267</v>
      </c>
      <c r="Q4086" s="4">
        <v>5677.6882552071402</v>
      </c>
      <c r="R4086" s="46">
        <v>13776.985448386948</v>
      </c>
      <c r="S4086" s="110">
        <v>13544.428275430862</v>
      </c>
      <c r="T4086" s="46">
        <v>13586.264815528868</v>
      </c>
      <c r="U4086" s="110">
        <f>$L$1*gp_need_index[[#This Row],[Normalised weighted population 2025/26]]</f>
        <v>5596.8507412595836</v>
      </c>
      <c r="V4086" s="4">
        <f>$M$1*gp_need_index[[#This Row],[Normalised travel time adjusted wp 2025/26]]</f>
        <v>8066.8936447736014</v>
      </c>
      <c r="W4086" s="115">
        <v>13663.744386033184</v>
      </c>
      <c r="X4086" s="43">
        <f>gp_need_index[[#This Row],[Combined weighted population 2025/26]]/gp_need_index[[#This Row],[Registered population 2025/26]]</f>
        <v>0.6853031320292361</v>
      </c>
    </row>
    <row r="4087" spans="1:24" ht="13">
      <c r="A4087" s="8" t="s">
        <v>670</v>
      </c>
      <c r="B4087" s="3" t="s">
        <v>8925</v>
      </c>
      <c r="C4087" s="74" t="s">
        <v>6401</v>
      </c>
      <c r="D4087" s="74" t="s">
        <v>6794</v>
      </c>
      <c r="E4087" s="74" t="s">
        <v>6642</v>
      </c>
      <c r="F4087" s="41">
        <v>0.98311987961173952</v>
      </c>
      <c r="G4087" s="110">
        <v>10007.25</v>
      </c>
      <c r="H4087" s="4">
        <v>6384.9151513876741</v>
      </c>
      <c r="I4087" s="46">
        <v>15649.868533088884</v>
      </c>
      <c r="J4087" s="110">
        <v>15385.696868189894</v>
      </c>
      <c r="K4087" s="46">
        <v>15433.42151384862</v>
      </c>
      <c r="L4087" s="110">
        <f>$L$1*gp_need_index[[#This Row],[Normalised weighted population (base year)]]</f>
        <v>6357.70275204064</v>
      </c>
      <c r="M4087" s="4">
        <f>$M$1*gp_need_index[[#This Row],[Normalised travel time adjusted wp (base year)]]</f>
        <v>9163.6495841650685</v>
      </c>
      <c r="N4087" s="115">
        <v>15521.352336205709</v>
      </c>
      <c r="O4087" s="43">
        <f>gp_need_index[[#This Row],[Combined weighted population (base year)]]/gp_need_index[[#This Row],[Registered population (base year)]]</f>
        <v>1.5510107508262219</v>
      </c>
      <c r="P4087" s="77">
        <v>10103.428762376476</v>
      </c>
      <c r="Q4087" s="4">
        <v>6509.8692781312775</v>
      </c>
      <c r="R4087" s="46">
        <v>15796.283678213997</v>
      </c>
      <c r="S4087" s="110">
        <v>15529.64050803863</v>
      </c>
      <c r="T4087" s="46">
        <v>15577.609046437605</v>
      </c>
      <c r="U4087" s="110">
        <f>$L$1*gp_need_index[[#This Row],[Normalised weighted population 2025/26]]</f>
        <v>6417.1833776531948</v>
      </c>
      <c r="V4087" s="4">
        <f>$M$1*gp_need_index[[#This Row],[Normalised travel time adjusted wp 2025/26]]</f>
        <v>9249.2614507148955</v>
      </c>
      <c r="W4087" s="115">
        <v>15666.44482836809</v>
      </c>
      <c r="X4087" s="43">
        <f>gp_need_index[[#This Row],[Combined weighted population 2025/26]]/gp_need_index[[#This Row],[Registered population 2025/26]]</f>
        <v>1.5506067491372217</v>
      </c>
    </row>
    <row r="4088" spans="1:24" ht="13">
      <c r="A4088" s="8" t="s">
        <v>669</v>
      </c>
      <c r="B4088" s="3" t="s">
        <v>8924</v>
      </c>
      <c r="C4088" s="74" t="s">
        <v>6401</v>
      </c>
      <c r="D4088" s="74" t="s">
        <v>6794</v>
      </c>
      <c r="E4088" s="74" t="s">
        <v>6525</v>
      </c>
      <c r="F4088" s="41">
        <v>0.98311987961173952</v>
      </c>
      <c r="G4088" s="110">
        <v>11968.166666666668</v>
      </c>
      <c r="H4088" s="4">
        <v>4435.139755807917</v>
      </c>
      <c r="I4088" s="46">
        <v>10870.834217614412</v>
      </c>
      <c r="J4088" s="110">
        <v>10687.33322730026</v>
      </c>
      <c r="K4088" s="46">
        <v>10720.484094347703</v>
      </c>
      <c r="L4088" s="110">
        <f>$L$1*gp_need_index[[#This Row],[Normalised weighted population (base year)]]</f>
        <v>4416.2372659026714</v>
      </c>
      <c r="M4088" s="4">
        <f>$M$1*gp_need_index[[#This Row],[Normalised travel time adjusted wp (base year)]]</f>
        <v>6365.3260247616881</v>
      </c>
      <c r="N4088" s="115">
        <v>10781.563290664359</v>
      </c>
      <c r="O4088" s="43">
        <f>gp_need_index[[#This Row],[Combined weighted population (base year)]]/gp_need_index[[#This Row],[Registered population (base year)]]</f>
        <v>0.90085337135994303</v>
      </c>
      <c r="P4088" s="77">
        <v>12074.893265818493</v>
      </c>
      <c r="Q4088" s="4">
        <v>4523.5691857813636</v>
      </c>
      <c r="R4088" s="46">
        <v>10976.500301883476</v>
      </c>
      <c r="S4088" s="110">
        <v>10791.215655345906</v>
      </c>
      <c r="T4088" s="46">
        <v>10824.547968625608</v>
      </c>
      <c r="U4088" s="110">
        <f>$L$1*gp_need_index[[#This Row],[Normalised weighted population 2025/26]]</f>
        <v>4459.1637322390752</v>
      </c>
      <c r="V4088" s="4">
        <f>$M$1*gp_need_index[[#This Row],[Normalised travel time adjusted wp 2025/26]]</f>
        <v>6427.1143247441414</v>
      </c>
      <c r="W4088" s="115">
        <v>10886.278056983218</v>
      </c>
      <c r="X4088" s="43">
        <f>gp_need_index[[#This Row],[Combined weighted population 2025/26]]/gp_need_index[[#This Row],[Registered population 2025/26]]</f>
        <v>0.90156308775001781</v>
      </c>
    </row>
    <row r="4089" spans="1:24" ht="13">
      <c r="A4089" s="8" t="s">
        <v>660</v>
      </c>
      <c r="B4089" s="3" t="s">
        <v>12812</v>
      </c>
      <c r="C4089" s="74" t="s">
        <v>6401</v>
      </c>
      <c r="D4089" s="74" t="s">
        <v>6794</v>
      </c>
      <c r="E4089" s="74" t="s">
        <v>6643</v>
      </c>
      <c r="F4089" s="41">
        <v>0.98311987961173952</v>
      </c>
      <c r="G4089" s="110">
        <v>8829.0833333333321</v>
      </c>
      <c r="H4089" s="4">
        <v>4695.6964378721732</v>
      </c>
      <c r="I4089" s="46">
        <v>11509.476662038631</v>
      </c>
      <c r="J4089" s="110">
        <v>11315.195310377545</v>
      </c>
      <c r="K4089" s="46">
        <v>11350.29373272223</v>
      </c>
      <c r="L4089" s="110">
        <f>$L$1*gp_need_index[[#This Row],[Normalised weighted population (base year)]]</f>
        <v>4675.6834598372106</v>
      </c>
      <c r="M4089" s="4">
        <f>$M$1*gp_need_index[[#This Row],[Normalised travel time adjusted wp (base year)]]</f>
        <v>6739.2777648612619</v>
      </c>
      <c r="N4089" s="115">
        <v>11414.961224698473</v>
      </c>
      <c r="O4089" s="43">
        <f>gp_need_index[[#This Row],[Combined weighted population (base year)]]/gp_need_index[[#This Row],[Registered population (base year)]]</f>
        <v>1.2928818081943358</v>
      </c>
      <c r="P4089" s="77">
        <v>8921.9527960698833</v>
      </c>
      <c r="Q4089" s="4">
        <v>4798.7903648437969</v>
      </c>
      <c r="R4089" s="46">
        <v>11644.328123453914</v>
      </c>
      <c r="S4089" s="110">
        <v>11447.770462889604</v>
      </c>
      <c r="T4089" s="46">
        <v>11483.130767382649</v>
      </c>
      <c r="U4089" s="110">
        <f>$L$1*gp_need_index[[#This Row],[Normalised weighted population 2025/26]]</f>
        <v>4730.4663805719083</v>
      </c>
      <c r="V4089" s="4">
        <f>$M$1*gp_need_index[[#This Row],[Normalised travel time adjusted wp 2025/26]]</f>
        <v>6818.1502324042103</v>
      </c>
      <c r="W4089" s="115">
        <v>11548.616612976119</v>
      </c>
      <c r="X4089" s="43">
        <f>gp_need_index[[#This Row],[Combined weighted population 2025/26]]/gp_need_index[[#This Row],[Registered population 2025/26]]</f>
        <v>1.2944045857385931</v>
      </c>
    </row>
    <row r="4090" spans="1:24" ht="13">
      <c r="A4090" s="8" t="s">
        <v>635</v>
      </c>
      <c r="B4090" s="3" t="s">
        <v>8923</v>
      </c>
      <c r="C4090" s="74" t="s">
        <v>6401</v>
      </c>
      <c r="D4090" s="74" t="s">
        <v>6794</v>
      </c>
      <c r="E4090" s="74" t="s">
        <v>6643</v>
      </c>
      <c r="F4090" s="41">
        <v>0.98311987961173952</v>
      </c>
      <c r="G4090" s="110">
        <v>18115.75</v>
      </c>
      <c r="H4090" s="4">
        <v>5127.9656595910228</v>
      </c>
      <c r="I4090" s="46">
        <v>12568.998414544672</v>
      </c>
      <c r="J4090" s="110">
        <v>12356.832208147303</v>
      </c>
      <c r="K4090" s="46">
        <v>12395.161667231954</v>
      </c>
      <c r="L4090" s="110">
        <f>$L$1*gp_need_index[[#This Row],[Normalised weighted population (base year)]]</f>
        <v>5106.1103575144807</v>
      </c>
      <c r="M4090" s="4">
        <f>$M$1*gp_need_index[[#This Row],[Normalised travel time adjusted wp (base year)]]</f>
        <v>7359.6718625009744</v>
      </c>
      <c r="N4090" s="115">
        <v>12465.782220015455</v>
      </c>
      <c r="O4090" s="43">
        <f>gp_need_index[[#This Row],[Combined weighted population (base year)]]/gp_need_index[[#This Row],[Registered population (base year)]]</f>
        <v>0.68811847260066272</v>
      </c>
      <c r="P4090" s="77">
        <v>18273.932886432885</v>
      </c>
      <c r="Q4090" s="4">
        <v>5229.9451262638504</v>
      </c>
      <c r="R4090" s="46">
        <v>12690.530839610283</v>
      </c>
      <c r="S4090" s="110">
        <v>12476.313151246728</v>
      </c>
      <c r="T4090" s="46">
        <v>12514.850457127275</v>
      </c>
      <c r="U4090" s="110">
        <f>$L$1*gp_need_index[[#This Row],[Normalised weighted population 2025/26]]</f>
        <v>5155.4824676806547</v>
      </c>
      <c r="V4090" s="4">
        <f>$M$1*gp_need_index[[#This Row],[Normalised travel time adjusted wp 2025/26]]</f>
        <v>7430.7375123809652</v>
      </c>
      <c r="W4090" s="115">
        <v>12586.21998006162</v>
      </c>
      <c r="X4090" s="43">
        <f>gp_need_index[[#This Row],[Combined weighted population 2025/26]]/gp_need_index[[#This Row],[Registered population 2025/26]]</f>
        <v>0.68875266524624301</v>
      </c>
    </row>
    <row r="4091" spans="1:24" ht="13">
      <c r="A4091" s="8" t="s">
        <v>1409</v>
      </c>
      <c r="B4091" s="3" t="s">
        <v>8922</v>
      </c>
      <c r="C4091" s="74" t="s">
        <v>6412</v>
      </c>
      <c r="D4091" s="74" t="s">
        <v>6794</v>
      </c>
      <c r="E4091" s="74" t="s">
        <v>6498</v>
      </c>
      <c r="F4091" s="41">
        <v>1.0275269824752156</v>
      </c>
      <c r="G4091" s="110">
        <v>9154</v>
      </c>
      <c r="H4091" s="4">
        <v>2843.6321267109074</v>
      </c>
      <c r="I4091" s="46">
        <v>6969.9389708916724</v>
      </c>
      <c r="J4091" s="110">
        <v>7161.8003587967296</v>
      </c>
      <c r="K4091" s="46">
        <v>7184.0154321424661</v>
      </c>
      <c r="L4091" s="110">
        <f>$L$1*gp_need_index[[#This Row],[Normalised weighted population (base year)]]</f>
        <v>2831.512615144447</v>
      </c>
      <c r="M4091" s="4">
        <f>$M$1*gp_need_index[[#This Row],[Normalised travel time adjusted wp (base year)]]</f>
        <v>4265.5350252901453</v>
      </c>
      <c r="N4091" s="115">
        <v>7097.0476404345918</v>
      </c>
      <c r="O4091" s="43">
        <f>gp_need_index[[#This Row],[Combined weighted population (base year)]]/gp_need_index[[#This Row],[Registered population (base year)]]</f>
        <v>0.77529469526268213</v>
      </c>
      <c r="P4091" s="77">
        <v>9234.8968465174494</v>
      </c>
      <c r="Q4091" s="4">
        <v>2896.1572538392275</v>
      </c>
      <c r="R4091" s="46">
        <v>7027.5637810494145</v>
      </c>
      <c r="S4091" s="110">
        <v>7221.0114060938213</v>
      </c>
      <c r="T4091" s="46">
        <v>7243.3159380456937</v>
      </c>
      <c r="U4091" s="110">
        <f>$L$1*gp_need_index[[#This Row],[Normalised weighted population 2025/26]]</f>
        <v>2854.9224868217129</v>
      </c>
      <c r="V4091" s="4">
        <f>$M$1*gp_need_index[[#This Row],[Normalised travel time adjusted wp 2025/26]]</f>
        <v>4300.7449141520074</v>
      </c>
      <c r="W4091" s="115">
        <v>7155.6674009737199</v>
      </c>
      <c r="X4091" s="43">
        <f>gp_need_index[[#This Row],[Combined weighted population 2025/26]]/gp_need_index[[#This Row],[Registered population 2025/26]]</f>
        <v>0.7748508207400473</v>
      </c>
    </row>
    <row r="4092" spans="1:24" ht="13">
      <c r="A4092" s="8" t="s">
        <v>641</v>
      </c>
      <c r="B4092" s="3" t="s">
        <v>8921</v>
      </c>
      <c r="C4092" s="74" t="s">
        <v>6401</v>
      </c>
      <c r="D4092" s="74" t="s">
        <v>6794</v>
      </c>
      <c r="E4092" s="74" t="s">
        <v>6642</v>
      </c>
      <c r="F4092" s="41">
        <v>0.98311987961173952</v>
      </c>
      <c r="G4092" s="110">
        <v>10965.333333333332</v>
      </c>
      <c r="H4092" s="4">
        <v>5875.7494213965674</v>
      </c>
      <c r="I4092" s="46">
        <v>14401.868121652997</v>
      </c>
      <c r="J4092" s="110">
        <v>14158.762853943643</v>
      </c>
      <c r="K4092" s="46">
        <v>14202.681692717038</v>
      </c>
      <c r="L4092" s="110">
        <f>$L$1*gp_need_index[[#This Row],[Normalised weighted population (base year)]]</f>
        <v>5850.7070776962919</v>
      </c>
      <c r="M4092" s="4">
        <f>$M$1*gp_need_index[[#This Row],[Normalised travel time adjusted wp (base year)]]</f>
        <v>8432.8933847048356</v>
      </c>
      <c r="N4092" s="115">
        <v>14283.600462401128</v>
      </c>
      <c r="O4092" s="43">
        <f>gp_need_index[[#This Row],[Combined weighted population (base year)]]/gp_need_index[[#This Row],[Registered population (base year)]]</f>
        <v>1.3026143417802587</v>
      </c>
      <c r="P4092" s="77">
        <v>11077.397078995687</v>
      </c>
      <c r="Q4092" s="4">
        <v>6001.3117544117986</v>
      </c>
      <c r="R4092" s="46">
        <v>14562.262138280867</v>
      </c>
      <c r="S4092" s="110">
        <v>14316.449400261277</v>
      </c>
      <c r="T4092" s="46">
        <v>14360.670588281562</v>
      </c>
      <c r="U4092" s="110">
        <f>$L$1*gp_need_index[[#This Row],[Normalised weighted population 2025/26]]</f>
        <v>5915.8665695329046</v>
      </c>
      <c r="V4092" s="4">
        <f>$M$1*gp_need_index[[#This Row],[Normalised travel time adjusted wp 2025/26]]</f>
        <v>8526.6998602062959</v>
      </c>
      <c r="W4092" s="115">
        <v>14442.5664297392</v>
      </c>
      <c r="X4092" s="43">
        <f>gp_need_index[[#This Row],[Combined weighted population 2025/26]]/gp_need_index[[#This Row],[Registered population 2025/26]]</f>
        <v>1.3037870112216479</v>
      </c>
    </row>
    <row r="4093" spans="1:24" ht="13">
      <c r="A4093" s="8" t="s">
        <v>625</v>
      </c>
      <c r="B4093" s="3" t="s">
        <v>8920</v>
      </c>
      <c r="C4093" s="74" t="s">
        <v>6401</v>
      </c>
      <c r="D4093" s="74" t="s">
        <v>6794</v>
      </c>
      <c r="E4093" s="74" t="s">
        <v>6525</v>
      </c>
      <c r="F4093" s="41">
        <v>0.98311987961173952</v>
      </c>
      <c r="G4093" s="110">
        <v>17895.583333333332</v>
      </c>
      <c r="H4093" s="4">
        <v>6126.8364279624057</v>
      </c>
      <c r="I4093" s="46">
        <v>15017.299736631963</v>
      </c>
      <c r="J4093" s="110">
        <v>14763.805909171024</v>
      </c>
      <c r="K4093" s="46">
        <v>14809.601521266186</v>
      </c>
      <c r="L4093" s="110">
        <f>$L$1*gp_need_index[[#This Row],[Normalised weighted population (base year)]]</f>
        <v>6100.7239557276835</v>
      </c>
      <c r="M4093" s="4">
        <f>$M$1*gp_need_index[[#This Row],[Normalised travel time adjusted wp (base year)]]</f>
        <v>8793.2542178172735</v>
      </c>
      <c r="N4093" s="115">
        <v>14893.978173544958</v>
      </c>
      <c r="O4093" s="43">
        <f>gp_need_index[[#This Row],[Combined weighted population (base year)]]/gp_need_index[[#This Row],[Registered population (base year)]]</f>
        <v>0.83227117530181793</v>
      </c>
      <c r="P4093" s="77">
        <v>18057.65892427693</v>
      </c>
      <c r="Q4093" s="4">
        <v>6238.7465205826584</v>
      </c>
      <c r="R4093" s="46">
        <v>15138.400730511086</v>
      </c>
      <c r="S4093" s="110">
        <v>14882.862703694329</v>
      </c>
      <c r="T4093" s="46">
        <v>14928.833450455615</v>
      </c>
      <c r="U4093" s="110">
        <f>$L$1*gp_need_index[[#This Row],[Normalised weighted population 2025/26]]</f>
        <v>6149.9207985274988</v>
      </c>
      <c r="V4093" s="4">
        <f>$M$1*gp_need_index[[#This Row],[Normalised travel time adjusted wp 2025/26]]</f>
        <v>8864.0486050084437</v>
      </c>
      <c r="W4093" s="115">
        <v>15013.969403535943</v>
      </c>
      <c r="X4093" s="43">
        <f>gp_need_index[[#This Row],[Combined weighted population 2025/26]]/gp_need_index[[#This Row],[Registered population 2025/26]]</f>
        <v>0.83144606211112915</v>
      </c>
    </row>
    <row r="4094" spans="1:24" ht="13">
      <c r="A4094" s="8" t="s">
        <v>665</v>
      </c>
      <c r="B4094" s="3" t="s">
        <v>8919</v>
      </c>
      <c r="C4094" s="74" t="s">
        <v>6401</v>
      </c>
      <c r="D4094" s="74" t="s">
        <v>6794</v>
      </c>
      <c r="E4094" s="74" t="s">
        <v>6525</v>
      </c>
      <c r="F4094" s="41">
        <v>0.98311987961173952</v>
      </c>
      <c r="G4094" s="110">
        <v>15615.75</v>
      </c>
      <c r="H4094" s="4">
        <v>4255.9592865648247</v>
      </c>
      <c r="I4094" s="46">
        <v>10431.650497727058</v>
      </c>
      <c r="J4094" s="110">
        <v>10255.562981477167</v>
      </c>
      <c r="K4094" s="46">
        <v>10287.374547343492</v>
      </c>
      <c r="L4094" s="110">
        <f>$L$1*gp_need_index[[#This Row],[Normalised weighted population (base year)]]</f>
        <v>4237.8204607598254</v>
      </c>
      <c r="M4094" s="4">
        <f>$M$1*gp_need_index[[#This Row],[Normalised travel time adjusted wp (base year)]]</f>
        <v>6108.1656720335686</v>
      </c>
      <c r="N4094" s="115">
        <v>10345.986132793394</v>
      </c>
      <c r="O4094" s="43">
        <f>gp_need_index[[#This Row],[Combined weighted population (base year)]]/gp_need_index[[#This Row],[Registered population (base year)]]</f>
        <v>0.66253533341615956</v>
      </c>
      <c r="P4094" s="77">
        <v>15750.252975345937</v>
      </c>
      <c r="Q4094" s="4">
        <v>4328.9056305490421</v>
      </c>
      <c r="R4094" s="46">
        <v>10504.146617211312</v>
      </c>
      <c r="S4094" s="110">
        <v>10326.835357736847</v>
      </c>
      <c r="T4094" s="46">
        <v>10358.733275666182</v>
      </c>
      <c r="U4094" s="110">
        <f>$L$1*gp_need_index[[#This Row],[Normalised weighted population 2025/26]]</f>
        <v>4267.2717483142742</v>
      </c>
      <c r="V4094" s="4">
        <f>$M$1*gp_need_index[[#This Row],[Normalised travel time adjusted wp 2025/26]]</f>
        <v>6150.5351738665877</v>
      </c>
      <c r="W4094" s="115">
        <v>10417.806922180862</v>
      </c>
      <c r="X4094" s="43">
        <f>gp_need_index[[#This Row],[Combined weighted population 2025/26]]/gp_need_index[[#This Row],[Registered population 2025/26]]</f>
        <v>0.66143743459155746</v>
      </c>
    </row>
    <row r="4095" spans="1:24" ht="13">
      <c r="A4095" s="8" t="s">
        <v>640</v>
      </c>
      <c r="B4095" s="3" t="s">
        <v>8918</v>
      </c>
      <c r="C4095" s="74" t="s">
        <v>6401</v>
      </c>
      <c r="D4095" s="74" t="s">
        <v>6794</v>
      </c>
      <c r="E4095" s="74" t="s">
        <v>6643</v>
      </c>
      <c r="F4095" s="41">
        <v>0.98311987961173952</v>
      </c>
      <c r="G4095" s="110">
        <v>15346.416666666668</v>
      </c>
      <c r="H4095" s="4">
        <v>6263.0002005932611</v>
      </c>
      <c r="I4095" s="46">
        <v>15351.046558651855</v>
      </c>
      <c r="J4095" s="110">
        <v>15091.919044656021</v>
      </c>
      <c r="K4095" s="46">
        <v>15138.732425608918</v>
      </c>
      <c r="L4095" s="110">
        <f>$L$1*gp_need_index[[#This Row],[Normalised weighted population (base year)]]</f>
        <v>6236.3074006847046</v>
      </c>
      <c r="M4095" s="4">
        <f>$M$1*gp_need_index[[#This Row],[Normalised travel time adjusted wp (base year)]]</f>
        <v>8988.6768771420266</v>
      </c>
      <c r="N4095" s="115">
        <v>15224.98427782673</v>
      </c>
      <c r="O4095" s="43">
        <f>gp_need_index[[#This Row],[Combined weighted population (base year)]]/gp_need_index[[#This Row],[Registered population (base year)]]</f>
        <v>0.99208724802163772</v>
      </c>
      <c r="P4095" s="77">
        <v>15488.867435985227</v>
      </c>
      <c r="Q4095" s="4">
        <v>6392.5051578441617</v>
      </c>
      <c r="R4095" s="46">
        <v>15511.49809213054</v>
      </c>
      <c r="S4095" s="110">
        <v>15249.662136933104</v>
      </c>
      <c r="T4095" s="46">
        <v>15296.765867596298</v>
      </c>
      <c r="U4095" s="110">
        <f>$L$1*gp_need_index[[#This Row],[Normalised weighted population 2025/26]]</f>
        <v>6301.4902585349</v>
      </c>
      <c r="V4095" s="4">
        <f>$M$1*gp_need_index[[#This Row],[Normalised travel time adjusted wp 2025/26]]</f>
        <v>9082.5098022424245</v>
      </c>
      <c r="W4095" s="115">
        <v>15384.000060777325</v>
      </c>
      <c r="X4095" s="43">
        <f>gp_need_index[[#This Row],[Combined weighted population 2025/26]]/gp_need_index[[#This Row],[Registered population 2025/26]]</f>
        <v>0.99322950011411015</v>
      </c>
    </row>
    <row r="4096" spans="1:24" ht="13">
      <c r="A4096" s="8" t="s">
        <v>1412</v>
      </c>
      <c r="B4096" s="3" t="s">
        <v>12813</v>
      </c>
      <c r="C4096" s="74" t="s">
        <v>6412</v>
      </c>
      <c r="D4096" s="74" t="s">
        <v>6794</v>
      </c>
      <c r="E4096" s="74" t="s">
        <v>6498</v>
      </c>
      <c r="F4096" s="41">
        <v>1.0275269824752156</v>
      </c>
      <c r="G4096" s="110">
        <v>15822.749999999998</v>
      </c>
      <c r="H4096" s="4">
        <v>8081.052817087766</v>
      </c>
      <c r="I4096" s="46">
        <v>19807.219234367611</v>
      </c>
      <c r="J4096" s="110">
        <v>20352.4522111148</v>
      </c>
      <c r="K4096" s="46">
        <v>20415.583155288656</v>
      </c>
      <c r="L4096" s="110">
        <f>$L$1*gp_need_index[[#This Row],[Normalised weighted population (base year)]]</f>
        <v>8046.6115079725978</v>
      </c>
      <c r="M4096" s="4">
        <f>$M$1*gp_need_index[[#This Row],[Normalised travel time adjusted wp (base year)]]</f>
        <v>12121.825994551999</v>
      </c>
      <c r="N4096" s="115">
        <v>20168.437502524597</v>
      </c>
      <c r="O4096" s="43">
        <f>gp_need_index[[#This Row],[Combined weighted population (base year)]]/gp_need_index[[#This Row],[Registered population (base year)]]</f>
        <v>1.2746480543852743</v>
      </c>
      <c r="P4096" s="77">
        <v>15972.827058298009</v>
      </c>
      <c r="Q4096" s="4">
        <v>8251.2272537240315</v>
      </c>
      <c r="R4096" s="46">
        <v>20021.711777083554</v>
      </c>
      <c r="S4096" s="110">
        <v>20572.849086295151</v>
      </c>
      <c r="T4096" s="46">
        <v>20636.395277262123</v>
      </c>
      <c r="U4096" s="110">
        <f>$L$1*gp_need_index[[#This Row],[Normalised weighted population 2025/26]]</f>
        <v>8133.7483312777968</v>
      </c>
      <c r="V4096" s="4">
        <f>$M$1*gp_need_index[[#This Row],[Normalised travel time adjusted wp 2025/26]]</f>
        <v>12252.933986897384</v>
      </c>
      <c r="W4096" s="115">
        <v>20386.682318175182</v>
      </c>
      <c r="X4096" s="43">
        <f>gp_need_index[[#This Row],[Combined weighted population 2025/26]]/gp_need_index[[#This Row],[Registered population 2025/26]]</f>
        <v>1.2763352563555204</v>
      </c>
    </row>
    <row r="4097" spans="1:24" ht="13">
      <c r="A4097" s="8" t="s">
        <v>686</v>
      </c>
      <c r="B4097" s="3" t="s">
        <v>8917</v>
      </c>
      <c r="C4097" s="74" t="s">
        <v>6401</v>
      </c>
      <c r="D4097" s="74" t="s">
        <v>6794</v>
      </c>
      <c r="E4097" s="74" t="s">
        <v>6643</v>
      </c>
      <c r="F4097" s="41">
        <v>0.98311987961173952</v>
      </c>
      <c r="G4097" s="110">
        <v>27600.166666666672</v>
      </c>
      <c r="H4097" s="4">
        <v>12043.509699398566</v>
      </c>
      <c r="I4097" s="46">
        <v>29519.475044489038</v>
      </c>
      <c r="J4097" s="110">
        <v>29021.18275193981</v>
      </c>
      <c r="K4097" s="46">
        <v>29111.203091954241</v>
      </c>
      <c r="L4097" s="110">
        <f>$L$1*gp_need_index[[#This Row],[Normalised weighted population (base year)]]</f>
        <v>11992.180466713511</v>
      </c>
      <c r="M4097" s="4">
        <f>$M$1*gp_need_index[[#This Row],[Normalised travel time adjusted wp (base year)]]</f>
        <v>17284.881636178961</v>
      </c>
      <c r="N4097" s="115">
        <v>29277.062102892472</v>
      </c>
      <c r="O4097" s="43">
        <f>gp_need_index[[#This Row],[Combined weighted population (base year)]]/gp_need_index[[#This Row],[Registered population (base year)]]</f>
        <v>1.0607567141343035</v>
      </c>
      <c r="P4097" s="77">
        <v>27855.430996651543</v>
      </c>
      <c r="Q4097" s="4">
        <v>12289.802274671158</v>
      </c>
      <c r="R4097" s="46">
        <v>29821.367340204582</v>
      </c>
      <c r="S4097" s="110">
        <v>29317.97906935939</v>
      </c>
      <c r="T4097" s="46">
        <v>29408.537547132324</v>
      </c>
      <c r="U4097" s="110">
        <f>$L$1*gp_need_index[[#This Row],[Normalised weighted population 2025/26]]</f>
        <v>12114.823125035688</v>
      </c>
      <c r="V4097" s="4">
        <f>$M$1*gp_need_index[[#This Row],[Normalised travel time adjusted wp 2025/26]]</f>
        <v>17461.425039344987</v>
      </c>
      <c r="W4097" s="115">
        <v>29576.248164380675</v>
      </c>
      <c r="X4097" s="43">
        <f>gp_need_index[[#This Row],[Combined weighted population 2025/26]]/gp_need_index[[#This Row],[Registered population 2025/26]]</f>
        <v>1.0617767202358488</v>
      </c>
    </row>
    <row r="4098" spans="1:24" ht="13">
      <c r="A4098" s="8" t="s">
        <v>1407</v>
      </c>
      <c r="B4098" s="3" t="s">
        <v>8916</v>
      </c>
      <c r="C4098" s="74" t="s">
        <v>6412</v>
      </c>
      <c r="D4098" s="74" t="s">
        <v>6794</v>
      </c>
      <c r="E4098" s="74" t="s">
        <v>6498</v>
      </c>
      <c r="F4098" s="41">
        <v>1.0275269824752156</v>
      </c>
      <c r="G4098" s="110">
        <v>8513.8333333333339</v>
      </c>
      <c r="H4098" s="4">
        <v>3780.9545670256775</v>
      </c>
      <c r="I4098" s="46">
        <v>9267.3810850366208</v>
      </c>
      <c r="J4098" s="110">
        <v>9522.4841217555677</v>
      </c>
      <c r="K4098" s="46">
        <v>9552.0217620974363</v>
      </c>
      <c r="L4098" s="110">
        <f>$L$1*gp_need_index[[#This Row],[Normalised weighted population (base year)]]</f>
        <v>3764.8402032242211</v>
      </c>
      <c r="M4098" s="4">
        <f>$M$1*gp_need_index[[#This Row],[Normalised travel time adjusted wp (base year)]]</f>
        <v>5671.5473085236963</v>
      </c>
      <c r="N4098" s="115">
        <v>9436.3875117479183</v>
      </c>
      <c r="O4098" s="43">
        <f>gp_need_index[[#This Row],[Combined weighted population (base year)]]/gp_need_index[[#This Row],[Registered population (base year)]]</f>
        <v>1.1083594360254392</v>
      </c>
      <c r="P4098" s="77">
        <v>8591.761674274796</v>
      </c>
      <c r="Q4098" s="4">
        <v>3860.6710859817322</v>
      </c>
      <c r="R4098" s="46">
        <v>9367.969318110805</v>
      </c>
      <c r="S4098" s="110">
        <v>9625.8412453587989</v>
      </c>
      <c r="T4098" s="46">
        <v>9655.5739062765733</v>
      </c>
      <c r="U4098" s="110">
        <f>$L$1*gp_need_index[[#This Row],[Normalised weighted population 2025/26]]</f>
        <v>3805.7038107929693</v>
      </c>
      <c r="V4098" s="4">
        <f>$M$1*gp_need_index[[#This Row],[Normalised travel time adjusted wp 2025/26]]</f>
        <v>5733.0317669177775</v>
      </c>
      <c r="W4098" s="115">
        <v>9538.7355777107477</v>
      </c>
      <c r="X4098" s="43">
        <f>gp_need_index[[#This Row],[Combined weighted population 2025/26]]/gp_need_index[[#This Row],[Registered population 2025/26]]</f>
        <v>1.1102188281445649</v>
      </c>
    </row>
    <row r="4099" spans="1:24" ht="13">
      <c r="A4099" s="8" t="s">
        <v>689</v>
      </c>
      <c r="B4099" s="3" t="s">
        <v>8915</v>
      </c>
      <c r="C4099" s="74" t="s">
        <v>6401</v>
      </c>
      <c r="D4099" s="74" t="s">
        <v>6794</v>
      </c>
      <c r="E4099" s="74" t="s">
        <v>6643</v>
      </c>
      <c r="F4099" s="41">
        <v>0.98311987961173952</v>
      </c>
      <c r="G4099" s="110">
        <v>9660.0833333333321</v>
      </c>
      <c r="H4099" s="4">
        <v>4364.9650087483824</v>
      </c>
      <c r="I4099" s="46">
        <v>10698.831060205846</v>
      </c>
      <c r="J4099" s="110">
        <v>10518.233503895912</v>
      </c>
      <c r="K4099" s="46">
        <v>10550.859843231052</v>
      </c>
      <c r="L4099" s="110">
        <f>$L$1*gp_need_index[[#This Row],[Normalised weighted population (base year)]]</f>
        <v>4346.3616024168086</v>
      </c>
      <c r="M4099" s="4">
        <f>$M$1*gp_need_index[[#This Row],[Normalised travel time adjusted wp (base year)]]</f>
        <v>6264.6110150138729</v>
      </c>
      <c r="N4099" s="115">
        <v>10610.972617430682</v>
      </c>
      <c r="O4099" s="43">
        <f>gp_need_index[[#This Row],[Combined weighted population (base year)]]/gp_need_index[[#This Row],[Registered population (base year)]]</f>
        <v>1.0984348945330715</v>
      </c>
      <c r="P4099" s="77">
        <v>9758.5198399824185</v>
      </c>
      <c r="Q4099" s="4">
        <v>4459.6831009205134</v>
      </c>
      <c r="R4099" s="46">
        <v>10821.479874216435</v>
      </c>
      <c r="S4099" s="110">
        <v>10638.811991160523</v>
      </c>
      <c r="T4099" s="46">
        <v>10671.673554263243</v>
      </c>
      <c r="U4099" s="110">
        <f>$L$1*gp_need_index[[#This Row],[Normalised weighted population 2025/26]]</f>
        <v>4396.1872415728794</v>
      </c>
      <c r="V4099" s="4">
        <f>$M$1*gp_need_index[[#This Row],[Normalised travel time adjusted wp 2025/26]]</f>
        <v>6336.3445908685962</v>
      </c>
      <c r="W4099" s="115">
        <v>10732.531832441477</v>
      </c>
      <c r="X4099" s="43">
        <f>gp_need_index[[#This Row],[Combined weighted population 2025/26]]/gp_need_index[[#This Row],[Registered population 2025/26]]</f>
        <v>1.0998114476816816</v>
      </c>
    </row>
    <row r="4100" spans="1:24" ht="13">
      <c r="A4100" s="8" t="s">
        <v>1405</v>
      </c>
      <c r="B4100" s="3" t="s">
        <v>8914</v>
      </c>
      <c r="C4100" s="74" t="s">
        <v>6412</v>
      </c>
      <c r="D4100" s="74" t="s">
        <v>6794</v>
      </c>
      <c r="E4100" s="74" t="s">
        <v>6498</v>
      </c>
      <c r="F4100" s="41">
        <v>1.0275269824752156</v>
      </c>
      <c r="G4100" s="110">
        <v>6738.5</v>
      </c>
      <c r="H4100" s="4">
        <v>2337.8584578985306</v>
      </c>
      <c r="I4100" s="46">
        <v>5730.2527359553387</v>
      </c>
      <c r="J4100" s="110">
        <v>5887.9893025965375</v>
      </c>
      <c r="K4100" s="46">
        <v>5906.2531619144575</v>
      </c>
      <c r="L4100" s="110">
        <f>$L$1*gp_need_index[[#This Row],[Normalised weighted population (base year)]]</f>
        <v>2327.8945450720071</v>
      </c>
      <c r="M4100" s="4">
        <f>$M$1*gp_need_index[[#This Row],[Normalised travel time adjusted wp (base year)]]</f>
        <v>3506.8590773980918</v>
      </c>
      <c r="N4100" s="115">
        <v>5834.7536224700989</v>
      </c>
      <c r="O4100" s="43">
        <f>gp_need_index[[#This Row],[Combined weighted population (base year)]]/gp_need_index[[#This Row],[Registered population (base year)]]</f>
        <v>0.86588315240336855</v>
      </c>
      <c r="P4100" s="77">
        <v>6800.4527457184467</v>
      </c>
      <c r="Q4100" s="4">
        <v>2387.5400522927162</v>
      </c>
      <c r="R4100" s="46">
        <v>5793.3974320817506</v>
      </c>
      <c r="S4100" s="110">
        <v>5952.8721816666239</v>
      </c>
      <c r="T4100" s="46">
        <v>5971.2596374279246</v>
      </c>
      <c r="U4100" s="110">
        <f>$L$1*gp_need_index[[#This Row],[Normalised weighted population 2025/26]]</f>
        <v>2353.5468505524559</v>
      </c>
      <c r="V4100" s="4">
        <f>$M$1*gp_need_index[[#This Row],[Normalised travel time adjusted wp 2025/26]]</f>
        <v>3545.4569062575251</v>
      </c>
      <c r="W4100" s="115">
        <v>5899.0037568099815</v>
      </c>
      <c r="X4100" s="43">
        <f>gp_need_index[[#This Row],[Combined weighted population 2025/26]]/gp_need_index[[#This Row],[Registered population 2025/26]]</f>
        <v>0.86744279791135726</v>
      </c>
    </row>
    <row r="4101" spans="1:24" ht="13">
      <c r="A4101" s="8" t="s">
        <v>639</v>
      </c>
      <c r="B4101" s="3" t="s">
        <v>8913</v>
      </c>
      <c r="C4101" s="74" t="s">
        <v>6401</v>
      </c>
      <c r="D4101" s="74" t="s">
        <v>6794</v>
      </c>
      <c r="E4101" s="74" t="s">
        <v>6525</v>
      </c>
      <c r="F4101" s="41">
        <v>0.98311987961173952</v>
      </c>
      <c r="G4101" s="110">
        <v>16259</v>
      </c>
      <c r="H4101" s="4">
        <v>8159.1603705282696</v>
      </c>
      <c r="I4101" s="46">
        <v>19998.666248744838</v>
      </c>
      <c r="J4101" s="110">
        <v>19661.086354861382</v>
      </c>
      <c r="K4101" s="46">
        <v>19722.072762405347</v>
      </c>
      <c r="L4101" s="110">
        <f>$L$1*gp_need_index[[#This Row],[Normalised weighted population (base year)]]</f>
        <v>8124.3861683540945</v>
      </c>
      <c r="M4101" s="4">
        <f>$M$1*gp_need_index[[#This Row],[Normalised travel time adjusted wp (base year)]]</f>
        <v>11710.051702140119</v>
      </c>
      <c r="N4101" s="115">
        <v>19834.437870494214</v>
      </c>
      <c r="O4101" s="43">
        <f>gp_need_index[[#This Row],[Combined weighted population (base year)]]/gp_need_index[[#This Row],[Registered population (base year)]]</f>
        <v>1.2199051522537803</v>
      </c>
      <c r="P4101" s="77">
        <v>16417.607931611135</v>
      </c>
      <c r="Q4101" s="4">
        <v>8323.6907141068641</v>
      </c>
      <c r="R4101" s="46">
        <v>20197.545319602988</v>
      </c>
      <c r="S4101" s="110">
        <v>19856.608323060744</v>
      </c>
      <c r="T4101" s="46">
        <v>19917.942162586849</v>
      </c>
      <c r="U4101" s="110">
        <f>$L$1*gp_need_index[[#This Row],[Normalised weighted population 2025/26]]</f>
        <v>8205.1800749255635</v>
      </c>
      <c r="V4101" s="4">
        <f>$M$1*gp_need_index[[#This Row],[Normalised travel time adjusted wp 2025/26]]</f>
        <v>11826.349863627727</v>
      </c>
      <c r="W4101" s="115">
        <v>20031.529938553293</v>
      </c>
      <c r="X4101" s="43">
        <f>gp_need_index[[#This Row],[Combined weighted population 2025/26]]/gp_need_index[[#This Row],[Registered population 2025/26]]</f>
        <v>1.220124760074442</v>
      </c>
    </row>
    <row r="4102" spans="1:24" ht="13">
      <c r="A4102" s="8" t="s">
        <v>659</v>
      </c>
      <c r="B4102" s="3" t="s">
        <v>8912</v>
      </c>
      <c r="C4102" s="74" t="s">
        <v>6401</v>
      </c>
      <c r="D4102" s="74" t="s">
        <v>6794</v>
      </c>
      <c r="E4102" s="74" t="s">
        <v>6525</v>
      </c>
      <c r="F4102" s="41">
        <v>0.98311987961173952</v>
      </c>
      <c r="G4102" s="110">
        <v>15031.666666666664</v>
      </c>
      <c r="H4102" s="4">
        <v>5553.5079344661235</v>
      </c>
      <c r="I4102" s="46">
        <v>13612.031955189219</v>
      </c>
      <c r="J4102" s="110">
        <v>13382.259217056777</v>
      </c>
      <c r="K4102" s="46">
        <v>13423.769431687853</v>
      </c>
      <c r="L4102" s="110">
        <f>$L$1*gp_need_index[[#This Row],[Normalised weighted population (base year)]]</f>
        <v>5529.8389784805813</v>
      </c>
      <c r="M4102" s="4">
        <f>$M$1*gp_need_index[[#This Row],[Normalised travel time adjusted wp (base year)]]</f>
        <v>7970.4114256346165</v>
      </c>
      <c r="N4102" s="115">
        <v>13500.250404115199</v>
      </c>
      <c r="O4102" s="43">
        <f>gp_need_index[[#This Row],[Combined weighted population (base year)]]/gp_need_index[[#This Row],[Registered population (base year)]]</f>
        <v>0.89812066110091149</v>
      </c>
      <c r="P4102" s="77">
        <v>15162.659830947472</v>
      </c>
      <c r="Q4102" s="4">
        <v>5656.4312165176525</v>
      </c>
      <c r="R4102" s="46">
        <v>13725.404963595047</v>
      </c>
      <c r="S4102" s="110">
        <v>13493.718475431935</v>
      </c>
      <c r="T4102" s="46">
        <v>13535.398381190133</v>
      </c>
      <c r="U4102" s="110">
        <f>$L$1*gp_need_index[[#This Row],[Normalised weighted population 2025/26]]</f>
        <v>5575.8963550026192</v>
      </c>
      <c r="V4102" s="4">
        <f>$M$1*gp_need_index[[#This Row],[Normalised travel time adjusted wp 2025/26]]</f>
        <v>8036.6915162658133</v>
      </c>
      <c r="W4102" s="115">
        <v>13612.587871268432</v>
      </c>
      <c r="X4102" s="43">
        <f>gp_need_index[[#This Row],[Combined weighted population 2025/26]]/gp_need_index[[#This Row],[Registered population 2025/26]]</f>
        <v>0.89777044549167462</v>
      </c>
    </row>
    <row r="4103" spans="1:24" ht="13">
      <c r="A4103" s="8" t="s">
        <v>619</v>
      </c>
      <c r="B4103" s="3" t="s">
        <v>8911</v>
      </c>
      <c r="C4103" s="74" t="s">
        <v>6401</v>
      </c>
      <c r="D4103" s="74" t="s">
        <v>6794</v>
      </c>
      <c r="E4103" s="74" t="s">
        <v>6642</v>
      </c>
      <c r="F4103" s="41">
        <v>0.98311987961173952</v>
      </c>
      <c r="G4103" s="110">
        <v>33904.75</v>
      </c>
      <c r="H4103" s="4">
        <v>16161.692157366075</v>
      </c>
      <c r="I4103" s="46">
        <v>39613.425008484599</v>
      </c>
      <c r="J4103" s="110">
        <v>38944.74562535005</v>
      </c>
      <c r="K4103" s="46">
        <v>39065.547705435332</v>
      </c>
      <c r="L4103" s="110">
        <f>$L$1*gp_need_index[[#This Row],[Normalised weighted population (base year)]]</f>
        <v>16092.811301366839</v>
      </c>
      <c r="M4103" s="4">
        <f>$M$1*gp_need_index[[#This Row],[Normalised travel time adjusted wp (base year)]]</f>
        <v>23195.309586073967</v>
      </c>
      <c r="N4103" s="115">
        <v>39288.120887440804</v>
      </c>
      <c r="O4103" s="43">
        <f>gp_need_index[[#This Row],[Combined weighted population (base year)]]/gp_need_index[[#This Row],[Registered population (base year)]]</f>
        <v>1.1587792532739749</v>
      </c>
      <c r="P4103" s="77">
        <v>34236.778731919345</v>
      </c>
      <c r="Q4103" s="4">
        <v>16504.857029559666</v>
      </c>
      <c r="R4103" s="46">
        <v>40049.253305763741</v>
      </c>
      <c r="S4103" s="110">
        <v>39373.217088502512</v>
      </c>
      <c r="T4103" s="46">
        <v>39494.834564117831</v>
      </c>
      <c r="U4103" s="110">
        <f>$L$1*gp_need_index[[#This Row],[Normalised weighted population 2025/26]]</f>
        <v>16269.864978154619</v>
      </c>
      <c r="V4103" s="4">
        <f>$M$1*gp_need_index[[#This Row],[Normalised travel time adjusted wp 2025/26]]</f>
        <v>23450.200203849392</v>
      </c>
      <c r="W4103" s="115">
        <v>39720.065182004008</v>
      </c>
      <c r="X4103" s="43">
        <f>gp_need_index[[#This Row],[Combined weighted population 2025/26]]/gp_need_index[[#This Row],[Registered population 2025/26]]</f>
        <v>1.160157779241437</v>
      </c>
    </row>
    <row r="4104" spans="1:24" ht="13">
      <c r="A4104" s="8" t="s">
        <v>676</v>
      </c>
      <c r="B4104" s="3" t="s">
        <v>8910</v>
      </c>
      <c r="C4104" s="74" t="s">
        <v>6401</v>
      </c>
      <c r="D4104" s="74" t="s">
        <v>6794</v>
      </c>
      <c r="E4104" s="74" t="s">
        <v>6643</v>
      </c>
      <c r="F4104" s="41">
        <v>0.98311987961173952</v>
      </c>
      <c r="G4104" s="110">
        <v>2434.25</v>
      </c>
      <c r="H4104" s="4">
        <v>845.89267805762154</v>
      </c>
      <c r="I4104" s="46">
        <v>2073.3414447687901</v>
      </c>
      <c r="J4104" s="110">
        <v>2038.343191575123</v>
      </c>
      <c r="K4104" s="46">
        <v>2044.6658955372634</v>
      </c>
      <c r="L4104" s="110">
        <f>$L$1*gp_need_index[[#This Row],[Normalised weighted population (base year)]]</f>
        <v>842.2874979081198</v>
      </c>
      <c r="M4104" s="4">
        <f>$M$1*gp_need_index[[#This Row],[Normalised travel time adjusted wp (base year)]]</f>
        <v>1214.0277362724742</v>
      </c>
      <c r="N4104" s="115">
        <v>2056.315234180594</v>
      </c>
      <c r="O4104" s="43">
        <f>gp_need_index[[#This Row],[Combined weighted population (base year)]]/gp_need_index[[#This Row],[Registered population (base year)]]</f>
        <v>0.844742830103972</v>
      </c>
      <c r="P4104" s="77">
        <v>2456.2555206135858</v>
      </c>
      <c r="Q4104" s="4">
        <v>863.67032277421379</v>
      </c>
      <c r="R4104" s="46">
        <v>2095.7074313038161</v>
      </c>
      <c r="S4104" s="110">
        <v>2060.3316375648355</v>
      </c>
      <c r="T4104" s="46">
        <v>2066.6956675125984</v>
      </c>
      <c r="U4104" s="110">
        <f>$L$1*gp_need_index[[#This Row],[Normalised weighted population 2025/26]]</f>
        <v>851.37359942042258</v>
      </c>
      <c r="V4104" s="4">
        <f>$M$1*gp_need_index[[#This Row],[Normalised travel time adjusted wp 2025/26]]</f>
        <v>1227.1079926900084</v>
      </c>
      <c r="W4104" s="115">
        <v>2078.4815921104309</v>
      </c>
      <c r="X4104" s="43">
        <f>gp_need_index[[#This Row],[Combined weighted population 2025/26]]/gp_need_index[[#This Row],[Registered population 2025/26]]</f>
        <v>0.84619925519443318</v>
      </c>
    </row>
    <row r="4105" spans="1:24" ht="13">
      <c r="A4105" s="8" t="s">
        <v>645</v>
      </c>
      <c r="B4105" s="3" t="s">
        <v>8909</v>
      </c>
      <c r="C4105" s="74" t="s">
        <v>6401</v>
      </c>
      <c r="D4105" s="74" t="s">
        <v>6794</v>
      </c>
      <c r="E4105" s="74" t="s">
        <v>6525</v>
      </c>
      <c r="F4105" s="41">
        <v>0.98311987961173952</v>
      </c>
      <c r="G4105" s="110">
        <v>22684.333333333336</v>
      </c>
      <c r="H4105" s="4">
        <v>8938.9875504132688</v>
      </c>
      <c r="I4105" s="46">
        <v>21910.076589268669</v>
      </c>
      <c r="J4105" s="110">
        <v>21540.231858725805</v>
      </c>
      <c r="K4105" s="46">
        <v>21607.047157484867</v>
      </c>
      <c r="L4105" s="110">
        <f>$L$1*gp_need_index[[#This Row],[Normalised weighted population (base year)]]</f>
        <v>8900.8897381146762</v>
      </c>
      <c r="M4105" s="4">
        <f>$M$1*gp_need_index[[#This Row],[Normalised travel time adjusted wp (base year)]]</f>
        <v>12829.262035126407</v>
      </c>
      <c r="N4105" s="115">
        <v>21730.151773241083</v>
      </c>
      <c r="O4105" s="43">
        <f>gp_need_index[[#This Row],[Combined weighted population (base year)]]/gp_need_index[[#This Row],[Registered population (base year)]]</f>
        <v>0.9579365394578232</v>
      </c>
      <c r="P4105" s="77">
        <v>22876.668434486866</v>
      </c>
      <c r="Q4105" s="4">
        <v>9098.2989558048885</v>
      </c>
      <c r="R4105" s="46">
        <v>22077.142436314523</v>
      </c>
      <c r="S4105" s="110">
        <v>21704.477614160762</v>
      </c>
      <c r="T4105" s="46">
        <v>21771.519221938204</v>
      </c>
      <c r="U4105" s="110">
        <f>$L$1*gp_need_index[[#This Row],[Normalised weighted population 2025/26]]</f>
        <v>8968.7596370400042</v>
      </c>
      <c r="V4105" s="4">
        <f>$M$1*gp_need_index[[#This Row],[Normalised travel time adjusted wp 2025/26]]</f>
        <v>12926.917915495007</v>
      </c>
      <c r="W4105" s="115">
        <v>21895.677552535009</v>
      </c>
      <c r="X4105" s="43">
        <f>gp_need_index[[#This Row],[Combined weighted population 2025/26]]/gp_need_index[[#This Row],[Registered population 2025/26]]</f>
        <v>0.95711828036669011</v>
      </c>
    </row>
    <row r="4106" spans="1:24" ht="13">
      <c r="A4106" s="8" t="s">
        <v>692</v>
      </c>
      <c r="B4106" s="3" t="s">
        <v>8908</v>
      </c>
      <c r="C4106" s="74" t="s">
        <v>6401</v>
      </c>
      <c r="D4106" s="74" t="s">
        <v>6794</v>
      </c>
      <c r="E4106" s="74" t="s">
        <v>6525</v>
      </c>
      <c r="F4106" s="41">
        <v>0.98311987961173952</v>
      </c>
      <c r="G4106" s="110">
        <v>13299.5</v>
      </c>
      <c r="H4106" s="4">
        <v>5746.6010675736816</v>
      </c>
      <c r="I4106" s="46">
        <v>14085.316576225843</v>
      </c>
      <c r="J4106" s="110">
        <v>13847.554736712391</v>
      </c>
      <c r="K4106" s="46">
        <v>13890.50824403228</v>
      </c>
      <c r="L4106" s="110">
        <f>$L$1*gp_need_index[[#This Row],[Normalised weighted population (base year)]]</f>
        <v>5722.1091519520742</v>
      </c>
      <c r="M4106" s="4">
        <f>$M$1*gp_need_index[[#This Row],[Normalised travel time adjusted wp (base year)]]</f>
        <v>8247.5392757238442</v>
      </c>
      <c r="N4106" s="115">
        <v>13969.648427675918</v>
      </c>
      <c r="O4106" s="43">
        <f>gp_need_index[[#This Row],[Combined weighted population (base year)]]/gp_need_index[[#This Row],[Registered population (base year)]]</f>
        <v>1.0503889941483453</v>
      </c>
      <c r="P4106" s="77">
        <v>13420.115453694138</v>
      </c>
      <c r="Q4106" s="4">
        <v>5859.9503258954082</v>
      </c>
      <c r="R4106" s="46">
        <v>14219.246767218996</v>
      </c>
      <c r="S4106" s="110">
        <v>13979.224169957955</v>
      </c>
      <c r="T4106" s="46">
        <v>14022.403723988031</v>
      </c>
      <c r="U4106" s="110">
        <f>$L$1*gp_need_index[[#This Row],[Normalised weighted population 2025/26]]</f>
        <v>5776.5178098943552</v>
      </c>
      <c r="V4106" s="4">
        <f>$M$1*gp_need_index[[#This Row],[Normalised travel time adjusted wp 2025/26]]</f>
        <v>8325.8526917712989</v>
      </c>
      <c r="W4106" s="115">
        <v>14102.370501665653</v>
      </c>
      <c r="X4106" s="43">
        <f>gp_need_index[[#This Row],[Combined weighted population 2025/26]]/gp_need_index[[#This Row],[Registered population 2025/26]]</f>
        <v>1.050838239829279</v>
      </c>
    </row>
    <row r="4107" spans="1:24" ht="13">
      <c r="A4107" s="8" t="s">
        <v>1406</v>
      </c>
      <c r="B4107" s="3" t="s">
        <v>8907</v>
      </c>
      <c r="C4107" s="74" t="s">
        <v>6412</v>
      </c>
      <c r="D4107" s="74" t="s">
        <v>6794</v>
      </c>
      <c r="E4107" s="74" t="s">
        <v>6498</v>
      </c>
      <c r="F4107" s="41">
        <v>1.0275269824752156</v>
      </c>
      <c r="G4107" s="110">
        <v>26158.333333333336</v>
      </c>
      <c r="H4107" s="4">
        <v>9826.9628316401322</v>
      </c>
      <c r="I4107" s="46">
        <v>24086.565404286484</v>
      </c>
      <c r="J4107" s="110">
        <v>24749.595868058412</v>
      </c>
      <c r="K4107" s="46">
        <v>24826.366241420037</v>
      </c>
      <c r="L4107" s="110">
        <f>$L$1*gp_need_index[[#This Row],[Normalised weighted population (base year)]]</f>
        <v>9785.0804838559288</v>
      </c>
      <c r="M4107" s="4">
        <f>$M$1*gp_need_index[[#This Row],[Normalised travel time adjusted wp (base year)]]</f>
        <v>14740.744330761616</v>
      </c>
      <c r="N4107" s="115">
        <v>24525.824814617547</v>
      </c>
      <c r="O4107" s="43">
        <f>gp_need_index[[#This Row],[Combined weighted population (base year)]]/gp_need_index[[#This Row],[Registered population (base year)]]</f>
        <v>0.93759126401851078</v>
      </c>
      <c r="P4107" s="77">
        <v>26405.360645658468</v>
      </c>
      <c r="Q4107" s="4">
        <v>10024.794860490796</v>
      </c>
      <c r="R4107" s="46">
        <v>24325.296970889645</v>
      </c>
      <c r="S4107" s="110">
        <v>24994.898994311738</v>
      </c>
      <c r="T4107" s="46">
        <v>25072.104179555176</v>
      </c>
      <c r="U4107" s="110">
        <f>$L$1*gp_need_index[[#This Row],[Normalised weighted population 2025/26]]</f>
        <v>9882.0643233548235</v>
      </c>
      <c r="V4107" s="4">
        <f>$M$1*gp_need_index[[#This Row],[Normalised travel time adjusted wp 2025/26]]</f>
        <v>14886.652116185931</v>
      </c>
      <c r="W4107" s="115">
        <v>24768.716439540753</v>
      </c>
      <c r="X4107" s="43">
        <f>gp_need_index[[#This Row],[Combined weighted population 2025/26]]/gp_need_index[[#This Row],[Registered population 2025/26]]</f>
        <v>0.93801848692466883</v>
      </c>
    </row>
    <row r="4108" spans="1:24" ht="13">
      <c r="A4108" s="8" t="s">
        <v>673</v>
      </c>
      <c r="B4108" s="3" t="s">
        <v>8906</v>
      </c>
      <c r="C4108" s="74" t="s">
        <v>6401</v>
      </c>
      <c r="D4108" s="74" t="s">
        <v>6794</v>
      </c>
      <c r="E4108" s="74" t="s">
        <v>6642</v>
      </c>
      <c r="F4108" s="41">
        <v>0.98311987961173952</v>
      </c>
      <c r="G4108" s="110">
        <v>16549.416666666664</v>
      </c>
      <c r="H4108" s="4">
        <v>9031.0891273253546</v>
      </c>
      <c r="I4108" s="46">
        <v>22135.823922817974</v>
      </c>
      <c r="J4108" s="110">
        <v>21762.168550107472</v>
      </c>
      <c r="K4108" s="46">
        <v>21829.672270719999</v>
      </c>
      <c r="L4108" s="110">
        <f>$L$1*gp_need_index[[#This Row],[Normalised weighted population (base year)]]</f>
        <v>8992.5987796786794</v>
      </c>
      <c r="M4108" s="4">
        <f>$M$1*gp_need_index[[#This Row],[Normalised travel time adjusted wp (base year)]]</f>
        <v>12961.446497560173</v>
      </c>
      <c r="N4108" s="115">
        <v>21954.045277238853</v>
      </c>
      <c r="O4108" s="43">
        <f>gp_need_index[[#This Row],[Combined weighted population (base year)]]/gp_need_index[[#This Row],[Registered population (base year)]]</f>
        <v>1.326575172976219</v>
      </c>
      <c r="P4108" s="77">
        <v>16717.874806803251</v>
      </c>
      <c r="Q4108" s="4">
        <v>9219.671522176237</v>
      </c>
      <c r="R4108" s="46">
        <v>22371.65456969872</v>
      </c>
      <c r="S4108" s="110">
        <v>21994.018347277626</v>
      </c>
      <c r="T4108" s="46">
        <v>22061.954299374716</v>
      </c>
      <c r="U4108" s="110">
        <f>$L$1*gp_need_index[[#This Row],[Normalised weighted population 2025/26]]</f>
        <v>9088.4041309836539</v>
      </c>
      <c r="V4108" s="4">
        <f>$M$1*gp_need_index[[#This Row],[Normalised travel time adjusted wp 2025/26]]</f>
        <v>13099.364788289215</v>
      </c>
      <c r="W4108" s="115">
        <v>22187.768919272869</v>
      </c>
      <c r="X4108" s="43">
        <f>gp_need_index[[#This Row],[Combined weighted population 2025/26]]/gp_need_index[[#This Row],[Registered population 2025/26]]</f>
        <v>1.3271883642915949</v>
      </c>
    </row>
    <row r="4109" spans="1:24" ht="13">
      <c r="A4109" s="8" t="s">
        <v>671</v>
      </c>
      <c r="B4109" s="3" t="s">
        <v>8905</v>
      </c>
      <c r="C4109" s="74" t="s">
        <v>6401</v>
      </c>
      <c r="D4109" s="74" t="s">
        <v>6794</v>
      </c>
      <c r="E4109" s="74" t="s">
        <v>6525</v>
      </c>
      <c r="F4109" s="41">
        <v>0.98311987961173952</v>
      </c>
      <c r="G4109" s="110">
        <v>7322.3333333333339</v>
      </c>
      <c r="H4109" s="4">
        <v>2686.5204975249435</v>
      </c>
      <c r="I4109" s="46">
        <v>6584.8475039760369</v>
      </c>
      <c r="J4109" s="110">
        <v>6473.6944853705845</v>
      </c>
      <c r="K4109" s="46">
        <v>6493.7751341747298</v>
      </c>
      <c r="L4109" s="110">
        <f>$L$1*gp_need_index[[#This Row],[Normalised weighted population (base year)]]</f>
        <v>2675.0705930392505</v>
      </c>
      <c r="M4109" s="4">
        <f>$M$1*gp_need_index[[#This Row],[Normalised travel time adjusted wp (base year)]]</f>
        <v>3855.7023635067289</v>
      </c>
      <c r="N4109" s="115">
        <v>6530.7729565459795</v>
      </c>
      <c r="O4109" s="43">
        <f>gp_need_index[[#This Row],[Combined weighted population (base year)]]/gp_need_index[[#This Row],[Registered population (base year)]]</f>
        <v>0.8918977953128755</v>
      </c>
      <c r="P4109" s="77">
        <v>7378.3047086629376</v>
      </c>
      <c r="Q4109" s="4">
        <v>2734.688450460279</v>
      </c>
      <c r="R4109" s="46">
        <v>6635.7575996374571</v>
      </c>
      <c r="S4109" s="110">
        <v>6523.745212488262</v>
      </c>
      <c r="T4109" s="46">
        <v>6543.8960023644595</v>
      </c>
      <c r="U4109" s="110">
        <f>$L$1*gp_need_index[[#This Row],[Normalised weighted population 2025/26]]</f>
        <v>2695.7526361253581</v>
      </c>
      <c r="V4109" s="4">
        <f>$M$1*gp_need_index[[#This Row],[Normalised travel time adjusted wp 2025/26]]</f>
        <v>3885.4618094295065</v>
      </c>
      <c r="W4109" s="115">
        <v>6581.2144455548641</v>
      </c>
      <c r="X4109" s="43">
        <f>gp_need_index[[#This Row],[Combined weighted population 2025/26]]/gp_need_index[[#This Row],[Registered population 2025/26]]</f>
        <v>0.89196837287402864</v>
      </c>
    </row>
    <row r="4110" spans="1:24" ht="13">
      <c r="A4110" s="8" t="s">
        <v>685</v>
      </c>
      <c r="B4110" s="3" t="s">
        <v>8904</v>
      </c>
      <c r="C4110" s="74" t="s">
        <v>6401</v>
      </c>
      <c r="D4110" s="74" t="s">
        <v>6794</v>
      </c>
      <c r="E4110" s="74" t="s">
        <v>6643</v>
      </c>
      <c r="F4110" s="41">
        <v>0.98311987961173952</v>
      </c>
      <c r="G4110" s="110">
        <v>12329.916666666668</v>
      </c>
      <c r="H4110" s="4">
        <v>4396.1687986460038</v>
      </c>
      <c r="I4110" s="46">
        <v>10775.313706890001</v>
      </c>
      <c r="J4110" s="110">
        <v>10593.425114296426</v>
      </c>
      <c r="K4110" s="46">
        <v>10626.284689278518</v>
      </c>
      <c r="L4110" s="110">
        <f>$L$1*gp_need_index[[#This Row],[Normalised weighted population (base year)]]</f>
        <v>4377.4324022947185</v>
      </c>
      <c r="M4110" s="4">
        <f>$M$1*gp_need_index[[#This Row],[Normalised travel time adjusted wp (base year)]]</f>
        <v>6309.3947888840012</v>
      </c>
      <c r="N4110" s="115">
        <v>10686.82719117872</v>
      </c>
      <c r="O4110" s="43">
        <f>gp_need_index[[#This Row],[Combined weighted population (base year)]]/gp_need_index[[#This Row],[Registered population (base year)]]</f>
        <v>0.8667396122854617</v>
      </c>
      <c r="P4110" s="77">
        <v>12447.049899958867</v>
      </c>
      <c r="Q4110" s="4">
        <v>4484.3650503576682</v>
      </c>
      <c r="R4110" s="46">
        <v>10881.370950117202</v>
      </c>
      <c r="S4110" s="110">
        <v>10697.692098489902</v>
      </c>
      <c r="T4110" s="46">
        <v>10730.735532685381</v>
      </c>
      <c r="U4110" s="110">
        <f>$L$1*gp_need_index[[#This Row],[Normalised weighted population 2025/26]]</f>
        <v>4420.5177755496925</v>
      </c>
      <c r="V4110" s="4">
        <f>$M$1*gp_need_index[[#This Row],[Normalised travel time adjusted wp 2025/26]]</f>
        <v>6371.4128531798624</v>
      </c>
      <c r="W4110" s="115">
        <v>10791.930628729555</v>
      </c>
      <c r="X4110" s="43">
        <f>gp_need_index[[#This Row],[Combined weighted population 2025/26]]/gp_need_index[[#This Row],[Registered population 2025/26]]</f>
        <v>0.86702718439051318</v>
      </c>
    </row>
    <row r="4111" spans="1:24" ht="13">
      <c r="A4111" s="8" t="s">
        <v>623</v>
      </c>
      <c r="B4111" s="3" t="s">
        <v>8903</v>
      </c>
      <c r="C4111" s="74" t="s">
        <v>6401</v>
      </c>
      <c r="D4111" s="74" t="s">
        <v>6794</v>
      </c>
      <c r="E4111" s="74" t="s">
        <v>6642</v>
      </c>
      <c r="F4111" s="41">
        <v>0.98311987961173952</v>
      </c>
      <c r="G4111" s="110">
        <v>12068.25</v>
      </c>
      <c r="H4111" s="4">
        <v>7196.6333873312869</v>
      </c>
      <c r="I4111" s="46">
        <v>17639.446057179786</v>
      </c>
      <c r="J4111" s="110">
        <v>17341.690084152364</v>
      </c>
      <c r="K4111" s="46">
        <v>17395.481993708356</v>
      </c>
      <c r="L4111" s="110">
        <f>$L$1*gp_need_index[[#This Row],[Normalised weighted population (base year)]]</f>
        <v>7165.9614587234828</v>
      </c>
      <c r="M4111" s="4">
        <f>$M$1*gp_need_index[[#This Row],[Normalised travel time adjusted wp (base year)]]</f>
        <v>10328.630057499513</v>
      </c>
      <c r="N4111" s="115">
        <v>17494.591516222994</v>
      </c>
      <c r="O4111" s="43">
        <f>gp_need_index[[#This Row],[Combined weighted population (base year)]]/gp_need_index[[#This Row],[Registered population (base year)]]</f>
        <v>1.4496378113001467</v>
      </c>
      <c r="P4111" s="77">
        <v>12184.389302272724</v>
      </c>
      <c r="Q4111" s="4">
        <v>7342.4180038757431</v>
      </c>
      <c r="R4111" s="46">
        <v>17816.474143785119</v>
      </c>
      <c r="S4111" s="110">
        <v>17515.729915343694</v>
      </c>
      <c r="T4111" s="46">
        <v>17569.833161493876</v>
      </c>
      <c r="U4111" s="110">
        <f>$L$1*gp_need_index[[#This Row],[Normalised weighted population 2025/26]]</f>
        <v>7237.8784816057869</v>
      </c>
      <c r="V4111" s="4">
        <f>$M$1*gp_need_index[[#This Row],[Normalised travel time adjusted wp 2025/26]]</f>
        <v>10432.15169103637</v>
      </c>
      <c r="W4111" s="115">
        <v>17670.030172642157</v>
      </c>
      <c r="X4111" s="43">
        <f>gp_need_index[[#This Row],[Combined weighted population 2025/26]]/gp_need_index[[#This Row],[Registered population 2025/26]]</f>
        <v>1.4502187786585421</v>
      </c>
    </row>
    <row r="4112" spans="1:24" ht="13">
      <c r="A4112" s="8" t="s">
        <v>1402</v>
      </c>
      <c r="B4112" s="3" t="s">
        <v>12814</v>
      </c>
      <c r="C4112" s="74" t="s">
        <v>6412</v>
      </c>
      <c r="D4112" s="74" t="s">
        <v>6794</v>
      </c>
      <c r="E4112" s="74" t="s">
        <v>6498</v>
      </c>
      <c r="F4112" s="41">
        <v>1.0275269824752156</v>
      </c>
      <c r="G4112" s="110">
        <v>15638.833333333332</v>
      </c>
      <c r="H4112" s="4">
        <v>8423.5919772789111</v>
      </c>
      <c r="I4112" s="46">
        <v>20646.806401514383</v>
      </c>
      <c r="J4112" s="110">
        <v>21215.150679498038</v>
      </c>
      <c r="K4112" s="46">
        <v>21280.957614175713</v>
      </c>
      <c r="L4112" s="110">
        <f>$L$1*gp_need_index[[#This Row],[Normalised weighted population (base year)]]</f>
        <v>8387.6907721121734</v>
      </c>
      <c r="M4112" s="4">
        <f>$M$1*gp_need_index[[#This Row],[Normalised travel time adjusted wp (base year)]]</f>
        <v>12635.645194864241</v>
      </c>
      <c r="N4112" s="115">
        <v>21023.335966976414</v>
      </c>
      <c r="O4112" s="43">
        <f>gp_need_index[[#This Row],[Combined weighted population (base year)]]/gp_need_index[[#This Row],[Registered population (base year)]]</f>
        <v>1.344303345324763</v>
      </c>
      <c r="P4112" s="77">
        <v>15789.613664132419</v>
      </c>
      <c r="Q4112" s="4">
        <v>8599.3824009181972</v>
      </c>
      <c r="R4112" s="46">
        <v>20866.514834432826</v>
      </c>
      <c r="S4112" s="110">
        <v>21440.907022599084</v>
      </c>
      <c r="T4112" s="46">
        <v>21507.13450360806</v>
      </c>
      <c r="U4112" s="110">
        <f>$L$1*gp_need_index[[#This Row],[Normalised weighted population 2025/26]]</f>
        <v>8476.9465320349318</v>
      </c>
      <c r="V4112" s="4">
        <f>$M$1*gp_need_index[[#This Row],[Normalised travel time adjusted wp 2025/26]]</f>
        <v>12769.938537201499</v>
      </c>
      <c r="W4112" s="115">
        <v>21246.885069236429</v>
      </c>
      <c r="X4112" s="43">
        <f>gp_need_index[[#This Row],[Combined weighted population 2025/26]]/gp_need_index[[#This Row],[Registered population 2025/26]]</f>
        <v>1.3456241248955134</v>
      </c>
    </row>
    <row r="4113" spans="1:24" ht="13">
      <c r="A4113" s="8" t="s">
        <v>691</v>
      </c>
      <c r="B4113" s="3" t="s">
        <v>8902</v>
      </c>
      <c r="C4113" s="74" t="s">
        <v>6401</v>
      </c>
      <c r="D4113" s="74" t="s">
        <v>6794</v>
      </c>
      <c r="E4113" s="74" t="s">
        <v>6643</v>
      </c>
      <c r="F4113" s="41">
        <v>0.98311987961173952</v>
      </c>
      <c r="G4113" s="110">
        <v>7917.0833333333339</v>
      </c>
      <c r="H4113" s="4">
        <v>3827.6344451348491</v>
      </c>
      <c r="I4113" s="46">
        <v>9381.7966940506849</v>
      </c>
      <c r="J4113" s="110">
        <v>9223.4308363969249</v>
      </c>
      <c r="K4113" s="46">
        <v>9252.0408481627801</v>
      </c>
      <c r="L4113" s="110">
        <f>$L$1*gp_need_index[[#This Row],[Normalised weighted population (base year)]]</f>
        <v>3811.3211324899921</v>
      </c>
      <c r="M4113" s="4">
        <f>$M$1*gp_need_index[[#This Row],[Normalised travel time adjusted wp (base year)]]</f>
        <v>5493.4325609437037</v>
      </c>
      <c r="N4113" s="115">
        <v>9304.7536934336968</v>
      </c>
      <c r="O4113" s="43">
        <f>gp_need_index[[#This Row],[Combined weighted population (base year)]]/gp_need_index[[#This Row],[Registered population (base year)]]</f>
        <v>1.1752754520415174</v>
      </c>
      <c r="P4113" s="77">
        <v>7991.8291067710852</v>
      </c>
      <c r="Q4113" s="4">
        <v>3907.5576319378392</v>
      </c>
      <c r="R4113" s="46">
        <v>9481.7401403763615</v>
      </c>
      <c r="S4113" s="110">
        <v>9321.6872253166075</v>
      </c>
      <c r="T4113" s="46">
        <v>9350.4804038437851</v>
      </c>
      <c r="U4113" s="110">
        <f>$L$1*gp_need_index[[#This Row],[Normalised weighted population 2025/26]]</f>
        <v>3851.9227977633914</v>
      </c>
      <c r="V4113" s="4">
        <f>$M$1*gp_need_index[[#This Row],[Normalised travel time adjusted wp 2025/26]]</f>
        <v>5551.8814015117014</v>
      </c>
      <c r="W4113" s="115">
        <v>9403.8041992750932</v>
      </c>
      <c r="X4113" s="43">
        <f>gp_need_index[[#This Row],[Combined weighted population 2025/26]]/gp_need_index[[#This Row],[Registered population 2025/26]]</f>
        <v>1.1766773380211184</v>
      </c>
    </row>
    <row r="4114" spans="1:24" ht="13">
      <c r="A4114" s="8" t="s">
        <v>667</v>
      </c>
      <c r="B4114" s="3" t="s">
        <v>8901</v>
      </c>
      <c r="C4114" s="74" t="s">
        <v>6401</v>
      </c>
      <c r="D4114" s="74" t="s">
        <v>6794</v>
      </c>
      <c r="E4114" s="74" t="s">
        <v>6643</v>
      </c>
      <c r="F4114" s="41">
        <v>0.98311987961173952</v>
      </c>
      <c r="G4114" s="110">
        <v>14712.666666666668</v>
      </c>
      <c r="H4114" s="4">
        <v>6876.6667161296573</v>
      </c>
      <c r="I4114" s="46">
        <v>16855.185621363769</v>
      </c>
      <c r="J4114" s="110">
        <v>16570.668058908672</v>
      </c>
      <c r="K4114" s="46">
        <v>16622.068347645334</v>
      </c>
      <c r="L4114" s="110">
        <f>$L$1*gp_need_index[[#This Row],[Normalised weighted population (base year)]]</f>
        <v>6847.3584800107947</v>
      </c>
      <c r="M4114" s="4">
        <f>$M$1*gp_need_index[[#This Row],[Normalised travel time adjusted wp (base year)]]</f>
        <v>9869.4129208604681</v>
      </c>
      <c r="N4114" s="115">
        <v>16716.771400871265</v>
      </c>
      <c r="O4114" s="43">
        <f>gp_need_index[[#This Row],[Combined weighted population (base year)]]/gp_need_index[[#This Row],[Registered population (base year)]]</f>
        <v>1.13621628081503</v>
      </c>
      <c r="P4114" s="77">
        <v>14854.525087034275</v>
      </c>
      <c r="Q4114" s="4">
        <v>7027.6241524950601</v>
      </c>
      <c r="R4114" s="46">
        <v>17052.622710812222</v>
      </c>
      <c r="S4114" s="110">
        <v>16764.772386518129</v>
      </c>
      <c r="T4114" s="46">
        <v>16816.556046774556</v>
      </c>
      <c r="U4114" s="110">
        <f>$L$1*gp_need_index[[#This Row],[Normalised weighted population 2025/26]]</f>
        <v>6927.5665868257065</v>
      </c>
      <c r="V4114" s="4">
        <f>$M$1*gp_need_index[[#This Row],[Normalised travel time adjusted wp 2025/26]]</f>
        <v>9984.8906923741615</v>
      </c>
      <c r="W4114" s="115">
        <v>16912.457279199869</v>
      </c>
      <c r="X4114" s="43">
        <f>gp_need_index[[#This Row],[Combined weighted population 2025/26]]/gp_need_index[[#This Row],[Registered population 2025/26]]</f>
        <v>1.1385390768205612</v>
      </c>
    </row>
    <row r="4115" spans="1:24" ht="13">
      <c r="A4115" s="8" t="s">
        <v>643</v>
      </c>
      <c r="B4115" s="3" t="s">
        <v>8900</v>
      </c>
      <c r="C4115" s="74" t="s">
        <v>6401</v>
      </c>
      <c r="D4115" s="74" t="s">
        <v>6794</v>
      </c>
      <c r="E4115" s="74" t="s">
        <v>6643</v>
      </c>
      <c r="F4115" s="41">
        <v>0.98311987961173952</v>
      </c>
      <c r="G4115" s="110">
        <v>7332.0833333333339</v>
      </c>
      <c r="H4115" s="4">
        <v>2765.9453991564346</v>
      </c>
      <c r="I4115" s="46">
        <v>6779.523429859908</v>
      </c>
      <c r="J4115" s="110">
        <v>6665.0842581888401</v>
      </c>
      <c r="K4115" s="46">
        <v>6685.7585758510613</v>
      </c>
      <c r="L4115" s="110">
        <f>$L$1*gp_need_index[[#This Row],[Normalised weighted population (base year)]]</f>
        <v>2754.1569870962403</v>
      </c>
      <c r="M4115" s="4">
        <f>$M$1*gp_need_index[[#This Row],[Normalised travel time adjusted wp (base year)]]</f>
        <v>3969.6932231424407</v>
      </c>
      <c r="N4115" s="115">
        <v>6723.850210238681</v>
      </c>
      <c r="O4115" s="43">
        <f>gp_need_index[[#This Row],[Combined weighted population (base year)]]/gp_need_index[[#This Row],[Registered population (base year)]]</f>
        <v>0.91704497951769237</v>
      </c>
      <c r="P4115" s="77">
        <v>7405.6261603027815</v>
      </c>
      <c r="Q4115" s="4">
        <v>2822.3723093301137</v>
      </c>
      <c r="R4115" s="46">
        <v>6848.5236398652251</v>
      </c>
      <c r="S4115" s="110">
        <v>6732.9197363424519</v>
      </c>
      <c r="T4115" s="46">
        <v>6753.7166323647898</v>
      </c>
      <c r="U4115" s="110">
        <f>$L$1*gp_need_index[[#This Row],[Normalised weighted population 2025/26]]</f>
        <v>2782.1880740101442</v>
      </c>
      <c r="V4115" s="4">
        <f>$M$1*gp_need_index[[#This Row],[Normalised travel time adjusted wp 2025/26]]</f>
        <v>4010.0435638464705</v>
      </c>
      <c r="W4115" s="115">
        <v>6792.2316378566147</v>
      </c>
      <c r="X4115" s="43">
        <f>gp_need_index[[#This Row],[Combined weighted population 2025/26]]/gp_need_index[[#This Row],[Registered population 2025/26]]</f>
        <v>0.91717182191369384</v>
      </c>
    </row>
    <row r="4116" spans="1:24" ht="13">
      <c r="A4116" s="8" t="s">
        <v>677</v>
      </c>
      <c r="B4116" s="3" t="s">
        <v>8899</v>
      </c>
      <c r="C4116" s="74" t="s">
        <v>6401</v>
      </c>
      <c r="D4116" s="74" t="s">
        <v>6794</v>
      </c>
      <c r="E4116" s="74" t="s">
        <v>6642</v>
      </c>
      <c r="F4116" s="41">
        <v>0.98311987961173952</v>
      </c>
      <c r="G4116" s="110">
        <v>23119.5</v>
      </c>
      <c r="H4116" s="4">
        <v>14448.121400994853</v>
      </c>
      <c r="I4116" s="46">
        <v>35413.344596526898</v>
      </c>
      <c r="J4116" s="110">
        <v>34815.56307638657</v>
      </c>
      <c r="K4116" s="46">
        <v>34923.556911535161</v>
      </c>
      <c r="L4116" s="110">
        <f>$L$1*gp_need_index[[#This Row],[Normalised weighted population (base year)]]</f>
        <v>14386.543754298506</v>
      </c>
      <c r="M4116" s="4">
        <f>$M$1*gp_need_index[[#This Row],[Normalised travel time adjusted wp (base year)]]</f>
        <v>20735.987641028882</v>
      </c>
      <c r="N4116" s="115">
        <v>35122.531395327387</v>
      </c>
      <c r="O4116" s="43">
        <f>gp_need_index[[#This Row],[Combined weighted population (base year)]]/gp_need_index[[#This Row],[Registered population (base year)]]</f>
        <v>1.519173485383654</v>
      </c>
      <c r="P4116" s="77">
        <v>23344.232605554644</v>
      </c>
      <c r="Q4116" s="4">
        <v>14743.757937557823</v>
      </c>
      <c r="R4116" s="46">
        <v>35775.923127512935</v>
      </c>
      <c r="S4116" s="110">
        <v>35172.021238119363</v>
      </c>
      <c r="T4116" s="46">
        <v>35280.661901788109</v>
      </c>
      <c r="U4116" s="110">
        <f>$L$1*gp_need_index[[#This Row],[Normalised weighted population 2025/26]]</f>
        <v>14533.83997722887</v>
      </c>
      <c r="V4116" s="4">
        <f>$M$1*gp_need_index[[#This Row],[Normalised travel time adjusted wp 2025/26]]</f>
        <v>20948.020014569534</v>
      </c>
      <c r="W4116" s="115">
        <v>35481.859991798403</v>
      </c>
      <c r="X4116" s="43">
        <f>gp_need_index[[#This Row],[Combined weighted population 2025/26]]/gp_need_index[[#This Row],[Registered population 2025/26]]</f>
        <v>1.5199411602571022</v>
      </c>
    </row>
    <row r="4117" spans="1:24" ht="13">
      <c r="A4117" s="8" t="s">
        <v>646</v>
      </c>
      <c r="B4117" s="3" t="s">
        <v>8898</v>
      </c>
      <c r="C4117" s="74" t="s">
        <v>6401</v>
      </c>
      <c r="D4117" s="74" t="s">
        <v>6794</v>
      </c>
      <c r="E4117" s="74" t="s">
        <v>6525</v>
      </c>
      <c r="F4117" s="41">
        <v>0.98311987961173952</v>
      </c>
      <c r="G4117" s="110">
        <v>8592.8333333333321</v>
      </c>
      <c r="H4117" s="4">
        <v>4132.5047559101113</v>
      </c>
      <c r="I4117" s="46">
        <v>10129.054906595271</v>
      </c>
      <c r="J4117" s="110">
        <v>9958.0752403526421</v>
      </c>
      <c r="K4117" s="46">
        <v>9988.9640337794335</v>
      </c>
      <c r="L4117" s="110">
        <f>$L$1*gp_need_index[[#This Row],[Normalised weighted population (base year)]]</f>
        <v>4114.8920912066651</v>
      </c>
      <c r="M4117" s="4">
        <f>$M$1*gp_need_index[[#This Row],[Normalised travel time adjusted wp (base year)]]</f>
        <v>5930.9833553270601</v>
      </c>
      <c r="N4117" s="115">
        <v>10045.875446533726</v>
      </c>
      <c r="O4117" s="43">
        <f>gp_need_index[[#This Row],[Combined weighted population (base year)]]/gp_need_index[[#This Row],[Registered population (base year)]]</f>
        <v>1.1690993013403101</v>
      </c>
      <c r="P4117" s="77">
        <v>8673.0072222690815</v>
      </c>
      <c r="Q4117" s="4">
        <v>4211.0340150752891</v>
      </c>
      <c r="R4117" s="46">
        <v>10218.129587362866</v>
      </c>
      <c r="S4117" s="110">
        <v>10045.646329785335</v>
      </c>
      <c r="T4117" s="46">
        <v>10076.675700456433</v>
      </c>
      <c r="U4117" s="110">
        <f>$L$1*gp_need_index[[#This Row],[Normalised weighted population 2025/26]]</f>
        <v>4151.07835959965</v>
      </c>
      <c r="V4117" s="4">
        <f>$M$1*gp_need_index[[#This Row],[Normalised travel time adjusted wp 2025/26]]</f>
        <v>5983.0624731785292</v>
      </c>
      <c r="W4117" s="115">
        <v>10134.140832778179</v>
      </c>
      <c r="X4117" s="43">
        <f>gp_need_index[[#This Row],[Combined weighted population 2025/26]]/gp_need_index[[#This Row],[Registered population 2025/26]]</f>
        <v>1.1684690872570065</v>
      </c>
    </row>
    <row r="4118" spans="1:24" ht="13">
      <c r="A4118" s="8" t="s">
        <v>655</v>
      </c>
      <c r="B4118" s="3" t="s">
        <v>8897</v>
      </c>
      <c r="C4118" s="74" t="s">
        <v>6401</v>
      </c>
      <c r="D4118" s="74" t="s">
        <v>6794</v>
      </c>
      <c r="E4118" s="74" t="s">
        <v>6525</v>
      </c>
      <c r="F4118" s="41">
        <v>0.98311987961173952</v>
      </c>
      <c r="G4118" s="110">
        <v>11964.250000000002</v>
      </c>
      <c r="H4118" s="4">
        <v>5209.7765793302869</v>
      </c>
      <c r="I4118" s="46">
        <v>12769.522635796431</v>
      </c>
      <c r="J4118" s="110">
        <v>12553.971556403571</v>
      </c>
      <c r="K4118" s="46">
        <v>12592.912518861876</v>
      </c>
      <c r="L4118" s="110">
        <f>$L$1*gp_need_index[[#This Row],[Normalised weighted population (base year)]]</f>
        <v>5187.5726005108118</v>
      </c>
      <c r="M4118" s="4">
        <f>$M$1*gp_need_index[[#This Row],[Normalised travel time adjusted wp (base year)]]</f>
        <v>7477.0871425593068</v>
      </c>
      <c r="N4118" s="115">
        <v>12664.659743070119</v>
      </c>
      <c r="O4118" s="43">
        <f>gp_need_index[[#This Row],[Combined weighted population (base year)]]/gp_need_index[[#This Row],[Registered population (base year)]]</f>
        <v>1.0585418846204415</v>
      </c>
      <c r="P4118" s="77">
        <v>12066.040030121741</v>
      </c>
      <c r="Q4118" s="4">
        <v>5306.5950394576575</v>
      </c>
      <c r="R4118" s="46">
        <v>12876.522865101064</v>
      </c>
      <c r="S4118" s="110">
        <v>12659.165608955969</v>
      </c>
      <c r="T4118" s="46">
        <v>12698.26771639354</v>
      </c>
      <c r="U4118" s="110">
        <f>$L$1*gp_need_index[[#This Row],[Normalised weighted population 2025/26]]</f>
        <v>5231.0410584649926</v>
      </c>
      <c r="V4118" s="4">
        <f>$M$1*gp_need_index[[#This Row],[Normalised travel time adjusted wp 2025/26]]</f>
        <v>7539.6421703724436</v>
      </c>
      <c r="W4118" s="115">
        <v>12770.683228837435</v>
      </c>
      <c r="X4118" s="43">
        <f>gp_need_index[[#This Row],[Combined weighted population 2025/26]]/gp_need_index[[#This Row],[Registered population 2025/26]]</f>
        <v>1.0583988779215565</v>
      </c>
    </row>
    <row r="4119" spans="1:24" ht="13">
      <c r="A4119" s="8" t="s">
        <v>687</v>
      </c>
      <c r="B4119" s="3" t="s">
        <v>8896</v>
      </c>
      <c r="C4119" s="74" t="s">
        <v>6401</v>
      </c>
      <c r="D4119" s="74" t="s">
        <v>6794</v>
      </c>
      <c r="E4119" s="74" t="s">
        <v>6643</v>
      </c>
      <c r="F4119" s="41">
        <v>0.98311987961173952</v>
      </c>
      <c r="G4119" s="110">
        <v>12483.833333333334</v>
      </c>
      <c r="H4119" s="4">
        <v>5514.3087928954938</v>
      </c>
      <c r="I4119" s="46">
        <v>13515.952148700802</v>
      </c>
      <c r="J4119" s="110">
        <v>13287.801249268765</v>
      </c>
      <c r="K4119" s="46">
        <v>13329.018466248779</v>
      </c>
      <c r="L4119" s="110">
        <f>$L$1*gp_need_index[[#This Row],[Normalised weighted population (base year)]]</f>
        <v>5490.8069029819653</v>
      </c>
      <c r="M4119" s="4">
        <f>$M$1*gp_need_index[[#This Row],[Normalised travel time adjusted wp (base year)]]</f>
        <v>7914.1526988016913</v>
      </c>
      <c r="N4119" s="115">
        <v>13404.959601783656</v>
      </c>
      <c r="O4119" s="43">
        <f>gp_need_index[[#This Row],[Combined weighted population (base year)]]/gp_need_index[[#This Row],[Registered population (base year)]]</f>
        <v>1.0737855307624786</v>
      </c>
      <c r="P4119" s="77">
        <v>12600.359702539312</v>
      </c>
      <c r="Q4119" s="4">
        <v>5625.0601420736411</v>
      </c>
      <c r="R4119" s="46">
        <v>13649.282637625665</v>
      </c>
      <c r="S4119" s="110">
        <v>13418.881103489151</v>
      </c>
      <c r="T4119" s="46">
        <v>13460.329848754749</v>
      </c>
      <c r="U4119" s="110">
        <f>$L$1*gp_need_index[[#This Row],[Normalised weighted population 2025/26]]</f>
        <v>5544.9719341179316</v>
      </c>
      <c r="V4119" s="4">
        <f>$M$1*gp_need_index[[#This Row],[Normalised travel time adjusted wp 2025/26]]</f>
        <v>7992.1193048855876</v>
      </c>
      <c r="W4119" s="115">
        <v>13537.091239003519</v>
      </c>
      <c r="X4119" s="43">
        <f>gp_need_index[[#This Row],[Combined weighted population 2025/26]]/gp_need_index[[#This Row],[Registered population 2025/26]]</f>
        <v>1.074341650443156</v>
      </c>
    </row>
    <row r="4120" spans="1:24" ht="13">
      <c r="A4120" s="8" t="s">
        <v>624</v>
      </c>
      <c r="B4120" s="3" t="s">
        <v>8895</v>
      </c>
      <c r="C4120" s="74" t="s">
        <v>6401</v>
      </c>
      <c r="D4120" s="74" t="s">
        <v>6794</v>
      </c>
      <c r="E4120" s="74" t="s">
        <v>6642</v>
      </c>
      <c r="F4120" s="41">
        <v>0.98311987961173952</v>
      </c>
      <c r="G4120" s="110">
        <v>9224.3333333333339</v>
      </c>
      <c r="H4120" s="4">
        <v>5511.3844739252718</v>
      </c>
      <c r="I4120" s="46">
        <v>13508.78444069722</v>
      </c>
      <c r="J4120" s="110">
        <v>13280.754533039191</v>
      </c>
      <c r="K4120" s="46">
        <v>13321.94989192347</v>
      </c>
      <c r="L4120" s="110">
        <f>$L$1*gp_need_index[[#This Row],[Normalised weighted population (base year)]]</f>
        <v>5487.895047409259</v>
      </c>
      <c r="M4120" s="4">
        <f>$M$1*gp_need_index[[#This Row],[Normalised travel time adjusted wp (base year)]]</f>
        <v>7909.9557073491715</v>
      </c>
      <c r="N4120" s="115">
        <v>13397.85075475843</v>
      </c>
      <c r="O4120" s="43">
        <f>gp_need_index[[#This Row],[Combined weighted population (base year)]]/gp_need_index[[#This Row],[Registered population (base year)]]</f>
        <v>1.4524465097486825</v>
      </c>
      <c r="P4120" s="77">
        <v>9314.9280316964287</v>
      </c>
      <c r="Q4120" s="4">
        <v>5623.8658148836503</v>
      </c>
      <c r="R4120" s="46">
        <v>13646.384586944205</v>
      </c>
      <c r="S4120" s="110">
        <v>13416.031972252084</v>
      </c>
      <c r="T4120" s="46">
        <v>13457.471917013827</v>
      </c>
      <c r="U4120" s="110">
        <f>$L$1*gp_need_index[[#This Row],[Normalised weighted population 2025/26]]</f>
        <v>5543.7946114615706</v>
      </c>
      <c r="V4120" s="4">
        <f>$M$1*gp_need_index[[#This Row],[Normalised travel time adjusted wp 2025/26]]</f>
        <v>7990.4223976258609</v>
      </c>
      <c r="W4120" s="115">
        <v>13534.217009087432</v>
      </c>
      <c r="X4120" s="43">
        <f>gp_need_index[[#This Row],[Combined weighted population 2025/26]]/gp_need_index[[#This Row],[Registered population 2025/26]]</f>
        <v>1.4529599115563525</v>
      </c>
    </row>
    <row r="4121" spans="1:24" ht="13">
      <c r="A4121" s="8" t="s">
        <v>1401</v>
      </c>
      <c r="B4121" s="3" t="s">
        <v>8894</v>
      </c>
      <c r="C4121" s="74" t="s">
        <v>6412</v>
      </c>
      <c r="D4121" s="74" t="s">
        <v>6794</v>
      </c>
      <c r="E4121" s="74" t="s">
        <v>6498</v>
      </c>
      <c r="F4121" s="41">
        <v>1.0275269824752156</v>
      </c>
      <c r="G4121" s="110">
        <v>9000.9166666666679</v>
      </c>
      <c r="H4121" s="4">
        <v>3427.0836710640938</v>
      </c>
      <c r="I4121" s="46">
        <v>8400.0190499621931</v>
      </c>
      <c r="J4121" s="110">
        <v>8631.246227141979</v>
      </c>
      <c r="K4121" s="46">
        <v>8658.0193509928195</v>
      </c>
      <c r="L4121" s="110">
        <f>$L$1*gp_need_index[[#This Row],[Normalised weighted population (base year)]]</f>
        <v>3412.477498978561</v>
      </c>
      <c r="M4121" s="4">
        <f>$M$1*gp_need_index[[#This Row],[Normalised travel time adjusted wp (base year)]]</f>
        <v>5140.7301585216501</v>
      </c>
      <c r="N4121" s="115">
        <v>8553.2076575002102</v>
      </c>
      <c r="O4121" s="43">
        <f>gp_need_index[[#This Row],[Combined weighted population (base year)]]/gp_need_index[[#This Row],[Registered population (base year)]]</f>
        <v>0.95025962068680514</v>
      </c>
      <c r="P4121" s="77">
        <v>9081.3482670067351</v>
      </c>
      <c r="Q4121" s="4">
        <v>3499.3842015943242</v>
      </c>
      <c r="R4121" s="46">
        <v>8491.3019272350466</v>
      </c>
      <c r="S4121" s="110">
        <v>8725.0418465778093</v>
      </c>
      <c r="T4121" s="46">
        <v>8751.9920843913369</v>
      </c>
      <c r="U4121" s="110">
        <f>$L$1*gp_need_index[[#This Row],[Normalised weighted population 2025/26]]</f>
        <v>3449.5608392522995</v>
      </c>
      <c r="V4121" s="4">
        <f>$M$1*gp_need_index[[#This Row],[Normalised travel time adjusted wp 2025/26]]</f>
        <v>5196.5268072788604</v>
      </c>
      <c r="W4121" s="115">
        <v>8646.0876465311594</v>
      </c>
      <c r="X4121" s="43">
        <f>gp_need_index[[#This Row],[Combined weighted population 2025/26]]/gp_need_index[[#This Row],[Registered population 2025/26]]</f>
        <v>0.95207092518883873</v>
      </c>
    </row>
    <row r="4122" spans="1:24" ht="13">
      <c r="A4122" s="8" t="s">
        <v>664</v>
      </c>
      <c r="B4122" s="3" t="s">
        <v>8893</v>
      </c>
      <c r="C4122" s="74" t="s">
        <v>6401</v>
      </c>
      <c r="D4122" s="74" t="s">
        <v>6794</v>
      </c>
      <c r="E4122" s="74" t="s">
        <v>6525</v>
      </c>
      <c r="F4122" s="41">
        <v>0.98311987961173952</v>
      </c>
      <c r="G4122" s="110">
        <v>11347.583333333332</v>
      </c>
      <c r="H4122" s="4">
        <v>2912.7433033337165</v>
      </c>
      <c r="I4122" s="46">
        <v>7139.3352436172363</v>
      </c>
      <c r="J4122" s="110">
        <v>7018.8224052128262</v>
      </c>
      <c r="K4122" s="46">
        <v>7040.5939775439347</v>
      </c>
      <c r="L4122" s="110">
        <f>$L$1*gp_need_index[[#This Row],[Normalised weighted population (base year)]]</f>
        <v>2900.3292411126254</v>
      </c>
      <c r="M4122" s="4">
        <f>$M$1*gp_need_index[[#This Row],[Normalised travel time adjusted wp (base year)]]</f>
        <v>4180.3780203050301</v>
      </c>
      <c r="N4122" s="115">
        <v>7080.7072614176559</v>
      </c>
      <c r="O4122" s="43">
        <f>gp_need_index[[#This Row],[Combined weighted population (base year)]]/gp_need_index[[#This Row],[Registered population (base year)]]</f>
        <v>0.62398372000654967</v>
      </c>
      <c r="P4122" s="77">
        <v>11440.118321348831</v>
      </c>
      <c r="Q4122" s="4">
        <v>2961.3072538525262</v>
      </c>
      <c r="R4122" s="46">
        <v>7185.6511155067865</v>
      </c>
      <c r="S4122" s="110">
        <v>7064.3564596089936</v>
      </c>
      <c r="T4122" s="46">
        <v>7086.1771098630279</v>
      </c>
      <c r="U4122" s="110">
        <f>$L$1*gp_need_index[[#This Row],[Normalised weighted population 2025/26]]</f>
        <v>2919.1448973306165</v>
      </c>
      <c r="V4122" s="4">
        <f>$M$1*gp_need_index[[#This Row],[Normalised travel time adjusted wp 2025/26]]</f>
        <v>4207.4431692187682</v>
      </c>
      <c r="W4122" s="115">
        <v>7126.5880665493842</v>
      </c>
      <c r="X4122" s="43">
        <f>gp_need_index[[#This Row],[Combined weighted population 2025/26]]/gp_need_index[[#This Row],[Registered population 2025/26]]</f>
        <v>0.6229470593193247</v>
      </c>
    </row>
    <row r="4123" spans="1:24" ht="13">
      <c r="A4123" s="8" t="s">
        <v>675</v>
      </c>
      <c r="B4123" s="3" t="s">
        <v>8892</v>
      </c>
      <c r="C4123" s="74" t="s">
        <v>6401</v>
      </c>
      <c r="D4123" s="74" t="s">
        <v>6794</v>
      </c>
      <c r="E4123" s="74" t="s">
        <v>6525</v>
      </c>
      <c r="F4123" s="41">
        <v>0.98311987961173952</v>
      </c>
      <c r="G4123" s="110">
        <v>24344.166666666664</v>
      </c>
      <c r="H4123" s="4">
        <v>8194.8015029432045</v>
      </c>
      <c r="I4123" s="46">
        <v>20086.025128767371</v>
      </c>
      <c r="J4123" s="110">
        <v>19746.970606472154</v>
      </c>
      <c r="K4123" s="46">
        <v>19808.223416994868</v>
      </c>
      <c r="L4123" s="110">
        <f>$L$1*gp_need_index[[#This Row],[Normalised weighted population (base year)]]</f>
        <v>8159.8753988712806</v>
      </c>
      <c r="M4123" s="4">
        <f>$M$1*gp_need_index[[#This Row],[Normalised travel time adjusted wp (base year)]]</f>
        <v>11761.203963445003</v>
      </c>
      <c r="N4123" s="115">
        <v>19921.079362316283</v>
      </c>
      <c r="O4123" s="43">
        <f>gp_need_index[[#This Row],[Combined weighted population (base year)]]/gp_need_index[[#This Row],[Registered population (base year)]]</f>
        <v>0.81831017816655394</v>
      </c>
      <c r="P4123" s="77">
        <v>24553.136690721651</v>
      </c>
      <c r="Q4123" s="4">
        <v>8348.163039213161</v>
      </c>
      <c r="R4123" s="46">
        <v>20256.927739299674</v>
      </c>
      <c r="S4123" s="110">
        <v>19914.988360364001</v>
      </c>
      <c r="T4123" s="46">
        <v>19976.50252634774</v>
      </c>
      <c r="U4123" s="110">
        <f>$L$1*gp_need_index[[#This Row],[Normalised weighted population 2025/26]]</f>
        <v>8229.303969150631</v>
      </c>
      <c r="V4123" s="4">
        <f>$M$1*gp_need_index[[#This Row],[Normalised travel time adjusted wp 2025/26]]</f>
        <v>11861.120290428065</v>
      </c>
      <c r="W4123" s="115">
        <v>20090.424259578696</v>
      </c>
      <c r="X4123" s="43">
        <f>gp_need_index[[#This Row],[Combined weighted population 2025/26]]/gp_need_index[[#This Row],[Registered population 2025/26]]</f>
        <v>0.81824267557515928</v>
      </c>
    </row>
    <row r="4124" spans="1:24" ht="13">
      <c r="A4124" s="8" t="s">
        <v>634</v>
      </c>
      <c r="B4124" s="3" t="s">
        <v>8891</v>
      </c>
      <c r="C4124" s="74" t="s">
        <v>6401</v>
      </c>
      <c r="D4124" s="74" t="s">
        <v>6794</v>
      </c>
      <c r="E4124" s="74" t="s">
        <v>6643</v>
      </c>
      <c r="F4124" s="41">
        <v>0.98311987961173952</v>
      </c>
      <c r="G4124" s="110">
        <v>13103.5</v>
      </c>
      <c r="H4124" s="4">
        <v>6560.6453469664666</v>
      </c>
      <c r="I4124" s="46">
        <v>16080.595393649341</v>
      </c>
      <c r="J4124" s="110">
        <v>15809.153007489633</v>
      </c>
      <c r="K4124" s="46">
        <v>15858.19116493617</v>
      </c>
      <c r="L4124" s="110">
        <f>$L$1*gp_need_index[[#This Row],[Normalised weighted population (base year)]]</f>
        <v>6532.6839885266272</v>
      </c>
      <c r="M4124" s="4">
        <f>$M$1*gp_need_index[[#This Row],[Normalised travel time adjusted wp (base year)]]</f>
        <v>9415.858093669045</v>
      </c>
      <c r="N4124" s="115">
        <v>15948.542082195672</v>
      </c>
      <c r="O4124" s="43">
        <f>gp_need_index[[#This Row],[Combined weighted population (base year)]]/gp_need_index[[#This Row],[Registered population (base year)]]</f>
        <v>1.2171207755329243</v>
      </c>
      <c r="P4124" s="77">
        <v>13228.524407570001</v>
      </c>
      <c r="Q4124" s="4">
        <v>6693.1249190195886</v>
      </c>
      <c r="R4124" s="46">
        <v>16240.955908243113</v>
      </c>
      <c r="S4124" s="110">
        <v>15966.806617291539</v>
      </c>
      <c r="T4124" s="46">
        <v>16016.125490831086</v>
      </c>
      <c r="U4124" s="110">
        <f>$L$1*gp_need_index[[#This Row],[Normalised weighted population 2025/26]]</f>
        <v>6597.829870282495</v>
      </c>
      <c r="V4124" s="4">
        <f>$M$1*gp_need_index[[#This Row],[Normalised travel time adjusted wp 2025/26]]</f>
        <v>9509.6321682327234</v>
      </c>
      <c r="W4124" s="115">
        <v>16107.462038515219</v>
      </c>
      <c r="X4124" s="43">
        <f>gp_need_index[[#This Row],[Combined weighted population 2025/26]]/gp_need_index[[#This Row],[Registered population 2025/26]]</f>
        <v>1.2176310480477892</v>
      </c>
    </row>
    <row r="4125" spans="1:24" ht="13">
      <c r="A4125" s="8" t="s">
        <v>1414</v>
      </c>
      <c r="B4125" s="3" t="s">
        <v>8890</v>
      </c>
      <c r="C4125" s="74" t="s">
        <v>6412</v>
      </c>
      <c r="D4125" s="74" t="s">
        <v>6794</v>
      </c>
      <c r="E4125" s="74" t="s">
        <v>6498</v>
      </c>
      <c r="F4125" s="41">
        <v>1.0275269824752156</v>
      </c>
      <c r="G4125" s="110">
        <v>4019.333333333333</v>
      </c>
      <c r="H4125" s="4">
        <v>1814.3681252443953</v>
      </c>
      <c r="I4125" s="46">
        <v>4447.1417328906164</v>
      </c>
      <c r="J4125" s="110">
        <v>4569.5581254366962</v>
      </c>
      <c r="K4125" s="46">
        <v>4583.7323642912452</v>
      </c>
      <c r="L4125" s="110">
        <f>$L$1*gp_need_index[[#This Row],[Normalised weighted population (base year)]]</f>
        <v>1806.6353192765746</v>
      </c>
      <c r="M4125" s="4">
        <f>$M$1*gp_need_index[[#This Row],[Normalised travel time adjusted wp (base year)]]</f>
        <v>2721.6075927344382</v>
      </c>
      <c r="N4125" s="115">
        <v>4528.2429120110128</v>
      </c>
      <c r="O4125" s="43">
        <f>gp_need_index[[#This Row],[Combined weighted population (base year)]]/gp_need_index[[#This Row],[Registered population (base year)]]</f>
        <v>1.1266154201387493</v>
      </c>
      <c r="P4125" s="77">
        <v>4055.2049956380247</v>
      </c>
      <c r="Q4125" s="4">
        <v>1851.7969264916592</v>
      </c>
      <c r="R4125" s="46">
        <v>4493.4096700792707</v>
      </c>
      <c r="S4125" s="110">
        <v>4617.0996793215072</v>
      </c>
      <c r="T4125" s="46">
        <v>4631.3611506765446</v>
      </c>
      <c r="U4125" s="110">
        <f>$L$1*gp_need_index[[#This Row],[Normalised weighted population 2025/26]]</f>
        <v>1825.4315021948914</v>
      </c>
      <c r="V4125" s="4">
        <f>$M$1*gp_need_index[[#This Row],[Normalised travel time adjusted wp 2025/26]]</f>
        <v>2749.8873561143409</v>
      </c>
      <c r="W4125" s="115">
        <v>4575.3188583092324</v>
      </c>
      <c r="X4125" s="43">
        <f>gp_need_index[[#This Row],[Combined weighted population 2025/26]]/gp_need_index[[#This Row],[Registered population 2025/26]]</f>
        <v>1.1282583403873954</v>
      </c>
    </row>
    <row r="4126" spans="1:24" ht="13">
      <c r="A4126" s="8" t="s">
        <v>1404</v>
      </c>
      <c r="B4126" s="3" t="s">
        <v>8889</v>
      </c>
      <c r="C4126" s="74" t="s">
        <v>6412</v>
      </c>
      <c r="D4126" s="74" t="s">
        <v>6794</v>
      </c>
      <c r="E4126" s="74" t="s">
        <v>6498</v>
      </c>
      <c r="F4126" s="41">
        <v>1.0275269824752156</v>
      </c>
      <c r="G4126" s="110">
        <v>13450.166666666666</v>
      </c>
      <c r="H4126" s="4">
        <v>5074.1790185495456</v>
      </c>
      <c r="I4126" s="46">
        <v>12437.163638172959</v>
      </c>
      <c r="J4126" s="110">
        <v>12779.521223682334</v>
      </c>
      <c r="K4126" s="46">
        <v>12819.161815025931</v>
      </c>
      <c r="L4126" s="110">
        <f>$L$1*gp_need_index[[#This Row],[Normalised weighted population (base year)]]</f>
        <v>5052.5529542186669</v>
      </c>
      <c r="M4126" s="4">
        <f>$M$1*gp_need_index[[#This Row],[Normalised travel time adjusted wp (base year)]]</f>
        <v>7611.4234766541804</v>
      </c>
      <c r="N4126" s="115">
        <v>12663.976430872848</v>
      </c>
      <c r="O4126" s="43">
        <f>gp_need_index[[#This Row],[Combined weighted population (base year)]]/gp_need_index[[#This Row],[Registered population (base year)]]</f>
        <v>0.94154791867804721</v>
      </c>
      <c r="P4126" s="77">
        <v>13569.202341573859</v>
      </c>
      <c r="Q4126" s="4">
        <v>5177.4519229135485</v>
      </c>
      <c r="R4126" s="46">
        <v>12563.155389217587</v>
      </c>
      <c r="S4126" s="110">
        <v>12908.981147449989</v>
      </c>
      <c r="T4126" s="46">
        <v>12948.854894530134</v>
      </c>
      <c r="U4126" s="110">
        <f>$L$1*gp_need_index[[#This Row],[Normalised weighted population 2025/26]]</f>
        <v>5103.7366495102433</v>
      </c>
      <c r="V4126" s="4">
        <f>$M$1*gp_need_index[[#This Row],[Normalised travel time adjusted wp 2025/26]]</f>
        <v>7688.4292095048868</v>
      </c>
      <c r="W4126" s="115">
        <v>12792.165859015131</v>
      </c>
      <c r="X4126" s="43">
        <f>gp_need_index[[#This Row],[Combined weighted population 2025/26]]/gp_need_index[[#This Row],[Registered population 2025/26]]</f>
        <v>0.94273528664407835</v>
      </c>
    </row>
    <row r="4127" spans="1:24" ht="13">
      <c r="A4127" s="8" t="s">
        <v>644</v>
      </c>
      <c r="B4127" s="3" t="s">
        <v>8888</v>
      </c>
      <c r="C4127" s="74" t="s">
        <v>6401</v>
      </c>
      <c r="D4127" s="74" t="s">
        <v>6794</v>
      </c>
      <c r="E4127" s="74" t="s">
        <v>6642</v>
      </c>
      <c r="F4127" s="41">
        <v>0.98311987961173952</v>
      </c>
      <c r="G4127" s="110">
        <v>11141.25</v>
      </c>
      <c r="H4127" s="4">
        <v>3363.7621094116384</v>
      </c>
      <c r="I4127" s="46">
        <v>8244.8135238628456</v>
      </c>
      <c r="J4127" s="110">
        <v>8105.6400790012831</v>
      </c>
      <c r="K4127" s="46">
        <v>8130.7828335948225</v>
      </c>
      <c r="L4127" s="110">
        <f>$L$1*gp_need_index[[#This Row],[Normalised weighted population (base year)]]</f>
        <v>3349.4258127405951</v>
      </c>
      <c r="M4127" s="4">
        <f>$M$1*gp_need_index[[#This Row],[Normalised travel time adjusted wp (base year)]]</f>
        <v>4827.6815782651265</v>
      </c>
      <c r="N4127" s="115">
        <v>8177.1073910057221</v>
      </c>
      <c r="O4127" s="43">
        <f>gp_need_index[[#This Row],[Combined weighted population (base year)]]/gp_need_index[[#This Row],[Registered population (base year)]]</f>
        <v>0.73394882899187452</v>
      </c>
      <c r="P4127" s="77">
        <v>11230.374760909872</v>
      </c>
      <c r="Q4127" s="4">
        <v>3426.216996888943</v>
      </c>
      <c r="R4127" s="46">
        <v>8313.7607398335185</v>
      </c>
      <c r="S4127" s="110">
        <v>8173.4234576659355</v>
      </c>
      <c r="T4127" s="46">
        <v>8198.6698358275662</v>
      </c>
      <c r="U4127" s="110">
        <f>$L$1*gp_need_index[[#This Row],[Normalised weighted population 2025/26]]</f>
        <v>3377.4353710187038</v>
      </c>
      <c r="V4127" s="4">
        <f>$M$1*gp_need_index[[#This Row],[Normalised travel time adjusted wp 2025/26]]</f>
        <v>4867.989730234026</v>
      </c>
      <c r="W4127" s="115">
        <v>8245.4251012527293</v>
      </c>
      <c r="X4127" s="43">
        <f>gp_need_index[[#This Row],[Combined weighted population 2025/26]]/gp_need_index[[#This Row],[Registered population 2025/26]]</f>
        <v>0.734207475422191</v>
      </c>
    </row>
    <row r="4128" spans="1:24" ht="13">
      <c r="A4128" s="8" t="s">
        <v>638</v>
      </c>
      <c r="B4128" s="3" t="s">
        <v>8887</v>
      </c>
      <c r="C4128" s="74" t="s">
        <v>6401</v>
      </c>
      <c r="D4128" s="74" t="s">
        <v>6794</v>
      </c>
      <c r="E4128" s="74" t="s">
        <v>6525</v>
      </c>
      <c r="F4128" s="41">
        <v>0.98311987961173952</v>
      </c>
      <c r="G4128" s="110">
        <v>10262.916666666668</v>
      </c>
      <c r="H4128" s="4">
        <v>4183.6822946261955</v>
      </c>
      <c r="I4128" s="46">
        <v>10254.494592756131</v>
      </c>
      <c r="J4128" s="110">
        <v>10081.397489509642</v>
      </c>
      <c r="K4128" s="46">
        <v>10112.668814237632</v>
      </c>
      <c r="L4128" s="110">
        <f>$L$1*gp_need_index[[#This Row],[Normalised weighted population (base year)]]</f>
        <v>4165.8515121266446</v>
      </c>
      <c r="M4128" s="4">
        <f>$M$1*gp_need_index[[#This Row],[Normalised travel time adjusted wp (base year)]]</f>
        <v>6004.4335140613248</v>
      </c>
      <c r="N4128" s="115">
        <v>10170.285026187968</v>
      </c>
      <c r="O4128" s="43">
        <f>gp_need_index[[#This Row],[Combined weighted population (base year)]]/gp_need_index[[#This Row],[Registered population (base year)]]</f>
        <v>0.99097414083273605</v>
      </c>
      <c r="P4128" s="77">
        <v>10354.383370427493</v>
      </c>
      <c r="Q4128" s="4">
        <v>4264.2791331683566</v>
      </c>
      <c r="R4128" s="46">
        <v>10347.329568797752</v>
      </c>
      <c r="S4128" s="110">
        <v>10172.665399979438</v>
      </c>
      <c r="T4128" s="46">
        <v>10204.087111937693</v>
      </c>
      <c r="U4128" s="110">
        <f>$L$1*gp_need_index[[#This Row],[Normalised weighted population 2025/26]]</f>
        <v>4203.5653869376392</v>
      </c>
      <c r="V4128" s="4">
        <f>$M$1*gp_need_index[[#This Row],[Normalised travel time adjusted wp 2025/26]]</f>
        <v>6058.7134574266083</v>
      </c>
      <c r="W4128" s="115">
        <v>10262.278844364248</v>
      </c>
      <c r="X4128" s="43">
        <f>gp_need_index[[#This Row],[Combined weighted population 2025/26]]/gp_need_index[[#This Row],[Registered population 2025/26]]</f>
        <v>0.99110477922555007</v>
      </c>
    </row>
    <row r="4129" spans="1:24" ht="13">
      <c r="A4129" s="8" t="s">
        <v>1411</v>
      </c>
      <c r="B4129" s="3" t="s">
        <v>8886</v>
      </c>
      <c r="C4129" s="74" t="s">
        <v>6412</v>
      </c>
      <c r="D4129" s="74" t="s">
        <v>6794</v>
      </c>
      <c r="E4129" s="74" t="s">
        <v>6498</v>
      </c>
      <c r="F4129" s="41">
        <v>1.0275269824752156</v>
      </c>
      <c r="G4129" s="110">
        <v>12943.500000000002</v>
      </c>
      <c r="H4129" s="4">
        <v>5415.1653198978674</v>
      </c>
      <c r="I4129" s="46">
        <v>13272.94464092061</v>
      </c>
      <c r="J4129" s="110">
        <v>13638.308755445738</v>
      </c>
      <c r="K4129" s="46">
        <v>13680.613206021755</v>
      </c>
      <c r="L4129" s="110">
        <f>$L$1*gp_need_index[[#This Row],[Normalised weighted population (base year)]]</f>
        <v>5392.0859777732903</v>
      </c>
      <c r="M4129" s="4">
        <f>$M$1*gp_need_index[[#This Row],[Normalised travel time adjusted wp (base year)]]</f>
        <v>8122.9133412829588</v>
      </c>
      <c r="N4129" s="115">
        <v>13514.999319056249</v>
      </c>
      <c r="O4129" s="43">
        <f>gp_need_index[[#This Row],[Combined weighted population (base year)]]/gp_need_index[[#This Row],[Registered population (base year)]]</f>
        <v>1.0441533834786763</v>
      </c>
      <c r="P4129" s="77">
        <v>13065.994295101595</v>
      </c>
      <c r="Q4129" s="4">
        <v>5524.3957652398185</v>
      </c>
      <c r="R4129" s="46">
        <v>13405.019199326001</v>
      </c>
      <c r="S4129" s="110">
        <v>13774.018927905776</v>
      </c>
      <c r="T4129" s="46">
        <v>13816.564636256813</v>
      </c>
      <c r="U4129" s="110">
        <f>$L$1*gp_need_index[[#This Row],[Normalised weighted population 2025/26]]</f>
        <v>5445.740791657071</v>
      </c>
      <c r="V4129" s="4">
        <f>$M$1*gp_need_index[[#This Row],[Normalised travel time adjusted wp 2025/26]]</f>
        <v>8203.6349924101723</v>
      </c>
      <c r="W4129" s="115">
        <v>13649.375784067244</v>
      </c>
      <c r="X4129" s="43">
        <f>gp_need_index[[#This Row],[Combined weighted population 2025/26]]/gp_need_index[[#This Row],[Registered population 2025/26]]</f>
        <v>1.0446488400185785</v>
      </c>
    </row>
    <row r="4130" spans="1:24" ht="13">
      <c r="A4130" s="8" t="s">
        <v>1410</v>
      </c>
      <c r="B4130" s="3" t="s">
        <v>8885</v>
      </c>
      <c r="C4130" s="74" t="s">
        <v>6412</v>
      </c>
      <c r="D4130" s="74" t="s">
        <v>6794</v>
      </c>
      <c r="E4130" s="74" t="s">
        <v>6498</v>
      </c>
      <c r="F4130" s="41">
        <v>1.0275269824752156</v>
      </c>
      <c r="G4130" s="110">
        <v>8164.6666666666661</v>
      </c>
      <c r="H4130" s="4">
        <v>3099.5005539544854</v>
      </c>
      <c r="I4130" s="46">
        <v>7597.0901785721589</v>
      </c>
      <c r="J4130" s="110">
        <v>7806.2151467803469</v>
      </c>
      <c r="K4130" s="46">
        <v>7830.4291199924482</v>
      </c>
      <c r="L4130" s="110">
        <f>$L$1*gp_need_index[[#This Row],[Normalised weighted population (base year)]]</f>
        <v>3086.2905355202965</v>
      </c>
      <c r="M4130" s="4">
        <f>$M$1*gp_need_index[[#This Row],[Normalised travel time adjusted wp (base year)]]</f>
        <v>4649.3454795403477</v>
      </c>
      <c r="N4130" s="115">
        <v>7735.6360150606442</v>
      </c>
      <c r="O4130" s="43">
        <f>gp_need_index[[#This Row],[Combined weighted population (base year)]]/gp_need_index[[#This Row],[Registered population (base year)]]</f>
        <v>0.94745276578680226</v>
      </c>
      <c r="P4130" s="77">
        <v>8233.9203490058353</v>
      </c>
      <c r="Q4130" s="4">
        <v>3158.4125927477239</v>
      </c>
      <c r="R4130" s="46">
        <v>7663.9298204476663</v>
      </c>
      <c r="S4130" s="110">
        <v>7874.8946823064116</v>
      </c>
      <c r="T4130" s="46">
        <v>7899.2189535450516</v>
      </c>
      <c r="U4130" s="110">
        <f>$L$1*gp_need_index[[#This Row],[Normalised weighted population 2025/26]]</f>
        <v>3113.4438994095108</v>
      </c>
      <c r="V4130" s="4">
        <f>$M$1*gp_need_index[[#This Row],[Normalised travel time adjusted wp 2025/26]]</f>
        <v>4690.1896908556073</v>
      </c>
      <c r="W4130" s="115">
        <v>7803.6335902651181</v>
      </c>
      <c r="X4130" s="43">
        <f>gp_need_index[[#This Row],[Combined weighted population 2025/26]]/gp_need_index[[#This Row],[Registered population 2025/26]]</f>
        <v>0.94774217620496293</v>
      </c>
    </row>
    <row r="4131" spans="1:24" ht="13">
      <c r="A4131" s="8" t="s">
        <v>1415</v>
      </c>
      <c r="B4131" s="3" t="s">
        <v>7921</v>
      </c>
      <c r="C4131" s="74" t="s">
        <v>6412</v>
      </c>
      <c r="D4131" s="74" t="s">
        <v>6794</v>
      </c>
      <c r="E4131" s="74" t="s">
        <v>6498</v>
      </c>
      <c r="F4131" s="41">
        <v>1.0275269824752156</v>
      </c>
      <c r="G4131" s="110">
        <v>8853.75</v>
      </c>
      <c r="H4131" s="4">
        <v>3638.4451473418571</v>
      </c>
      <c r="I4131" s="46">
        <v>8918.0806433081398</v>
      </c>
      <c r="J4131" s="110">
        <v>9163.5684928890423</v>
      </c>
      <c r="K4131" s="46">
        <v>9191.9928186143698</v>
      </c>
      <c r="L4131" s="110">
        <f>$L$1*gp_need_index[[#This Row],[Normalised weighted population (base year)]]</f>
        <v>3622.9381562536159</v>
      </c>
      <c r="M4131" s="4">
        <f>$M$1*gp_need_index[[#This Row],[Normalised travel time adjusted wp (base year)]]</f>
        <v>5457.7788272264288</v>
      </c>
      <c r="N4131" s="115">
        <v>9080.7169834800443</v>
      </c>
      <c r="O4131" s="43">
        <f>gp_need_index[[#This Row],[Combined weighted population (base year)]]/gp_need_index[[#This Row],[Registered population (base year)]]</f>
        <v>1.0256351244930164</v>
      </c>
      <c r="P4131" s="77">
        <v>8935.1224970803341</v>
      </c>
      <c r="Q4131" s="4">
        <v>3712.2326347268745</v>
      </c>
      <c r="R4131" s="46">
        <v>9007.78145801762</v>
      </c>
      <c r="S4131" s="110">
        <v>9255.7385003530435</v>
      </c>
      <c r="T4131" s="46">
        <v>9284.3279739751288</v>
      </c>
      <c r="U4131" s="110">
        <f>$L$1*gp_need_index[[#This Row],[Normalised weighted population 2025/26]]</f>
        <v>3659.3787893064095</v>
      </c>
      <c r="V4131" s="4">
        <f>$M$1*gp_need_index[[#This Row],[Normalised travel time adjusted wp 2025/26]]</f>
        <v>5512.6031581284387</v>
      </c>
      <c r="W4131" s="115">
        <v>9171.9819474348478</v>
      </c>
      <c r="X4131" s="43">
        <f>gp_need_index[[#This Row],[Combined weighted population 2025/26]]/gp_need_index[[#This Row],[Registered population 2025/26]]</f>
        <v>1.0265088084054708</v>
      </c>
    </row>
    <row r="4132" spans="1:24" ht="13">
      <c r="A4132" s="8" t="s">
        <v>1413</v>
      </c>
      <c r="B4132" s="3" t="s">
        <v>8884</v>
      </c>
      <c r="C4132" s="74" t="s">
        <v>6412</v>
      </c>
      <c r="D4132" s="74" t="s">
        <v>6794</v>
      </c>
      <c r="E4132" s="74" t="s">
        <v>6498</v>
      </c>
      <c r="F4132" s="41">
        <v>1.0275269824752156</v>
      </c>
      <c r="G4132" s="110">
        <v>13860.666666666668</v>
      </c>
      <c r="H4132" s="4">
        <v>3978.1942451296022</v>
      </c>
      <c r="I4132" s="46">
        <v>9750.8291745800379</v>
      </c>
      <c r="J4132" s="110">
        <v>10019.240078387524</v>
      </c>
      <c r="K4132" s="46">
        <v>10050.318598041667</v>
      </c>
      <c r="L4132" s="110">
        <f>$L$1*gp_need_index[[#This Row],[Normalised weighted population (base year)]]</f>
        <v>3961.2392491881119</v>
      </c>
      <c r="M4132" s="4">
        <f>$M$1*gp_need_index[[#This Row],[Normalised travel time adjusted wp (base year)]]</f>
        <v>5967.4128487341932</v>
      </c>
      <c r="N4132" s="115">
        <v>9928.652097922306</v>
      </c>
      <c r="O4132" s="43">
        <f>gp_need_index[[#This Row],[Combined weighted population (base year)]]/gp_need_index[[#This Row],[Registered population (base year)]]</f>
        <v>0.71631851026326088</v>
      </c>
      <c r="P4132" s="77">
        <v>13997.359795817747</v>
      </c>
      <c r="Q4132" s="4">
        <v>4056.2469693207399</v>
      </c>
      <c r="R4132" s="46">
        <v>9842.5367789688044</v>
      </c>
      <c r="S4132" s="110">
        <v>10113.472116395144</v>
      </c>
      <c r="T4132" s="46">
        <v>10144.710989910029</v>
      </c>
      <c r="U4132" s="110">
        <f>$L$1*gp_need_index[[#This Row],[Normalised weighted population 2025/26]]</f>
        <v>3998.4951333236727</v>
      </c>
      <c r="V4132" s="4">
        <f>$M$1*gp_need_index[[#This Row],[Normalised travel time adjusted wp 2025/26]]</f>
        <v>6023.4586712186428</v>
      </c>
      <c r="W4132" s="115">
        <v>10021.953804542316</v>
      </c>
      <c r="X4132" s="43">
        <f>gp_need_index[[#This Row],[Combined weighted population 2025/26]]/gp_need_index[[#This Row],[Registered population 2025/26]]</f>
        <v>0.71598886866770139</v>
      </c>
    </row>
    <row r="4133" spans="1:24" ht="13">
      <c r="A4133" s="8" t="s">
        <v>1396</v>
      </c>
      <c r="B4133" s="3" t="s">
        <v>8883</v>
      </c>
      <c r="C4133" s="74" t="s">
        <v>6412</v>
      </c>
      <c r="D4133" s="74" t="s">
        <v>6794</v>
      </c>
      <c r="E4133" s="74" t="s">
        <v>6498</v>
      </c>
      <c r="F4133" s="41">
        <v>1.0275269824752156</v>
      </c>
      <c r="G4133" s="110">
        <v>10359.666666666666</v>
      </c>
      <c r="H4133" s="4">
        <v>4489.3625262735113</v>
      </c>
      <c r="I4133" s="46">
        <v>11003.737977361632</v>
      </c>
      <c r="J4133" s="110">
        <v>11306.63767982633</v>
      </c>
      <c r="K4133" s="46">
        <v>11341.709557394446</v>
      </c>
      <c r="L4133" s="110">
        <f>$L$1*gp_need_index[[#This Row],[Normalised weighted population (base year)]]</f>
        <v>4470.2289398464445</v>
      </c>
      <c r="M4133" s="4">
        <f>$M$1*gp_need_index[[#This Row],[Normalised travel time adjusted wp (base year)]]</f>
        <v>6734.1808798573593</v>
      </c>
      <c r="N4133" s="115">
        <v>11204.409819703804</v>
      </c>
      <c r="O4133" s="43">
        <f>gp_need_index[[#This Row],[Combined weighted population (base year)]]/gp_need_index[[#This Row],[Registered population (base year)]]</f>
        <v>1.0815415379874325</v>
      </c>
      <c r="P4133" s="77">
        <v>10458.337136666003</v>
      </c>
      <c r="Q4133" s="4">
        <v>4585.6655547082828</v>
      </c>
      <c r="R4133" s="46">
        <v>11127.177960227826</v>
      </c>
      <c r="S4133" s="110">
        <v>11433.475592937622</v>
      </c>
      <c r="T4133" s="46">
        <v>11468.79174289806</v>
      </c>
      <c r="U4133" s="110">
        <f>$L$1*gp_need_index[[#This Row],[Normalised weighted population 2025/26]]</f>
        <v>4520.3759885018972</v>
      </c>
      <c r="V4133" s="4">
        <f>$M$1*gp_need_index[[#This Row],[Normalised travel time adjusted wp 2025/26]]</f>
        <v>6809.6363849959971</v>
      </c>
      <c r="W4133" s="115">
        <v>11330.012373497895</v>
      </c>
      <c r="X4133" s="43">
        <f>gp_need_index[[#This Row],[Combined weighted population 2025/26]]/gp_need_index[[#This Row],[Registered population 2025/26]]</f>
        <v>1.0833474026932901</v>
      </c>
    </row>
    <row r="4134" spans="1:24" ht="13">
      <c r="A4134" s="8" t="s">
        <v>1398</v>
      </c>
      <c r="B4134" s="3" t="s">
        <v>8882</v>
      </c>
      <c r="C4134" s="74" t="s">
        <v>6412</v>
      </c>
      <c r="D4134" s="74" t="s">
        <v>6794</v>
      </c>
      <c r="E4134" s="74" t="s">
        <v>6498</v>
      </c>
      <c r="F4134" s="41">
        <v>1.0275269824752156</v>
      </c>
      <c r="G4134" s="110">
        <v>7963</v>
      </c>
      <c r="H4134" s="4">
        <v>3602.5740210226577</v>
      </c>
      <c r="I4134" s="46">
        <v>8830.1580323228882</v>
      </c>
      <c r="J4134" s="110">
        <v>9073.2256377320246</v>
      </c>
      <c r="K4134" s="46">
        <v>9101.3697304079742</v>
      </c>
      <c r="L4134" s="110">
        <f>$L$1*gp_need_index[[#This Row],[Normalised weighted population (base year)]]</f>
        <v>3587.2199120622572</v>
      </c>
      <c r="M4134" s="4">
        <f>$M$1*gp_need_index[[#This Row],[Normalised travel time adjusted wp (base year)]]</f>
        <v>5403.9710423607639</v>
      </c>
      <c r="N4134" s="115">
        <v>8991.190954423022</v>
      </c>
      <c r="O4134" s="43">
        <f>gp_need_index[[#This Row],[Combined weighted population (base year)]]/gp_need_index[[#This Row],[Registered population (base year)]]</f>
        <v>1.1291210541784531</v>
      </c>
      <c r="P4134" s="77">
        <v>8038.0148936428195</v>
      </c>
      <c r="Q4134" s="4">
        <v>3676.7688923958312</v>
      </c>
      <c r="R4134" s="46">
        <v>8921.7282194319978</v>
      </c>
      <c r="S4134" s="110">
        <v>9167.3164757769391</v>
      </c>
      <c r="T4134" s="46">
        <v>9195.6328281198184</v>
      </c>
      <c r="U4134" s="110">
        <f>$L$1*gp_need_index[[#This Row],[Normalised weighted population 2025/26]]</f>
        <v>3624.4199709226591</v>
      </c>
      <c r="V4134" s="4">
        <f>$M$1*gp_need_index[[#This Row],[Normalised travel time adjusted wp 2025/26]]</f>
        <v>5459.9400959743234</v>
      </c>
      <c r="W4134" s="115">
        <v>9084.360066896983</v>
      </c>
      <c r="X4134" s="43">
        <f>gp_need_index[[#This Row],[Combined weighted population 2025/26]]/gp_need_index[[#This Row],[Registered population 2025/26]]</f>
        <v>1.1301745750784447</v>
      </c>
    </row>
    <row r="4135" spans="1:24" ht="13">
      <c r="A4135" s="8" t="s">
        <v>617</v>
      </c>
      <c r="B4135" s="3" t="s">
        <v>8881</v>
      </c>
      <c r="C4135" s="74" t="s">
        <v>6401</v>
      </c>
      <c r="D4135" s="74" t="s">
        <v>6794</v>
      </c>
      <c r="E4135" s="74" t="s">
        <v>6525</v>
      </c>
      <c r="F4135" s="41">
        <v>0.98311987961173952</v>
      </c>
      <c r="G4135" s="110">
        <v>30687.916666666664</v>
      </c>
      <c r="H4135" s="4">
        <v>6804.1405530920229</v>
      </c>
      <c r="I4135" s="46">
        <v>16677.418980799772</v>
      </c>
      <c r="J4135" s="110">
        <v>16395.902140638413</v>
      </c>
      <c r="K4135" s="46">
        <v>16446.760325784053</v>
      </c>
      <c r="L4135" s="110">
        <f>$L$1*gp_need_index[[#This Row],[Normalised weighted population (base year)]]</f>
        <v>6775.1414222415769</v>
      </c>
      <c r="M4135" s="4">
        <f>$M$1*gp_need_index[[#This Row],[Normalised travel time adjusted wp (base year)]]</f>
        <v>9765.3231517714539</v>
      </c>
      <c r="N4135" s="115">
        <v>16540.464574013029</v>
      </c>
      <c r="O4135" s="43">
        <f>gp_need_index[[#This Row],[Combined weighted population (base year)]]/gp_need_index[[#This Row],[Registered population (base year)]]</f>
        <v>0.53898949067400681</v>
      </c>
      <c r="P4135" s="77">
        <v>31046.836621181988</v>
      </c>
      <c r="Q4135" s="4">
        <v>6926.3994957924897</v>
      </c>
      <c r="R4135" s="46">
        <v>16806.999746020119</v>
      </c>
      <c r="S4135" s="110">
        <v>16523.295566941837</v>
      </c>
      <c r="T4135" s="46">
        <v>16574.333344504696</v>
      </c>
      <c r="U4135" s="110">
        <f>$L$1*gp_need_index[[#This Row],[Normalised weighted population 2025/26]]</f>
        <v>6827.7831416215877</v>
      </c>
      <c r="V4135" s="4">
        <f>$M$1*gp_need_index[[#This Row],[Normalised travel time adjusted wp 2025/26]]</f>
        <v>9841.0700908997023</v>
      </c>
      <c r="W4135" s="115">
        <v>16668.853232521291</v>
      </c>
      <c r="X4135" s="43">
        <f>gp_need_index[[#This Row],[Combined weighted population 2025/26]]/gp_need_index[[#This Row],[Registered population 2025/26]]</f>
        <v>0.53689377233198743</v>
      </c>
    </row>
    <row r="4136" spans="1:24" ht="13">
      <c r="A4136" s="8" t="s">
        <v>627</v>
      </c>
      <c r="B4136" s="3" t="s">
        <v>8880</v>
      </c>
      <c r="C4136" s="74" t="s">
        <v>6401</v>
      </c>
      <c r="D4136" s="74" t="s">
        <v>6794</v>
      </c>
      <c r="E4136" s="74" t="s">
        <v>6525</v>
      </c>
      <c r="F4136" s="41">
        <v>0.98311987961173952</v>
      </c>
      <c r="G4136" s="110">
        <v>6991.0833333333321</v>
      </c>
      <c r="H4136" s="4">
        <v>4062.0622379950596</v>
      </c>
      <c r="I4136" s="46">
        <v>9956.3954243043099</v>
      </c>
      <c r="J4136" s="110">
        <v>9788.3302709089276</v>
      </c>
      <c r="K4136" s="46">
        <v>9818.6925351451027</v>
      </c>
      <c r="L4136" s="110">
        <f>$L$1*gp_need_index[[#This Row],[Normalised weighted population (base year)]]</f>
        <v>4044.7497981000984</v>
      </c>
      <c r="M4136" s="4">
        <f>$M$1*gp_need_index[[#This Row],[Normalised travel time adjusted wp (base year)]]</f>
        <v>5829.8840400355311</v>
      </c>
      <c r="N4136" s="115">
        <v>9874.633838135629</v>
      </c>
      <c r="O4136" s="43">
        <f>gp_need_index[[#This Row],[Combined weighted population (base year)]]/gp_need_index[[#This Row],[Registered population (base year)]]</f>
        <v>1.4124611833839245</v>
      </c>
      <c r="P4136" s="77">
        <v>7057.2590879974359</v>
      </c>
      <c r="Q4136" s="4">
        <v>4143.8016801615922</v>
      </c>
      <c r="R4136" s="46">
        <v>10054.989439800593</v>
      </c>
      <c r="S4136" s="110">
        <v>9885.2600075540704</v>
      </c>
      <c r="T4136" s="46">
        <v>9915.7939709134134</v>
      </c>
      <c r="U4136" s="110">
        <f>$L$1*gp_need_index[[#This Row],[Normalised weighted population 2025/26]]</f>
        <v>4084.8032619570076</v>
      </c>
      <c r="V4136" s="4">
        <f>$M$1*gp_need_index[[#This Row],[Normalised travel time adjusted wp 2025/26]]</f>
        <v>5887.5383670881347</v>
      </c>
      <c r="W4136" s="115">
        <v>9972.3416290451423</v>
      </c>
      <c r="X4136" s="43">
        <f>gp_need_index[[#This Row],[Combined weighted population 2025/26]]/gp_need_index[[#This Row],[Registered population 2025/26]]</f>
        <v>1.4130615731545841</v>
      </c>
    </row>
    <row r="4137" spans="1:24" ht="13">
      <c r="A4137" s="8" t="s">
        <v>658</v>
      </c>
      <c r="B4137" s="3" t="s">
        <v>8879</v>
      </c>
      <c r="C4137" s="74" t="s">
        <v>6401</v>
      </c>
      <c r="D4137" s="74" t="s">
        <v>6794</v>
      </c>
      <c r="E4137" s="74" t="s">
        <v>6525</v>
      </c>
      <c r="F4137" s="41">
        <v>0.98311987961173952</v>
      </c>
      <c r="G4137" s="110">
        <v>22034.416666666664</v>
      </c>
      <c r="H4137" s="4">
        <v>5084.4011254873649</v>
      </c>
      <c r="I4137" s="46">
        <v>12462.218729104477</v>
      </c>
      <c r="J4137" s="110">
        <v>12251.854976652359</v>
      </c>
      <c r="K4137" s="46">
        <v>12289.858808551046</v>
      </c>
      <c r="L4137" s="110">
        <f>$L$1*gp_need_index[[#This Row],[Normalised weighted population (base year)]]</f>
        <v>5062.7314947112691</v>
      </c>
      <c r="M4137" s="4">
        <f>$M$1*gp_need_index[[#This Row],[Normalised travel time adjusted wp (base year)]]</f>
        <v>7297.1479110688942</v>
      </c>
      <c r="N4137" s="115">
        <v>12359.879405780164</v>
      </c>
      <c r="O4137" s="43">
        <f>gp_need_index[[#This Row],[Combined weighted population (base year)]]/gp_need_index[[#This Row],[Registered population (base year)]]</f>
        <v>0.56093517667195636</v>
      </c>
      <c r="P4137" s="77">
        <v>22220.742856894707</v>
      </c>
      <c r="Q4137" s="4">
        <v>5176.0177279789214</v>
      </c>
      <c r="R4137" s="46">
        <v>12559.675296289555</v>
      </c>
      <c r="S4137" s="110">
        <v>12347.666465250726</v>
      </c>
      <c r="T4137" s="46">
        <v>12385.806402403136</v>
      </c>
      <c r="U4137" s="110">
        <f>$L$1*gp_need_index[[#This Row],[Normalised weighted population 2025/26]]</f>
        <v>5102.3228742865649</v>
      </c>
      <c r="V4137" s="4">
        <f>$M$1*gp_need_index[[#This Row],[Normalised travel time adjusted wp 2025/26]]</f>
        <v>7354.1171403299104</v>
      </c>
      <c r="W4137" s="115">
        <v>12456.440014616475</v>
      </c>
      <c r="X4137" s="43">
        <f>gp_need_index[[#This Row],[Combined weighted population 2025/26]]/gp_need_index[[#This Row],[Registered population 2025/26]]</f>
        <v>0.56057711908364305</v>
      </c>
    </row>
    <row r="4138" spans="1:24" ht="13">
      <c r="A4138" s="8" t="s">
        <v>631</v>
      </c>
      <c r="B4138" s="3" t="s">
        <v>8878</v>
      </c>
      <c r="C4138" s="74" t="s">
        <v>6401</v>
      </c>
      <c r="D4138" s="74" t="s">
        <v>6794</v>
      </c>
      <c r="E4138" s="74" t="s">
        <v>6643</v>
      </c>
      <c r="F4138" s="41">
        <v>0.98311987961173952</v>
      </c>
      <c r="G4138" s="110">
        <v>21470.25</v>
      </c>
      <c r="H4138" s="4">
        <v>9635.2646591189132</v>
      </c>
      <c r="I4138" s="46">
        <v>23616.699928104164</v>
      </c>
      <c r="J4138" s="110">
        <v>23218.047190144345</v>
      </c>
      <c r="K4138" s="46">
        <v>23290.066877294699</v>
      </c>
      <c r="L4138" s="110">
        <f>$L$1*gp_need_index[[#This Row],[Normalised weighted population (base year)]]</f>
        <v>9594.1993256725764</v>
      </c>
      <c r="M4138" s="4">
        <f>$M$1*gp_need_index[[#This Row],[Normalised travel time adjusted wp (base year)]]</f>
        <v>13828.561052634486</v>
      </c>
      <c r="N4138" s="115">
        <v>23422.760378307063</v>
      </c>
      <c r="O4138" s="43">
        <f>gp_need_index[[#This Row],[Combined weighted population (base year)]]/gp_need_index[[#This Row],[Registered population (base year)]]</f>
        <v>1.090940272158315</v>
      </c>
      <c r="P4138" s="77">
        <v>21674.368918126769</v>
      </c>
      <c r="Q4138" s="4">
        <v>9837.1945671645444</v>
      </c>
      <c r="R4138" s="46">
        <v>23870.082384407458</v>
      </c>
      <c r="S4138" s="110">
        <v>23467.152520080966</v>
      </c>
      <c r="T4138" s="46">
        <v>23539.638744484644</v>
      </c>
      <c r="U4138" s="110">
        <f>$L$1*gp_need_index[[#This Row],[Normalised weighted population 2025/26]]</f>
        <v>9697.1350363689471</v>
      </c>
      <c r="V4138" s="4">
        <f>$M$1*gp_need_index[[#This Row],[Normalised travel time adjusted wp 2025/26]]</f>
        <v>13976.745247237237</v>
      </c>
      <c r="W4138" s="115">
        <v>23673.880283606184</v>
      </c>
      <c r="X4138" s="43">
        <f>gp_need_index[[#This Row],[Combined weighted population 2025/26]]/gp_need_index[[#This Row],[Registered population 2025/26]]</f>
        <v>1.0922523452946848</v>
      </c>
    </row>
    <row r="4139" spans="1:24" ht="13">
      <c r="A4139" s="8" t="s">
        <v>649</v>
      </c>
      <c r="B4139" s="3" t="s">
        <v>8877</v>
      </c>
      <c r="C4139" s="74" t="s">
        <v>6401</v>
      </c>
      <c r="D4139" s="74" t="s">
        <v>6794</v>
      </c>
      <c r="E4139" s="74" t="s">
        <v>6525</v>
      </c>
      <c r="F4139" s="41">
        <v>0.98311987961173952</v>
      </c>
      <c r="G4139" s="110">
        <v>19957.75</v>
      </c>
      <c r="H4139" s="4">
        <v>4573.3696852117046</v>
      </c>
      <c r="I4139" s="46">
        <v>11209.645332753082</v>
      </c>
      <c r="J4139" s="110">
        <v>11020.425170026507</v>
      </c>
      <c r="K4139" s="46">
        <v>11054.60924961379</v>
      </c>
      <c r="L4139" s="110">
        <f>$L$1*gp_need_index[[#This Row],[Normalised weighted population (base year)]]</f>
        <v>4553.8780617077418</v>
      </c>
      <c r="M4139" s="4">
        <f>$M$1*gp_need_index[[#This Row],[Normalised travel time adjusted wp (base year)]]</f>
        <v>6563.7140385514858</v>
      </c>
      <c r="N4139" s="115">
        <v>11117.592100259228</v>
      </c>
      <c r="O4139" s="43">
        <f>gp_need_index[[#This Row],[Combined weighted population (base year)]]/gp_need_index[[#This Row],[Registered population (base year)]]</f>
        <v>0.55705638662971668</v>
      </c>
      <c r="P4139" s="77">
        <v>20134.199389231271</v>
      </c>
      <c r="Q4139" s="4">
        <v>4656.9789422088415</v>
      </c>
      <c r="R4139" s="46">
        <v>11300.220835727256</v>
      </c>
      <c r="S4139" s="110">
        <v>11109.471747606251</v>
      </c>
      <c r="T4139" s="46">
        <v>11143.787102288255</v>
      </c>
      <c r="U4139" s="110">
        <f>$L$1*gp_need_index[[#This Row],[Normalised weighted population 2025/26]]</f>
        <v>4590.6740337191895</v>
      </c>
      <c r="V4139" s="4">
        <f>$M$1*gp_need_index[[#This Row],[Normalised travel time adjusted wp 2025/26]]</f>
        <v>6616.6637096172199</v>
      </c>
      <c r="W4139" s="115">
        <v>11207.337743336409</v>
      </c>
      <c r="X4139" s="43">
        <f>gp_need_index[[#This Row],[Combined weighted population 2025/26]]/gp_need_index[[#This Row],[Registered population 2025/26]]</f>
        <v>0.55663190408905094</v>
      </c>
    </row>
    <row r="4140" spans="1:24" ht="13">
      <c r="A4140" s="8" t="s">
        <v>622</v>
      </c>
      <c r="B4140" s="3" t="s">
        <v>8876</v>
      </c>
      <c r="C4140" s="74" t="s">
        <v>6401</v>
      </c>
      <c r="D4140" s="74" t="s">
        <v>6794</v>
      </c>
      <c r="E4140" s="74" t="s">
        <v>6525</v>
      </c>
      <c r="F4140" s="41">
        <v>0.98311987961173952</v>
      </c>
      <c r="G4140" s="110">
        <v>13382.499999999998</v>
      </c>
      <c r="H4140" s="4">
        <v>3700.3163072002008</v>
      </c>
      <c r="I4140" s="46">
        <v>9069.7311343193414</v>
      </c>
      <c r="J4140" s="110">
        <v>8916.6329808828759</v>
      </c>
      <c r="K4140" s="46">
        <v>8944.2913413151127</v>
      </c>
      <c r="L4140" s="110">
        <f>$L$1*gp_need_index[[#This Row],[Normalised weighted population (base year)]]</f>
        <v>3684.545622285149</v>
      </c>
      <c r="M4140" s="4">
        <f>$M$1*gp_need_index[[#This Row],[Normalised travel time adjusted wp (base year)]]</f>
        <v>5310.7051833546766</v>
      </c>
      <c r="N4140" s="115">
        <v>8995.2508056398256</v>
      </c>
      <c r="O4140" s="43">
        <f>gp_need_index[[#This Row],[Combined weighted population (base year)]]/gp_need_index[[#This Row],[Registered population (base year)]]</f>
        <v>0.67216520124340196</v>
      </c>
      <c r="P4140" s="77">
        <v>13496.509770934928</v>
      </c>
      <c r="Q4140" s="4">
        <v>3764.5662707154952</v>
      </c>
      <c r="R4140" s="46">
        <v>9134.7697161022661</v>
      </c>
      <c r="S4140" s="110">
        <v>8980.5737035754246</v>
      </c>
      <c r="T4140" s="46">
        <v>9008.3132378113769</v>
      </c>
      <c r="U4140" s="110">
        <f>$L$1*gp_need_index[[#This Row],[Normalised weighted population 2025/26]]</f>
        <v>3710.9673119955678</v>
      </c>
      <c r="V4140" s="4">
        <f>$M$1*gp_need_index[[#This Row],[Normalised travel time adjusted wp 2025/26]]</f>
        <v>5348.7184148781607</v>
      </c>
      <c r="W4140" s="115">
        <v>9059.6857268737294</v>
      </c>
      <c r="X4140" s="43">
        <f>gp_need_index[[#This Row],[Combined weighted population 2025/26]]/gp_need_index[[#This Row],[Registered population 2025/26]]</f>
        <v>0.67126137650668694</v>
      </c>
    </row>
    <row r="4141" spans="1:24" ht="13">
      <c r="A4141" s="8" t="s">
        <v>663</v>
      </c>
      <c r="B4141" s="3" t="s">
        <v>8875</v>
      </c>
      <c r="C4141" s="74" t="s">
        <v>6401</v>
      </c>
      <c r="D4141" s="74" t="s">
        <v>6794</v>
      </c>
      <c r="E4141" s="74" t="s">
        <v>6525</v>
      </c>
      <c r="F4141" s="41">
        <v>0.98311987961173952</v>
      </c>
      <c r="G4141" s="110">
        <v>8533.9166666666679</v>
      </c>
      <c r="H4141" s="4">
        <v>3740.2243700054401</v>
      </c>
      <c r="I4141" s="46">
        <v>9167.5485557734883</v>
      </c>
      <c r="J4141" s="110">
        <v>9012.7992324868083</v>
      </c>
      <c r="K4141" s="46">
        <v>9040.7558894682006</v>
      </c>
      <c r="L4141" s="110">
        <f>$L$1*gp_need_index[[#This Row],[Normalised weighted population (base year)]]</f>
        <v>3724.2835976081788</v>
      </c>
      <c r="M4141" s="4">
        <f>$M$1*gp_need_index[[#This Row],[Normalised travel time adjusted wp (base year)]]</f>
        <v>5367.981356092946</v>
      </c>
      <c r="N4141" s="115">
        <v>9092.2649537011239</v>
      </c>
      <c r="O4141" s="43">
        <f>gp_need_index[[#This Row],[Combined weighted population (base year)]]/gp_need_index[[#This Row],[Registered population (base year)]]</f>
        <v>1.0654269673402548</v>
      </c>
      <c r="P4141" s="77">
        <v>8605.6075240834398</v>
      </c>
      <c r="Q4141" s="4">
        <v>3808.9008466430578</v>
      </c>
      <c r="R4141" s="46">
        <v>9242.3481494292919</v>
      </c>
      <c r="S4141" s="110">
        <v>9086.3361999967092</v>
      </c>
      <c r="T4141" s="46">
        <v>9114.4024174142942</v>
      </c>
      <c r="U4141" s="110">
        <f>$L$1*gp_need_index[[#This Row],[Normalised weighted population 2025/26]]</f>
        <v>3754.6706632523119</v>
      </c>
      <c r="V4141" s="4">
        <f>$M$1*gp_need_index[[#This Row],[Normalised travel time adjusted wp 2025/26]]</f>
        <v>5411.7092471884398</v>
      </c>
      <c r="W4141" s="115">
        <v>9166.3799104407517</v>
      </c>
      <c r="X4141" s="43">
        <f>gp_need_index[[#This Row],[Combined weighted population 2025/26]]/gp_need_index[[#This Row],[Registered population 2025/26]]</f>
        <v>1.0651636023125559</v>
      </c>
    </row>
    <row r="4142" spans="1:24" ht="13">
      <c r="A4142" s="8" t="s">
        <v>674</v>
      </c>
      <c r="B4142" s="3" t="s">
        <v>8874</v>
      </c>
      <c r="C4142" s="74" t="s">
        <v>6401</v>
      </c>
      <c r="D4142" s="74" t="s">
        <v>6794</v>
      </c>
      <c r="E4142" s="74" t="s">
        <v>6525</v>
      </c>
      <c r="F4142" s="41">
        <v>0.98311987961173952</v>
      </c>
      <c r="G4142" s="110">
        <v>11482</v>
      </c>
      <c r="H4142" s="4">
        <v>5253.6972021456841</v>
      </c>
      <c r="I4142" s="46">
        <v>12877.175119291527</v>
      </c>
      <c r="J4142" s="110">
        <v>12659.806853017173</v>
      </c>
      <c r="K4142" s="46">
        <v>12699.076104279839</v>
      </c>
      <c r="L4142" s="110">
        <f>$L$1*gp_need_index[[#This Row],[Normalised weighted population (base year)]]</f>
        <v>5231.3060343817533</v>
      </c>
      <c r="M4142" s="4">
        <f>$M$1*gp_need_index[[#This Row],[Normalised travel time adjusted wp (base year)]]</f>
        <v>7540.1221535901295</v>
      </c>
      <c r="N4142" s="115">
        <v>12771.428187971884</v>
      </c>
      <c r="O4142" s="43">
        <f>gp_need_index[[#This Row],[Combined weighted population (base year)]]/gp_need_index[[#This Row],[Registered population (base year)]]</f>
        <v>1.1122999641153009</v>
      </c>
      <c r="P4142" s="77">
        <v>11586.935547573748</v>
      </c>
      <c r="Q4142" s="4">
        <v>5354.6594642837536</v>
      </c>
      <c r="R4142" s="46">
        <v>12993.151825982619</v>
      </c>
      <c r="S4142" s="110">
        <v>12773.825858937085</v>
      </c>
      <c r="T4142" s="46">
        <v>12813.282133272545</v>
      </c>
      <c r="U4142" s="110">
        <f>$L$1*gp_need_index[[#This Row],[Normalised weighted population 2025/26]]</f>
        <v>5278.4211539588659</v>
      </c>
      <c r="V4142" s="4">
        <f>$M$1*gp_need_index[[#This Row],[Normalised travel time adjusted wp 2025/26]]</f>
        <v>7607.9323944462531</v>
      </c>
      <c r="W4142" s="115">
        <v>12886.353548405119</v>
      </c>
      <c r="X4142" s="43">
        <f>gp_need_index[[#This Row],[Combined weighted population 2025/26]]/gp_need_index[[#This Row],[Registered population 2025/26]]</f>
        <v>1.1121450961297064</v>
      </c>
    </row>
    <row r="4143" spans="1:24" ht="13">
      <c r="A4143" s="8" t="s">
        <v>616</v>
      </c>
      <c r="B4143" s="3" t="s">
        <v>8873</v>
      </c>
      <c r="C4143" s="74" t="s">
        <v>6401</v>
      </c>
      <c r="D4143" s="74" t="s">
        <v>6794</v>
      </c>
      <c r="E4143" s="74" t="s">
        <v>6642</v>
      </c>
      <c r="F4143" s="41">
        <v>0.98311987961173952</v>
      </c>
      <c r="G4143" s="110">
        <v>6716.916666666667</v>
      </c>
      <c r="H4143" s="4">
        <v>3431.5634632615347</v>
      </c>
      <c r="I4143" s="46">
        <v>8410.9993304018262</v>
      </c>
      <c r="J4143" s="110">
        <v>8269.0206491190656</v>
      </c>
      <c r="K4143" s="46">
        <v>8294.6701912753124</v>
      </c>
      <c r="L4143" s="110">
        <f>$L$1*gp_need_index[[#This Row],[Normalised weighted population (base year)]]</f>
        <v>3416.9381983781527</v>
      </c>
      <c r="M4143" s="4">
        <f>$M$1*gp_need_index[[#This Row],[Normalised travel time adjusted wp (base year)]]</f>
        <v>4924.9902868824056</v>
      </c>
      <c r="N4143" s="115">
        <v>8341.9284852605579</v>
      </c>
      <c r="O4143" s="43">
        <f>gp_need_index[[#This Row],[Combined weighted population (base year)]]/gp_need_index[[#This Row],[Registered population (base year)]]</f>
        <v>1.2419282386899582</v>
      </c>
      <c r="P4143" s="77">
        <v>6783.9846162132508</v>
      </c>
      <c r="Q4143" s="4">
        <v>3505.0179569054853</v>
      </c>
      <c r="R4143" s="46">
        <v>8504.9723088151659</v>
      </c>
      <c r="S4143" s="110">
        <v>8361.4073523435436</v>
      </c>
      <c r="T4143" s="46">
        <v>8387.2343822379407</v>
      </c>
      <c r="U4143" s="110">
        <f>$L$1*gp_need_index[[#This Row],[Normalised weighted population 2025/26]]</f>
        <v>3455.1143825558493</v>
      </c>
      <c r="V4143" s="4">
        <f>$M$1*gp_need_index[[#This Row],[Normalised travel time adjusted wp 2025/26]]</f>
        <v>4979.9506084975537</v>
      </c>
      <c r="W4143" s="115">
        <v>8435.064991053403</v>
      </c>
      <c r="X4143" s="43">
        <f>gp_need_index[[#This Row],[Combined weighted population 2025/26]]/gp_need_index[[#This Row],[Registered population 2025/26]]</f>
        <v>1.2433791448898903</v>
      </c>
    </row>
    <row r="4144" spans="1:24" ht="13">
      <c r="A4144" s="8" t="s">
        <v>656</v>
      </c>
      <c r="B4144" s="3" t="s">
        <v>8872</v>
      </c>
      <c r="C4144" s="74" t="s">
        <v>6401</v>
      </c>
      <c r="D4144" s="74" t="s">
        <v>6794</v>
      </c>
      <c r="E4144" s="74" t="s">
        <v>6642</v>
      </c>
      <c r="F4144" s="41">
        <v>0.98311987961173952</v>
      </c>
      <c r="G4144" s="110">
        <v>46195.666666666672</v>
      </c>
      <c r="H4144" s="4">
        <v>19282.165313517598</v>
      </c>
      <c r="I4144" s="46">
        <v>47261.92048523196</v>
      </c>
      <c r="J4144" s="110">
        <v>46464.133577660854</v>
      </c>
      <c r="K4144" s="46">
        <v>46608.259926296916</v>
      </c>
      <c r="L4144" s="110">
        <f>$L$1*gp_need_index[[#This Row],[Normalised weighted population (base year)]]</f>
        <v>19199.985054211738</v>
      </c>
      <c r="M4144" s="4">
        <f>$M$1*gp_need_index[[#This Row],[Normalised travel time adjusted wp (base year)]]</f>
        <v>27673.822120974528</v>
      </c>
      <c r="N4144" s="115">
        <v>46873.807175186266</v>
      </c>
      <c r="O4144" s="43">
        <f>gp_need_index[[#This Row],[Combined weighted population (base year)]]/gp_need_index[[#This Row],[Registered population (base year)]]</f>
        <v>1.0146797428731322</v>
      </c>
      <c r="P4144" s="77">
        <v>46624.525842595081</v>
      </c>
      <c r="Q4144" s="4">
        <v>19679.903394297289</v>
      </c>
      <c r="R4144" s="46">
        <v>47753.54519336902</v>
      </c>
      <c r="S4144" s="110">
        <v>46947.459601538714</v>
      </c>
      <c r="T4144" s="46">
        <v>47092.472682650608</v>
      </c>
      <c r="U4144" s="110">
        <f>$L$1*gp_need_index[[#This Row],[Normalised weighted population 2025/26]]</f>
        <v>19399.70582204347</v>
      </c>
      <c r="V4144" s="4">
        <f>$M$1*gp_need_index[[#This Row],[Normalised travel time adjusted wp 2025/26]]</f>
        <v>27961.325188225455</v>
      </c>
      <c r="W4144" s="115">
        <v>47361.031010268925</v>
      </c>
      <c r="X4144" s="43">
        <f>gp_need_index[[#This Row],[Combined weighted population 2025/26]]/gp_need_index[[#This Row],[Registered population 2025/26]]</f>
        <v>1.0157965181278259</v>
      </c>
    </row>
    <row r="4145" spans="1:24" ht="13">
      <c r="A4145" s="8" t="s">
        <v>684</v>
      </c>
      <c r="B4145" s="3" t="s">
        <v>8871</v>
      </c>
      <c r="C4145" s="74" t="s">
        <v>6401</v>
      </c>
      <c r="D4145" s="74" t="s">
        <v>6794</v>
      </c>
      <c r="E4145" s="74" t="s">
        <v>6525</v>
      </c>
      <c r="F4145" s="41">
        <v>0.98311987961173952</v>
      </c>
      <c r="G4145" s="110">
        <v>12630.166666666664</v>
      </c>
      <c r="H4145" s="4">
        <v>4393.3222728893898</v>
      </c>
      <c r="I4145" s="46">
        <v>10768.336675432132</v>
      </c>
      <c r="J4145" s="110">
        <v>10586.565855969517</v>
      </c>
      <c r="K4145" s="46">
        <v>10619.404154328526</v>
      </c>
      <c r="L4145" s="110">
        <f>$L$1*gp_need_index[[#This Row],[Normalised weighted population (base year)]]</f>
        <v>4374.5980083822724</v>
      </c>
      <c r="M4145" s="4">
        <f>$M$1*gp_need_index[[#This Row],[Normalised travel time adjusted wp (base year)]]</f>
        <v>6305.3094464875176</v>
      </c>
      <c r="N4145" s="115">
        <v>10679.90745486979</v>
      </c>
      <c r="O4145" s="43">
        <f>gp_need_index[[#This Row],[Combined weighted population (base year)]]/gp_need_index[[#This Row],[Registered population (base year)]]</f>
        <v>0.84558721485885313</v>
      </c>
      <c r="P4145" s="77">
        <v>12743.641406569201</v>
      </c>
      <c r="Q4145" s="4">
        <v>4474.5420493274332</v>
      </c>
      <c r="R4145" s="46">
        <v>10857.535308537388</v>
      </c>
      <c r="S4145" s="110">
        <v>10674.258805409489</v>
      </c>
      <c r="T4145" s="46">
        <v>10707.229857966877</v>
      </c>
      <c r="U4145" s="110">
        <f>$L$1*gp_need_index[[#This Row],[Normalised weighted population 2025/26]]</f>
        <v>4410.8346319662032</v>
      </c>
      <c r="V4145" s="4">
        <f>$M$1*gp_need_index[[#This Row],[Normalised travel time adjusted wp 2025/26]]</f>
        <v>6357.4562741953214</v>
      </c>
      <c r="W4145" s="115">
        <v>10768.290906161525</v>
      </c>
      <c r="X4145" s="43">
        <f>gp_need_index[[#This Row],[Combined weighted population 2025/26]]/gp_need_index[[#This Row],[Registered population 2025/26]]</f>
        <v>0.84499324507127094</v>
      </c>
    </row>
    <row r="4146" spans="1:24" ht="13">
      <c r="A4146" s="8" t="s">
        <v>662</v>
      </c>
      <c r="B4146" s="3" t="s">
        <v>8870</v>
      </c>
      <c r="C4146" s="74" t="s">
        <v>6401</v>
      </c>
      <c r="D4146" s="74" t="s">
        <v>6794</v>
      </c>
      <c r="E4146" s="74" t="s">
        <v>6525</v>
      </c>
      <c r="F4146" s="41">
        <v>0.98311987961173952</v>
      </c>
      <c r="G4146" s="110">
        <v>10661.416666666666</v>
      </c>
      <c r="H4146" s="4">
        <v>4017.7724452328675</v>
      </c>
      <c r="I4146" s="46">
        <v>9847.8380797426653</v>
      </c>
      <c r="J4146" s="110">
        <v>9681.6053873925139</v>
      </c>
      <c r="K4146" s="46">
        <v>9711.6366034290259</v>
      </c>
      <c r="L4146" s="110">
        <f>$L$1*gp_need_index[[#This Row],[Normalised weighted population (base year)]]</f>
        <v>4000.6487676783709</v>
      </c>
      <c r="M4146" s="4">
        <f>$M$1*gp_need_index[[#This Row],[Normalised travel time adjusted wp (base year)]]</f>
        <v>5766.3191951777562</v>
      </c>
      <c r="N4146" s="115">
        <v>9766.967962856128</v>
      </c>
      <c r="O4146" s="43">
        <f>gp_need_index[[#This Row],[Combined weighted population (base year)]]/gp_need_index[[#This Row],[Registered population (base year)]]</f>
        <v>0.91610414152491881</v>
      </c>
      <c r="P4146" s="77">
        <v>10751.197776976114</v>
      </c>
      <c r="Q4146" s="4">
        <v>4090.5545640874766</v>
      </c>
      <c r="R4146" s="46">
        <v>9925.7846102383355</v>
      </c>
      <c r="S4146" s="110">
        <v>9758.2361710695695</v>
      </c>
      <c r="T4146" s="46">
        <v>9788.3777784194572</v>
      </c>
      <c r="U4146" s="110">
        <f>$L$1*gp_need_index[[#This Row],[Normalised weighted population 2025/26]]</f>
        <v>4032.3142650847271</v>
      </c>
      <c r="V4146" s="4">
        <f>$M$1*gp_need_index[[#This Row],[Normalised travel time adjusted wp 2025/26]]</f>
        <v>5811.8845440965551</v>
      </c>
      <c r="W4146" s="115">
        <v>9844.1988091812818</v>
      </c>
      <c r="X4146" s="43">
        <f>gp_need_index[[#This Row],[Combined weighted population 2025/26]]/gp_need_index[[#This Row],[Registered population 2025/26]]</f>
        <v>0.91563740277039762</v>
      </c>
    </row>
    <row r="4147" spans="1:24" ht="13">
      <c r="A4147" s="8" t="s">
        <v>661</v>
      </c>
      <c r="B4147" s="3" t="s">
        <v>8869</v>
      </c>
      <c r="C4147" s="74" t="s">
        <v>6401</v>
      </c>
      <c r="D4147" s="74" t="s">
        <v>6794</v>
      </c>
      <c r="E4147" s="74" t="s">
        <v>6525</v>
      </c>
      <c r="F4147" s="41">
        <v>0.98311987961173952</v>
      </c>
      <c r="G4147" s="110">
        <v>17506.166666666664</v>
      </c>
      <c r="H4147" s="4">
        <v>4250.1511318366574</v>
      </c>
      <c r="I4147" s="46">
        <v>10417.414308872474</v>
      </c>
      <c r="J4147" s="110">
        <v>10241.567101204319</v>
      </c>
      <c r="K4147" s="46">
        <v>10273.335253474728</v>
      </c>
      <c r="L4147" s="110">
        <f>$L$1*gp_need_index[[#This Row],[Normalised weighted population (base year)]]</f>
        <v>4232.0370602879311</v>
      </c>
      <c r="M4147" s="4">
        <f>$M$1*gp_need_index[[#This Row],[Normalised travel time adjusted wp (base year)]]</f>
        <v>6099.8297907575325</v>
      </c>
      <c r="N4147" s="115">
        <v>10331.866851045463</v>
      </c>
      <c r="O4147" s="43">
        <f>gp_need_index[[#This Row],[Combined weighted population (base year)]]/gp_need_index[[#This Row],[Registered population (base year)]]</f>
        <v>0.59018442173969921</v>
      </c>
      <c r="P4147" s="77">
        <v>17662.281441620107</v>
      </c>
      <c r="Q4147" s="4">
        <v>4328.0712049803142</v>
      </c>
      <c r="R4147" s="46">
        <v>10502.121872561484</v>
      </c>
      <c r="S4147" s="110">
        <v>10324.844791020461</v>
      </c>
      <c r="T4147" s="46">
        <v>10356.736560412364</v>
      </c>
      <c r="U4147" s="110">
        <f>$L$1*gp_need_index[[#This Row],[Normalised weighted population 2025/26]]</f>
        <v>4266.4492030893616</v>
      </c>
      <c r="V4147" s="4">
        <f>$M$1*gp_need_index[[#This Row],[Normalised travel time adjusted wp 2025/26]]</f>
        <v>6149.3496169964583</v>
      </c>
      <c r="W4147" s="115">
        <v>10415.79882008582</v>
      </c>
      <c r="X4147" s="43">
        <f>gp_need_index[[#This Row],[Combined weighted population 2025/26]]/gp_need_index[[#This Row],[Registered population 2025/26]]</f>
        <v>0.58971989855974183</v>
      </c>
    </row>
    <row r="4148" spans="1:24" ht="13">
      <c r="A4148" s="8" t="s">
        <v>678</v>
      </c>
      <c r="B4148" s="3" t="s">
        <v>8868</v>
      </c>
      <c r="C4148" s="74" t="s">
        <v>6401</v>
      </c>
      <c r="D4148" s="74" t="s">
        <v>6794</v>
      </c>
      <c r="E4148" s="74" t="s">
        <v>6525</v>
      </c>
      <c r="F4148" s="41">
        <v>0.98311987961173952</v>
      </c>
      <c r="G4148" s="110">
        <v>16005.833333333334</v>
      </c>
      <c r="H4148" s="4">
        <v>5144.667185098765</v>
      </c>
      <c r="I4148" s="46">
        <v>12609.935008422728</v>
      </c>
      <c r="J4148" s="110">
        <v>12397.077787392413</v>
      </c>
      <c r="K4148" s="46">
        <v>12435.532083592032</v>
      </c>
      <c r="L4148" s="110">
        <f>$L$1*gp_need_index[[#This Row],[Normalised weighted population (base year)]]</f>
        <v>5122.7407014057035</v>
      </c>
      <c r="M4148" s="4">
        <f>$M$1*gp_need_index[[#This Row],[Normalised travel time adjusted wp (base year)]]</f>
        <v>7383.64194254827</v>
      </c>
      <c r="N4148" s="115">
        <v>12506.382643953973</v>
      </c>
      <c r="O4148" s="43">
        <f>gp_need_index[[#This Row],[Combined weighted population (base year)]]/gp_need_index[[#This Row],[Registered population (base year)]]</f>
        <v>0.78136404293980155</v>
      </c>
      <c r="P4148" s="77">
        <v>16156.92284991023</v>
      </c>
      <c r="Q4148" s="4">
        <v>5241.4414370511331</v>
      </c>
      <c r="R4148" s="46">
        <v>12718.42678938901</v>
      </c>
      <c r="S4148" s="110">
        <v>12503.738214034847</v>
      </c>
      <c r="T4148" s="46">
        <v>12542.360231482076</v>
      </c>
      <c r="U4148" s="110">
        <f>$L$1*gp_need_index[[#This Row],[Normalised weighted population 2025/26]]</f>
        <v>5166.8150968528435</v>
      </c>
      <c r="V4148" s="4">
        <f>$M$1*gp_need_index[[#This Row],[Normalised travel time adjusted wp 2025/26]]</f>
        <v>7447.0715399393157</v>
      </c>
      <c r="W4148" s="115">
        <v>12613.886636792158</v>
      </c>
      <c r="X4148" s="43">
        <f>gp_need_index[[#This Row],[Combined weighted population 2025/26]]/gp_need_index[[#This Row],[Registered population 2025/26]]</f>
        <v>0.78071095306754168</v>
      </c>
    </row>
    <row r="4149" spans="1:24" ht="13">
      <c r="A4149" s="8" t="s">
        <v>628</v>
      </c>
      <c r="B4149" s="3" t="s">
        <v>8867</v>
      </c>
      <c r="C4149" s="74" t="s">
        <v>6401</v>
      </c>
      <c r="D4149" s="74" t="s">
        <v>6794</v>
      </c>
      <c r="E4149" s="74" t="s">
        <v>6525</v>
      </c>
      <c r="F4149" s="41">
        <v>0.98311987961173952</v>
      </c>
      <c r="G4149" s="110">
        <v>1827.6666666666667</v>
      </c>
      <c r="H4149" s="4">
        <v>542.41062869424923</v>
      </c>
      <c r="I4149" s="46">
        <v>1329.4859569387067</v>
      </c>
      <c r="J4149" s="110">
        <v>1307.0440739310798</v>
      </c>
      <c r="K4149" s="46">
        <v>1311.0983729220902</v>
      </c>
      <c r="L4149" s="110">
        <f>$L$1*gp_need_index[[#This Row],[Normalised weighted population (base year)]]</f>
        <v>540.09888385690465</v>
      </c>
      <c r="M4149" s="4">
        <f>$M$1*gp_need_index[[#This Row],[Normalised travel time adjusted wp (base year)]]</f>
        <v>778.46937887663353</v>
      </c>
      <c r="N4149" s="115">
        <v>1318.5682627335382</v>
      </c>
      <c r="O4149" s="43">
        <f>gp_need_index[[#This Row],[Combined weighted population (base year)]]/gp_need_index[[#This Row],[Registered population (base year)]]</f>
        <v>0.72144898562841775</v>
      </c>
      <c r="P4149" s="77">
        <v>1843.4207527082733</v>
      </c>
      <c r="Q4149" s="4">
        <v>552.52532953143509</v>
      </c>
      <c r="R4149" s="46">
        <v>1340.7100007363947</v>
      </c>
      <c r="S4149" s="110">
        <v>1318.0786545182195</v>
      </c>
      <c r="T4149" s="46">
        <v>1322.1499855010197</v>
      </c>
      <c r="U4149" s="110">
        <f>$L$1*gp_need_index[[#This Row],[Normalised weighted population 2025/26]]</f>
        <v>544.65861124315768</v>
      </c>
      <c r="V4149" s="4">
        <f>$M$1*gp_need_index[[#This Row],[Normalised travel time adjusted wp 2025/26]]</f>
        <v>785.03131363117825</v>
      </c>
      <c r="W4149" s="115">
        <v>1329.6899248743359</v>
      </c>
      <c r="X4149" s="43">
        <f>gp_need_index[[#This Row],[Combined weighted population 2025/26]]/gp_need_index[[#This Row],[Registered population 2025/26]]</f>
        <v>0.72131656482700079</v>
      </c>
    </row>
    <row r="4150" spans="1:24" ht="13">
      <c r="A4150" s="8" t="s">
        <v>650</v>
      </c>
      <c r="B4150" s="3" t="s">
        <v>12815</v>
      </c>
      <c r="C4150" s="74" t="s">
        <v>6401</v>
      </c>
      <c r="D4150" s="74" t="s">
        <v>6794</v>
      </c>
      <c r="E4150" s="74" t="s">
        <v>6525</v>
      </c>
      <c r="F4150" s="41">
        <v>0.98311987961173952</v>
      </c>
      <c r="G4150" s="110">
        <v>12727.583333333332</v>
      </c>
      <c r="H4150" s="4">
        <v>4504.0657701534283</v>
      </c>
      <c r="I4150" s="46">
        <v>11039.776644794923</v>
      </c>
      <c r="J4150" s="110">
        <v>10853.423885971279</v>
      </c>
      <c r="K4150" s="46">
        <v>10887.089946961525</v>
      </c>
      <c r="L4150" s="110">
        <f>$L$1*gp_need_index[[#This Row],[Normalised weighted population (base year)]]</f>
        <v>4484.8695187520161</v>
      </c>
      <c r="M4150" s="4">
        <f>$M$1*gp_need_index[[#This Row],[Normalised travel time adjusted wp (base year)]]</f>
        <v>6464.2488495322141</v>
      </c>
      <c r="N4150" s="115">
        <v>10949.118368284231</v>
      </c>
      <c r="O4150" s="43">
        <f>gp_need_index[[#This Row],[Combined weighted population (base year)]]/gp_need_index[[#This Row],[Registered population (base year)]]</f>
        <v>0.86026687718544881</v>
      </c>
      <c r="P4150" s="77">
        <v>12832.535710515443</v>
      </c>
      <c r="Q4150" s="4">
        <v>4584.736335100748</v>
      </c>
      <c r="R4150" s="46">
        <v>11124.923196592359</v>
      </c>
      <c r="S4150" s="110">
        <v>10937.133153723729</v>
      </c>
      <c r="T4150" s="46">
        <v>10970.916182467217</v>
      </c>
      <c r="U4150" s="110">
        <f>$L$1*gp_need_index[[#This Row],[Normalised weighted population 2025/26]]</f>
        <v>4519.4599988921382</v>
      </c>
      <c r="V4150" s="4">
        <f>$M$1*gp_need_index[[#This Row],[Normalised travel time adjusted wp 2025/26]]</f>
        <v>6514.0209786381674</v>
      </c>
      <c r="W4150" s="115">
        <v>11033.480977530306</v>
      </c>
      <c r="X4150" s="43">
        <f>gp_need_index[[#This Row],[Combined weighted population 2025/26]]/gp_need_index[[#This Row],[Registered population 2025/26]]</f>
        <v>0.85980520346333988</v>
      </c>
    </row>
    <row r="4151" spans="1:24" ht="13">
      <c r="A4151" s="8" t="s">
        <v>672</v>
      </c>
      <c r="B4151" s="3" t="s">
        <v>8866</v>
      </c>
      <c r="C4151" s="74" t="s">
        <v>6401</v>
      </c>
      <c r="D4151" s="74" t="s">
        <v>6794</v>
      </c>
      <c r="E4151" s="74" t="s">
        <v>6525</v>
      </c>
      <c r="F4151" s="41">
        <v>0.98311987961173952</v>
      </c>
      <c r="G4151" s="110">
        <v>11218.666666666668</v>
      </c>
      <c r="H4151" s="4">
        <v>4698.4388506659088</v>
      </c>
      <c r="I4151" s="46">
        <v>11516.198505425398</v>
      </c>
      <c r="J4151" s="110">
        <v>11321.803688238711</v>
      </c>
      <c r="K4151" s="46">
        <v>11356.922609004399</v>
      </c>
      <c r="L4151" s="110">
        <f>$L$1*gp_need_index[[#This Row],[Normalised weighted population (base year)]]</f>
        <v>4678.4141845144486</v>
      </c>
      <c r="M4151" s="4">
        <f>$M$1*gp_need_index[[#This Row],[Normalised travel time adjusted wp (base year)]]</f>
        <v>6743.2136840177545</v>
      </c>
      <c r="N4151" s="115">
        <v>11421.627868532203</v>
      </c>
      <c r="O4151" s="43">
        <f>gp_need_index[[#This Row],[Combined weighted population (base year)]]/gp_need_index[[#This Row],[Registered population (base year)]]</f>
        <v>1.0180913835748933</v>
      </c>
      <c r="P4151" s="77">
        <v>11316.560145417603</v>
      </c>
      <c r="Q4151" s="4">
        <v>4786.394061435677</v>
      </c>
      <c r="R4151" s="46">
        <v>11614.248329708487</v>
      </c>
      <c r="S4151" s="110">
        <v>11418.198419683855</v>
      </c>
      <c r="T4151" s="46">
        <v>11453.467380936254</v>
      </c>
      <c r="U4151" s="110">
        <f>$L$1*gp_need_index[[#This Row],[Normalised weighted population 2025/26]]</f>
        <v>4718.2465726500859</v>
      </c>
      <c r="V4151" s="4">
        <f>$M$1*gp_need_index[[#This Row],[Normalised travel time adjusted wp 2025/26]]</f>
        <v>6800.5374899134722</v>
      </c>
      <c r="W4151" s="115">
        <v>11518.784062563558</v>
      </c>
      <c r="X4151" s="43">
        <f>gp_need_index[[#This Row],[Combined weighted population 2025/26]]/gp_need_index[[#This Row],[Registered population 2025/26]]</f>
        <v>1.0178697337837099</v>
      </c>
    </row>
    <row r="4152" spans="1:24" ht="13">
      <c r="A4152" s="8" t="s">
        <v>1408</v>
      </c>
      <c r="B4152" s="3" t="s">
        <v>8865</v>
      </c>
      <c r="C4152" s="74" t="s">
        <v>6412</v>
      </c>
      <c r="D4152" s="74" t="s">
        <v>6794</v>
      </c>
      <c r="E4152" s="74" t="s">
        <v>6498</v>
      </c>
      <c r="F4152" s="41">
        <v>1.0275269824752156</v>
      </c>
      <c r="G4152" s="110">
        <v>3239.3333333333339</v>
      </c>
      <c r="H4152" s="4">
        <v>1441.2130175142011</v>
      </c>
      <c r="I4152" s="46">
        <v>3532.5127613280183</v>
      </c>
      <c r="J4152" s="110">
        <v>3629.7521782025701</v>
      </c>
      <c r="K4152" s="46">
        <v>3641.011248104815</v>
      </c>
      <c r="L4152" s="110">
        <f>$L$1*gp_need_index[[#This Row],[Normalised weighted population (base year)]]</f>
        <v>1435.0705922435666</v>
      </c>
      <c r="M4152" s="4">
        <f>$M$1*gp_need_index[[#This Row],[Normalised travel time adjusted wp (base year)]]</f>
        <v>2161.8635362027271</v>
      </c>
      <c r="N4152" s="115">
        <v>3596.9341284462935</v>
      </c>
      <c r="O4152" s="43">
        <f>gp_need_index[[#This Row],[Combined weighted population (base year)]]/gp_need_index[[#This Row],[Registered population (base year)]]</f>
        <v>1.1103933304526525</v>
      </c>
      <c r="P4152" s="77">
        <v>3268.0253332927382</v>
      </c>
      <c r="Q4152" s="4">
        <v>1470.3229221263362</v>
      </c>
      <c r="R4152" s="46">
        <v>3567.7579662790563</v>
      </c>
      <c r="S4152" s="110">
        <v>3665.9675772926307</v>
      </c>
      <c r="T4152" s="46">
        <v>3677.2911559942581</v>
      </c>
      <c r="U4152" s="110">
        <f>$L$1*gp_need_index[[#This Row],[Normalised weighted population 2025/26]]</f>
        <v>1449.3888298721881</v>
      </c>
      <c r="V4152" s="4">
        <f>$M$1*gp_need_index[[#This Row],[Normalised travel time adjusted wp 2025/26]]</f>
        <v>2183.4048621197521</v>
      </c>
      <c r="W4152" s="115">
        <v>3632.7936919919402</v>
      </c>
      <c r="X4152" s="43">
        <f>gp_need_index[[#This Row],[Combined weighted population 2025/26]]/gp_need_index[[#This Row],[Registered population 2025/26]]</f>
        <v>1.1116173595666945</v>
      </c>
    </row>
    <row r="4153" spans="1:24" ht="13">
      <c r="A4153" s="8" t="s">
        <v>630</v>
      </c>
      <c r="B4153" s="3" t="s">
        <v>8864</v>
      </c>
      <c r="C4153" s="74" t="s">
        <v>6401</v>
      </c>
      <c r="D4153" s="74" t="s">
        <v>6794</v>
      </c>
      <c r="E4153" s="74" t="s">
        <v>6643</v>
      </c>
      <c r="F4153" s="41">
        <v>0.98311987961173952</v>
      </c>
      <c r="G4153" s="110">
        <v>8757.6666666666679</v>
      </c>
      <c r="H4153" s="4">
        <v>4347.9070743822112</v>
      </c>
      <c r="I4153" s="46">
        <v>10657.020883571216</v>
      </c>
      <c r="J4153" s="110">
        <v>10477.129088076328</v>
      </c>
      <c r="K4153" s="46">
        <v>10509.627926285142</v>
      </c>
      <c r="L4153" s="110">
        <f>$L$1*gp_need_index[[#This Row],[Normalised weighted population (base year)]]</f>
        <v>4329.3763686756256</v>
      </c>
      <c r="M4153" s="4">
        <f>$M$1*gp_need_index[[#This Row],[Normalised travel time adjusted wp (base year)]]</f>
        <v>6240.1294158923374</v>
      </c>
      <c r="N4153" s="115">
        <v>10569.505784567962</v>
      </c>
      <c r="O4153" s="43">
        <f>gp_need_index[[#This Row],[Combined weighted population (base year)]]/gp_need_index[[#This Row],[Registered population (base year)]]</f>
        <v>1.2068860561680768</v>
      </c>
      <c r="P4153" s="77">
        <v>8843.9836374774532</v>
      </c>
      <c r="Q4153" s="4">
        <v>4443.3267433106275</v>
      </c>
      <c r="R4153" s="46">
        <v>10781.790956711437</v>
      </c>
      <c r="S4153" s="110">
        <v>10599.793027361089</v>
      </c>
      <c r="T4153" s="46">
        <v>10632.534067219092</v>
      </c>
      <c r="U4153" s="110">
        <f>$L$1*gp_need_index[[#This Row],[Normalised weighted population 2025/26]]</f>
        <v>4380.0637617165767</v>
      </c>
      <c r="V4153" s="4">
        <f>$M$1*gp_need_index[[#This Row],[Normalised travel time adjusted wp 2025/26]]</f>
        <v>6313.1053795339776</v>
      </c>
      <c r="W4153" s="115">
        <v>10693.169141250553</v>
      </c>
      <c r="X4153" s="43">
        <f>gp_need_index[[#This Row],[Combined weighted population 2025/26]]/gp_need_index[[#This Row],[Registered population 2025/26]]</f>
        <v>1.2090896568303171</v>
      </c>
    </row>
    <row r="4154" spans="1:24" ht="13">
      <c r="A4154" s="8" t="s">
        <v>666</v>
      </c>
      <c r="B4154" s="3" t="s">
        <v>8863</v>
      </c>
      <c r="C4154" s="74" t="s">
        <v>6401</v>
      </c>
      <c r="D4154" s="74" t="s">
        <v>6794</v>
      </c>
      <c r="E4154" s="74" t="s">
        <v>6643</v>
      </c>
      <c r="F4154" s="41">
        <v>0.98311987961173952</v>
      </c>
      <c r="G4154" s="110">
        <v>5620.333333333333</v>
      </c>
      <c r="H4154" s="4">
        <v>2493.1056632312457</v>
      </c>
      <c r="I4154" s="46">
        <v>6110.7743710875475</v>
      </c>
      <c r="J4154" s="110">
        <v>6007.6237640380932</v>
      </c>
      <c r="K4154" s="46">
        <v>6026.258715567812</v>
      </c>
      <c r="L4154" s="110">
        <f>$L$1*gp_need_index[[#This Row],[Normalised weighted population (base year)]]</f>
        <v>2482.4800894665805</v>
      </c>
      <c r="M4154" s="4">
        <f>$M$1*gp_need_index[[#This Row],[Normalised travel time adjusted wp (base year)]]</f>
        <v>3578.1128068997646</v>
      </c>
      <c r="N4154" s="115">
        <v>6060.5928963663446</v>
      </c>
      <c r="O4154" s="43">
        <f>gp_need_index[[#This Row],[Combined weighted population (base year)]]/gp_need_index[[#This Row],[Registered population (base year)]]</f>
        <v>1.0783333544332503</v>
      </c>
      <c r="P4154" s="77">
        <v>5674.7138109723237</v>
      </c>
      <c r="Q4154" s="4">
        <v>2545.1168435472459</v>
      </c>
      <c r="R4154" s="46">
        <v>6175.7595947323953</v>
      </c>
      <c r="S4154" s="110">
        <v>6071.5120292843576</v>
      </c>
      <c r="T4154" s="46">
        <v>6090.2659442745853</v>
      </c>
      <c r="U4154" s="110">
        <f>$L$1*gp_need_index[[#This Row],[Normalised weighted population 2025/26]]</f>
        <v>2508.8801026254946</v>
      </c>
      <c r="V4154" s="4">
        <f>$M$1*gp_need_index[[#This Row],[Normalised travel time adjusted wp 2025/26]]</f>
        <v>3616.1173293704342</v>
      </c>
      <c r="W4154" s="115">
        <v>6124.9974319959292</v>
      </c>
      <c r="X4154" s="43">
        <f>gp_need_index[[#This Row],[Combined weighted population 2025/26]]/gp_need_index[[#This Row],[Registered population 2025/26]]</f>
        <v>1.0793491330175913</v>
      </c>
    </row>
    <row r="4155" spans="1:24" ht="13">
      <c r="A4155" s="8" t="s">
        <v>651</v>
      </c>
      <c r="B4155" s="3" t="s">
        <v>8862</v>
      </c>
      <c r="C4155" s="74" t="s">
        <v>6401</v>
      </c>
      <c r="D4155" s="74" t="s">
        <v>6794</v>
      </c>
      <c r="E4155" s="74" t="s">
        <v>6643</v>
      </c>
      <c r="F4155" s="41">
        <v>0.98311987961173952</v>
      </c>
      <c r="G4155" s="110">
        <v>4330.0833333333339</v>
      </c>
      <c r="H4155" s="4">
        <v>1657.0849671900328</v>
      </c>
      <c r="I4155" s="46">
        <v>4061.6298368578477</v>
      </c>
      <c r="J4155" s="110">
        <v>3993.0690362391365</v>
      </c>
      <c r="K4155" s="46">
        <v>4005.4550728598983</v>
      </c>
      <c r="L4155" s="110">
        <f>$L$1*gp_need_index[[#This Row],[Normalised weighted population (base year)]]</f>
        <v>1650.022499356088</v>
      </c>
      <c r="M4155" s="4">
        <f>$M$1*gp_need_index[[#This Row],[Normalised travel time adjusted wp (base year)]]</f>
        <v>2378.253369148827</v>
      </c>
      <c r="N4155" s="115">
        <v>4028.2758685049148</v>
      </c>
      <c r="O4155" s="43">
        <f>gp_need_index[[#This Row],[Combined weighted population (base year)]]/gp_need_index[[#This Row],[Registered population (base year)]]</f>
        <v>0.93029984838742463</v>
      </c>
      <c r="P4155" s="77">
        <v>4371.7983723362386</v>
      </c>
      <c r="Q4155" s="4">
        <v>1690.751698472606</v>
      </c>
      <c r="R4155" s="46">
        <v>4102.6312998656858</v>
      </c>
      <c r="S4155" s="110">
        <v>4033.3783896153077</v>
      </c>
      <c r="T4155" s="46">
        <v>4045.8368406695809</v>
      </c>
      <c r="U4155" s="110">
        <f>$L$1*gp_need_index[[#This Row],[Normalised weighted population 2025/26]]</f>
        <v>1666.6791960977555</v>
      </c>
      <c r="V4155" s="4">
        <f>$M$1*gp_need_index[[#This Row],[Normalised travel time adjusted wp 2025/26]]</f>
        <v>2402.2301891601901</v>
      </c>
      <c r="W4155" s="115">
        <v>4068.9093852579454</v>
      </c>
      <c r="X4155" s="43">
        <f>gp_need_index[[#This Row],[Combined weighted population 2025/26]]/gp_need_index[[#This Row],[Registered population 2025/26]]</f>
        <v>0.93071753057165063</v>
      </c>
    </row>
    <row r="4156" spans="1:24" ht="13">
      <c r="A4156" s="8" t="s">
        <v>626</v>
      </c>
      <c r="B4156" s="3" t="s">
        <v>8861</v>
      </c>
      <c r="C4156" s="74" t="s">
        <v>6401</v>
      </c>
      <c r="D4156" s="74" t="s">
        <v>6794</v>
      </c>
      <c r="E4156" s="74" t="s">
        <v>6643</v>
      </c>
      <c r="F4156" s="41">
        <v>0.98311987961173952</v>
      </c>
      <c r="G4156" s="110">
        <v>19514.750000000004</v>
      </c>
      <c r="H4156" s="4">
        <v>5911.5194501598298</v>
      </c>
      <c r="I4156" s="46">
        <v>14489.542935538064</v>
      </c>
      <c r="J4156" s="110">
        <v>14244.957706415313</v>
      </c>
      <c r="K4156" s="46">
        <v>14289.143911615271</v>
      </c>
      <c r="L4156" s="110">
        <f>$L$1*gp_need_index[[#This Row],[Normalised weighted population (base year)]]</f>
        <v>5886.3246552077708</v>
      </c>
      <c r="M4156" s="4">
        <f>$M$1*gp_need_index[[#This Row],[Normalised travel time adjusted wp (base year)]]</f>
        <v>8484.2306384396488</v>
      </c>
      <c r="N4156" s="115">
        <v>14370.55529364742</v>
      </c>
      <c r="O4156" s="43">
        <f>gp_need_index[[#This Row],[Combined weighted population (base year)]]/gp_need_index[[#This Row],[Registered population (base year)]]</f>
        <v>0.73639453713972336</v>
      </c>
      <c r="P4156" s="77">
        <v>19690.197612090033</v>
      </c>
      <c r="Q4156" s="4">
        <v>6028.0564909742625</v>
      </c>
      <c r="R4156" s="46">
        <v>14627.158594352417</v>
      </c>
      <c r="S4156" s="110">
        <v>14380.250396341569</v>
      </c>
      <c r="T4156" s="46">
        <v>14424.668655281093</v>
      </c>
      <c r="U4156" s="110">
        <f>$L$1*gp_need_index[[#This Row],[Normalised weighted population 2025/26]]</f>
        <v>5942.2305211847297</v>
      </c>
      <c r="V4156" s="4">
        <f>$M$1*gp_need_index[[#This Row],[Normalised travel time adjusted wp 2025/26]]</f>
        <v>8564.6989428803081</v>
      </c>
      <c r="W4156" s="115">
        <v>14506.929464065037</v>
      </c>
      <c r="X4156" s="43">
        <f>gp_need_index[[#This Row],[Combined weighted population 2025/26]]/gp_need_index[[#This Row],[Registered population 2025/26]]</f>
        <v>0.73675895741938091</v>
      </c>
    </row>
    <row r="4157" spans="1:24" ht="13">
      <c r="A4157" s="8" t="s">
        <v>642</v>
      </c>
      <c r="B4157" s="3" t="s">
        <v>8860</v>
      </c>
      <c r="C4157" s="74" t="s">
        <v>6401</v>
      </c>
      <c r="D4157" s="74" t="s">
        <v>6794</v>
      </c>
      <c r="E4157" s="74" t="s">
        <v>6525</v>
      </c>
      <c r="F4157" s="41">
        <v>0.98311987961173952</v>
      </c>
      <c r="G4157" s="110">
        <v>9355.75</v>
      </c>
      <c r="H4157" s="4">
        <v>2887.1571773072287</v>
      </c>
      <c r="I4157" s="46">
        <v>7076.6218795252244</v>
      </c>
      <c r="J4157" s="110">
        <v>6957.1676502566406</v>
      </c>
      <c r="K4157" s="46">
        <v>6978.7479766949782</v>
      </c>
      <c r="L4157" s="110">
        <f>$L$1*gp_need_index[[#This Row],[Normalised weighted population (base year)]]</f>
        <v>2874.8521627183563</v>
      </c>
      <c r="M4157" s="4">
        <f>$M$1*gp_need_index[[#This Row],[Normalised travel time adjusted wp (base year)]]</f>
        <v>4143.6567346553593</v>
      </c>
      <c r="N4157" s="115">
        <v>7018.5088973737156</v>
      </c>
      <c r="O4157" s="43">
        <f>gp_need_index[[#This Row],[Combined weighted population (base year)]]/gp_need_index[[#This Row],[Registered population (base year)]]</f>
        <v>0.75018132136640203</v>
      </c>
      <c r="P4157" s="77">
        <v>9440.0425565307542</v>
      </c>
      <c r="Q4157" s="4">
        <v>2939.4568098718169</v>
      </c>
      <c r="R4157" s="46">
        <v>7132.6307249478396</v>
      </c>
      <c r="S4157" s="110">
        <v>7012.2310596257148</v>
      </c>
      <c r="T4157" s="46">
        <v>7033.8907029814018</v>
      </c>
      <c r="U4157" s="110">
        <f>$L$1*gp_need_index[[#This Row],[Normalised weighted population 2025/26]]</f>
        <v>2897.6055545394502</v>
      </c>
      <c r="V4157" s="4">
        <f>$M$1*gp_need_index[[#This Row],[Normalised travel time adjusted wp 2025/26]]</f>
        <v>4176.3979269017382</v>
      </c>
      <c r="W4157" s="115">
        <v>7074.0034814411883</v>
      </c>
      <c r="X4157" s="43">
        <f>gp_need_index[[#This Row],[Combined weighted population 2025/26]]/gp_need_index[[#This Row],[Registered population 2025/26]]</f>
        <v>0.74936139737498253</v>
      </c>
    </row>
    <row r="4158" spans="1:24" ht="13">
      <c r="A4158" s="8" t="s">
        <v>1399</v>
      </c>
      <c r="B4158" s="3" t="s">
        <v>8859</v>
      </c>
      <c r="C4158" s="74" t="s">
        <v>6412</v>
      </c>
      <c r="D4158" s="74" t="s">
        <v>6794</v>
      </c>
      <c r="E4158" s="74" t="s">
        <v>6498</v>
      </c>
      <c r="F4158" s="41">
        <v>1.0275269824752156</v>
      </c>
      <c r="G4158" s="110">
        <v>5556.166666666667</v>
      </c>
      <c r="H4158" s="4">
        <v>2709.3806565700879</v>
      </c>
      <c r="I4158" s="46">
        <v>6640.8793345046324</v>
      </c>
      <c r="J4158" s="110">
        <v>6823.6827035655624</v>
      </c>
      <c r="K4158" s="46">
        <v>6844.8489751946709</v>
      </c>
      <c r="L4158" s="110">
        <f>$L$1*gp_need_index[[#This Row],[Normalised weighted population (base year)]]</f>
        <v>2697.8333224769026</v>
      </c>
      <c r="M4158" s="4">
        <f>$M$1*gp_need_index[[#This Row],[Normalised travel time adjusted wp (base year)]]</f>
        <v>4064.1537204781466</v>
      </c>
      <c r="N4158" s="115">
        <v>6761.9870429550492</v>
      </c>
      <c r="O4158" s="43">
        <f>gp_need_index[[#This Row],[Combined weighted population (base year)]]/gp_need_index[[#This Row],[Registered population (base year)]]</f>
        <v>1.2170237951144462</v>
      </c>
      <c r="P4158" s="77">
        <v>5611.3324841079921</v>
      </c>
      <c r="Q4158" s="4">
        <v>2766.4153573497947</v>
      </c>
      <c r="R4158" s="46">
        <v>6712.7433577298125</v>
      </c>
      <c r="S4158" s="110">
        <v>6897.5249264986605</v>
      </c>
      <c r="T4158" s="46">
        <v>6918.8302612308698</v>
      </c>
      <c r="U4158" s="110">
        <f>$L$1*gp_need_index[[#This Row],[Normalised weighted population 2025/26]]</f>
        <v>2727.0278232016485</v>
      </c>
      <c r="V4158" s="4">
        <f>$M$1*gp_need_index[[#This Row],[Normalised travel time adjusted wp 2025/26]]</f>
        <v>4108.0803753947694</v>
      </c>
      <c r="W4158" s="115">
        <v>6835.1081985964174</v>
      </c>
      <c r="X4158" s="43">
        <f>gp_need_index[[#This Row],[Combined weighted population 2025/26]]/gp_need_index[[#This Row],[Registered population 2025/26]]</f>
        <v>1.2180900379641224</v>
      </c>
    </row>
    <row r="4159" spans="1:24" ht="13">
      <c r="A4159" s="8" t="s">
        <v>1417</v>
      </c>
      <c r="B4159" s="3" t="s">
        <v>8251</v>
      </c>
      <c r="C4159" s="74" t="s">
        <v>6412</v>
      </c>
      <c r="D4159" s="74" t="s">
        <v>6794</v>
      </c>
      <c r="E4159" s="74" t="s">
        <v>6498</v>
      </c>
      <c r="F4159" s="41">
        <v>1.0275269824752156</v>
      </c>
      <c r="G4159" s="110">
        <v>6003.1666666666679</v>
      </c>
      <c r="H4159" s="4">
        <v>2471.7735123204902</v>
      </c>
      <c r="I4159" s="46">
        <v>6058.4877941533523</v>
      </c>
      <c r="J4159" s="110">
        <v>6225.2596814893186</v>
      </c>
      <c r="K4159" s="46">
        <v>6244.5697143710195</v>
      </c>
      <c r="L4159" s="110">
        <f>$L$1*gp_need_index[[#This Row],[Normalised weighted population (base year)]]</f>
        <v>2461.2388558187404</v>
      </c>
      <c r="M4159" s="4">
        <f>$M$1*gp_need_index[[#This Row],[Normalised travel time adjusted wp (base year)]]</f>
        <v>3707.7357483587643</v>
      </c>
      <c r="N4159" s="115">
        <v>6168.9746041775052</v>
      </c>
      <c r="O4159" s="43">
        <f>gp_need_index[[#This Row],[Combined weighted population (base year)]]/gp_need_index[[#This Row],[Registered population (base year)]]</f>
        <v>1.027620078987896</v>
      </c>
      <c r="P4159" s="77">
        <v>6054.7207444018859</v>
      </c>
      <c r="Q4159" s="4">
        <v>2521.7667235545468</v>
      </c>
      <c r="R4159" s="46">
        <v>6119.1002205474051</v>
      </c>
      <c r="S4159" s="110">
        <v>6287.5405850825009</v>
      </c>
      <c r="T4159" s="46">
        <v>6306.9617772108395</v>
      </c>
      <c r="U4159" s="110">
        <f>$L$1*gp_need_index[[#This Row],[Normalised weighted population 2025/26]]</f>
        <v>2485.8624358365896</v>
      </c>
      <c r="V4159" s="4">
        <f>$M$1*gp_need_index[[#This Row],[Normalised travel time adjusted wp 2025/26]]</f>
        <v>3744.7812602813337</v>
      </c>
      <c r="W4159" s="115">
        <v>6230.6436961179234</v>
      </c>
      <c r="X4159" s="43">
        <f>gp_need_index[[#This Row],[Combined weighted population 2025/26]]/gp_need_index[[#This Row],[Registered population 2025/26]]</f>
        <v>1.0290555021680716</v>
      </c>
    </row>
    <row r="4160" spans="1:24" ht="13">
      <c r="A4160" s="8" t="s">
        <v>632</v>
      </c>
      <c r="B4160" s="3" t="s">
        <v>8858</v>
      </c>
      <c r="C4160" s="74" t="s">
        <v>6401</v>
      </c>
      <c r="D4160" s="74" t="s">
        <v>6794</v>
      </c>
      <c r="E4160" s="74" t="s">
        <v>6525</v>
      </c>
      <c r="F4160" s="41">
        <v>0.98311987961173952</v>
      </c>
      <c r="G4160" s="110">
        <v>9378.5833333333321</v>
      </c>
      <c r="H4160" s="4">
        <v>2552.0375475949445</v>
      </c>
      <c r="I4160" s="46">
        <v>6255.2204946196098</v>
      </c>
      <c r="J4160" s="110">
        <v>6149.6316196153166</v>
      </c>
      <c r="K4160" s="46">
        <v>6168.7070630282578</v>
      </c>
      <c r="L4160" s="110">
        <f>$L$1*gp_need_index[[#This Row],[Normalised weighted population (base year)]]</f>
        <v>2541.1608071454357</v>
      </c>
      <c r="M4160" s="4">
        <f>$M$1*gp_need_index[[#This Row],[Normalised travel time adjusted wp (base year)]]</f>
        <v>3662.6920260184547</v>
      </c>
      <c r="N4160" s="115">
        <v>6203.85283316389</v>
      </c>
      <c r="O4160" s="43">
        <f>gp_need_index[[#This Row],[Combined weighted population (base year)]]/gp_need_index[[#This Row],[Registered population (base year)]]</f>
        <v>0.66149146546623683</v>
      </c>
      <c r="P4160" s="77">
        <v>9460.1823254391747</v>
      </c>
      <c r="Q4160" s="4">
        <v>2597.2371071629336</v>
      </c>
      <c r="R4160" s="46">
        <v>6302.2301019394208</v>
      </c>
      <c r="S4160" s="110">
        <v>6195.8476991041643</v>
      </c>
      <c r="T4160" s="46">
        <v>6214.9856667934255</v>
      </c>
      <c r="U4160" s="110">
        <f>$L$1*gp_need_index[[#This Row],[Normalised weighted population 2025/26]]</f>
        <v>2560.2582908845229</v>
      </c>
      <c r="V4160" s="4">
        <f>$M$1*gp_need_index[[#This Row],[Normalised travel time adjusted wp 2025/26]]</f>
        <v>3690.1701136069969</v>
      </c>
      <c r="W4160" s="115">
        <v>6250.4284044915203</v>
      </c>
      <c r="X4160" s="43">
        <f>gp_need_index[[#This Row],[Combined weighted population 2025/26]]/gp_need_index[[#This Row],[Registered population 2025/26]]</f>
        <v>0.66070908461072964</v>
      </c>
    </row>
    <row r="4161" spans="1:24" ht="13">
      <c r="A4161" s="8" t="s">
        <v>688</v>
      </c>
      <c r="B4161" s="3" t="s">
        <v>8857</v>
      </c>
      <c r="C4161" s="74" t="s">
        <v>6401</v>
      </c>
      <c r="D4161" s="74" t="s">
        <v>6794</v>
      </c>
      <c r="E4161" s="74" t="s">
        <v>6643</v>
      </c>
      <c r="F4161" s="41">
        <v>0.98311987961173952</v>
      </c>
      <c r="G4161" s="110">
        <v>5850.666666666667</v>
      </c>
      <c r="H4161" s="4">
        <v>2165.8986029899543</v>
      </c>
      <c r="I4161" s="46">
        <v>5308.7672410849218</v>
      </c>
      <c r="J4161" s="110">
        <v>5219.1546109421552</v>
      </c>
      <c r="K4161" s="46">
        <v>5235.3438226872722</v>
      </c>
      <c r="L4161" s="110">
        <f>$L$1*gp_need_index[[#This Row],[Normalised weighted population (base year)]]</f>
        <v>2156.6675801286815</v>
      </c>
      <c r="M4161" s="4">
        <f>$M$1*gp_need_index[[#This Row],[Normalised travel time adjusted wp (base year)]]</f>
        <v>3108.5042419583297</v>
      </c>
      <c r="N4161" s="115">
        <v>5265.1718220870116</v>
      </c>
      <c r="O4161" s="43">
        <f>gp_need_index[[#This Row],[Combined weighted population (base year)]]/gp_need_index[[#This Row],[Registered population (base year)]]</f>
        <v>0.89992681553447096</v>
      </c>
      <c r="P4161" s="77">
        <v>5906.3268595093514</v>
      </c>
      <c r="Q4161" s="4">
        <v>2212.3907693914052</v>
      </c>
      <c r="R4161" s="46">
        <v>5368.395386642972</v>
      </c>
      <c r="S4161" s="110">
        <v>5277.7762262246561</v>
      </c>
      <c r="T4161" s="46">
        <v>5294.0784201767838</v>
      </c>
      <c r="U4161" s="110">
        <f>$L$1*gp_need_index[[#This Row],[Normalised weighted population 2025/26]]</f>
        <v>2180.8912996003155</v>
      </c>
      <c r="V4161" s="4">
        <f>$M$1*gp_need_index[[#This Row],[Normalised travel time adjusted wp 2025/26]]</f>
        <v>3143.378120662278</v>
      </c>
      <c r="W4161" s="115">
        <v>5324.2694202625935</v>
      </c>
      <c r="X4161" s="43">
        <f>gp_need_index[[#This Row],[Combined weighted population 2025/26]]/gp_need_index[[#This Row],[Registered population 2025/26]]</f>
        <v>0.90145187472826205</v>
      </c>
    </row>
    <row r="4162" spans="1:24" ht="13">
      <c r="A4162" s="8" t="s">
        <v>680</v>
      </c>
      <c r="B4162" s="3" t="s">
        <v>8856</v>
      </c>
      <c r="C4162" s="74" t="s">
        <v>6401</v>
      </c>
      <c r="D4162" s="74" t="s">
        <v>6794</v>
      </c>
      <c r="E4162" s="74" t="s">
        <v>6643</v>
      </c>
      <c r="F4162" s="41">
        <v>0.98311987961173952</v>
      </c>
      <c r="G4162" s="110">
        <v>12805.166666666668</v>
      </c>
      <c r="H4162" s="4">
        <v>4295.514807166729</v>
      </c>
      <c r="I4162" s="46">
        <v>10528.603813863632</v>
      </c>
      <c r="J4162" s="110">
        <v>10350.879713965316</v>
      </c>
      <c r="K4162" s="46">
        <v>10382.986941271114</v>
      </c>
      <c r="L4162" s="110">
        <f>$L$1*gp_need_index[[#This Row],[Normalised weighted population (base year)]]</f>
        <v>4277.2073964083711</v>
      </c>
      <c r="M4162" s="4">
        <f>$M$1*gp_need_index[[#This Row],[Normalised travel time adjusted wp (base year)]]</f>
        <v>6164.9358751327127</v>
      </c>
      <c r="N4162" s="115">
        <v>10442.143271541085</v>
      </c>
      <c r="O4162" s="43">
        <f>gp_need_index[[#This Row],[Combined weighted population (base year)]]/gp_need_index[[#This Row],[Registered population (base year)]]</f>
        <v>0.81546328473202878</v>
      </c>
      <c r="P4162" s="77">
        <v>12920.918909228434</v>
      </c>
      <c r="Q4162" s="4">
        <v>4380.1121896620816</v>
      </c>
      <c r="R4162" s="46">
        <v>10628.400008389544</v>
      </c>
      <c r="S4162" s="110">
        <v>10448.991336713339</v>
      </c>
      <c r="T4162" s="46">
        <v>10481.266574630548</v>
      </c>
      <c r="U4162" s="110">
        <f>$L$1*gp_need_index[[#This Row],[Normalised weighted population 2025/26]]</f>
        <v>4317.7492411682224</v>
      </c>
      <c r="V4162" s="4">
        <f>$M$1*gp_need_index[[#This Row],[Normalised travel time adjusted wp 2025/26]]</f>
        <v>6223.2897612465567</v>
      </c>
      <c r="W4162" s="115">
        <v>10541.039002414778</v>
      </c>
      <c r="X4162" s="43">
        <f>gp_need_index[[#This Row],[Combined weighted population 2025/26]]/gp_need_index[[#This Row],[Registered population 2025/26]]</f>
        <v>0.81581186883590084</v>
      </c>
    </row>
    <row r="4163" spans="1:24" ht="13">
      <c r="A4163" s="8" t="s">
        <v>652</v>
      </c>
      <c r="B4163" s="3" t="s">
        <v>8855</v>
      </c>
      <c r="C4163" s="74" t="s">
        <v>6401</v>
      </c>
      <c r="D4163" s="74" t="s">
        <v>6794</v>
      </c>
      <c r="E4163" s="74" t="s">
        <v>6525</v>
      </c>
      <c r="F4163" s="41">
        <v>0.98311987961173952</v>
      </c>
      <c r="G4163" s="110">
        <v>11606.5</v>
      </c>
      <c r="H4163" s="4">
        <v>4656.5258448863342</v>
      </c>
      <c r="I4163" s="46">
        <v>11413.466830105581</v>
      </c>
      <c r="J4163" s="110">
        <v>11220.806135965981</v>
      </c>
      <c r="K4163" s="46">
        <v>11255.611774048673</v>
      </c>
      <c r="L4163" s="110">
        <f>$L$1*gp_need_index[[#This Row],[Normalised weighted population (base year)]]</f>
        <v>4636.6798112498036</v>
      </c>
      <c r="M4163" s="4">
        <f>$M$1*gp_need_index[[#This Row],[Normalised travel time adjusted wp (base year)]]</f>
        <v>6683.0600110437863</v>
      </c>
      <c r="N4163" s="115">
        <v>11319.73982229359</v>
      </c>
      <c r="O4163" s="43">
        <f>gp_need_index[[#This Row],[Combined weighted population (base year)]]/gp_need_index[[#This Row],[Registered population (base year)]]</f>
        <v>0.97529313938685991</v>
      </c>
      <c r="P4163" s="77">
        <v>11709.205633117363</v>
      </c>
      <c r="Q4163" s="4">
        <v>4747.9500140994796</v>
      </c>
      <c r="R4163" s="46">
        <v>11520.963341713217</v>
      </c>
      <c r="S4163" s="110">
        <v>11326.488093516362</v>
      </c>
      <c r="T4163" s="46">
        <v>11361.473776459772</v>
      </c>
      <c r="U4163" s="110">
        <f>$L$1*gp_need_index[[#This Row],[Normalised weighted population 2025/26]]</f>
        <v>4680.3498821029643</v>
      </c>
      <c r="V4163" s="4">
        <f>$M$1*gp_need_index[[#This Row],[Normalised travel time adjusted wp 2025/26]]</f>
        <v>6745.9159560785847</v>
      </c>
      <c r="W4163" s="115">
        <v>11426.265838181549</v>
      </c>
      <c r="X4163" s="43">
        <f>gp_need_index[[#This Row],[Combined weighted population 2025/26]]/gp_need_index[[#This Row],[Registered population 2025/26]]</f>
        <v>0.97583612383272444</v>
      </c>
    </row>
    <row r="4164" spans="1:24" ht="13">
      <c r="A4164" s="8" t="s">
        <v>1416</v>
      </c>
      <c r="B4164" s="3" t="s">
        <v>8567</v>
      </c>
      <c r="C4164" s="74" t="s">
        <v>6412</v>
      </c>
      <c r="D4164" s="74" t="s">
        <v>6794</v>
      </c>
      <c r="E4164" s="74" t="s">
        <v>6498</v>
      </c>
      <c r="F4164" s="41">
        <v>1.0275269824752156</v>
      </c>
      <c r="G4164" s="110">
        <v>5252.583333333333</v>
      </c>
      <c r="H4164" s="4">
        <v>1487.7175174463177</v>
      </c>
      <c r="I4164" s="46">
        <v>3646.4985063032655</v>
      </c>
      <c r="J4164" s="110">
        <v>3746.8756067821751</v>
      </c>
      <c r="K4164" s="46">
        <v>3758.4979799637699</v>
      </c>
      <c r="L4164" s="110">
        <f>$L$1*gp_need_index[[#This Row],[Normalised weighted population (base year)]]</f>
        <v>1481.3768907910789</v>
      </c>
      <c r="M4164" s="4">
        <f>$M$1*gp_need_index[[#This Row],[Normalised travel time adjusted wp (base year)]]</f>
        <v>2231.6217061962161</v>
      </c>
      <c r="N4164" s="115">
        <v>3712.9985969872951</v>
      </c>
      <c r="O4164" s="43">
        <f>gp_need_index[[#This Row],[Combined weighted population (base year)]]/gp_need_index[[#This Row],[Registered population (base year)]]</f>
        <v>0.70688999323900215</v>
      </c>
      <c r="P4164" s="77">
        <v>5292.6194830058066</v>
      </c>
      <c r="Q4164" s="4">
        <v>1514.4224568699328</v>
      </c>
      <c r="R4164" s="46">
        <v>3674.7660690726466</v>
      </c>
      <c r="S4164" s="110">
        <v>3775.9212902565259</v>
      </c>
      <c r="T4164" s="46">
        <v>3787.5844981272699</v>
      </c>
      <c r="U4164" s="110">
        <f>$L$1*gp_need_index[[#This Row],[Normalised weighted population 2025/26]]</f>
        <v>1492.8604864029141</v>
      </c>
      <c r="V4164" s="4">
        <f>$M$1*gp_need_index[[#This Row],[Normalised travel time adjusted wp 2025/26]]</f>
        <v>2248.8919310672595</v>
      </c>
      <c r="W4164" s="115">
        <v>3741.7524174701739</v>
      </c>
      <c r="X4164" s="43">
        <f>gp_need_index[[#This Row],[Combined weighted population 2025/26]]/gp_need_index[[#This Row],[Registered population 2025/26]]</f>
        <v>0.70697552119222862</v>
      </c>
    </row>
    <row r="4165" spans="1:24" ht="13">
      <c r="A4165" s="8" t="s">
        <v>648</v>
      </c>
      <c r="B4165" s="3" t="s">
        <v>8854</v>
      </c>
      <c r="C4165" s="74" t="s">
        <v>6401</v>
      </c>
      <c r="D4165" s="74" t="s">
        <v>6794</v>
      </c>
      <c r="E4165" s="74" t="s">
        <v>6525</v>
      </c>
      <c r="F4165" s="41">
        <v>0.98311987961173952</v>
      </c>
      <c r="G4165" s="110">
        <v>20037.25</v>
      </c>
      <c r="H4165" s="4">
        <v>2216.1052392910397</v>
      </c>
      <c r="I4165" s="46">
        <v>5431.8271782917345</v>
      </c>
      <c r="J4165" s="110">
        <v>5340.1372815939449</v>
      </c>
      <c r="K4165" s="46">
        <v>5356.7017675393254</v>
      </c>
      <c r="L4165" s="110">
        <f>$L$1*gp_need_index[[#This Row],[Normalised weighted population (base year)]]</f>
        <v>2206.6602366031752</v>
      </c>
      <c r="M4165" s="4">
        <f>$M$1*gp_need_index[[#This Row],[Normalised travel time adjusted wp (base year)]]</f>
        <v>3180.5609586028377</v>
      </c>
      <c r="N4165" s="115">
        <v>5387.2211952060134</v>
      </c>
      <c r="O4165" s="43">
        <f>gp_need_index[[#This Row],[Combined weighted population (base year)]]/gp_need_index[[#This Row],[Registered population (base year)]]</f>
        <v>0.26886030743769795</v>
      </c>
      <c r="P4165" s="77">
        <v>20332.397968772071</v>
      </c>
      <c r="Q4165" s="4">
        <v>2248.93714830419</v>
      </c>
      <c r="R4165" s="46">
        <v>5457.075657175772</v>
      </c>
      <c r="S4165" s="110">
        <v>5364.9595631147995</v>
      </c>
      <c r="T4165" s="46">
        <v>5381.5310522409654</v>
      </c>
      <c r="U4165" s="110">
        <f>$L$1*gp_need_index[[#This Row],[Normalised weighted population 2025/26]]</f>
        <v>2216.9173402552915</v>
      </c>
      <c r="V4165" s="4">
        <f>$M$1*gp_need_index[[#This Row],[Normalised travel time adjusted wp 2025/26]]</f>
        <v>3195.303435779861</v>
      </c>
      <c r="W4165" s="115">
        <v>5412.2207760351521</v>
      </c>
      <c r="X4165" s="43">
        <f>gp_need_index[[#This Row],[Combined weighted population 2025/26]]/gp_need_index[[#This Row],[Registered population 2025/26]]</f>
        <v>0.26618703727654858</v>
      </c>
    </row>
    <row r="4166" spans="1:24" ht="13">
      <c r="A4166" s="8" t="s">
        <v>636</v>
      </c>
      <c r="B4166" s="3" t="s">
        <v>8853</v>
      </c>
      <c r="C4166" s="74" t="s">
        <v>6401</v>
      </c>
      <c r="D4166" s="74" t="s">
        <v>6794</v>
      </c>
      <c r="E4166" s="74" t="s">
        <v>6642</v>
      </c>
      <c r="F4166" s="41">
        <v>0.98311987961173952</v>
      </c>
      <c r="G4166" s="110">
        <v>11257.416666666668</v>
      </c>
      <c r="H4166" s="4">
        <v>3252.1734663016168</v>
      </c>
      <c r="I4166" s="46">
        <v>7971.3020435923427</v>
      </c>
      <c r="J4166" s="110">
        <v>7836.7455054453176</v>
      </c>
      <c r="K4166" s="46">
        <v>7861.0541802859261</v>
      </c>
      <c r="L4166" s="110">
        <f>$L$1*gp_need_index[[#This Row],[Normalised weighted population (base year)]]</f>
        <v>3238.3127585220323</v>
      </c>
      <c r="M4166" s="4">
        <f>$M$1*gp_need_index[[#This Row],[Normalised travel time adjusted wp (base year)]]</f>
        <v>4667.5292193398172</v>
      </c>
      <c r="N4166" s="115">
        <v>7905.84197786185</v>
      </c>
      <c r="O4166" s="43">
        <f>gp_need_index[[#This Row],[Combined weighted population (base year)]]/gp_need_index[[#This Row],[Registered population (base year)]]</f>
        <v>0.70227852552274561</v>
      </c>
      <c r="P4166" s="77">
        <v>11351.700789387756</v>
      </c>
      <c r="Q4166" s="4">
        <v>3318.263830340481</v>
      </c>
      <c r="R4166" s="46">
        <v>8051.8109571413388</v>
      </c>
      <c r="S4166" s="110">
        <v>7915.8954188412781</v>
      </c>
      <c r="T4166" s="46">
        <v>7940.3463346988874</v>
      </c>
      <c r="U4166" s="110">
        <f>$L$1*gp_need_index[[#This Row],[Normalised weighted population 2025/26]]</f>
        <v>3271.0192148192232</v>
      </c>
      <c r="V4166" s="4">
        <f>$M$1*gp_need_index[[#This Row],[Normalised travel time adjusted wp 2025/26]]</f>
        <v>4714.6092214742694</v>
      </c>
      <c r="W4166" s="115">
        <v>7985.628436293493</v>
      </c>
      <c r="X4166" s="43">
        <f>gp_need_index[[#This Row],[Combined weighted population 2025/26]]/gp_need_index[[#This Row],[Registered population 2025/26]]</f>
        <v>0.70347418280782492</v>
      </c>
    </row>
    <row r="4167" spans="1:24" ht="13">
      <c r="A4167" s="8" t="s">
        <v>1400</v>
      </c>
      <c r="B4167" s="3" t="s">
        <v>8852</v>
      </c>
      <c r="C4167" s="74" t="s">
        <v>6412</v>
      </c>
      <c r="D4167" s="74" t="s">
        <v>6794</v>
      </c>
      <c r="E4167" s="74" t="s">
        <v>6498</v>
      </c>
      <c r="F4167" s="41">
        <v>1.0275269824752156</v>
      </c>
      <c r="G4167" s="110">
        <v>13902.583333333332</v>
      </c>
      <c r="H4167" s="4">
        <v>1077.0613706584456</v>
      </c>
      <c r="I4167" s="46">
        <v>2639.9518949300054</v>
      </c>
      <c r="J4167" s="110">
        <v>2712.6218044771558</v>
      </c>
      <c r="K4167" s="46">
        <v>2721.0360424238593</v>
      </c>
      <c r="L4167" s="110">
        <f>$L$1*gp_need_index[[#This Row],[Normalised weighted population (base year)]]</f>
        <v>1072.470953488493</v>
      </c>
      <c r="M4167" s="4">
        <f>$M$1*gp_need_index[[#This Row],[Normalised travel time adjusted wp (base year)]]</f>
        <v>1615.6249459189191</v>
      </c>
      <c r="N4167" s="115">
        <v>2688.0958994074122</v>
      </c>
      <c r="O4167" s="43">
        <f>gp_need_index[[#This Row],[Combined weighted population (base year)]]/gp_need_index[[#This Row],[Registered population (base year)]]</f>
        <v>0.19335225942953618</v>
      </c>
      <c r="P4167" s="77">
        <v>14100.569333588988</v>
      </c>
      <c r="Q4167" s="4">
        <v>1093.3952481727188</v>
      </c>
      <c r="R4167" s="46">
        <v>2653.1379931956849</v>
      </c>
      <c r="S4167" s="110">
        <v>2726.1708762387111</v>
      </c>
      <c r="T4167" s="46">
        <v>2734.5915755003157</v>
      </c>
      <c r="U4167" s="110">
        <f>$L$1*gp_need_index[[#This Row],[Normalised weighted population 2025/26]]</f>
        <v>1077.8277584389714</v>
      </c>
      <c r="V4167" s="4">
        <f>$M$1*gp_need_index[[#This Row],[Normalised travel time adjusted wp 2025/26]]</f>
        <v>1623.6735924829843</v>
      </c>
      <c r="W4167" s="115">
        <v>2701.5013509219557</v>
      </c>
      <c r="X4167" s="43">
        <f>gp_need_index[[#This Row],[Combined weighted population 2025/26]]/gp_need_index[[#This Row],[Registered population 2025/26]]</f>
        <v>0.19158810449495151</v>
      </c>
    </row>
    <row r="4168" spans="1:24" ht="13">
      <c r="A4168" s="8" t="s">
        <v>668</v>
      </c>
      <c r="B4168" s="3" t="s">
        <v>8851</v>
      </c>
      <c r="C4168" s="74" t="s">
        <v>6401</v>
      </c>
      <c r="D4168" s="74" t="s">
        <v>6794</v>
      </c>
      <c r="E4168" s="74" t="s">
        <v>6643</v>
      </c>
      <c r="F4168" s="41">
        <v>0.98311987961173952</v>
      </c>
      <c r="G4168" s="110">
        <v>11996.583333333332</v>
      </c>
      <c r="H4168" s="4">
        <v>2417.0722588285557</v>
      </c>
      <c r="I4168" s="46">
        <v>5924.4112394229596</v>
      </c>
      <c r="J4168" s="110">
        <v>5824.4064644719365</v>
      </c>
      <c r="K4168" s="46">
        <v>5842.4730972069156</v>
      </c>
      <c r="L4168" s="110">
        <f>$L$1*gp_need_index[[#This Row],[Normalised weighted population (base year)]]</f>
        <v>2406.7707381351156</v>
      </c>
      <c r="M4168" s="4">
        <f>$M$1*gp_need_index[[#This Row],[Normalised travel time adjusted wp (base year)]]</f>
        <v>3468.9894343697561</v>
      </c>
      <c r="N4168" s="115">
        <v>5875.7601725048717</v>
      </c>
      <c r="O4168" s="43">
        <f>gp_need_index[[#This Row],[Combined weighted population (base year)]]/gp_need_index[[#This Row],[Registered population (base year)]]</f>
        <v>0.4897861340385698</v>
      </c>
      <c r="P4168" s="77">
        <v>12086.336292131382</v>
      </c>
      <c r="Q4168" s="4">
        <v>2462.3847230069605</v>
      </c>
      <c r="R4168" s="46">
        <v>5975.0090128820493</v>
      </c>
      <c r="S4168" s="110">
        <v>5874.1501414236591</v>
      </c>
      <c r="T4168" s="46">
        <v>5892.2944375826319</v>
      </c>
      <c r="U4168" s="110">
        <f>$L$1*gp_need_index[[#This Row],[Normalised weighted population 2025/26]]</f>
        <v>2427.3259014508862</v>
      </c>
      <c r="V4168" s="4">
        <f>$M$1*gp_need_index[[#This Row],[Normalised travel time adjusted wp 2025/26]]</f>
        <v>3498.5710345746629</v>
      </c>
      <c r="W4168" s="115">
        <v>5925.8969360255487</v>
      </c>
      <c r="X4168" s="43">
        <f>gp_need_index[[#This Row],[Combined weighted population 2025/26]]/gp_need_index[[#This Row],[Registered population 2025/26]]</f>
        <v>0.49029720775546431</v>
      </c>
    </row>
    <row r="4169" spans="1:24" ht="13">
      <c r="A4169" s="8" t="s">
        <v>690</v>
      </c>
      <c r="B4169" s="3" t="s">
        <v>8472</v>
      </c>
      <c r="C4169" s="74" t="s">
        <v>6401</v>
      </c>
      <c r="D4169" s="74" t="s">
        <v>6794</v>
      </c>
      <c r="E4169" s="74" t="s">
        <v>6643</v>
      </c>
      <c r="F4169" s="41">
        <v>0.98311987961173952</v>
      </c>
      <c r="G4169" s="110">
        <v>5163.0833333333339</v>
      </c>
      <c r="H4169" s="4">
        <v>1674.4642738304995</v>
      </c>
      <c r="I4169" s="46">
        <v>4104.2277191586691</v>
      </c>
      <c r="J4169" s="110">
        <v>4034.947861158435</v>
      </c>
      <c r="K4169" s="46">
        <v>4047.4638010326535</v>
      </c>
      <c r="L4169" s="110">
        <f>$L$1*gp_need_index[[#This Row],[Normalised weighted population (base year)]]</f>
        <v>1667.3277356884203</v>
      </c>
      <c r="M4169" s="4">
        <f>$M$1*gp_need_index[[#This Row],[Normalised travel time adjusted wp (base year)]]</f>
        <v>2403.1962027328218</v>
      </c>
      <c r="N4169" s="115">
        <v>4070.5239384212418</v>
      </c>
      <c r="O4169" s="43">
        <f>gp_need_index[[#This Row],[Combined weighted population (base year)]]/gp_need_index[[#This Row],[Registered population (base year)]]</f>
        <v>0.78839012962304333</v>
      </c>
      <c r="P4169" s="77">
        <v>5210.4129027162398</v>
      </c>
      <c r="Q4169" s="4">
        <v>1709.0975156271957</v>
      </c>
      <c r="R4169" s="46">
        <v>4147.1476671998289</v>
      </c>
      <c r="S4169" s="110">
        <v>4077.1433153096023</v>
      </c>
      <c r="T4169" s="46">
        <v>4089.7369491144104</v>
      </c>
      <c r="U4169" s="110">
        <f>$L$1*gp_need_index[[#This Row],[Normalised weighted population 2025/26]]</f>
        <v>1684.7638100683287</v>
      </c>
      <c r="V4169" s="4">
        <f>$M$1*gp_need_index[[#This Row],[Normalised travel time adjusted wp 2025/26]]</f>
        <v>2428.2960365896979</v>
      </c>
      <c r="W4169" s="115">
        <v>4113.0598466580268</v>
      </c>
      <c r="X4169" s="43">
        <f>gp_need_index[[#This Row],[Combined weighted population 2025/26]]/gp_need_index[[#This Row],[Registered population 2025/26]]</f>
        <v>0.78939230411352779</v>
      </c>
    </row>
    <row r="4170" spans="1:24" ht="13">
      <c r="A4170" s="8" t="s">
        <v>620</v>
      </c>
      <c r="B4170" s="3" t="s">
        <v>8850</v>
      </c>
      <c r="C4170" s="74" t="s">
        <v>6401</v>
      </c>
      <c r="D4170" s="74" t="s">
        <v>6794</v>
      </c>
      <c r="E4170" s="74" t="s">
        <v>6642</v>
      </c>
      <c r="F4170" s="41">
        <v>0.98311987961173952</v>
      </c>
      <c r="G4170" s="110">
        <v>16627.166666666668</v>
      </c>
      <c r="H4170" s="4">
        <v>8739.3875761823201</v>
      </c>
      <c r="I4170" s="46">
        <v>21420.843250710775</v>
      </c>
      <c r="J4170" s="110">
        <v>21059.256837820722</v>
      </c>
      <c r="K4170" s="46">
        <v>21124.580207898227</v>
      </c>
      <c r="L4170" s="110">
        <f>$L$1*gp_need_index[[#This Row],[Normalised weighted population (base year)]]</f>
        <v>8702.1404555655499</v>
      </c>
      <c r="M4170" s="4">
        <f>$M$1*gp_need_index[[#This Row],[Normalised travel time adjusted wp (base year)]]</f>
        <v>12542.795546928321</v>
      </c>
      <c r="N4170" s="115">
        <v>21244.936002493872</v>
      </c>
      <c r="O4170" s="43">
        <f>gp_need_index[[#This Row],[Combined weighted population (base year)]]/gp_need_index[[#This Row],[Registered population (base year)]]</f>
        <v>1.2777243668991833</v>
      </c>
      <c r="P4170" s="77">
        <v>16784.855240337707</v>
      </c>
      <c r="Q4170" s="4">
        <v>8919.3205818559018</v>
      </c>
      <c r="R4170" s="46">
        <v>21642.84905093717</v>
      </c>
      <c r="S4170" s="110">
        <v>21277.515153412402</v>
      </c>
      <c r="T4170" s="46">
        <v>21343.237943463009</v>
      </c>
      <c r="U4170" s="110">
        <f>$L$1*gp_need_index[[#This Row],[Normalised weighted population 2025/26]]</f>
        <v>8792.3295126866415</v>
      </c>
      <c r="V4170" s="4">
        <f>$M$1*gp_need_index[[#This Row],[Normalised travel time adjusted wp 2025/26]]</f>
        <v>12672.624364587758</v>
      </c>
      <c r="W4170" s="115">
        <v>21464.953877274398</v>
      </c>
      <c r="X4170" s="43">
        <f>gp_need_index[[#This Row],[Combined weighted population 2025/26]]/gp_need_index[[#This Row],[Registered population 2025/26]]</f>
        <v>1.2788286565432738</v>
      </c>
    </row>
    <row r="4171" spans="1:24" ht="13">
      <c r="A4171" s="8" t="s">
        <v>1395</v>
      </c>
      <c r="B4171" s="3" t="s">
        <v>8849</v>
      </c>
      <c r="C4171" s="74" t="s">
        <v>6412</v>
      </c>
      <c r="D4171" s="74" t="s">
        <v>6794</v>
      </c>
      <c r="E4171" s="74" t="s">
        <v>6498</v>
      </c>
      <c r="F4171" s="41">
        <v>1.0275269824752156</v>
      </c>
      <c r="G4171" s="110">
        <v>9175.1666666666679</v>
      </c>
      <c r="H4171" s="4">
        <v>3442.1884989138116</v>
      </c>
      <c r="I4171" s="46">
        <v>8437.0420274737498</v>
      </c>
      <c r="J4171" s="110">
        <v>8669.288335506677</v>
      </c>
      <c r="K4171" s="46">
        <v>8696.1794615616018</v>
      </c>
      <c r="L4171" s="110">
        <f>$L$1*gp_need_index[[#This Row],[Normalised weighted population (base year)]]</f>
        <v>3427.5179503099121</v>
      </c>
      <c r="M4171" s="4">
        <f>$M$1*gp_need_index[[#This Row],[Normalised travel time adjusted wp (base year)]]</f>
        <v>5163.3878615482627</v>
      </c>
      <c r="N4171" s="115">
        <v>8590.9058118581743</v>
      </c>
      <c r="O4171" s="43">
        <f>gp_need_index[[#This Row],[Combined weighted population (base year)]]/gp_need_index[[#This Row],[Registered population (base year)]]</f>
        <v>0.93632149953950039</v>
      </c>
      <c r="P4171" s="77">
        <v>9252.609846636602</v>
      </c>
      <c r="Q4171" s="4">
        <v>3510.2920956729513</v>
      </c>
      <c r="R4171" s="46">
        <v>8517.7700761081323</v>
      </c>
      <c r="S4171" s="110">
        <v>8752.2385837210768</v>
      </c>
      <c r="T4171" s="46">
        <v>8779.2728278404356</v>
      </c>
      <c r="U4171" s="110">
        <f>$L$1*gp_need_index[[#This Row],[Normalised weighted population 2025/26]]</f>
        <v>3460.3134294466549</v>
      </c>
      <c r="V4171" s="4">
        <f>$M$1*gp_need_index[[#This Row],[Normalised travel time adjusted wp 2025/26]]</f>
        <v>5212.7248469124388</v>
      </c>
      <c r="W4171" s="115">
        <v>8673.0382763590933</v>
      </c>
      <c r="X4171" s="43">
        <f>gp_need_index[[#This Row],[Combined weighted population 2025/26]]/gp_need_index[[#This Row],[Registered population 2025/26]]</f>
        <v>0.93736128726013579</v>
      </c>
    </row>
    <row r="4172" spans="1:24" ht="13">
      <c r="A4172" s="8" t="s">
        <v>629</v>
      </c>
      <c r="B4172" s="3" t="s">
        <v>8848</v>
      </c>
      <c r="C4172" s="74" t="s">
        <v>6401</v>
      </c>
      <c r="D4172" s="74" t="s">
        <v>6794</v>
      </c>
      <c r="E4172" s="74" t="s">
        <v>6643</v>
      </c>
      <c r="F4172" s="41">
        <v>0.98311987961173952</v>
      </c>
      <c r="G4172" s="110">
        <v>18591.666666666664</v>
      </c>
      <c r="H4172" s="4">
        <v>2682.306467412649</v>
      </c>
      <c r="I4172" s="46">
        <v>6574.5186247837191</v>
      </c>
      <c r="J4172" s="110">
        <v>6463.5399589025092</v>
      </c>
      <c r="K4172" s="46">
        <v>6483.5891095443239</v>
      </c>
      <c r="L4172" s="110">
        <f>$L$1*gp_need_index[[#This Row],[Normalised weighted population (base year)]]</f>
        <v>2670.8745230513368</v>
      </c>
      <c r="M4172" s="4">
        <f>$M$1*gp_need_index[[#This Row],[Normalised travel time adjusted wp (base year)]]</f>
        <v>3849.6543747127366</v>
      </c>
      <c r="N4172" s="115">
        <v>6520.5288977640739</v>
      </c>
      <c r="O4172" s="43">
        <f>gp_need_index[[#This Row],[Combined weighted population (base year)]]/gp_need_index[[#This Row],[Registered population (base year)]]</f>
        <v>0.35072320382415462</v>
      </c>
      <c r="P4172" s="77">
        <v>18733.698102772942</v>
      </c>
      <c r="Q4172" s="4">
        <v>2730.1186251219906</v>
      </c>
      <c r="R4172" s="46">
        <v>6624.6688581713279</v>
      </c>
      <c r="S4172" s="110">
        <v>6512.8436503130361</v>
      </c>
      <c r="T4172" s="46">
        <v>6532.9607670334681</v>
      </c>
      <c r="U4172" s="110">
        <f>$L$1*gp_need_index[[#This Row],[Normalised weighted population 2025/26]]</f>
        <v>2691.2478748242124</v>
      </c>
      <c r="V4172" s="4">
        <f>$M$1*gp_need_index[[#This Row],[Normalised travel time adjusted wp 2025/26]]</f>
        <v>3878.968974084883</v>
      </c>
      <c r="W4172" s="115">
        <v>6570.2168489090955</v>
      </c>
      <c r="X4172" s="43">
        <f>gp_need_index[[#This Row],[Combined weighted population 2025/26]]/gp_need_index[[#This Row],[Registered population 2025/26]]</f>
        <v>0.35071649029812108</v>
      </c>
    </row>
    <row r="4173" spans="1:24" ht="13">
      <c r="A4173" s="8" t="s">
        <v>654</v>
      </c>
      <c r="B4173" s="3" t="s">
        <v>12816</v>
      </c>
      <c r="C4173" s="74" t="s">
        <v>6401</v>
      </c>
      <c r="D4173" s="74" t="s">
        <v>6794</v>
      </c>
      <c r="E4173" s="74" t="s">
        <v>6525</v>
      </c>
      <c r="F4173" s="41">
        <v>0.98311987961173952</v>
      </c>
      <c r="G4173" s="110">
        <v>18629.75</v>
      </c>
      <c r="H4173" s="4">
        <v>7415.8590069369984</v>
      </c>
      <c r="I4173" s="46">
        <v>18176.7832096036</v>
      </c>
      <c r="J4173" s="110">
        <v>17869.956920754179</v>
      </c>
      <c r="K4173" s="46">
        <v>17925.387452714218</v>
      </c>
      <c r="L4173" s="110">
        <f>$L$1*gp_need_index[[#This Row],[Normalised weighted population (base year)]]</f>
        <v>7384.2527424819082</v>
      </c>
      <c r="M4173" s="4">
        <f>$M$1*gp_need_index[[#This Row],[Normalised travel time adjusted wp (base year)]]</f>
        <v>10643.263331443897</v>
      </c>
      <c r="N4173" s="115">
        <v>18027.516073925806</v>
      </c>
      <c r="O4173" s="43">
        <f>gp_need_index[[#This Row],[Combined weighted population (base year)]]/gp_need_index[[#This Row],[Registered population (base year)]]</f>
        <v>0.9676735368926479</v>
      </c>
      <c r="P4173" s="77">
        <v>18798.479304214561</v>
      </c>
      <c r="Q4173" s="4">
        <v>7559.0568452697325</v>
      </c>
      <c r="R4173" s="46">
        <v>18342.151150215177</v>
      </c>
      <c r="S4173" s="110">
        <v>18032.533430619875</v>
      </c>
      <c r="T4173" s="46">
        <v>18088.232998929245</v>
      </c>
      <c r="U4173" s="110">
        <f>$L$1*gp_need_index[[#This Row],[Normalised weighted population 2025/26]]</f>
        <v>7451.4328730307752</v>
      </c>
      <c r="V4173" s="4">
        <f>$M$1*gp_need_index[[#This Row],[Normalised travel time adjusted wp 2025/26]]</f>
        <v>10739.953460753035</v>
      </c>
      <c r="W4173" s="115">
        <v>18191.386333783812</v>
      </c>
      <c r="X4173" s="43">
        <f>gp_need_index[[#This Row],[Combined weighted population 2025/26]]/gp_need_index[[#This Row],[Registered population 2025/26]]</f>
        <v>0.96770520845829056</v>
      </c>
    </row>
    <row r="4174" spans="1:24" ht="13">
      <c r="A4174" s="8" t="s">
        <v>653</v>
      </c>
      <c r="B4174" s="3" t="s">
        <v>8847</v>
      </c>
      <c r="C4174" s="74" t="s">
        <v>6401</v>
      </c>
      <c r="D4174" s="74" t="s">
        <v>6794</v>
      </c>
      <c r="E4174" s="74" t="s">
        <v>6642</v>
      </c>
      <c r="F4174" s="41">
        <v>0.98311987961173952</v>
      </c>
      <c r="G4174" s="110">
        <v>5689.3333333333339</v>
      </c>
      <c r="H4174" s="4">
        <v>1895.8967262149379</v>
      </c>
      <c r="I4174" s="46">
        <v>4646.9739713187737</v>
      </c>
      <c r="J4174" s="110">
        <v>4568.5324912418</v>
      </c>
      <c r="K4174" s="46">
        <v>4582.7035486981358</v>
      </c>
      <c r="L4174" s="110">
        <f>$L$1*gp_need_index[[#This Row],[Normalised weighted population (base year)]]</f>
        <v>1887.8164467419551</v>
      </c>
      <c r="M4174" s="4">
        <f>$M$1*gp_need_index[[#This Row],[Normalised travel time adjusted wp (base year)]]</f>
        <v>2720.9967297722933</v>
      </c>
      <c r="N4174" s="115">
        <v>4608.813176514248</v>
      </c>
      <c r="O4174" s="43">
        <f>gp_need_index[[#This Row],[Combined weighted population (base year)]]/gp_need_index[[#This Row],[Registered population (base year)]]</f>
        <v>0.81007965371119883</v>
      </c>
      <c r="P4174" s="77">
        <v>5731.8616891066285</v>
      </c>
      <c r="Q4174" s="4">
        <v>1928.6448337087736</v>
      </c>
      <c r="R4174" s="46">
        <v>4679.8821306794425</v>
      </c>
      <c r="S4174" s="110">
        <v>4600.8851569107046</v>
      </c>
      <c r="T4174" s="46">
        <v>4615.0965442383313</v>
      </c>
      <c r="U4174" s="110">
        <f>$L$1*gp_need_index[[#This Row],[Normalised weighted population 2025/26]]</f>
        <v>1901.1852680128532</v>
      </c>
      <c r="V4174" s="4">
        <f>$M$1*gp_need_index[[#This Row],[Normalised travel time adjusted wp 2025/26]]</f>
        <v>2740.2301874890686</v>
      </c>
      <c r="W4174" s="115">
        <v>4641.4154555019213</v>
      </c>
      <c r="X4174" s="43">
        <f>gp_need_index[[#This Row],[Combined weighted population 2025/26]]/gp_need_index[[#This Row],[Registered population 2025/26]]</f>
        <v>0.80975705752337079</v>
      </c>
    </row>
    <row r="4175" spans="1:24" ht="13">
      <c r="A4175" s="8" t="s">
        <v>1247</v>
      </c>
      <c r="B4175" s="3" t="s">
        <v>8846</v>
      </c>
      <c r="C4175" s="74" t="s">
        <v>6405</v>
      </c>
      <c r="D4175" s="74" t="s">
        <v>6794</v>
      </c>
      <c r="E4175" s="74" t="s">
        <v>6492</v>
      </c>
      <c r="F4175" s="41">
        <v>1.04235012075486</v>
      </c>
      <c r="G4175" s="110">
        <v>19495.166666666664</v>
      </c>
      <c r="H4175" s="4">
        <v>8166.8402662139088</v>
      </c>
      <c r="I4175" s="46">
        <v>20017.490204111255</v>
      </c>
      <c r="J4175" s="110">
        <v>20865.233331464595</v>
      </c>
      <c r="K4175" s="46">
        <v>20929.954863148323</v>
      </c>
      <c r="L4175" s="110">
        <f>$L$1*gp_need_index[[#This Row],[Normalised weighted population (base year)]]</f>
        <v>8132.0333324554622</v>
      </c>
      <c r="M4175" s="4">
        <f>$M$1*gp_need_index[[#This Row],[Normalised travel time adjusted wp (base year)]]</f>
        <v>12427.236047831824</v>
      </c>
      <c r="N4175" s="115">
        <v>20559.269380287285</v>
      </c>
      <c r="O4175" s="43">
        <f>gp_need_index[[#This Row],[Combined weighted population (base year)]]/gp_need_index[[#This Row],[Registered population (base year)]]</f>
        <v>1.0545828990238926</v>
      </c>
      <c r="P4175" s="77">
        <v>19667.525973504511</v>
      </c>
      <c r="Q4175" s="4">
        <v>8325.0727167087243</v>
      </c>
      <c r="R4175" s="46">
        <v>20200.898767147064</v>
      </c>
      <c r="S4175" s="110">
        <v>21056.409269292446</v>
      </c>
      <c r="T4175" s="46">
        <v>21121.44909916203</v>
      </c>
      <c r="U4175" s="110">
        <f>$L$1*gp_need_index[[#This Row],[Normalised weighted population 2025/26]]</f>
        <v>8206.5424009179333</v>
      </c>
      <c r="V4175" s="4">
        <f>$M$1*gp_need_index[[#This Row],[Normalised travel time adjusted wp 2025/26]]</f>
        <v>12540.936439844212</v>
      </c>
      <c r="W4175" s="115">
        <v>20747.478840762145</v>
      </c>
      <c r="X4175" s="43">
        <f>gp_need_index[[#This Row],[Combined weighted population 2025/26]]/gp_need_index[[#This Row],[Registered population 2025/26]]</f>
        <v>1.0549104584233173</v>
      </c>
    </row>
    <row r="4176" spans="1:24" ht="13">
      <c r="A4176" s="8" t="s">
        <v>1237</v>
      </c>
      <c r="B4176" s="3" t="s">
        <v>8845</v>
      </c>
      <c r="C4176" s="74" t="s">
        <v>6405</v>
      </c>
      <c r="D4176" s="74" t="s">
        <v>6794</v>
      </c>
      <c r="E4176" s="74" t="s">
        <v>6492</v>
      </c>
      <c r="F4176" s="41">
        <v>1.04235012075486</v>
      </c>
      <c r="G4176" s="110">
        <v>8729.9166666666679</v>
      </c>
      <c r="H4176" s="4">
        <v>5935.839411224284</v>
      </c>
      <c r="I4176" s="46">
        <v>14549.152841756761</v>
      </c>
      <c r="J4176" s="110">
        <v>15165.311221486074</v>
      </c>
      <c r="K4176" s="46">
        <v>15212.352256451872</v>
      </c>
      <c r="L4176" s="110">
        <f>$L$1*gp_need_index[[#This Row],[Normalised weighted population (base year)]]</f>
        <v>5910.5409650134534</v>
      </c>
      <c r="M4176" s="4">
        <f>$M$1*gp_need_index[[#This Row],[Normalised travel time adjusted wp (base year)]]</f>
        <v>9032.3889167364214</v>
      </c>
      <c r="N4176" s="115">
        <v>14942.929881749875</v>
      </c>
      <c r="O4176" s="43">
        <f>gp_need_index[[#This Row],[Combined weighted population (base year)]]/gp_need_index[[#This Row],[Registered population (base year)]]</f>
        <v>1.7116921561011318</v>
      </c>
      <c r="P4176" s="77">
        <v>8818.8055958879522</v>
      </c>
      <c r="Q4176" s="4">
        <v>6058.1271692069886</v>
      </c>
      <c r="R4176" s="46">
        <v>14700.12549176096</v>
      </c>
      <c r="S4176" s="110">
        <v>15322.677581448634</v>
      </c>
      <c r="T4176" s="46">
        <v>15370.00684496638</v>
      </c>
      <c r="U4176" s="110">
        <f>$L$1*gp_need_index[[#This Row],[Normalised weighted population 2025/26]]</f>
        <v>5971.8730605761202</v>
      </c>
      <c r="V4176" s="4">
        <f>$M$1*gp_need_index[[#This Row],[Normalised travel time adjusted wp 2025/26]]</f>
        <v>9125.9968962234288</v>
      </c>
      <c r="W4176" s="115">
        <v>15097.86995679955</v>
      </c>
      <c r="X4176" s="43">
        <f>gp_need_index[[#This Row],[Combined weighted population 2025/26]]/gp_need_index[[#This Row],[Registered population 2025/26]]</f>
        <v>1.7120084792252832</v>
      </c>
    </row>
    <row r="4177" spans="1:24" ht="13">
      <c r="A4177" s="8" t="s">
        <v>1242</v>
      </c>
      <c r="B4177" s="3" t="s">
        <v>8844</v>
      </c>
      <c r="C4177" s="74" t="s">
        <v>6405</v>
      </c>
      <c r="D4177" s="74" t="s">
        <v>6794</v>
      </c>
      <c r="E4177" s="74" t="s">
        <v>6492</v>
      </c>
      <c r="F4177" s="41">
        <v>1.04235012075486</v>
      </c>
      <c r="G4177" s="110">
        <v>7893.9166666666679</v>
      </c>
      <c r="H4177" s="4">
        <v>5131.0373502239736</v>
      </c>
      <c r="I4177" s="46">
        <v>12576.527340683895</v>
      </c>
      <c r="J4177" s="110">
        <v>13109.144792238656</v>
      </c>
      <c r="K4177" s="46">
        <v>13149.807837628039</v>
      </c>
      <c r="L4177" s="110">
        <f>$L$1*gp_need_index[[#This Row],[Normalised weighted population (base year)]]</f>
        <v>5109.1689566544064</v>
      </c>
      <c r="M4177" s="4">
        <f>$M$1*gp_need_index[[#This Row],[Normalised travel time adjusted wp (base year)]]</f>
        <v>7807.7457428998632</v>
      </c>
      <c r="N4177" s="115">
        <v>12916.914699554269</v>
      </c>
      <c r="O4177" s="43">
        <f>gp_need_index[[#This Row],[Combined weighted population (base year)]]/gp_need_index[[#This Row],[Registered population (base year)]]</f>
        <v>1.6363125233001277</v>
      </c>
      <c r="P4177" s="77">
        <v>7973.7465791327595</v>
      </c>
      <c r="Q4177" s="4">
        <v>5236.9665997657657</v>
      </c>
      <c r="R4177" s="46">
        <v>12707.568537686326</v>
      </c>
      <c r="S4177" s="110">
        <v>13245.735599758002</v>
      </c>
      <c r="T4177" s="46">
        <v>13286.649526671556</v>
      </c>
      <c r="U4177" s="110">
        <f>$L$1*gp_need_index[[#This Row],[Normalised weighted population 2025/26]]</f>
        <v>5162.4039711883343</v>
      </c>
      <c r="V4177" s="4">
        <f>$M$1*gp_need_index[[#This Row],[Normalised travel time adjusted wp 2025/26]]</f>
        <v>7888.9959883995316</v>
      </c>
      <c r="W4177" s="115">
        <v>13051.399959587867</v>
      </c>
      <c r="X4177" s="43">
        <f>gp_need_index[[#This Row],[Combined weighted population 2025/26]]/gp_need_index[[#This Row],[Registered population 2025/26]]</f>
        <v>1.6367964331526779</v>
      </c>
    </row>
    <row r="4178" spans="1:24" ht="13">
      <c r="A4178" s="8" t="s">
        <v>1255</v>
      </c>
      <c r="B4178" s="3" t="s">
        <v>8843</v>
      </c>
      <c r="C4178" s="74" t="s">
        <v>6405</v>
      </c>
      <c r="D4178" s="74" t="s">
        <v>6794</v>
      </c>
      <c r="E4178" s="74" t="s">
        <v>6492</v>
      </c>
      <c r="F4178" s="41">
        <v>1.04235012075486</v>
      </c>
      <c r="G4178" s="110">
        <v>21458.083333333332</v>
      </c>
      <c r="H4178" s="4">
        <v>8356.3572994339793</v>
      </c>
      <c r="I4178" s="46">
        <v>20482.009557047455</v>
      </c>
      <c r="J4178" s="110">
        <v>21349.425135090612</v>
      </c>
      <c r="K4178" s="46">
        <v>21415.648573542479</v>
      </c>
      <c r="L4178" s="110">
        <f>$L$1*gp_need_index[[#This Row],[Normalised weighted population (base year)]]</f>
        <v>8320.7426473161231</v>
      </c>
      <c r="M4178" s="4">
        <f>$M$1*gp_need_index[[#This Row],[Normalised travel time adjusted wp (base year)]]</f>
        <v>12715.618436875711</v>
      </c>
      <c r="N4178" s="115">
        <v>21036.361084191834</v>
      </c>
      <c r="O4178" s="43">
        <f>gp_need_index[[#This Row],[Combined weighted population (base year)]]/gp_need_index[[#This Row],[Registered population (base year)]]</f>
        <v>0.9803466953413128</v>
      </c>
      <c r="P4178" s="77">
        <v>21693.452378104361</v>
      </c>
      <c r="Q4178" s="4">
        <v>8520.9994715790399</v>
      </c>
      <c r="R4178" s="46">
        <v>20676.317622404298</v>
      </c>
      <c r="S4178" s="110">
        <v>21551.962170478961</v>
      </c>
      <c r="T4178" s="46">
        <v>21618.532682810699</v>
      </c>
      <c r="U4178" s="110">
        <f>$L$1*gp_need_index[[#This Row],[Normalised weighted population 2025/26]]</f>
        <v>8399.6795993583055</v>
      </c>
      <c r="V4178" s="4">
        <f>$M$1*gp_need_index[[#This Row],[Normalised travel time adjusted wp 2025/26]]</f>
        <v>12836.08160713651</v>
      </c>
      <c r="W4178" s="115">
        <v>21235.761206494815</v>
      </c>
      <c r="X4178" s="43">
        <f>gp_need_index[[#This Row],[Combined weighted population 2025/26]]/gp_need_index[[#This Row],[Registered population 2025/26]]</f>
        <v>0.97890187492372116</v>
      </c>
    </row>
    <row r="4179" spans="1:24" ht="13">
      <c r="A4179" s="8" t="s">
        <v>1234</v>
      </c>
      <c r="B4179" s="3" t="s">
        <v>8842</v>
      </c>
      <c r="C4179" s="74" t="s">
        <v>6405</v>
      </c>
      <c r="D4179" s="74" t="s">
        <v>6794</v>
      </c>
      <c r="E4179" s="74" t="s">
        <v>6492</v>
      </c>
      <c r="F4179" s="41">
        <v>1.04235012075486</v>
      </c>
      <c r="G4179" s="110">
        <v>6619.2499999999991</v>
      </c>
      <c r="H4179" s="4">
        <v>4219.9130873561817</v>
      </c>
      <c r="I4179" s="46">
        <v>10343.298770984034</v>
      </c>
      <c r="J4179" s="110">
        <v>10781.338722938803</v>
      </c>
      <c r="K4179" s="46">
        <v>10814.781184121224</v>
      </c>
      <c r="L4179" s="110">
        <f>$L$1*gp_need_index[[#This Row],[Normalised weighted population (base year)]]</f>
        <v>4201.9278898366883</v>
      </c>
      <c r="M4179" s="4">
        <f>$M$1*gp_need_index[[#This Row],[Normalised travel time adjusted wp (base year)]]</f>
        <v>6421.3152612842396</v>
      </c>
      <c r="N4179" s="115">
        <v>10623.243151120929</v>
      </c>
      <c r="O4179" s="43">
        <f>gp_need_index[[#This Row],[Combined weighted population (base year)]]/gp_need_index[[#This Row],[Registered population (base year)]]</f>
        <v>1.6049013334019611</v>
      </c>
      <c r="P4179" s="77">
        <v>6682.7686216224429</v>
      </c>
      <c r="Q4179" s="4">
        <v>4303.4103025269997</v>
      </c>
      <c r="R4179" s="46">
        <v>10442.281867444646</v>
      </c>
      <c r="S4179" s="110">
        <v>10884.513765487212</v>
      </c>
      <c r="T4179" s="46">
        <v>10918.134261482832</v>
      </c>
      <c r="U4179" s="110">
        <f>$L$1*gp_need_index[[#This Row],[Normalised weighted population 2025/26]]</f>
        <v>4242.1394164346648</v>
      </c>
      <c r="V4179" s="4">
        <f>$M$1*gp_need_index[[#This Row],[Normalised travel time adjusted wp 2025/26]]</f>
        <v>6482.6815230387729</v>
      </c>
      <c r="W4179" s="115">
        <v>10724.820939473437</v>
      </c>
      <c r="X4179" s="43">
        <f>gp_need_index[[#This Row],[Combined weighted population 2025/26]]/gp_need_index[[#This Row],[Registered population 2025/26]]</f>
        <v>1.6048469648900794</v>
      </c>
    </row>
    <row r="4180" spans="1:24" ht="13">
      <c r="A4180" s="8" t="s">
        <v>1217</v>
      </c>
      <c r="B4180" s="3" t="s">
        <v>8841</v>
      </c>
      <c r="C4180" s="74" t="s">
        <v>6405</v>
      </c>
      <c r="D4180" s="74" t="s">
        <v>6794</v>
      </c>
      <c r="E4180" s="74" t="s">
        <v>6492</v>
      </c>
      <c r="F4180" s="41">
        <v>1.04235012075486</v>
      </c>
      <c r="G4180" s="110">
        <v>10713.333333333332</v>
      </c>
      <c r="H4180" s="4">
        <v>7307.6643584888661</v>
      </c>
      <c r="I4180" s="46">
        <v>17911.590644933571</v>
      </c>
      <c r="J4180" s="110">
        <v>18670.148671658128</v>
      </c>
      <c r="K4180" s="46">
        <v>18728.061305540366</v>
      </c>
      <c r="L4180" s="110">
        <f>$L$1*gp_need_index[[#This Row],[Normalised weighted population (base year)]]</f>
        <v>7276.5192177779418</v>
      </c>
      <c r="M4180" s="4">
        <f>$M$1*gp_need_index[[#This Row],[Normalised travel time adjusted wp (base year)]]</f>
        <v>11119.853821185292</v>
      </c>
      <c r="N4180" s="115">
        <v>18396.373038963233</v>
      </c>
      <c r="O4180" s="43">
        <f>gp_need_index[[#This Row],[Combined weighted population (base year)]]/gp_need_index[[#This Row],[Registered population (base year)]]</f>
        <v>1.7171474522989951</v>
      </c>
      <c r="P4180" s="77">
        <v>10818.60652358783</v>
      </c>
      <c r="Q4180" s="4">
        <v>7453.3021535379576</v>
      </c>
      <c r="R4180" s="46">
        <v>18085.535995666833</v>
      </c>
      <c r="S4180" s="110">
        <v>18851.460628999692</v>
      </c>
      <c r="T4180" s="46">
        <v>18909.689730477658</v>
      </c>
      <c r="U4180" s="110">
        <f>$L$1*gp_need_index[[#This Row],[Normalised weighted population 2025/26]]</f>
        <v>7347.1838903100661</v>
      </c>
      <c r="V4180" s="4">
        <f>$M$1*gp_need_index[[#This Row],[Normalised travel time adjusted wp 2025/26]]</f>
        <v>11227.696352354138</v>
      </c>
      <c r="W4180" s="115">
        <v>18574.880242664203</v>
      </c>
      <c r="X4180" s="43">
        <f>gp_need_index[[#This Row],[Combined weighted population 2025/26]]/gp_need_index[[#This Row],[Registered population 2025/26]]</f>
        <v>1.7169383323226843</v>
      </c>
    </row>
    <row r="4181" spans="1:24" ht="13">
      <c r="A4181" s="8" t="s">
        <v>1202</v>
      </c>
      <c r="B4181" s="3" t="s">
        <v>12818</v>
      </c>
      <c r="C4181" s="74" t="s">
        <v>6405</v>
      </c>
      <c r="D4181" s="74" t="s">
        <v>6794</v>
      </c>
      <c r="E4181" s="74" t="s">
        <v>6492</v>
      </c>
      <c r="F4181" s="41">
        <v>1.04235012075486</v>
      </c>
      <c r="G4181" s="110">
        <v>23856.166666666664</v>
      </c>
      <c r="H4181" s="4">
        <v>13206.223868346815</v>
      </c>
      <c r="I4181" s="46">
        <v>32369.367870652135</v>
      </c>
      <c r="J4181" s="110">
        <v>33740.214508732737</v>
      </c>
      <c r="K4181" s="46">
        <v>33844.872737454752</v>
      </c>
      <c r="L4181" s="110">
        <f>$L$1*gp_need_index[[#This Row],[Normalised weighted population (base year)]]</f>
        <v>13149.939167728096</v>
      </c>
      <c r="M4181" s="4">
        <f>$M$1*gp_need_index[[#This Row],[Normalised travel time adjusted wp (base year)]]</f>
        <v>20095.515029405615</v>
      </c>
      <c r="N4181" s="115">
        <v>33245.454197133709</v>
      </c>
      <c r="O4181" s="43">
        <f>gp_need_index[[#This Row],[Combined weighted population (base year)]]/gp_need_index[[#This Row],[Registered population (base year)]]</f>
        <v>1.3935790549110452</v>
      </c>
      <c r="P4181" s="77">
        <v>24074.945944035971</v>
      </c>
      <c r="Q4181" s="4">
        <v>13466.09521320595</v>
      </c>
      <c r="R4181" s="46">
        <v>32675.657672607293</v>
      </c>
      <c r="S4181" s="110">
        <v>34059.475720786679</v>
      </c>
      <c r="T4181" s="46">
        <v>34164.679911966494</v>
      </c>
      <c r="U4181" s="110">
        <f>$L$1*gp_need_index[[#This Row],[Normalised weighted population 2025/26]]</f>
        <v>13274.368297129091</v>
      </c>
      <c r="V4181" s="4">
        <f>$M$1*gp_need_index[[#This Row],[Normalised travel time adjusted wp 2025/26]]</f>
        <v>20285.40169057779</v>
      </c>
      <c r="W4181" s="115">
        <v>33559.769987706881</v>
      </c>
      <c r="X4181" s="43">
        <f>gp_need_index[[#This Row],[Combined weighted population 2025/26]]/gp_need_index[[#This Row],[Registered population 2025/26]]</f>
        <v>1.3939707306391922</v>
      </c>
    </row>
    <row r="4182" spans="1:24" ht="13">
      <c r="A4182" s="8" t="s">
        <v>1240</v>
      </c>
      <c r="B4182" s="3" t="s">
        <v>8840</v>
      </c>
      <c r="C4182" s="74" t="s">
        <v>6405</v>
      </c>
      <c r="D4182" s="74" t="s">
        <v>6794</v>
      </c>
      <c r="E4182" s="74" t="s">
        <v>6492</v>
      </c>
      <c r="F4182" s="41">
        <v>1.04235012075486</v>
      </c>
      <c r="G4182" s="110">
        <v>5991.1666666666661</v>
      </c>
      <c r="H4182" s="4">
        <v>3078.9598806920762</v>
      </c>
      <c r="I4182" s="46">
        <v>7546.74356808228</v>
      </c>
      <c r="J4182" s="110">
        <v>7866.3490694965276</v>
      </c>
      <c r="K4182" s="46">
        <v>7890.7495711563342</v>
      </c>
      <c r="L4182" s="110">
        <f>$L$1*gp_need_index[[#This Row],[Normalised weighted population (base year)]]</f>
        <v>3065.8374062565813</v>
      </c>
      <c r="M4182" s="4">
        <f>$M$1*gp_need_index[[#This Row],[Normalised travel time adjusted wp (base year)]]</f>
        <v>4685.1609645725293</v>
      </c>
      <c r="N4182" s="115">
        <v>7750.9983708291111</v>
      </c>
      <c r="O4182" s="43">
        <f>gp_need_index[[#This Row],[Combined weighted population (base year)]]/gp_need_index[[#This Row],[Registered population (base year)]]</f>
        <v>1.2937377312425147</v>
      </c>
      <c r="P4182" s="77">
        <v>6043.9249427970717</v>
      </c>
      <c r="Q4182" s="4">
        <v>3137.5121021813397</v>
      </c>
      <c r="R4182" s="46">
        <v>7613.2145043798746</v>
      </c>
      <c r="S4182" s="110">
        <v>7935.6350579730142</v>
      </c>
      <c r="T4182" s="46">
        <v>7960.1469463713065</v>
      </c>
      <c r="U4182" s="110">
        <f>$L$1*gp_need_index[[#This Row],[Normalised weighted population 2025/26]]</f>
        <v>3092.8409848321085</v>
      </c>
      <c r="V4182" s="4">
        <f>$M$1*gp_need_index[[#This Row],[Normalised travel time adjusted wp 2025/26]]</f>
        <v>4726.3659059369702</v>
      </c>
      <c r="W4182" s="115">
        <v>7819.2068907690791</v>
      </c>
      <c r="X4182" s="43">
        <f>gp_need_index[[#This Row],[Combined weighted population 2025/26]]/gp_need_index[[#This Row],[Registered population 2025/26]]</f>
        <v>1.2937299792393555</v>
      </c>
    </row>
    <row r="4183" spans="1:24" ht="13">
      <c r="A4183" s="8" t="s">
        <v>1219</v>
      </c>
      <c r="B4183" s="3" t="s">
        <v>8839</v>
      </c>
      <c r="C4183" s="74" t="s">
        <v>6405</v>
      </c>
      <c r="D4183" s="74" t="s">
        <v>6794</v>
      </c>
      <c r="E4183" s="74" t="s">
        <v>6492</v>
      </c>
      <c r="F4183" s="41">
        <v>1.04235012075486</v>
      </c>
      <c r="G4183" s="110">
        <v>16928</v>
      </c>
      <c r="H4183" s="4">
        <v>10827.058052906041</v>
      </c>
      <c r="I4183" s="46">
        <v>26537.867945085371</v>
      </c>
      <c r="J4183" s="110">
        <v>27661.749857136263</v>
      </c>
      <c r="K4183" s="46">
        <v>27747.553394118819</v>
      </c>
      <c r="L4183" s="110">
        <f>$L$1*gp_need_index[[#This Row],[Normalised weighted population (base year)]]</f>
        <v>10780.91331636633</v>
      </c>
      <c r="M4183" s="4">
        <f>$M$1*gp_need_index[[#This Row],[Normalised travel time adjusted wp (base year)]]</f>
        <v>16475.209718950267</v>
      </c>
      <c r="N4183" s="115">
        <v>27256.123035316596</v>
      </c>
      <c r="O4183" s="43">
        <f>gp_need_index[[#This Row],[Combined weighted population (base year)]]/gp_need_index[[#This Row],[Registered population (base year)]]</f>
        <v>1.6101206897044302</v>
      </c>
      <c r="P4183" s="77">
        <v>17103.992514424455</v>
      </c>
      <c r="Q4183" s="4">
        <v>11047.548096053688</v>
      </c>
      <c r="R4183" s="46">
        <v>26807.021188614694</v>
      </c>
      <c r="S4183" s="110">
        <v>27942.301773030616</v>
      </c>
      <c r="T4183" s="46">
        <v>28028.611006966941</v>
      </c>
      <c r="U4183" s="110">
        <f>$L$1*gp_need_index[[#This Row],[Normalised weighted population 2025/26]]</f>
        <v>10890.25585259844</v>
      </c>
      <c r="V4183" s="4">
        <f>$M$1*gp_need_index[[#This Row],[Normalised travel time adjusted wp 2025/26]]</f>
        <v>16642.088688386248</v>
      </c>
      <c r="W4183" s="115">
        <v>27532.34454098469</v>
      </c>
      <c r="X4183" s="43">
        <f>gp_need_index[[#This Row],[Combined weighted population 2025/26]]/gp_need_index[[#This Row],[Registered population 2025/26]]</f>
        <v>1.6097027941146258</v>
      </c>
    </row>
    <row r="4184" spans="1:24" ht="13">
      <c r="A4184" s="8" t="s">
        <v>1216</v>
      </c>
      <c r="B4184" s="3" t="s">
        <v>8838</v>
      </c>
      <c r="C4184" s="74" t="s">
        <v>6405</v>
      </c>
      <c r="D4184" s="74" t="s">
        <v>6794</v>
      </c>
      <c r="E4184" s="74" t="s">
        <v>6492</v>
      </c>
      <c r="F4184" s="41">
        <v>1.04235012075486</v>
      </c>
      <c r="G4184" s="110">
        <v>7827.4166666666661</v>
      </c>
      <c r="H4184" s="4">
        <v>4754.16609133157</v>
      </c>
      <c r="I4184" s="46">
        <v>11652.789825662419</v>
      </c>
      <c r="J4184" s="110">
        <v>12146.286881910228</v>
      </c>
      <c r="K4184" s="46">
        <v>12183.963253833743</v>
      </c>
      <c r="L4184" s="110">
        <f>$L$1*gp_need_index[[#This Row],[Normalised weighted population (base year)]]</f>
        <v>4733.9039166319853</v>
      </c>
      <c r="M4184" s="4">
        <f>$M$1*gp_need_index[[#This Row],[Normalised travel time adjusted wp (base year)]]</f>
        <v>7234.2720442314985</v>
      </c>
      <c r="N4184" s="115">
        <v>11968.175960863484</v>
      </c>
      <c r="O4184" s="43">
        <f>gp_need_index[[#This Row],[Combined weighted population (base year)]]/gp_need_index[[#This Row],[Registered population (base year)]]</f>
        <v>1.5290071386937136</v>
      </c>
      <c r="P4184" s="77">
        <v>7900.2467277296118</v>
      </c>
      <c r="Q4184" s="4">
        <v>4846.5641184420156</v>
      </c>
      <c r="R4184" s="46">
        <v>11760.251766766638</v>
      </c>
      <c r="S4184" s="110">
        <v>12258.299849196761</v>
      </c>
      <c r="T4184" s="46">
        <v>12296.163747380235</v>
      </c>
      <c r="U4184" s="110">
        <f>$L$1*gp_need_index[[#This Row],[Normalised weighted population 2025/26]]</f>
        <v>4777.5599433425868</v>
      </c>
      <c r="V4184" s="4">
        <f>$M$1*gp_need_index[[#This Row],[Normalised travel time adjusted wp 2025/26]]</f>
        <v>7300.8914911965048</v>
      </c>
      <c r="W4184" s="115">
        <v>12078.451434539093</v>
      </c>
      <c r="X4184" s="43">
        <f>gp_need_index[[#This Row],[Combined weighted population 2025/26]]/gp_need_index[[#This Row],[Registered population 2025/26]]</f>
        <v>1.5288701544148129</v>
      </c>
    </row>
    <row r="4185" spans="1:24" ht="13">
      <c r="A4185" s="8" t="s">
        <v>1205</v>
      </c>
      <c r="B4185" s="3" t="s">
        <v>8837</v>
      </c>
      <c r="C4185" s="74" t="s">
        <v>6405</v>
      </c>
      <c r="D4185" s="74" t="s">
        <v>6794</v>
      </c>
      <c r="E4185" s="74" t="s">
        <v>6492</v>
      </c>
      <c r="F4185" s="41">
        <v>1.04235012075486</v>
      </c>
      <c r="G4185" s="110">
        <v>6704.3333333333339</v>
      </c>
      <c r="H4185" s="4">
        <v>3805.6830216108883</v>
      </c>
      <c r="I4185" s="46">
        <v>9327.9922371207467</v>
      </c>
      <c r="J4185" s="110">
        <v>9723.0338347632078</v>
      </c>
      <c r="K4185" s="46">
        <v>9753.193557034303</v>
      </c>
      <c r="L4185" s="110">
        <f>$L$1*gp_need_index[[#This Row],[Normalised weighted population (base year)]]</f>
        <v>3789.46326555825</v>
      </c>
      <c r="M4185" s="4">
        <f>$M$1*gp_need_index[[#This Row],[Normalised travel time adjusted wp (base year)]]</f>
        <v>5790.9937859859228</v>
      </c>
      <c r="N4185" s="115">
        <v>9580.4570515441737</v>
      </c>
      <c r="O4185" s="43">
        <f>gp_need_index[[#This Row],[Combined weighted population (base year)]]/gp_need_index[[#This Row],[Registered population (base year)]]</f>
        <v>1.428994737464949</v>
      </c>
      <c r="P4185" s="77">
        <v>6768.1420401854994</v>
      </c>
      <c r="Q4185" s="4">
        <v>3883.3018286462311</v>
      </c>
      <c r="R4185" s="46">
        <v>9422.8831137192647</v>
      </c>
      <c r="S4185" s="110">
        <v>9821.9433514442062</v>
      </c>
      <c r="T4185" s="46">
        <v>9852.2817399318483</v>
      </c>
      <c r="U4185" s="110">
        <f>$L$1*gp_need_index[[#This Row],[Normalised weighted population 2025/26]]</f>
        <v>3828.0123425692418</v>
      </c>
      <c r="V4185" s="4">
        <f>$M$1*gp_need_index[[#This Row],[Normalised travel time adjusted wp 2025/26]]</f>
        <v>5849.8277512987988</v>
      </c>
      <c r="W4185" s="115">
        <v>9677.8400938680406</v>
      </c>
      <c r="X4185" s="43">
        <f>gp_need_index[[#This Row],[Combined weighted population 2025/26]]/gp_need_index[[#This Row],[Registered population 2025/26]]</f>
        <v>1.4299109026386203</v>
      </c>
    </row>
    <row r="4186" spans="1:24" ht="13">
      <c r="A4186" s="8" t="s">
        <v>1239</v>
      </c>
      <c r="B4186" s="3" t="s">
        <v>8836</v>
      </c>
      <c r="C4186" s="74" t="s">
        <v>6405</v>
      </c>
      <c r="D4186" s="74" t="s">
        <v>6794</v>
      </c>
      <c r="E4186" s="74" t="s">
        <v>6492</v>
      </c>
      <c r="F4186" s="41">
        <v>1.04235012075486</v>
      </c>
      <c r="G4186" s="110">
        <v>16854.083333333332</v>
      </c>
      <c r="H4186" s="4">
        <v>10335.979715708128</v>
      </c>
      <c r="I4186" s="46">
        <v>25334.200984072595</v>
      </c>
      <c r="J4186" s="110">
        <v>26407.107454975961</v>
      </c>
      <c r="K4186" s="46">
        <v>26489.019236870365</v>
      </c>
      <c r="L4186" s="110">
        <f>$L$1*gp_need_index[[#This Row],[Normalised weighted population (base year)]]</f>
        <v>10291.927946655949</v>
      </c>
      <c r="M4186" s="4">
        <f>$M$1*gp_need_index[[#This Row],[Normalised travel time adjusted wp (base year)]]</f>
        <v>15727.950532361032</v>
      </c>
      <c r="N4186" s="115">
        <v>26019.878479016981</v>
      </c>
      <c r="O4186" s="43">
        <f>gp_need_index[[#This Row],[Combined weighted population (base year)]]/gp_need_index[[#This Row],[Registered population (base year)]]</f>
        <v>1.5438323143659736</v>
      </c>
      <c r="P4186" s="77">
        <v>17010.060321037607</v>
      </c>
      <c r="Q4186" s="4">
        <v>10535.736008151862</v>
      </c>
      <c r="R4186" s="46">
        <v>25565.102405760568</v>
      </c>
      <c r="S4186" s="110">
        <v>26647.787579754891</v>
      </c>
      <c r="T4186" s="46">
        <v>26730.098269503669</v>
      </c>
      <c r="U4186" s="110">
        <f>$L$1*gp_need_index[[#This Row],[Normalised weighted population 2025/26]]</f>
        <v>10385.730817971571</v>
      </c>
      <c r="V4186" s="4">
        <f>$M$1*gp_need_index[[#This Row],[Normalised travel time adjusted wp 2025/26]]</f>
        <v>15871.092075871573</v>
      </c>
      <c r="W4186" s="115">
        <v>26256.822893843142</v>
      </c>
      <c r="X4186" s="43">
        <f>gp_need_index[[#This Row],[Combined weighted population 2025/26]]/gp_need_index[[#This Row],[Registered population 2025/26]]</f>
        <v>1.5436055133425586</v>
      </c>
    </row>
    <row r="4187" spans="1:24" ht="13">
      <c r="A4187" s="8" t="s">
        <v>1238</v>
      </c>
      <c r="B4187" s="3" t="s">
        <v>8835</v>
      </c>
      <c r="C4187" s="74" t="s">
        <v>6405</v>
      </c>
      <c r="D4187" s="74" t="s">
        <v>6794</v>
      </c>
      <c r="E4187" s="74" t="s">
        <v>6641</v>
      </c>
      <c r="F4187" s="41">
        <v>1.04235012075486</v>
      </c>
      <c r="G4187" s="110">
        <v>2453.083333333333</v>
      </c>
      <c r="H4187" s="4">
        <v>1144.3629312001385</v>
      </c>
      <c r="I4187" s="46">
        <v>2804.9126735114255</v>
      </c>
      <c r="J4187" s="110">
        <v>2923.7010639414716</v>
      </c>
      <c r="K4187" s="46">
        <v>2932.7700452482027</v>
      </c>
      <c r="L4187" s="110">
        <f>$L$1*gp_need_index[[#This Row],[Normalised weighted population (base year)]]</f>
        <v>1139.4856759283921</v>
      </c>
      <c r="M4187" s="4">
        <f>$M$1*gp_need_index[[#This Row],[Normalised travel time adjusted wp (base year)]]</f>
        <v>1741.3427723382831</v>
      </c>
      <c r="N4187" s="115">
        <v>2880.828448266675</v>
      </c>
      <c r="O4187" s="43">
        <f>gp_need_index[[#This Row],[Combined weighted population (base year)]]/gp_need_index[[#This Row],[Registered population (base year)]]</f>
        <v>1.1743703970920985</v>
      </c>
      <c r="P4187" s="77">
        <v>2495.9102352135415</v>
      </c>
      <c r="Q4187" s="4">
        <v>1170.5219767815875</v>
      </c>
      <c r="R4187" s="46">
        <v>2840.2870175810167</v>
      </c>
      <c r="S4187" s="110">
        <v>2960.5735157540339</v>
      </c>
      <c r="T4187" s="46">
        <v>2969.7182467154444</v>
      </c>
      <c r="U4187" s="110">
        <f>$L$1*gp_need_index[[#This Row],[Normalised weighted population 2025/26]]</f>
        <v>1153.8563758590249</v>
      </c>
      <c r="V4187" s="4">
        <f>$M$1*gp_need_index[[#This Row],[Normalised travel time adjusted wp 2025/26]]</f>
        <v>1763.2808999729832</v>
      </c>
      <c r="W4187" s="115">
        <v>2917.1372758320081</v>
      </c>
      <c r="X4187" s="43">
        <f>gp_need_index[[#This Row],[Combined weighted population 2025/26]]/gp_need_index[[#This Row],[Registered population 2025/26]]</f>
        <v>1.1687669030222267</v>
      </c>
    </row>
    <row r="4188" spans="1:24" ht="13">
      <c r="A4188" s="8" t="s">
        <v>1209</v>
      </c>
      <c r="B4188" s="3" t="s">
        <v>8834</v>
      </c>
      <c r="C4188" s="74" t="s">
        <v>6405</v>
      </c>
      <c r="D4188" s="74" t="s">
        <v>6794</v>
      </c>
      <c r="E4188" s="74" t="s">
        <v>6492</v>
      </c>
      <c r="F4188" s="41">
        <v>1.04235012075486</v>
      </c>
      <c r="G4188" s="110">
        <v>14283.666666666668</v>
      </c>
      <c r="H4188" s="4">
        <v>7897.7629433099137</v>
      </c>
      <c r="I4188" s="46">
        <v>19357.963079813006</v>
      </c>
      <c r="J4188" s="110">
        <v>20177.77515381121</v>
      </c>
      <c r="K4188" s="46">
        <v>20240.364270030444</v>
      </c>
      <c r="L4188" s="110">
        <f>$L$1*gp_need_index[[#This Row],[Normalised weighted population (base year)]]</f>
        <v>7864.1028125069461</v>
      </c>
      <c r="M4188" s="4">
        <f>$M$1*gp_need_index[[#This Row],[Normalised travel time adjusted wp (base year)]]</f>
        <v>12017.789150641949</v>
      </c>
      <c r="N4188" s="115">
        <v>19881.891963148897</v>
      </c>
      <c r="O4188" s="43">
        <f>gp_need_index[[#This Row],[Combined weighted population (base year)]]/gp_need_index[[#This Row],[Registered population (base year)]]</f>
        <v>1.3919319476662548</v>
      </c>
      <c r="P4188" s="77">
        <v>14417.962999879886</v>
      </c>
      <c r="Q4188" s="4">
        <v>8057.0648018283555</v>
      </c>
      <c r="R4188" s="46">
        <v>19550.574026268059</v>
      </c>
      <c r="S4188" s="110">
        <v>20378.543197107341</v>
      </c>
      <c r="T4188" s="46">
        <v>20441.489208726838</v>
      </c>
      <c r="U4188" s="110">
        <f>$L$1*gp_need_index[[#This Row],[Normalised weighted population 2025/26]]</f>
        <v>7942.3503161049048</v>
      </c>
      <c r="V4188" s="4">
        <f>$M$1*gp_need_index[[#This Row],[Normalised travel time adjusted wp 2025/26]]</f>
        <v>12137.207807042711</v>
      </c>
      <c r="W4188" s="115">
        <v>20079.558123147617</v>
      </c>
      <c r="X4188" s="43">
        <f>gp_need_index[[#This Row],[Combined weighted population 2025/26]]/gp_need_index[[#This Row],[Registered population 2025/26]]</f>
        <v>1.3926764913542153</v>
      </c>
    </row>
    <row r="4189" spans="1:24" ht="13">
      <c r="A4189" s="8" t="s">
        <v>1208</v>
      </c>
      <c r="B4189" s="3" t="s">
        <v>8833</v>
      </c>
      <c r="C4189" s="74" t="s">
        <v>6405</v>
      </c>
      <c r="D4189" s="74" t="s">
        <v>6794</v>
      </c>
      <c r="E4189" s="74" t="s">
        <v>6492</v>
      </c>
      <c r="F4189" s="41">
        <v>1.04235012075486</v>
      </c>
      <c r="G4189" s="110">
        <v>9852.3333333333339</v>
      </c>
      <c r="H4189" s="4">
        <v>8165.1711707546983</v>
      </c>
      <c r="I4189" s="46">
        <v>20013.399135727966</v>
      </c>
      <c r="J4189" s="110">
        <v>20860.969005841256</v>
      </c>
      <c r="K4189" s="46">
        <v>20925.677310081915</v>
      </c>
      <c r="L4189" s="110">
        <f>$L$1*gp_need_index[[#This Row],[Normalised weighted population (base year)]]</f>
        <v>8130.3713506525983</v>
      </c>
      <c r="M4189" s="4">
        <f>$M$1*gp_need_index[[#This Row],[Normalised travel time adjusted wp (base year)]]</f>
        <v>12424.696235299454</v>
      </c>
      <c r="N4189" s="115">
        <v>20555.067585952052</v>
      </c>
      <c r="O4189" s="43">
        <f>gp_need_index[[#This Row],[Combined weighted population (base year)]]/gp_need_index[[#This Row],[Registered population (base year)]]</f>
        <v>2.0863146719171821</v>
      </c>
      <c r="P4189" s="77">
        <v>9955.5629886722545</v>
      </c>
      <c r="Q4189" s="4">
        <v>8326.562973262282</v>
      </c>
      <c r="R4189" s="46">
        <v>20204.514894332966</v>
      </c>
      <c r="S4189" s="110">
        <v>21060.178539901335</v>
      </c>
      <c r="T4189" s="46">
        <v>21125.23001243591</v>
      </c>
      <c r="U4189" s="110">
        <f>$L$1*gp_need_index[[#This Row],[Normalised weighted population 2025/26]]</f>
        <v>8208.0114395691471</v>
      </c>
      <c r="V4189" s="4">
        <f>$M$1*gp_need_index[[#This Row],[Normalised travel time adjusted wp 2025/26]]</f>
        <v>12543.181370711865</v>
      </c>
      <c r="W4189" s="115">
        <v>20751.192810281012</v>
      </c>
      <c r="X4189" s="43">
        <f>gp_need_index[[#This Row],[Combined weighted population 2025/26]]/gp_need_index[[#This Row],[Registered population 2025/26]]</f>
        <v>2.0843816501279093</v>
      </c>
    </row>
    <row r="4190" spans="1:24" ht="13">
      <c r="A4190" s="8" t="s">
        <v>1222</v>
      </c>
      <c r="B4190" s="3" t="s">
        <v>8832</v>
      </c>
      <c r="C4190" s="74" t="s">
        <v>6405</v>
      </c>
      <c r="D4190" s="74" t="s">
        <v>6794</v>
      </c>
      <c r="E4190" s="74" t="s">
        <v>6492</v>
      </c>
      <c r="F4190" s="41">
        <v>1.04235012075486</v>
      </c>
      <c r="G4190" s="110">
        <v>16819.25</v>
      </c>
      <c r="H4190" s="4">
        <v>8624.9870626747052</v>
      </c>
      <c r="I4190" s="46">
        <v>21140.439681663673</v>
      </c>
      <c r="J4190" s="110">
        <v>22035.739854992964</v>
      </c>
      <c r="K4190" s="46">
        <v>22104.092162036115</v>
      </c>
      <c r="L4190" s="110">
        <f>$L$1*gp_need_index[[#This Row],[Normalised weighted population (base year)]]</f>
        <v>8588.2275150930127</v>
      </c>
      <c r="M4190" s="4">
        <f>$M$1*gp_need_index[[#This Row],[Normalised travel time adjusted wp (base year)]]</f>
        <v>13124.384295940727</v>
      </c>
      <c r="N4190" s="115">
        <v>21712.611811033741</v>
      </c>
      <c r="O4190" s="43">
        <f>gp_need_index[[#This Row],[Combined weighted population (base year)]]/gp_need_index[[#This Row],[Registered population (base year)]]</f>
        <v>1.2909381697182538</v>
      </c>
      <c r="P4190" s="77">
        <v>16972.1836774449</v>
      </c>
      <c r="Q4190" s="4">
        <v>8797.0195007885723</v>
      </c>
      <c r="R4190" s="46">
        <v>21346.083864394688</v>
      </c>
      <c r="S4190" s="110">
        <v>22250.09309369517</v>
      </c>
      <c r="T4190" s="46">
        <v>22318.820019111969</v>
      </c>
      <c r="U4190" s="110">
        <f>$L$1*gp_need_index[[#This Row],[Normalised weighted population 2025/26]]</f>
        <v>8671.7697240084308</v>
      </c>
      <c r="V4190" s="4">
        <f>$M$1*gp_need_index[[#This Row],[Normalised travel time adjusted wp 2025/26]]</f>
        <v>13251.879734099801</v>
      </c>
      <c r="W4190" s="115">
        <v>21923.64945810823</v>
      </c>
      <c r="X4190" s="43">
        <f>gp_need_index[[#This Row],[Combined weighted population 2025/26]]/gp_need_index[[#This Row],[Registered population 2025/26]]</f>
        <v>1.291740053888502</v>
      </c>
    </row>
    <row r="4191" spans="1:24" ht="13">
      <c r="A4191" s="8" t="s">
        <v>1203</v>
      </c>
      <c r="B4191" s="3" t="s">
        <v>8831</v>
      </c>
      <c r="C4191" s="74" t="s">
        <v>6405</v>
      </c>
      <c r="D4191" s="74" t="s">
        <v>6794</v>
      </c>
      <c r="E4191" s="74" t="s">
        <v>6492</v>
      </c>
      <c r="F4191" s="41">
        <v>1.04235012075486</v>
      </c>
      <c r="G4191" s="110">
        <v>4840.0833333333339</v>
      </c>
      <c r="H4191" s="4">
        <v>3590.7298219528043</v>
      </c>
      <c r="I4191" s="46">
        <v>8801.1270814131258</v>
      </c>
      <c r="J4191" s="110">
        <v>9173.8558760898395</v>
      </c>
      <c r="K4191" s="46">
        <v>9202.3121120836604</v>
      </c>
      <c r="L4191" s="110">
        <f>$L$1*gp_need_index[[#This Row],[Normalised weighted population (base year)]]</f>
        <v>3575.4261927665893</v>
      </c>
      <c r="M4191" s="4">
        <f>$M$1*gp_need_index[[#This Row],[Normalised travel time adjusted wp (base year)]]</f>
        <v>5463.9059448732769</v>
      </c>
      <c r="N4191" s="115">
        <v>9039.3321376398671</v>
      </c>
      <c r="O4191" s="43">
        <f>gp_need_index[[#This Row],[Combined weighted population (base year)]]/gp_need_index[[#This Row],[Registered population (base year)]]</f>
        <v>1.8675984513296671</v>
      </c>
      <c r="P4191" s="77">
        <v>4891.1956775821254</v>
      </c>
      <c r="Q4191" s="4">
        <v>3664.9993134978877</v>
      </c>
      <c r="R4191" s="46">
        <v>8893.1691809779404</v>
      </c>
      <c r="S4191" s="110">
        <v>9269.7959696857561</v>
      </c>
      <c r="T4191" s="46">
        <v>9298.4288645484776</v>
      </c>
      <c r="U4191" s="110">
        <f>$L$1*gp_need_index[[#This Row],[Normalised weighted population 2025/26]]</f>
        <v>3612.817964363237</v>
      </c>
      <c r="V4191" s="4">
        <f>$M$1*gp_need_index[[#This Row],[Normalised travel time adjusted wp 2025/26]]</f>
        <v>5520.9756126695711</v>
      </c>
      <c r="W4191" s="115">
        <v>9133.7935770328077</v>
      </c>
      <c r="X4191" s="43">
        <f>gp_need_index[[#This Row],[Combined weighted population 2025/26]]/gp_need_index[[#This Row],[Registered population 2025/26]]</f>
        <v>1.8673948414895423</v>
      </c>
    </row>
    <row r="4192" spans="1:24" ht="13">
      <c r="A4192" s="8" t="s">
        <v>1232</v>
      </c>
      <c r="B4192" s="3" t="s">
        <v>8830</v>
      </c>
      <c r="C4192" s="74" t="s">
        <v>6405</v>
      </c>
      <c r="D4192" s="74" t="s">
        <v>6794</v>
      </c>
      <c r="E4192" s="74" t="s">
        <v>6492</v>
      </c>
      <c r="F4192" s="41">
        <v>1.04235012075486</v>
      </c>
      <c r="G4192" s="110">
        <v>6702.083333333333</v>
      </c>
      <c r="H4192" s="4">
        <v>4267.5330765130475</v>
      </c>
      <c r="I4192" s="46">
        <v>10460.018657181756</v>
      </c>
      <c r="J4192" s="110">
        <v>10903.001710411492</v>
      </c>
      <c r="K4192" s="46">
        <v>10936.821556057983</v>
      </c>
      <c r="L4192" s="110">
        <f>$L$1*gp_need_index[[#This Row],[Normalised weighted population (base year)]]</f>
        <v>4249.3449234129221</v>
      </c>
      <c r="M4192" s="4">
        <f>$M$1*gp_need_index[[#This Row],[Normalised travel time adjusted wp (base year)]]</f>
        <v>6493.7771714670289</v>
      </c>
      <c r="N4192" s="115">
        <v>10743.122094879951</v>
      </c>
      <c r="O4192" s="43">
        <f>gp_need_index[[#This Row],[Combined weighted population (base year)]]/gp_need_index[[#This Row],[Registered population (base year)]]</f>
        <v>1.6029526283936515</v>
      </c>
      <c r="P4192" s="77">
        <v>6765.2187052038535</v>
      </c>
      <c r="Q4192" s="4">
        <v>4351.2309372045183</v>
      </c>
      <c r="R4192" s="46">
        <v>10558.319268314723</v>
      </c>
      <c r="S4192" s="110">
        <v>11005.465364296217</v>
      </c>
      <c r="T4192" s="46">
        <v>11039.459460144897</v>
      </c>
      <c r="U4192" s="110">
        <f>$L$1*gp_need_index[[#This Row],[Normalised weighted population 2025/26]]</f>
        <v>4289.2791928034903</v>
      </c>
      <c r="V4192" s="4">
        <f>$M$1*gp_need_index[[#This Row],[Normalised travel time adjusted wp 2025/26]]</f>
        <v>6554.7187965150888</v>
      </c>
      <c r="W4192" s="115">
        <v>10843.997989318579</v>
      </c>
      <c r="X4192" s="43">
        <f>gp_need_index[[#This Row],[Combined weighted population 2025/26]]/gp_need_index[[#This Row],[Registered population 2025/26]]</f>
        <v>1.6029042758037224</v>
      </c>
    </row>
    <row r="4193" spans="1:24" ht="13">
      <c r="A4193" s="8" t="s">
        <v>1248</v>
      </c>
      <c r="B4193" s="3" t="s">
        <v>8829</v>
      </c>
      <c r="C4193" s="74" t="s">
        <v>6405</v>
      </c>
      <c r="D4193" s="74" t="s">
        <v>6794</v>
      </c>
      <c r="E4193" s="74" t="s">
        <v>6492</v>
      </c>
      <c r="F4193" s="41">
        <v>1.04235012075486</v>
      </c>
      <c r="G4193" s="110">
        <v>17772.916666666664</v>
      </c>
      <c r="H4193" s="4">
        <v>9017.6381971105566</v>
      </c>
      <c r="I4193" s="46">
        <v>22102.854762771487</v>
      </c>
      <c r="J4193" s="110">
        <v>23038.913331001993</v>
      </c>
      <c r="K4193" s="46">
        <v>23110.37736571578</v>
      </c>
      <c r="L4193" s="110">
        <f>$L$1*gp_need_index[[#This Row],[Normalised weighted population (base year)]]</f>
        <v>8979.2051770987709</v>
      </c>
      <c r="M4193" s="4">
        <f>$M$1*gp_need_index[[#This Row],[Normalised travel time adjusted wp (base year)]]</f>
        <v>13721.86975825226</v>
      </c>
      <c r="N4193" s="115">
        <v>22701.074935351033</v>
      </c>
      <c r="O4193" s="43">
        <f>gp_need_index[[#This Row],[Combined weighted population (base year)]]/gp_need_index[[#This Row],[Registered population (base year)]]</f>
        <v>1.2772847226548467</v>
      </c>
      <c r="P4193" s="77">
        <v>17941.396173427533</v>
      </c>
      <c r="Q4193" s="4">
        <v>9196.5557891983899</v>
      </c>
      <c r="R4193" s="46">
        <v>22315.563938697178</v>
      </c>
      <c r="S4193" s="110">
        <v>23260.630766213802</v>
      </c>
      <c r="T4193" s="46">
        <v>23332.47907844717</v>
      </c>
      <c r="U4193" s="110">
        <f>$L$1*gp_need_index[[#This Row],[Normalised weighted population 2025/26]]</f>
        <v>9065.6175140655487</v>
      </c>
      <c r="V4193" s="4">
        <f>$M$1*gp_need_index[[#This Row],[Normalised travel time adjusted wp 2025/26]]</f>
        <v>13853.74344975269</v>
      </c>
      <c r="W4193" s="115">
        <v>22919.360963818239</v>
      </c>
      <c r="X4193" s="43">
        <f>gp_need_index[[#This Row],[Combined weighted population 2025/26]]/gp_need_index[[#This Row],[Registered population 2025/26]]</f>
        <v>1.2774569349158802</v>
      </c>
    </row>
    <row r="4194" spans="1:24" ht="13">
      <c r="A4194" s="8" t="s">
        <v>1235</v>
      </c>
      <c r="B4194" s="3" t="s">
        <v>8828</v>
      </c>
      <c r="C4194" s="74" t="s">
        <v>6405</v>
      </c>
      <c r="D4194" s="74" t="s">
        <v>6794</v>
      </c>
      <c r="E4194" s="74" t="s">
        <v>6492</v>
      </c>
      <c r="F4194" s="41">
        <v>1.04235012075486</v>
      </c>
      <c r="G4194" s="110">
        <v>16038.583333333334</v>
      </c>
      <c r="H4194" s="4">
        <v>7932.7468388819152</v>
      </c>
      <c r="I4194" s="46">
        <v>19443.711026887628</v>
      </c>
      <c r="J4194" s="110">
        <v>20267.15453679892</v>
      </c>
      <c r="K4194" s="46">
        <v>20330.020897488706</v>
      </c>
      <c r="L4194" s="110">
        <f>$L$1*gp_need_index[[#This Row],[Normalised weighted population (base year)]]</f>
        <v>7898.9376073134017</v>
      </c>
      <c r="M4194" s="4">
        <f>$M$1*gp_need_index[[#This Row],[Normalised travel time adjusted wp (base year)]]</f>
        <v>12071.02309595915</v>
      </c>
      <c r="N4194" s="115">
        <v>19969.960703272551</v>
      </c>
      <c r="O4194" s="43">
        <f>gp_need_index[[#This Row],[Combined weighted population (base year)]]/gp_need_index[[#This Row],[Registered population (base year)]]</f>
        <v>1.245119988981106</v>
      </c>
      <c r="P4194" s="77">
        <v>16181.996899131855</v>
      </c>
      <c r="Q4194" s="4">
        <v>8084.9576531656448</v>
      </c>
      <c r="R4194" s="46">
        <v>19618.256397986057</v>
      </c>
      <c r="S4194" s="110">
        <v>20449.091925440571</v>
      </c>
      <c r="T4194" s="46">
        <v>20512.25585062879</v>
      </c>
      <c r="U4194" s="110">
        <f>$L$1*gp_need_index[[#This Row],[Normalised weighted population 2025/26]]</f>
        <v>7969.8460359588034</v>
      </c>
      <c r="V4194" s="4">
        <f>$M$1*gp_need_index[[#This Row],[Normalised travel time adjusted wp 2025/26]]</f>
        <v>12179.225755431906</v>
      </c>
      <c r="W4194" s="115">
        <v>20149.07179139071</v>
      </c>
      <c r="X4194" s="43">
        <f>gp_need_index[[#This Row],[Combined weighted population 2025/26]]/gp_need_index[[#This Row],[Registered population 2025/26]]</f>
        <v>1.245153606009632</v>
      </c>
    </row>
    <row r="4195" spans="1:24" ht="13">
      <c r="A4195" s="8" t="s">
        <v>1206</v>
      </c>
      <c r="B4195" s="3" t="s">
        <v>8827</v>
      </c>
      <c r="C4195" s="74" t="s">
        <v>6405</v>
      </c>
      <c r="D4195" s="74" t="s">
        <v>6794</v>
      </c>
      <c r="E4195" s="74" t="s">
        <v>6492</v>
      </c>
      <c r="F4195" s="41">
        <v>1.04235012075486</v>
      </c>
      <c r="G4195" s="110">
        <v>18818.166666666664</v>
      </c>
      <c r="H4195" s="4">
        <v>11365.361584653634</v>
      </c>
      <c r="I4195" s="46">
        <v>27857.287123414833</v>
      </c>
      <c r="J4195" s="110">
        <v>29037.04659699426</v>
      </c>
      <c r="K4195" s="46">
        <v>29127.116144814518</v>
      </c>
      <c r="L4195" s="110">
        <f>$L$1*gp_need_index[[#This Row],[Normalised weighted population (base year)]]</f>
        <v>11316.922607653632</v>
      </c>
      <c r="M4195" s="4">
        <f>$M$1*gp_need_index[[#This Row],[Normalised travel time adjusted wp (base year)]]</f>
        <v>17294.330068601739</v>
      </c>
      <c r="N4195" s="115">
        <v>28611.252676255372</v>
      </c>
      <c r="O4195" s="43">
        <f>gp_need_index[[#This Row],[Combined weighted population (base year)]]/gp_need_index[[#This Row],[Registered population (base year)]]</f>
        <v>1.5204059557478347</v>
      </c>
      <c r="P4195" s="77">
        <v>18995.780110106221</v>
      </c>
      <c r="Q4195" s="4">
        <v>11591.313161032254</v>
      </c>
      <c r="R4195" s="46">
        <v>28126.474291852672</v>
      </c>
      <c r="S4195" s="110">
        <v>29317.633874521096</v>
      </c>
      <c r="T4195" s="46">
        <v>29408.191286043217</v>
      </c>
      <c r="U4195" s="110">
        <f>$L$1*gp_need_index[[#This Row],[Normalised weighted population 2025/26]]</f>
        <v>11426.278925757697</v>
      </c>
      <c r="V4195" s="4">
        <f>$M$1*gp_need_index[[#This Row],[Normalised travel time adjusted wp 2025/26]]</f>
        <v>17461.219445576789</v>
      </c>
      <c r="W4195" s="115">
        <v>28887.498371334485</v>
      </c>
      <c r="X4195" s="43">
        <f>gp_need_index[[#This Row],[Combined weighted population 2025/26]]/gp_need_index[[#This Row],[Registered population 2025/26]]</f>
        <v>1.5207324049811266</v>
      </c>
    </row>
    <row r="4196" spans="1:24" ht="13">
      <c r="A4196" s="8" t="s">
        <v>1236</v>
      </c>
      <c r="B4196" s="3" t="s">
        <v>8826</v>
      </c>
      <c r="C4196" s="74" t="s">
        <v>6405</v>
      </c>
      <c r="D4196" s="74" t="s">
        <v>6794</v>
      </c>
      <c r="E4196" s="74" t="s">
        <v>6492</v>
      </c>
      <c r="F4196" s="41">
        <v>1.04235012075486</v>
      </c>
      <c r="G4196" s="110">
        <v>8223.8333333333321</v>
      </c>
      <c r="H4196" s="4">
        <v>5438.373581030789</v>
      </c>
      <c r="I4196" s="46">
        <v>13329.829693736525</v>
      </c>
      <c r="J4196" s="110">
        <v>13894.349590907985</v>
      </c>
      <c r="K4196" s="46">
        <v>13937.448250433476</v>
      </c>
      <c r="L4196" s="110">
        <f>$L$1*gp_need_index[[#This Row],[Normalised weighted population (base year)]]</f>
        <v>5415.1953256935658</v>
      </c>
      <c r="M4196" s="4">
        <f>$M$1*gp_need_index[[#This Row],[Normalised travel time adjusted wp (base year)]]</f>
        <v>8275.4100735085776</v>
      </c>
      <c r="N4196" s="115">
        <v>13690.605399202144</v>
      </c>
      <c r="O4196" s="43">
        <f>gp_need_index[[#This Row],[Combined weighted population (base year)]]/gp_need_index[[#This Row],[Registered population (base year)]]</f>
        <v>1.6647474291229329</v>
      </c>
      <c r="P4196" s="77">
        <v>8308.4673984339661</v>
      </c>
      <c r="Q4196" s="4">
        <v>5551.1523741879346</v>
      </c>
      <c r="R4196" s="46">
        <v>13469.944463897951</v>
      </c>
      <c r="S4196" s="110">
        <v>14040.398238505288</v>
      </c>
      <c r="T4196" s="46">
        <v>14083.766749301916</v>
      </c>
      <c r="U4196" s="110">
        <f>$L$1*gp_need_index[[#This Row],[Normalised weighted population 2025/26]]</f>
        <v>5472.1164466584723</v>
      </c>
      <c r="V4196" s="4">
        <f>$M$1*gp_need_index[[#This Row],[Normalised travel time adjusted wp 2025/26]]</f>
        <v>8362.2872089583107</v>
      </c>
      <c r="W4196" s="115">
        <v>13834.403655616783</v>
      </c>
      <c r="X4196" s="43">
        <f>gp_need_index[[#This Row],[Combined weighted population 2025/26]]/gp_need_index[[#This Row],[Registered population 2025/26]]</f>
        <v>1.6650969417325248</v>
      </c>
    </row>
    <row r="4197" spans="1:24" ht="13">
      <c r="A4197" s="8" t="s">
        <v>1254</v>
      </c>
      <c r="B4197" s="3" t="s">
        <v>8825</v>
      </c>
      <c r="C4197" s="74" t="s">
        <v>6405</v>
      </c>
      <c r="D4197" s="74" t="s">
        <v>6794</v>
      </c>
      <c r="E4197" s="74" t="s">
        <v>6492</v>
      </c>
      <c r="F4197" s="41">
        <v>1.04235012075486</v>
      </c>
      <c r="G4197" s="110">
        <v>12370.416666666668</v>
      </c>
      <c r="H4197" s="4">
        <v>7078.019314655061</v>
      </c>
      <c r="I4197" s="46">
        <v>17348.714763255895</v>
      </c>
      <c r="J4197" s="110">
        <v>18083.434928421404</v>
      </c>
      <c r="K4197" s="46">
        <v>18139.527644379941</v>
      </c>
      <c r="L4197" s="110">
        <f>$L$1*gp_need_index[[#This Row],[Normalised weighted population (base year)]]</f>
        <v>7047.8529171995597</v>
      </c>
      <c r="M4197" s="4">
        <f>$M$1*gp_need_index[[#This Row],[Normalised travel time adjusted wp (base year)]]</f>
        <v>10770.409841150109</v>
      </c>
      <c r="N4197" s="115">
        <v>17818.262758349669</v>
      </c>
      <c r="O4197" s="43">
        <f>gp_need_index[[#This Row],[Combined weighted population (base year)]]/gp_need_index[[#This Row],[Registered population (base year)]]</f>
        <v>1.4403930957606925</v>
      </c>
      <c r="P4197" s="77">
        <v>12485.651047515477</v>
      </c>
      <c r="Q4197" s="4">
        <v>7220.7116100044204</v>
      </c>
      <c r="R4197" s="46">
        <v>17521.151973568554</v>
      </c>
      <c r="S4197" s="110">
        <v>18263.174875413435</v>
      </c>
      <c r="T4197" s="46">
        <v>18319.586857702721</v>
      </c>
      <c r="U4197" s="110">
        <f>$L$1*gp_need_index[[#This Row],[Normalised weighted population 2025/26]]</f>
        <v>7117.9049131151205</v>
      </c>
      <c r="V4197" s="4">
        <f>$M$1*gp_need_index[[#This Row],[Normalised travel time adjusted wp 2025/26]]</f>
        <v>10877.320647273678</v>
      </c>
      <c r="W4197" s="115">
        <v>17995.225560388797</v>
      </c>
      <c r="X4197" s="43">
        <f>gp_need_index[[#This Row],[Combined weighted population 2025/26]]/gp_need_index[[#This Row],[Registered population 2025/26]]</f>
        <v>1.4412725048862927</v>
      </c>
    </row>
    <row r="4198" spans="1:24" ht="13">
      <c r="A4198" s="8" t="s">
        <v>1214</v>
      </c>
      <c r="B4198" s="3" t="s">
        <v>8824</v>
      </c>
      <c r="C4198" s="74" t="s">
        <v>6405</v>
      </c>
      <c r="D4198" s="74" t="s">
        <v>6794</v>
      </c>
      <c r="E4198" s="74" t="s">
        <v>6492</v>
      </c>
      <c r="F4198" s="41">
        <v>1.04235012075486</v>
      </c>
      <c r="G4198" s="110">
        <v>11900.416666666668</v>
      </c>
      <c r="H4198" s="4">
        <v>8958.0906037992445</v>
      </c>
      <c r="I4198" s="46">
        <v>21956.899494034464</v>
      </c>
      <c r="J4198" s="110">
        <v>22886.776839009148</v>
      </c>
      <c r="K4198" s="46">
        <v>22957.76896398532</v>
      </c>
      <c r="L4198" s="110">
        <f>$L$1*gp_need_index[[#This Row],[Normalised weighted population (base year)]]</f>
        <v>8919.9113746133226</v>
      </c>
      <c r="M4198" s="4">
        <f>$M$1*gp_need_index[[#This Row],[Normalised travel time adjusted wp (base year)]]</f>
        <v>13631.257970334555</v>
      </c>
      <c r="N4198" s="115">
        <v>22551.169344947877</v>
      </c>
      <c r="O4198" s="43">
        <f>gp_need_index[[#This Row],[Combined weighted population (base year)]]/gp_need_index[[#This Row],[Registered population (base year)]]</f>
        <v>1.8949898962877665</v>
      </c>
      <c r="P4198" s="77">
        <v>12021.380791186632</v>
      </c>
      <c r="Q4198" s="4">
        <v>9135.2711430245672</v>
      </c>
      <c r="R4198" s="46">
        <v>22166.855936321044</v>
      </c>
      <c r="S4198" s="110">
        <v>23105.624961979825</v>
      </c>
      <c r="T4198" s="46">
        <v>23176.994486448039</v>
      </c>
      <c r="U4198" s="110">
        <f>$L$1*gp_need_index[[#This Row],[Normalised weighted population 2025/26]]</f>
        <v>9005.2054234490533</v>
      </c>
      <c r="V4198" s="4">
        <f>$M$1*gp_need_index[[#This Row],[Normalised travel time adjusted wp 2025/26]]</f>
        <v>13761.423913508674</v>
      </c>
      <c r="W4198" s="115">
        <v>22766.629336957725</v>
      </c>
      <c r="X4198" s="43">
        <f>gp_need_index[[#This Row],[Combined weighted population 2025/26]]/gp_need_index[[#This Row],[Registered population 2025/26]]</f>
        <v>1.893844786419949</v>
      </c>
    </row>
    <row r="4199" spans="1:24" ht="13">
      <c r="A4199" s="8" t="s">
        <v>1204</v>
      </c>
      <c r="B4199" s="3" t="s">
        <v>8823</v>
      </c>
      <c r="C4199" s="74" t="s">
        <v>6405</v>
      </c>
      <c r="D4199" s="74" t="s">
        <v>6794</v>
      </c>
      <c r="E4199" s="74" t="s">
        <v>6492</v>
      </c>
      <c r="F4199" s="41">
        <v>1.04235012075486</v>
      </c>
      <c r="G4199" s="110">
        <v>5195.75</v>
      </c>
      <c r="H4199" s="4">
        <v>3486.8217483292765</v>
      </c>
      <c r="I4199" s="46">
        <v>8546.4412080415259</v>
      </c>
      <c r="J4199" s="110">
        <v>8908.3840252263963</v>
      </c>
      <c r="K4199" s="46">
        <v>8936.0167983557549</v>
      </c>
      <c r="L4199" s="110">
        <f>$L$1*gp_need_index[[#This Row],[Normalised weighted population (base year)]]</f>
        <v>3471.9609735785211</v>
      </c>
      <c r="M4199" s="4">
        <f>$M$1*gp_need_index[[#This Row],[Normalised travel time adjusted wp (base year)]]</f>
        <v>5305.7921436842034</v>
      </c>
      <c r="N4199" s="115">
        <v>8777.7531172627241</v>
      </c>
      <c r="O4199" s="43">
        <f>gp_need_index[[#This Row],[Combined weighted population (base year)]]/gp_need_index[[#This Row],[Registered population (base year)]]</f>
        <v>1.6894102135904776</v>
      </c>
      <c r="P4199" s="77">
        <v>5250.2101090476226</v>
      </c>
      <c r="Q4199" s="4">
        <v>3557.8248977105377</v>
      </c>
      <c r="R4199" s="46">
        <v>8633.1090472804754</v>
      </c>
      <c r="S4199" s="110">
        <v>8998.7222579226782</v>
      </c>
      <c r="T4199" s="46">
        <v>9026.5178500967158</v>
      </c>
      <c r="U4199" s="110">
        <f>$L$1*gp_need_index[[#This Row],[Normalised weighted population 2025/26]]</f>
        <v>3507.1694712651229</v>
      </c>
      <c r="V4199" s="4">
        <f>$M$1*gp_need_index[[#This Row],[Normalised travel time adjusted wp 2025/26]]</f>
        <v>5359.5274689591852</v>
      </c>
      <c r="W4199" s="115">
        <v>8866.6969402243085</v>
      </c>
      <c r="X4199" s="43">
        <f>gp_need_index[[#This Row],[Combined weighted population 2025/26]]/gp_need_index[[#This Row],[Registered population 2025/26]]</f>
        <v>1.6888270671195498</v>
      </c>
    </row>
    <row r="4200" spans="1:24" ht="13">
      <c r="A4200" s="8" t="s">
        <v>1213</v>
      </c>
      <c r="B4200" s="3" t="s">
        <v>8822</v>
      </c>
      <c r="C4200" s="74" t="s">
        <v>6405</v>
      </c>
      <c r="D4200" s="74" t="s">
        <v>6794</v>
      </c>
      <c r="E4200" s="74" t="s">
        <v>6492</v>
      </c>
      <c r="F4200" s="41">
        <v>1.04235012075486</v>
      </c>
      <c r="G4200" s="110">
        <v>30299.083333333332</v>
      </c>
      <c r="H4200" s="4">
        <v>15879.389672749681</v>
      </c>
      <c r="I4200" s="46">
        <v>38921.48209835044</v>
      </c>
      <c r="J4200" s="110">
        <v>40569.811565173703</v>
      </c>
      <c r="K4200" s="46">
        <v>40695.654411160889</v>
      </c>
      <c r="L4200" s="110">
        <f>$L$1*gp_need_index[[#This Row],[Normalised weighted population (base year)]]</f>
        <v>15811.711985119313</v>
      </c>
      <c r="M4200" s="4">
        <f>$M$1*gp_need_index[[#This Row],[Normalised travel time adjusted wp (base year)]]</f>
        <v>24163.191310982656</v>
      </c>
      <c r="N4200" s="115">
        <v>39974.903296101969</v>
      </c>
      <c r="O4200" s="43">
        <f>gp_need_index[[#This Row],[Combined weighted population (base year)]]/gp_need_index[[#This Row],[Registered population (base year)]]</f>
        <v>1.3193436532822052</v>
      </c>
      <c r="P4200" s="77">
        <v>30564.695814101127</v>
      </c>
      <c r="Q4200" s="4">
        <v>16182.779854612036</v>
      </c>
      <c r="R4200" s="46">
        <v>39267.728792077811</v>
      </c>
      <c r="S4200" s="110">
        <v>40930.721848191402</v>
      </c>
      <c r="T4200" s="46">
        <v>41057.15020315921</v>
      </c>
      <c r="U4200" s="110">
        <f>$L$1*gp_need_index[[#This Row],[Normalised weighted population 2025/26]]</f>
        <v>15952.37345795796</v>
      </c>
      <c r="V4200" s="4">
        <f>$M$1*gp_need_index[[#This Row],[Normalised travel time adjusted wp 2025/26]]</f>
        <v>24377.830738866513</v>
      </c>
      <c r="W4200" s="115">
        <v>40330.204196824474</v>
      </c>
      <c r="X4200" s="43">
        <f>gp_need_index[[#This Row],[Combined weighted population 2025/26]]/gp_need_index[[#This Row],[Registered population 2025/26]]</f>
        <v>1.3195028814328327</v>
      </c>
    </row>
    <row r="4201" spans="1:24" ht="13">
      <c r="A4201" s="8" t="s">
        <v>1229</v>
      </c>
      <c r="B4201" s="3" t="s">
        <v>8821</v>
      </c>
      <c r="C4201" s="74" t="s">
        <v>6405</v>
      </c>
      <c r="D4201" s="74" t="s">
        <v>6794</v>
      </c>
      <c r="E4201" s="74" t="s">
        <v>6492</v>
      </c>
      <c r="F4201" s="41">
        <v>1.04235012075486</v>
      </c>
      <c r="G4201" s="110">
        <v>16585.25</v>
      </c>
      <c r="H4201" s="4">
        <v>10098.430271717176</v>
      </c>
      <c r="I4201" s="46">
        <v>24751.950871045046</v>
      </c>
      <c r="J4201" s="110">
        <v>25800.198979352168</v>
      </c>
      <c r="K4201" s="46">
        <v>25880.228201607282</v>
      </c>
      <c r="L4201" s="110">
        <f>$L$1*gp_need_index[[#This Row],[Normalised weighted population (base year)]]</f>
        <v>10055.390934338915</v>
      </c>
      <c r="M4201" s="4">
        <f>$M$1*gp_need_index[[#This Row],[Normalised travel time adjusted wp (base year)]]</f>
        <v>15366.47866352585</v>
      </c>
      <c r="N4201" s="115">
        <v>25421.869597864767</v>
      </c>
      <c r="O4201" s="43">
        <f>gp_need_index[[#This Row],[Combined weighted population (base year)]]/gp_need_index[[#This Row],[Registered population (base year)]]</f>
        <v>1.5327999033999951</v>
      </c>
      <c r="P4201" s="77">
        <v>16740.867990614261</v>
      </c>
      <c r="Q4201" s="4">
        <v>10299.571589918072</v>
      </c>
      <c r="R4201" s="46">
        <v>24992.046329557423</v>
      </c>
      <c r="S4201" s="110">
        <v>26050.462509525234</v>
      </c>
      <c r="T4201" s="46">
        <v>26130.928159103689</v>
      </c>
      <c r="U4201" s="110">
        <f>$L$1*gp_need_index[[#This Row],[Normalised weighted population 2025/26]]</f>
        <v>10152.928850015916</v>
      </c>
      <c r="V4201" s="4">
        <f>$M$1*gp_need_index[[#This Row],[Normalised travel time adjusted wp 2025/26]]</f>
        <v>15515.332665809188</v>
      </c>
      <c r="W4201" s="115">
        <v>25668.261515825106</v>
      </c>
      <c r="X4201" s="43">
        <f>gp_need_index[[#This Row],[Combined weighted population 2025/26]]/gp_need_index[[#This Row],[Registered population 2025/26]]</f>
        <v>1.5332694535442233</v>
      </c>
    </row>
    <row r="4202" spans="1:24" ht="13">
      <c r="A4202" s="8" t="s">
        <v>1224</v>
      </c>
      <c r="B4202" s="3" t="s">
        <v>8820</v>
      </c>
      <c r="C4202" s="74" t="s">
        <v>6405</v>
      </c>
      <c r="D4202" s="74" t="s">
        <v>6794</v>
      </c>
      <c r="E4202" s="74" t="s">
        <v>6492</v>
      </c>
      <c r="F4202" s="41">
        <v>1.04235012075486</v>
      </c>
      <c r="G4202" s="110">
        <v>4581.25</v>
      </c>
      <c r="H4202" s="4">
        <v>2758.6563124004201</v>
      </c>
      <c r="I4202" s="46">
        <v>6761.6573742032233</v>
      </c>
      <c r="J4202" s="110">
        <v>7048.0143805037196</v>
      </c>
      <c r="K4202" s="46">
        <v>7069.8765029534716</v>
      </c>
      <c r="L4202" s="110">
        <f>$L$1*gp_need_index[[#This Row],[Normalised weighted population (base year)]]</f>
        <v>2746.8989663035122</v>
      </c>
      <c r="M4202" s="4">
        <f>$M$1*gp_need_index[[#This Row],[Normalised travel time adjusted wp (base year)]]</f>
        <v>4197.7646251840342</v>
      </c>
      <c r="N4202" s="115">
        <v>6944.663591487546</v>
      </c>
      <c r="O4202" s="43">
        <f>gp_need_index[[#This Row],[Combined weighted population (base year)]]/gp_need_index[[#This Row],[Registered population (base year)]]</f>
        <v>1.5158883692196554</v>
      </c>
      <c r="P4202" s="77">
        <v>4628.0810240750016</v>
      </c>
      <c r="Q4202" s="4">
        <v>2812.8383195189881</v>
      </c>
      <c r="R4202" s="46">
        <v>6825.3892878210663</v>
      </c>
      <c r="S4202" s="110">
        <v>7114.445348359216</v>
      </c>
      <c r="T4202" s="46">
        <v>7136.4207150590137</v>
      </c>
      <c r="U4202" s="110">
        <f>$L$1*gp_need_index[[#This Row],[Normalised weighted population 2025/26]]</f>
        <v>2772.7898267758719</v>
      </c>
      <c r="V4202" s="4">
        <f>$M$1*gp_need_index[[#This Row],[Normalised travel time adjusted wp 2025/26]]</f>
        <v>4237.2754906808632</v>
      </c>
      <c r="W4202" s="115">
        <v>7010.0653174567351</v>
      </c>
      <c r="X4202" s="43">
        <f>gp_need_index[[#This Row],[Combined weighted population 2025/26]]/gp_need_index[[#This Row],[Registered population 2025/26]]</f>
        <v>1.5146807674694529</v>
      </c>
    </row>
    <row r="4203" spans="1:24" ht="13">
      <c r="A4203" s="8" t="s">
        <v>1246</v>
      </c>
      <c r="B4203" s="3" t="s">
        <v>8819</v>
      </c>
      <c r="C4203" s="74" t="s">
        <v>6405</v>
      </c>
      <c r="D4203" s="74" t="s">
        <v>6794</v>
      </c>
      <c r="E4203" s="74" t="s">
        <v>6492</v>
      </c>
      <c r="F4203" s="41">
        <v>1.04235012075486</v>
      </c>
      <c r="G4203" s="110">
        <v>8756.9166666666679</v>
      </c>
      <c r="H4203" s="4">
        <v>6938.4002191295931</v>
      </c>
      <c r="I4203" s="46">
        <v>17006.498705896469</v>
      </c>
      <c r="J4203" s="110">
        <v>17726.725979708553</v>
      </c>
      <c r="K4203" s="46">
        <v>17781.712225916224</v>
      </c>
      <c r="L4203" s="110">
        <f>$L$1*gp_need_index[[#This Row],[Normalised weighted population (base year)]]</f>
        <v>6908.8288758750996</v>
      </c>
      <c r="M4203" s="4">
        <f>$M$1*gp_need_index[[#This Row],[Normalised travel time adjusted wp (base year)]]</f>
        <v>10557.955648301771</v>
      </c>
      <c r="N4203" s="115">
        <v>17466.78452417687</v>
      </c>
      <c r="O4203" s="43">
        <f>gp_need_index[[#This Row],[Combined weighted population (base year)]]/gp_need_index[[#This Row],[Registered population (base year)]]</f>
        <v>1.9946272402778986</v>
      </c>
      <c r="P4203" s="77">
        <v>8842.9566566727517</v>
      </c>
      <c r="Q4203" s="4">
        <v>7077.6922290205102</v>
      </c>
      <c r="R4203" s="46">
        <v>17174.113558973397</v>
      </c>
      <c r="S4203" s="110">
        <v>17901.4393420536</v>
      </c>
      <c r="T4203" s="46">
        <v>17956.733982005615</v>
      </c>
      <c r="U4203" s="110">
        <f>$L$1*gp_need_index[[#This Row],[Normalised weighted population 2025/26]]</f>
        <v>6976.9218065241303</v>
      </c>
      <c r="V4203" s="4">
        <f>$M$1*gp_need_index[[#This Row],[Normalised travel time adjusted wp 2025/26]]</f>
        <v>10661.875446058169</v>
      </c>
      <c r="W4203" s="115">
        <v>17638.797252582299</v>
      </c>
      <c r="X4203" s="43">
        <f>gp_need_index[[#This Row],[Combined weighted population 2025/26]]/gp_need_index[[#This Row],[Registered population 2025/26]]</f>
        <v>1.9946719109238593</v>
      </c>
    </row>
    <row r="4204" spans="1:24" ht="13">
      <c r="A4204" s="8" t="s">
        <v>1212</v>
      </c>
      <c r="B4204" s="3" t="s">
        <v>8818</v>
      </c>
      <c r="C4204" s="74" t="s">
        <v>6405</v>
      </c>
      <c r="D4204" s="74" t="s">
        <v>6794</v>
      </c>
      <c r="E4204" s="74" t="s">
        <v>6492</v>
      </c>
      <c r="F4204" s="41">
        <v>1.04235012075486</v>
      </c>
      <c r="G4204" s="110">
        <v>9476</v>
      </c>
      <c r="H4204" s="4">
        <v>5525.5804246475682</v>
      </c>
      <c r="I4204" s="46">
        <v>13543.579697523439</v>
      </c>
      <c r="J4204" s="110">
        <v>14117.151933166626</v>
      </c>
      <c r="K4204" s="46">
        <v>14160.941699694115</v>
      </c>
      <c r="L4204" s="110">
        <f>$L$1*gp_need_index[[#This Row],[Normalised weighted population (base year)]]</f>
        <v>5502.0304952319857</v>
      </c>
      <c r="M4204" s="4">
        <f>$M$1*gp_need_index[[#This Row],[Normalised travel time adjusted wp (base year)]]</f>
        <v>8408.1101135834997</v>
      </c>
      <c r="N4204" s="115">
        <v>13910.140608815485</v>
      </c>
      <c r="O4204" s="43">
        <f>gp_need_index[[#This Row],[Combined weighted population (base year)]]/gp_need_index[[#This Row],[Registered population (base year)]]</f>
        <v>1.4679337915592534</v>
      </c>
      <c r="P4204" s="77">
        <v>9568.551822030151</v>
      </c>
      <c r="Q4204" s="4">
        <v>5637.9380773566227</v>
      </c>
      <c r="R4204" s="46">
        <v>13680.531117468881</v>
      </c>
      <c r="S4204" s="110">
        <v>14259.903262284308</v>
      </c>
      <c r="T4204" s="46">
        <v>14303.949788464261</v>
      </c>
      <c r="U4204" s="110">
        <f>$L$1*gp_need_index[[#This Row],[Normalised weighted population 2025/26]]</f>
        <v>5557.6665165597105</v>
      </c>
      <c r="V4204" s="4">
        <f>$M$1*gp_need_index[[#This Row],[Normalised travel time adjusted wp 2025/26]]</f>
        <v>8493.0216811198934</v>
      </c>
      <c r="W4204" s="115">
        <v>14050.688197679603</v>
      </c>
      <c r="X4204" s="43">
        <f>gp_need_index[[#This Row],[Combined weighted population 2025/26]]/gp_need_index[[#This Row],[Registered population 2025/26]]</f>
        <v>1.4684236924264764</v>
      </c>
    </row>
    <row r="4205" spans="1:24" ht="13">
      <c r="A4205" s="8" t="s">
        <v>1228</v>
      </c>
      <c r="B4205" s="3" t="s">
        <v>8817</v>
      </c>
      <c r="C4205" s="74" t="s">
        <v>6405</v>
      </c>
      <c r="D4205" s="74" t="s">
        <v>6794</v>
      </c>
      <c r="E4205" s="74" t="s">
        <v>6492</v>
      </c>
      <c r="F4205" s="41">
        <v>1.04235012075486</v>
      </c>
      <c r="G4205" s="110">
        <v>12249.583333333332</v>
      </c>
      <c r="H4205" s="4">
        <v>6417.6389654982468</v>
      </c>
      <c r="I4205" s="46">
        <v>15730.076864223935</v>
      </c>
      <c r="J4205" s="110">
        <v>16396.247518907046</v>
      </c>
      <c r="K4205" s="46">
        <v>16447.106775375985</v>
      </c>
      <c r="L4205" s="110">
        <f>$L$1*gp_need_index[[#This Row],[Normalised weighted population (base year)]]</f>
        <v>6390.2870978142619</v>
      </c>
      <c r="M4205" s="4">
        <f>$M$1*gp_need_index[[#This Row],[Normalised travel time adjusted wp (base year)]]</f>
        <v>9765.5288574638816</v>
      </c>
      <c r="N4205" s="115">
        <v>16155.815955278144</v>
      </c>
      <c r="O4205" s="43">
        <f>gp_need_index[[#This Row],[Combined weighted population (base year)]]/gp_need_index[[#This Row],[Registered population (base year)]]</f>
        <v>1.318886978899539</v>
      </c>
      <c r="P4205" s="77">
        <v>12363.881030515604</v>
      </c>
      <c r="Q4205" s="4">
        <v>6545.8846635782265</v>
      </c>
      <c r="R4205" s="46">
        <v>15883.675486097356</v>
      </c>
      <c r="S4205" s="110">
        <v>16556.351060964589</v>
      </c>
      <c r="T4205" s="46">
        <v>16607.490941582157</v>
      </c>
      <c r="U4205" s="110">
        <f>$L$1*gp_need_index[[#This Row],[Normalised weighted population 2025/26]]</f>
        <v>6452.6859849953007</v>
      </c>
      <c r="V4205" s="4">
        <f>$M$1*gp_need_index[[#This Row],[Normalised travel time adjusted wp 2025/26]]</f>
        <v>9860.7575335317943</v>
      </c>
      <c r="W4205" s="115">
        <v>16313.443518527096</v>
      </c>
      <c r="X4205" s="43">
        <f>gp_need_index[[#This Row],[Combined weighted population 2025/26]]/gp_need_index[[#This Row],[Registered population 2025/26]]</f>
        <v>1.3194435855750697</v>
      </c>
    </row>
    <row r="4206" spans="1:24" ht="13">
      <c r="A4206" s="8" t="s">
        <v>1211</v>
      </c>
      <c r="B4206" s="3" t="s">
        <v>8816</v>
      </c>
      <c r="C4206" s="74" t="s">
        <v>6405</v>
      </c>
      <c r="D4206" s="74" t="s">
        <v>6794</v>
      </c>
      <c r="E4206" s="74" t="s">
        <v>6492</v>
      </c>
      <c r="F4206" s="41">
        <v>1.04235012075486</v>
      </c>
      <c r="G4206" s="110">
        <v>7615.25</v>
      </c>
      <c r="H4206" s="4">
        <v>5711.8652569743099</v>
      </c>
      <c r="I4206" s="46">
        <v>14000.176702573444</v>
      </c>
      <c r="J4206" s="110">
        <v>14593.085876516807</v>
      </c>
      <c r="K4206" s="46">
        <v>14638.351934888464</v>
      </c>
      <c r="L4206" s="110">
        <f>$L$1*gp_need_index[[#This Row],[Normalised weighted population (base year)]]</f>
        <v>5687.5213847843324</v>
      </c>
      <c r="M4206" s="4">
        <f>$M$1*gp_need_index[[#This Row],[Normalised travel time adjusted wp (base year)]]</f>
        <v>8691.5741594069914</v>
      </c>
      <c r="N4206" s="115">
        <v>14379.095544191325</v>
      </c>
      <c r="O4206" s="43">
        <f>gp_need_index[[#This Row],[Combined weighted population (base year)]]/gp_need_index[[#This Row],[Registered population (base year)]]</f>
        <v>1.8881974385859066</v>
      </c>
      <c r="P4206" s="77">
        <v>7694.5141474431648</v>
      </c>
      <c r="Q4206" s="4">
        <v>5828.419738946207</v>
      </c>
      <c r="R4206" s="46">
        <v>14142.737382051564</v>
      </c>
      <c r="S4206" s="110">
        <v>14741.684017985721</v>
      </c>
      <c r="T4206" s="46">
        <v>14787.218686706239</v>
      </c>
      <c r="U4206" s="110">
        <f>$L$1*gp_need_index[[#This Row],[Normalised weighted population 2025/26]]</f>
        <v>5745.436147603873</v>
      </c>
      <c r="V4206" s="4">
        <f>$M$1*gp_need_index[[#This Row],[Normalised travel time adjusted wp 2025/26]]</f>
        <v>8779.9643292191013</v>
      </c>
      <c r="W4206" s="115">
        <v>14525.400476822975</v>
      </c>
      <c r="X4206" s="43">
        <f>gp_need_index[[#This Row],[Combined weighted population 2025/26]]/gp_need_index[[#This Row],[Registered population 2025/26]]</f>
        <v>1.8877605783140534</v>
      </c>
    </row>
    <row r="4207" spans="1:24" ht="13">
      <c r="A4207" s="8" t="s">
        <v>1231</v>
      </c>
      <c r="B4207" s="3" t="s">
        <v>8815</v>
      </c>
      <c r="C4207" s="74" t="s">
        <v>6405</v>
      </c>
      <c r="D4207" s="74" t="s">
        <v>6794</v>
      </c>
      <c r="E4207" s="74" t="s">
        <v>6492</v>
      </c>
      <c r="F4207" s="41">
        <v>1.04235012075486</v>
      </c>
      <c r="G4207" s="110">
        <v>3848.2500000000005</v>
      </c>
      <c r="H4207" s="4">
        <v>2798.7281318938271</v>
      </c>
      <c r="I4207" s="46">
        <v>6859.876174623334</v>
      </c>
      <c r="J4207" s="110">
        <v>7150.3927589820196</v>
      </c>
      <c r="K4207" s="46">
        <v>7172.5724472773645</v>
      </c>
      <c r="L4207" s="110">
        <f>$L$1*gp_need_index[[#This Row],[Normalised weighted population (base year)]]</f>
        <v>2786.8000003865009</v>
      </c>
      <c r="M4207" s="4">
        <f>$M$1*gp_need_index[[#This Row],[Normalised travel time adjusted wp (base year)]]</f>
        <v>4258.7407118317451</v>
      </c>
      <c r="N4207" s="115">
        <v>7045.540712218246</v>
      </c>
      <c r="O4207" s="43">
        <f>gp_need_index[[#This Row],[Combined weighted population (base year)]]/gp_need_index[[#This Row],[Registered population (base year)]]</f>
        <v>1.8308427758638979</v>
      </c>
      <c r="P4207" s="77">
        <v>3890.3625864075034</v>
      </c>
      <c r="Q4207" s="4">
        <v>2857.7664210363159</v>
      </c>
      <c r="R4207" s="46">
        <v>6934.4079188211399</v>
      </c>
      <c r="S4207" s="110">
        <v>7228.0809315466722</v>
      </c>
      <c r="T4207" s="46">
        <v>7250.40730011498</v>
      </c>
      <c r="U4207" s="110">
        <f>$L$1*gp_need_index[[#This Row],[Normalised weighted population 2025/26]]</f>
        <v>2817.0782531525806</v>
      </c>
      <c r="V4207" s="4">
        <f>$M$1*gp_need_index[[#This Row],[Normalised travel time adjusted wp 2025/26]]</f>
        <v>4304.95543590955</v>
      </c>
      <c r="W4207" s="115">
        <v>7122.0336890621311</v>
      </c>
      <c r="X4207" s="43">
        <f>gp_need_index[[#This Row],[Combined weighted population 2025/26]]/gp_need_index[[#This Row],[Registered population 2025/26]]</f>
        <v>1.8306863514330847</v>
      </c>
    </row>
    <row r="4208" spans="1:24" ht="13">
      <c r="A4208" s="8" t="s">
        <v>1241</v>
      </c>
      <c r="B4208" s="3" t="s">
        <v>8814</v>
      </c>
      <c r="C4208" s="74" t="s">
        <v>6405</v>
      </c>
      <c r="D4208" s="74" t="s">
        <v>6794</v>
      </c>
      <c r="E4208" s="74" t="s">
        <v>6492</v>
      </c>
      <c r="F4208" s="41">
        <v>1.04235012075486</v>
      </c>
      <c r="G4208" s="110">
        <v>10015.833333333332</v>
      </c>
      <c r="H4208" s="4">
        <v>4908.5191861564954</v>
      </c>
      <c r="I4208" s="46">
        <v>12031.119934115071</v>
      </c>
      <c r="J4208" s="110">
        <v>12540.639316141049</v>
      </c>
      <c r="K4208" s="46">
        <v>12579.538923537715</v>
      </c>
      <c r="L4208" s="110">
        <f>$L$1*gp_need_index[[#This Row],[Normalised weighted population (base year)]]</f>
        <v>4887.5991612024854</v>
      </c>
      <c r="M4208" s="4">
        <f>$M$1*gp_need_index[[#This Row],[Normalised travel time adjusted wp (base year)]]</f>
        <v>7469.1465221906428</v>
      </c>
      <c r="N4208" s="115">
        <v>12356.745683393128</v>
      </c>
      <c r="O4208" s="43">
        <f>gp_need_index[[#This Row],[Combined weighted population (base year)]]/gp_need_index[[#This Row],[Registered population (base year)]]</f>
        <v>1.2337211764765583</v>
      </c>
      <c r="P4208" s="77">
        <v>10111.48575827575</v>
      </c>
      <c r="Q4208" s="4">
        <v>5004.9684617250941</v>
      </c>
      <c r="R4208" s="46">
        <v>12144.621995331196</v>
      </c>
      <c r="S4208" s="110">
        <v>12658.948203355601</v>
      </c>
      <c r="T4208" s="46">
        <v>12698.049639262568</v>
      </c>
      <c r="U4208" s="110">
        <f>$L$1*gp_need_index[[#This Row],[Normalised weighted population 2025/26]]</f>
        <v>4933.7089649641148</v>
      </c>
      <c r="V4208" s="4">
        <f>$M$1*gp_need_index[[#This Row],[Normalised travel time adjusted wp 2025/26]]</f>
        <v>7539.512686290851</v>
      </c>
      <c r="W4208" s="115">
        <v>12473.221651254966</v>
      </c>
      <c r="X4208" s="43">
        <f>gp_need_index[[#This Row],[Combined weighted population 2025/26]]/gp_need_index[[#This Row],[Registered population 2025/26]]</f>
        <v>1.2335696206708546</v>
      </c>
    </row>
    <row r="4209" spans="1:24" ht="13">
      <c r="A4209" s="8" t="s">
        <v>1230</v>
      </c>
      <c r="B4209" s="3" t="s">
        <v>8813</v>
      </c>
      <c r="C4209" s="74" t="s">
        <v>6405</v>
      </c>
      <c r="D4209" s="74" t="s">
        <v>6794</v>
      </c>
      <c r="E4209" s="74" t="s">
        <v>6492</v>
      </c>
      <c r="F4209" s="41">
        <v>1.04235012075486</v>
      </c>
      <c r="G4209" s="110">
        <v>9835.0833333333358</v>
      </c>
      <c r="H4209" s="4">
        <v>6125.0313666282154</v>
      </c>
      <c r="I4209" s="46">
        <v>15012.875406487483</v>
      </c>
      <c r="J4209" s="110">
        <v>15648.672492829895</v>
      </c>
      <c r="K4209" s="46">
        <v>15697.212858349109</v>
      </c>
      <c r="L4209" s="110">
        <f>$L$1*gp_need_index[[#This Row],[Normalised weighted population (base year)]]</f>
        <v>6098.926587534077</v>
      </c>
      <c r="M4209" s="4">
        <f>$M$1*gp_need_index[[#This Row],[Normalised travel time adjusted wp (base year)]]</f>
        <v>9320.2766446110727</v>
      </c>
      <c r="N4209" s="115">
        <v>15419.20323214515</v>
      </c>
      <c r="O4209" s="43">
        <f>gp_need_index[[#This Row],[Combined weighted population (base year)]]/gp_need_index[[#This Row],[Registered population (base year)]]</f>
        <v>1.5677755550769927</v>
      </c>
      <c r="P4209" s="77">
        <v>9929.2832608341196</v>
      </c>
      <c r="Q4209" s="4">
        <v>6243.6543251838939</v>
      </c>
      <c r="R4209" s="46">
        <v>15150.309583117205</v>
      </c>
      <c r="S4209" s="110">
        <v>15791.927023435732</v>
      </c>
      <c r="T4209" s="46">
        <v>15840.705722300354</v>
      </c>
      <c r="U4209" s="110">
        <f>$L$1*gp_need_index[[#This Row],[Normalised weighted population 2025/26]]</f>
        <v>6154.758727026865</v>
      </c>
      <c r="V4209" s="4">
        <f>$M$1*gp_need_index[[#This Row],[Normalised travel time adjusted wp 2025/26]]</f>
        <v>9405.4760491564357</v>
      </c>
      <c r="W4209" s="115">
        <v>15560.234776183301</v>
      </c>
      <c r="X4209" s="43">
        <f>gp_need_index[[#This Row],[Combined weighted population 2025/26]]/gp_need_index[[#This Row],[Registered population 2025/26]]</f>
        <v>1.567105536968652</v>
      </c>
    </row>
    <row r="4210" spans="1:24" ht="13">
      <c r="A4210" s="8" t="s">
        <v>1233</v>
      </c>
      <c r="B4210" s="3" t="s">
        <v>8812</v>
      </c>
      <c r="C4210" s="74" t="s">
        <v>6405</v>
      </c>
      <c r="D4210" s="74" t="s">
        <v>6794</v>
      </c>
      <c r="E4210" s="74" t="s">
        <v>6492</v>
      </c>
      <c r="F4210" s="41">
        <v>1.04235012075486</v>
      </c>
      <c r="G4210" s="110">
        <v>13221</v>
      </c>
      <c r="H4210" s="4">
        <v>6772.1348649198617</v>
      </c>
      <c r="I4210" s="46">
        <v>16598.970825995944</v>
      </c>
      <c r="J4210" s="110">
        <v>17301.93924488327</v>
      </c>
      <c r="K4210" s="46">
        <v>17355.607851950266</v>
      </c>
      <c r="L4210" s="110">
        <f>$L$1*gp_need_index[[#This Row],[Normalised weighted population (base year)]]</f>
        <v>6743.2721417658786</v>
      </c>
      <c r="M4210" s="4">
        <f>$M$1*gp_need_index[[#This Row],[Normalised travel time adjusted wp (base year)]]</f>
        <v>10304.954642283737</v>
      </c>
      <c r="N4210" s="115">
        <v>17048.226784049617</v>
      </c>
      <c r="O4210" s="43">
        <f>gp_need_index[[#This Row],[Combined weighted population (base year)]]/gp_need_index[[#This Row],[Registered population (base year)]]</f>
        <v>1.2894808852620541</v>
      </c>
      <c r="P4210" s="77">
        <v>13336.207580151011</v>
      </c>
      <c r="Q4210" s="4">
        <v>6897.5587271864515</v>
      </c>
      <c r="R4210" s="46">
        <v>16737.017240545065</v>
      </c>
      <c r="S4210" s="110">
        <v>17445.831941758323</v>
      </c>
      <c r="T4210" s="46">
        <v>17499.719284415551</v>
      </c>
      <c r="U4210" s="110">
        <f>$L$1*gp_need_index[[#This Row],[Normalised weighted population 2025/26]]</f>
        <v>6799.3530007093668</v>
      </c>
      <c r="V4210" s="4">
        <f>$M$1*gp_need_index[[#This Row],[Normalised travel time adjusted wp 2025/26]]</f>
        <v>10390.521324111158</v>
      </c>
      <c r="W4210" s="115">
        <v>17189.874324820525</v>
      </c>
      <c r="X4210" s="43">
        <f>gp_need_index[[#This Row],[Combined weighted population 2025/26]]/gp_need_index[[#This Row],[Registered population 2025/26]]</f>
        <v>1.2889627145880012</v>
      </c>
    </row>
    <row r="4211" spans="1:24" ht="13">
      <c r="A4211" s="8" t="s">
        <v>1223</v>
      </c>
      <c r="B4211" s="3" t="s">
        <v>8811</v>
      </c>
      <c r="C4211" s="74" t="s">
        <v>6405</v>
      </c>
      <c r="D4211" s="74" t="s">
        <v>6794</v>
      </c>
      <c r="E4211" s="74" t="s">
        <v>6492</v>
      </c>
      <c r="F4211" s="41">
        <v>1.04235012075486</v>
      </c>
      <c r="G4211" s="110">
        <v>10723.416666666668</v>
      </c>
      <c r="H4211" s="4">
        <v>5751.4244106505084</v>
      </c>
      <c r="I4211" s="46">
        <v>14097.138923626329</v>
      </c>
      <c r="J4211" s="110">
        <v>14694.154459339941</v>
      </c>
      <c r="K4211" s="46">
        <v>14739.734020723115</v>
      </c>
      <c r="L4211" s="110">
        <f>$L$1*gp_need_index[[#This Row],[Normalised weighted population (base year)]]</f>
        <v>5726.9119380230713</v>
      </c>
      <c r="M4211" s="4">
        <f>$M$1*gp_need_index[[#This Row],[Normalised travel time adjusted wp (base year)]]</f>
        <v>8751.7701378468246</v>
      </c>
      <c r="N4211" s="115">
        <v>14478.682075869896</v>
      </c>
      <c r="O4211" s="43">
        <f>gp_need_index[[#This Row],[Combined weighted population (base year)]]/gp_need_index[[#This Row],[Registered population (base year)]]</f>
        <v>1.3501929959390955</v>
      </c>
      <c r="P4211" s="77">
        <v>10827.721142038083</v>
      </c>
      <c r="Q4211" s="4">
        <v>5867.9964321231109</v>
      </c>
      <c r="R4211" s="46">
        <v>14238.77075012059</v>
      </c>
      <c r="S4211" s="110">
        <v>14841.784410788965</v>
      </c>
      <c r="T4211" s="46">
        <v>14887.628273372244</v>
      </c>
      <c r="U4211" s="110">
        <f>$L$1*gp_need_index[[#This Row],[Normalised weighted population 2025/26]]</f>
        <v>5784.4493576617888</v>
      </c>
      <c r="V4211" s="4">
        <f>$M$1*gp_need_index[[#This Row],[Normalised travel time adjusted wp 2025/26]]</f>
        <v>8839.5828827765545</v>
      </c>
      <c r="W4211" s="115">
        <v>14624.032240438344</v>
      </c>
      <c r="X4211" s="43">
        <f>gp_need_index[[#This Row],[Combined weighted population 2025/26]]/gp_need_index[[#This Row],[Registered population 2025/26]]</f>
        <v>1.3506103499157616</v>
      </c>
    </row>
    <row r="4212" spans="1:24" ht="13">
      <c r="A4212" s="8" t="s">
        <v>1207</v>
      </c>
      <c r="B4212" s="3" t="s">
        <v>8810</v>
      </c>
      <c r="C4212" s="74" t="s">
        <v>6405</v>
      </c>
      <c r="D4212" s="74" t="s">
        <v>6794</v>
      </c>
      <c r="E4212" s="74" t="s">
        <v>6492</v>
      </c>
      <c r="F4212" s="41">
        <v>1.04235012075486</v>
      </c>
      <c r="G4212" s="110">
        <v>9065.5833333333339</v>
      </c>
      <c r="H4212" s="4">
        <v>4683.3663861421874</v>
      </c>
      <c r="I4212" s="46">
        <v>11479.254852663682</v>
      </c>
      <c r="J4212" s="110">
        <v>11965.402681849802</v>
      </c>
      <c r="K4212" s="46">
        <v>12002.517971982412</v>
      </c>
      <c r="L4212" s="110">
        <f>$L$1*gp_need_index[[#This Row],[Normalised weighted population (base year)]]</f>
        <v>4663.4059585771511</v>
      </c>
      <c r="M4212" s="4">
        <f>$M$1*gp_need_index[[#This Row],[Normalised travel time adjusted wp (base year)]]</f>
        <v>7126.5382549292563</v>
      </c>
      <c r="N4212" s="115">
        <v>11789.944213506407</v>
      </c>
      <c r="O4212" s="43">
        <f>gp_need_index[[#This Row],[Combined weighted population (base year)]]/gp_need_index[[#This Row],[Registered population (base year)]]</f>
        <v>1.3005168867794579</v>
      </c>
      <c r="P4212" s="77">
        <v>9147.1387609542835</v>
      </c>
      <c r="Q4212" s="4">
        <v>4776.3228172121972</v>
      </c>
      <c r="R4212" s="46">
        <v>11589.810322745569</v>
      </c>
      <c r="S4212" s="110">
        <v>12080.640189439766</v>
      </c>
      <c r="T4212" s="46">
        <v>12117.955325776076</v>
      </c>
      <c r="U4212" s="110">
        <f>$L$1*gp_need_index[[#This Row],[Normalised weighted population 2025/26]]</f>
        <v>4708.3187202982253</v>
      </c>
      <c r="V4212" s="4">
        <f>$M$1*gp_need_index[[#This Row],[Normalised travel time adjusted wp 2025/26]]</f>
        <v>7195.0795993187176</v>
      </c>
      <c r="W4212" s="115">
        <v>11903.398319616943</v>
      </c>
      <c r="X4212" s="43">
        <f>gp_need_index[[#This Row],[Combined weighted population 2025/26]]/gp_need_index[[#This Row],[Registered population 2025/26]]</f>
        <v>1.3013247782386446</v>
      </c>
    </row>
    <row r="4213" spans="1:24" ht="13">
      <c r="A4213" s="8" t="s">
        <v>1244</v>
      </c>
      <c r="B4213" s="3" t="s">
        <v>8809</v>
      </c>
      <c r="C4213" s="74" t="s">
        <v>6405</v>
      </c>
      <c r="D4213" s="74" t="s">
        <v>6794</v>
      </c>
      <c r="E4213" s="74" t="s">
        <v>6492</v>
      </c>
      <c r="F4213" s="41">
        <v>1.04235012075486</v>
      </c>
      <c r="G4213" s="110">
        <v>8352.3333333333321</v>
      </c>
      <c r="H4213" s="4">
        <v>5729.1665453860605</v>
      </c>
      <c r="I4213" s="46">
        <v>14042.583356800964</v>
      </c>
      <c r="J4213" s="110">
        <v>14637.288457671671</v>
      </c>
      <c r="K4213" s="46">
        <v>14682.691627318878</v>
      </c>
      <c r="L4213" s="110">
        <f>$L$1*gp_need_index[[#This Row],[Normalised weighted population (base year)]]</f>
        <v>5704.7489354003073</v>
      </c>
      <c r="M4213" s="4">
        <f>$M$1*gp_need_index[[#This Row],[Normalised travel time adjusted wp (base year)]]</f>
        <v>8717.9010114104422</v>
      </c>
      <c r="N4213" s="115">
        <v>14422.64994681075</v>
      </c>
      <c r="O4213" s="43">
        <f>gp_need_index[[#This Row],[Combined weighted population (base year)]]/gp_need_index[[#This Row],[Registered population (base year)]]</f>
        <v>1.7267809330898454</v>
      </c>
      <c r="P4213" s="77">
        <v>8437.3623635586282</v>
      </c>
      <c r="Q4213" s="4">
        <v>5844.0277510785954</v>
      </c>
      <c r="R4213" s="46">
        <v>14180.610429383629</v>
      </c>
      <c r="S4213" s="110">
        <v>14781.160993445652</v>
      </c>
      <c r="T4213" s="46">
        <v>14826.817600134551</v>
      </c>
      <c r="U4213" s="110">
        <f>$L$1*gp_need_index[[#This Row],[Normalised weighted population 2025/26]]</f>
        <v>5760.8219367395532</v>
      </c>
      <c r="V4213" s="4">
        <f>$M$1*gp_need_index[[#This Row],[Normalised travel time adjusted wp 2025/26]]</f>
        <v>8803.4763266232494</v>
      </c>
      <c r="W4213" s="115">
        <v>14564.298263362802</v>
      </c>
      <c r="X4213" s="43">
        <f>gp_need_index[[#This Row],[Combined weighted population 2025/26]]/gp_need_index[[#This Row],[Registered population 2025/26]]</f>
        <v>1.7261672114814819</v>
      </c>
    </row>
    <row r="4214" spans="1:24" ht="13">
      <c r="A4214" s="8" t="s">
        <v>1218</v>
      </c>
      <c r="B4214" s="3" t="s">
        <v>8808</v>
      </c>
      <c r="C4214" s="74" t="s">
        <v>6405</v>
      </c>
      <c r="D4214" s="74" t="s">
        <v>6794</v>
      </c>
      <c r="E4214" s="74" t="s">
        <v>6492</v>
      </c>
      <c r="F4214" s="41">
        <v>1.04235012075486</v>
      </c>
      <c r="G4214" s="110">
        <v>2945.5</v>
      </c>
      <c r="H4214" s="4">
        <v>2248.7740454146365</v>
      </c>
      <c r="I4214" s="46">
        <v>5511.9006810470755</v>
      </c>
      <c r="J4214" s="110">
        <v>5745.3303404782146</v>
      </c>
      <c r="K4214" s="46">
        <v>5763.1516882560027</v>
      </c>
      <c r="L4214" s="110">
        <f>$L$1*gp_need_index[[#This Row],[Normalised weighted population (base year)]]</f>
        <v>2239.1898088329226</v>
      </c>
      <c r="M4214" s="4">
        <f>$M$1*gp_need_index[[#This Row],[Normalised travel time adjusted wp (base year)]]</f>
        <v>3421.8920622480791</v>
      </c>
      <c r="N4214" s="115">
        <v>5661.0818710810017</v>
      </c>
      <c r="O4214" s="43">
        <f>gp_need_index[[#This Row],[Combined weighted population (base year)]]/gp_need_index[[#This Row],[Registered population (base year)]]</f>
        <v>1.9219425805740966</v>
      </c>
      <c r="P4214" s="77">
        <v>2977.2498393184096</v>
      </c>
      <c r="Q4214" s="4">
        <v>2294.1853889613508</v>
      </c>
      <c r="R4214" s="46">
        <v>5566.8711100217597</v>
      </c>
      <c r="S4214" s="110">
        <v>5802.6287737579223</v>
      </c>
      <c r="T4214" s="46">
        <v>5820.5521520231769</v>
      </c>
      <c r="U4214" s="110">
        <f>$L$1*gp_need_index[[#This Row],[Normalised weighted population 2025/26]]</f>
        <v>2261.5213477103439</v>
      </c>
      <c r="V4214" s="4">
        <f>$M$1*gp_need_index[[#This Row],[Normalised travel time adjusted wp 2025/26]]</f>
        <v>3455.9737942515085</v>
      </c>
      <c r="W4214" s="115">
        <v>5717.4951419618519</v>
      </c>
      <c r="X4214" s="43">
        <f>gp_need_index[[#This Row],[Combined weighted population 2025/26]]/gp_need_index[[#This Row],[Registered population 2025/26]]</f>
        <v>1.920394810826751</v>
      </c>
    </row>
    <row r="4215" spans="1:24" ht="13">
      <c r="A4215" s="8" t="s">
        <v>1227</v>
      </c>
      <c r="B4215" s="3" t="s">
        <v>8807</v>
      </c>
      <c r="C4215" s="74" t="s">
        <v>6405</v>
      </c>
      <c r="D4215" s="74" t="s">
        <v>6794</v>
      </c>
      <c r="E4215" s="74" t="s">
        <v>6492</v>
      </c>
      <c r="F4215" s="41">
        <v>1.04235012075486</v>
      </c>
      <c r="G4215" s="110">
        <v>4750.6666666666661</v>
      </c>
      <c r="H4215" s="4">
        <v>3419.4403827574524</v>
      </c>
      <c r="I4215" s="46">
        <v>8381.2848218129839</v>
      </c>
      <c r="J4215" s="110">
        <v>8736.2332460976395</v>
      </c>
      <c r="K4215" s="46">
        <v>8763.3320274940143</v>
      </c>
      <c r="L4215" s="110">
        <f>$L$1*gp_need_index[[#This Row],[Normalised weighted population (base year)]]</f>
        <v>3404.8667862361663</v>
      </c>
      <c r="M4215" s="4">
        <f>$M$1*gp_need_index[[#This Row],[Normalised travel time adjusted wp (base year)]]</f>
        <v>5203.2599393198698</v>
      </c>
      <c r="N4215" s="115">
        <v>8608.126725556036</v>
      </c>
      <c r="O4215" s="43">
        <f>gp_need_index[[#This Row],[Combined weighted population (base year)]]/gp_need_index[[#This Row],[Registered population (base year)]]</f>
        <v>1.8119828919918686</v>
      </c>
      <c r="P4215" s="77">
        <v>4800.5132978784941</v>
      </c>
      <c r="Q4215" s="4">
        <v>3489.7114648783122</v>
      </c>
      <c r="R4215" s="46">
        <v>8467.830903995904</v>
      </c>
      <c r="S4215" s="110">
        <v>8826.4445653118655</v>
      </c>
      <c r="T4215" s="46">
        <v>8853.7080196615298</v>
      </c>
      <c r="U4215" s="110">
        <f>$L$1*gp_need_index[[#This Row],[Normalised weighted population 2025/26]]</f>
        <v>3440.0258205570817</v>
      </c>
      <c r="V4215" s="4">
        <f>$M$1*gp_need_index[[#This Row],[Normalised travel time adjusted wp 2025/26]]</f>
        <v>5256.9210100229038</v>
      </c>
      <c r="W4215" s="115">
        <v>8696.9468305799855</v>
      </c>
      <c r="X4215" s="43">
        <f>gp_need_index[[#This Row],[Combined weighted population 2025/26]]/gp_need_index[[#This Row],[Registered population 2025/26]]</f>
        <v>1.8116701883574522</v>
      </c>
    </row>
    <row r="4216" spans="1:24" ht="13">
      <c r="A4216" s="8" t="s">
        <v>1226</v>
      </c>
      <c r="B4216" s="3" t="s">
        <v>8806</v>
      </c>
      <c r="C4216" s="74" t="s">
        <v>6405</v>
      </c>
      <c r="D4216" s="74" t="s">
        <v>6794</v>
      </c>
      <c r="E4216" s="74" t="s">
        <v>6492</v>
      </c>
      <c r="F4216" s="41">
        <v>1.04235012075486</v>
      </c>
      <c r="G4216" s="110">
        <v>5624</v>
      </c>
      <c r="H4216" s="4">
        <v>3121.0748504654689</v>
      </c>
      <c r="I4216" s="46">
        <v>7649.9702711161281</v>
      </c>
      <c r="J4216" s="110">
        <v>7973.9474358689849</v>
      </c>
      <c r="K4216" s="46">
        <v>7998.6816951708779</v>
      </c>
      <c r="L4216" s="110">
        <f>$L$1*gp_need_index[[#This Row],[Normalised weighted population (base year)]]</f>
        <v>3107.7728827479509</v>
      </c>
      <c r="M4216" s="4">
        <f>$M$1*gp_need_index[[#This Row],[Normalised travel time adjusted wp (base year)]]</f>
        <v>4749.246051761811</v>
      </c>
      <c r="N4216" s="115">
        <v>7857.0189345097624</v>
      </c>
      <c r="O4216" s="43">
        <f>gp_need_index[[#This Row],[Combined weighted population (base year)]]/gp_need_index[[#This Row],[Registered population (base year)]]</f>
        <v>1.3970517308872266</v>
      </c>
      <c r="P4216" s="77">
        <v>5679.2318699540556</v>
      </c>
      <c r="Q4216" s="4">
        <v>3184.3947039337936</v>
      </c>
      <c r="R4216" s="46">
        <v>7726.9757559832369</v>
      </c>
      <c r="S4216" s="110">
        <v>8054.2141123190022</v>
      </c>
      <c r="T4216" s="46">
        <v>8079.0922721656752</v>
      </c>
      <c r="U4216" s="110">
        <f>$L$1*gp_need_index[[#This Row],[Normalised weighted population 2025/26]]</f>
        <v>3139.0560837554685</v>
      </c>
      <c r="V4216" s="4">
        <f>$M$1*gp_need_index[[#This Row],[Normalised travel time adjusted wp 2025/26]]</f>
        <v>4796.9901213305493</v>
      </c>
      <c r="W4216" s="115">
        <v>7936.0462050860178</v>
      </c>
      <c r="X4216" s="43">
        <f>gp_need_index[[#This Row],[Combined weighted population 2025/26]]/gp_need_index[[#This Row],[Registered population 2025/26]]</f>
        <v>1.3973802068324812</v>
      </c>
    </row>
    <row r="4217" spans="1:24" ht="13">
      <c r="A4217" s="8" t="s">
        <v>1210</v>
      </c>
      <c r="B4217" s="3" t="s">
        <v>8805</v>
      </c>
      <c r="C4217" s="74" t="s">
        <v>6405</v>
      </c>
      <c r="D4217" s="74" t="s">
        <v>6794</v>
      </c>
      <c r="E4217" s="74" t="s">
        <v>6492</v>
      </c>
      <c r="F4217" s="41">
        <v>1.04235012075486</v>
      </c>
      <c r="G4217" s="110">
        <v>6093.25</v>
      </c>
      <c r="H4217" s="4">
        <v>4414.6451387653378</v>
      </c>
      <c r="I4217" s="46">
        <v>10820.600494103983</v>
      </c>
      <c r="J4217" s="110">
        <v>11278.854231669384</v>
      </c>
      <c r="K4217" s="46">
        <v>11313.839928206518</v>
      </c>
      <c r="L4217" s="110">
        <f>$L$1*gp_need_index[[#This Row],[Normalised weighted population (base year)]]</f>
        <v>4395.8299965679644</v>
      </c>
      <c r="M4217" s="4">
        <f>$M$1*gp_need_index[[#This Row],[Normalised travel time adjusted wp (base year)]]</f>
        <v>6717.6331871963621</v>
      </c>
      <c r="N4217" s="115">
        <v>11113.463183764326</v>
      </c>
      <c r="O4217" s="43">
        <f>gp_need_index[[#This Row],[Combined weighted population (base year)]]/gp_need_index[[#This Row],[Registered population (base year)]]</f>
        <v>1.823897457639901</v>
      </c>
      <c r="P4217" s="77">
        <v>6161.1568054145464</v>
      </c>
      <c r="Q4217" s="4">
        <v>4509.8571591150912</v>
      </c>
      <c r="R4217" s="46">
        <v>10943.227888295802</v>
      </c>
      <c r="S4217" s="110">
        <v>11406.674910813081</v>
      </c>
      <c r="T4217" s="46">
        <v>11441.908277817342</v>
      </c>
      <c r="U4217" s="110">
        <f>$L$1*gp_need_index[[#This Row],[Normalised weighted population 2025/26]]</f>
        <v>4445.646933999772</v>
      </c>
      <c r="V4217" s="4">
        <f>$M$1*gp_need_index[[#This Row],[Normalised travel time adjusted wp 2025/26]]</f>
        <v>6793.6742308238463</v>
      </c>
      <c r="W4217" s="115">
        <v>11239.321164823617</v>
      </c>
      <c r="X4217" s="43">
        <f>gp_need_index[[#This Row],[Combined weighted population 2025/26]]/gp_need_index[[#This Row],[Registered population 2025/26]]</f>
        <v>1.8242225477764631</v>
      </c>
    </row>
    <row r="4218" spans="1:24" ht="13">
      <c r="A4218" s="8" t="s">
        <v>1225</v>
      </c>
      <c r="B4218" s="3" t="s">
        <v>8804</v>
      </c>
      <c r="C4218" s="74" t="s">
        <v>6405</v>
      </c>
      <c r="D4218" s="74" t="s">
        <v>6794</v>
      </c>
      <c r="E4218" s="74" t="s">
        <v>6492</v>
      </c>
      <c r="F4218" s="41">
        <v>1.04235012075486</v>
      </c>
      <c r="G4218" s="110">
        <v>6902.333333333333</v>
      </c>
      <c r="H4218" s="4">
        <v>4076.3834497924486</v>
      </c>
      <c r="I4218" s="46">
        <v>9991.4977046869935</v>
      </c>
      <c r="J4218" s="110">
        <v>10414.638839002395</v>
      </c>
      <c r="K4218" s="46">
        <v>10446.943839712672</v>
      </c>
      <c r="L4218" s="110">
        <f>$L$1*gp_need_index[[#This Row],[Normalised weighted population (base year)]]</f>
        <v>4059.0099731373543</v>
      </c>
      <c r="M4218" s="4">
        <f>$M$1*gp_need_index[[#This Row],[Normalised travel time adjusted wp (base year)]]</f>
        <v>6202.9105138272225</v>
      </c>
      <c r="N4218" s="115">
        <v>10261.920486964576</v>
      </c>
      <c r="O4218" s="43">
        <f>gp_need_index[[#This Row],[Combined weighted population (base year)]]/gp_need_index[[#This Row],[Registered population (base year)]]</f>
        <v>1.4867320935381141</v>
      </c>
      <c r="P4218" s="77">
        <v>6970.2183415878881</v>
      </c>
      <c r="Q4218" s="4">
        <v>4159.279378840597</v>
      </c>
      <c r="R4218" s="46">
        <v>10092.546279818993</v>
      </c>
      <c r="S4218" s="110">
        <v>10519.966833493339</v>
      </c>
      <c r="T4218" s="46">
        <v>10552.461303197719</v>
      </c>
      <c r="U4218" s="110">
        <f>$L$1*gp_need_index[[#This Row],[Normalised weighted population 2025/26]]</f>
        <v>4100.0605930098582</v>
      </c>
      <c r="V4218" s="4">
        <f>$M$1*gp_need_index[[#This Row],[Normalised travel time adjusted wp 2025/26]]</f>
        <v>6265.5618876343369</v>
      </c>
      <c r="W4218" s="115">
        <v>10365.622480644195</v>
      </c>
      <c r="X4218" s="43">
        <f>gp_need_index[[#This Row],[Combined weighted population 2025/26]]/gp_need_index[[#This Row],[Registered population 2025/26]]</f>
        <v>1.4871302407842217</v>
      </c>
    </row>
    <row r="4219" spans="1:24" ht="13">
      <c r="A4219" s="8" t="s">
        <v>1251</v>
      </c>
      <c r="B4219" s="3" t="s">
        <v>12819</v>
      </c>
      <c r="C4219" s="74" t="s">
        <v>6405</v>
      </c>
      <c r="D4219" s="74" t="s">
        <v>6794</v>
      </c>
      <c r="E4219" s="74" t="s">
        <v>6492</v>
      </c>
      <c r="F4219" s="41">
        <v>1.04235012075486</v>
      </c>
      <c r="G4219" s="110">
        <v>8604.5833333333339</v>
      </c>
      <c r="H4219" s="4">
        <v>4682.0914686858987</v>
      </c>
      <c r="I4219" s="46">
        <v>11476.129941821739</v>
      </c>
      <c r="J4219" s="110">
        <v>11962.145430656354</v>
      </c>
      <c r="K4219" s="46">
        <v>11999.250617173873</v>
      </c>
      <c r="L4219" s="110">
        <f>$L$1*gp_need_index[[#This Row],[Normalised weighted population (base year)]]</f>
        <v>4662.1364747972912</v>
      </c>
      <c r="M4219" s="4">
        <f>$M$1*gp_need_index[[#This Row],[Normalised travel time adjusted wp (base year)]]</f>
        <v>7124.5982512492092</v>
      </c>
      <c r="N4219" s="115">
        <v>11786.734726046499</v>
      </c>
      <c r="O4219" s="43">
        <f>gp_need_index[[#This Row],[Combined weighted population (base year)]]/gp_need_index[[#This Row],[Registered population (base year)]]</f>
        <v>1.3698205095400511</v>
      </c>
      <c r="P4219" s="77">
        <v>8683.6071068082147</v>
      </c>
      <c r="Q4219" s="4">
        <v>4772.3802223739704</v>
      </c>
      <c r="R4219" s="46">
        <v>11580.243564361939</v>
      </c>
      <c r="S4219" s="110">
        <v>12070.668277683357</v>
      </c>
      <c r="T4219" s="46">
        <v>12107.952612403122</v>
      </c>
      <c r="U4219" s="110">
        <f>$L$1*gp_need_index[[#This Row],[Normalised weighted population 2025/26]]</f>
        <v>4704.4322591452064</v>
      </c>
      <c r="V4219" s="4">
        <f>$M$1*gp_need_index[[#This Row],[Normalised travel time adjusted wp 2025/26]]</f>
        <v>7189.1404522437579</v>
      </c>
      <c r="W4219" s="115">
        <v>11893.572711388964</v>
      </c>
      <c r="X4219" s="43">
        <f>gp_need_index[[#This Row],[Combined weighted population 2025/26]]/gp_need_index[[#This Row],[Registered population 2025/26]]</f>
        <v>1.3696580885222269</v>
      </c>
    </row>
    <row r="4220" spans="1:24" ht="13">
      <c r="A4220" s="8" t="s">
        <v>1200</v>
      </c>
      <c r="B4220" s="3" t="s">
        <v>8803</v>
      </c>
      <c r="C4220" s="74" t="s">
        <v>6405</v>
      </c>
      <c r="D4220" s="74" t="s">
        <v>6794</v>
      </c>
      <c r="E4220" s="74" t="s">
        <v>6492</v>
      </c>
      <c r="F4220" s="41">
        <v>1.04235012075486</v>
      </c>
      <c r="G4220" s="110">
        <v>6577.583333333333</v>
      </c>
      <c r="H4220" s="4">
        <v>5134.038253011925</v>
      </c>
      <c r="I4220" s="46">
        <v>12583.882760920265</v>
      </c>
      <c r="J4220" s="110">
        <v>13116.81171541024</v>
      </c>
      <c r="K4220" s="46">
        <v>13157.498542705298</v>
      </c>
      <c r="L4220" s="110">
        <f>$L$1*gp_need_index[[#This Row],[Normalised weighted population (base year)]]</f>
        <v>5112.1570696459185</v>
      </c>
      <c r="M4220" s="4">
        <f>$M$1*gp_need_index[[#This Row],[Normalised travel time adjusted wp (base year)]]</f>
        <v>7812.312126726024</v>
      </c>
      <c r="N4220" s="115">
        <v>12924.469196371942</v>
      </c>
      <c r="O4220" s="43">
        <f>gp_need_index[[#This Row],[Combined weighted population (base year)]]/gp_need_index[[#This Row],[Registered population (base year)]]</f>
        <v>1.9649267126536254</v>
      </c>
      <c r="P4220" s="77">
        <v>6645.5438082744076</v>
      </c>
      <c r="Q4220" s="4">
        <v>5237.5364963838801</v>
      </c>
      <c r="R4220" s="46">
        <v>12708.951399347963</v>
      </c>
      <c r="S4220" s="110">
        <v>13247.177025777997</v>
      </c>
      <c r="T4220" s="46">
        <v>13288.095405022523</v>
      </c>
      <c r="U4220" s="110">
        <f>$L$1*gp_need_index[[#This Row],[Normalised weighted population 2025/26]]</f>
        <v>5162.9657537600724</v>
      </c>
      <c r="V4220" s="4">
        <f>$M$1*gp_need_index[[#This Row],[Normalised travel time adjusted wp 2025/26]]</f>
        <v>7889.8544838755806</v>
      </c>
      <c r="W4220" s="115">
        <v>13052.820237635653</v>
      </c>
      <c r="X4220" s="43">
        <f>gp_need_index[[#This Row],[Combined weighted population 2025/26]]/gp_need_index[[#This Row],[Registered population 2025/26]]</f>
        <v>1.9641462932474398</v>
      </c>
    </row>
    <row r="4221" spans="1:24" ht="13">
      <c r="A4221" s="8" t="s">
        <v>1252</v>
      </c>
      <c r="B4221" s="3" t="s">
        <v>8802</v>
      </c>
      <c r="C4221" s="74" t="s">
        <v>6405</v>
      </c>
      <c r="D4221" s="74" t="s">
        <v>6794</v>
      </c>
      <c r="E4221" s="74" t="s">
        <v>6492</v>
      </c>
      <c r="F4221" s="41">
        <v>1.04235012075486</v>
      </c>
      <c r="G4221" s="110">
        <v>6178.9166666666661</v>
      </c>
      <c r="H4221" s="4">
        <v>3311.8735447112504</v>
      </c>
      <c r="I4221" s="46">
        <v>8117.6310638492214</v>
      </c>
      <c r="J4221" s="110">
        <v>8461.4137196466381</v>
      </c>
      <c r="K4221" s="46">
        <v>8487.6600427739922</v>
      </c>
      <c r="L4221" s="110">
        <f>$L$1*gp_need_index[[#This Row],[Normalised weighted population (base year)]]</f>
        <v>3297.7583962169165</v>
      </c>
      <c r="M4221" s="4">
        <f>$M$1*gp_need_index[[#This Row],[Normalised travel time adjusted wp (base year)]]</f>
        <v>5039.578705973212</v>
      </c>
      <c r="N4221" s="115">
        <v>8337.3371021901294</v>
      </c>
      <c r="O4221" s="43">
        <f>gp_need_index[[#This Row],[Combined weighted population (base year)]]/gp_need_index[[#This Row],[Registered population (base year)]]</f>
        <v>1.3493202048131625</v>
      </c>
      <c r="P4221" s="77">
        <v>6233.6515602718728</v>
      </c>
      <c r="Q4221" s="4">
        <v>3376.7450317380849</v>
      </c>
      <c r="R4221" s="46">
        <v>8193.716363786385</v>
      </c>
      <c r="S4221" s="110">
        <v>8540.7212412238114</v>
      </c>
      <c r="T4221" s="46">
        <v>8567.1021426105835</v>
      </c>
      <c r="U4221" s="110">
        <f>$L$1*gp_need_index[[#This Row],[Normalised weighted population 2025/26]]</f>
        <v>3328.6677754093093</v>
      </c>
      <c r="V4221" s="4">
        <f>$M$1*gp_need_index[[#This Row],[Normalised travel time adjusted wp 2025/26]]</f>
        <v>5086.7477387427471</v>
      </c>
      <c r="W4221" s="115">
        <v>8415.4155141520569</v>
      </c>
      <c r="X4221" s="43">
        <f>gp_need_index[[#This Row],[Combined weighted population 2025/26]]/gp_need_index[[#This Row],[Registered population 2025/26]]</f>
        <v>1.3499977393322622</v>
      </c>
    </row>
    <row r="4222" spans="1:24" ht="13">
      <c r="A4222" s="8" t="s">
        <v>1220</v>
      </c>
      <c r="B4222" s="3" t="s">
        <v>8801</v>
      </c>
      <c r="C4222" s="74" t="s">
        <v>6405</v>
      </c>
      <c r="D4222" s="74" t="s">
        <v>6794</v>
      </c>
      <c r="E4222" s="74" t="s">
        <v>6492</v>
      </c>
      <c r="F4222" s="41">
        <v>1.04235012075486</v>
      </c>
      <c r="G4222" s="110">
        <v>7307</v>
      </c>
      <c r="H4222" s="4">
        <v>3326.7577112783315</v>
      </c>
      <c r="I4222" s="46">
        <v>8154.1131852989938</v>
      </c>
      <c r="J4222" s="110">
        <v>8499.4408633452022</v>
      </c>
      <c r="K4222" s="46">
        <v>8525.8051422579811</v>
      </c>
      <c r="L4222" s="110">
        <f>$L$1*gp_need_index[[#This Row],[Normalised weighted population (base year)]]</f>
        <v>3312.5791267202494</v>
      </c>
      <c r="M4222" s="4">
        <f>$M$1*gp_need_index[[#This Row],[Normalised travel time adjusted wp (base year)]]</f>
        <v>5062.2274961141884</v>
      </c>
      <c r="N4222" s="115">
        <v>8374.8066228344378</v>
      </c>
      <c r="O4222" s="43">
        <f>gp_need_index[[#This Row],[Combined weighted population (base year)]]/gp_need_index[[#This Row],[Registered population (base year)]]</f>
        <v>1.1461347506274036</v>
      </c>
      <c r="P4222" s="77">
        <v>7377.4678276932682</v>
      </c>
      <c r="Q4222" s="4">
        <v>3390.3382363046776</v>
      </c>
      <c r="R4222" s="46">
        <v>8226.7004539817463</v>
      </c>
      <c r="S4222" s="110">
        <v>8575.1022116219356</v>
      </c>
      <c r="T4222" s="46">
        <v>8601.5893102447535</v>
      </c>
      <c r="U4222" s="110">
        <f>$L$1*gp_need_index[[#This Row],[Normalised weighted population 2025/26]]</f>
        <v>3342.06744330845</v>
      </c>
      <c r="V4222" s="4">
        <f>$M$1*gp_need_index[[#This Row],[Normalised travel time adjusted wp 2025/26]]</f>
        <v>5107.2246186793391</v>
      </c>
      <c r="W4222" s="115">
        <v>8449.2920619877896</v>
      </c>
      <c r="X4222" s="43">
        <f>gp_need_index[[#This Row],[Combined weighted population 2025/26]]/gp_need_index[[#This Row],[Registered population 2025/26]]</f>
        <v>1.1452834847034028</v>
      </c>
    </row>
    <row r="4223" spans="1:24" ht="13">
      <c r="A4223" s="8" t="s">
        <v>75</v>
      </c>
      <c r="B4223" s="3" t="s">
        <v>8800</v>
      </c>
      <c r="C4223" s="74" t="s">
        <v>6427</v>
      </c>
      <c r="D4223" s="74" t="s">
        <v>6794</v>
      </c>
      <c r="E4223" s="74" t="s">
        <v>6497</v>
      </c>
      <c r="F4223" s="41">
        <v>1.0372201744042164</v>
      </c>
      <c r="G4223" s="110">
        <v>17925.999999999996</v>
      </c>
      <c r="H4223" s="4">
        <v>11053.124359132449</v>
      </c>
      <c r="I4223" s="46">
        <v>27091.972093428732</v>
      </c>
      <c r="J4223" s="110">
        <v>28100.340019700314</v>
      </c>
      <c r="K4223" s="46">
        <v>28187.504012454036</v>
      </c>
      <c r="L4223" s="110">
        <f>$L$1*gp_need_index[[#This Row],[Normalised weighted population (base year)]]</f>
        <v>11006.016131855886</v>
      </c>
      <c r="M4223" s="4">
        <f>$M$1*gp_need_index[[#This Row],[Normalised travel time adjusted wp (base year)]]</f>
        <v>16736.431982409027</v>
      </c>
      <c r="N4223" s="115">
        <v>27742.448114264913</v>
      </c>
      <c r="O4223" s="43">
        <f>gp_need_index[[#This Row],[Combined weighted population (base year)]]/gp_need_index[[#This Row],[Registered population (base year)]]</f>
        <v>1.5476095121201003</v>
      </c>
      <c r="P4223" s="77">
        <v>18103.986730496559</v>
      </c>
      <c r="Q4223" s="4">
        <v>11281.424379237755</v>
      </c>
      <c r="R4223" s="46">
        <v>27374.525074935791</v>
      </c>
      <c r="S4223" s="110">
        <v>28393.409672457496</v>
      </c>
      <c r="T4223" s="46">
        <v>28481.112305460887</v>
      </c>
      <c r="U4223" s="110">
        <f>$L$1*gp_need_index[[#This Row],[Normalised weighted population 2025/26]]</f>
        <v>11120.802263402396</v>
      </c>
      <c r="V4223" s="4">
        <f>$M$1*gp_need_index[[#This Row],[Normalised travel time adjusted wp 2025/26]]</f>
        <v>16910.762963371701</v>
      </c>
      <c r="W4223" s="115">
        <v>28031.565226774095</v>
      </c>
      <c r="X4223" s="43">
        <f>gp_need_index[[#This Row],[Combined weighted population 2025/26]]/gp_need_index[[#This Row],[Registered population 2025/26]]</f>
        <v>1.548364216349889</v>
      </c>
    </row>
    <row r="4224" spans="1:24" ht="13">
      <c r="A4224" s="8" t="s">
        <v>65</v>
      </c>
      <c r="B4224" s="3" t="s">
        <v>8799</v>
      </c>
      <c r="C4224" s="74" t="s">
        <v>6427</v>
      </c>
      <c r="D4224" s="74" t="s">
        <v>6794</v>
      </c>
      <c r="E4224" s="74" t="s">
        <v>6639</v>
      </c>
      <c r="F4224" s="41">
        <v>1.0372201744042164</v>
      </c>
      <c r="G4224" s="110">
        <v>10542.666666666668</v>
      </c>
      <c r="H4224" s="4">
        <v>4783.596261232673</v>
      </c>
      <c r="I4224" s="46">
        <v>11724.925207094799</v>
      </c>
      <c r="J4224" s="110">
        <v>12161.328968179261</v>
      </c>
      <c r="K4224" s="46">
        <v>12199.051998908244</v>
      </c>
      <c r="L4224" s="110">
        <f>$L$1*gp_need_index[[#This Row],[Normalised weighted population (base year)]]</f>
        <v>4763.2086556515169</v>
      </c>
      <c r="M4224" s="4">
        <f>$M$1*gp_need_index[[#This Row],[Normalised travel time adjusted wp (base year)]]</f>
        <v>7243.2310409389656</v>
      </c>
      <c r="N4224" s="115">
        <v>12006.439696590482</v>
      </c>
      <c r="O4224" s="43">
        <f>gp_need_index[[#This Row],[Combined weighted population (base year)]]/gp_need_index[[#This Row],[Registered population (base year)]]</f>
        <v>1.1388427687419831</v>
      </c>
      <c r="P4224" s="77">
        <v>10639.050542250941</v>
      </c>
      <c r="Q4224" s="4">
        <v>4881.2792837532634</v>
      </c>
      <c r="R4224" s="46">
        <v>11844.488573338887</v>
      </c>
      <c r="S4224" s="110">
        <v>12285.34250376731</v>
      </c>
      <c r="T4224" s="46">
        <v>12323.289932320564</v>
      </c>
      <c r="U4224" s="110">
        <f>$L$1*gp_need_index[[#This Row],[Normalised weighted population 2025/26]]</f>
        <v>4811.7808427600594</v>
      </c>
      <c r="V4224" s="4">
        <f>$M$1*gp_need_index[[#This Row],[Normalised travel time adjusted wp 2025/26]]</f>
        <v>7316.9977611590912</v>
      </c>
      <c r="W4224" s="115">
        <v>12128.778603919151</v>
      </c>
      <c r="X4224" s="43">
        <f>gp_need_index[[#This Row],[Combined weighted population 2025/26]]/gp_need_index[[#This Row],[Registered population 2025/26]]</f>
        <v>1.1400245309252024</v>
      </c>
    </row>
    <row r="4225" spans="1:24" ht="13">
      <c r="A4225" s="8" t="s">
        <v>3</v>
      </c>
      <c r="B4225" s="3" t="s">
        <v>8798</v>
      </c>
      <c r="C4225" s="74" t="s">
        <v>6427</v>
      </c>
      <c r="D4225" s="74" t="s">
        <v>6794</v>
      </c>
      <c r="E4225" s="74" t="s">
        <v>6634</v>
      </c>
      <c r="F4225" s="41">
        <v>1.0372201744042164</v>
      </c>
      <c r="G4225" s="110">
        <v>11528.083333333334</v>
      </c>
      <c r="H4225" s="4">
        <v>5907.2180873261423</v>
      </c>
      <c r="I4225" s="46">
        <v>14478.999997806824</v>
      </c>
      <c r="J4225" s="110">
        <v>15017.910902923844</v>
      </c>
      <c r="K4225" s="46">
        <v>15064.494719212216</v>
      </c>
      <c r="L4225" s="110">
        <f>$L$1*gp_need_index[[#This Row],[Normalised weighted population (base year)]]</f>
        <v>5882.0416247090307</v>
      </c>
      <c r="M4225" s="4">
        <f>$M$1*gp_need_index[[#This Row],[Normalised travel time adjusted wp (base year)]]</f>
        <v>8944.5979717132432</v>
      </c>
      <c r="N4225" s="115">
        <v>14826.639596422274</v>
      </c>
      <c r="O4225" s="43">
        <f>gp_need_index[[#This Row],[Combined weighted population (base year)]]/gp_need_index[[#This Row],[Registered population (base year)]]</f>
        <v>1.2861322361845875</v>
      </c>
      <c r="P4225" s="77">
        <v>11639.649075237736</v>
      </c>
      <c r="Q4225" s="4">
        <v>6027.4957319300029</v>
      </c>
      <c r="R4225" s="46">
        <v>14625.797905134277</v>
      </c>
      <c r="S4225" s="110">
        <v>15170.172653964199</v>
      </c>
      <c r="T4225" s="46">
        <v>15217.030854519073</v>
      </c>
      <c r="U4225" s="110">
        <f>$L$1*gp_need_index[[#This Row],[Normalised weighted population 2025/26]]</f>
        <v>5941.6777460883413</v>
      </c>
      <c r="V4225" s="4">
        <f>$M$1*gp_need_index[[#This Row],[Normalised travel time adjusted wp 2025/26]]</f>
        <v>9035.1668511817752</v>
      </c>
      <c r="W4225" s="115">
        <v>14976.844597270116</v>
      </c>
      <c r="X4225" s="43">
        <f>gp_need_index[[#This Row],[Combined weighted population 2025/26]]/gp_need_index[[#This Row],[Registered population 2025/26]]</f>
        <v>1.2867092899846913</v>
      </c>
    </row>
    <row r="4226" spans="1:24" ht="13">
      <c r="A4226" s="8" t="s">
        <v>25</v>
      </c>
      <c r="B4226" s="3" t="s">
        <v>8797</v>
      </c>
      <c r="C4226" s="74" t="s">
        <v>6427</v>
      </c>
      <c r="D4226" s="74" t="s">
        <v>6794</v>
      </c>
      <c r="E4226" s="74" t="s">
        <v>6634</v>
      </c>
      <c r="F4226" s="41">
        <v>1.0372201744042164</v>
      </c>
      <c r="G4226" s="110">
        <v>15155.666666666668</v>
      </c>
      <c r="H4226" s="4">
        <v>10686.031341828415</v>
      </c>
      <c r="I4226" s="46">
        <v>26192.201724675364</v>
      </c>
      <c r="J4226" s="110">
        <v>27167.0800408982</v>
      </c>
      <c r="K4226" s="46">
        <v>27251.349169533816</v>
      </c>
      <c r="L4226" s="110">
        <f>$L$1*gp_need_index[[#This Row],[Normalised weighted population (base year)]]</f>
        <v>10640.487658723157</v>
      </c>
      <c r="M4226" s="4">
        <f>$M$1*gp_need_index[[#This Row],[Normalised travel time adjusted wp (base year)]]</f>
        <v>16180.586674267714</v>
      </c>
      <c r="N4226" s="115">
        <v>26821.074332990873</v>
      </c>
      <c r="O4226" s="43">
        <f>gp_need_index[[#This Row],[Combined weighted population (base year)]]/gp_need_index[[#This Row],[Registered population (base year)]]</f>
        <v>1.7697060065316077</v>
      </c>
      <c r="P4226" s="77">
        <v>15315.048095795406</v>
      </c>
      <c r="Q4226" s="4">
        <v>10907.542660053372</v>
      </c>
      <c r="R4226" s="46">
        <v>26467.296151280629</v>
      </c>
      <c r="S4226" s="110">
        <v>27452.413530039339</v>
      </c>
      <c r="T4226" s="46">
        <v>27537.209578723054</v>
      </c>
      <c r="U4226" s="110">
        <f>$L$1*gp_need_index[[#This Row],[Normalised weighted population 2025/26]]</f>
        <v>10752.243779191611</v>
      </c>
      <c r="V4226" s="4">
        <f>$M$1*gp_need_index[[#This Row],[Normalised travel time adjusted wp 2025/26]]</f>
        <v>16350.317321321296</v>
      </c>
      <c r="W4226" s="115">
        <v>27102.561100512907</v>
      </c>
      <c r="X4226" s="43">
        <f>gp_need_index[[#This Row],[Combined weighted population 2025/26]]/gp_need_index[[#This Row],[Registered population 2025/26]]</f>
        <v>1.7696686899699416</v>
      </c>
    </row>
    <row r="4227" spans="1:24" ht="13">
      <c r="A4227" s="8" t="s">
        <v>35</v>
      </c>
      <c r="B4227" s="3" t="s">
        <v>8796</v>
      </c>
      <c r="C4227" s="74" t="s">
        <v>6427</v>
      </c>
      <c r="D4227" s="74" t="s">
        <v>6794</v>
      </c>
      <c r="E4227" s="74" t="s">
        <v>6636</v>
      </c>
      <c r="F4227" s="41">
        <v>1.0372201744042164</v>
      </c>
      <c r="G4227" s="110">
        <v>34580.833333333328</v>
      </c>
      <c r="H4227" s="4">
        <v>18459.381145677104</v>
      </c>
      <c r="I4227" s="46">
        <v>45245.219596887007</v>
      </c>
      <c r="J4227" s="110">
        <v>46929.25456124021</v>
      </c>
      <c r="K4227" s="46">
        <v>47074.823661174436</v>
      </c>
      <c r="L4227" s="110">
        <f>$L$1*gp_need_index[[#This Row],[Normalised weighted population (base year)]]</f>
        <v>18380.707578444799</v>
      </c>
      <c r="M4227" s="4">
        <f>$M$1*gp_need_index[[#This Row],[Normalised travel time adjusted wp (base year)]]</f>
        <v>27950.846018187502</v>
      </c>
      <c r="N4227" s="115">
        <v>46331.5535966323</v>
      </c>
      <c r="O4227" s="43">
        <f>gp_need_index[[#This Row],[Combined weighted population (base year)]]/gp_need_index[[#This Row],[Registered population (base year)]]</f>
        <v>1.339804427210612</v>
      </c>
      <c r="P4227" s="77">
        <v>34898.311058642779</v>
      </c>
      <c r="Q4227" s="4">
        <v>18816.508918105752</v>
      </c>
      <c r="R4227" s="46">
        <v>45658.50710743689</v>
      </c>
      <c r="S4227" s="110">
        <v>47357.924705011843</v>
      </c>
      <c r="T4227" s="46">
        <v>47504.205646192175</v>
      </c>
      <c r="U4227" s="110">
        <f>$L$1*gp_need_index[[#This Row],[Normalised weighted population 2025/26]]</f>
        <v>18548.604141770651</v>
      </c>
      <c r="V4227" s="4">
        <f>$M$1*gp_need_index[[#This Row],[Normalised travel time adjusted wp 2025/26]]</f>
        <v>28205.793117566929</v>
      </c>
      <c r="W4227" s="115">
        <v>46754.39725933758</v>
      </c>
      <c r="X4227" s="43">
        <f>gp_need_index[[#This Row],[Combined weighted population 2025/26]]/gp_need_index[[#This Row],[Registered population 2025/26]]</f>
        <v>1.3397323779013819</v>
      </c>
    </row>
    <row r="4228" spans="1:24" ht="13">
      <c r="A4228" s="8" t="s">
        <v>103</v>
      </c>
      <c r="B4228" s="3" t="s">
        <v>8795</v>
      </c>
      <c r="C4228" s="74" t="s">
        <v>6427</v>
      </c>
      <c r="D4228" s="74" t="s">
        <v>6794</v>
      </c>
      <c r="E4228" s="74" t="s">
        <v>6497</v>
      </c>
      <c r="F4228" s="41">
        <v>1.0372201744042164</v>
      </c>
      <c r="G4228" s="110">
        <v>9025.5</v>
      </c>
      <c r="H4228" s="4">
        <v>6902.5606587720731</v>
      </c>
      <c r="I4228" s="46">
        <v>16918.653465265983</v>
      </c>
      <c r="J4228" s="110">
        <v>17548.368697927683</v>
      </c>
      <c r="K4228" s="46">
        <v>17602.801700551619</v>
      </c>
      <c r="L4228" s="110">
        <f>$L$1*gp_need_index[[#This Row],[Normalised weighted population (base year)]]</f>
        <v>6873.1420631118308</v>
      </c>
      <c r="M4228" s="4">
        <f>$M$1*gp_need_index[[#This Row],[Normalised travel time adjusted wp (base year)]]</f>
        <v>10451.726879788646</v>
      </c>
      <c r="N4228" s="115">
        <v>17324.868942900477</v>
      </c>
      <c r="O4228" s="43">
        <f>gp_need_index[[#This Row],[Combined weighted population (base year)]]/gp_need_index[[#This Row],[Registered population (base year)]]</f>
        <v>1.9195467223866243</v>
      </c>
      <c r="P4228" s="77">
        <v>9127.9884803188197</v>
      </c>
      <c r="Q4228" s="4">
        <v>7050.1753904619554</v>
      </c>
      <c r="R4228" s="46">
        <v>17107.34358722316</v>
      </c>
      <c r="S4228" s="110">
        <v>17744.08189913246</v>
      </c>
      <c r="T4228" s="46">
        <v>17798.890487489189</v>
      </c>
      <c r="U4228" s="110">
        <f>$L$1*gp_need_index[[#This Row],[Normalised weighted population 2025/26]]</f>
        <v>6949.7967458724952</v>
      </c>
      <c r="V4228" s="4">
        <f>$M$1*gp_need_index[[#This Row],[Normalised travel time adjusted wp 2025/26]]</f>
        <v>10568.15530295246</v>
      </c>
      <c r="W4228" s="115">
        <v>17517.952048824955</v>
      </c>
      <c r="X4228" s="43">
        <f>gp_need_index[[#This Row],[Combined weighted population 2025/26]]/gp_need_index[[#This Row],[Registered population 2025/26]]</f>
        <v>1.9191470373342423</v>
      </c>
    </row>
    <row r="4229" spans="1:24" ht="13">
      <c r="A4229" s="8" t="s">
        <v>60</v>
      </c>
      <c r="B4229" s="3" t="s">
        <v>8794</v>
      </c>
      <c r="C4229" s="74" t="s">
        <v>6427</v>
      </c>
      <c r="D4229" s="74" t="s">
        <v>6794</v>
      </c>
      <c r="E4229" s="74" t="s">
        <v>6636</v>
      </c>
      <c r="F4229" s="41">
        <v>1.0372201744042164</v>
      </c>
      <c r="G4229" s="110">
        <v>19382.499999999996</v>
      </c>
      <c r="H4229" s="4">
        <v>9084.4967604239446</v>
      </c>
      <c r="I4229" s="46">
        <v>22266.729724514451</v>
      </c>
      <c r="J4229" s="110">
        <v>23095.50128827243</v>
      </c>
      <c r="K4229" s="46">
        <v>23167.140852260742</v>
      </c>
      <c r="L4229" s="110">
        <f>$L$1*gp_need_index[[#This Row],[Normalised weighted population (base year)]]</f>
        <v>9045.7787903569879</v>
      </c>
      <c r="M4229" s="4">
        <f>$M$1*gp_need_index[[#This Row],[Normalised travel time adjusted wp (base year)]]</f>
        <v>13755.573282736883</v>
      </c>
      <c r="N4229" s="115">
        <v>22801.352073093869</v>
      </c>
      <c r="O4229" s="43">
        <f>gp_need_index[[#This Row],[Combined weighted population (base year)]]/gp_need_index[[#This Row],[Registered population (base year)]]</f>
        <v>1.1763886017332064</v>
      </c>
      <c r="P4229" s="77">
        <v>19552.217181577496</v>
      </c>
      <c r="Q4229" s="4">
        <v>9252.9080077211947</v>
      </c>
      <c r="R4229" s="46">
        <v>22452.303340312086</v>
      </c>
      <c r="S4229" s="110">
        <v>23287.981986414874</v>
      </c>
      <c r="T4229" s="46">
        <v>23359.914782127162</v>
      </c>
      <c r="U4229" s="110">
        <f>$L$1*gp_need_index[[#This Row],[Normalised weighted population 2025/26]]</f>
        <v>9121.16740370976</v>
      </c>
      <c r="V4229" s="4">
        <f>$M$1*gp_need_index[[#This Row],[Normalised travel time adjusted wp 2025/26]]</f>
        <v>13870.033497581218</v>
      </c>
      <c r="W4229" s="115">
        <v>22991.200901290977</v>
      </c>
      <c r="X4229" s="43">
        <f>gp_need_index[[#This Row],[Combined weighted population 2025/26]]/gp_need_index[[#This Row],[Registered population 2025/26]]</f>
        <v>1.1758871481314028</v>
      </c>
    </row>
    <row r="4230" spans="1:24" ht="13">
      <c r="A4230" s="8" t="s">
        <v>6</v>
      </c>
      <c r="B4230" s="3" t="s">
        <v>8793</v>
      </c>
      <c r="C4230" s="74" t="s">
        <v>6427</v>
      </c>
      <c r="D4230" s="74" t="s">
        <v>6794</v>
      </c>
      <c r="E4230" s="74" t="s">
        <v>6634</v>
      </c>
      <c r="F4230" s="41">
        <v>1.0372201744042164</v>
      </c>
      <c r="G4230" s="110">
        <v>7156</v>
      </c>
      <c r="H4230" s="4">
        <v>3601.7604327649465</v>
      </c>
      <c r="I4230" s="46">
        <v>8828.163871246139</v>
      </c>
      <c r="J4230" s="110">
        <v>9156.7496702029221</v>
      </c>
      <c r="K4230" s="46">
        <v>9185.1528447318306</v>
      </c>
      <c r="L4230" s="110">
        <f>$L$1*gp_need_index[[#This Row],[Normalised weighted population (base year)]]</f>
        <v>3586.4097913038077</v>
      </c>
      <c r="M4230" s="4">
        <f>$M$1*gp_need_index[[#This Row],[Normalised travel time adjusted wp (base year)]]</f>
        <v>5453.7175681097651</v>
      </c>
      <c r="N4230" s="115">
        <v>9040.1273594135728</v>
      </c>
      <c r="O4230" s="43">
        <f>gp_need_index[[#This Row],[Combined weighted population (base year)]]/gp_need_index[[#This Row],[Registered population (base year)]]</f>
        <v>1.2632933705161504</v>
      </c>
      <c r="P4230" s="77">
        <v>7222.4125130047078</v>
      </c>
      <c r="Q4230" s="4">
        <v>3676.3887786156697</v>
      </c>
      <c r="R4230" s="46">
        <v>8920.8058683301715</v>
      </c>
      <c r="S4230" s="110">
        <v>9252.8398185755777</v>
      </c>
      <c r="T4230" s="46">
        <v>9281.4203386402351</v>
      </c>
      <c r="U4230" s="110">
        <f>$L$1*gp_need_index[[#This Row],[Normalised weighted population 2025/26]]</f>
        <v>3624.0452691080063</v>
      </c>
      <c r="V4230" s="4">
        <f>$M$1*gp_need_index[[#This Row],[Normalised travel time adjusted wp 2025/26]]</f>
        <v>5510.8767391808587</v>
      </c>
      <c r="W4230" s="115">
        <v>9134.9220082888642</v>
      </c>
      <c r="X4230" s="43">
        <f>gp_need_index[[#This Row],[Combined weighted population 2025/26]]/gp_need_index[[#This Row],[Registered population 2025/26]]</f>
        <v>1.264802030047506</v>
      </c>
    </row>
    <row r="4231" spans="1:24" ht="13">
      <c r="A4231" s="8" t="s">
        <v>47</v>
      </c>
      <c r="B4231" s="3" t="s">
        <v>8792</v>
      </c>
      <c r="C4231" s="74" t="s">
        <v>6427</v>
      </c>
      <c r="D4231" s="74" t="s">
        <v>6794</v>
      </c>
      <c r="E4231" s="74" t="s">
        <v>6497</v>
      </c>
      <c r="F4231" s="41">
        <v>1.0372201744042164</v>
      </c>
      <c r="G4231" s="110">
        <v>8319.0833333333339</v>
      </c>
      <c r="H4231" s="4">
        <v>6631.9538021352391</v>
      </c>
      <c r="I4231" s="46">
        <v>16255.377348026042</v>
      </c>
      <c r="J4231" s="110">
        <v>16860.405327925921</v>
      </c>
      <c r="K4231" s="46">
        <v>16912.704348037347</v>
      </c>
      <c r="L4231" s="110">
        <f>$L$1*gp_need_index[[#This Row],[Normalised weighted population (base year)]]</f>
        <v>6603.6885282771273</v>
      </c>
      <c r="M4231" s="4">
        <f>$M$1*gp_need_index[[#This Row],[Normalised travel time adjusted wp (base year)]]</f>
        <v>10041.979092382828</v>
      </c>
      <c r="N4231" s="115">
        <v>16645.667620659955</v>
      </c>
      <c r="O4231" s="43">
        <f>gp_need_index[[#This Row],[Combined weighted population (base year)]]/gp_need_index[[#This Row],[Registered population (base year)]]</f>
        <v>2.0009016563114872</v>
      </c>
      <c r="P4231" s="77">
        <v>8417.3875261172652</v>
      </c>
      <c r="Q4231" s="4">
        <v>6775.3169405415783</v>
      </c>
      <c r="R4231" s="46">
        <v>16440.39593270086</v>
      </c>
      <c r="S4231" s="110">
        <v>17052.310336590355</v>
      </c>
      <c r="T4231" s="46">
        <v>17104.982154894751</v>
      </c>
      <c r="U4231" s="110">
        <f>$L$1*gp_need_index[[#This Row],[Normalised weighted population 2025/26]]</f>
        <v>6678.8516622343668</v>
      </c>
      <c r="V4231" s="4">
        <f>$M$1*gp_need_index[[#This Row],[Normalised travel time adjusted wp 2025/26]]</f>
        <v>10156.144732404517</v>
      </c>
      <c r="W4231" s="115">
        <v>16834.996394638882</v>
      </c>
      <c r="X4231" s="43">
        <f>gp_need_index[[#This Row],[Combined weighted population 2025/26]]/gp_need_index[[#This Row],[Registered population 2025/26]]</f>
        <v>2.0000262958552955</v>
      </c>
    </row>
    <row r="4232" spans="1:24" ht="13">
      <c r="A4232" s="8" t="s">
        <v>59</v>
      </c>
      <c r="B4232" s="3" t="s">
        <v>8791</v>
      </c>
      <c r="C4232" s="74" t="s">
        <v>6427</v>
      </c>
      <c r="D4232" s="74" t="s">
        <v>6794</v>
      </c>
      <c r="E4232" s="74" t="s">
        <v>6635</v>
      </c>
      <c r="F4232" s="41">
        <v>1.0372201744042164</v>
      </c>
      <c r="G4232" s="110">
        <v>3103.083333333333</v>
      </c>
      <c r="H4232" s="4">
        <v>2031.7518483660831</v>
      </c>
      <c r="I4232" s="46">
        <v>4979.9642696706742</v>
      </c>
      <c r="J4232" s="110">
        <v>5165.3194083145827</v>
      </c>
      <c r="K4232" s="46">
        <v>5181.3416295105308</v>
      </c>
      <c r="L4232" s="110">
        <f>$L$1*gp_need_index[[#This Row],[Normalised weighted population (base year)]]</f>
        <v>2023.0925566823405</v>
      </c>
      <c r="M4232" s="4">
        <f>$M$1*gp_need_index[[#This Row],[Normalised travel time adjusted wp (base year)]]</f>
        <v>3076.4402453517437</v>
      </c>
      <c r="N4232" s="115">
        <v>5099.5328020340839</v>
      </c>
      <c r="O4232" s="43">
        <f>gp_need_index[[#This Row],[Combined weighted population (base year)]]/gp_need_index[[#This Row],[Registered population (base year)]]</f>
        <v>1.6433760406157589</v>
      </c>
      <c r="P4232" s="77">
        <v>3133.6658910777328</v>
      </c>
      <c r="Q4232" s="4">
        <v>2072.257154600657</v>
      </c>
      <c r="R4232" s="46">
        <v>5028.3593217830548</v>
      </c>
      <c r="S4232" s="110">
        <v>5215.5157327068873</v>
      </c>
      <c r="T4232" s="46">
        <v>5231.6256141021004</v>
      </c>
      <c r="U4232" s="110">
        <f>$L$1*gp_need_index[[#This Row],[Normalised weighted population 2025/26]]</f>
        <v>2042.7528723808077</v>
      </c>
      <c r="V4232" s="4">
        <f>$M$1*gp_need_index[[#This Row],[Normalised travel time adjusted wp 2025/26]]</f>
        <v>3106.2965422253328</v>
      </c>
      <c r="W4232" s="115">
        <v>5149.049414606141</v>
      </c>
      <c r="X4232" s="43">
        <f>gp_need_index[[#This Row],[Combined weighted population 2025/26]]/gp_need_index[[#This Row],[Registered population 2025/26]]</f>
        <v>1.6431392476353872</v>
      </c>
    </row>
    <row r="4233" spans="1:24" ht="13">
      <c r="A4233" s="8" t="s">
        <v>24</v>
      </c>
      <c r="B4233" s="3" t="s">
        <v>8790</v>
      </c>
      <c r="C4233" s="74" t="s">
        <v>6427</v>
      </c>
      <c r="D4233" s="74" t="s">
        <v>6794</v>
      </c>
      <c r="E4233" s="74" t="s">
        <v>6638</v>
      </c>
      <c r="F4233" s="41">
        <v>1.0372201744042164</v>
      </c>
      <c r="G4233" s="110">
        <v>15864.166666666668</v>
      </c>
      <c r="H4233" s="4">
        <v>10915.185533458562</v>
      </c>
      <c r="I4233" s="46">
        <v>26753.874493660969</v>
      </c>
      <c r="J4233" s="110">
        <v>27749.65836830355</v>
      </c>
      <c r="K4233" s="46">
        <v>27835.734587283012</v>
      </c>
      <c r="L4233" s="110">
        <f>$L$1*gp_need_index[[#This Row],[Normalised weighted population (base year)]]</f>
        <v>10868.665199101591</v>
      </c>
      <c r="M4233" s="4">
        <f>$M$1*gp_need_index[[#This Row],[Normalised travel time adjusted wp (base year)]]</f>
        <v>16527.567619843801</v>
      </c>
      <c r="N4233" s="115">
        <v>27396.232818945391</v>
      </c>
      <c r="O4233" s="43">
        <f>gp_need_index[[#This Row],[Combined weighted population (base year)]]/gp_need_index[[#This Row],[Registered population (base year)]]</f>
        <v>1.7269254285199593</v>
      </c>
      <c r="P4233" s="77">
        <v>16017.091953905125</v>
      </c>
      <c r="Q4233" s="4">
        <v>11134.179856260273</v>
      </c>
      <c r="R4233" s="46">
        <v>27017.234297557341</v>
      </c>
      <c r="S4233" s="110">
        <v>28022.820470032002</v>
      </c>
      <c r="T4233" s="46">
        <v>28109.37841315171</v>
      </c>
      <c r="U4233" s="110">
        <f>$L$1*gp_need_index[[#This Row],[Normalised weighted population 2025/26]]</f>
        <v>10975.654171339198</v>
      </c>
      <c r="V4233" s="4">
        <f>$M$1*gp_need_index[[#This Row],[Normalised travel time adjusted wp 2025/26]]</f>
        <v>16690.044626571114</v>
      </c>
      <c r="W4233" s="115">
        <v>27665.698797910314</v>
      </c>
      <c r="X4233" s="43">
        <f>gp_need_index[[#This Row],[Combined weighted population 2025/26]]/gp_need_index[[#This Row],[Registered population 2025/26]]</f>
        <v>1.7272610332467464</v>
      </c>
    </row>
    <row r="4234" spans="1:24" ht="13">
      <c r="A4234" s="8" t="s">
        <v>5</v>
      </c>
      <c r="B4234" s="3" t="s">
        <v>8789</v>
      </c>
      <c r="C4234" s="74" t="s">
        <v>6427</v>
      </c>
      <c r="D4234" s="74" t="s">
        <v>6794</v>
      </c>
      <c r="E4234" s="74" t="s">
        <v>6638</v>
      </c>
      <c r="F4234" s="41">
        <v>1.0372201744042164</v>
      </c>
      <c r="G4234" s="110">
        <v>20968.583333333332</v>
      </c>
      <c r="H4234" s="4">
        <v>14987.769799357433</v>
      </c>
      <c r="I4234" s="46">
        <v>36736.060135923042</v>
      </c>
      <c r="J4234" s="110">
        <v>38103.382701105882</v>
      </c>
      <c r="K4234" s="46">
        <v>38221.574971068563</v>
      </c>
      <c r="L4234" s="110">
        <f>$L$1*gp_need_index[[#This Row],[Normalised weighted population (base year)]]</f>
        <v>14923.892180402247</v>
      </c>
      <c r="M4234" s="4">
        <f>$M$1*gp_need_index[[#This Row],[Normalised travel time adjusted wp (base year)]]</f>
        <v>22694.197736741855</v>
      </c>
      <c r="N4234" s="115">
        <v>37618.089917144098</v>
      </c>
      <c r="O4234" s="43">
        <f>gp_need_index[[#This Row],[Combined weighted population (base year)]]/gp_need_index[[#This Row],[Registered population (base year)]]</f>
        <v>1.7940215282614436</v>
      </c>
      <c r="P4234" s="77">
        <v>21185.103398896568</v>
      </c>
      <c r="Q4234" s="4">
        <v>15295.848109788985</v>
      </c>
      <c r="R4234" s="46">
        <v>37115.577213319848</v>
      </c>
      <c r="S4234" s="110">
        <v>38497.025470312772</v>
      </c>
      <c r="T4234" s="46">
        <v>38615.936532263186</v>
      </c>
      <c r="U4234" s="110">
        <f>$L$1*gp_need_index[[#This Row],[Normalised weighted population 2025/26]]</f>
        <v>15078.069626833221</v>
      </c>
      <c r="V4234" s="4">
        <f>$M$1*gp_need_index[[#This Row],[Normalised travel time adjusted wp 2025/26]]</f>
        <v>22928.351333402781</v>
      </c>
      <c r="W4234" s="115">
        <v>38006.420960236006</v>
      </c>
      <c r="X4234" s="43">
        <f>gp_need_index[[#This Row],[Combined weighted population 2025/26]]/gp_need_index[[#This Row],[Registered population 2025/26]]</f>
        <v>1.7940163068647368</v>
      </c>
    </row>
    <row r="4235" spans="1:24" ht="13">
      <c r="A4235" s="8" t="s">
        <v>52</v>
      </c>
      <c r="B4235" s="3" t="s">
        <v>8788</v>
      </c>
      <c r="C4235" s="74" t="s">
        <v>6427</v>
      </c>
      <c r="D4235" s="74" t="s">
        <v>6794</v>
      </c>
      <c r="E4235" s="74" t="s">
        <v>6636</v>
      </c>
      <c r="F4235" s="41">
        <v>1.0372201744042164</v>
      </c>
      <c r="G4235" s="110">
        <v>7773.8333333333339</v>
      </c>
      <c r="H4235" s="4">
        <v>3712.2961712158726</v>
      </c>
      <c r="I4235" s="46">
        <v>9099.0946093921157</v>
      </c>
      <c r="J4235" s="110">
        <v>9437.7644976741558</v>
      </c>
      <c r="K4235" s="46">
        <v>9467.0393475766796</v>
      </c>
      <c r="L4235" s="110">
        <f>$L$1*gp_need_index[[#This Row],[Normalised weighted population (base year)]]</f>
        <v>3696.4744283249534</v>
      </c>
      <c r="M4235" s="4">
        <f>$M$1*gp_need_index[[#This Row],[Normalised travel time adjusted wp (base year)]]</f>
        <v>5621.0886939653046</v>
      </c>
      <c r="N4235" s="115">
        <v>9317.5631222902575</v>
      </c>
      <c r="O4235" s="43">
        <f>gp_need_index[[#This Row],[Combined weighted population (base year)]]/gp_need_index[[#This Row],[Registered population (base year)]]</f>
        <v>1.1985802528512648</v>
      </c>
      <c r="P4235" s="77">
        <v>7837.2680597198523</v>
      </c>
      <c r="Q4235" s="4">
        <v>3778.8277656840824</v>
      </c>
      <c r="R4235" s="46">
        <v>9169.3754217738078</v>
      </c>
      <c r="S4235" s="110">
        <v>9510.6611741499637</v>
      </c>
      <c r="T4235" s="46">
        <v>9540.0380625264661</v>
      </c>
      <c r="U4235" s="110">
        <f>$L$1*gp_need_index[[#This Row],[Normalised weighted population 2025/26]]</f>
        <v>3725.0257553440911</v>
      </c>
      <c r="V4235" s="4">
        <f>$M$1*gp_need_index[[#This Row],[Normalised travel time adjusted wp 2025/26]]</f>
        <v>5664.4319437621143</v>
      </c>
      <c r="W4235" s="115">
        <v>9389.4576991062058</v>
      </c>
      <c r="X4235" s="43">
        <f>gp_need_index[[#This Row],[Combined weighted population 2025/26]]/gp_need_index[[#This Row],[Registered population 2025/26]]</f>
        <v>1.1980523860557906</v>
      </c>
    </row>
    <row r="4236" spans="1:24" ht="13">
      <c r="A4236" s="8" t="s">
        <v>89</v>
      </c>
      <c r="B4236" s="3" t="s">
        <v>8787</v>
      </c>
      <c r="C4236" s="74" t="s">
        <v>6427</v>
      </c>
      <c r="D4236" s="74" t="s">
        <v>6794</v>
      </c>
      <c r="E4236" s="74" t="s">
        <v>6585</v>
      </c>
      <c r="F4236" s="41">
        <v>1.0372201744042164</v>
      </c>
      <c r="G4236" s="110">
        <v>41574.000000000015</v>
      </c>
      <c r="H4236" s="4">
        <v>11625.153819385849</v>
      </c>
      <c r="I4236" s="46">
        <v>28494.055854569062</v>
      </c>
      <c r="J4236" s="110">
        <v>29554.609582959605</v>
      </c>
      <c r="K4236" s="46">
        <v>29646.284551081775</v>
      </c>
      <c r="L4236" s="110">
        <f>$L$1*gp_need_index[[#This Row],[Normalised weighted population (base year)]]</f>
        <v>11575.607612317604</v>
      </c>
      <c r="M4236" s="4">
        <f>$M$1*gp_need_index[[#This Row],[Normalised travel time adjusted wp (base year)]]</f>
        <v>17602.588178829188</v>
      </c>
      <c r="N4236" s="115">
        <v>29178.195791146791</v>
      </c>
      <c r="O4236" s="43">
        <f>gp_need_index[[#This Row],[Combined weighted population (base year)]]/gp_need_index[[#This Row],[Registered population (base year)]]</f>
        <v>0.70183758577829369</v>
      </c>
      <c r="P4236" s="77">
        <v>42078.420188117452</v>
      </c>
      <c r="Q4236" s="4">
        <v>11849.919714284893</v>
      </c>
      <c r="R4236" s="46">
        <v>28753.986504724093</v>
      </c>
      <c r="S4236" s="110">
        <v>29824.214897246409</v>
      </c>
      <c r="T4236" s="46">
        <v>29916.337055307784</v>
      </c>
      <c r="U4236" s="110">
        <f>$L$1*gp_need_index[[#This Row],[Normalised weighted population 2025/26]]</f>
        <v>11681.203503192746</v>
      </c>
      <c r="V4236" s="4">
        <f>$M$1*gp_need_index[[#This Row],[Normalised travel time adjusted wp 2025/26]]</f>
        <v>17762.932825402397</v>
      </c>
      <c r="W4236" s="115">
        <v>29444.136328595145</v>
      </c>
      <c r="X4236" s="43">
        <f>gp_need_index[[#This Row],[Combined weighted population 2025/26]]/gp_need_index[[#This Row],[Registered population 2025/26]]</f>
        <v>0.69974433918766488</v>
      </c>
    </row>
    <row r="4237" spans="1:24" ht="13">
      <c r="A4237" s="8" t="s">
        <v>100</v>
      </c>
      <c r="B4237" s="3" t="s">
        <v>8786</v>
      </c>
      <c r="C4237" s="74" t="s">
        <v>6427</v>
      </c>
      <c r="D4237" s="74" t="s">
        <v>6794</v>
      </c>
      <c r="E4237" s="74" t="s">
        <v>6636</v>
      </c>
      <c r="F4237" s="41">
        <v>1.0372201744042164</v>
      </c>
      <c r="G4237" s="110">
        <v>10741.666666666668</v>
      </c>
      <c r="H4237" s="4">
        <v>3660.2592403487024</v>
      </c>
      <c r="I4237" s="46">
        <v>8971.5484936446483</v>
      </c>
      <c r="J4237" s="110">
        <v>9305.4710932539874</v>
      </c>
      <c r="K4237" s="46">
        <v>9334.3355843730897</v>
      </c>
      <c r="L4237" s="110">
        <f>$L$1*gp_need_index[[#This Row],[Normalised weighted population (base year)]]</f>
        <v>3644.6592779685611</v>
      </c>
      <c r="M4237" s="4">
        <f>$M$1*gp_need_index[[#This Row],[Normalised travel time adjusted wp (base year)]]</f>
        <v>5542.2953568296252</v>
      </c>
      <c r="N4237" s="115">
        <v>9186.9546347981868</v>
      </c>
      <c r="O4237" s="43">
        <f>gp_need_index[[#This Row],[Combined weighted population (base year)]]/gp_need_index[[#This Row],[Registered population (base year)]]</f>
        <v>0.85526342604793038</v>
      </c>
      <c r="P4237" s="77">
        <v>10834.604652403264</v>
      </c>
      <c r="Q4237" s="4">
        <v>3726.3535352427484</v>
      </c>
      <c r="R4237" s="46">
        <v>9042.0460093950041</v>
      </c>
      <c r="S4237" s="110">
        <v>9378.5925388356354</v>
      </c>
      <c r="T4237" s="46">
        <v>9407.5614886380863</v>
      </c>
      <c r="U4237" s="110">
        <f>$L$1*gp_need_index[[#This Row],[Normalised weighted population 2025/26]]</f>
        <v>3673.2986399510869</v>
      </c>
      <c r="V4237" s="4">
        <f>$M$1*gp_need_index[[#This Row],[Normalised travel time adjusted wp 2025/26]]</f>
        <v>5585.7735011002223</v>
      </c>
      <c r="W4237" s="115">
        <v>9259.0721410513088</v>
      </c>
      <c r="X4237" s="43">
        <f>gp_need_index[[#This Row],[Combined weighted population 2025/26]]/gp_need_index[[#This Row],[Registered population 2025/26]]</f>
        <v>0.85458329473955652</v>
      </c>
    </row>
    <row r="4238" spans="1:24" ht="13">
      <c r="A4238" s="8" t="s">
        <v>87</v>
      </c>
      <c r="B4238" s="3" t="s">
        <v>8785</v>
      </c>
      <c r="C4238" s="74" t="s">
        <v>6427</v>
      </c>
      <c r="D4238" s="74" t="s">
        <v>6794</v>
      </c>
      <c r="E4238" s="74" t="s">
        <v>6636</v>
      </c>
      <c r="F4238" s="41">
        <v>1.0372201744042164</v>
      </c>
      <c r="G4238" s="110">
        <v>9845</v>
      </c>
      <c r="H4238" s="4">
        <v>4981.6690403816965</v>
      </c>
      <c r="I4238" s="46">
        <v>12210.415284906101</v>
      </c>
      <c r="J4238" s="110">
        <v>12664.889071358217</v>
      </c>
      <c r="K4238" s="46">
        <v>12704.174087072213</v>
      </c>
      <c r="L4238" s="110">
        <f>$L$1*gp_need_index[[#This Row],[Normalised weighted population (base year)]]</f>
        <v>4960.437251998078</v>
      </c>
      <c r="M4238" s="4">
        <f>$M$1*gp_need_index[[#This Row],[Normalised travel time adjusted wp (base year)]]</f>
        <v>7543.1490992258396</v>
      </c>
      <c r="N4238" s="115">
        <v>12503.586351223918</v>
      </c>
      <c r="O4238" s="43">
        <f>gp_need_index[[#This Row],[Combined weighted population (base year)]]/gp_need_index[[#This Row],[Registered population (base year)]]</f>
        <v>1.2700443221151769</v>
      </c>
      <c r="P4238" s="77">
        <v>9942.4927799963752</v>
      </c>
      <c r="Q4238" s="4">
        <v>5077.6975273241833</v>
      </c>
      <c r="R4238" s="46">
        <v>12321.100032411601</v>
      </c>
      <c r="S4238" s="110">
        <v>12779.693524469758</v>
      </c>
      <c r="T4238" s="46">
        <v>12819.167923071473</v>
      </c>
      <c r="U4238" s="110">
        <f>$L$1*gp_need_index[[#This Row],[Normalised weighted population 2025/26]]</f>
        <v>5005.4025322070966</v>
      </c>
      <c r="V4238" s="4">
        <f>$M$1*gp_need_index[[#This Row],[Normalised travel time adjusted wp 2025/26]]</f>
        <v>7611.4271033282103</v>
      </c>
      <c r="W4238" s="115">
        <v>12616.829635535307</v>
      </c>
      <c r="X4238" s="43">
        <f>gp_need_index[[#This Row],[Combined weighted population 2025/26]]/gp_need_index[[#This Row],[Registered population 2025/26]]</f>
        <v>1.2689805177349001</v>
      </c>
    </row>
    <row r="4239" spans="1:24" ht="13">
      <c r="A4239" s="8" t="s">
        <v>45</v>
      </c>
      <c r="B4239" s="3" t="s">
        <v>8784</v>
      </c>
      <c r="C4239" s="74" t="s">
        <v>6427</v>
      </c>
      <c r="D4239" s="74" t="s">
        <v>6794</v>
      </c>
      <c r="E4239" s="74" t="s">
        <v>6497</v>
      </c>
      <c r="F4239" s="41">
        <v>1.0372201744042164</v>
      </c>
      <c r="G4239" s="110">
        <v>12717.416666666668</v>
      </c>
      <c r="H4239" s="4">
        <v>8518.7233274348073</v>
      </c>
      <c r="I4239" s="46">
        <v>20879.979918783669</v>
      </c>
      <c r="J4239" s="110">
        <v>21657.136412917334</v>
      </c>
      <c r="K4239" s="46">
        <v>21724.314336032803</v>
      </c>
      <c r="L4239" s="110">
        <f>$L$1*gp_need_index[[#This Row],[Normalised weighted population (base year)]]</f>
        <v>8482.4166740781584</v>
      </c>
      <c r="M4239" s="4">
        <f>$M$1*gp_need_index[[#This Row],[Normalised travel time adjusted wp (base year)]]</f>
        <v>12898.889844551086</v>
      </c>
      <c r="N4239" s="115">
        <v>21381.306518629244</v>
      </c>
      <c r="O4239" s="43">
        <f>gp_need_index[[#This Row],[Combined weighted population (base year)]]/gp_need_index[[#This Row],[Registered population (base year)]]</f>
        <v>1.6812617750168792</v>
      </c>
      <c r="P4239" s="77">
        <v>12849.633696971385</v>
      </c>
      <c r="Q4239" s="4">
        <v>8699.5537738445346</v>
      </c>
      <c r="R4239" s="46">
        <v>21109.581992247524</v>
      </c>
      <c r="S4239" s="110">
        <v>21895.284315599085</v>
      </c>
      <c r="T4239" s="46">
        <v>21962.915294301114</v>
      </c>
      <c r="U4239" s="110">
        <f>$L$1*gp_need_index[[#This Row],[Normalised weighted population 2025/26]]</f>
        <v>8575.6916898553845</v>
      </c>
      <c r="V4239" s="4">
        <f>$M$1*gp_need_index[[#This Row],[Normalised travel time adjusted wp 2025/26]]</f>
        <v>13040.560022486346</v>
      </c>
      <c r="W4239" s="115">
        <v>21616.251712341731</v>
      </c>
      <c r="X4239" s="43">
        <f>gp_need_index[[#This Row],[Combined weighted population 2025/26]]/gp_need_index[[#This Row],[Registered population 2025/26]]</f>
        <v>1.6822465310771162</v>
      </c>
    </row>
    <row r="4240" spans="1:24" ht="13">
      <c r="A4240" s="8" t="s">
        <v>48</v>
      </c>
      <c r="B4240" s="3" t="s">
        <v>8783</v>
      </c>
      <c r="C4240" s="74" t="s">
        <v>6427</v>
      </c>
      <c r="D4240" s="74" t="s">
        <v>6794</v>
      </c>
      <c r="E4240" s="74" t="s">
        <v>6636</v>
      </c>
      <c r="F4240" s="41">
        <v>1.0372201744042164</v>
      </c>
      <c r="G4240" s="110">
        <v>10052.25</v>
      </c>
      <c r="H4240" s="4">
        <v>6117.0965168541206</v>
      </c>
      <c r="I4240" s="46">
        <v>14993.426541020977</v>
      </c>
      <c r="J4240" s="110">
        <v>15551.484491794585</v>
      </c>
      <c r="K4240" s="46">
        <v>15599.723391416515</v>
      </c>
      <c r="L4240" s="110">
        <f>$L$1*gp_need_index[[#This Row],[Normalised weighted population (base year)]]</f>
        <v>6091.0255559542247</v>
      </c>
      <c r="M4240" s="4">
        <f>$M$1*gp_need_index[[#This Row],[Normalised travel time adjusted wp (base year)]]</f>
        <v>9262.3919226577655</v>
      </c>
      <c r="N4240" s="115">
        <v>15353.417478611991</v>
      </c>
      <c r="O4240" s="43">
        <f>gp_need_index[[#This Row],[Combined weighted population (base year)]]/gp_need_index[[#This Row],[Registered population (base year)]]</f>
        <v>1.5273612851463096</v>
      </c>
      <c r="P4240" s="77">
        <v>10153.360824738498</v>
      </c>
      <c r="Q4240" s="4">
        <v>6245.4170476186755</v>
      </c>
      <c r="R4240" s="46">
        <v>15154.586852358125</v>
      </c>
      <c r="S4240" s="110">
        <v>15718.64321802674</v>
      </c>
      <c r="T4240" s="46">
        <v>15767.195555113578</v>
      </c>
      <c r="U4240" s="110">
        <f>$L$1*gp_need_index[[#This Row],[Normalised weighted population 2025/26]]</f>
        <v>6156.49635225782</v>
      </c>
      <c r="V4240" s="4">
        <f>$M$1*gp_need_index[[#This Row],[Normalised travel time adjusted wp 2025/26]]</f>
        <v>9361.8291227526861</v>
      </c>
      <c r="W4240" s="115">
        <v>15518.325475010506</v>
      </c>
      <c r="X4240" s="43">
        <f>gp_need_index[[#This Row],[Combined weighted population 2025/26]]/gp_need_index[[#This Row],[Registered population 2025/26]]</f>
        <v>1.5283929866060073</v>
      </c>
    </row>
    <row r="4241" spans="1:24" ht="13">
      <c r="A4241" s="8" t="s">
        <v>57</v>
      </c>
      <c r="B4241" s="3" t="s">
        <v>8782</v>
      </c>
      <c r="C4241" s="74" t="s">
        <v>6427</v>
      </c>
      <c r="D4241" s="74" t="s">
        <v>6794</v>
      </c>
      <c r="E4241" s="74" t="s">
        <v>6639</v>
      </c>
      <c r="F4241" s="41">
        <v>1.0372201744042164</v>
      </c>
      <c r="G4241" s="110">
        <v>5607.3333333333339</v>
      </c>
      <c r="H4241" s="4">
        <v>3460.4387402534867</v>
      </c>
      <c r="I4241" s="46">
        <v>8481.7746309447575</v>
      </c>
      <c r="J4241" s="110">
        <v>8797.4677619657796</v>
      </c>
      <c r="K4241" s="46">
        <v>8824.7564857220586</v>
      </c>
      <c r="L4241" s="110">
        <f>$L$1*gp_need_index[[#This Row],[Normalised weighted population (base year)]]</f>
        <v>3445.6904094326364</v>
      </c>
      <c r="M4241" s="4">
        <f>$M$1*gp_need_index[[#This Row],[Normalised travel time adjusted wp (base year)]]</f>
        <v>5239.7309325208207</v>
      </c>
      <c r="N4241" s="115">
        <v>8685.4213419534572</v>
      </c>
      <c r="O4241" s="43">
        <f>gp_need_index[[#This Row],[Combined weighted population (base year)]]/gp_need_index[[#This Row],[Registered population (base year)]]</f>
        <v>1.5489397233301847</v>
      </c>
      <c r="P4241" s="77">
        <v>5664.5558467148003</v>
      </c>
      <c r="Q4241" s="4">
        <v>3533.6856518602849</v>
      </c>
      <c r="R4241" s="46">
        <v>8574.5348487923911</v>
      </c>
      <c r="S4241" s="110">
        <v>8893.6805312994748</v>
      </c>
      <c r="T4241" s="46">
        <v>8921.1516666327771</v>
      </c>
      <c r="U4241" s="110">
        <f>$L$1*gp_need_index[[#This Row],[Normalised weighted population 2025/26]]</f>
        <v>3483.3739139964532</v>
      </c>
      <c r="V4241" s="4">
        <f>$M$1*gp_need_index[[#This Row],[Normalised travel time adjusted wp 2025/26]]</f>
        <v>5296.9659182092109</v>
      </c>
      <c r="W4241" s="115">
        <v>8780.3398322056637</v>
      </c>
      <c r="X4241" s="43">
        <f>gp_need_index[[#This Row],[Combined weighted population 2025/26]]/gp_need_index[[#This Row],[Registered population 2025/26]]</f>
        <v>1.5500491247337396</v>
      </c>
    </row>
    <row r="4242" spans="1:24" ht="13">
      <c r="A4242" s="8" t="s">
        <v>81</v>
      </c>
      <c r="B4242" s="3" t="s">
        <v>8781</v>
      </c>
      <c r="C4242" s="74" t="s">
        <v>6427</v>
      </c>
      <c r="D4242" s="74" t="s">
        <v>6794</v>
      </c>
      <c r="E4242" s="74" t="s">
        <v>6585</v>
      </c>
      <c r="F4242" s="41">
        <v>1.0372201744042164</v>
      </c>
      <c r="G4242" s="110">
        <v>8352</v>
      </c>
      <c r="H4242" s="4">
        <v>3582.1785480667172</v>
      </c>
      <c r="I4242" s="46">
        <v>8780.1673178243145</v>
      </c>
      <c r="J4242" s="110">
        <v>9106.9666766919363</v>
      </c>
      <c r="K4242" s="46">
        <v>9135.2154301539613</v>
      </c>
      <c r="L4242" s="110">
        <f>$L$1*gp_need_index[[#This Row],[Normalised weighted population (base year)]]</f>
        <v>3566.9113642637835</v>
      </c>
      <c r="M4242" s="4">
        <f>$M$1*gp_need_index[[#This Row],[Normalised travel time adjusted wp (base year)]]</f>
        <v>5424.0670484294633</v>
      </c>
      <c r="N4242" s="115">
        <v>8990.9784126932464</v>
      </c>
      <c r="O4242" s="43">
        <f>gp_need_index[[#This Row],[Combined weighted population (base year)]]/gp_need_index[[#This Row],[Registered population (base year)]]</f>
        <v>1.0765060360025438</v>
      </c>
      <c r="P4242" s="77">
        <v>8428.4595362607652</v>
      </c>
      <c r="Q4242" s="4">
        <v>3652.5427640154649</v>
      </c>
      <c r="R4242" s="46">
        <v>8862.9431993384824</v>
      </c>
      <c r="S4242" s="110">
        <v>9192.8234909525254</v>
      </c>
      <c r="T4242" s="46">
        <v>9221.2186303243925</v>
      </c>
      <c r="U4242" s="110">
        <f>$L$1*gp_need_index[[#This Row],[Normalised weighted population 2025/26]]</f>
        <v>3600.5387681357411</v>
      </c>
      <c r="V4242" s="4">
        <f>$M$1*gp_need_index[[#This Row],[Normalised travel time adjusted wp 2025/26]]</f>
        <v>5475.1317581421772</v>
      </c>
      <c r="W4242" s="115">
        <v>9075.6705262779178</v>
      </c>
      <c r="X4242" s="43">
        <f>gp_need_index[[#This Row],[Combined weighted population 2025/26]]/gp_need_index[[#This Row],[Registered population 2025/26]]</f>
        <v>1.0767887639767069</v>
      </c>
    </row>
    <row r="4243" spans="1:24" ht="13">
      <c r="A4243" s="8" t="s">
        <v>44</v>
      </c>
      <c r="B4243" s="3" t="s">
        <v>8780</v>
      </c>
      <c r="C4243" s="74" t="s">
        <v>6427</v>
      </c>
      <c r="D4243" s="74" t="s">
        <v>6794</v>
      </c>
      <c r="E4243" s="74" t="s">
        <v>6639</v>
      </c>
      <c r="F4243" s="41">
        <v>1.0372201744042164</v>
      </c>
      <c r="G4243" s="110">
        <v>7399.0833333333339</v>
      </c>
      <c r="H4243" s="4">
        <v>5182.3576201073956</v>
      </c>
      <c r="I4243" s="46">
        <v>12702.316870805316</v>
      </c>
      <c r="J4243" s="110">
        <v>13175.099320074311</v>
      </c>
      <c r="K4243" s="46">
        <v>13215.966948752804</v>
      </c>
      <c r="L4243" s="110">
        <f>$L$1*gp_need_index[[#This Row],[Normalised weighted population (base year)]]</f>
        <v>5160.2705004239251</v>
      </c>
      <c r="M4243" s="4">
        <f>$M$1*gp_need_index[[#This Row],[Normalised travel time adjusted wp (base year)]]</f>
        <v>7847.0279533029934</v>
      </c>
      <c r="N4243" s="115">
        <v>13007.298453726919</v>
      </c>
      <c r="O4243" s="43">
        <f>gp_need_index[[#This Row],[Combined weighted population (base year)]]/gp_need_index[[#This Row],[Registered population (base year)]]</f>
        <v>1.7579607997017987</v>
      </c>
      <c r="P4243" s="77">
        <v>7474.893599528149</v>
      </c>
      <c r="Q4243" s="4">
        <v>5292.0641791518601</v>
      </c>
      <c r="R4243" s="46">
        <v>12841.263540885453</v>
      </c>
      <c r="S4243" s="110">
        <v>13319.217609447716</v>
      </c>
      <c r="T4243" s="46">
        <v>13360.358510359902</v>
      </c>
      <c r="U4243" s="110">
        <f>$L$1*gp_need_index[[#This Row],[Normalised weighted population 2025/26]]</f>
        <v>5216.7170849359682</v>
      </c>
      <c r="V4243" s="4">
        <f>$M$1*gp_need_index[[#This Row],[Normalised travel time adjusted wp 2025/26]]</f>
        <v>7932.7609628168284</v>
      </c>
      <c r="W4243" s="115">
        <v>13149.478047752797</v>
      </c>
      <c r="X4243" s="43">
        <f>gp_need_index[[#This Row],[Combined weighted population 2025/26]]/gp_need_index[[#This Row],[Registered population 2025/26]]</f>
        <v>1.7591525381154394</v>
      </c>
    </row>
    <row r="4244" spans="1:24" ht="13">
      <c r="A4244" s="8" t="s">
        <v>104</v>
      </c>
      <c r="B4244" s="3" t="s">
        <v>8779</v>
      </c>
      <c r="C4244" s="74" t="s">
        <v>6427</v>
      </c>
      <c r="D4244" s="74" t="s">
        <v>6794</v>
      </c>
      <c r="E4244" s="74" t="s">
        <v>6635</v>
      </c>
      <c r="F4244" s="41">
        <v>1.0372201744042164</v>
      </c>
      <c r="G4244" s="110">
        <v>5154.583333333333</v>
      </c>
      <c r="H4244" s="4">
        <v>3160.3568050690847</v>
      </c>
      <c r="I4244" s="46">
        <v>7746.2530580746579</v>
      </c>
      <c r="J4244" s="110">
        <v>8034.5699478753913</v>
      </c>
      <c r="K4244" s="46">
        <v>8059.4922511722525</v>
      </c>
      <c r="L4244" s="110">
        <f>$L$1*gp_need_index[[#This Row],[Normalised weighted population (base year)]]</f>
        <v>3146.8874183318208</v>
      </c>
      <c r="M4244" s="4">
        <f>$M$1*gp_need_index[[#This Row],[Normalised travel time adjusted wp (base year)]]</f>
        <v>4785.3525383056294</v>
      </c>
      <c r="N4244" s="115">
        <v>7932.2399566374497</v>
      </c>
      <c r="O4244" s="43">
        <f>gp_need_index[[#This Row],[Combined weighted population (base year)]]/gp_need_index[[#This Row],[Registered population (base year)]]</f>
        <v>1.5388712226925778</v>
      </c>
      <c r="P4244" s="77">
        <v>5206.1880828303019</v>
      </c>
      <c r="Q4244" s="4">
        <v>3225.4854654270266</v>
      </c>
      <c r="R4244" s="46">
        <v>7826.6830307946393</v>
      </c>
      <c r="S4244" s="110">
        <v>8117.9935382073372</v>
      </c>
      <c r="T4244" s="46">
        <v>8143.0687023464261</v>
      </c>
      <c r="U4244" s="110">
        <f>$L$1*gp_need_index[[#This Row],[Normalised weighted population 2025/26]]</f>
        <v>3179.5618052014115</v>
      </c>
      <c r="V4244" s="4">
        <f>$M$1*gp_need_index[[#This Row],[Normalised travel time adjusted wp 2025/26]]</f>
        <v>4834.9763570655186</v>
      </c>
      <c r="W4244" s="115">
        <v>8014.5381622669302</v>
      </c>
      <c r="X4244" s="43">
        <f>gp_need_index[[#This Row],[Combined weighted population 2025/26]]/gp_need_index[[#This Row],[Registered population 2025/26]]</f>
        <v>1.5394253981523256</v>
      </c>
    </row>
    <row r="4245" spans="1:24" ht="13">
      <c r="A4245" s="8" t="s">
        <v>21</v>
      </c>
      <c r="B4245" s="3" t="s">
        <v>8778</v>
      </c>
      <c r="C4245" s="74" t="s">
        <v>6427</v>
      </c>
      <c r="D4245" s="74" t="s">
        <v>6794</v>
      </c>
      <c r="E4245" s="74" t="s">
        <v>6638</v>
      </c>
      <c r="F4245" s="41">
        <v>1.0372201744042164</v>
      </c>
      <c r="G4245" s="110">
        <v>8013.75</v>
      </c>
      <c r="H4245" s="4">
        <v>4196.3225087956062</v>
      </c>
      <c r="I4245" s="46">
        <v>10285.47663171688</v>
      </c>
      <c r="J4245" s="110">
        <v>10668.303865779875</v>
      </c>
      <c r="K4245" s="46">
        <v>10701.395705956878</v>
      </c>
      <c r="L4245" s="110">
        <f>$L$1*gp_need_index[[#This Row],[Normalised weighted population (base year)]]</f>
        <v>4178.4378539191084</v>
      </c>
      <c r="M4245" s="4">
        <f>$M$1*gp_need_index[[#This Row],[Normalised travel time adjusted wp (base year)]]</f>
        <v>6353.9922254364383</v>
      </c>
      <c r="N4245" s="115">
        <v>10532.430079355547</v>
      </c>
      <c r="O4245" s="43">
        <f>gp_need_index[[#This Row],[Combined weighted population (base year)]]/gp_need_index[[#This Row],[Registered population (base year)]]</f>
        <v>1.3142948157049505</v>
      </c>
      <c r="P4245" s="77">
        <v>8086.8886756964584</v>
      </c>
      <c r="Q4245" s="4">
        <v>4274.0955982607738</v>
      </c>
      <c r="R4245" s="46">
        <v>10371.149350838232</v>
      </c>
      <c r="S4245" s="110">
        <v>10757.165338448607</v>
      </c>
      <c r="T4245" s="46">
        <v>10790.392475827248</v>
      </c>
      <c r="U4245" s="110">
        <f>$L$1*gp_need_index[[#This Row],[Normalised weighted population 2025/26]]</f>
        <v>4213.2420876403685</v>
      </c>
      <c r="V4245" s="4">
        <f>$M$1*gp_need_index[[#This Row],[Normalised travel time adjusted wp 2025/26]]</f>
        <v>6406.8343779353409</v>
      </c>
      <c r="W4245" s="115">
        <v>10620.076465575708</v>
      </c>
      <c r="X4245" s="43">
        <f>gp_need_index[[#This Row],[Combined weighted population 2025/26]]/gp_need_index[[#This Row],[Registered population 2025/26]]</f>
        <v>1.3132462794365209</v>
      </c>
    </row>
    <row r="4246" spans="1:24" ht="13">
      <c r="A4246" s="8" t="s">
        <v>63</v>
      </c>
      <c r="B4246" s="3" t="s">
        <v>8777</v>
      </c>
      <c r="C4246" s="74" t="s">
        <v>6427</v>
      </c>
      <c r="D4246" s="74" t="s">
        <v>6794</v>
      </c>
      <c r="E4246" s="74" t="s">
        <v>6636</v>
      </c>
      <c r="F4246" s="41">
        <v>1.0372201744042164</v>
      </c>
      <c r="G4246" s="110">
        <v>11358.666666666666</v>
      </c>
      <c r="H4246" s="4">
        <v>5437.9203449666138</v>
      </c>
      <c r="I4246" s="46">
        <v>13328.718780803367</v>
      </c>
      <c r="J4246" s="110">
        <v>13824.816018409623</v>
      </c>
      <c r="K4246" s="46">
        <v>13867.698992864929</v>
      </c>
      <c r="L4246" s="110">
        <f>$L$1*gp_need_index[[#This Row],[Normalised weighted population (base year)]]</f>
        <v>5414.744021313757</v>
      </c>
      <c r="M4246" s="4">
        <f>$M$1*gp_need_index[[#This Row],[Normalised travel time adjusted wp (base year)]]</f>
        <v>8233.9962007299255</v>
      </c>
      <c r="N4246" s="115">
        <v>13648.740222043682</v>
      </c>
      <c r="O4246" s="43">
        <f>gp_need_index[[#This Row],[Combined weighted population (base year)]]/gp_need_index[[#This Row],[Registered population (base year)]]</f>
        <v>1.2016146456782206</v>
      </c>
      <c r="P4246" s="77">
        <v>11459.88508092214</v>
      </c>
      <c r="Q4246" s="4">
        <v>5540.3806219019561</v>
      </c>
      <c r="R4246" s="46">
        <v>13443.80666488064</v>
      </c>
      <c r="S4246" s="110">
        <v>13944.187493604064</v>
      </c>
      <c r="T4246" s="46">
        <v>13987.258825028846</v>
      </c>
      <c r="U4246" s="110">
        <f>$L$1*gp_need_index[[#This Row],[Normalised weighted population 2025/26]]</f>
        <v>5461.4980599037663</v>
      </c>
      <c r="V4246" s="4">
        <f>$M$1*gp_need_index[[#This Row],[Normalised travel time adjusted wp 2025/26]]</f>
        <v>8304.9852814926471</v>
      </c>
      <c r="W4246" s="115">
        <v>13766.483341396413</v>
      </c>
      <c r="X4246" s="43">
        <f>gp_need_index[[#This Row],[Combined weighted population 2025/26]]/gp_need_index[[#This Row],[Registered population 2025/26]]</f>
        <v>1.2012758630812264</v>
      </c>
    </row>
    <row r="4247" spans="1:24" ht="13">
      <c r="A4247" s="8" t="s">
        <v>8</v>
      </c>
      <c r="B4247" s="3" t="s">
        <v>8776</v>
      </c>
      <c r="C4247" s="74" t="s">
        <v>6427</v>
      </c>
      <c r="D4247" s="74" t="s">
        <v>6794</v>
      </c>
      <c r="E4247" s="74" t="s">
        <v>6638</v>
      </c>
      <c r="F4247" s="41">
        <v>1.0372201744042164</v>
      </c>
      <c r="G4247" s="110">
        <v>8329.25</v>
      </c>
      <c r="H4247" s="4">
        <v>4851.4514082192964</v>
      </c>
      <c r="I4247" s="46">
        <v>11891.242864331525</v>
      </c>
      <c r="J4247" s="110">
        <v>12333.83699762484</v>
      </c>
      <c r="K4247" s="46">
        <v>12372.095128235816</v>
      </c>
      <c r="L4247" s="110">
        <f>$L$1*gp_need_index[[#This Row],[Normalised weighted population (base year)]]</f>
        <v>4830.7746051603708</v>
      </c>
      <c r="M4247" s="4">
        <f>$M$1*gp_need_index[[#This Row],[Normalised travel time adjusted wp (base year)]]</f>
        <v>7345.9760219324771</v>
      </c>
      <c r="N4247" s="115">
        <v>12176.750627092848</v>
      </c>
      <c r="O4247" s="43">
        <f>gp_need_index[[#This Row],[Combined weighted population (base year)]]/gp_need_index[[#This Row],[Registered population (base year)]]</f>
        <v>1.461926419196548</v>
      </c>
      <c r="P4247" s="77">
        <v>8405.4371612651084</v>
      </c>
      <c r="Q4247" s="4">
        <v>4947.8882371917061</v>
      </c>
      <c r="R4247" s="46">
        <v>12006.11607752813</v>
      </c>
      <c r="S4247" s="110">
        <v>12452.985811850993</v>
      </c>
      <c r="T4247" s="46">
        <v>12491.45106336718</v>
      </c>
      <c r="U4247" s="110">
        <f>$L$1*gp_need_index[[#This Row],[Normalised weighted population 2025/26]]</f>
        <v>4877.4414344779234</v>
      </c>
      <c r="V4247" s="4">
        <f>$M$1*gp_need_index[[#This Row],[Normalised travel time adjusted wp 2025/26]]</f>
        <v>7416.844038098091</v>
      </c>
      <c r="W4247" s="115">
        <v>12294.285472576015</v>
      </c>
      <c r="X4247" s="43">
        <f>gp_need_index[[#This Row],[Combined weighted population 2025/26]]/gp_need_index[[#This Row],[Registered population 2025/26]]</f>
        <v>1.4626586620898125</v>
      </c>
    </row>
    <row r="4248" spans="1:24" ht="13">
      <c r="A4248" s="8" t="s">
        <v>105</v>
      </c>
      <c r="B4248" s="3" t="s">
        <v>8775</v>
      </c>
      <c r="C4248" s="74" t="s">
        <v>6427</v>
      </c>
      <c r="D4248" s="74" t="s">
        <v>6794</v>
      </c>
      <c r="E4248" s="74" t="s">
        <v>6636</v>
      </c>
      <c r="F4248" s="41">
        <v>1.0372201744042164</v>
      </c>
      <c r="G4248" s="110">
        <v>9544.3333333333321</v>
      </c>
      <c r="H4248" s="4">
        <v>4332.2514453322019</v>
      </c>
      <c r="I4248" s="46">
        <v>10618.647854231554</v>
      </c>
      <c r="J4248" s="110">
        <v>11013.875779303011</v>
      </c>
      <c r="K4248" s="46">
        <v>11048.039543440547</v>
      </c>
      <c r="L4248" s="110">
        <f>$L$1*gp_need_index[[#This Row],[Normalised weighted population (base year)]]</f>
        <v>4313.7874636492934</v>
      </c>
      <c r="M4248" s="4">
        <f>$M$1*gp_need_index[[#This Row],[Normalised travel time adjusted wp (base year)]]</f>
        <v>6559.8132518601815</v>
      </c>
      <c r="N4248" s="115">
        <v>10873.600715509474</v>
      </c>
      <c r="O4248" s="43">
        <f>gp_need_index[[#This Row],[Combined weighted population (base year)]]/gp_need_index[[#This Row],[Registered population (base year)]]</f>
        <v>1.1392729419386172</v>
      </c>
      <c r="P4248" s="77">
        <v>9635.1838645324751</v>
      </c>
      <c r="Q4248" s="4">
        <v>4409.2721121151089</v>
      </c>
      <c r="R4248" s="46">
        <v>10699.156944884431</v>
      </c>
      <c r="S4248" s="110">
        <v>11097.381432351112</v>
      </c>
      <c r="T4248" s="46">
        <v>11131.659442012075</v>
      </c>
      <c r="U4248" s="110">
        <f>$L$1*gp_need_index[[#This Row],[Normalised weighted population 2025/26]]</f>
        <v>4346.4939918942982</v>
      </c>
      <c r="V4248" s="4">
        <f>$M$1*gp_need_index[[#This Row],[Normalised travel time adjusted wp 2025/26]]</f>
        <v>6609.4628676686607</v>
      </c>
      <c r="W4248" s="115">
        <v>10955.956859562959</v>
      </c>
      <c r="X4248" s="43">
        <f>gp_need_index[[#This Row],[Combined weighted population 2025/26]]/gp_need_index[[#This Row],[Registered population 2025/26]]</f>
        <v>1.1370781309002629</v>
      </c>
    </row>
    <row r="4249" spans="1:24" ht="13">
      <c r="A4249" s="8" t="s">
        <v>22</v>
      </c>
      <c r="B4249" s="3" t="s">
        <v>8774</v>
      </c>
      <c r="C4249" s="74" t="s">
        <v>6427</v>
      </c>
      <c r="D4249" s="74" t="s">
        <v>6794</v>
      </c>
      <c r="E4249" s="74" t="s">
        <v>6634</v>
      </c>
      <c r="F4249" s="41">
        <v>1.0372201744042164</v>
      </c>
      <c r="G4249" s="110">
        <v>11999.333333333336</v>
      </c>
      <c r="H4249" s="4">
        <v>6397.2702206593549</v>
      </c>
      <c r="I4249" s="46">
        <v>15680.151662188413</v>
      </c>
      <c r="J4249" s="110">
        <v>16263.769641739629</v>
      </c>
      <c r="K4249" s="46">
        <v>16314.217967212095</v>
      </c>
      <c r="L4249" s="110">
        <f>$L$1*gp_need_index[[#This Row],[Normalised weighted population (base year)]]</f>
        <v>6370.0051642180588</v>
      </c>
      <c r="M4249" s="4">
        <f>$M$1*gp_need_index[[#This Row],[Normalised travel time adjusted wp (base year)]]</f>
        <v>9686.6256492168632</v>
      </c>
      <c r="N4249" s="115">
        <v>16056.630813434922</v>
      </c>
      <c r="O4249" s="43">
        <f>gp_need_index[[#This Row],[Combined weighted population (base year)]]/gp_need_index[[#This Row],[Registered population (base year)]]</f>
        <v>1.3381269081700304</v>
      </c>
      <c r="P4249" s="77">
        <v>12119.154184827232</v>
      </c>
      <c r="Q4249" s="4">
        <v>6529.7428680093135</v>
      </c>
      <c r="R4249" s="46">
        <v>15844.50720621517</v>
      </c>
      <c r="S4249" s="110">
        <v>16434.242527779363</v>
      </c>
      <c r="T4249" s="46">
        <v>16485.005234961398</v>
      </c>
      <c r="U4249" s="110">
        <f>$L$1*gp_need_index[[#This Row],[Normalised weighted population 2025/26]]</f>
        <v>6436.7740122989708</v>
      </c>
      <c r="V4249" s="4">
        <f>$M$1*gp_need_index[[#This Row],[Normalised travel time adjusted wp 2025/26]]</f>
        <v>9788.0312042771766</v>
      </c>
      <c r="W4249" s="115">
        <v>16224.805216576147</v>
      </c>
      <c r="X4249" s="43">
        <f>gp_need_index[[#This Row],[Combined weighted population 2025/26]]/gp_need_index[[#This Row],[Registered population 2025/26]]</f>
        <v>1.3387737270385627</v>
      </c>
    </row>
    <row r="4250" spans="1:24" ht="13">
      <c r="A4250" s="8" t="s">
        <v>16</v>
      </c>
      <c r="B4250" s="3" t="s">
        <v>8773</v>
      </c>
      <c r="C4250" s="74" t="s">
        <v>6427</v>
      </c>
      <c r="D4250" s="74" t="s">
        <v>6794</v>
      </c>
      <c r="E4250" s="74" t="s">
        <v>6634</v>
      </c>
      <c r="F4250" s="41">
        <v>1.0372201744042164</v>
      </c>
      <c r="G4250" s="110">
        <v>10132.916666666666</v>
      </c>
      <c r="H4250" s="4">
        <v>5221.6130429797731</v>
      </c>
      <c r="I4250" s="46">
        <v>12798.534626655994</v>
      </c>
      <c r="J4250" s="110">
        <v>13274.898317578532</v>
      </c>
      <c r="K4250" s="46">
        <v>13316.075511162262</v>
      </c>
      <c r="L4250" s="110">
        <f>$L$1*gp_need_index[[#This Row],[Normalised weighted population (base year)]]</f>
        <v>5199.3586173543417</v>
      </c>
      <c r="M4250" s="4">
        <f>$M$1*gp_need_index[[#This Row],[Normalised travel time adjusted wp (base year)]]</f>
        <v>7906.4677726244336</v>
      </c>
      <c r="N4250" s="115">
        <v>13105.826389978774</v>
      </c>
      <c r="O4250" s="43">
        <f>gp_need_index[[#This Row],[Combined weighted population (base year)]]/gp_need_index[[#This Row],[Registered population (base year)]]</f>
        <v>1.2933913127985961</v>
      </c>
      <c r="P4250" s="77">
        <v>10225.260565043944</v>
      </c>
      <c r="Q4250" s="4">
        <v>5326.5149614590391</v>
      </c>
      <c r="R4250" s="46">
        <v>12924.858818610724</v>
      </c>
      <c r="S4250" s="110">
        <v>13405.924317989291</v>
      </c>
      <c r="T4250" s="46">
        <v>13447.333041847925</v>
      </c>
      <c r="U4250" s="110">
        <f>$L$1*gp_need_index[[#This Row],[Normalised weighted population 2025/26]]</f>
        <v>5250.6773655688603</v>
      </c>
      <c r="V4250" s="4">
        <f>$M$1*gp_need_index[[#This Row],[Normalised travel time adjusted wp 2025/26]]</f>
        <v>7984.402403996156</v>
      </c>
      <c r="W4250" s="115">
        <v>13235.079769565016</v>
      </c>
      <c r="X4250" s="43">
        <f>gp_need_index[[#This Row],[Combined weighted population 2025/26]]/gp_need_index[[#This Row],[Registered population 2025/26]]</f>
        <v>1.2943513454131854</v>
      </c>
    </row>
    <row r="4251" spans="1:24" ht="13">
      <c r="A4251" s="8" t="s">
        <v>74</v>
      </c>
      <c r="B4251" s="3" t="s">
        <v>8772</v>
      </c>
      <c r="C4251" s="74" t="s">
        <v>6427</v>
      </c>
      <c r="D4251" s="74" t="s">
        <v>6794</v>
      </c>
      <c r="E4251" s="74" t="s">
        <v>6639</v>
      </c>
      <c r="F4251" s="41">
        <v>1.0372201744042164</v>
      </c>
      <c r="G4251" s="110">
        <v>16469.916666666668</v>
      </c>
      <c r="H4251" s="4">
        <v>8617.776635781207</v>
      </c>
      <c r="I4251" s="46">
        <v>21122.7664267691</v>
      </c>
      <c r="J4251" s="110">
        <v>21908.959477072975</v>
      </c>
      <c r="K4251" s="46">
        <v>21976.918526100937</v>
      </c>
      <c r="L4251" s="110">
        <f>$L$1*gp_need_index[[#This Row],[Normalised weighted population (base year)]]</f>
        <v>8581.0478189158111</v>
      </c>
      <c r="M4251" s="4">
        <f>$M$1*gp_need_index[[#This Row],[Normalised travel time adjusted wp (base year)]]</f>
        <v>13048.874491779125</v>
      </c>
      <c r="N4251" s="115">
        <v>21629.922310694936</v>
      </c>
      <c r="O4251" s="43">
        <f>gp_need_index[[#This Row],[Combined weighted population (base year)]]/gp_need_index[[#This Row],[Registered population (base year)]]</f>
        <v>1.3132988313457323</v>
      </c>
      <c r="P4251" s="77">
        <v>16625.69459044173</v>
      </c>
      <c r="Q4251" s="4">
        <v>8796.7803316850786</v>
      </c>
      <c r="R4251" s="46">
        <v>21345.503517410067</v>
      </c>
      <c r="S4251" s="110">
        <v>22139.986881073884</v>
      </c>
      <c r="T4251" s="46">
        <v>22208.373706274881</v>
      </c>
      <c r="U4251" s="110">
        <f>$L$1*gp_need_index[[#This Row],[Normalised weighted population 2025/26]]</f>
        <v>8671.533960135177</v>
      </c>
      <c r="V4251" s="4">
        <f>$M$1*gp_need_index[[#This Row],[Normalised travel time adjusted wp 2025/26]]</f>
        <v>13186.301838246052</v>
      </c>
      <c r="W4251" s="115">
        <v>21857.835798381231</v>
      </c>
      <c r="X4251" s="43">
        <f>gp_need_index[[#This Row],[Combined weighted population 2025/26]]/gp_need_index[[#This Row],[Registered population 2025/26]]</f>
        <v>1.3147021124126452</v>
      </c>
    </row>
    <row r="4252" spans="1:24" ht="13">
      <c r="A4252" s="8" t="s">
        <v>32</v>
      </c>
      <c r="B4252" s="3" t="s">
        <v>8771</v>
      </c>
      <c r="C4252" s="74" t="s">
        <v>6427</v>
      </c>
      <c r="D4252" s="74" t="s">
        <v>6794</v>
      </c>
      <c r="E4252" s="74" t="s">
        <v>6585</v>
      </c>
      <c r="F4252" s="41">
        <v>1.0372201744042164</v>
      </c>
      <c r="G4252" s="110">
        <v>11767.666666666668</v>
      </c>
      <c r="H4252" s="4">
        <v>6192.7137636317775</v>
      </c>
      <c r="I4252" s="46">
        <v>15178.769641570601</v>
      </c>
      <c r="J4252" s="110">
        <v>15743.726094871285</v>
      </c>
      <c r="K4252" s="46">
        <v>15792.561305629868</v>
      </c>
      <c r="L4252" s="110">
        <f>$L$1*gp_need_index[[#This Row],[Normalised weighted population (base year)]]</f>
        <v>6166.3205233173476</v>
      </c>
      <c r="M4252" s="4">
        <f>$M$1*gp_need_index[[#This Row],[Normalised travel time adjusted wp (base year)]]</f>
        <v>9376.8901284384337</v>
      </c>
      <c r="N4252" s="115">
        <v>15543.21065175578</v>
      </c>
      <c r="O4252" s="43">
        <f>gp_need_index[[#This Row],[Combined weighted population (base year)]]/gp_need_index[[#This Row],[Registered population (base year)]]</f>
        <v>1.3208404938749494</v>
      </c>
      <c r="P4252" s="77">
        <v>11880.980629182384</v>
      </c>
      <c r="Q4252" s="4">
        <v>6322.0158048661106</v>
      </c>
      <c r="R4252" s="46">
        <v>15340.454747270212</v>
      </c>
      <c r="S4252" s="110">
        <v>15911.4291484036</v>
      </c>
      <c r="T4252" s="46">
        <v>15960.576969931903</v>
      </c>
      <c r="U4252" s="110">
        <f>$L$1*gp_need_index[[#This Row],[Normalised weighted population 2025/26]]</f>
        <v>6232.0045154414338</v>
      </c>
      <c r="V4252" s="4">
        <f>$M$1*gp_need_index[[#This Row],[Normalised travel time adjusted wp 2025/26]]</f>
        <v>9476.6500339741597</v>
      </c>
      <c r="W4252" s="115">
        <v>15708.654549415594</v>
      </c>
      <c r="X4252" s="43">
        <f>gp_need_index[[#This Row],[Combined weighted population 2025/26]]/gp_need_index[[#This Row],[Registered population 2025/26]]</f>
        <v>1.3221681812048052</v>
      </c>
    </row>
    <row r="4253" spans="1:24" ht="13">
      <c r="A4253" s="8" t="s">
        <v>31</v>
      </c>
      <c r="B4253" s="3" t="s">
        <v>8770</v>
      </c>
      <c r="C4253" s="74" t="s">
        <v>6427</v>
      </c>
      <c r="D4253" s="74" t="s">
        <v>6794</v>
      </c>
      <c r="E4253" s="74" t="s">
        <v>6640</v>
      </c>
      <c r="F4253" s="41">
        <v>1.0372201744042164</v>
      </c>
      <c r="G4253" s="110">
        <v>13705.333333333332</v>
      </c>
      <c r="H4253" s="4">
        <v>7767.9713833300239</v>
      </c>
      <c r="I4253" s="46">
        <v>19039.834991619329</v>
      </c>
      <c r="J4253" s="110">
        <v>19748.500970634905</v>
      </c>
      <c r="K4253" s="46">
        <v>19809.758528169601</v>
      </c>
      <c r="L4253" s="110">
        <f>$L$1*gp_need_index[[#This Row],[Normalised weighted population (base year)]]</f>
        <v>7734.8644219393827</v>
      </c>
      <c r="M4253" s="4">
        <f>$M$1*gp_need_index[[#This Row],[Normalised travel time adjusted wp (base year)]]</f>
        <v>11762.115441231403</v>
      </c>
      <c r="N4253" s="115">
        <v>19496.979863170785</v>
      </c>
      <c r="O4253" s="43">
        <f>gp_need_index[[#This Row],[Combined weighted population (base year)]]/gp_need_index[[#This Row],[Registered population (base year)]]</f>
        <v>1.4225834125282704</v>
      </c>
      <c r="P4253" s="77">
        <v>13844.182379983846</v>
      </c>
      <c r="Q4253" s="4">
        <v>7925.58865814203</v>
      </c>
      <c r="R4253" s="46">
        <v>19231.545429247904</v>
      </c>
      <c r="S4253" s="110">
        <v>19947.346904187121</v>
      </c>
      <c r="T4253" s="46">
        <v>20008.961020459541</v>
      </c>
      <c r="U4253" s="110">
        <f>$L$1*gp_need_index[[#This Row],[Normalised weighted population 2025/26]]</f>
        <v>7812.746097068416</v>
      </c>
      <c r="V4253" s="4">
        <f>$M$1*gp_need_index[[#This Row],[Normalised travel time adjusted wp 2025/26]]</f>
        <v>11880.392638157526</v>
      </c>
      <c r="W4253" s="115">
        <v>19693.138735225941</v>
      </c>
      <c r="X4253" s="43">
        <f>gp_need_index[[#This Row],[Combined weighted population 2025/26]]/gp_need_index[[#This Row],[Registered population 2025/26]]</f>
        <v>1.4224847805890375</v>
      </c>
    </row>
    <row r="4254" spans="1:24" ht="13">
      <c r="A4254" s="8" t="s">
        <v>80</v>
      </c>
      <c r="B4254" s="3" t="s">
        <v>8769</v>
      </c>
      <c r="C4254" s="74" t="s">
        <v>6427</v>
      </c>
      <c r="D4254" s="74" t="s">
        <v>6794</v>
      </c>
      <c r="E4254" s="74" t="s">
        <v>6636</v>
      </c>
      <c r="F4254" s="41">
        <v>1.0372201744042164</v>
      </c>
      <c r="G4254" s="110">
        <v>5701.916666666667</v>
      </c>
      <c r="H4254" s="4">
        <v>2669.5779203958268</v>
      </c>
      <c r="I4254" s="46">
        <v>6543.3200759060228</v>
      </c>
      <c r="J4254" s="110">
        <v>6786.8635903138556</v>
      </c>
      <c r="K4254" s="46">
        <v>6807.915653327751</v>
      </c>
      <c r="L4254" s="110">
        <f>$L$1*gp_need_index[[#This Row],[Normalised weighted population (base year)]]</f>
        <v>2658.2002248845483</v>
      </c>
      <c r="M4254" s="4">
        <f>$M$1*gp_need_index[[#This Row],[Normalised travel time adjusted wp (base year)]]</f>
        <v>4042.2244276597039</v>
      </c>
      <c r="N4254" s="115">
        <v>6700.4246525442522</v>
      </c>
      <c r="O4254" s="43">
        <f>gp_need_index[[#This Row],[Combined weighted population (base year)]]/gp_need_index[[#This Row],[Registered population (base year)]]</f>
        <v>1.1751179549351976</v>
      </c>
      <c r="P4254" s="77">
        <v>5749.7537572286528</v>
      </c>
      <c r="Q4254" s="4">
        <v>2721.2356079611595</v>
      </c>
      <c r="R4254" s="46">
        <v>6603.1140998504034</v>
      </c>
      <c r="S4254" s="110">
        <v>6848.8831582577759</v>
      </c>
      <c r="T4254" s="46">
        <v>6870.0382464645454</v>
      </c>
      <c r="U4254" s="110">
        <f>$L$1*gp_need_index[[#This Row],[Normalised weighted population 2025/26]]</f>
        <v>2682.4913318534668</v>
      </c>
      <c r="V4254" s="4">
        <f>$M$1*gp_need_index[[#This Row],[Normalised travel time adjusted wp 2025/26]]</f>
        <v>4079.1099409760109</v>
      </c>
      <c r="W4254" s="115">
        <v>6761.6012728294772</v>
      </c>
      <c r="X4254" s="43">
        <f>gp_need_index[[#This Row],[Combined weighted population 2025/26]]/gp_need_index[[#This Row],[Registered population 2025/26]]</f>
        <v>1.1759810173311716</v>
      </c>
    </row>
    <row r="4255" spans="1:24" ht="13">
      <c r="A4255" s="8" t="s">
        <v>51</v>
      </c>
      <c r="B4255" s="3" t="s">
        <v>8768</v>
      </c>
      <c r="C4255" s="74" t="s">
        <v>6427</v>
      </c>
      <c r="D4255" s="74" t="s">
        <v>6794</v>
      </c>
      <c r="E4255" s="74" t="s">
        <v>6585</v>
      </c>
      <c r="F4255" s="41">
        <v>1.0372201744042164</v>
      </c>
      <c r="G4255" s="110">
        <v>17364.333333333332</v>
      </c>
      <c r="H4255" s="4">
        <v>6086.7519756648071</v>
      </c>
      <c r="I4255" s="46">
        <v>14919.04997233526</v>
      </c>
      <c r="J4255" s="110">
        <v>15474.339614250799</v>
      </c>
      <c r="K4255" s="46">
        <v>15522.33921941784</v>
      </c>
      <c r="L4255" s="110">
        <f>$L$1*gp_need_index[[#This Row],[Normalised weighted population (base year)]]</f>
        <v>6060.8103426812995</v>
      </c>
      <c r="M4255" s="4">
        <f>$M$1*gp_need_index[[#This Row],[Normalised travel time adjusted wp (base year)]]</f>
        <v>9216.4447919505328</v>
      </c>
      <c r="N4255" s="115">
        <v>15277.255134631832</v>
      </c>
      <c r="O4255" s="43">
        <f>gp_need_index[[#This Row],[Combined weighted population (base year)]]/gp_need_index[[#This Row],[Registered population (base year)]]</f>
        <v>0.8798066036491563</v>
      </c>
      <c r="P4255" s="77">
        <v>17505.546008909376</v>
      </c>
      <c r="Q4255" s="4">
        <v>6206.7259947766088</v>
      </c>
      <c r="R4255" s="46">
        <v>15060.702502244492</v>
      </c>
      <c r="S4255" s="110">
        <v>15621.264476028051</v>
      </c>
      <c r="T4255" s="46">
        <v>15669.516025989624</v>
      </c>
      <c r="U4255" s="110">
        <f>$L$1*gp_need_index[[#This Row],[Normalised weighted population 2025/26]]</f>
        <v>6118.3561730078172</v>
      </c>
      <c r="V4255" s="4">
        <f>$M$1*gp_need_index[[#This Row],[Normalised travel time adjusted wp 2025/26]]</f>
        <v>9303.8315506890322</v>
      </c>
      <c r="W4255" s="115">
        <v>15422.18772369685</v>
      </c>
      <c r="X4255" s="43">
        <f>gp_need_index[[#This Row],[Combined weighted population 2025/26]]/gp_need_index[[#This Row],[Registered population 2025/26]]</f>
        <v>0.88098867158144001</v>
      </c>
    </row>
    <row r="4256" spans="1:24" ht="13">
      <c r="A4256" s="8" t="s">
        <v>72</v>
      </c>
      <c r="B4256" s="3" t="s">
        <v>8767</v>
      </c>
      <c r="C4256" s="74" t="s">
        <v>6427</v>
      </c>
      <c r="D4256" s="74" t="s">
        <v>6794</v>
      </c>
      <c r="E4256" s="74" t="s">
        <v>6634</v>
      </c>
      <c r="F4256" s="41">
        <v>1.0372201744042164</v>
      </c>
      <c r="G4256" s="110">
        <v>9199.75</v>
      </c>
      <c r="H4256" s="4">
        <v>4120.1614890433166</v>
      </c>
      <c r="I4256" s="46">
        <v>10098.800706006217</v>
      </c>
      <c r="J4256" s="110">
        <v>10474.679829557193</v>
      </c>
      <c r="K4256" s="46">
        <v>10507.1710704504</v>
      </c>
      <c r="L4256" s="110">
        <f>$L$1*gp_need_index[[#This Row],[Normalised weighted population (base year)]]</f>
        <v>4102.6014311324843</v>
      </c>
      <c r="M4256" s="4">
        <f>$M$1*gp_need_index[[#This Row],[Normalised travel time adjusted wp (base year)]]</f>
        <v>6238.6706488957789</v>
      </c>
      <c r="N4256" s="115">
        <v>10341.272080028262</v>
      </c>
      <c r="O4256" s="43">
        <f>gp_need_index[[#This Row],[Combined weighted population (base year)]]/gp_need_index[[#This Row],[Registered population (base year)]]</f>
        <v>1.1240818587492336</v>
      </c>
      <c r="P4256" s="77">
        <v>9284.7260875974353</v>
      </c>
      <c r="Q4256" s="4">
        <v>4204.0231546630348</v>
      </c>
      <c r="R4256" s="46">
        <v>10201.117642088886</v>
      </c>
      <c r="S4256" s="110">
        <v>10580.805019845364</v>
      </c>
      <c r="T4256" s="46">
        <v>10613.487408830724</v>
      </c>
      <c r="U4256" s="110">
        <f>$L$1*gp_need_index[[#This Row],[Normalised weighted population 2025/26]]</f>
        <v>4144.1673180750986</v>
      </c>
      <c r="V4256" s="4">
        <f>$M$1*gp_need_index[[#This Row],[Normalised travel time adjusted wp 2025/26]]</f>
        <v>6301.7963575479143</v>
      </c>
      <c r="W4256" s="115">
        <v>10445.963675623014</v>
      </c>
      <c r="X4256" s="43">
        <f>gp_need_index[[#This Row],[Combined weighted population 2025/26]]/gp_need_index[[#This Row],[Registered population 2025/26]]</f>
        <v>1.1250696657143999</v>
      </c>
    </row>
    <row r="4257" spans="1:24" ht="13">
      <c r="A4257" s="8" t="s">
        <v>43</v>
      </c>
      <c r="B4257" s="3" t="s">
        <v>8766</v>
      </c>
      <c r="C4257" s="74" t="s">
        <v>6427</v>
      </c>
      <c r="D4257" s="74" t="s">
        <v>6794</v>
      </c>
      <c r="E4257" s="74" t="s">
        <v>6585</v>
      </c>
      <c r="F4257" s="41">
        <v>1.0372201744042164</v>
      </c>
      <c r="G4257" s="110">
        <v>9592.3333333333358</v>
      </c>
      <c r="H4257" s="4">
        <v>3502.0147827478795</v>
      </c>
      <c r="I4257" s="46">
        <v>8583.6803859526299</v>
      </c>
      <c r="J4257" s="110">
        <v>8903.1664669478378</v>
      </c>
      <c r="K4257" s="46">
        <v>8930.7830558170881</v>
      </c>
      <c r="L4257" s="110">
        <f>$L$1*gp_need_index[[#This Row],[Normalised weighted population (base year)]]</f>
        <v>3487.0892555438663</v>
      </c>
      <c r="M4257" s="4">
        <f>$M$1*gp_need_index[[#This Row],[Normalised travel time adjusted wp (base year)]]</f>
        <v>5302.6845902103969</v>
      </c>
      <c r="N4257" s="115">
        <v>8789.7738457542637</v>
      </c>
      <c r="O4257" s="43">
        <f>gp_need_index[[#This Row],[Combined weighted population (base year)]]/gp_need_index[[#This Row],[Registered population (base year)]]</f>
        <v>0.91633323616995466</v>
      </c>
      <c r="P4257" s="77">
        <v>9677.0570805079078</v>
      </c>
      <c r="Q4257" s="4">
        <v>3568.3528632553634</v>
      </c>
      <c r="R4257" s="46">
        <v>8658.6552945544718</v>
      </c>
      <c r="S4257" s="110">
        <v>8980.931954723781</v>
      </c>
      <c r="T4257" s="46">
        <v>9008.6725955393722</v>
      </c>
      <c r="U4257" s="110">
        <f>$L$1*gp_need_index[[#This Row],[Normalised weighted population 2025/26]]</f>
        <v>3517.5475422536938</v>
      </c>
      <c r="V4257" s="4">
        <f>$M$1*gp_need_index[[#This Row],[Normalised travel time adjusted wp 2025/26]]</f>
        <v>5348.9317848228466</v>
      </c>
      <c r="W4257" s="115">
        <v>8866.4793270765404</v>
      </c>
      <c r="X4257" s="43">
        <f>gp_need_index[[#This Row],[Combined weighted population 2025/26]]/gp_need_index[[#This Row],[Registered population 2025/26]]</f>
        <v>0.91623716314910653</v>
      </c>
    </row>
    <row r="4258" spans="1:24" ht="13">
      <c r="A4258" s="8" t="s">
        <v>23</v>
      </c>
      <c r="B4258" s="3" t="s">
        <v>8765</v>
      </c>
      <c r="C4258" s="74" t="s">
        <v>6427</v>
      </c>
      <c r="D4258" s="74" t="s">
        <v>6794</v>
      </c>
      <c r="E4258" s="74" t="s">
        <v>6637</v>
      </c>
      <c r="F4258" s="41">
        <v>1.0372201744042164</v>
      </c>
      <c r="G4258" s="110">
        <v>14862.583333333334</v>
      </c>
      <c r="H4258" s="4">
        <v>8022.9256873005579</v>
      </c>
      <c r="I4258" s="46">
        <v>19664.745619948804</v>
      </c>
      <c r="J4258" s="110">
        <v>20396.670881537852</v>
      </c>
      <c r="K4258" s="46">
        <v>20459.9389868943</v>
      </c>
      <c r="L4258" s="110">
        <f>$L$1*gp_need_index[[#This Row],[Normalised weighted population (base year)]]</f>
        <v>7988.7321150199705</v>
      </c>
      <c r="M4258" s="4">
        <f>$M$1*gp_need_index[[#This Row],[Normalised travel time adjusted wp (base year)]]</f>
        <v>12148.162429248843</v>
      </c>
      <c r="N4258" s="115">
        <v>20136.894544268813</v>
      </c>
      <c r="O4258" s="43">
        <f>gp_need_index[[#This Row],[Combined weighted population (base year)]]/gp_need_index[[#This Row],[Registered population (base year)]]</f>
        <v>1.3548717670841528</v>
      </c>
      <c r="P4258" s="77">
        <v>15010.07461344275</v>
      </c>
      <c r="Q4258" s="4">
        <v>8185.9781563781262</v>
      </c>
      <c r="R4258" s="46">
        <v>19863.383981641371</v>
      </c>
      <c r="S4258" s="110">
        <v>20602.702597695981</v>
      </c>
      <c r="T4258" s="46">
        <v>20666.341001313158</v>
      </c>
      <c r="U4258" s="110">
        <f>$L$1*gp_need_index[[#This Row],[Normalised weighted population 2025/26]]</f>
        <v>8069.4282343594732</v>
      </c>
      <c r="V4258" s="4">
        <f>$M$1*gp_need_index[[#This Row],[Normalised travel time adjusted wp 2025/26]]</f>
        <v>12270.714368357292</v>
      </c>
      <c r="W4258" s="115">
        <v>20340.142602716765</v>
      </c>
      <c r="X4258" s="43">
        <f>gp_need_index[[#This Row],[Combined weighted population 2025/26]]/gp_need_index[[#This Row],[Registered population 2025/26]]</f>
        <v>1.35509936669472</v>
      </c>
    </row>
    <row r="4259" spans="1:24" ht="13">
      <c r="A4259" s="8" t="s">
        <v>108</v>
      </c>
      <c r="B4259" s="3" t="s">
        <v>8764</v>
      </c>
      <c r="C4259" s="74" t="s">
        <v>6427</v>
      </c>
      <c r="D4259" s="74" t="s">
        <v>6794</v>
      </c>
      <c r="E4259" s="74" t="s">
        <v>6548</v>
      </c>
      <c r="F4259" s="41">
        <v>1.0372201744042164</v>
      </c>
      <c r="G4259" s="110">
        <v>8225.3333333333321</v>
      </c>
      <c r="H4259" s="4">
        <v>4768.5256052218519</v>
      </c>
      <c r="I4259" s="46">
        <v>11687.985987123255</v>
      </c>
      <c r="J4259" s="110">
        <v>12123.01486399802</v>
      </c>
      <c r="K4259" s="46">
        <v>12160.61904882347</v>
      </c>
      <c r="L4259" s="110">
        <f>$L$1*gp_need_index[[#This Row],[Normalised weighted population (base year)]]</f>
        <v>4748.2022305192686</v>
      </c>
      <c r="M4259" s="4">
        <f>$M$1*gp_need_index[[#This Row],[Normalised travel time adjusted wp (base year)]]</f>
        <v>7220.4113384675111</v>
      </c>
      <c r="N4259" s="115">
        <v>11968.613568986781</v>
      </c>
      <c r="O4259" s="43">
        <f>gp_need_index[[#This Row],[Combined weighted population (base year)]]/gp_need_index[[#This Row],[Registered population (base year)]]</f>
        <v>1.4550916156168077</v>
      </c>
      <c r="P4259" s="77">
        <v>8306.7964924655316</v>
      </c>
      <c r="Q4259" s="4">
        <v>4868.9999416877627</v>
      </c>
      <c r="R4259" s="46">
        <v>11814.692587834221</v>
      </c>
      <c r="S4259" s="110">
        <v>12254.437506485614</v>
      </c>
      <c r="T4259" s="46">
        <v>12292.289474519479</v>
      </c>
      <c r="U4259" s="110">
        <f>$L$1*gp_need_index[[#This Row],[Normalised weighted population 2025/26]]</f>
        <v>4799.6763309143362</v>
      </c>
      <c r="V4259" s="4">
        <f>$M$1*gp_need_index[[#This Row],[Normalised travel time adjusted wp 2025/26]]</f>
        <v>7298.5911277380492</v>
      </c>
      <c r="W4259" s="115">
        <v>12098.267458652386</v>
      </c>
      <c r="X4259" s="43">
        <f>gp_need_index[[#This Row],[Combined weighted population 2025/26]]/gp_need_index[[#This Row],[Registered population 2025/26]]</f>
        <v>1.4564299811155614</v>
      </c>
    </row>
    <row r="4260" spans="1:24" ht="13">
      <c r="A4260" s="8" t="s">
        <v>4</v>
      </c>
      <c r="B4260" s="3" t="s">
        <v>8763</v>
      </c>
      <c r="C4260" s="74" t="s">
        <v>6427</v>
      </c>
      <c r="D4260" s="74" t="s">
        <v>6794</v>
      </c>
      <c r="E4260" s="74" t="s">
        <v>6634</v>
      </c>
      <c r="F4260" s="41">
        <v>1.0372201744042164</v>
      </c>
      <c r="G4260" s="110">
        <v>14921.250000000002</v>
      </c>
      <c r="H4260" s="4">
        <v>8244.7629642667907</v>
      </c>
      <c r="I4260" s="46">
        <v>20208.484125151248</v>
      </c>
      <c r="J4260" s="110">
        <v>20960.647428734217</v>
      </c>
      <c r="K4260" s="46">
        <v>21025.664923871667</v>
      </c>
      <c r="L4260" s="110">
        <f>$L$1*gp_need_index[[#This Row],[Normalised weighted population (base year)]]</f>
        <v>8209.6239252998439</v>
      </c>
      <c r="M4260" s="4">
        <f>$M$1*gp_need_index[[#This Row],[Normalised travel time adjusted wp (base year)]]</f>
        <v>12484.064240942529</v>
      </c>
      <c r="N4260" s="115">
        <v>20693.688166242373</v>
      </c>
      <c r="O4260" s="43">
        <f>gp_need_index[[#This Row],[Combined weighted population (base year)]]/gp_need_index[[#This Row],[Registered population (base year)]]</f>
        <v>1.3868602272760238</v>
      </c>
      <c r="P4260" s="77">
        <v>15071.758869235053</v>
      </c>
      <c r="Q4260" s="4">
        <v>8417.3758925629809</v>
      </c>
      <c r="R4260" s="46">
        <v>20424.873640973172</v>
      </c>
      <c r="S4260" s="110">
        <v>21185.091000074277</v>
      </c>
      <c r="T4260" s="46">
        <v>21250.528306919648</v>
      </c>
      <c r="U4260" s="110">
        <f>$L$1*gp_need_index[[#This Row],[Normalised weighted population 2025/26]]</f>
        <v>8297.5313871002436</v>
      </c>
      <c r="V4260" s="4">
        <f>$M$1*gp_need_index[[#This Row],[Normalised travel time adjusted wp 2025/26]]</f>
        <v>12617.577684135445</v>
      </c>
      <c r="W4260" s="115">
        <v>20915.109071235689</v>
      </c>
      <c r="X4260" s="43">
        <f>gp_need_index[[#This Row],[Combined weighted population 2025/26]]/gp_need_index[[#This Row],[Registered population 2025/26]]</f>
        <v>1.3877019432634545</v>
      </c>
    </row>
    <row r="4261" spans="1:24" ht="13">
      <c r="A4261" s="8" t="s">
        <v>20</v>
      </c>
      <c r="B4261" s="3" t="s">
        <v>8762</v>
      </c>
      <c r="C4261" s="74" t="s">
        <v>6427</v>
      </c>
      <c r="D4261" s="74" t="s">
        <v>6794</v>
      </c>
      <c r="E4261" s="74" t="s">
        <v>6634</v>
      </c>
      <c r="F4261" s="41">
        <v>1.0372201744042164</v>
      </c>
      <c r="G4261" s="110">
        <v>9663.0833333333339</v>
      </c>
      <c r="H4261" s="4">
        <v>4405.311464888272</v>
      </c>
      <c r="I4261" s="46">
        <v>10797.723014036756</v>
      </c>
      <c r="J4261" s="110">
        <v>11199.616147787625</v>
      </c>
      <c r="K4261" s="46">
        <v>11234.356056986795</v>
      </c>
      <c r="L4261" s="110">
        <f>$L$1*gp_need_index[[#This Row],[Normalised weighted population (base year)]]</f>
        <v>4386.5361026495812</v>
      </c>
      <c r="M4261" s="4">
        <f>$M$1*gp_need_index[[#This Row],[Normalised travel time adjusted wp (base year)]]</f>
        <v>6670.4393525177147</v>
      </c>
      <c r="N4261" s="115">
        <v>11056.975455167296</v>
      </c>
      <c r="O4261" s="43">
        <f>gp_need_index[[#This Row],[Combined weighted population (base year)]]/gp_need_index[[#This Row],[Registered population (base year)]]</f>
        <v>1.1442492084307765</v>
      </c>
      <c r="P4261" s="77">
        <v>9752.325978865385</v>
      </c>
      <c r="Q4261" s="4">
        <v>4494.171528867827</v>
      </c>
      <c r="R4261" s="46">
        <v>10905.166499584095</v>
      </c>
      <c r="S4261" s="110">
        <v>11311.058698605633</v>
      </c>
      <c r="T4261" s="46">
        <v>11345.996722653019</v>
      </c>
      <c r="U4261" s="110">
        <f>$L$1*gp_need_index[[#This Row],[Normalised weighted population 2025/26]]</f>
        <v>4430.1846318566404</v>
      </c>
      <c r="V4261" s="4">
        <f>$M$1*gp_need_index[[#This Row],[Normalised travel time adjusted wp 2025/26]]</f>
        <v>6736.726399663431</v>
      </c>
      <c r="W4261" s="115">
        <v>11166.911031520071</v>
      </c>
      <c r="X4261" s="43">
        <f>gp_need_index[[#This Row],[Combined weighted population 2025/26]]/gp_need_index[[#This Row],[Registered population 2025/26]]</f>
        <v>1.1450510427686977</v>
      </c>
    </row>
    <row r="4262" spans="1:24" ht="13">
      <c r="A4262" s="8" t="s">
        <v>76</v>
      </c>
      <c r="B4262" s="3" t="s">
        <v>8761</v>
      </c>
      <c r="C4262" s="74" t="s">
        <v>6427</v>
      </c>
      <c r="D4262" s="74" t="s">
        <v>6794</v>
      </c>
      <c r="E4262" s="74" t="s">
        <v>6636</v>
      </c>
      <c r="F4262" s="41">
        <v>1.0372201744042164</v>
      </c>
      <c r="G4262" s="110">
        <v>11150.166666666666</v>
      </c>
      <c r="H4262" s="4">
        <v>6181.828869985904</v>
      </c>
      <c r="I4262" s="46">
        <v>15152.090014588002</v>
      </c>
      <c r="J4262" s="110">
        <v>15716.053447519354</v>
      </c>
      <c r="K4262" s="46">
        <v>15764.802820938192</v>
      </c>
      <c r="L4262" s="110">
        <f>$L$1*gp_need_index[[#This Row],[Normalised weighted population (base year)]]</f>
        <v>6155.4820209023237</v>
      </c>
      <c r="M4262" s="4">
        <f>$M$1*gp_need_index[[#This Row],[Normalised travel time adjusted wp (base year)]]</f>
        <v>9360.4084282222066</v>
      </c>
      <c r="N4262" s="115">
        <v>15515.89044912453</v>
      </c>
      <c r="O4262" s="43">
        <f>gp_need_index[[#This Row],[Combined weighted population (base year)]]/gp_need_index[[#This Row],[Registered population (base year)]]</f>
        <v>1.3915388812536014</v>
      </c>
      <c r="P4262" s="77">
        <v>11259.181913358083</v>
      </c>
      <c r="Q4262" s="4">
        <v>6308.6237740017277</v>
      </c>
      <c r="R4262" s="46">
        <v>15307.958807717043</v>
      </c>
      <c r="S4262" s="110">
        <v>15877.723704312832</v>
      </c>
      <c r="T4262" s="46">
        <v>15926.767415196186</v>
      </c>
      <c r="U4262" s="110">
        <f>$L$1*gp_need_index[[#This Row],[Normalised weighted population 2025/26]]</f>
        <v>6218.8031569833411</v>
      </c>
      <c r="V4262" s="4">
        <f>$M$1*gp_need_index[[#This Row],[Normalised travel time adjusted wp 2025/26]]</f>
        <v>9456.57548913543</v>
      </c>
      <c r="W4262" s="115">
        <v>15675.37864611877</v>
      </c>
      <c r="X4262" s="43">
        <f>gp_need_index[[#This Row],[Combined weighted population 2025/26]]/gp_need_index[[#This Row],[Registered population 2025/26]]</f>
        <v>1.3922306937346165</v>
      </c>
    </row>
    <row r="4263" spans="1:24" ht="13">
      <c r="A4263" s="8" t="s">
        <v>79</v>
      </c>
      <c r="B4263" s="3" t="s">
        <v>8760</v>
      </c>
      <c r="C4263" s="74" t="s">
        <v>6427</v>
      </c>
      <c r="D4263" s="74" t="s">
        <v>6794</v>
      </c>
      <c r="E4263" s="74" t="s">
        <v>6634</v>
      </c>
      <c r="F4263" s="41">
        <v>1.0372201744042164</v>
      </c>
      <c r="G4263" s="110">
        <v>3338.75</v>
      </c>
      <c r="H4263" s="4">
        <v>2011.7210658886963</v>
      </c>
      <c r="I4263" s="46">
        <v>4930.867436752249</v>
      </c>
      <c r="J4263" s="110">
        <v>5114.3951827122391</v>
      </c>
      <c r="K4263" s="46">
        <v>5130.2594428718348</v>
      </c>
      <c r="L4263" s="110">
        <f>$L$1*gp_need_index[[#This Row],[Normalised weighted population (base year)]]</f>
        <v>2003.1471450578288</v>
      </c>
      <c r="M4263" s="4">
        <f>$M$1*gp_need_index[[#This Row],[Normalised travel time adjusted wp (base year)]]</f>
        <v>3046.1100131391463</v>
      </c>
      <c r="N4263" s="115">
        <v>5049.2571581969751</v>
      </c>
      <c r="O4263" s="43">
        <f>gp_need_index[[#This Row],[Combined weighted population (base year)]]/gp_need_index[[#This Row],[Registered population (base year)]]</f>
        <v>1.5123196280634894</v>
      </c>
      <c r="P4263" s="77">
        <v>3374.690770858535</v>
      </c>
      <c r="Q4263" s="4">
        <v>2054.2226811306223</v>
      </c>
      <c r="R4263" s="46">
        <v>4984.5984340065697</v>
      </c>
      <c r="S4263" s="110">
        <v>5170.1260570552786</v>
      </c>
      <c r="T4263" s="46">
        <v>5186.0957371111062</v>
      </c>
      <c r="U4263" s="110">
        <f>$L$1*gp_need_index[[#This Row],[Normalised weighted population 2025/26]]</f>
        <v>2024.9751692608065</v>
      </c>
      <c r="V4263" s="4">
        <f>$M$1*gp_need_index[[#This Row],[Normalised travel time adjusted wp 2025/26]]</f>
        <v>3079.2630138543727</v>
      </c>
      <c r="W4263" s="115">
        <v>5104.2381831151797</v>
      </c>
      <c r="X4263" s="43">
        <f>gp_need_index[[#This Row],[Combined weighted population 2025/26]]/gp_need_index[[#This Row],[Registered population 2025/26]]</f>
        <v>1.5125054500376165</v>
      </c>
    </row>
    <row r="4264" spans="1:24" ht="13">
      <c r="A4264" s="8" t="s">
        <v>30</v>
      </c>
      <c r="B4264" s="3" t="s">
        <v>8759</v>
      </c>
      <c r="C4264" s="74" t="s">
        <v>6427</v>
      </c>
      <c r="D4264" s="74" t="s">
        <v>6794</v>
      </c>
      <c r="E4264" s="74" t="s">
        <v>6635</v>
      </c>
      <c r="F4264" s="41">
        <v>1.0372201744042164</v>
      </c>
      <c r="G4264" s="110">
        <v>12946.833333333332</v>
      </c>
      <c r="H4264" s="4">
        <v>9400.5712410833275</v>
      </c>
      <c r="I4264" s="46">
        <v>23041.450132178539</v>
      </c>
      <c r="J4264" s="110">
        <v>23899.056924624281</v>
      </c>
      <c r="K4264" s="46">
        <v>23973.189024916959</v>
      </c>
      <c r="L4264" s="110">
        <f>$L$1*gp_need_index[[#This Row],[Normalised weighted population (base year)]]</f>
        <v>9360.5061669770566</v>
      </c>
      <c r="M4264" s="4">
        <f>$M$1*gp_need_index[[#This Row],[Normalised travel time adjusted wp (base year)]]</f>
        <v>14234.167287024935</v>
      </c>
      <c r="N4264" s="115">
        <v>23594.67345400199</v>
      </c>
      <c r="O4264" s="43">
        <f>gp_need_index[[#This Row],[Combined weighted population (base year)]]/gp_need_index[[#This Row],[Registered population (base year)]]</f>
        <v>1.8224281449004511</v>
      </c>
      <c r="P4264" s="77">
        <v>13084.260575004813</v>
      </c>
      <c r="Q4264" s="4">
        <v>9600.8143744271911</v>
      </c>
      <c r="R4264" s="46">
        <v>23296.502728525029</v>
      </c>
      <c r="S4264" s="110">
        <v>24163.602623089035</v>
      </c>
      <c r="T4264" s="46">
        <v>24238.240068797018</v>
      </c>
      <c r="U4264" s="110">
        <f>$L$1*gp_need_index[[#This Row],[Normalised weighted population 2025/26]]</f>
        <v>9464.1203660534702</v>
      </c>
      <c r="V4264" s="4">
        <f>$M$1*gp_need_index[[#This Row],[Normalised travel time adjusted wp 2025/26]]</f>
        <v>14391.542298512477</v>
      </c>
      <c r="W4264" s="115">
        <v>23855.662664565949</v>
      </c>
      <c r="X4264" s="43">
        <f>gp_need_index[[#This Row],[Combined weighted population 2025/26]]/gp_need_index[[#This Row],[Registered population 2025/26]]</f>
        <v>1.8232335352704616</v>
      </c>
    </row>
    <row r="4265" spans="1:24" ht="13">
      <c r="A4265" s="8" t="s">
        <v>0</v>
      </c>
      <c r="B4265" s="3" t="s">
        <v>8758</v>
      </c>
      <c r="C4265" s="74" t="s">
        <v>6427</v>
      </c>
      <c r="D4265" s="74" t="s">
        <v>6794</v>
      </c>
      <c r="E4265" s="74" t="s">
        <v>6634</v>
      </c>
      <c r="F4265" s="41">
        <v>1.0372201744042164</v>
      </c>
      <c r="G4265" s="110">
        <v>10319.500000000002</v>
      </c>
      <c r="H4265" s="4">
        <v>5238.5212672995731</v>
      </c>
      <c r="I4265" s="46">
        <v>12839.977853614982</v>
      </c>
      <c r="J4265" s="110">
        <v>13317.884068672809</v>
      </c>
      <c r="K4265" s="46">
        <v>13359.194599066495</v>
      </c>
      <c r="L4265" s="110">
        <f>$L$1*gp_need_index[[#This Row],[Normalised weighted population (base year)]]</f>
        <v>5216.1947791108141</v>
      </c>
      <c r="M4265" s="4">
        <f>$M$1*gp_need_index[[#This Row],[Normalised travel time adjusted wp (base year)]]</f>
        <v>7932.0698862962881</v>
      </c>
      <c r="N4265" s="115">
        <v>13148.264665407103</v>
      </c>
      <c r="O4265" s="43">
        <f>gp_need_index[[#This Row],[Combined weighted population (base year)]]/gp_need_index[[#This Row],[Registered population (base year)]]</f>
        <v>1.2741183841665875</v>
      </c>
      <c r="P4265" s="77">
        <v>10417.632596837149</v>
      </c>
      <c r="Q4265" s="4">
        <v>5344.12594844461</v>
      </c>
      <c r="R4265" s="46">
        <v>12967.592110846244</v>
      </c>
      <c r="S4265" s="110">
        <v>13450.248150814683</v>
      </c>
      <c r="T4265" s="46">
        <v>13491.793783797244</v>
      </c>
      <c r="U4265" s="110">
        <f>$L$1*gp_need_index[[#This Row],[Normalised weighted population 2025/26]]</f>
        <v>5268.0376116996877</v>
      </c>
      <c r="V4265" s="4">
        <f>$M$1*gp_need_index[[#This Row],[Normalised travel time adjusted wp 2025/26]]</f>
        <v>8010.8011295872357</v>
      </c>
      <c r="W4265" s="115">
        <v>13278.838741286923</v>
      </c>
      <c r="X4265" s="43">
        <f>gp_need_index[[#This Row],[Combined weighted population 2025/26]]/gp_need_index[[#This Row],[Registered population 2025/26]]</f>
        <v>1.2746503217360969</v>
      </c>
    </row>
    <row r="4266" spans="1:24" ht="13">
      <c r="A4266" s="8" t="s">
        <v>39</v>
      </c>
      <c r="B4266" s="3" t="s">
        <v>8757</v>
      </c>
      <c r="C4266" s="74" t="s">
        <v>6427</v>
      </c>
      <c r="D4266" s="74" t="s">
        <v>6794</v>
      </c>
      <c r="E4266" s="74" t="s">
        <v>6548</v>
      </c>
      <c r="F4266" s="41">
        <v>1.0372201744042164</v>
      </c>
      <c r="G4266" s="110">
        <v>13336.166666666668</v>
      </c>
      <c r="H4266" s="4">
        <v>6915.8275091012729</v>
      </c>
      <c r="I4266" s="46">
        <v>16951.171432784315</v>
      </c>
      <c r="J4266" s="110">
        <v>17582.096989868318</v>
      </c>
      <c r="K4266" s="46">
        <v>17636.634613738555</v>
      </c>
      <c r="L4266" s="110">
        <f>$L$1*gp_need_index[[#This Row],[Normalised weighted population (base year)]]</f>
        <v>6886.3523703514702</v>
      </c>
      <c r="M4266" s="4">
        <f>$M$1*gp_need_index[[#This Row],[Normalised travel time adjusted wp (base year)]]</f>
        <v>10471.815293791877</v>
      </c>
      <c r="N4266" s="115">
        <v>17358.167664143348</v>
      </c>
      <c r="O4266" s="43">
        <f>gp_need_index[[#This Row],[Combined weighted population (base year)]]/gp_need_index[[#This Row],[Registered population (base year)]]</f>
        <v>1.301585987788346</v>
      </c>
      <c r="P4266" s="77">
        <v>13464.936492303001</v>
      </c>
      <c r="Q4266" s="4">
        <v>7058.365502368998</v>
      </c>
      <c r="R4266" s="46">
        <v>17127.217001805318</v>
      </c>
      <c r="S4266" s="110">
        <v>17764.695005671372</v>
      </c>
      <c r="T4266" s="46">
        <v>17819.567264567806</v>
      </c>
      <c r="U4266" s="110">
        <f>$L$1*gp_need_index[[#This Row],[Normalised weighted population 2025/26]]</f>
        <v>6957.8702490022042</v>
      </c>
      <c r="V4266" s="4">
        <f>$M$1*gp_need_index[[#This Row],[Normalised travel time adjusted wp 2025/26]]</f>
        <v>10580.432213779288</v>
      </c>
      <c r="W4266" s="115">
        <v>17538.302462781492</v>
      </c>
      <c r="X4266" s="43">
        <f>gp_need_index[[#This Row],[Combined weighted population 2025/26]]/gp_need_index[[#This Row],[Registered population 2025/26]]</f>
        <v>1.3025165378839298</v>
      </c>
    </row>
    <row r="4267" spans="1:24" ht="13">
      <c r="A4267" s="8" t="s">
        <v>42</v>
      </c>
      <c r="B4267" s="3" t="s">
        <v>8756</v>
      </c>
      <c r="C4267" s="74" t="s">
        <v>6427</v>
      </c>
      <c r="D4267" s="74" t="s">
        <v>6794</v>
      </c>
      <c r="E4267" s="74" t="s">
        <v>6497</v>
      </c>
      <c r="F4267" s="41">
        <v>1.0372201744042164</v>
      </c>
      <c r="G4267" s="110">
        <v>6189.333333333333</v>
      </c>
      <c r="H4267" s="4">
        <v>3736.9418667565978</v>
      </c>
      <c r="I4267" s="46">
        <v>9159.5029133356784</v>
      </c>
      <c r="J4267" s="110">
        <v>9500.4212092259604</v>
      </c>
      <c r="K4267" s="46">
        <v>9529.8904129743041</v>
      </c>
      <c r="L4267" s="110">
        <f>$L$1*gp_need_index[[#This Row],[Normalised weighted population (base year)]]</f>
        <v>3721.0150843321312</v>
      </c>
      <c r="M4267" s="4">
        <f>$M$1*gp_need_index[[#This Row],[Normalised travel time adjusted wp (base year)]]</f>
        <v>5658.4067403089794</v>
      </c>
      <c r="N4267" s="115">
        <v>9379.421824641111</v>
      </c>
      <c r="O4267" s="43">
        <f>gp_need_index[[#This Row],[Combined weighted population (base year)]]/gp_need_index[[#This Row],[Registered population (base year)]]</f>
        <v>1.5154171409911317</v>
      </c>
      <c r="P4267" s="77">
        <v>6252.704583406231</v>
      </c>
      <c r="Q4267" s="4">
        <v>3813.731924645997</v>
      </c>
      <c r="R4267" s="46">
        <v>9254.0708239325049</v>
      </c>
      <c r="S4267" s="110">
        <v>9598.5089539482433</v>
      </c>
      <c r="T4267" s="46">
        <v>9628.1571898550592</v>
      </c>
      <c r="U4267" s="110">
        <f>$L$1*gp_need_index[[#This Row],[Normalised weighted population 2025/26]]</f>
        <v>3759.4329575676143</v>
      </c>
      <c r="V4267" s="4">
        <f>$M$1*gp_need_index[[#This Row],[Normalised travel time adjusted wp 2025/26]]</f>
        <v>5716.7529928423246</v>
      </c>
      <c r="W4267" s="115">
        <v>9476.1859504099393</v>
      </c>
      <c r="X4267" s="43">
        <f>gp_need_index[[#This Row],[Combined weighted population 2025/26]]/gp_need_index[[#This Row],[Registered population 2025/26]]</f>
        <v>1.5155339299986057</v>
      </c>
    </row>
    <row r="4268" spans="1:24" ht="13">
      <c r="A4268" s="8" t="s">
        <v>111</v>
      </c>
      <c r="B4268" s="3" t="s">
        <v>8755</v>
      </c>
      <c r="C4268" s="74" t="s">
        <v>6427</v>
      </c>
      <c r="D4268" s="74" t="s">
        <v>6794</v>
      </c>
      <c r="E4268" s="74" t="s">
        <v>6497</v>
      </c>
      <c r="F4268" s="41">
        <v>1.0372201744042164</v>
      </c>
      <c r="G4268" s="110">
        <v>5690.3333333333339</v>
      </c>
      <c r="H4268" s="4">
        <v>4861.9443606087907</v>
      </c>
      <c r="I4268" s="46">
        <v>11916.961816193221</v>
      </c>
      <c r="J4268" s="110">
        <v>12360.51321336032</v>
      </c>
      <c r="K4268" s="46">
        <v>12398.854090495839</v>
      </c>
      <c r="L4268" s="110">
        <f>$L$1*gp_need_index[[#This Row],[Normalised weighted population (base year)]]</f>
        <v>4841.2228367659582</v>
      </c>
      <c r="M4268" s="4">
        <f>$M$1*gp_need_index[[#This Row],[Normalised travel time adjusted wp (base year)]]</f>
        <v>7361.8642521066304</v>
      </c>
      <c r="N4268" s="115">
        <v>12203.087088872588</v>
      </c>
      <c r="O4268" s="43">
        <f>gp_need_index[[#This Row],[Combined weighted population (base year)]]/gp_need_index[[#This Row],[Registered population (base year)]]</f>
        <v>2.1445293929247122</v>
      </c>
      <c r="P4268" s="77">
        <v>5757.1293987884819</v>
      </c>
      <c r="Q4268" s="4">
        <v>4966.8801027215186</v>
      </c>
      <c r="R4268" s="46">
        <v>12052.200089767088</v>
      </c>
      <c r="S4268" s="110">
        <v>12500.785079062733</v>
      </c>
      <c r="T4268" s="46">
        <v>12539.397974755455</v>
      </c>
      <c r="U4268" s="110">
        <f>$L$1*gp_need_index[[#This Row],[Normalised weighted population 2025/26]]</f>
        <v>4896.1628985475563</v>
      </c>
      <c r="V4268" s="4">
        <f>$M$1*gp_need_index[[#This Row],[Normalised travel time adjusted wp 2025/26]]</f>
        <v>7445.3126893437602</v>
      </c>
      <c r="W4268" s="115">
        <v>12341.475587891317</v>
      </c>
      <c r="X4268" s="43">
        <f>gp_need_index[[#This Row],[Combined weighted population 2025/26]]/gp_need_index[[#This Row],[Registered population 2025/26]]</f>
        <v>2.1436856344567192</v>
      </c>
    </row>
    <row r="4269" spans="1:24" ht="13">
      <c r="A4269" s="8" t="s">
        <v>18</v>
      </c>
      <c r="B4269" s="3" t="s">
        <v>8754</v>
      </c>
      <c r="C4269" s="74" t="s">
        <v>6427</v>
      </c>
      <c r="D4269" s="74" t="s">
        <v>6794</v>
      </c>
      <c r="E4269" s="74" t="s">
        <v>6638</v>
      </c>
      <c r="F4269" s="41">
        <v>1.0372201744042164</v>
      </c>
      <c r="G4269" s="110">
        <v>15202.999999999998</v>
      </c>
      <c r="H4269" s="4">
        <v>11279.043539211534</v>
      </c>
      <c r="I4269" s="46">
        <v>27645.715625411689</v>
      </c>
      <c r="J4269" s="110">
        <v>28674.693982518882</v>
      </c>
      <c r="K4269" s="46">
        <v>28763.639554592217</v>
      </c>
      <c r="L4269" s="110">
        <f>$L$1*gp_need_index[[#This Row],[Normalised weighted population (base year)]]</f>
        <v>11230.972448247247</v>
      </c>
      <c r="M4269" s="4">
        <f>$M$1*gp_need_index[[#This Row],[Normalised travel time adjusted wp (base year)]]</f>
        <v>17078.514534641527</v>
      </c>
      <c r="N4269" s="115">
        <v>28309.486982888775</v>
      </c>
      <c r="O4269" s="43">
        <f>gp_need_index[[#This Row],[Combined weighted population (base year)]]/gp_need_index[[#This Row],[Registered population (base year)]]</f>
        <v>1.8620987293881983</v>
      </c>
      <c r="P4269" s="77">
        <v>15367.328874709197</v>
      </c>
      <c r="Q4269" s="4">
        <v>11510.771411754144</v>
      </c>
      <c r="R4269" s="46">
        <v>27931.038674764237</v>
      </c>
      <c r="S4269" s="110">
        <v>28970.636805529877</v>
      </c>
      <c r="T4269" s="46">
        <v>29060.122399438471</v>
      </c>
      <c r="U4269" s="110">
        <f>$L$1*gp_need_index[[#This Row],[Normalised weighted population 2025/26]]</f>
        <v>11346.883909883742</v>
      </c>
      <c r="V4269" s="4">
        <f>$M$1*gp_need_index[[#This Row],[Normalised travel time adjusted wp 2025/26]]</f>
        <v>17254.552291107229</v>
      </c>
      <c r="W4269" s="115">
        <v>28601.436200990971</v>
      </c>
      <c r="X4269" s="43">
        <f>gp_need_index[[#This Row],[Combined weighted population 2025/26]]/gp_need_index[[#This Row],[Registered population 2025/26]]</f>
        <v>1.8611846231820954</v>
      </c>
    </row>
    <row r="4270" spans="1:24" ht="13">
      <c r="A4270" s="8" t="s">
        <v>64</v>
      </c>
      <c r="B4270" s="3" t="s">
        <v>8756</v>
      </c>
      <c r="C4270" s="74" t="s">
        <v>6427</v>
      </c>
      <c r="D4270" s="74" t="s">
        <v>6794</v>
      </c>
      <c r="E4270" s="74" t="s">
        <v>6497</v>
      </c>
      <c r="F4270" s="41">
        <v>1.0372201744042164</v>
      </c>
      <c r="G4270" s="110">
        <v>21216.999999999996</v>
      </c>
      <c r="H4270" s="4">
        <v>11935.779029157029</v>
      </c>
      <c r="I4270" s="46">
        <v>29255.419722486022</v>
      </c>
      <c r="J4270" s="110">
        <v>30344.311546825506</v>
      </c>
      <c r="K4270" s="46">
        <v>30438.436078768176</v>
      </c>
      <c r="L4270" s="110">
        <f>$L$1*gp_need_index[[#This Row],[Normalised weighted population (base year)]]</f>
        <v>11884.908942748945</v>
      </c>
      <c r="M4270" s="4">
        <f>$M$1*gp_need_index[[#This Row],[Normalised travel time adjusted wp (base year)]]</f>
        <v>18072.931000138487</v>
      </c>
      <c r="N4270" s="115">
        <v>29957.839942887433</v>
      </c>
      <c r="O4270" s="43">
        <f>gp_need_index[[#This Row],[Combined weighted population (base year)]]/gp_need_index[[#This Row],[Registered population (base year)]]</f>
        <v>1.4119734148507064</v>
      </c>
      <c r="P4270" s="77">
        <v>21430.928159059011</v>
      </c>
      <c r="Q4270" s="4">
        <v>12181.942573251361</v>
      </c>
      <c r="R4270" s="46">
        <v>29559.644351880052</v>
      </c>
      <c r="S4270" s="110">
        <v>30659.859469983639</v>
      </c>
      <c r="T4270" s="46">
        <v>30754.562798469051</v>
      </c>
      <c r="U4270" s="110">
        <f>$L$1*gp_need_index[[#This Row],[Normalised weighted population 2025/26]]</f>
        <v>12008.499103231605</v>
      </c>
      <c r="V4270" s="4">
        <f>$M$1*gp_need_index[[#This Row],[Normalised travel time adjusted wp 2025/26]]</f>
        <v>18260.632378017071</v>
      </c>
      <c r="W4270" s="115">
        <v>30269.131481248674</v>
      </c>
      <c r="X4270" s="43">
        <f>gp_need_index[[#This Row],[Combined weighted population 2025/26]]/gp_need_index[[#This Row],[Registered population 2025/26]]</f>
        <v>1.4124041318506166</v>
      </c>
    </row>
    <row r="4271" spans="1:24" ht="13">
      <c r="A4271" s="8" t="s">
        <v>95</v>
      </c>
      <c r="B4271" s="3" t="s">
        <v>8753</v>
      </c>
      <c r="C4271" s="74" t="s">
        <v>6427</v>
      </c>
      <c r="D4271" s="74" t="s">
        <v>6794</v>
      </c>
      <c r="E4271" s="74" t="s">
        <v>6639</v>
      </c>
      <c r="F4271" s="41">
        <v>1.0372201744042164</v>
      </c>
      <c r="G4271" s="110">
        <v>7744.4999999999991</v>
      </c>
      <c r="H4271" s="4">
        <v>5007.2645873030406</v>
      </c>
      <c r="I4271" s="46">
        <v>12273.151740262832</v>
      </c>
      <c r="J4271" s="110">
        <v>12729.960588524827</v>
      </c>
      <c r="K4271" s="46">
        <v>12769.44744853134</v>
      </c>
      <c r="L4271" s="110">
        <f>$L$1*gp_need_index[[#This Row],[Normalised weighted population (base year)]]</f>
        <v>4985.9237111355105</v>
      </c>
      <c r="M4271" s="4">
        <f>$M$1*gp_need_index[[#This Row],[Normalised travel time adjusted wp (base year)]]</f>
        <v>7581.9053925762983</v>
      </c>
      <c r="N4271" s="115">
        <v>12567.829103711809</v>
      </c>
      <c r="O4271" s="43">
        <f>gp_need_index[[#This Row],[Combined weighted population (base year)]]/gp_need_index[[#This Row],[Registered population (base year)]]</f>
        <v>1.6228070377315269</v>
      </c>
      <c r="P4271" s="77">
        <v>7829.0682676222596</v>
      </c>
      <c r="Q4271" s="4">
        <v>5117.98069724789</v>
      </c>
      <c r="R4271" s="46">
        <v>12418.847675626217</v>
      </c>
      <c r="S4271" s="110">
        <v>12881.079352012423</v>
      </c>
      <c r="T4271" s="46">
        <v>12920.866914976126</v>
      </c>
      <c r="U4271" s="110">
        <f>$L$1*gp_need_index[[#This Row],[Normalised weighted population 2025/26]]</f>
        <v>5045.1121603715183</v>
      </c>
      <c r="V4271" s="4">
        <f>$M$1*gp_need_index[[#This Row],[Normalised travel time adjusted wp 2025/26]]</f>
        <v>7671.8112458879687</v>
      </c>
      <c r="W4271" s="115">
        <v>12716.923406259488</v>
      </c>
      <c r="X4271" s="43">
        <f>gp_need_index[[#This Row],[Combined weighted population 2025/26]]/gp_need_index[[#This Row],[Registered population 2025/26]]</f>
        <v>1.6243214353937039</v>
      </c>
    </row>
    <row r="4272" spans="1:24" ht="13">
      <c r="A4272" s="8" t="s">
        <v>117</v>
      </c>
      <c r="B4272" s="3" t="s">
        <v>8752</v>
      </c>
      <c r="C4272" s="74" t="s">
        <v>6427</v>
      </c>
      <c r="D4272" s="74" t="s">
        <v>6794</v>
      </c>
      <c r="E4272" s="74" t="s">
        <v>6585</v>
      </c>
      <c r="F4272" s="41">
        <v>1.0372201744042164</v>
      </c>
      <c r="G4272" s="110">
        <v>8065.9166666666661</v>
      </c>
      <c r="H4272" s="4">
        <v>3361.33246148547</v>
      </c>
      <c r="I4272" s="46">
        <v>8238.8582887932062</v>
      </c>
      <c r="J4272" s="110">
        <v>8545.5100311937131</v>
      </c>
      <c r="K4272" s="46">
        <v>8572.0172113172848</v>
      </c>
      <c r="L4272" s="110">
        <f>$L$1*gp_need_index[[#This Row],[Normalised weighted population (base year)]]</f>
        <v>3347.0065199324004</v>
      </c>
      <c r="M4272" s="4">
        <f>$M$1*gp_need_index[[#This Row],[Normalised travel time adjusted wp (base year)]]</f>
        <v>5089.6660784815986</v>
      </c>
      <c r="N4272" s="115">
        <v>8436.6725984139994</v>
      </c>
      <c r="O4272" s="43">
        <f>gp_need_index[[#This Row],[Combined weighted population (base year)]]/gp_need_index[[#This Row],[Registered population (base year)]]</f>
        <v>1.0459657528175967</v>
      </c>
      <c r="P4272" s="77">
        <v>8140.9513237875617</v>
      </c>
      <c r="Q4272" s="4">
        <v>3427.4825778799022</v>
      </c>
      <c r="R4272" s="46">
        <v>8316.8316888029713</v>
      </c>
      <c r="S4272" s="110">
        <v>8626.3856147507322</v>
      </c>
      <c r="T4272" s="46">
        <v>8653.0311194803071</v>
      </c>
      <c r="U4272" s="110">
        <f>$L$1*gp_need_index[[#This Row],[Normalised weighted population 2025/26]]</f>
        <v>3378.6829329821276</v>
      </c>
      <c r="V4272" s="4">
        <f>$M$1*gp_need_index[[#This Row],[Normalised travel time adjusted wp 2025/26]]</f>
        <v>5137.7683781034621</v>
      </c>
      <c r="W4272" s="115">
        <v>8516.4513110855896</v>
      </c>
      <c r="X4272" s="43">
        <f>gp_need_index[[#This Row],[Combined weighted population 2025/26]]/gp_need_index[[#This Row],[Registered population 2025/26]]</f>
        <v>1.0461248289497604</v>
      </c>
    </row>
    <row r="4273" spans="1:24" ht="13">
      <c r="A4273" s="8" t="s">
        <v>85</v>
      </c>
      <c r="B4273" s="3" t="s">
        <v>8751</v>
      </c>
      <c r="C4273" s="74" t="s">
        <v>6427</v>
      </c>
      <c r="D4273" s="74" t="s">
        <v>6794</v>
      </c>
      <c r="E4273" s="74" t="s">
        <v>6637</v>
      </c>
      <c r="F4273" s="41">
        <v>1.0372201744042164</v>
      </c>
      <c r="G4273" s="110">
        <v>10132.416666666668</v>
      </c>
      <c r="H4273" s="4">
        <v>6067.4047520027407</v>
      </c>
      <c r="I4273" s="46">
        <v>14871.628589339152</v>
      </c>
      <c r="J4273" s="110">
        <v>15425.153199109087</v>
      </c>
      <c r="K4273" s="46">
        <v>15473.00023372609</v>
      </c>
      <c r="L4273" s="110">
        <f>$L$1*gp_need_index[[#This Row],[Normalised weighted population (base year)]]</f>
        <v>6041.5455765561092</v>
      </c>
      <c r="M4273" s="4">
        <f>$M$1*gp_need_index[[#This Row],[Normalised travel time adjusted wp (base year)]]</f>
        <v>9187.1495915757077</v>
      </c>
      <c r="N4273" s="115">
        <v>15228.695168131817</v>
      </c>
      <c r="O4273" s="43">
        <f>gp_need_index[[#This Row],[Combined weighted population (base year)]]/gp_need_index[[#This Row],[Registered population (base year)]]</f>
        <v>1.5029677192639284</v>
      </c>
      <c r="P4273" s="77">
        <v>10237.781853626264</v>
      </c>
      <c r="Q4273" s="4">
        <v>6193.6260655018659</v>
      </c>
      <c r="R4273" s="46">
        <v>15028.915351051837</v>
      </c>
      <c r="S4273" s="110">
        <v>15588.294201524192</v>
      </c>
      <c r="T4273" s="46">
        <v>15636.443911660321</v>
      </c>
      <c r="U4273" s="110">
        <f>$L$1*gp_need_index[[#This Row],[Normalised weighted population 2025/26]]</f>
        <v>6105.4427572695449</v>
      </c>
      <c r="V4273" s="4">
        <f>$M$1*gp_need_index[[#This Row],[Normalised travel time adjusted wp 2025/26]]</f>
        <v>9284.1948637463975</v>
      </c>
      <c r="W4273" s="115">
        <v>15389.637621015943</v>
      </c>
      <c r="X4273" s="43">
        <f>gp_need_index[[#This Row],[Combined weighted population 2025/26]]/gp_need_index[[#This Row],[Registered population 2025/26]]</f>
        <v>1.5032199201983261</v>
      </c>
    </row>
    <row r="4274" spans="1:24" ht="13">
      <c r="A4274" s="8" t="s">
        <v>119</v>
      </c>
      <c r="B4274" s="3" t="s">
        <v>8024</v>
      </c>
      <c r="C4274" s="74" t="s">
        <v>6427</v>
      </c>
      <c r="D4274" s="74" t="s">
        <v>6794</v>
      </c>
      <c r="E4274" s="74" t="s">
        <v>6636</v>
      </c>
      <c r="F4274" s="41">
        <v>1.0372201744042164</v>
      </c>
      <c r="G4274" s="110">
        <v>12090.916666666668</v>
      </c>
      <c r="H4274" s="4">
        <v>6966.9180462675004</v>
      </c>
      <c r="I4274" s="46">
        <v>17076.39787213059</v>
      </c>
      <c r="J4274" s="110">
        <v>17711.98437912708</v>
      </c>
      <c r="K4274" s="46">
        <v>17766.924898601006</v>
      </c>
      <c r="L4274" s="110">
        <f>$L$1*gp_need_index[[#This Row],[Normalised weighted population (base year)]]</f>
        <v>6937.225160520713</v>
      </c>
      <c r="M4274" s="4">
        <f>$M$1*gp_need_index[[#This Row],[Normalised travel time adjusted wp (base year)]]</f>
        <v>10549.175619473983</v>
      </c>
      <c r="N4274" s="115">
        <v>17486.400779994696</v>
      </c>
      <c r="O4274" s="43">
        <f>gp_need_index[[#This Row],[Combined weighted population (base year)]]/gp_need_index[[#This Row],[Registered population (base year)]]</f>
        <v>1.4462427673662483</v>
      </c>
      <c r="P4274" s="77">
        <v>12211.836828462965</v>
      </c>
      <c r="Q4274" s="4">
        <v>7111.0898877135105</v>
      </c>
      <c r="R4274" s="46">
        <v>17255.1534183566</v>
      </c>
      <c r="S4274" s="110">
        <v>17897.393237959343</v>
      </c>
      <c r="T4274" s="46">
        <v>17952.675380152665</v>
      </c>
      <c r="U4274" s="110">
        <f>$L$1*gp_need_index[[#This Row],[Normalised weighted population 2025/26]]</f>
        <v>7009.8439576550627</v>
      </c>
      <c r="V4274" s="4">
        <f>$M$1*gp_need_index[[#This Row],[Normalised travel time adjusted wp 2025/26]]</f>
        <v>10659.465636597013</v>
      </c>
      <c r="W4274" s="115">
        <v>17669.309594252074</v>
      </c>
      <c r="X4274" s="43">
        <f>gp_need_index[[#This Row],[Combined weighted population 2025/26]]/gp_need_index[[#This Row],[Registered population 2025/26]]</f>
        <v>1.4469002364221739</v>
      </c>
    </row>
    <row r="4275" spans="1:24" ht="13">
      <c r="A4275" s="8" t="s">
        <v>68</v>
      </c>
      <c r="B4275" s="3" t="s">
        <v>8750</v>
      </c>
      <c r="C4275" s="74" t="s">
        <v>6427</v>
      </c>
      <c r="D4275" s="74" t="s">
        <v>6794</v>
      </c>
      <c r="E4275" s="74" t="s">
        <v>6585</v>
      </c>
      <c r="F4275" s="41">
        <v>1.0372201744042164</v>
      </c>
      <c r="G4275" s="110">
        <v>17355.166666666664</v>
      </c>
      <c r="H4275" s="4">
        <v>6296.0687327013775</v>
      </c>
      <c r="I4275" s="46">
        <v>15432.099817435064</v>
      </c>
      <c r="J4275" s="110">
        <v>16006.485264063274</v>
      </c>
      <c r="K4275" s="46">
        <v>16056.135523262672</v>
      </c>
      <c r="L4275" s="110">
        <f>$L$1*gp_need_index[[#This Row],[Normalised weighted population (base year)]]</f>
        <v>6269.2349952736522</v>
      </c>
      <c r="M4275" s="4">
        <f>$M$1*gp_need_index[[#This Row],[Normalised travel time adjusted wp (base year)]]</f>
        <v>9533.3882690250957</v>
      </c>
      <c r="N4275" s="115">
        <v>15802.623264298749</v>
      </c>
      <c r="O4275" s="43">
        <f>gp_need_index[[#This Row],[Combined weighted population (base year)]]/gp_need_index[[#This Row],[Registered population (base year)]]</f>
        <v>0.91054286990226263</v>
      </c>
      <c r="P4275" s="77">
        <v>17510.511194769024</v>
      </c>
      <c r="Q4275" s="4">
        <v>6417.4359041444241</v>
      </c>
      <c r="R4275" s="46">
        <v>15571.992876901637</v>
      </c>
      <c r="S4275" s="110">
        <v>16151.585167601132</v>
      </c>
      <c r="T4275" s="46">
        <v>16201.474792085055</v>
      </c>
      <c r="U4275" s="110">
        <f>$L$1*gp_need_index[[#This Row],[Normalised weighted population 2025/26]]</f>
        <v>6326.0660470669336</v>
      </c>
      <c r="V4275" s="4">
        <f>$M$1*gp_need_index[[#This Row],[Normalised travel time adjusted wp 2025/26]]</f>
        <v>9619.6839831097532</v>
      </c>
      <c r="W4275" s="115">
        <v>15945.750030176687</v>
      </c>
      <c r="X4275" s="43">
        <f>gp_need_index[[#This Row],[Combined weighted population 2025/26]]/gp_need_index[[#This Row],[Registered population 2025/26]]</f>
        <v>0.91063875022336394</v>
      </c>
    </row>
    <row r="4276" spans="1:24" ht="13">
      <c r="A4276" s="8" t="s">
        <v>115</v>
      </c>
      <c r="B4276" s="3" t="s">
        <v>8749</v>
      </c>
      <c r="C4276" s="74" t="s">
        <v>6427</v>
      </c>
      <c r="D4276" s="74" t="s">
        <v>6794</v>
      </c>
      <c r="E4276" s="74" t="s">
        <v>6497</v>
      </c>
      <c r="F4276" s="41">
        <v>1.0372201744042164</v>
      </c>
      <c r="G4276" s="110">
        <v>14743.916666666668</v>
      </c>
      <c r="H4276" s="4">
        <v>12530.303588778221</v>
      </c>
      <c r="I4276" s="46">
        <v>30712.640527643012</v>
      </c>
      <c r="J4276" s="110">
        <v>31855.770364495893</v>
      </c>
      <c r="K4276" s="46">
        <v>31954.583266235466</v>
      </c>
      <c r="L4276" s="110">
        <f>$L$1*gp_need_index[[#This Row],[Normalised weighted population (base year)]]</f>
        <v>12476.899648849074</v>
      </c>
      <c r="M4276" s="4">
        <f>$M$1*gp_need_index[[#This Row],[Normalised travel time adjusted wp (base year)]]</f>
        <v>18973.148850827067</v>
      </c>
      <c r="N4276" s="115">
        <v>31450.048499676141</v>
      </c>
      <c r="O4276" s="43">
        <f>gp_need_index[[#This Row],[Combined weighted population (base year)]]/gp_need_index[[#This Row],[Registered population (base year)]]</f>
        <v>2.1330864254529476</v>
      </c>
      <c r="P4276" s="77">
        <v>14921.549635313026</v>
      </c>
      <c r="Q4276" s="4">
        <v>12800.178682736459</v>
      </c>
      <c r="R4276" s="46">
        <v>31059.802426996634</v>
      </c>
      <c r="S4276" s="110">
        <v>32215.853690289954</v>
      </c>
      <c r="T4276" s="46">
        <v>32315.363232316929</v>
      </c>
      <c r="U4276" s="110">
        <f>$L$1*gp_need_index[[#This Row],[Normalised weighted population 2025/26]]</f>
        <v>12617.932920678646</v>
      </c>
      <c r="V4276" s="4">
        <f>$M$1*gp_need_index[[#This Row],[Normalised travel time adjusted wp 2025/26]]</f>
        <v>19187.363254495813</v>
      </c>
      <c r="W4276" s="115">
        <v>31805.296175174459</v>
      </c>
      <c r="X4276" s="43">
        <f>gp_need_index[[#This Row],[Combined weighted population 2025/26]]/gp_need_index[[#This Row],[Registered population 2025/26]]</f>
        <v>2.131500879768192</v>
      </c>
    </row>
    <row r="4277" spans="1:24" ht="13">
      <c r="A4277" s="8" t="s">
        <v>88</v>
      </c>
      <c r="B4277" s="3" t="s">
        <v>8748</v>
      </c>
      <c r="C4277" s="74" t="s">
        <v>6427</v>
      </c>
      <c r="D4277" s="74" t="s">
        <v>6794</v>
      </c>
      <c r="E4277" s="74" t="s">
        <v>6639</v>
      </c>
      <c r="F4277" s="41">
        <v>1.0372201744042164</v>
      </c>
      <c r="G4277" s="110">
        <v>1632.916666666667</v>
      </c>
      <c r="H4277" s="4">
        <v>925.22064380091626</v>
      </c>
      <c r="I4277" s="46">
        <v>2267.7797740878764</v>
      </c>
      <c r="J4277" s="110">
        <v>2352.1869327897816</v>
      </c>
      <c r="K4277" s="46">
        <v>2359.4831436050727</v>
      </c>
      <c r="L4277" s="110">
        <f>$L$1*gp_need_index[[#This Row],[Normalised weighted population (base year)]]</f>
        <v>921.27736921601308</v>
      </c>
      <c r="M4277" s="4">
        <f>$M$1*gp_need_index[[#This Row],[Normalised travel time adjusted wp (base year)]]</f>
        <v>1400.9516106548288</v>
      </c>
      <c r="N4277" s="115">
        <v>2322.2289798708416</v>
      </c>
      <c r="O4277" s="43">
        <f>gp_need_index[[#This Row],[Combined weighted population (base year)]]/gp_need_index[[#This Row],[Registered population (base year)]]</f>
        <v>1.4221356345215663</v>
      </c>
      <c r="P4277" s="77">
        <v>1649.5858364189685</v>
      </c>
      <c r="Q4277" s="4">
        <v>944.46558289523284</v>
      </c>
      <c r="R4277" s="46">
        <v>2291.7581957967514</v>
      </c>
      <c r="S4277" s="110">
        <v>2377.0578355365988</v>
      </c>
      <c r="T4277" s="46">
        <v>2384.4001812915762</v>
      </c>
      <c r="U4277" s="110">
        <f>$L$1*gp_need_index[[#This Row],[Normalised weighted population 2025/26]]</f>
        <v>931.01851671292536</v>
      </c>
      <c r="V4277" s="4">
        <f>$M$1*gp_need_index[[#This Row],[Normalised travel time adjusted wp 2025/26]]</f>
        <v>1415.746191482526</v>
      </c>
      <c r="W4277" s="115">
        <v>2346.7647081954515</v>
      </c>
      <c r="X4277" s="43">
        <f>gp_need_index[[#This Row],[Combined weighted population 2025/26]]/gp_need_index[[#This Row],[Registered population 2025/26]]</f>
        <v>1.4226387353627901</v>
      </c>
    </row>
    <row r="4278" spans="1:24" ht="13">
      <c r="A4278" s="8" t="s">
        <v>91</v>
      </c>
      <c r="B4278" s="3" t="s">
        <v>8747</v>
      </c>
      <c r="C4278" s="74" t="s">
        <v>6427</v>
      </c>
      <c r="D4278" s="74" t="s">
        <v>6794</v>
      </c>
      <c r="E4278" s="74" t="s">
        <v>6635</v>
      </c>
      <c r="F4278" s="41">
        <v>1.0372201744042164</v>
      </c>
      <c r="G4278" s="110">
        <v>15383.166666666668</v>
      </c>
      <c r="H4278" s="4">
        <v>10880.350036595884</v>
      </c>
      <c r="I4278" s="46">
        <v>26668.490282084211</v>
      </c>
      <c r="J4278" s="110">
        <v>27661.096141480535</v>
      </c>
      <c r="K4278" s="46">
        <v>27746.897650713014</v>
      </c>
      <c r="L4278" s="110">
        <f>$L$1*gp_need_index[[#This Row],[Normalised weighted population (base year)]]</f>
        <v>10833.978170531695</v>
      </c>
      <c r="M4278" s="4">
        <f>$M$1*gp_need_index[[#This Row],[Normalised travel time adjusted wp (base year)]]</f>
        <v>16474.820368942394</v>
      </c>
      <c r="N4278" s="115">
        <v>27308.79853947409</v>
      </c>
      <c r="O4278" s="43">
        <f>gp_need_index[[#This Row],[Combined weighted population (base year)]]/gp_need_index[[#This Row],[Registered population (base year)]]</f>
        <v>1.7752390734118952</v>
      </c>
      <c r="P4278" s="77">
        <v>15538.348131410545</v>
      </c>
      <c r="Q4278" s="4">
        <v>11100.916894923692</v>
      </c>
      <c r="R4278" s="46">
        <v>26936.521283086349</v>
      </c>
      <c r="S4278" s="110">
        <v>27939.103303085711</v>
      </c>
      <c r="T4278" s="46">
        <v>28025.402657467628</v>
      </c>
      <c r="U4278" s="110">
        <f>$L$1*gp_need_index[[#This Row],[Normalised weighted population 2025/26]]</f>
        <v>10942.864799777211</v>
      </c>
      <c r="V4278" s="4">
        <f>$M$1*gp_need_index[[#This Row],[Normalised travel time adjusted wp 2025/26]]</f>
        <v>16640.183719320972</v>
      </c>
      <c r="W4278" s="115">
        <v>27583.048519098185</v>
      </c>
      <c r="X4278" s="43">
        <f>gp_need_index[[#This Row],[Combined weighted population 2025/26]]/gp_need_index[[#This Row],[Registered population 2025/26]]</f>
        <v>1.7751596428284069</v>
      </c>
    </row>
    <row r="4279" spans="1:24" ht="13">
      <c r="A4279" s="8" t="s">
        <v>17</v>
      </c>
      <c r="B4279" s="3" t="s">
        <v>8746</v>
      </c>
      <c r="C4279" s="74" t="s">
        <v>6427</v>
      </c>
      <c r="D4279" s="74" t="s">
        <v>6794</v>
      </c>
      <c r="E4279" s="74" t="s">
        <v>6634</v>
      </c>
      <c r="F4279" s="41">
        <v>1.0372201744042164</v>
      </c>
      <c r="G4279" s="110">
        <v>4998.8333333333339</v>
      </c>
      <c r="H4279" s="4">
        <v>2562.3801061331774</v>
      </c>
      <c r="I4279" s="46">
        <v>6280.5708207525959</v>
      </c>
      <c r="J4279" s="110">
        <v>6514.3347620590403</v>
      </c>
      <c r="K4279" s="46">
        <v>6534.541472283805</v>
      </c>
      <c r="L4279" s="110">
        <f>$L$1*gp_need_index[[#This Row],[Normalised weighted population (base year)]]</f>
        <v>2551.4592858757874</v>
      </c>
      <c r="M4279" s="4">
        <f>$M$1*gp_need_index[[#This Row],[Normalised travel time adjusted wp (base year)]]</f>
        <v>3879.9075235178093</v>
      </c>
      <c r="N4279" s="115">
        <v>6431.3668093935967</v>
      </c>
      <c r="O4279" s="43">
        <f>gp_need_index[[#This Row],[Combined weighted population (base year)]]/gp_need_index[[#This Row],[Registered population (base year)]]</f>
        <v>1.286573562376607</v>
      </c>
      <c r="P4279" s="77">
        <v>5045.3372965455728</v>
      </c>
      <c r="Q4279" s="4">
        <v>2615.2215678842754</v>
      </c>
      <c r="R4279" s="46">
        <v>6345.8696331214605</v>
      </c>
      <c r="S4279" s="110">
        <v>6582.064007612662</v>
      </c>
      <c r="T4279" s="46">
        <v>6602.3949347793432</v>
      </c>
      <c r="U4279" s="110">
        <f>$L$1*gp_need_index[[#This Row],[Normalised weighted population 2025/26]]</f>
        <v>2577.9866933249141</v>
      </c>
      <c r="V4279" s="4">
        <f>$M$1*gp_need_index[[#This Row],[Normalised travel time adjusted wp 2025/26]]</f>
        <v>3920.1957611470002</v>
      </c>
      <c r="W4279" s="115">
        <v>6498.1824544719148</v>
      </c>
      <c r="X4279" s="43">
        <f>gp_need_index[[#This Row],[Combined weighted population 2025/26]]/gp_need_index[[#This Row],[Registered population 2025/26]]</f>
        <v>1.2879579842800741</v>
      </c>
    </row>
    <row r="4280" spans="1:24" ht="13">
      <c r="A4280" s="8" t="s">
        <v>33</v>
      </c>
      <c r="B4280" s="3" t="s">
        <v>8745</v>
      </c>
      <c r="C4280" s="74" t="s">
        <v>6427</v>
      </c>
      <c r="D4280" s="74" t="s">
        <v>6794</v>
      </c>
      <c r="E4280" s="74" t="s">
        <v>6636</v>
      </c>
      <c r="F4280" s="41">
        <v>1.0372201744042164</v>
      </c>
      <c r="G4280" s="110">
        <v>8135.333333333333</v>
      </c>
      <c r="H4280" s="4">
        <v>4664.1595626492644</v>
      </c>
      <c r="I4280" s="46">
        <v>11432.17760019038</v>
      </c>
      <c r="J4280" s="110">
        <v>11857.685244289443</v>
      </c>
      <c r="K4280" s="46">
        <v>11894.466407434962</v>
      </c>
      <c r="L4280" s="110">
        <f>$L$1*gp_need_index[[#This Row],[Normalised weighted population (base year)]]</f>
        <v>4644.2809942379808</v>
      </c>
      <c r="M4280" s="4">
        <f>$M$1*gp_need_index[[#This Row],[Normalised travel time adjusted wp (base year)]]</f>
        <v>7062.3822494935757</v>
      </c>
      <c r="N4280" s="115">
        <v>11706.663243731557</v>
      </c>
      <c r="O4280" s="43">
        <f>gp_need_index[[#This Row],[Combined weighted population (base year)]]/gp_need_index[[#This Row],[Registered population (base year)]]</f>
        <v>1.4389899914445083</v>
      </c>
      <c r="P4280" s="77">
        <v>8207.6260443615683</v>
      </c>
      <c r="Q4280" s="4">
        <v>4750.8345205957658</v>
      </c>
      <c r="R4280" s="46">
        <v>11527.962634777372</v>
      </c>
      <c r="S4280" s="110">
        <v>11957.035414569076</v>
      </c>
      <c r="T4280" s="46">
        <v>11993.968755822196</v>
      </c>
      <c r="U4280" s="110">
        <f>$L$1*gp_need_index[[#This Row],[Normalised weighted population 2025/26]]</f>
        <v>4683.1933197128219</v>
      </c>
      <c r="V4280" s="4">
        <f>$M$1*gp_need_index[[#This Row],[Normalised travel time adjusted wp 2025/26]]</f>
        <v>7121.4621270569496</v>
      </c>
      <c r="W4280" s="115">
        <v>11804.655446769772</v>
      </c>
      <c r="X4280" s="43">
        <f>gp_need_index[[#This Row],[Combined weighted population 2025/26]]/gp_need_index[[#This Row],[Registered population 2025/26]]</f>
        <v>1.4382545431488405</v>
      </c>
    </row>
    <row r="4281" spans="1:24" ht="13">
      <c r="A4281" s="8" t="s">
        <v>114</v>
      </c>
      <c r="B4281" s="3" t="s">
        <v>8744</v>
      </c>
      <c r="C4281" s="74" t="s">
        <v>6427</v>
      </c>
      <c r="D4281" s="74" t="s">
        <v>6794</v>
      </c>
      <c r="E4281" s="74" t="s">
        <v>6636</v>
      </c>
      <c r="F4281" s="41">
        <v>1.0372201744042164</v>
      </c>
      <c r="G4281" s="110">
        <v>12826.083333333334</v>
      </c>
      <c r="H4281" s="4">
        <v>5493.5765158088916</v>
      </c>
      <c r="I4281" s="46">
        <v>13465.135903989018</v>
      </c>
      <c r="J4281" s="110">
        <v>13966.310610711966</v>
      </c>
      <c r="K4281" s="46">
        <v>14009.632484967398</v>
      </c>
      <c r="L4281" s="110">
        <f>$L$1*gp_need_index[[#This Row],[Normalised weighted population (base year)]]</f>
        <v>5470.1629865062841</v>
      </c>
      <c r="M4281" s="4">
        <f>$M$1*gp_need_index[[#This Row],[Normalised travel time adjusted wp (base year)]]</f>
        <v>8318.269722626339</v>
      </c>
      <c r="N4281" s="115">
        <v>13788.432709132623</v>
      </c>
      <c r="O4281" s="43">
        <f>gp_need_index[[#This Row],[Combined weighted population (base year)]]/gp_need_index[[#This Row],[Registered population (base year)]]</f>
        <v>1.0750306504947047</v>
      </c>
      <c r="P4281" s="77">
        <v>12939.145075449769</v>
      </c>
      <c r="Q4281" s="4">
        <v>5594.8422672849201</v>
      </c>
      <c r="R4281" s="46">
        <v>13575.958565832258</v>
      </c>
      <c r="S4281" s="110">
        <v>14081.25811135695</v>
      </c>
      <c r="T4281" s="46">
        <v>14124.7528316675</v>
      </c>
      <c r="U4281" s="110">
        <f>$L$1*gp_need_index[[#This Row],[Normalised weighted population 2025/26]]</f>
        <v>5515.1842939185181</v>
      </c>
      <c r="V4281" s="4">
        <f>$M$1*gp_need_index[[#This Row],[Normalised travel time adjusted wp 2025/26]]</f>
        <v>8386.6228429127714</v>
      </c>
      <c r="W4281" s="115">
        <v>13901.807136831289</v>
      </c>
      <c r="X4281" s="43">
        <f>gp_need_index[[#This Row],[Combined weighted population 2025/26]]/gp_need_index[[#This Row],[Registered population 2025/26]]</f>
        <v>1.0743992014749133</v>
      </c>
    </row>
    <row r="4282" spans="1:24" ht="13">
      <c r="A4282" s="8" t="s">
        <v>102</v>
      </c>
      <c r="B4282" s="3" t="s">
        <v>8743</v>
      </c>
      <c r="C4282" s="74" t="s">
        <v>6427</v>
      </c>
      <c r="D4282" s="74" t="s">
        <v>6794</v>
      </c>
      <c r="E4282" s="74" t="s">
        <v>6639</v>
      </c>
      <c r="F4282" s="41">
        <v>1.0372201744042164</v>
      </c>
      <c r="G4282" s="110">
        <v>19220.500000000004</v>
      </c>
      <c r="H4282" s="4">
        <v>10331.093455886139</v>
      </c>
      <c r="I4282" s="46">
        <v>25322.224423379219</v>
      </c>
      <c r="J4282" s="110">
        <v>26264.722032720103</v>
      </c>
      <c r="K4282" s="46">
        <v>26346.192151563278</v>
      </c>
      <c r="L4282" s="110">
        <f>$L$1*gp_need_index[[#This Row],[Normalised weighted population (base year)]]</f>
        <v>10287.062511989883</v>
      </c>
      <c r="M4282" s="4">
        <f>$M$1*gp_need_index[[#This Row],[Normalised travel time adjusted wp (base year)]]</f>
        <v>15643.146436282443</v>
      </c>
      <c r="N4282" s="115">
        <v>25930.208948272324</v>
      </c>
      <c r="O4282" s="43">
        <f>gp_need_index[[#This Row],[Combined weighted population (base year)]]/gp_need_index[[#This Row],[Registered population (base year)]]</f>
        <v>1.3490912800537094</v>
      </c>
      <c r="P4282" s="77">
        <v>19399.216583334819</v>
      </c>
      <c r="Q4282" s="4">
        <v>10544.952515089886</v>
      </c>
      <c r="R4282" s="46">
        <v>25587.466381425078</v>
      </c>
      <c r="S4282" s="110">
        <v>26539.836342703744</v>
      </c>
      <c r="T4282" s="46">
        <v>26621.813588606412</v>
      </c>
      <c r="U4282" s="110">
        <f>$L$1*gp_need_index[[#This Row],[Normalised weighted population 2025/26]]</f>
        <v>10394.816102574965</v>
      </c>
      <c r="V4282" s="4">
        <f>$M$1*gp_need_index[[#This Row],[Normalised travel time adjusted wp 2025/26]]</f>
        <v>15806.797656763976</v>
      </c>
      <c r="W4282" s="115">
        <v>26201.613759338943</v>
      </c>
      <c r="X4282" s="43">
        <f>gp_need_index[[#This Row],[Combined weighted population 2025/26]]/gp_need_index[[#This Row],[Registered population 2025/26]]</f>
        <v>1.3506531898740604</v>
      </c>
    </row>
    <row r="4283" spans="1:24" ht="13">
      <c r="A4283" s="8" t="s">
        <v>96</v>
      </c>
      <c r="B4283" s="3" t="s">
        <v>8742</v>
      </c>
      <c r="C4283" s="74" t="s">
        <v>6427</v>
      </c>
      <c r="D4283" s="74" t="s">
        <v>6794</v>
      </c>
      <c r="E4283" s="74" t="s">
        <v>6637</v>
      </c>
      <c r="F4283" s="41">
        <v>1.0372201744042164</v>
      </c>
      <c r="G4283" s="110">
        <v>5936.6666666666661</v>
      </c>
      <c r="H4283" s="4">
        <v>3230.7478650743296</v>
      </c>
      <c r="I4283" s="46">
        <v>7918.7864134705296</v>
      </c>
      <c r="J4283" s="110">
        <v>8213.5250248496432</v>
      </c>
      <c r="K4283" s="46">
        <v>8239.0024260215378</v>
      </c>
      <c r="L4283" s="110">
        <f>$L$1*gp_need_index[[#This Row],[Normalised weighted population (base year)]]</f>
        <v>3216.9784728413142</v>
      </c>
      <c r="M4283" s="4">
        <f>$M$1*gp_need_index[[#This Row],[Normalised travel time adjusted wp (base year)]]</f>
        <v>4891.9373508590215</v>
      </c>
      <c r="N4283" s="115">
        <v>8108.9158237003357</v>
      </c>
      <c r="O4283" s="43">
        <f>gp_need_index[[#This Row],[Combined weighted population (base year)]]/gp_need_index[[#This Row],[Registered population (base year)]]</f>
        <v>1.365903844531219</v>
      </c>
      <c r="P4283" s="77">
        <v>5993.6212145346854</v>
      </c>
      <c r="Q4283" s="4">
        <v>3294.942880444833</v>
      </c>
      <c r="R4283" s="46">
        <v>7995.2223645816402</v>
      </c>
      <c r="S4283" s="110">
        <v>8292.8059353918597</v>
      </c>
      <c r="T4283" s="46">
        <v>8318.4210666462604</v>
      </c>
      <c r="U4283" s="110">
        <f>$L$1*gp_need_index[[#This Row],[Normalised weighted population 2025/26]]</f>
        <v>3248.0303028107787</v>
      </c>
      <c r="V4283" s="4">
        <f>$M$1*gp_need_index[[#This Row],[Normalised travel time adjusted wp 2025/26]]</f>
        <v>4939.092454637057</v>
      </c>
      <c r="W4283" s="115">
        <v>8187.1227574478362</v>
      </c>
      <c r="X4283" s="43">
        <f>gp_need_index[[#This Row],[Combined weighted population 2025/26]]/gp_need_index[[#This Row],[Registered population 2025/26]]</f>
        <v>1.3659726673407144</v>
      </c>
    </row>
    <row r="4284" spans="1:24" ht="13">
      <c r="A4284" s="8" t="s">
        <v>118</v>
      </c>
      <c r="B4284" s="3" t="s">
        <v>8741</v>
      </c>
      <c r="C4284" s="74" t="s">
        <v>6427</v>
      </c>
      <c r="D4284" s="74" t="s">
        <v>6794</v>
      </c>
      <c r="E4284" s="74" t="s">
        <v>6636</v>
      </c>
      <c r="F4284" s="41">
        <v>1.0372201744042164</v>
      </c>
      <c r="G4284" s="110">
        <v>11174.666666666668</v>
      </c>
      <c r="H4284" s="4">
        <v>4014.0531381243404</v>
      </c>
      <c r="I4284" s="46">
        <v>9838.7218008411382</v>
      </c>
      <c r="J4284" s="110">
        <v>10204.920742183012</v>
      </c>
      <c r="K4284" s="46">
        <v>10236.575221701778</v>
      </c>
      <c r="L4284" s="110">
        <f>$L$1*gp_need_index[[#This Row],[Normalised weighted population (base year)]]</f>
        <v>3996.9453121932293</v>
      </c>
      <c r="M4284" s="4">
        <f>$M$1*gp_need_index[[#This Row],[Normalised travel time adjusted wp (base year)]]</f>
        <v>6078.0033895562283</v>
      </c>
      <c r="N4284" s="115">
        <v>10074.948701749458</v>
      </c>
      <c r="O4284" s="43">
        <f>gp_need_index[[#This Row],[Combined weighted population (base year)]]/gp_need_index[[#This Row],[Registered population (base year)]]</f>
        <v>0.90158829809236274</v>
      </c>
      <c r="P4284" s="77">
        <v>11270.148194510515</v>
      </c>
      <c r="Q4284" s="4">
        <v>4086.7735796478264</v>
      </c>
      <c r="R4284" s="46">
        <v>9916.6100016187338</v>
      </c>
      <c r="S4284" s="110">
        <v>10285.70795537758</v>
      </c>
      <c r="T4284" s="46">
        <v>10317.478837437779</v>
      </c>
      <c r="U4284" s="110">
        <f>$L$1*gp_need_index[[#This Row],[Normalised weighted population 2025/26]]</f>
        <v>4028.5871133616047</v>
      </c>
      <c r="V4284" s="4">
        <f>$M$1*gp_need_index[[#This Row],[Normalised travel time adjusted wp 2025/26]]</f>
        <v>6126.0402026524953</v>
      </c>
      <c r="W4284" s="115">
        <v>10154.627316014099</v>
      </c>
      <c r="X4284" s="43">
        <f>gp_need_index[[#This Row],[Combined weighted population 2025/26]]/gp_need_index[[#This Row],[Registered population 2025/26]]</f>
        <v>0.90101985712665555</v>
      </c>
    </row>
    <row r="4285" spans="1:24" ht="13">
      <c r="A4285" s="8" t="s">
        <v>46</v>
      </c>
      <c r="B4285" s="3" t="s">
        <v>8740</v>
      </c>
      <c r="C4285" s="74" t="s">
        <v>6427</v>
      </c>
      <c r="D4285" s="74" t="s">
        <v>6794</v>
      </c>
      <c r="E4285" s="74" t="s">
        <v>6585</v>
      </c>
      <c r="F4285" s="41">
        <v>1.0372201744042164</v>
      </c>
      <c r="G4285" s="110">
        <v>8065.9166666666661</v>
      </c>
      <c r="H4285" s="4">
        <v>2991.7697410248838</v>
      </c>
      <c r="I4285" s="46">
        <v>7333.0345068308307</v>
      </c>
      <c r="J4285" s="110">
        <v>7605.9713300872118</v>
      </c>
      <c r="K4285" s="46">
        <v>7629.564170224945</v>
      </c>
      <c r="L4285" s="110">
        <f>$L$1*gp_need_index[[#This Row],[Normalised weighted population (base year)]]</f>
        <v>2979.0188694758003</v>
      </c>
      <c r="M4285" s="4">
        <f>$M$1*gp_need_index[[#This Row],[Normalised travel time adjusted wp (base year)]]</f>
        <v>4530.0811925020735</v>
      </c>
      <c r="N4285" s="115">
        <v>7509.1000619778733</v>
      </c>
      <c r="O4285" s="43">
        <f>gp_need_index[[#This Row],[Combined weighted population (base year)]]/gp_need_index[[#This Row],[Registered population (base year)]]</f>
        <v>0.93096672979651507</v>
      </c>
      <c r="P4285" s="77">
        <v>8142.5462337047138</v>
      </c>
      <c r="Q4285" s="4">
        <v>3051.7304197329736</v>
      </c>
      <c r="R4285" s="46">
        <v>7405.0641203313271</v>
      </c>
      <c r="S4285" s="110">
        <v>7680.6818983644644</v>
      </c>
      <c r="T4285" s="46">
        <v>7704.4062778426178</v>
      </c>
      <c r="U4285" s="110">
        <f>$L$1*gp_need_index[[#This Row],[Normalised weighted population 2025/26]]</f>
        <v>3008.2806406537684</v>
      </c>
      <c r="V4285" s="4">
        <f>$M$1*gp_need_index[[#This Row],[Normalised travel time adjusted wp 2025/26]]</f>
        <v>4574.518963331654</v>
      </c>
      <c r="W4285" s="115">
        <v>7582.7996039854224</v>
      </c>
      <c r="X4285" s="43">
        <f>gp_need_index[[#This Row],[Combined weighted population 2025/26]]/gp_need_index[[#This Row],[Registered population 2025/26]]</f>
        <v>0.93125656107394106</v>
      </c>
    </row>
    <row r="4286" spans="1:24" ht="13">
      <c r="A4286" s="8" t="s">
        <v>106</v>
      </c>
      <c r="B4286" s="3" t="s">
        <v>8739</v>
      </c>
      <c r="C4286" s="74" t="s">
        <v>6427</v>
      </c>
      <c r="D4286" s="74" t="s">
        <v>6794</v>
      </c>
      <c r="E4286" s="74" t="s">
        <v>6585</v>
      </c>
      <c r="F4286" s="41">
        <v>1.0372201744042164</v>
      </c>
      <c r="G4286" s="110">
        <v>8356.9166666666661</v>
      </c>
      <c r="H4286" s="4">
        <v>4048.7156430122568</v>
      </c>
      <c r="I4286" s="46">
        <v>9923.6819971258992</v>
      </c>
      <c r="J4286" s="110">
        <v>10293.043171790909</v>
      </c>
      <c r="K4286" s="46">
        <v>10324.970996856753</v>
      </c>
      <c r="L4286" s="110">
        <f>$L$1*gp_need_index[[#This Row],[Normalised weighted population (base year)]]</f>
        <v>4031.4600860772071</v>
      </c>
      <c r="M4286" s="4">
        <f>$M$1*gp_need_index[[#This Row],[Normalised travel time adjusted wp (base year)]]</f>
        <v>6130.4886992792854</v>
      </c>
      <c r="N4286" s="115">
        <v>10161.948785356493</v>
      </c>
      <c r="O4286" s="43">
        <f>gp_need_index[[#This Row],[Combined weighted population (base year)]]/gp_need_index[[#This Row],[Registered population (base year)]]</f>
        <v>1.2159925951983679</v>
      </c>
      <c r="P4286" s="77">
        <v>8434.3281093798505</v>
      </c>
      <c r="Q4286" s="4">
        <v>4131.0185882165197</v>
      </c>
      <c r="R4286" s="46">
        <v>10023.971098567936</v>
      </c>
      <c r="S4286" s="110">
        <v>10397.065051079458</v>
      </c>
      <c r="T4286" s="46">
        <v>10429.179897130221</v>
      </c>
      <c r="U4286" s="110">
        <f>$L$1*gp_need_index[[#This Row],[Normalised weighted population 2025/26]]</f>
        <v>4072.2021724972692</v>
      </c>
      <c r="V4286" s="4">
        <f>$M$1*gp_need_index[[#This Row],[Normalised travel time adjusted wp 2025/26]]</f>
        <v>6192.3631089686987</v>
      </c>
      <c r="W4286" s="115">
        <v>10264.565281465968</v>
      </c>
      <c r="X4286" s="43">
        <f>gp_need_index[[#This Row],[Combined weighted population 2025/26]]/gp_need_index[[#This Row],[Registered population 2025/26]]</f>
        <v>1.2169985739647362</v>
      </c>
    </row>
    <row r="4287" spans="1:24" ht="13">
      <c r="A4287" s="8" t="s">
        <v>110</v>
      </c>
      <c r="B4287" s="3" t="s">
        <v>8738</v>
      </c>
      <c r="C4287" s="74" t="s">
        <v>6427</v>
      </c>
      <c r="D4287" s="74" t="s">
        <v>6794</v>
      </c>
      <c r="E4287" s="74" t="s">
        <v>6637</v>
      </c>
      <c r="F4287" s="41">
        <v>1.0372201744042164</v>
      </c>
      <c r="G4287" s="110">
        <v>6470.75</v>
      </c>
      <c r="H4287" s="4">
        <v>3656.1913710476347</v>
      </c>
      <c r="I4287" s="46">
        <v>8961.5778647072129</v>
      </c>
      <c r="J4287" s="110">
        <v>9295.1293557685804</v>
      </c>
      <c r="K4287" s="46">
        <v>9323.9617680185074</v>
      </c>
      <c r="L4287" s="110">
        <f>$L$1*gp_need_index[[#This Row],[Normalised weighted population (base year)]]</f>
        <v>3640.6087458569923</v>
      </c>
      <c r="M4287" s="4">
        <f>$M$1*gp_need_index[[#This Row],[Normalised travel time adjusted wp (base year)]]</f>
        <v>5536.1358660233536</v>
      </c>
      <c r="N4287" s="115">
        <v>9176.7446118803455</v>
      </c>
      <c r="O4287" s="43">
        <f>gp_need_index[[#This Row],[Combined weighted population (base year)]]/gp_need_index[[#This Row],[Registered population (base year)]]</f>
        <v>1.4181887125727846</v>
      </c>
      <c r="P4287" s="77">
        <v>6536.4622541713734</v>
      </c>
      <c r="Q4287" s="4">
        <v>3732.3763233413115</v>
      </c>
      <c r="R4287" s="46">
        <v>9056.6603841656724</v>
      </c>
      <c r="S4287" s="110">
        <v>9393.7508631840774</v>
      </c>
      <c r="T4287" s="46">
        <v>9422.7666345895905</v>
      </c>
      <c r="U4287" s="110">
        <f>$L$1*gp_need_index[[#This Row],[Normalised weighted population 2025/26]]</f>
        <v>3679.2356770899214</v>
      </c>
      <c r="V4287" s="4">
        <f>$M$1*gp_need_index[[#This Row],[Normalised travel time adjusted wp 2025/26]]</f>
        <v>5594.8016112474534</v>
      </c>
      <c r="W4287" s="115">
        <v>9274.0372883373748</v>
      </c>
      <c r="X4287" s="43">
        <f>gp_need_index[[#This Row],[Combined weighted population 2025/26]]/gp_need_index[[#This Row],[Registered population 2025/26]]</f>
        <v>1.4188160089839061</v>
      </c>
    </row>
    <row r="4288" spans="1:24" ht="13">
      <c r="A4288" s="8" t="s">
        <v>98</v>
      </c>
      <c r="B4288" s="3" t="s">
        <v>8737</v>
      </c>
      <c r="C4288" s="74" t="s">
        <v>6427</v>
      </c>
      <c r="D4288" s="74" t="s">
        <v>6794</v>
      </c>
      <c r="E4288" s="74" t="s">
        <v>6640</v>
      </c>
      <c r="F4288" s="41">
        <v>1.0372201744042164</v>
      </c>
      <c r="G4288" s="110">
        <v>3268.9166666666665</v>
      </c>
      <c r="H4288" s="4">
        <v>1924.0034970710062</v>
      </c>
      <c r="I4288" s="46">
        <v>4715.8656101828428</v>
      </c>
      <c r="J4288" s="110">
        <v>4891.3909506606951</v>
      </c>
      <c r="K4288" s="46">
        <v>4906.5634775795907</v>
      </c>
      <c r="L4288" s="110">
        <f>$L$1*gp_need_index[[#This Row],[Normalised weighted population (base year)]]</f>
        <v>1915.8034270205833</v>
      </c>
      <c r="M4288" s="4">
        <f>$M$1*gp_need_index[[#This Row],[Normalised travel time adjusted wp (base year)]]</f>
        <v>2913.2897284414012</v>
      </c>
      <c r="N4288" s="115">
        <v>4829.0931554619847</v>
      </c>
      <c r="O4288" s="43">
        <f>gp_need_index[[#This Row],[Combined weighted population (base year)]]/gp_need_index[[#This Row],[Registered population (base year)]]</f>
        <v>1.4772763113555414</v>
      </c>
      <c r="P4288" s="77">
        <v>3303.6195933179019</v>
      </c>
      <c r="Q4288" s="4">
        <v>1965.393469157349</v>
      </c>
      <c r="R4288" s="46">
        <v>4769.0531793644022</v>
      </c>
      <c r="S4288" s="110">
        <v>4946.558170443328</v>
      </c>
      <c r="T4288" s="46">
        <v>4961.8372855921198</v>
      </c>
      <c r="U4288" s="110">
        <f>$L$1*gp_need_index[[#This Row],[Normalised weighted population 2025/26]]</f>
        <v>1937.4106855253428</v>
      </c>
      <c r="V4288" s="4">
        <f>$M$1*gp_need_index[[#This Row],[Normalised travel time adjusted wp 2025/26]]</f>
        <v>2946.1087509345493</v>
      </c>
      <c r="W4288" s="115">
        <v>4883.5194364598919</v>
      </c>
      <c r="X4288" s="43">
        <f>gp_need_index[[#This Row],[Combined weighted population 2025/26]]/gp_need_index[[#This Row],[Registered population 2025/26]]</f>
        <v>1.4782329800736107</v>
      </c>
    </row>
    <row r="4289" spans="1:24" ht="13">
      <c r="A4289" s="8" t="s">
        <v>83</v>
      </c>
      <c r="B4289" s="3" t="s">
        <v>8736</v>
      </c>
      <c r="C4289" s="74" t="s">
        <v>6427</v>
      </c>
      <c r="D4289" s="74" t="s">
        <v>6794</v>
      </c>
      <c r="E4289" s="74" t="s">
        <v>6635</v>
      </c>
      <c r="F4289" s="41">
        <v>1.0372201744042164</v>
      </c>
      <c r="G4289" s="110">
        <v>15374.5</v>
      </c>
      <c r="H4289" s="4">
        <v>8710.0589379163903</v>
      </c>
      <c r="I4289" s="46">
        <v>21348.956730336802</v>
      </c>
      <c r="J4289" s="110">
        <v>22143.568623188006</v>
      </c>
      <c r="K4289" s="46">
        <v>22212.255402552953</v>
      </c>
      <c r="L4289" s="110">
        <f>$L$1*gp_need_index[[#This Row],[Normalised weighted population (base year)]]</f>
        <v>8672.9368154550975</v>
      </c>
      <c r="M4289" s="4">
        <f>$M$1*gp_need_index[[#This Row],[Normalised travel time adjusted wp (base year)]]</f>
        <v>13188.606609385266</v>
      </c>
      <c r="N4289" s="115">
        <v>21861.543424840362</v>
      </c>
      <c r="O4289" s="43">
        <f>gp_need_index[[#This Row],[Combined weighted population (base year)]]/gp_need_index[[#This Row],[Registered population (base year)]]</f>
        <v>1.4219352450382361</v>
      </c>
      <c r="P4289" s="77">
        <v>15522.155733962238</v>
      </c>
      <c r="Q4289" s="4">
        <v>8887.2233117277447</v>
      </c>
      <c r="R4289" s="46">
        <v>21564.964601560609</v>
      </c>
      <c r="S4289" s="110">
        <v>22367.616345051447</v>
      </c>
      <c r="T4289" s="46">
        <v>22436.706280712595</v>
      </c>
      <c r="U4289" s="110">
        <f>$L$1*gp_need_index[[#This Row],[Normalised weighted population 2025/26]]</f>
        <v>8760.6892355114323</v>
      </c>
      <c r="V4289" s="4">
        <f>$M$1*gp_need_index[[#This Row],[Normalised travel time adjusted wp 2025/26]]</f>
        <v>13321.875126315714</v>
      </c>
      <c r="W4289" s="115">
        <v>22082.564361827146</v>
      </c>
      <c r="X4289" s="43">
        <f>gp_need_index[[#This Row],[Combined weighted population 2025/26]]/gp_need_index[[#This Row],[Registered population 2025/26]]</f>
        <v>1.422648035511642</v>
      </c>
    </row>
    <row r="4290" spans="1:24" ht="13">
      <c r="A4290" s="8" t="s">
        <v>49</v>
      </c>
      <c r="B4290" s="3" t="s">
        <v>8735</v>
      </c>
      <c r="C4290" s="74" t="s">
        <v>6427</v>
      </c>
      <c r="D4290" s="74" t="s">
        <v>6794</v>
      </c>
      <c r="E4290" s="74" t="s">
        <v>6585</v>
      </c>
      <c r="F4290" s="41">
        <v>1.0372201744042164</v>
      </c>
      <c r="G4290" s="110">
        <v>8149.4166666666661</v>
      </c>
      <c r="H4290" s="4">
        <v>4207.6623741303156</v>
      </c>
      <c r="I4290" s="46">
        <v>10313.271425768695</v>
      </c>
      <c r="J4290" s="110">
        <v>10697.133186913827</v>
      </c>
      <c r="K4290" s="46">
        <v>10730.314452298377</v>
      </c>
      <c r="L4290" s="110">
        <f>$L$1*gp_need_index[[#This Row],[Normalised weighted population (base year)]]</f>
        <v>4189.7293889413995</v>
      </c>
      <c r="M4290" s="4">
        <f>$M$1*gp_need_index[[#This Row],[Normalised travel time adjusted wp (base year)]]</f>
        <v>6371.1628351841891</v>
      </c>
      <c r="N4290" s="115">
        <v>10560.89222412559</v>
      </c>
      <c r="O4290" s="43">
        <f>gp_need_index[[#This Row],[Combined weighted population (base year)]]/gp_need_index[[#This Row],[Registered population (base year)]]</f>
        <v>1.29590775095873</v>
      </c>
      <c r="P4290" s="77">
        <v>8225.2781334956599</v>
      </c>
      <c r="Q4290" s="4">
        <v>4294.0238707709586</v>
      </c>
      <c r="R4290" s="46">
        <v>10419.505566967659</v>
      </c>
      <c r="S4290" s="110">
        <v>10807.321381375899</v>
      </c>
      <c r="T4290" s="46">
        <v>10840.703442628652</v>
      </c>
      <c r="U4290" s="110">
        <f>$L$1*gp_need_index[[#This Row],[Normalised weighted population 2025/26]]</f>
        <v>4232.8866263605705</v>
      </c>
      <c r="V4290" s="4">
        <f>$M$1*gp_need_index[[#This Row],[Normalised travel time adjusted wp 2025/26]]</f>
        <v>6436.706695593155</v>
      </c>
      <c r="W4290" s="115">
        <v>10669.593321953726</v>
      </c>
      <c r="X4290" s="43">
        <f>gp_need_index[[#This Row],[Combined weighted population 2025/26]]/gp_need_index[[#This Row],[Registered population 2025/26]]</f>
        <v>1.2971711289012979</v>
      </c>
    </row>
    <row r="4291" spans="1:24" ht="13">
      <c r="A4291" s="8" t="s">
        <v>28</v>
      </c>
      <c r="B4291" s="3" t="s">
        <v>8734</v>
      </c>
      <c r="C4291" s="74" t="s">
        <v>6427</v>
      </c>
      <c r="D4291" s="74" t="s">
        <v>6794</v>
      </c>
      <c r="E4291" s="74" t="s">
        <v>6548</v>
      </c>
      <c r="F4291" s="41">
        <v>1.0372201744042164</v>
      </c>
      <c r="G4291" s="110">
        <v>18452.916666666668</v>
      </c>
      <c r="H4291" s="4">
        <v>10357.549032411296</v>
      </c>
      <c r="I4291" s="46">
        <v>25387.068870763269</v>
      </c>
      <c r="J4291" s="110">
        <v>26331.980001744931</v>
      </c>
      <c r="K4291" s="46">
        <v>26413.658747000474</v>
      </c>
      <c r="L4291" s="110">
        <f>$L$1*gp_need_index[[#This Row],[Normalised weighted population (base year)]]</f>
        <v>10313.405335299643</v>
      </c>
      <c r="M4291" s="4">
        <f>$M$1*gp_need_index[[#This Row],[Normalised travel time adjusted wp (base year)]]</f>
        <v>15683.20497020302</v>
      </c>
      <c r="N4291" s="115">
        <v>25996.610305502662</v>
      </c>
      <c r="O4291" s="43">
        <f>gp_need_index[[#This Row],[Combined weighted population (base year)]]/gp_need_index[[#This Row],[Registered population (base year)]]</f>
        <v>1.4088076576242776</v>
      </c>
      <c r="P4291" s="77">
        <v>18637.645720262677</v>
      </c>
      <c r="Q4291" s="4">
        <v>10569.810589206516</v>
      </c>
      <c r="R4291" s="46">
        <v>25647.784826183935</v>
      </c>
      <c r="S4291" s="110">
        <v>26602.399850496317</v>
      </c>
      <c r="T4291" s="46">
        <v>26684.5703449178</v>
      </c>
      <c r="U4291" s="110">
        <f>$L$1*gp_need_index[[#This Row],[Normalised weighted population 2025/26]]</f>
        <v>10419.32025361185</v>
      </c>
      <c r="V4291" s="4">
        <f>$M$1*gp_need_index[[#This Row],[Normalised travel time adjusted wp 2025/26]]</f>
        <v>15844.059706748185</v>
      </c>
      <c r="W4291" s="115">
        <v>26263.379960360035</v>
      </c>
      <c r="X4291" s="43">
        <f>gp_need_index[[#This Row],[Combined weighted population 2025/26]]/gp_need_index[[#This Row],[Registered population 2025/26]]</f>
        <v>1.4091575918200188</v>
      </c>
    </row>
    <row r="4292" spans="1:24" ht="13">
      <c r="A4292" s="8" t="s">
        <v>36</v>
      </c>
      <c r="B4292" s="3" t="s">
        <v>8733</v>
      </c>
      <c r="C4292" s="74" t="s">
        <v>6427</v>
      </c>
      <c r="D4292" s="74" t="s">
        <v>6794</v>
      </c>
      <c r="E4292" s="74" t="s">
        <v>6637</v>
      </c>
      <c r="F4292" s="41">
        <v>1.0372201744042164</v>
      </c>
      <c r="G4292" s="110">
        <v>4956.0833333333321</v>
      </c>
      <c r="H4292" s="4">
        <v>2588.8103143353896</v>
      </c>
      <c r="I4292" s="46">
        <v>6345.3530886229673</v>
      </c>
      <c r="J4292" s="110">
        <v>6581.5282372378479</v>
      </c>
      <c r="K4292" s="46">
        <v>6601.9433738225589</v>
      </c>
      <c r="L4292" s="110">
        <f>$L$1*gp_need_index[[#This Row],[Normalised weighted population (base year)]]</f>
        <v>2577.7768489819614</v>
      </c>
      <c r="M4292" s="4">
        <f>$M$1*gp_need_index[[#This Row],[Normalised travel time adjusted wp (base year)]]</f>
        <v>3919.92764520329</v>
      </c>
      <c r="N4292" s="115">
        <v>6497.704494185251</v>
      </c>
      <c r="O4292" s="43">
        <f>gp_need_index[[#This Row],[Combined weighted population (base year)]]/gp_need_index[[#This Row],[Registered population (base year)]]</f>
        <v>1.3110563437227487</v>
      </c>
      <c r="P4292" s="77">
        <v>5006.1528585574424</v>
      </c>
      <c r="Q4292" s="4">
        <v>2640.8923338960858</v>
      </c>
      <c r="R4292" s="46">
        <v>6408.1600854845865</v>
      </c>
      <c r="S4292" s="110">
        <v>6646.6729214764609</v>
      </c>
      <c r="T4292" s="46">
        <v>6667.2034150892541</v>
      </c>
      <c r="U4292" s="110">
        <f>$L$1*gp_need_index[[#This Row],[Normalised weighted population 2025/26]]</f>
        <v>2603.2919653518056</v>
      </c>
      <c r="V4292" s="4">
        <f>$M$1*gp_need_index[[#This Row],[Normalised travel time adjusted wp 2025/26]]</f>
        <v>3958.6760296415391</v>
      </c>
      <c r="W4292" s="115">
        <v>6561.9679949933452</v>
      </c>
      <c r="X4292" s="43">
        <f>gp_need_index[[#This Row],[Combined weighted population 2025/26]]/gp_need_index[[#This Row],[Registered population 2025/26]]</f>
        <v>1.3107805894852802</v>
      </c>
    </row>
    <row r="4293" spans="1:24" ht="13">
      <c r="A4293" s="8" t="s">
        <v>93</v>
      </c>
      <c r="B4293" s="3" t="s">
        <v>8732</v>
      </c>
      <c r="C4293" s="74" t="s">
        <v>6427</v>
      </c>
      <c r="D4293" s="74" t="s">
        <v>6794</v>
      </c>
      <c r="E4293" s="74" t="s">
        <v>6640</v>
      </c>
      <c r="F4293" s="41">
        <v>1.0372201744042164</v>
      </c>
      <c r="G4293" s="110">
        <v>15015.833333333336</v>
      </c>
      <c r="H4293" s="4">
        <v>8617.2767607316946</v>
      </c>
      <c r="I4293" s="46">
        <v>21121.541198457937</v>
      </c>
      <c r="J4293" s="110">
        <v>21907.688645550385</v>
      </c>
      <c r="K4293" s="46">
        <v>21975.643752606487</v>
      </c>
      <c r="L4293" s="110">
        <f>$L$1*gp_need_index[[#This Row],[Normalised weighted population (base year)]]</f>
        <v>8580.5500743252232</v>
      </c>
      <c r="M4293" s="4">
        <f>$M$1*gp_need_index[[#This Row],[Normalised travel time adjusted wp (base year)]]</f>
        <v>13048.117590427612</v>
      </c>
      <c r="N4293" s="115">
        <v>21628.667664752837</v>
      </c>
      <c r="O4293" s="43">
        <f>gp_need_index[[#This Row],[Combined weighted population (base year)]]/gp_need_index[[#This Row],[Registered population (base year)]]</f>
        <v>1.4403907651758365</v>
      </c>
      <c r="P4293" s="77">
        <v>15160.689416079285</v>
      </c>
      <c r="Q4293" s="4">
        <v>8792.9559885182116</v>
      </c>
      <c r="R4293" s="46">
        <v>21336.223698266906</v>
      </c>
      <c r="S4293" s="110">
        <v>22130.361665443776</v>
      </c>
      <c r="T4293" s="46">
        <v>22198.718759916283</v>
      </c>
      <c r="U4293" s="110">
        <f>$L$1*gp_need_index[[#This Row],[Normalised weighted population 2025/26]]</f>
        <v>8667.7640670156161</v>
      </c>
      <c r="V4293" s="4">
        <f>$M$1*gp_need_index[[#This Row],[Normalised travel time adjusted wp 2025/26]]</f>
        <v>13180.569179087828</v>
      </c>
      <c r="W4293" s="115">
        <v>21848.333246103444</v>
      </c>
      <c r="X4293" s="43">
        <f>gp_need_index[[#This Row],[Combined weighted population 2025/26]]/gp_need_index[[#This Row],[Registered population 2025/26]]</f>
        <v>1.4411173955540113</v>
      </c>
    </row>
    <row r="4294" spans="1:24" ht="13">
      <c r="A4294" s="8" t="s">
        <v>97</v>
      </c>
      <c r="B4294" s="3" t="s">
        <v>8731</v>
      </c>
      <c r="C4294" s="74" t="s">
        <v>6427</v>
      </c>
      <c r="D4294" s="74" t="s">
        <v>6794</v>
      </c>
      <c r="E4294" s="74" t="s">
        <v>6637</v>
      </c>
      <c r="F4294" s="41">
        <v>1.0372201744042164</v>
      </c>
      <c r="G4294" s="110">
        <v>5173.1666666666679</v>
      </c>
      <c r="H4294" s="4">
        <v>3258.3431165058396</v>
      </c>
      <c r="I4294" s="46">
        <v>7986.4242828550277</v>
      </c>
      <c r="J4294" s="110">
        <v>8283.6803875289606</v>
      </c>
      <c r="K4294" s="46">
        <v>8309.3754024920017</v>
      </c>
      <c r="L4294" s="110">
        <f>$L$1*gp_need_index[[#This Row],[Normalised weighted population (base year)]]</f>
        <v>3244.4561137824367</v>
      </c>
      <c r="M4294" s="4">
        <f>$M$1*gp_need_index[[#This Row],[Normalised travel time adjusted wp (base year)]]</f>
        <v>4933.7215589810748</v>
      </c>
      <c r="N4294" s="115">
        <v>8178.1776727635115</v>
      </c>
      <c r="O4294" s="43">
        <f>gp_need_index[[#This Row],[Combined weighted population (base year)]]/gp_need_index[[#This Row],[Registered population (base year)]]</f>
        <v>1.5808842435832682</v>
      </c>
      <c r="P4294" s="77">
        <v>5229.0755736006176</v>
      </c>
      <c r="Q4294" s="4">
        <v>3325.3980082447511</v>
      </c>
      <c r="R4294" s="46">
        <v>8069.1221339364356</v>
      </c>
      <c r="S4294" s="110">
        <v>8369.4562670504729</v>
      </c>
      <c r="T4294" s="46">
        <v>8395.3081587357137</v>
      </c>
      <c r="U4294" s="110">
        <f>$L$1*gp_need_index[[#This Row],[Normalised weighted population 2025/26]]</f>
        <v>3278.0518180719951</v>
      </c>
      <c r="V4294" s="4">
        <f>$M$1*gp_need_index[[#This Row],[Normalised travel time adjusted wp 2025/26]]</f>
        <v>4984.7444423587012</v>
      </c>
      <c r="W4294" s="115">
        <v>8262.7962604306958</v>
      </c>
      <c r="X4294" s="43">
        <f>gp_need_index[[#This Row],[Combined weighted population 2025/26]]/gp_need_index[[#This Row],[Registered population 2025/26]]</f>
        <v>1.5801638634075297</v>
      </c>
    </row>
    <row r="4295" spans="1:24" ht="13">
      <c r="A4295" s="8" t="s">
        <v>62</v>
      </c>
      <c r="B4295" s="3" t="s">
        <v>8730</v>
      </c>
      <c r="C4295" s="74" t="s">
        <v>6427</v>
      </c>
      <c r="D4295" s="74" t="s">
        <v>6794</v>
      </c>
      <c r="E4295" s="74" t="s">
        <v>6636</v>
      </c>
      <c r="F4295" s="41">
        <v>1.0372201744042164</v>
      </c>
      <c r="G4295" s="110">
        <v>13483.5</v>
      </c>
      <c r="H4295" s="4">
        <v>6831.267402024795</v>
      </c>
      <c r="I4295" s="46">
        <v>16743.908763271287</v>
      </c>
      <c r="J4295" s="110">
        <v>17367.119967648534</v>
      </c>
      <c r="K4295" s="46">
        <v>17420.99075775114</v>
      </c>
      <c r="L4295" s="110">
        <f>$L$1*gp_need_index[[#This Row],[Normalised weighted population (base year)]]</f>
        <v>6802.1526570074129</v>
      </c>
      <c r="M4295" s="4">
        <f>$M$1*gp_need_index[[#This Row],[Normalised travel time adjusted wp (base year)]]</f>
        <v>10343.775977981468</v>
      </c>
      <c r="N4295" s="115">
        <v>17145.928634988879</v>
      </c>
      <c r="O4295" s="43">
        <f>gp_need_index[[#This Row],[Combined weighted population (base year)]]/gp_need_index[[#This Row],[Registered population (base year)]]</f>
        <v>1.2716229936580916</v>
      </c>
      <c r="P4295" s="77">
        <v>13608.770299382708</v>
      </c>
      <c r="Q4295" s="4">
        <v>6966.8102974134245</v>
      </c>
      <c r="R4295" s="46">
        <v>16905.057089231712</v>
      </c>
      <c r="S4295" s="110">
        <v>17534.266262406152</v>
      </c>
      <c r="T4295" s="46">
        <v>17588.426764323161</v>
      </c>
      <c r="U4295" s="110">
        <f>$L$1*gp_need_index[[#This Row],[Normalised weighted population 2025/26]]</f>
        <v>6867.6185842948616</v>
      </c>
      <c r="V4295" s="4">
        <f>$M$1*gp_need_index[[#This Row],[Normalised travel time adjusted wp 2025/26]]</f>
        <v>10443.191709653229</v>
      </c>
      <c r="W4295" s="115">
        <v>17310.810293948089</v>
      </c>
      <c r="X4295" s="43">
        <f>gp_need_index[[#This Row],[Combined weighted population 2025/26]]/gp_need_index[[#This Row],[Registered population 2025/26]]</f>
        <v>1.2720333956061634</v>
      </c>
    </row>
    <row r="4296" spans="1:24" ht="13">
      <c r="A4296" s="8" t="s">
        <v>73</v>
      </c>
      <c r="B4296" s="3" t="s">
        <v>8729</v>
      </c>
      <c r="C4296" s="74" t="s">
        <v>6427</v>
      </c>
      <c r="D4296" s="74" t="s">
        <v>6794</v>
      </c>
      <c r="E4296" s="74" t="s">
        <v>6548</v>
      </c>
      <c r="F4296" s="41">
        <v>1.0372201744042164</v>
      </c>
      <c r="G4296" s="110">
        <v>15972.416666666668</v>
      </c>
      <c r="H4296" s="4">
        <v>7081.3330897859532</v>
      </c>
      <c r="I4296" s="46">
        <v>17356.837055238964</v>
      </c>
      <c r="J4296" s="110">
        <v>18002.861557540524</v>
      </c>
      <c r="K4296" s="46">
        <v>18058.704344255832</v>
      </c>
      <c r="L4296" s="110">
        <f>$L$1*gp_need_index[[#This Row],[Normalised weighted population (base year)]]</f>
        <v>7051.1525690774306</v>
      </c>
      <c r="M4296" s="4">
        <f>$M$1*gp_need_index[[#This Row],[Normalised travel time adjusted wp (base year)]]</f>
        <v>10722.420715737539</v>
      </c>
      <c r="N4296" s="115">
        <v>17773.573284814971</v>
      </c>
      <c r="O4296" s="43">
        <f>gp_need_index[[#This Row],[Combined weighted population (base year)]]/gp_need_index[[#This Row],[Registered population (base year)]]</f>
        <v>1.1127666937156224</v>
      </c>
      <c r="P4296" s="77">
        <v>16119.861626497153</v>
      </c>
      <c r="Q4296" s="4">
        <v>7225.2802716294618</v>
      </c>
      <c r="R4296" s="46">
        <v>17532.237891269138</v>
      </c>
      <c r="S4296" s="110">
        <v>18184.790843278388</v>
      </c>
      <c r="T4296" s="46">
        <v>18240.960710017516</v>
      </c>
      <c r="U4296" s="110">
        <f>$L$1*gp_need_index[[#This Row],[Normalised weighted population 2025/26]]</f>
        <v>7122.4085272716793</v>
      </c>
      <c r="V4296" s="4">
        <f>$M$1*gp_need_index[[#This Row],[Normalised travel time adjusted wp 2025/26]]</f>
        <v>10830.636089031455</v>
      </c>
      <c r="W4296" s="115">
        <v>17953.044616303134</v>
      </c>
      <c r="X4296" s="43">
        <f>gp_need_index[[#This Row],[Combined weighted population 2025/26]]/gp_need_index[[#This Row],[Registered population 2025/26]]</f>
        <v>1.1137220053299137</v>
      </c>
    </row>
    <row r="4297" spans="1:24" ht="13">
      <c r="A4297" s="8" t="s">
        <v>13</v>
      </c>
      <c r="B4297" s="3" t="s">
        <v>8728</v>
      </c>
      <c r="C4297" s="74" t="s">
        <v>6427</v>
      </c>
      <c r="D4297" s="74" t="s">
        <v>6794</v>
      </c>
      <c r="E4297" s="74" t="s">
        <v>6637</v>
      </c>
      <c r="F4297" s="41">
        <v>1.0372201744042164</v>
      </c>
      <c r="G4297" s="110">
        <v>8304.9166666666679</v>
      </c>
      <c r="H4297" s="4">
        <v>5556.2402564888152</v>
      </c>
      <c r="I4297" s="46">
        <v>13618.729065398413</v>
      </c>
      <c r="J4297" s="110">
        <v>14125.620536376313</v>
      </c>
      <c r="K4297" s="46">
        <v>14169.436571527893</v>
      </c>
      <c r="L4297" s="110">
        <f>$L$1*gp_need_index[[#This Row],[Normalised weighted population (base year)]]</f>
        <v>5532.5596553934702</v>
      </c>
      <c r="M4297" s="4">
        <f>$M$1*gp_need_index[[#This Row],[Normalised travel time adjusted wp (base year)]]</f>
        <v>8413.153974316343</v>
      </c>
      <c r="N4297" s="115">
        <v>13945.713629709813</v>
      </c>
      <c r="O4297" s="43">
        <f>gp_need_index[[#This Row],[Combined weighted population (base year)]]/gp_need_index[[#This Row],[Registered population (base year)]]</f>
        <v>1.6792117476245771</v>
      </c>
      <c r="P4297" s="77">
        <v>8396.9004614993555</v>
      </c>
      <c r="Q4297" s="4">
        <v>5672.1217450443055</v>
      </c>
      <c r="R4297" s="46">
        <v>13763.478238046308</v>
      </c>
      <c r="S4297" s="110">
        <v>14275.757298475028</v>
      </c>
      <c r="T4297" s="46">
        <v>14319.852795198978</v>
      </c>
      <c r="U4297" s="110">
        <f>$L$1*gp_need_index[[#This Row],[Normalised weighted population 2025/26]]</f>
        <v>5591.3634856846556</v>
      </c>
      <c r="V4297" s="4">
        <f>$M$1*gp_need_index[[#This Row],[Normalised travel time adjusted wp 2025/26]]</f>
        <v>8502.464148619456</v>
      </c>
      <c r="W4297" s="115">
        <v>14093.827634304111</v>
      </c>
      <c r="X4297" s="43">
        <f>gp_need_index[[#This Row],[Combined weighted population 2025/26]]/gp_need_index[[#This Row],[Registered population 2025/26]]</f>
        <v>1.6784559610925183</v>
      </c>
    </row>
    <row r="4298" spans="1:24" ht="13">
      <c r="A4298" s="8" t="s">
        <v>26</v>
      </c>
      <c r="B4298" s="3" t="s">
        <v>8727</v>
      </c>
      <c r="C4298" s="74" t="s">
        <v>6427</v>
      </c>
      <c r="D4298" s="74" t="s">
        <v>6794</v>
      </c>
      <c r="E4298" s="74" t="s">
        <v>6497</v>
      </c>
      <c r="F4298" s="41">
        <v>1.0372201744042164</v>
      </c>
      <c r="G4298" s="110">
        <v>16000</v>
      </c>
      <c r="H4298" s="4">
        <v>8308.0766622512328</v>
      </c>
      <c r="I4298" s="46">
        <v>20363.670376856546</v>
      </c>
      <c r="J4298" s="110">
        <v>21121.609739793123</v>
      </c>
      <c r="K4298" s="46">
        <v>21187.126521334401</v>
      </c>
      <c r="L4298" s="110">
        <f>$L$1*gp_need_index[[#This Row],[Normalised weighted population (base year)]]</f>
        <v>8272.6677813846145</v>
      </c>
      <c r="M4298" s="4">
        <f>$M$1*gp_need_index[[#This Row],[Normalised travel time adjusted wp (base year)]]</f>
        <v>12579.932645697778</v>
      </c>
      <c r="N4298" s="115">
        <v>20852.600427082391</v>
      </c>
      <c r="O4298" s="43">
        <f>gp_need_index[[#This Row],[Combined weighted population (base year)]]/gp_need_index[[#This Row],[Registered population (base year)]]</f>
        <v>1.3032875266926494</v>
      </c>
      <c r="P4298" s="77">
        <v>16156.846363726494</v>
      </c>
      <c r="Q4298" s="4">
        <v>8482.3155956089504</v>
      </c>
      <c r="R4298" s="46">
        <v>20582.450687065193</v>
      </c>
      <c r="S4298" s="110">
        <v>21348.533091303943</v>
      </c>
      <c r="T4298" s="46">
        <v>21414.475244235422</v>
      </c>
      <c r="U4298" s="110">
        <f>$L$1*gp_need_index[[#This Row],[Normalised weighted population 2025/26]]</f>
        <v>8361.5464947977616</v>
      </c>
      <c r="V4298" s="4">
        <f>$M$1*gp_need_index[[#This Row],[Normalised travel time adjusted wp 2025/26]]</f>
        <v>12714.921768375661</v>
      </c>
      <c r="W4298" s="115">
        <v>21076.468263173425</v>
      </c>
      <c r="X4298" s="43">
        <f>gp_need_index[[#This Row],[Combined weighted population 2025/26]]/gp_need_index[[#This Row],[Registered population 2025/26]]</f>
        <v>1.3044914699747288</v>
      </c>
    </row>
    <row r="4299" spans="1:24" ht="13">
      <c r="A4299" s="8" t="s">
        <v>107</v>
      </c>
      <c r="B4299" s="3" t="s">
        <v>8726</v>
      </c>
      <c r="C4299" s="74" t="s">
        <v>6427</v>
      </c>
      <c r="D4299" s="74" t="s">
        <v>6794</v>
      </c>
      <c r="E4299" s="74" t="s">
        <v>6639</v>
      </c>
      <c r="F4299" s="41">
        <v>1.0372201744042164</v>
      </c>
      <c r="G4299" s="110">
        <v>18292.083333333332</v>
      </c>
      <c r="H4299" s="4">
        <v>11608.567386362918</v>
      </c>
      <c r="I4299" s="46">
        <v>28453.401360329568</v>
      </c>
      <c r="J4299" s="110">
        <v>29512.441921354202</v>
      </c>
      <c r="K4299" s="46">
        <v>29603.986090285045</v>
      </c>
      <c r="L4299" s="110">
        <f>$L$1*gp_need_index[[#This Row],[Normalised weighted population (base year)]]</f>
        <v>11559.091870388989</v>
      </c>
      <c r="M4299" s="4">
        <f>$M$1*gp_need_index[[#This Row],[Normalised travel time adjusted wp (base year)]]</f>
        <v>17577.473315456671</v>
      </c>
      <c r="N4299" s="115">
        <v>29136.565185845662</v>
      </c>
      <c r="O4299" s="43">
        <f>gp_need_index[[#This Row],[Combined weighted population (base year)]]/gp_need_index[[#This Row],[Registered population (base year)]]</f>
        <v>1.5928511069458462</v>
      </c>
      <c r="P4299" s="77">
        <v>18468.942339928064</v>
      </c>
      <c r="Q4299" s="4">
        <v>11843.900330767317</v>
      </c>
      <c r="R4299" s="46">
        <v>28739.380391214101</v>
      </c>
      <c r="S4299" s="110">
        <v>29809.065141644209</v>
      </c>
      <c r="T4299" s="46">
        <v>29901.140504569983</v>
      </c>
      <c r="U4299" s="110">
        <f>$L$1*gp_need_index[[#This Row],[Normalised weighted population 2025/26]]</f>
        <v>11675.269822161321</v>
      </c>
      <c r="V4299" s="4">
        <f>$M$1*gp_need_index[[#This Row],[Normalised travel time adjusted wp 2025/26]]</f>
        <v>17753.909818694243</v>
      </c>
      <c r="W4299" s="115">
        <v>29429.179640855564</v>
      </c>
      <c r="X4299" s="43">
        <f>gp_need_index[[#This Row],[Combined weighted population 2025/26]]/gp_need_index[[#This Row],[Registered population 2025/26]]</f>
        <v>1.5934415246525802</v>
      </c>
    </row>
    <row r="4300" spans="1:24" ht="13">
      <c r="A4300" s="8" t="s">
        <v>55</v>
      </c>
      <c r="B4300" s="3" t="s">
        <v>8725</v>
      </c>
      <c r="C4300" s="74" t="s">
        <v>6427</v>
      </c>
      <c r="D4300" s="74" t="s">
        <v>6794</v>
      </c>
      <c r="E4300" s="74" t="s">
        <v>6639</v>
      </c>
      <c r="F4300" s="41">
        <v>1.0372201744042164</v>
      </c>
      <c r="G4300" s="110">
        <v>12863.666666666664</v>
      </c>
      <c r="H4300" s="4">
        <v>6145.3574846382971</v>
      </c>
      <c r="I4300" s="46">
        <v>15062.696127218078</v>
      </c>
      <c r="J4300" s="110">
        <v>15623.332304070851</v>
      </c>
      <c r="K4300" s="46">
        <v>15671.794067266113</v>
      </c>
      <c r="L4300" s="110">
        <f>$L$1*gp_need_index[[#This Row],[Normalised weighted population (base year)]]</f>
        <v>6119.1660759762863</v>
      </c>
      <c r="M4300" s="4">
        <f>$M$1*gp_need_index[[#This Row],[Normalised travel time adjusted wp (base year)]]</f>
        <v>9305.1841458978961</v>
      </c>
      <c r="N4300" s="115">
        <v>15424.350221874181</v>
      </c>
      <c r="O4300" s="43">
        <f>gp_need_index[[#This Row],[Combined weighted population (base year)]]/gp_need_index[[#This Row],[Registered population (base year)]]</f>
        <v>1.1990632703382278</v>
      </c>
      <c r="P4300" s="77">
        <v>12984.68069783811</v>
      </c>
      <c r="Q4300" s="4">
        <v>6277.9926506283464</v>
      </c>
      <c r="R4300" s="46">
        <v>15233.631982781597</v>
      </c>
      <c r="S4300" s="110">
        <v>15800.630421990378</v>
      </c>
      <c r="T4300" s="46">
        <v>15849.436004240199</v>
      </c>
      <c r="U4300" s="110">
        <f>$L$1*gp_need_index[[#This Row],[Normalised weighted population 2025/26]]</f>
        <v>6188.6081519298859</v>
      </c>
      <c r="V4300" s="4">
        <f>$M$1*gp_need_index[[#This Row],[Normalised travel time adjusted wp 2025/26]]</f>
        <v>9410.6596854872332</v>
      </c>
      <c r="W4300" s="115">
        <v>15599.267837417119</v>
      </c>
      <c r="X4300" s="43">
        <f>gp_need_index[[#This Row],[Combined weighted population 2025/26]]/gp_need_index[[#This Row],[Registered population 2025/26]]</f>
        <v>1.2013593711252619</v>
      </c>
    </row>
    <row r="4301" spans="1:24" ht="13">
      <c r="A4301" s="8" t="s">
        <v>77</v>
      </c>
      <c r="B4301" s="3" t="s">
        <v>8724</v>
      </c>
      <c r="C4301" s="74" t="s">
        <v>6427</v>
      </c>
      <c r="D4301" s="74" t="s">
        <v>6794</v>
      </c>
      <c r="E4301" s="74" t="s">
        <v>6548</v>
      </c>
      <c r="F4301" s="41">
        <v>1.0372201744042164</v>
      </c>
      <c r="G4301" s="110">
        <v>5412.666666666667</v>
      </c>
      <c r="H4301" s="4">
        <v>2885.8174940120784</v>
      </c>
      <c r="I4301" s="46">
        <v>7073.3382231338746</v>
      </c>
      <c r="J4301" s="110">
        <v>7336.6091054189283</v>
      </c>
      <c r="K4301" s="46">
        <v>7359.3664152042656</v>
      </c>
      <c r="L4301" s="110">
        <f>$L$1*gp_need_index[[#This Row],[Normalised weighted population (base year)]]</f>
        <v>2873.5181891305333</v>
      </c>
      <c r="M4301" s="4">
        <f>$M$1*gp_need_index[[#This Row],[Normalised travel time adjusted wp (base year)]]</f>
        <v>4369.6503027466279</v>
      </c>
      <c r="N4301" s="115">
        <v>7243.1684918771607</v>
      </c>
      <c r="O4301" s="43">
        <f>gp_need_index[[#This Row],[Combined weighted population (base year)]]/gp_need_index[[#This Row],[Registered population (base year)]]</f>
        <v>1.3381885377282596</v>
      </c>
      <c r="P4301" s="77">
        <v>5467.2258756813771</v>
      </c>
      <c r="Q4301" s="4">
        <v>2944.0270321855801</v>
      </c>
      <c r="R4301" s="46">
        <v>7143.7204296801956</v>
      </c>
      <c r="S4301" s="110">
        <v>7409.6109499678569</v>
      </c>
      <c r="T4301" s="46">
        <v>7432.4980352929169</v>
      </c>
      <c r="U4301" s="110">
        <f>$L$1*gp_need_index[[#This Row],[Normalised weighted population 2025/26]]</f>
        <v>2902.1107071640326</v>
      </c>
      <c r="V4301" s="4">
        <f>$M$1*gp_need_index[[#This Row],[Normalised travel time adjusted wp 2025/26]]</f>
        <v>4413.0724654480964</v>
      </c>
      <c r="W4301" s="115">
        <v>7315.1831726121291</v>
      </c>
      <c r="X4301" s="43">
        <f>gp_need_index[[#This Row],[Combined weighted population 2025/26]]/gp_need_index[[#This Row],[Registered population 2025/26]]</f>
        <v>1.3380063928125965</v>
      </c>
    </row>
    <row r="4302" spans="1:24" ht="13">
      <c r="A4302" s="8" t="s">
        <v>82</v>
      </c>
      <c r="B4302" s="3" t="s">
        <v>8723</v>
      </c>
      <c r="C4302" s="74" t="s">
        <v>6427</v>
      </c>
      <c r="D4302" s="74" t="s">
        <v>6794</v>
      </c>
      <c r="E4302" s="74" t="s">
        <v>6585</v>
      </c>
      <c r="F4302" s="41">
        <v>1.0372201744042164</v>
      </c>
      <c r="G4302" s="110">
        <v>5593.9166666666661</v>
      </c>
      <c r="H4302" s="4">
        <v>2294.2187341662529</v>
      </c>
      <c r="I4302" s="46">
        <v>5623.2887555362677</v>
      </c>
      <c r="J4302" s="110">
        <v>5832.5885437425968</v>
      </c>
      <c r="K4302" s="46">
        <v>5850.6805563376693</v>
      </c>
      <c r="L4302" s="110">
        <f>$L$1*gp_need_index[[#This Row],[Normalised weighted population (base year)]]</f>
        <v>2284.4408130970887</v>
      </c>
      <c r="M4302" s="4">
        <f>$M$1*gp_need_index[[#This Row],[Normalised travel time adjusted wp (base year)]]</f>
        <v>3473.8626427754939</v>
      </c>
      <c r="N4302" s="115">
        <v>5758.3034558725831</v>
      </c>
      <c r="O4302" s="43">
        <f>gp_need_index[[#This Row],[Combined weighted population (base year)]]/gp_need_index[[#This Row],[Registered population (base year)]]</f>
        <v>1.0293867068462914</v>
      </c>
      <c r="P4302" s="77">
        <v>5646.4788746811773</v>
      </c>
      <c r="Q4302" s="4">
        <v>2339.6433558392409</v>
      </c>
      <c r="R4302" s="46">
        <v>5677.1754663089469</v>
      </c>
      <c r="S4302" s="110">
        <v>5888.4809272883049</v>
      </c>
      <c r="T4302" s="46">
        <v>5906.6694889183082</v>
      </c>
      <c r="U4302" s="110">
        <f>$L$1*gp_need_index[[#This Row],[Normalised weighted population 2025/26]]</f>
        <v>2306.3320953563311</v>
      </c>
      <c r="V4302" s="4">
        <f>$M$1*gp_need_index[[#This Row],[Normalised travel time adjusted wp 2025/26]]</f>
        <v>3507.1062730554054</v>
      </c>
      <c r="W4302" s="115">
        <v>5813.4383684117365</v>
      </c>
      <c r="X4302" s="43">
        <f>gp_need_index[[#This Row],[Combined weighted population 2025/26]]/gp_need_index[[#This Row],[Registered population 2025/26]]</f>
        <v>1.0295687803737663</v>
      </c>
    </row>
    <row r="4303" spans="1:24" ht="13">
      <c r="A4303" s="8" t="s">
        <v>116</v>
      </c>
      <c r="B4303" s="3" t="s">
        <v>8722</v>
      </c>
      <c r="C4303" s="74" t="s">
        <v>6427</v>
      </c>
      <c r="D4303" s="74" t="s">
        <v>6794</v>
      </c>
      <c r="E4303" s="74" t="s">
        <v>6636</v>
      </c>
      <c r="F4303" s="41">
        <v>1.0372201744042164</v>
      </c>
      <c r="G4303" s="110">
        <v>43402.249999999993</v>
      </c>
      <c r="H4303" s="4">
        <v>19113.378680649068</v>
      </c>
      <c r="I4303" s="46">
        <v>46848.212777000132</v>
      </c>
      <c r="J4303" s="110">
        <v>48591.911427085914</v>
      </c>
      <c r="K4303" s="46">
        <v>48742.637895610875</v>
      </c>
      <c r="L4303" s="110">
        <f>$L$1*gp_need_index[[#This Row],[Normalised weighted population (base year)]]</f>
        <v>19031.917787090308</v>
      </c>
      <c r="M4303" s="4">
        <f>$M$1*gp_need_index[[#This Row],[Normalised travel time adjusted wp (base year)]]</f>
        <v>28941.116724015381</v>
      </c>
      <c r="N4303" s="115">
        <v>47973.034511105689</v>
      </c>
      <c r="O4303" s="43">
        <f>gp_need_index[[#This Row],[Combined weighted population (base year)]]/gp_need_index[[#This Row],[Registered population (base year)]]</f>
        <v>1.105312155731689</v>
      </c>
      <c r="P4303" s="77">
        <v>43802.660386471936</v>
      </c>
      <c r="Q4303" s="4">
        <v>19500.801787363802</v>
      </c>
      <c r="R4303" s="46">
        <v>47318.952781529151</v>
      </c>
      <c r="S4303" s="110">
        <v>49080.172456682551</v>
      </c>
      <c r="T4303" s="46">
        <v>49231.77314157271</v>
      </c>
      <c r="U4303" s="110">
        <f>$L$1*gp_need_index[[#This Row],[Normalised weighted population 2025/26]]</f>
        <v>19223.154219266205</v>
      </c>
      <c r="V4303" s="4">
        <f>$M$1*gp_need_index[[#This Row],[Normalised travel time adjusted wp 2025/26]]</f>
        <v>29231.542537192105</v>
      </c>
      <c r="W4303" s="115">
        <v>48454.69675645831</v>
      </c>
      <c r="X4303" s="43">
        <f>gp_need_index[[#This Row],[Combined weighted population 2025/26]]/gp_need_index[[#This Row],[Registered population 2025/26]]</f>
        <v>1.106204425232197</v>
      </c>
    </row>
    <row r="4304" spans="1:24" ht="13">
      <c r="A4304" s="8" t="s">
        <v>67</v>
      </c>
      <c r="B4304" s="3" t="s">
        <v>8721</v>
      </c>
      <c r="C4304" s="74" t="s">
        <v>6427</v>
      </c>
      <c r="D4304" s="74" t="s">
        <v>6794</v>
      </c>
      <c r="E4304" s="74" t="s">
        <v>6640</v>
      </c>
      <c r="F4304" s="41">
        <v>1.0372201744042164</v>
      </c>
      <c r="G4304" s="110">
        <v>15147.083333333332</v>
      </c>
      <c r="H4304" s="4">
        <v>9884.8312064303082</v>
      </c>
      <c r="I4304" s="46">
        <v>24228.404792315461</v>
      </c>
      <c r="J4304" s="110">
        <v>25130.190244221398</v>
      </c>
      <c r="K4304" s="46">
        <v>25208.141177157133</v>
      </c>
      <c r="L4304" s="110">
        <f>$L$1*gp_need_index[[#This Row],[Normalised weighted population (base year)]]</f>
        <v>9842.7022246209035</v>
      </c>
      <c r="M4304" s="4">
        <f>$M$1*gp_need_index[[#This Row],[Normalised travel time adjusted wp (base year)]]</f>
        <v>14967.424573245286</v>
      </c>
      <c r="N4304" s="115">
        <v>24810.126797866189</v>
      </c>
      <c r="O4304" s="43">
        <f>gp_need_index[[#This Row],[Combined weighted population (base year)]]/gp_need_index[[#This Row],[Registered population (base year)]]</f>
        <v>1.6379474682936446</v>
      </c>
      <c r="P4304" s="77">
        <v>15305.35582742927</v>
      </c>
      <c r="Q4304" s="4">
        <v>10085.398028607397</v>
      </c>
      <c r="R4304" s="46">
        <v>24472.351357770225</v>
      </c>
      <c r="S4304" s="110">
        <v>25383.216543387694</v>
      </c>
      <c r="T4304" s="46">
        <v>25461.621178499547</v>
      </c>
      <c r="U4304" s="110">
        <f>$L$1*gp_need_index[[#This Row],[Normalised weighted population 2025/26]]</f>
        <v>9941.8046386292663</v>
      </c>
      <c r="V4304" s="4">
        <f>$M$1*gp_need_index[[#This Row],[Normalised travel time adjusted wp 2025/26]]</f>
        <v>15117.929236570348</v>
      </c>
      <c r="W4304" s="115">
        <v>25059.733875199614</v>
      </c>
      <c r="X4304" s="43">
        <f>gp_need_index[[#This Row],[Combined weighted population 2025/26]]/gp_need_index[[#This Row],[Registered population 2025/26]]</f>
        <v>1.6373179531239108</v>
      </c>
    </row>
    <row r="4305" spans="1:24" ht="13">
      <c r="A4305" s="8" t="s">
        <v>69</v>
      </c>
      <c r="B4305" s="3" t="s">
        <v>8720</v>
      </c>
      <c r="C4305" s="74" t="s">
        <v>6427</v>
      </c>
      <c r="D4305" s="74" t="s">
        <v>6794</v>
      </c>
      <c r="E4305" s="74" t="s">
        <v>6640</v>
      </c>
      <c r="F4305" s="41">
        <v>1.0372201744042164</v>
      </c>
      <c r="G4305" s="110">
        <v>7597.5</v>
      </c>
      <c r="H4305" s="4">
        <v>4594.6007719063555</v>
      </c>
      <c r="I4305" s="46">
        <v>11261.684194305326</v>
      </c>
      <c r="J4305" s="110">
        <v>11680.846044102578</v>
      </c>
      <c r="K4305" s="46">
        <v>11717.078672577241</v>
      </c>
      <c r="L4305" s="110">
        <f>$L$1*gp_need_index[[#This Row],[Normalised weighted population (base year)]]</f>
        <v>4575.0186618734397</v>
      </c>
      <c r="M4305" s="4">
        <f>$M$1*gp_need_index[[#This Row],[Normalised travel time adjusted wp (base year)]]</f>
        <v>6957.0576433259585</v>
      </c>
      <c r="N4305" s="115">
        <v>11532.076305199398</v>
      </c>
      <c r="O4305" s="43">
        <f>gp_need_index[[#This Row],[Combined weighted population (base year)]]/gp_need_index[[#This Row],[Registered population (base year)]]</f>
        <v>1.5178777631062057</v>
      </c>
      <c r="P4305" s="77">
        <v>7680.7237073663882</v>
      </c>
      <c r="Q4305" s="4">
        <v>4691.3976732290384</v>
      </c>
      <c r="R4305" s="46">
        <v>11383.73834058186</v>
      </c>
      <c r="S4305" s="110">
        <v>11807.443066990283</v>
      </c>
      <c r="T4305" s="46">
        <v>11843.91434176702</v>
      </c>
      <c r="U4305" s="110">
        <f>$L$1*gp_need_index[[#This Row],[Normalised weighted population 2025/26]]</f>
        <v>4624.602719403355</v>
      </c>
      <c r="V4305" s="4">
        <f>$M$1*gp_need_index[[#This Row],[Normalised travel time adjusted wp 2025/26]]</f>
        <v>7032.3667785157986</v>
      </c>
      <c r="W4305" s="115">
        <v>11656.969497919154</v>
      </c>
      <c r="X4305" s="43">
        <f>gp_need_index[[#This Row],[Combined weighted population 2025/26]]/gp_need_index[[#This Row],[Registered population 2025/26]]</f>
        <v>1.5176915538231441</v>
      </c>
    </row>
    <row r="4306" spans="1:24" ht="13">
      <c r="A4306" s="8" t="s">
        <v>12</v>
      </c>
      <c r="B4306" s="3" t="s">
        <v>8719</v>
      </c>
      <c r="C4306" s="74" t="s">
        <v>6427</v>
      </c>
      <c r="D4306" s="74" t="s">
        <v>6794</v>
      </c>
      <c r="E4306" s="74" t="s">
        <v>6638</v>
      </c>
      <c r="F4306" s="41">
        <v>1.0372201744042164</v>
      </c>
      <c r="G4306" s="110">
        <v>15957.916666666668</v>
      </c>
      <c r="H4306" s="4">
        <v>11683.543520789728</v>
      </c>
      <c r="I4306" s="46">
        <v>28637.173050176338</v>
      </c>
      <c r="J4306" s="110">
        <v>29703.053625547629</v>
      </c>
      <c r="K4306" s="46">
        <v>29795.189049857996</v>
      </c>
      <c r="L4306" s="110">
        <f>$L$1*gp_need_index[[#This Row],[Normalised weighted population (base year)]]</f>
        <v>11633.748457811156</v>
      </c>
      <c r="M4306" s="4">
        <f>$M$1*gp_need_index[[#This Row],[Normalised travel time adjusted wp (base year)]]</f>
        <v>17691.000761033763</v>
      </c>
      <c r="N4306" s="115">
        <v>29324.749218844918</v>
      </c>
      <c r="O4306" s="43">
        <f>gp_need_index[[#This Row],[Combined weighted population (base year)]]/gp_need_index[[#This Row],[Registered population (base year)]]</f>
        <v>1.8376301763813101</v>
      </c>
      <c r="P4306" s="77">
        <v>16117.501449756975</v>
      </c>
      <c r="Q4306" s="4">
        <v>11920.78918063886</v>
      </c>
      <c r="R4306" s="46">
        <v>28925.952199705338</v>
      </c>
      <c r="S4306" s="110">
        <v>30002.5811853864</v>
      </c>
      <c r="T4306" s="46">
        <v>30095.254287955297</v>
      </c>
      <c r="U4306" s="110">
        <f>$L$1*gp_need_index[[#This Row],[Normalised weighted population 2025/26]]</f>
        <v>11751.063947702374</v>
      </c>
      <c r="V4306" s="4">
        <f>$M$1*gp_need_index[[#This Row],[Normalised travel time adjusted wp 2025/26]]</f>
        <v>17869.165576388892</v>
      </c>
      <c r="W4306" s="115">
        <v>29620.229524091264</v>
      </c>
      <c r="X4306" s="43">
        <f>gp_need_index[[#This Row],[Combined weighted population 2025/26]]/gp_need_index[[#This Row],[Registered population 2025/26]]</f>
        <v>1.8377680694756746</v>
      </c>
    </row>
    <row r="4307" spans="1:24" ht="13">
      <c r="A4307" s="8" t="s">
        <v>27</v>
      </c>
      <c r="B4307" s="3" t="s">
        <v>8718</v>
      </c>
      <c r="C4307" s="74" t="s">
        <v>6427</v>
      </c>
      <c r="D4307" s="74" t="s">
        <v>6794</v>
      </c>
      <c r="E4307" s="74" t="s">
        <v>6635</v>
      </c>
      <c r="F4307" s="41">
        <v>1.0372201744042164</v>
      </c>
      <c r="G4307" s="110">
        <v>6822.2499999999991</v>
      </c>
      <c r="H4307" s="4">
        <v>4241.780067243647</v>
      </c>
      <c r="I4307" s="46">
        <v>10396.896250721906</v>
      </c>
      <c r="J4307" s="110">
        <v>10783.87054243632</v>
      </c>
      <c r="K4307" s="46">
        <v>10817.320857028921</v>
      </c>
      <c r="L4307" s="110">
        <f>$L$1*gp_need_index[[#This Row],[Normalised weighted population (base year)]]</f>
        <v>4223.7016730292717</v>
      </c>
      <c r="M4307" s="4">
        <f>$M$1*gp_need_index[[#This Row],[Normalised travel time adjusted wp (base year)]]</f>
        <v>6422.823201216007</v>
      </c>
      <c r="N4307" s="115">
        <v>10646.524874245279</v>
      </c>
      <c r="O4307" s="43">
        <f>gp_need_index[[#This Row],[Combined weighted population (base year)]]/gp_need_index[[#This Row],[Registered population (base year)]]</f>
        <v>1.5605591812444986</v>
      </c>
      <c r="P4307" s="77">
        <v>6891.8570908819393</v>
      </c>
      <c r="Q4307" s="4">
        <v>4329.0316613821024</v>
      </c>
      <c r="R4307" s="46">
        <v>10504.452432690267</v>
      </c>
      <c r="S4307" s="110">
        <v>10895.429984255794</v>
      </c>
      <c r="T4307" s="46">
        <v>10929.084198679018</v>
      </c>
      <c r="U4307" s="110">
        <f>$L$1*gp_need_index[[#This Row],[Normalised weighted population 2025/26]]</f>
        <v>4267.3959847516635</v>
      </c>
      <c r="V4307" s="4">
        <f>$M$1*gp_need_index[[#This Row],[Normalised travel time adjusted wp 2025/26]]</f>
        <v>6489.1830876687827</v>
      </c>
      <c r="W4307" s="115">
        <v>10756.579072420445</v>
      </c>
      <c r="X4307" s="43">
        <f>gp_need_index[[#This Row],[Combined weighted population 2025/26]]/gp_need_index[[#This Row],[Registered population 2025/26]]</f>
        <v>1.5607664132576993</v>
      </c>
    </row>
    <row r="4308" spans="1:24" ht="13">
      <c r="A4308" s="8" t="s">
        <v>58</v>
      </c>
      <c r="B4308" s="3" t="s">
        <v>8717</v>
      </c>
      <c r="C4308" s="74" t="s">
        <v>6427</v>
      </c>
      <c r="D4308" s="74" t="s">
        <v>6794</v>
      </c>
      <c r="E4308" s="74" t="s">
        <v>6635</v>
      </c>
      <c r="F4308" s="41">
        <v>1.0372201744042164</v>
      </c>
      <c r="G4308" s="110">
        <v>9390.75</v>
      </c>
      <c r="H4308" s="4">
        <v>5423.9730978633233</v>
      </c>
      <c r="I4308" s="46">
        <v>13294.533113744414</v>
      </c>
      <c r="J4308" s="110">
        <v>13789.357954860612</v>
      </c>
      <c r="K4308" s="46">
        <v>13832.130942518887</v>
      </c>
      <c r="L4308" s="110">
        <f>$L$1*gp_need_index[[#This Row],[Normalised weighted population (base year)]]</f>
        <v>5400.8562171394587</v>
      </c>
      <c r="M4308" s="4">
        <f>$M$1*gp_need_index[[#This Row],[Normalised travel time adjusted wp (base year)]]</f>
        <v>8212.8775427919827</v>
      </c>
      <c r="N4308" s="115">
        <v>13613.733759931441</v>
      </c>
      <c r="O4308" s="43">
        <f>gp_need_index[[#This Row],[Combined weighted population (base year)]]/gp_need_index[[#This Row],[Registered population (base year)]]</f>
        <v>1.4496961115918794</v>
      </c>
      <c r="P4308" s="77">
        <v>9480.6053931032475</v>
      </c>
      <c r="Q4308" s="4">
        <v>5534.0504952790843</v>
      </c>
      <c r="R4308" s="46">
        <v>13428.446529126484</v>
      </c>
      <c r="S4308" s="110">
        <v>13928.255650918267</v>
      </c>
      <c r="T4308" s="46">
        <v>13971.277771467418</v>
      </c>
      <c r="U4308" s="110">
        <f>$L$1*gp_need_index[[#This Row],[Normalised weighted population 2025/26]]</f>
        <v>5455.2580600501296</v>
      </c>
      <c r="V4308" s="4">
        <f>$M$1*gp_need_index[[#This Row],[Normalised travel time adjusted wp 2025/26]]</f>
        <v>8295.4964734087571</v>
      </c>
      <c r="W4308" s="115">
        <v>13750.754533458887</v>
      </c>
      <c r="X4308" s="43">
        <f>gp_need_index[[#This Row],[Combined weighted population 2025/26]]/gp_need_index[[#This Row],[Registered population 2025/26]]</f>
        <v>1.450408909905901</v>
      </c>
    </row>
    <row r="4309" spans="1:24" ht="13">
      <c r="A4309" s="8" t="s">
        <v>1</v>
      </c>
      <c r="B4309" s="3" t="s">
        <v>8716</v>
      </c>
      <c r="C4309" s="74" t="s">
        <v>6427</v>
      </c>
      <c r="D4309" s="74" t="s">
        <v>6794</v>
      </c>
      <c r="E4309" s="74" t="s">
        <v>6638</v>
      </c>
      <c r="F4309" s="41">
        <v>1.0372201744042164</v>
      </c>
      <c r="G4309" s="110">
        <v>14974.916666666668</v>
      </c>
      <c r="H4309" s="4">
        <v>11262.557291100702</v>
      </c>
      <c r="I4309" s="46">
        <v>27605.306691319223</v>
      </c>
      <c r="J4309" s="110">
        <v>28632.781020852006</v>
      </c>
      <c r="K4309" s="46">
        <v>28721.596583783656</v>
      </c>
      <c r="L4309" s="110">
        <f>$L$1*gp_need_index[[#This Row],[Normalised weighted population (base year)]]</f>
        <v>11214.556464244346</v>
      </c>
      <c r="M4309" s="4">
        <f>$M$1*gp_need_index[[#This Row],[Normalised travel time adjusted wp (base year)]]</f>
        <v>17053.551369369248</v>
      </c>
      <c r="N4309" s="115">
        <v>28268.107833613594</v>
      </c>
      <c r="O4309" s="43">
        <f>gp_need_index[[#This Row],[Combined weighted population (base year)]]/gp_need_index[[#This Row],[Registered population (base year)]]</f>
        <v>1.8876971713997468</v>
      </c>
      <c r="P4309" s="77">
        <v>15123.137059827253</v>
      </c>
      <c r="Q4309" s="4">
        <v>11491.24098649908</v>
      </c>
      <c r="R4309" s="46">
        <v>27883.647840247559</v>
      </c>
      <c r="S4309" s="110">
        <v>28921.482075887325</v>
      </c>
      <c r="T4309" s="46">
        <v>29010.815838815986</v>
      </c>
      <c r="U4309" s="110">
        <f>$L$1*gp_need_index[[#This Row],[Normalised weighted population 2025/26]]</f>
        <v>11327.631553968346</v>
      </c>
      <c r="V4309" s="4">
        <f>$M$1*gp_need_index[[#This Row],[Normalised travel time adjusted wp 2025/26]]</f>
        <v>17225.276343234011</v>
      </c>
      <c r="W4309" s="115">
        <v>28552.907897202356</v>
      </c>
      <c r="X4309" s="43">
        <f>gp_need_index[[#This Row],[Combined weighted population 2025/26]]/gp_need_index[[#This Row],[Registered population 2025/26]]</f>
        <v>1.8880281111152284</v>
      </c>
    </row>
    <row r="4310" spans="1:24" ht="13">
      <c r="A4310" s="8" t="s">
        <v>112</v>
      </c>
      <c r="B4310" s="3" t="s">
        <v>8715</v>
      </c>
      <c r="C4310" s="74" t="s">
        <v>6427</v>
      </c>
      <c r="D4310" s="74" t="s">
        <v>6794</v>
      </c>
      <c r="E4310" s="74" t="s">
        <v>6636</v>
      </c>
      <c r="F4310" s="41">
        <v>1.0372201744042164</v>
      </c>
      <c r="G4310" s="110">
        <v>5775.5</v>
      </c>
      <c r="H4310" s="4">
        <v>4348.3444276854852</v>
      </c>
      <c r="I4310" s="46">
        <v>10658.092866759163</v>
      </c>
      <c r="J4310" s="110">
        <v>11054.788942076275</v>
      </c>
      <c r="K4310" s="46">
        <v>11089.079614095388</v>
      </c>
      <c r="L4310" s="110">
        <f>$L$1*gp_need_index[[#This Row],[Normalised weighted population (base year)]]</f>
        <v>4329.8118579865895</v>
      </c>
      <c r="M4310" s="4">
        <f>$M$1*gp_need_index[[#This Row],[Normalised travel time adjusted wp (base year)]]</f>
        <v>6584.1809415557473</v>
      </c>
      <c r="N4310" s="115">
        <v>10913.992799542337</v>
      </c>
      <c r="O4310" s="43">
        <f>gp_need_index[[#This Row],[Combined weighted population (base year)]]/gp_need_index[[#This Row],[Registered population (base year)]]</f>
        <v>1.8897052721915568</v>
      </c>
      <c r="P4310" s="77">
        <v>5835.254736522691</v>
      </c>
      <c r="Q4310" s="4">
        <v>4431.4814647921885</v>
      </c>
      <c r="R4310" s="46">
        <v>10753.048232129657</v>
      </c>
      <c r="S4310" s="110">
        <v>11153.278562706473</v>
      </c>
      <c r="T4310" s="46">
        <v>11187.729229528588</v>
      </c>
      <c r="U4310" s="110">
        <f>$L$1*gp_need_index[[#This Row],[Normalised weighted population 2025/26]]</f>
        <v>4368.3871333290372</v>
      </c>
      <c r="V4310" s="4">
        <f>$M$1*gp_need_index[[#This Row],[Normalised travel time adjusted wp 2025/26]]</f>
        <v>6642.7545058578253</v>
      </c>
      <c r="W4310" s="115">
        <v>11011.141639186862</v>
      </c>
      <c r="X4310" s="43">
        <f>gp_need_index[[#This Row],[Combined weighted population 2025/26]]/gp_need_index[[#This Row],[Registered population 2025/26]]</f>
        <v>1.8870027336199129</v>
      </c>
    </row>
    <row r="4311" spans="1:24" ht="13">
      <c r="A4311" s="8" t="s">
        <v>99</v>
      </c>
      <c r="B4311" s="3" t="s">
        <v>8714</v>
      </c>
      <c r="C4311" s="74" t="s">
        <v>6427</v>
      </c>
      <c r="D4311" s="74" t="s">
        <v>6794</v>
      </c>
      <c r="E4311" s="74" t="s">
        <v>6636</v>
      </c>
      <c r="F4311" s="41">
        <v>1.0372201744042164</v>
      </c>
      <c r="G4311" s="110">
        <v>7771.8333333333339</v>
      </c>
      <c r="H4311" s="4">
        <v>3584.8144698015767</v>
      </c>
      <c r="I4311" s="46">
        <v>8786.6281442622512</v>
      </c>
      <c r="J4311" s="110">
        <v>9113.6679762166896</v>
      </c>
      <c r="K4311" s="46">
        <v>9141.9375163319291</v>
      </c>
      <c r="L4311" s="110">
        <f>$L$1*gp_need_index[[#This Row],[Normalised weighted population (base year)]]</f>
        <v>3569.5360517452204</v>
      </c>
      <c r="M4311" s="4">
        <f>$M$1*gp_need_index[[#This Row],[Normalised travel time adjusted wp (base year)]]</f>
        <v>5428.0583112971417</v>
      </c>
      <c r="N4311" s="115">
        <v>8997.5943630423626</v>
      </c>
      <c r="O4311" s="43">
        <f>gp_need_index[[#This Row],[Combined weighted population (base year)]]/gp_need_index[[#This Row],[Registered population (base year)]]</f>
        <v>1.1577183885881532</v>
      </c>
      <c r="P4311" s="77">
        <v>7835.6140891430132</v>
      </c>
      <c r="Q4311" s="4">
        <v>3650.2116021172724</v>
      </c>
      <c r="R4311" s="46">
        <v>8857.2866042410369</v>
      </c>
      <c r="S4311" s="110">
        <v>9186.9563563990177</v>
      </c>
      <c r="T4311" s="46">
        <v>9215.3333731447383</v>
      </c>
      <c r="U4311" s="110">
        <f>$L$1*gp_need_index[[#This Row],[Normalised weighted population 2025/26]]</f>
        <v>3598.2407967411459</v>
      </c>
      <c r="V4311" s="4">
        <f>$M$1*gp_need_index[[#This Row],[Normalised travel time adjusted wp 2025/26]]</f>
        <v>5471.6373655048319</v>
      </c>
      <c r="W4311" s="115">
        <v>9069.8781622459774</v>
      </c>
      <c r="X4311" s="43">
        <f>gp_need_index[[#This Row],[Combined weighted population 2025/26]]/gp_need_index[[#This Row],[Registered population 2025/26]]</f>
        <v>1.1575197628496219</v>
      </c>
    </row>
    <row r="4312" spans="1:24" ht="13">
      <c r="A4312" s="8" t="s">
        <v>37</v>
      </c>
      <c r="B4312" s="3" t="s">
        <v>8713</v>
      </c>
      <c r="C4312" s="74" t="s">
        <v>6427</v>
      </c>
      <c r="D4312" s="74" t="s">
        <v>6794</v>
      </c>
      <c r="E4312" s="74" t="s">
        <v>6585</v>
      </c>
      <c r="F4312" s="41">
        <v>1.0372201744042164</v>
      </c>
      <c r="G4312" s="110">
        <v>4827.0833333333339</v>
      </c>
      <c r="H4312" s="4">
        <v>2052.0277164488966</v>
      </c>
      <c r="I4312" s="46">
        <v>5029.6618243549083</v>
      </c>
      <c r="J4312" s="110">
        <v>5216.8667146516273</v>
      </c>
      <c r="K4312" s="46">
        <v>5233.0488296080384</v>
      </c>
      <c r="L4312" s="110">
        <f>$L$1*gp_need_index[[#This Row],[Normalised weighted population (base year)]]</f>
        <v>2043.2820093616137</v>
      </c>
      <c r="M4312" s="4">
        <f>$M$1*gp_need_index[[#This Row],[Normalised travel time adjusted wp (base year)]]</f>
        <v>3107.1415815555592</v>
      </c>
      <c r="N4312" s="115">
        <v>5150.423590917173</v>
      </c>
      <c r="O4312" s="43">
        <f>gp_need_index[[#This Row],[Combined weighted population (base year)]]/gp_need_index[[#This Row],[Registered population (base year)]]</f>
        <v>1.0669846023479683</v>
      </c>
      <c r="P4312" s="77">
        <v>4866.8557971668733</v>
      </c>
      <c r="Q4312" s="4">
        <v>2091.201093849405</v>
      </c>
      <c r="R4312" s="46">
        <v>5074.3270402687904</v>
      </c>
      <c r="S4312" s="110">
        <v>5263.194377691626</v>
      </c>
      <c r="T4312" s="46">
        <v>5279.4515306808971</v>
      </c>
      <c r="U4312" s="110">
        <f>$L$1*gp_need_index[[#This Row],[Normalised weighted population 2025/26]]</f>
        <v>2061.427092531851</v>
      </c>
      <c r="V4312" s="4">
        <f>$M$1*gp_need_index[[#This Row],[Normalised travel time adjusted wp 2025/26]]</f>
        <v>3134.6933523672933</v>
      </c>
      <c r="W4312" s="115">
        <v>5196.1204448991448</v>
      </c>
      <c r="X4312" s="43">
        <f>gp_need_index[[#This Row],[Combined weighted population 2025/26]]/gp_need_index[[#This Row],[Registered population 2025/26]]</f>
        <v>1.0676544901790486</v>
      </c>
    </row>
    <row r="4313" spans="1:24" ht="13">
      <c r="A4313" s="8" t="s">
        <v>56</v>
      </c>
      <c r="B4313" s="3" t="s">
        <v>8712</v>
      </c>
      <c r="C4313" s="74" t="s">
        <v>6427</v>
      </c>
      <c r="D4313" s="74" t="s">
        <v>6794</v>
      </c>
      <c r="E4313" s="74" t="s">
        <v>6497</v>
      </c>
      <c r="F4313" s="41">
        <v>1.0372201744042164</v>
      </c>
      <c r="G4313" s="110">
        <v>5115.5</v>
      </c>
      <c r="H4313" s="4">
        <v>2109.1262107523453</v>
      </c>
      <c r="I4313" s="46">
        <v>5169.614182076074</v>
      </c>
      <c r="J4313" s="110">
        <v>5362.028123535456</v>
      </c>
      <c r="K4313" s="46">
        <v>5378.660512331372</v>
      </c>
      <c r="L4313" s="110">
        <f>$L$1*gp_need_index[[#This Row],[Normalised weighted population (base year)]]</f>
        <v>2100.1371508573498</v>
      </c>
      <c r="M4313" s="4">
        <f>$M$1*gp_need_index[[#This Row],[Normalised travel time adjusted wp (base year)]]</f>
        <v>3193.5990423745966</v>
      </c>
      <c r="N4313" s="115">
        <v>5293.7361932319463</v>
      </c>
      <c r="O4313" s="43">
        <f>gp_need_index[[#This Row],[Combined weighted population (base year)]]/gp_need_index[[#This Row],[Registered population (base year)]]</f>
        <v>1.0348423796758766</v>
      </c>
      <c r="P4313" s="77">
        <v>5164.5805308173803</v>
      </c>
      <c r="Q4313" s="4">
        <v>2151.3279079820627</v>
      </c>
      <c r="R4313" s="46">
        <v>5220.2255479235173</v>
      </c>
      <c r="S4313" s="110">
        <v>5414.523253246577</v>
      </c>
      <c r="T4313" s="46">
        <v>5431.247836565235</v>
      </c>
      <c r="U4313" s="110">
        <f>$L$1*gp_need_index[[#This Row],[Normalised weighted population 2025/26]]</f>
        <v>2120.6978360319563</v>
      </c>
      <c r="V4313" s="4">
        <f>$M$1*gp_need_index[[#This Row],[Normalised travel time adjusted wp 2025/26]]</f>
        <v>3224.8229554528198</v>
      </c>
      <c r="W4313" s="115">
        <v>5345.5207914847761</v>
      </c>
      <c r="X4313" s="43">
        <f>gp_need_index[[#This Row],[Combined weighted population 2025/26]]/gp_need_index[[#This Row],[Registered population 2025/26]]</f>
        <v>1.0350348415689743</v>
      </c>
    </row>
    <row r="4314" spans="1:24" ht="13">
      <c r="A4314" s="8" t="s">
        <v>11</v>
      </c>
      <c r="B4314" s="3" t="s">
        <v>8711</v>
      </c>
      <c r="C4314" s="74" t="s">
        <v>6427</v>
      </c>
      <c r="D4314" s="74" t="s">
        <v>6794</v>
      </c>
      <c r="E4314" s="74" t="s">
        <v>6638</v>
      </c>
      <c r="F4314" s="41">
        <v>1.0372201744042164</v>
      </c>
      <c r="G4314" s="110">
        <v>18257.499999999996</v>
      </c>
      <c r="H4314" s="4">
        <v>9359.5005076653797</v>
      </c>
      <c r="I4314" s="46">
        <v>22940.782924657586</v>
      </c>
      <c r="J4314" s="110">
        <v>23794.64286608261</v>
      </c>
      <c r="K4314" s="46">
        <v>23868.451086086447</v>
      </c>
      <c r="L4314" s="110">
        <f>$L$1*gp_need_index[[#This Row],[Normalised weighted population (base year)]]</f>
        <v>9319.6104763236162</v>
      </c>
      <c r="M4314" s="4">
        <f>$M$1*gp_need_index[[#This Row],[Normalised travel time adjusted wp (base year)]]</f>
        <v>14171.978758787738</v>
      </c>
      <c r="N4314" s="115">
        <v>23491.589235111354</v>
      </c>
      <c r="O4314" s="43">
        <f>gp_need_index[[#This Row],[Combined weighted population (base year)]]/gp_need_index[[#This Row],[Registered population (base year)]]</f>
        <v>1.2866815957886544</v>
      </c>
      <c r="P4314" s="77">
        <v>18418.039377849454</v>
      </c>
      <c r="Q4314" s="4">
        <v>9539.2344448912954</v>
      </c>
      <c r="R4314" s="46">
        <v>23147.078217175596</v>
      </c>
      <c r="S4314" s="110">
        <v>24008.61650536691</v>
      </c>
      <c r="T4314" s="46">
        <v>24082.775224118181</v>
      </c>
      <c r="U4314" s="110">
        <f>$L$1*gp_need_index[[#This Row],[Normalised weighted population 2025/26]]</f>
        <v>9403.4171962460041</v>
      </c>
      <c r="V4314" s="4">
        <f>$M$1*gp_need_index[[#This Row],[Normalised travel time adjusted wp 2025/26]]</f>
        <v>14299.234487310976</v>
      </c>
      <c r="W4314" s="115">
        <v>23702.651683556978</v>
      </c>
      <c r="X4314" s="43">
        <f>gp_need_index[[#This Row],[Combined weighted population 2025/26]]/gp_need_index[[#This Row],[Registered population 2025/26]]</f>
        <v>1.2869258881085404</v>
      </c>
    </row>
    <row r="4315" spans="1:24" ht="13">
      <c r="A4315" s="8" t="s">
        <v>9</v>
      </c>
      <c r="B4315" s="3" t="s">
        <v>8710</v>
      </c>
      <c r="C4315" s="74" t="s">
        <v>6427</v>
      </c>
      <c r="D4315" s="74" t="s">
        <v>6794</v>
      </c>
      <c r="E4315" s="74" t="s">
        <v>6634</v>
      </c>
      <c r="F4315" s="41">
        <v>1.0372201744042164</v>
      </c>
      <c r="G4315" s="110">
        <v>17235</v>
      </c>
      <c r="H4315" s="4">
        <v>11487.918203001202</v>
      </c>
      <c r="I4315" s="46">
        <v>28157.68186939396</v>
      </c>
      <c r="J4315" s="110">
        <v>29205.715699391247</v>
      </c>
      <c r="K4315" s="46">
        <v>29296.308439187429</v>
      </c>
      <c r="L4315" s="110">
        <f>$L$1*gp_need_index[[#This Row],[Normalised weighted population (base year)]]</f>
        <v>11438.956891786567</v>
      </c>
      <c r="M4315" s="4">
        <f>$M$1*gp_need_index[[#This Row],[Normalised travel time adjusted wp (base year)]]</f>
        <v>17394.788602477918</v>
      </c>
      <c r="N4315" s="115">
        <v>28833.745494264484</v>
      </c>
      <c r="O4315" s="43">
        <f>gp_need_index[[#This Row],[Combined weighted population (base year)]]/gp_need_index[[#This Row],[Registered population (base year)]]</f>
        <v>1.6729762398760941</v>
      </c>
      <c r="P4315" s="77">
        <v>17420.020434086611</v>
      </c>
      <c r="Q4315" s="4">
        <v>11724.851795221419</v>
      </c>
      <c r="R4315" s="46">
        <v>28450.507549285274</v>
      </c>
      <c r="S4315" s="110">
        <v>29509.440402158147</v>
      </c>
      <c r="T4315" s="46">
        <v>29600.590272905669</v>
      </c>
      <c r="U4315" s="110">
        <f>$L$1*gp_need_index[[#This Row],[Normalised weighted population 2025/26]]</f>
        <v>11557.916270069965</v>
      </c>
      <c r="V4315" s="4">
        <f>$M$1*gp_need_index[[#This Row],[Normalised travel time adjusted wp 2025/26]]</f>
        <v>17575.457036662723</v>
      </c>
      <c r="W4315" s="115">
        <v>29133.37330673269</v>
      </c>
      <c r="X4315" s="43">
        <f>gp_need_index[[#This Row],[Combined weighted population 2025/26]]/gp_need_index[[#This Row],[Registered population 2025/26]]</f>
        <v>1.6724075277045016</v>
      </c>
    </row>
    <row r="4316" spans="1:24" ht="13">
      <c r="A4316" s="8" t="s">
        <v>84</v>
      </c>
      <c r="B4316" s="3" t="s">
        <v>8709</v>
      </c>
      <c r="C4316" s="74" t="s">
        <v>6427</v>
      </c>
      <c r="D4316" s="74" t="s">
        <v>6794</v>
      </c>
      <c r="E4316" s="74" t="s">
        <v>6548</v>
      </c>
      <c r="F4316" s="41">
        <v>1.0372201744042164</v>
      </c>
      <c r="G4316" s="110">
        <v>16320.000000000004</v>
      </c>
      <c r="H4316" s="4">
        <v>8562.5657878317688</v>
      </c>
      <c r="I4316" s="46">
        <v>20987.440820786491</v>
      </c>
      <c r="J4316" s="110">
        <v>21768.597028434335</v>
      </c>
      <c r="K4316" s="46">
        <v>21836.120689440391</v>
      </c>
      <c r="L4316" s="110">
        <f>$L$1*gp_need_index[[#This Row],[Normalised weighted population (base year)]]</f>
        <v>8526.072278657557</v>
      </c>
      <c r="M4316" s="4">
        <f>$M$1*gp_need_index[[#This Row],[Normalised travel time adjusted wp (base year)]]</f>
        <v>12965.275269389715</v>
      </c>
      <c r="N4316" s="115">
        <v>21491.34754804727</v>
      </c>
      <c r="O4316" s="43">
        <f>gp_need_index[[#This Row],[Combined weighted population (base year)]]/gp_need_index[[#This Row],[Registered population (base year)]]</f>
        <v>1.3168717860323078</v>
      </c>
      <c r="P4316" s="77">
        <v>16475.719046382568</v>
      </c>
      <c r="Q4316" s="4">
        <v>8735.313513066807</v>
      </c>
      <c r="R4316" s="46">
        <v>21196.35347119435</v>
      </c>
      <c r="S4316" s="110">
        <v>21985.285444125624</v>
      </c>
      <c r="T4316" s="46">
        <v>22053.194421702603</v>
      </c>
      <c r="U4316" s="110">
        <f>$L$1*gp_need_index[[#This Row],[Normalised weighted population 2025/26]]</f>
        <v>8610.9422908002089</v>
      </c>
      <c r="V4316" s="4">
        <f>$M$1*gp_need_index[[#This Row],[Normalised travel time adjusted wp 2025/26]]</f>
        <v>13094.163579385839</v>
      </c>
      <c r="W4316" s="115">
        <v>21705.105870186046</v>
      </c>
      <c r="X4316" s="43">
        <f>gp_need_index[[#This Row],[Combined weighted population 2025/26]]/gp_need_index[[#This Row],[Registered population 2025/26]]</f>
        <v>1.3173996114574222</v>
      </c>
    </row>
    <row r="4317" spans="1:24" ht="13">
      <c r="A4317" s="8" t="s">
        <v>101</v>
      </c>
      <c r="B4317" s="3" t="s">
        <v>8708</v>
      </c>
      <c r="C4317" s="74" t="s">
        <v>6427</v>
      </c>
      <c r="D4317" s="74" t="s">
        <v>6794</v>
      </c>
      <c r="E4317" s="74" t="s">
        <v>6548</v>
      </c>
      <c r="F4317" s="41">
        <v>1.0372201744042164</v>
      </c>
      <c r="G4317" s="110">
        <v>7495.833333333333</v>
      </c>
      <c r="H4317" s="4">
        <v>3147.0688818130175</v>
      </c>
      <c r="I4317" s="46">
        <v>7713.6834393554445</v>
      </c>
      <c r="J4317" s="110">
        <v>8000.7880822671705</v>
      </c>
      <c r="K4317" s="46">
        <v>8025.6055981384343</v>
      </c>
      <c r="L4317" s="110">
        <f>$L$1*gp_need_index[[#This Row],[Normalised weighted population (base year)]]</f>
        <v>3133.6561279777679</v>
      </c>
      <c r="M4317" s="4">
        <f>$M$1*gp_need_index[[#This Row],[Normalised travel time adjusted wp (base year)]]</f>
        <v>4765.232216074849</v>
      </c>
      <c r="N4317" s="115">
        <v>7898.888344052617</v>
      </c>
      <c r="O4317" s="43">
        <f>gp_need_index[[#This Row],[Combined weighted population (base year)]]/gp_need_index[[#This Row],[Registered population (base year)]]</f>
        <v>1.0537705406184703</v>
      </c>
      <c r="P4317" s="77">
        <v>7566.740595055182</v>
      </c>
      <c r="Q4317" s="4">
        <v>3207.17416947114</v>
      </c>
      <c r="R4317" s="46">
        <v>7782.2504296045354</v>
      </c>
      <c r="S4317" s="110">
        <v>8071.9071478517044</v>
      </c>
      <c r="T4317" s="46">
        <v>8096.8399586127944</v>
      </c>
      <c r="U4317" s="110">
        <f>$L$1*gp_need_index[[#This Row],[Normalised weighted population 2025/26]]</f>
        <v>3161.5112209252961</v>
      </c>
      <c r="V4317" s="4">
        <f>$M$1*gp_need_index[[#This Row],[Normalised travel time adjusted wp 2025/26]]</f>
        <v>4807.5278740501972</v>
      </c>
      <c r="W4317" s="115">
        <v>7969.0390949754928</v>
      </c>
      <c r="X4317" s="43">
        <f>gp_need_index[[#This Row],[Combined weighted population 2025/26]]/gp_need_index[[#This Row],[Registered population 2025/26]]</f>
        <v>1.0531666831797049</v>
      </c>
    </row>
    <row r="4318" spans="1:24" ht="13">
      <c r="A4318" s="8" t="s">
        <v>34</v>
      </c>
      <c r="B4318" s="3" t="s">
        <v>8707</v>
      </c>
      <c r="C4318" s="74" t="s">
        <v>6427</v>
      </c>
      <c r="D4318" s="74" t="s">
        <v>6794</v>
      </c>
      <c r="E4318" s="74" t="s">
        <v>6635</v>
      </c>
      <c r="F4318" s="41">
        <v>1.0372201744042164</v>
      </c>
      <c r="G4318" s="110">
        <v>3027.583333333333</v>
      </c>
      <c r="H4318" s="4">
        <v>2027.3751916781889</v>
      </c>
      <c r="I4318" s="46">
        <v>4969.2367814964391</v>
      </c>
      <c r="J4318" s="110">
        <v>5154.1926411595841</v>
      </c>
      <c r="K4318" s="46">
        <v>5170.1803484154525</v>
      </c>
      <c r="L4318" s="110">
        <f>$L$1*gp_need_index[[#This Row],[Normalised weighted population (base year)]]</f>
        <v>2018.7345532305151</v>
      </c>
      <c r="M4318" s="4">
        <f>$M$1*gp_need_index[[#This Row],[Normalised travel time adjusted wp (base year)]]</f>
        <v>3069.8131945209293</v>
      </c>
      <c r="N4318" s="115">
        <v>5088.5477477514441</v>
      </c>
      <c r="O4318" s="43">
        <f>gp_need_index[[#This Row],[Combined weighted population (base year)]]/gp_need_index[[#This Row],[Registered population (base year)]]</f>
        <v>1.6807292112250511</v>
      </c>
      <c r="P4318" s="77">
        <v>3058.6537923623164</v>
      </c>
      <c r="Q4318" s="4">
        <v>2069.7623307867825</v>
      </c>
      <c r="R4318" s="46">
        <v>5022.3055988882634</v>
      </c>
      <c r="S4318" s="110">
        <v>5209.2366891901574</v>
      </c>
      <c r="T4318" s="46">
        <v>5225.3271756393078</v>
      </c>
      <c r="U4318" s="110">
        <f>$L$1*gp_need_index[[#This Row],[Normalised weighted population 2025/26]]</f>
        <v>2040.293569248201</v>
      </c>
      <c r="V4318" s="4">
        <f>$M$1*gp_need_index[[#This Row],[Normalised travel time adjusted wp 2025/26]]</f>
        <v>3102.5568217136711</v>
      </c>
      <c r="W4318" s="115">
        <v>5142.8503909618721</v>
      </c>
      <c r="X4318" s="43">
        <f>gp_need_index[[#This Row],[Combined weighted population 2025/26]]/gp_need_index[[#This Row],[Registered population 2025/26]]</f>
        <v>1.6814097770084173</v>
      </c>
    </row>
    <row r="4319" spans="1:24" ht="13">
      <c r="A4319" s="8" t="s">
        <v>15</v>
      </c>
      <c r="B4319" s="3" t="s">
        <v>8706</v>
      </c>
      <c r="C4319" s="74" t="s">
        <v>6427</v>
      </c>
      <c r="D4319" s="74" t="s">
        <v>6794</v>
      </c>
      <c r="E4319" s="74" t="s">
        <v>6638</v>
      </c>
      <c r="F4319" s="41">
        <v>1.0372201744042164</v>
      </c>
      <c r="G4319" s="110">
        <v>25860.166666666664</v>
      </c>
      <c r="H4319" s="4">
        <v>18030.964623010641</v>
      </c>
      <c r="I4319" s="46">
        <v>44195.141076160529</v>
      </c>
      <c r="J4319" s="110">
        <v>45840.09193483417</v>
      </c>
      <c r="K4319" s="46">
        <v>45982.282578735154</v>
      </c>
      <c r="L4319" s="110">
        <f>$L$1*gp_need_index[[#This Row],[Normalised weighted population (base year)]]</f>
        <v>17954.116959682342</v>
      </c>
      <c r="M4319" s="4">
        <f>$M$1*gp_need_index[[#This Row],[Normalised travel time adjusted wp (base year)]]</f>
        <v>27302.145817341279</v>
      </c>
      <c r="N4319" s="115">
        <v>45256.262777023621</v>
      </c>
      <c r="O4319" s="43">
        <f>gp_need_index[[#This Row],[Combined weighted population (base year)]]/gp_need_index[[#This Row],[Registered population (base year)]]</f>
        <v>1.7500375523626539</v>
      </c>
      <c r="P4319" s="77">
        <v>26116.560756352515</v>
      </c>
      <c r="Q4319" s="4">
        <v>18390.352697181566</v>
      </c>
      <c r="R4319" s="46">
        <v>44624.43341573191</v>
      </c>
      <c r="S4319" s="110">
        <v>46285.362610154792</v>
      </c>
      <c r="T4319" s="46">
        <v>46428.330581147195</v>
      </c>
      <c r="U4319" s="110">
        <f>$L$1*gp_need_index[[#This Row],[Normalised weighted population 2025/26]]</f>
        <v>18128.515427180791</v>
      </c>
      <c r="V4319" s="4">
        <f>$M$1*gp_need_index[[#This Row],[Normalised travel time adjusted wp 2025/26]]</f>
        <v>27566.988424546238</v>
      </c>
      <c r="W4319" s="115">
        <v>45695.50385172703</v>
      </c>
      <c r="X4319" s="43">
        <f>gp_need_index[[#This Row],[Combined weighted population 2025/26]]/gp_need_index[[#This Row],[Registered population 2025/26]]</f>
        <v>1.7496753986112887</v>
      </c>
    </row>
    <row r="4320" spans="1:24" ht="13">
      <c r="A4320" s="8" t="s">
        <v>86</v>
      </c>
      <c r="B4320" s="3" t="s">
        <v>8705</v>
      </c>
      <c r="C4320" s="74" t="s">
        <v>6427</v>
      </c>
      <c r="D4320" s="74" t="s">
        <v>6794</v>
      </c>
      <c r="E4320" s="74" t="s">
        <v>6548</v>
      </c>
      <c r="F4320" s="41">
        <v>1.0372201744042164</v>
      </c>
      <c r="G4320" s="110">
        <v>3931.4166666666661</v>
      </c>
      <c r="H4320" s="4">
        <v>2267.367769001004</v>
      </c>
      <c r="I4320" s="46">
        <v>5557.4751832554575</v>
      </c>
      <c r="J4320" s="110">
        <v>5764.3253788233305</v>
      </c>
      <c r="K4320" s="46">
        <v>5782.2056470050538</v>
      </c>
      <c r="L4320" s="110">
        <f>$L$1*gp_need_index[[#This Row],[Normalised weighted population (base year)]]</f>
        <v>2257.7042862868698</v>
      </c>
      <c r="M4320" s="4">
        <f>$M$1*gp_need_index[[#This Row],[Normalised travel time adjusted wp (base year)]]</f>
        <v>3433.2054188495799</v>
      </c>
      <c r="N4320" s="115">
        <v>5690.9097051364497</v>
      </c>
      <c r="O4320" s="43">
        <f>gp_need_index[[#This Row],[Combined weighted population (base year)]]/gp_need_index[[#This Row],[Registered population (base year)]]</f>
        <v>1.4475468228509105</v>
      </c>
      <c r="P4320" s="77">
        <v>3970.9649128931924</v>
      </c>
      <c r="Q4320" s="4">
        <v>2314.287920721812</v>
      </c>
      <c r="R4320" s="46">
        <v>5615.6501685207204</v>
      </c>
      <c r="S4320" s="110">
        <v>5824.6656471861288</v>
      </c>
      <c r="T4320" s="46">
        <v>5842.6570937758688</v>
      </c>
      <c r="U4320" s="110">
        <f>$L$1*gp_need_index[[#This Row],[Normalised weighted population 2025/26]]</f>
        <v>2281.3376646209358</v>
      </c>
      <c r="V4320" s="4">
        <f>$M$1*gp_need_index[[#This Row],[Normalised travel time adjusted wp 2025/26]]</f>
        <v>3469.0986829949597</v>
      </c>
      <c r="W4320" s="115">
        <v>5750.436347615896</v>
      </c>
      <c r="X4320" s="43">
        <f>gp_need_index[[#This Row],[Combined weighted population 2025/26]]/gp_need_index[[#This Row],[Registered population 2025/26]]</f>
        <v>1.448120664311336</v>
      </c>
    </row>
    <row r="4321" spans="1:24" ht="13">
      <c r="A4321" s="8" t="s">
        <v>66</v>
      </c>
      <c r="B4321" s="3" t="s">
        <v>8704</v>
      </c>
      <c r="C4321" s="74" t="s">
        <v>6427</v>
      </c>
      <c r="D4321" s="74" t="s">
        <v>6794</v>
      </c>
      <c r="E4321" s="74" t="s">
        <v>6497</v>
      </c>
      <c r="F4321" s="41">
        <v>1.0372201744042164</v>
      </c>
      <c r="G4321" s="110">
        <v>5824.333333333333</v>
      </c>
      <c r="H4321" s="4">
        <v>3570.122092525864</v>
      </c>
      <c r="I4321" s="46">
        <v>8750.616111627256</v>
      </c>
      <c r="J4321" s="110">
        <v>9076.3155694463694</v>
      </c>
      <c r="K4321" s="46">
        <v>9104.4692467318073</v>
      </c>
      <c r="L4321" s="110">
        <f>$L$1*gp_need_index[[#This Row],[Normalised weighted population (base year)]]</f>
        <v>3554.9062931305712</v>
      </c>
      <c r="M4321" s="4">
        <f>$M$1*gp_need_index[[#This Row],[Normalised travel time adjusted wp (base year)]]</f>
        <v>5405.8113913362986</v>
      </c>
      <c r="N4321" s="115">
        <v>8960.7176844668702</v>
      </c>
      <c r="O4321" s="43">
        <f>gp_need_index[[#This Row],[Combined weighted population (base year)]]/gp_need_index[[#This Row],[Registered population (base year)]]</f>
        <v>1.538496712264672</v>
      </c>
      <c r="P4321" s="77">
        <v>5884.678130730048</v>
      </c>
      <c r="Q4321" s="4">
        <v>3642.5176728540314</v>
      </c>
      <c r="R4321" s="46">
        <v>8838.6171833894477</v>
      </c>
      <c r="S4321" s="110">
        <v>9167.5920564473072</v>
      </c>
      <c r="T4321" s="46">
        <v>9195.9092600141375</v>
      </c>
      <c r="U4321" s="110">
        <f>$L$1*gp_need_index[[#This Row],[Normalised weighted population 2025/26]]</f>
        <v>3590.6564117301032</v>
      </c>
      <c r="V4321" s="4">
        <f>$M$1*gp_need_index[[#This Row],[Normalised travel time adjusted wp 2025/26]]</f>
        <v>5460.1042284067298</v>
      </c>
      <c r="W4321" s="115">
        <v>9050.7606401368321</v>
      </c>
      <c r="X4321" s="43">
        <f>gp_need_index[[#This Row],[Combined weighted population 2025/26]]/gp_need_index[[#This Row],[Registered population 2025/26]]</f>
        <v>1.5380213563208092</v>
      </c>
    </row>
    <row r="4322" spans="1:24" ht="13">
      <c r="A4322" s="8" t="s">
        <v>61</v>
      </c>
      <c r="B4322" s="3" t="s">
        <v>8703</v>
      </c>
      <c r="C4322" s="74" t="s">
        <v>6427</v>
      </c>
      <c r="D4322" s="74" t="s">
        <v>6794</v>
      </c>
      <c r="E4322" s="74" t="s">
        <v>6639</v>
      </c>
      <c r="F4322" s="41">
        <v>1.0372201744042164</v>
      </c>
      <c r="G4322" s="110">
        <v>12605.333333333334</v>
      </c>
      <c r="H4322" s="4">
        <v>8188.7677198996389</v>
      </c>
      <c r="I4322" s="46">
        <v>20071.23590931025</v>
      </c>
      <c r="J4322" s="110">
        <v>20818.290810362949</v>
      </c>
      <c r="K4322" s="46">
        <v>20882.866731795471</v>
      </c>
      <c r="L4322" s="110">
        <f>$L$1*gp_need_index[[#This Row],[Normalised weighted population (base year)]]</f>
        <v>8153.8673317080156</v>
      </c>
      <c r="M4322" s="4">
        <f>$M$1*gp_need_index[[#This Row],[Normalised travel time adjusted wp (base year)]]</f>
        <v>12399.277300323796</v>
      </c>
      <c r="N4322" s="115">
        <v>20553.144632031814</v>
      </c>
      <c r="O4322" s="43">
        <f>gp_need_index[[#This Row],[Combined weighted population (base year)]]/gp_need_index[[#This Row],[Registered population (base year)]]</f>
        <v>1.6305117912020159</v>
      </c>
      <c r="P4322" s="77">
        <v>12736.526936820534</v>
      </c>
      <c r="Q4322" s="4">
        <v>8364.0743530905784</v>
      </c>
      <c r="R4322" s="46">
        <v>20295.53675231705</v>
      </c>
      <c r="S4322" s="110">
        <v>21050.940169865476</v>
      </c>
      <c r="T4322" s="46">
        <v>21115.963106574796</v>
      </c>
      <c r="U4322" s="110">
        <f>$L$1*gp_need_index[[#This Row],[Normalised weighted population 2025/26]]</f>
        <v>8244.9887416964939</v>
      </c>
      <c r="V4322" s="4">
        <f>$M$1*gp_need_index[[#This Row],[Normalised travel time adjusted wp 2025/26]]</f>
        <v>12537.679111995969</v>
      </c>
      <c r="W4322" s="115">
        <v>20782.667853692463</v>
      </c>
      <c r="X4322" s="43">
        <f>gp_need_index[[#This Row],[Combined weighted population 2025/26]]/gp_need_index[[#This Row],[Registered population 2025/26]]</f>
        <v>1.6317374396320727</v>
      </c>
    </row>
    <row r="4323" spans="1:24" ht="13">
      <c r="A4323" s="8" t="s">
        <v>71</v>
      </c>
      <c r="B4323" s="3" t="s">
        <v>8702</v>
      </c>
      <c r="C4323" s="74" t="s">
        <v>6427</v>
      </c>
      <c r="D4323" s="74" t="s">
        <v>6794</v>
      </c>
      <c r="E4323" s="74" t="s">
        <v>6585</v>
      </c>
      <c r="F4323" s="41">
        <v>1.0372201744042164</v>
      </c>
      <c r="G4323" s="110">
        <v>4501.666666666667</v>
      </c>
      <c r="H4323" s="4">
        <v>1335.4269540013611</v>
      </c>
      <c r="I4323" s="46">
        <v>3273.2238048805502</v>
      </c>
      <c r="J4323" s="110">
        <v>3395.0537657622372</v>
      </c>
      <c r="K4323" s="46">
        <v>3405.5848284337185</v>
      </c>
      <c r="L4323" s="110">
        <f>$L$1*gp_need_index[[#This Row],[Normalised weighted population (base year)]]</f>
        <v>1329.7353871270259</v>
      </c>
      <c r="M4323" s="4">
        <f>$M$1*gp_need_index[[#This Row],[Normalised travel time adjusted wp (base year)]]</f>
        <v>2022.0782519879026</v>
      </c>
      <c r="N4323" s="115">
        <v>3351.8136391149283</v>
      </c>
      <c r="O4323" s="43">
        <f>gp_need_index[[#This Row],[Combined weighted population (base year)]]/gp_need_index[[#This Row],[Registered population (base year)]]</f>
        <v>0.74457170805959161</v>
      </c>
      <c r="P4323" s="77">
        <v>4538.3784589546067</v>
      </c>
      <c r="Q4323" s="4">
        <v>1361.1001668307167</v>
      </c>
      <c r="R4323" s="46">
        <v>3302.7275097441402</v>
      </c>
      <c r="S4323" s="110">
        <v>3425.6556036664206</v>
      </c>
      <c r="T4323" s="46">
        <v>3436.2368976945136</v>
      </c>
      <c r="U4323" s="110">
        <f>$L$1*gp_need_index[[#This Row],[Normalised weighted population 2025/26]]</f>
        <v>1341.7211610145218</v>
      </c>
      <c r="V4323" s="4">
        <f>$M$1*gp_need_index[[#This Row],[Normalised travel time adjusted wp 2025/26]]</f>
        <v>2040.2780284589492</v>
      </c>
      <c r="W4323" s="115">
        <v>3381.9991894734712</v>
      </c>
      <c r="X4323" s="43">
        <f>gp_need_index[[#This Row],[Combined weighted population 2025/26]]/gp_need_index[[#This Row],[Registered population 2025/26]]</f>
        <v>0.74519990345902054</v>
      </c>
    </row>
    <row r="4324" spans="1:24" ht="13">
      <c r="A4324" s="8" t="s">
        <v>2</v>
      </c>
      <c r="B4324" s="3" t="s">
        <v>8701</v>
      </c>
      <c r="C4324" s="74" t="s">
        <v>6427</v>
      </c>
      <c r="D4324" s="74" t="s">
        <v>6794</v>
      </c>
      <c r="E4324" s="74" t="s">
        <v>6637</v>
      </c>
      <c r="F4324" s="41">
        <v>1.0372201744042164</v>
      </c>
      <c r="G4324" s="110">
        <v>4701.25</v>
      </c>
      <c r="H4324" s="4">
        <v>2401.726044799072</v>
      </c>
      <c r="I4324" s="46">
        <v>5886.7966076936927</v>
      </c>
      <c r="J4324" s="110">
        <v>6105.904204114202</v>
      </c>
      <c r="K4324" s="46">
        <v>6124.8440101602928</v>
      </c>
      <c r="L4324" s="110">
        <f>$L$1*gp_need_index[[#This Row],[Normalised weighted population (base year)]]</f>
        <v>2391.489929407775</v>
      </c>
      <c r="M4324" s="4">
        <f>$M$1*gp_need_index[[#This Row],[Normalised travel time adjusted wp (base year)]]</f>
        <v>3636.6481804711102</v>
      </c>
      <c r="N4324" s="115">
        <v>6028.1381098788852</v>
      </c>
      <c r="O4324" s="43">
        <f>gp_need_index[[#This Row],[Combined weighted population (base year)]]/gp_need_index[[#This Row],[Registered population (base year)]]</f>
        <v>1.282241554879848</v>
      </c>
      <c r="P4324" s="77">
        <v>4746.5579253672986</v>
      </c>
      <c r="Q4324" s="4">
        <v>2449.9869680294323</v>
      </c>
      <c r="R4324" s="46">
        <v>5944.9256968843065</v>
      </c>
      <c r="S4324" s="110">
        <v>6166.1968681424487</v>
      </c>
      <c r="T4324" s="46">
        <v>6185.2432492284779</v>
      </c>
      <c r="U4324" s="110">
        <f>$L$1*gp_need_index[[#This Row],[Normalised weighted population 2025/26]]</f>
        <v>2415.1046626267407</v>
      </c>
      <c r="V4324" s="4">
        <f>$M$1*gp_need_index[[#This Row],[Normalised travel time adjusted wp 2025/26]]</f>
        <v>3672.510446105106</v>
      </c>
      <c r="W4324" s="115">
        <v>6087.6151087318467</v>
      </c>
      <c r="X4324" s="43">
        <f>gp_need_index[[#This Row],[Combined weighted population 2025/26]]/gp_need_index[[#This Row],[Registered population 2025/26]]</f>
        <v>1.2825325645342829</v>
      </c>
    </row>
    <row r="4325" spans="1:24" ht="13">
      <c r="A4325" s="8" t="s">
        <v>54</v>
      </c>
      <c r="B4325" s="3" t="s">
        <v>8700</v>
      </c>
      <c r="C4325" s="74" t="s">
        <v>6427</v>
      </c>
      <c r="D4325" s="74" t="s">
        <v>6794</v>
      </c>
      <c r="E4325" s="74" t="s">
        <v>6636</v>
      </c>
      <c r="F4325" s="41">
        <v>1.0372201744042164</v>
      </c>
      <c r="G4325" s="110">
        <v>13535.833333333334</v>
      </c>
      <c r="H4325" s="4">
        <v>4529.2167286026024</v>
      </c>
      <c r="I4325" s="46">
        <v>11101.423383064453</v>
      </c>
      <c r="J4325" s="110">
        <v>11514.620297517158</v>
      </c>
      <c r="K4325" s="46">
        <v>11550.337313021988</v>
      </c>
      <c r="L4325" s="110">
        <f>$L$1*gp_need_index[[#This Row],[Normalised weighted population (base year)]]</f>
        <v>4509.9132842457557</v>
      </c>
      <c r="M4325" s="4">
        <f>$M$1*gp_need_index[[#This Row],[Normalised travel time adjusted wp (base year)]]</f>
        <v>6858.0543608211319</v>
      </c>
      <c r="N4325" s="115">
        <v>11367.967645066889</v>
      </c>
      <c r="O4325" s="43">
        <f>gp_need_index[[#This Row],[Combined weighted population (base year)]]/gp_need_index[[#This Row],[Registered population (base year)]]</f>
        <v>0.83984246592872414</v>
      </c>
      <c r="P4325" s="77">
        <v>13657.041121071592</v>
      </c>
      <c r="Q4325" s="4">
        <v>4610.9812463679664</v>
      </c>
      <c r="R4325" s="46">
        <v>11188.606819991559</v>
      </c>
      <c r="S4325" s="110">
        <v>11605.048717171851</v>
      </c>
      <c r="T4325" s="46">
        <v>11640.894828659331</v>
      </c>
      <c r="U4325" s="110">
        <f>$L$1*gp_need_index[[#This Row],[Normalised weighted population 2025/26]]</f>
        <v>4545.331241637019</v>
      </c>
      <c r="V4325" s="4">
        <f>$M$1*gp_need_index[[#This Row],[Normalised travel time adjusted wp 2025/26]]</f>
        <v>6911.8232117378611</v>
      </c>
      <c r="W4325" s="115">
        <v>11457.15445337488</v>
      </c>
      <c r="X4325" s="43">
        <f>gp_need_index[[#This Row],[Combined weighted population 2025/26]]/gp_need_index[[#This Row],[Registered population 2025/26]]</f>
        <v>0.83891923234363819</v>
      </c>
    </row>
    <row r="4326" spans="1:24" ht="13">
      <c r="A4326" s="8" t="s">
        <v>14</v>
      </c>
      <c r="B4326" s="3" t="s">
        <v>8699</v>
      </c>
      <c r="C4326" s="74" t="s">
        <v>6427</v>
      </c>
      <c r="D4326" s="74" t="s">
        <v>6794</v>
      </c>
      <c r="E4326" s="74" t="s">
        <v>6637</v>
      </c>
      <c r="F4326" s="41">
        <v>1.0372201744042164</v>
      </c>
      <c r="G4326" s="110">
        <v>3709.1666666666665</v>
      </c>
      <c r="H4326" s="4">
        <v>2726.8708731194306</v>
      </c>
      <c r="I4326" s="46">
        <v>6683.7490646611841</v>
      </c>
      <c r="J4326" s="110">
        <v>6932.5193705218917</v>
      </c>
      <c r="K4326" s="46">
        <v>6954.0232408577513</v>
      </c>
      <c r="L4326" s="110">
        <f>$L$1*gp_need_index[[#This Row],[Normalised weighted population (base year)]]</f>
        <v>2715.2489960219732</v>
      </c>
      <c r="M4326" s="4">
        <f>$M$1*gp_need_index[[#This Row],[Normalised travel time adjusted wp (base year)]]</f>
        <v>4128.9763337429567</v>
      </c>
      <c r="N4326" s="115">
        <v>6844.2253297649295</v>
      </c>
      <c r="O4326" s="43">
        <f>gp_need_index[[#This Row],[Combined weighted population (base year)]]/gp_need_index[[#This Row],[Registered population (base year)]]</f>
        <v>1.8452191408038454</v>
      </c>
      <c r="P4326" s="77">
        <v>3750.9570177990026</v>
      </c>
      <c r="Q4326" s="4">
        <v>2784.7186526200135</v>
      </c>
      <c r="R4326" s="46">
        <v>6757.1565451506031</v>
      </c>
      <c r="S4326" s="110">
        <v>7008.6590902377011</v>
      </c>
      <c r="T4326" s="46">
        <v>7030.3077003598328</v>
      </c>
      <c r="U4326" s="110">
        <f>$L$1*gp_need_index[[#This Row],[Normalised weighted population 2025/26]]</f>
        <v>2745.07052070387</v>
      </c>
      <c r="V4326" s="4">
        <f>$M$1*gp_need_index[[#This Row],[Normalised travel time adjusted wp 2025/26]]</f>
        <v>4174.2705061963716</v>
      </c>
      <c r="W4326" s="115">
        <v>6919.3410269002416</v>
      </c>
      <c r="X4326" s="43">
        <f>gp_need_index[[#This Row],[Combined weighted population 2025/26]]/gp_need_index[[#This Row],[Registered population 2025/26]]</f>
        <v>1.8446868343376519</v>
      </c>
    </row>
    <row r="4327" spans="1:24" ht="13">
      <c r="A4327" s="8" t="s">
        <v>7</v>
      </c>
      <c r="B4327" s="3" t="s">
        <v>8698</v>
      </c>
      <c r="C4327" s="74" t="s">
        <v>6427</v>
      </c>
      <c r="D4327" s="74" t="s">
        <v>6794</v>
      </c>
      <c r="E4327" s="74" t="s">
        <v>6638</v>
      </c>
      <c r="F4327" s="41">
        <v>1.0372201744042164</v>
      </c>
      <c r="G4327" s="110">
        <v>5555.5833333333339</v>
      </c>
      <c r="H4327" s="4">
        <v>2538.1045885005328</v>
      </c>
      <c r="I4327" s="46">
        <v>6221.0698484583909</v>
      </c>
      <c r="J4327" s="110">
        <v>6452.6191531988243</v>
      </c>
      <c r="K4327" s="46">
        <v>6472.6344287690717</v>
      </c>
      <c r="L4327" s="110">
        <f>$L$1*gp_need_index[[#This Row],[Normalised weighted population (base year)]]</f>
        <v>2527.2872300847671</v>
      </c>
      <c r="M4327" s="4">
        <f>$M$1*gp_need_index[[#This Row],[Normalised travel time adjusted wp (base year)]]</f>
        <v>3843.1499935655797</v>
      </c>
      <c r="N4327" s="115">
        <v>6370.4372236503468</v>
      </c>
      <c r="O4327" s="43">
        <f>gp_need_index[[#This Row],[Combined weighted population (base year)]]/gp_need_index[[#This Row],[Registered population (base year)]]</f>
        <v>1.1466729668922278</v>
      </c>
      <c r="P4327" s="77">
        <v>5603.0515162613574</v>
      </c>
      <c r="Q4327" s="4">
        <v>2587.7385691260347</v>
      </c>
      <c r="R4327" s="46">
        <v>6279.1817740930846</v>
      </c>
      <c r="S4327" s="110">
        <v>6512.8940148406064</v>
      </c>
      <c r="T4327" s="46">
        <v>6533.0112871288875</v>
      </c>
      <c r="U4327" s="110">
        <f>$L$1*gp_need_index[[#This Row],[Normalised weighted population 2025/26]]</f>
        <v>2550.894990670929</v>
      </c>
      <c r="V4327" s="4">
        <f>$M$1*gp_need_index[[#This Row],[Normalised travel time adjusted wp 2025/26]]</f>
        <v>3878.9989705734106</v>
      </c>
      <c r="W4327" s="115">
        <v>6429.8939612443392</v>
      </c>
      <c r="X4327" s="43">
        <f>gp_need_index[[#This Row],[Combined weighted population 2025/26]]/gp_need_index[[#This Row],[Registered population 2025/26]]</f>
        <v>1.1475700236885726</v>
      </c>
    </row>
    <row r="4328" spans="1:24" ht="13">
      <c r="A4328" s="8" t="s">
        <v>92</v>
      </c>
      <c r="B4328" s="3" t="s">
        <v>8697</v>
      </c>
      <c r="C4328" s="74" t="s">
        <v>6427</v>
      </c>
      <c r="D4328" s="74" t="s">
        <v>6794</v>
      </c>
      <c r="E4328" s="74" t="s">
        <v>6548</v>
      </c>
      <c r="F4328" s="41">
        <v>1.0372201744042164</v>
      </c>
      <c r="G4328" s="110">
        <v>2346.666666666667</v>
      </c>
      <c r="H4328" s="4">
        <v>1197.1747611334708</v>
      </c>
      <c r="I4328" s="46">
        <v>2934.3581204519178</v>
      </c>
      <c r="J4328" s="110">
        <v>3043.5754414595667</v>
      </c>
      <c r="K4328" s="46">
        <v>3053.0162591699145</v>
      </c>
      <c r="L4328" s="110">
        <f>$L$1*gp_need_index[[#This Row],[Normalised weighted population (base year)]]</f>
        <v>1192.0724227443579</v>
      </c>
      <c r="M4328" s="4">
        <f>$M$1*gp_need_index[[#This Row],[Normalised travel time adjusted wp (base year)]]</f>
        <v>1812.7393947406697</v>
      </c>
      <c r="N4328" s="115">
        <v>3004.8118174850279</v>
      </c>
      <c r="O4328" s="43">
        <f>gp_need_index[[#This Row],[Combined weighted population (base year)]]/gp_need_index[[#This Row],[Registered population (base year)]]</f>
        <v>1.2804595813146424</v>
      </c>
      <c r="P4328" s="77">
        <v>2368.6441958744831</v>
      </c>
      <c r="Q4328" s="4">
        <v>1221.9331872966975</v>
      </c>
      <c r="R4328" s="46">
        <v>2965.0369980860291</v>
      </c>
      <c r="S4328" s="110">
        <v>3075.3961922697454</v>
      </c>
      <c r="T4328" s="46">
        <v>3084.8955918382408</v>
      </c>
      <c r="U4328" s="110">
        <f>$L$1*gp_need_index[[#This Row],[Normalised weighted population 2025/26]]</f>
        <v>1204.5356063392562</v>
      </c>
      <c r="V4328" s="4">
        <f>$M$1*gp_need_index[[#This Row],[Normalised travel time adjusted wp 2025/26]]</f>
        <v>1831.6678632780861</v>
      </c>
      <c r="W4328" s="115">
        <v>3036.2034696173423</v>
      </c>
      <c r="X4328" s="43">
        <f>gp_need_index[[#This Row],[Combined weighted population 2025/26]]/gp_need_index[[#This Row],[Registered population 2025/26]]</f>
        <v>1.2818318069491235</v>
      </c>
    </row>
    <row r="4329" spans="1:24" ht="13">
      <c r="A4329" s="8" t="s">
        <v>113</v>
      </c>
      <c r="B4329" s="3" t="s">
        <v>8696</v>
      </c>
      <c r="C4329" s="74" t="s">
        <v>6427</v>
      </c>
      <c r="D4329" s="74" t="s">
        <v>6794</v>
      </c>
      <c r="E4329" s="74" t="s">
        <v>6636</v>
      </c>
      <c r="F4329" s="41">
        <v>1.0372201744042164</v>
      </c>
      <c r="G4329" s="110">
        <v>7982.166666666667</v>
      </c>
      <c r="H4329" s="4">
        <v>3621.381521749392</v>
      </c>
      <c r="I4329" s="46">
        <v>8876.2565170843336</v>
      </c>
      <c r="J4329" s="110">
        <v>9206.6323327067748</v>
      </c>
      <c r="K4329" s="46">
        <v>9235.1902374642123</v>
      </c>
      <c r="L4329" s="110">
        <f>$L$1*gp_need_index[[#This Row],[Normalised weighted population (base year)]]</f>
        <v>3605.9472555420489</v>
      </c>
      <c r="M4329" s="4">
        <f>$M$1*gp_need_index[[#This Row],[Normalised travel time adjusted wp (base year)]]</f>
        <v>5483.4274501792306</v>
      </c>
      <c r="N4329" s="115">
        <v>9089.3747057212786</v>
      </c>
      <c r="O4329" s="43">
        <f>gp_need_index[[#This Row],[Combined weighted population (base year)]]/gp_need_index[[#This Row],[Registered population (base year)]]</f>
        <v>1.1387102130651174</v>
      </c>
      <c r="P4329" s="77">
        <v>8048.3914402601549</v>
      </c>
      <c r="Q4329" s="4">
        <v>3684.409183767159</v>
      </c>
      <c r="R4329" s="46">
        <v>8940.2674872312964</v>
      </c>
      <c r="S4329" s="110">
        <v>9273.0258023263905</v>
      </c>
      <c r="T4329" s="46">
        <v>9301.668673617798</v>
      </c>
      <c r="U4329" s="110">
        <f>$L$1*gp_need_index[[#This Row],[Normalised weighted population 2025/26]]</f>
        <v>3631.95148172476</v>
      </c>
      <c r="V4329" s="4">
        <f>$M$1*gp_need_index[[#This Row],[Normalised travel time adjusted wp 2025/26]]</f>
        <v>5522.8992609677925</v>
      </c>
      <c r="W4329" s="115">
        <v>9154.8507426925535</v>
      </c>
      <c r="X4329" s="43">
        <f>gp_need_index[[#This Row],[Combined weighted population 2025/26]]/gp_need_index[[#This Row],[Registered population 2025/26]]</f>
        <v>1.1374758311204398</v>
      </c>
    </row>
    <row r="4330" spans="1:24" ht="13">
      <c r="A4330" s="8" t="s">
        <v>40</v>
      </c>
      <c r="B4330" s="3" t="s">
        <v>8695</v>
      </c>
      <c r="C4330" s="74" t="s">
        <v>6427</v>
      </c>
      <c r="D4330" s="74" t="s">
        <v>6794</v>
      </c>
      <c r="E4330" s="74" t="s">
        <v>6497</v>
      </c>
      <c r="F4330" s="41">
        <v>1.0372201744042164</v>
      </c>
      <c r="G4330" s="110">
        <v>5919.5</v>
      </c>
      <c r="H4330" s="4">
        <v>3178.88099823417</v>
      </c>
      <c r="I4330" s="46">
        <v>7791.6571364126639</v>
      </c>
      <c r="J4330" s="110">
        <v>8081.6639739278007</v>
      </c>
      <c r="K4330" s="46">
        <v>8106.7323574266338</v>
      </c>
      <c r="L4330" s="110">
        <f>$L$1*gp_need_index[[#This Row],[Normalised weighted population (base year)]]</f>
        <v>3165.3326617019538</v>
      </c>
      <c r="M4330" s="4">
        <f>$M$1*gp_need_index[[#This Row],[Normalised travel time adjusted wp (base year)]]</f>
        <v>4813.4015214585506</v>
      </c>
      <c r="N4330" s="115">
        <v>7978.7341831605045</v>
      </c>
      <c r="O4330" s="43">
        <f>gp_need_index[[#This Row],[Combined weighted population (base year)]]/gp_need_index[[#This Row],[Registered population (base year)]]</f>
        <v>1.3478729931853204</v>
      </c>
      <c r="P4330" s="77">
        <v>5978.2264183516727</v>
      </c>
      <c r="Q4330" s="4">
        <v>3243.8401069228826</v>
      </c>
      <c r="R4330" s="46">
        <v>7871.2208105092714</v>
      </c>
      <c r="S4330" s="110">
        <v>8164.1890218505241</v>
      </c>
      <c r="T4330" s="46">
        <v>8189.4068763390678</v>
      </c>
      <c r="U4330" s="110">
        <f>$L$1*gp_need_index[[#This Row],[Normalised weighted population 2025/26]]</f>
        <v>3197.6551178744735</v>
      </c>
      <c r="V4330" s="4">
        <f>$M$1*gp_need_index[[#This Row],[Normalised travel time adjusted wp 2025/26]]</f>
        <v>4862.4898146910764</v>
      </c>
      <c r="W4330" s="115">
        <v>8060.1449325655503</v>
      </c>
      <c r="X4330" s="43">
        <f>gp_need_index[[#This Row],[Combined weighted population 2025/26]]/gp_need_index[[#This Row],[Registered population 2025/26]]</f>
        <v>1.3482501947104084</v>
      </c>
    </row>
    <row r="4331" spans="1:24" ht="13">
      <c r="A4331" s="8" t="s">
        <v>94</v>
      </c>
      <c r="B4331" s="3" t="s">
        <v>8694</v>
      </c>
      <c r="C4331" s="74" t="s">
        <v>6427</v>
      </c>
      <c r="D4331" s="74" t="s">
        <v>6794</v>
      </c>
      <c r="E4331" s="74" t="s">
        <v>6637</v>
      </c>
      <c r="F4331" s="41">
        <v>1.0372201744042164</v>
      </c>
      <c r="G4331" s="110">
        <v>2856.1666666666661</v>
      </c>
      <c r="H4331" s="4">
        <v>1613.1589067309339</v>
      </c>
      <c r="I4331" s="46">
        <v>3953.9640253220432</v>
      </c>
      <c r="J4331" s="110">
        <v>4101.131255932527</v>
      </c>
      <c r="K4331" s="46">
        <v>4113.8524890145309</v>
      </c>
      <c r="L4331" s="110">
        <f>$L$1*gp_need_index[[#This Row],[Normalised weighted population (base year)]]</f>
        <v>1606.2836510165889</v>
      </c>
      <c r="M4331" s="4">
        <f>$M$1*gp_need_index[[#This Row],[Normalised travel time adjusted wp (base year)]]</f>
        <v>2442.6147252213382</v>
      </c>
      <c r="N4331" s="115">
        <v>4048.8983762379271</v>
      </c>
      <c r="O4331" s="43">
        <f>gp_need_index[[#This Row],[Combined weighted population (base year)]]/gp_need_index[[#This Row],[Registered population (base year)]]</f>
        <v>1.4175987779324017</v>
      </c>
      <c r="P4331" s="77">
        <v>2886.9658830029266</v>
      </c>
      <c r="Q4331" s="4">
        <v>1647.7709765077227</v>
      </c>
      <c r="R4331" s="46">
        <v>3998.3380110384433</v>
      </c>
      <c r="S4331" s="110">
        <v>4147.1568491363023</v>
      </c>
      <c r="T4331" s="46">
        <v>4159.9667433808854</v>
      </c>
      <c r="U4331" s="110">
        <f>$L$1*gp_need_index[[#This Row],[Normalised weighted population 2025/26]]</f>
        <v>1624.3104229675278</v>
      </c>
      <c r="V4331" s="4">
        <f>$M$1*gp_need_index[[#This Row],[Normalised travel time adjusted wp 2025/26]]</f>
        <v>2469.9952297626769</v>
      </c>
      <c r="W4331" s="115">
        <v>4094.3056527302047</v>
      </c>
      <c r="X4331" s="43">
        <f>gp_need_index[[#This Row],[Combined weighted population 2025/26]]/gp_need_index[[#This Row],[Registered population 2025/26]]</f>
        <v>1.4182036846488268</v>
      </c>
    </row>
    <row r="4332" spans="1:24" ht="13">
      <c r="A4332" s="8" t="s">
        <v>29</v>
      </c>
      <c r="B4332" s="3" t="s">
        <v>8693</v>
      </c>
      <c r="C4332" s="74" t="s">
        <v>6427</v>
      </c>
      <c r="D4332" s="74" t="s">
        <v>6794</v>
      </c>
      <c r="E4332" s="74" t="s">
        <v>6636</v>
      </c>
      <c r="F4332" s="41">
        <v>1.0372201744042164</v>
      </c>
      <c r="G4332" s="110">
        <v>8469.6666666666661</v>
      </c>
      <c r="H4332" s="4">
        <v>3239.3407363640868</v>
      </c>
      <c r="I4332" s="46">
        <v>7939.8481351720666</v>
      </c>
      <c r="J4332" s="110">
        <v>8235.370667506164</v>
      </c>
      <c r="K4332" s="46">
        <v>8260.9158313256594</v>
      </c>
      <c r="L4332" s="110">
        <f>$L$1*gp_need_index[[#This Row],[Normalised weighted population (base year)]]</f>
        <v>3225.5347214603653</v>
      </c>
      <c r="M4332" s="4">
        <f>$M$1*gp_need_index[[#This Row],[Normalised travel time adjusted wp (base year)]]</f>
        <v>4904.948514146603</v>
      </c>
      <c r="N4332" s="115">
        <v>8130.4832356069683</v>
      </c>
      <c r="O4332" s="43">
        <f>gp_need_index[[#This Row],[Combined weighted population (base year)]]/gp_need_index[[#This Row],[Registered population (base year)]]</f>
        <v>0.95995315466255682</v>
      </c>
      <c r="P4332" s="77">
        <v>8540.4295509576368</v>
      </c>
      <c r="Q4332" s="4">
        <v>3298.020451811195</v>
      </c>
      <c r="R4332" s="46">
        <v>8002.6901320998477</v>
      </c>
      <c r="S4332" s="110">
        <v>8300.551654519506</v>
      </c>
      <c r="T4332" s="46">
        <v>8326.1907110428292</v>
      </c>
      <c r="U4332" s="110">
        <f>$L$1*gp_need_index[[#This Row],[Normalised weighted population 2025/26]]</f>
        <v>3251.0640564810878</v>
      </c>
      <c r="V4332" s="4">
        <f>$M$1*gp_need_index[[#This Row],[Normalised travel time adjusted wp 2025/26]]</f>
        <v>4943.7057089682394</v>
      </c>
      <c r="W4332" s="115">
        <v>8194.7697654493277</v>
      </c>
      <c r="X4332" s="43">
        <f>gp_need_index[[#This Row],[Combined weighted population 2025/26]]/gp_need_index[[#This Row],[Registered population 2025/26]]</f>
        <v>0.9595266510371776</v>
      </c>
    </row>
    <row r="4333" spans="1:24" ht="13">
      <c r="A4333" s="8" t="s">
        <v>109</v>
      </c>
      <c r="B4333" s="3" t="s">
        <v>8692</v>
      </c>
      <c r="C4333" s="74" t="s">
        <v>6427</v>
      </c>
      <c r="D4333" s="74" t="s">
        <v>6794</v>
      </c>
      <c r="E4333" s="74" t="s">
        <v>6636</v>
      </c>
      <c r="F4333" s="41">
        <v>1.0372201744042164</v>
      </c>
      <c r="G4333" s="110">
        <v>24907.25</v>
      </c>
      <c r="H4333" s="4">
        <v>6508.1976722692334</v>
      </c>
      <c r="I4333" s="46">
        <v>15952.042516372729</v>
      </c>
      <c r="J4333" s="110">
        <v>16545.780320935599</v>
      </c>
      <c r="K4333" s="46">
        <v>16597.103410798129</v>
      </c>
      <c r="L4333" s="110">
        <f>$L$1*gp_need_index[[#This Row],[Normalised weighted population (base year)]]</f>
        <v>6480.4598449233617</v>
      </c>
      <c r="M4333" s="4">
        <f>$M$1*gp_need_index[[#This Row],[Normalised travel time adjusted wp (base year)]]</f>
        <v>9854.5898997336681</v>
      </c>
      <c r="N4333" s="115">
        <v>16335.04974465703</v>
      </c>
      <c r="O4333" s="43">
        <f>gp_need_index[[#This Row],[Combined weighted population (base year)]]/gp_need_index[[#This Row],[Registered population (base year)]]</f>
        <v>0.65583513814881333</v>
      </c>
      <c r="P4333" s="77">
        <v>25174.447427968502</v>
      </c>
      <c r="Q4333" s="4">
        <v>6625.1358890366246</v>
      </c>
      <c r="R4333" s="46">
        <v>16075.979630113334</v>
      </c>
      <c r="S4333" s="110">
        <v>16674.330395664783</v>
      </c>
      <c r="T4333" s="46">
        <v>16725.834695294103</v>
      </c>
      <c r="U4333" s="110">
        <f>$L$1*gp_need_index[[#This Row],[Normalised weighted population 2025/26]]</f>
        <v>6530.8088512068734</v>
      </c>
      <c r="V4333" s="4">
        <f>$M$1*gp_need_index[[#This Row],[Normalised travel time adjusted wp 2025/26]]</f>
        <v>9931.0245633357772</v>
      </c>
      <c r="W4333" s="115">
        <v>16461.833414542649</v>
      </c>
      <c r="X4333" s="43">
        <f>gp_need_index[[#This Row],[Combined weighted population 2025/26]]/gp_need_index[[#This Row],[Registered population 2025/26]]</f>
        <v>0.65391041696723617</v>
      </c>
    </row>
    <row r="4334" spans="1:24" ht="13">
      <c r="A4334" s="8" t="s">
        <v>50</v>
      </c>
      <c r="B4334" s="3" t="s">
        <v>7556</v>
      </c>
      <c r="C4334" s="74" t="s">
        <v>6427</v>
      </c>
      <c r="D4334" s="74" t="s">
        <v>6794</v>
      </c>
      <c r="E4334" s="74" t="s">
        <v>6636</v>
      </c>
      <c r="F4334" s="41">
        <v>1.0372201744042164</v>
      </c>
      <c r="G4334" s="110">
        <v>4442</v>
      </c>
      <c r="H4334" s="4">
        <v>1536.1406206550155</v>
      </c>
      <c r="I4334" s="46">
        <v>3765.1868805748659</v>
      </c>
      <c r="J4334" s="110">
        <v>3905.3277929343299</v>
      </c>
      <c r="K4334" s="46">
        <v>3917.4416664036753</v>
      </c>
      <c r="L4334" s="110">
        <f>$L$1*gp_need_index[[#This Row],[Normalised weighted population (base year)]]</f>
        <v>1529.5936155607692</v>
      </c>
      <c r="M4334" s="4">
        <f>$M$1*gp_need_index[[#This Row],[Normalised travel time adjusted wp (base year)]]</f>
        <v>2325.9950922171811</v>
      </c>
      <c r="N4334" s="115">
        <v>3855.5887077779503</v>
      </c>
      <c r="O4334" s="43">
        <f>gp_need_index[[#This Row],[Combined weighted population (base year)]]/gp_need_index[[#This Row],[Registered population (base year)]]</f>
        <v>0.86798485091804378</v>
      </c>
      <c r="P4334" s="77">
        <v>4477.7561589741017</v>
      </c>
      <c r="Q4334" s="4">
        <v>1562.2791788202137</v>
      </c>
      <c r="R4334" s="46">
        <v>3790.8910361861263</v>
      </c>
      <c r="S4334" s="110">
        <v>3931.9886617003544</v>
      </c>
      <c r="T4334" s="46">
        <v>3944.1339363450234</v>
      </c>
      <c r="U4334" s="110">
        <f>$L$1*gp_need_index[[#This Row],[Normalised weighted population 2025/26]]</f>
        <v>1540.0358362428835</v>
      </c>
      <c r="V4334" s="4">
        <f>$M$1*gp_need_index[[#This Row],[Normalised travel time adjusted wp 2025/26]]</f>
        <v>2341.8437235870283</v>
      </c>
      <c r="W4334" s="115">
        <v>3881.8795598299121</v>
      </c>
      <c r="X4334" s="43">
        <f>gp_need_index[[#This Row],[Combined weighted population 2025/26]]/gp_need_index[[#This Row],[Registered population 2025/26]]</f>
        <v>0.86692517904308775</v>
      </c>
    </row>
    <row r="4335" spans="1:24" ht="13">
      <c r="A4335" s="8" t="s">
        <v>41</v>
      </c>
      <c r="B4335" s="3" t="s">
        <v>8691</v>
      </c>
      <c r="C4335" s="74" t="s">
        <v>6427</v>
      </c>
      <c r="D4335" s="74" t="s">
        <v>6794</v>
      </c>
      <c r="E4335" s="74" t="s">
        <v>6585</v>
      </c>
      <c r="F4335" s="41">
        <v>1.0372201744042164</v>
      </c>
      <c r="G4335" s="110">
        <v>7275.9166666666661</v>
      </c>
      <c r="H4335" s="4">
        <v>1758.9505645914053</v>
      </c>
      <c r="I4335" s="46">
        <v>4311.3094597780628</v>
      </c>
      <c r="J4335" s="110">
        <v>4471.7771497815502</v>
      </c>
      <c r="K4335" s="46">
        <v>4485.6480834003805</v>
      </c>
      <c r="L4335" s="110">
        <f>$L$1*gp_need_index[[#This Row],[Normalised weighted population (base year)]]</f>
        <v>1751.4539473207828</v>
      </c>
      <c r="M4335" s="4">
        <f>$M$1*gp_need_index[[#This Row],[Normalised travel time adjusted wp (base year)]]</f>
        <v>2663.3696978520761</v>
      </c>
      <c r="N4335" s="115">
        <v>4414.823645172859</v>
      </c>
      <c r="O4335" s="43">
        <f>gp_need_index[[#This Row],[Combined weighted population (base year)]]/gp_need_index[[#This Row],[Registered population (base year)]]</f>
        <v>0.60677215633854054</v>
      </c>
      <c r="P4335" s="77">
        <v>7331.2247856938557</v>
      </c>
      <c r="Q4335" s="4">
        <v>1789.0508903349564</v>
      </c>
      <c r="R4335" s="46">
        <v>4341.1555856317755</v>
      </c>
      <c r="S4335" s="110">
        <v>4502.7341536448284</v>
      </c>
      <c r="T4335" s="46">
        <v>4516.6423684575084</v>
      </c>
      <c r="U4335" s="110">
        <f>$L$1*gp_need_index[[#This Row],[Normalised weighted population 2025/26]]</f>
        <v>1763.5788285028004</v>
      </c>
      <c r="V4335" s="4">
        <f>$M$1*gp_need_index[[#This Row],[Normalised travel time adjusted wp 2025/26]]</f>
        <v>2681.7726661841721</v>
      </c>
      <c r="W4335" s="115">
        <v>4445.3514946869727</v>
      </c>
      <c r="X4335" s="43">
        <f>gp_need_index[[#This Row],[Combined weighted population 2025/26]]/gp_need_index[[#This Row],[Registered population 2025/26]]</f>
        <v>0.60635864055916378</v>
      </c>
    </row>
    <row r="4336" spans="1:24" ht="13">
      <c r="A4336" s="8" t="s">
        <v>10</v>
      </c>
      <c r="B4336" s="3" t="s">
        <v>8690</v>
      </c>
      <c r="C4336" s="74" t="s">
        <v>6427</v>
      </c>
      <c r="D4336" s="74" t="s">
        <v>6794</v>
      </c>
      <c r="E4336" s="74" t="s">
        <v>6634</v>
      </c>
      <c r="F4336" s="41">
        <v>1.0372201744042164</v>
      </c>
      <c r="G4336" s="110">
        <v>5316.25</v>
      </c>
      <c r="H4336" s="4">
        <v>3224.4222581377608</v>
      </c>
      <c r="I4336" s="46">
        <v>7903.2819134729407</v>
      </c>
      <c r="J4336" s="110">
        <v>8197.4434446580926</v>
      </c>
      <c r="K4336" s="46">
        <v>8222.8709626350392</v>
      </c>
      <c r="L4336" s="110">
        <f>$L$1*gp_need_index[[#This Row],[Normalised weighted population (base year)]]</f>
        <v>3210.6798255334938</v>
      </c>
      <c r="M4336" s="4">
        <f>$M$1*gp_need_index[[#This Row],[Normalised travel time adjusted wp (base year)]]</f>
        <v>4882.3592364000197</v>
      </c>
      <c r="N4336" s="115">
        <v>8093.0390619335139</v>
      </c>
      <c r="O4336" s="43">
        <f>gp_need_index[[#This Row],[Combined weighted population (base year)]]/gp_need_index[[#This Row],[Registered population (base year)]]</f>
        <v>1.522321008593184</v>
      </c>
      <c r="P4336" s="77">
        <v>5372.7093906662085</v>
      </c>
      <c r="Q4336" s="4">
        <v>3291.278672057063</v>
      </c>
      <c r="R4336" s="46">
        <v>7986.3311145923744</v>
      </c>
      <c r="S4336" s="110">
        <v>8283.5837515273233</v>
      </c>
      <c r="T4336" s="46">
        <v>8309.1703969529262</v>
      </c>
      <c r="U4336" s="110">
        <f>$L$1*gp_need_index[[#This Row],[Normalised weighted population 2025/26]]</f>
        <v>3244.4182645111396</v>
      </c>
      <c r="V4336" s="4">
        <f>$M$1*gp_need_index[[#This Row],[Normalised travel time adjusted wp 2025/26]]</f>
        <v>4933.5998362042292</v>
      </c>
      <c r="W4336" s="115">
        <v>8178.0181007153687</v>
      </c>
      <c r="X4336" s="43">
        <f>gp_need_index[[#This Row],[Combined weighted population 2025/26]]/gp_need_index[[#This Row],[Registered population 2025/26]]</f>
        <v>1.5221404148385003</v>
      </c>
    </row>
    <row r="4337" spans="1:24" ht="13">
      <c r="A4337" s="8" t="s">
        <v>90</v>
      </c>
      <c r="B4337" s="3" t="s">
        <v>8689</v>
      </c>
      <c r="C4337" s="74" t="s">
        <v>6427</v>
      </c>
      <c r="D4337" s="74" t="s">
        <v>6794</v>
      </c>
      <c r="E4337" s="74" t="s">
        <v>6635</v>
      </c>
      <c r="F4337" s="41">
        <v>1.0372201744042164</v>
      </c>
      <c r="G4337" s="110">
        <v>2994.5833333333335</v>
      </c>
      <c r="H4337" s="4">
        <v>2213.8793719084242</v>
      </c>
      <c r="I4337" s="46">
        <v>5426.3714234251329</v>
      </c>
      <c r="J4337" s="110">
        <v>5628.3419141870727</v>
      </c>
      <c r="K4337" s="46">
        <v>5645.8003774469389</v>
      </c>
      <c r="L4337" s="110">
        <f>$L$1*gp_need_index[[#This Row],[Normalised weighted population (base year)]]</f>
        <v>2204.4438558293359</v>
      </c>
      <c r="M4337" s="4">
        <f>$M$1*gp_need_index[[#This Row],[Normalised travel time adjusted wp (base year)]]</f>
        <v>3352.2142989904787</v>
      </c>
      <c r="N4337" s="115">
        <v>5556.6581548198146</v>
      </c>
      <c r="O4337" s="43">
        <f>gp_need_index[[#This Row],[Combined weighted population (base year)]]/gp_need_index[[#This Row],[Registered population (base year)]]</f>
        <v>1.8555697191550793</v>
      </c>
      <c r="P4337" s="77">
        <v>3025.8882513812227</v>
      </c>
      <c r="Q4337" s="4">
        <v>2260.8401886373426</v>
      </c>
      <c r="R4337" s="46">
        <v>5485.9585415629181</v>
      </c>
      <c r="S4337" s="110">
        <v>5690.1468752541905</v>
      </c>
      <c r="T4337" s="46">
        <v>5707.7228151956306</v>
      </c>
      <c r="U4337" s="110">
        <f>$L$1*gp_need_index[[#This Row],[Normalised weighted population 2025/26]]</f>
        <v>2228.6509080591859</v>
      </c>
      <c r="V4337" s="4">
        <f>$M$1*gp_need_index[[#This Row],[Normalised travel time adjusted wp 2025/26]]</f>
        <v>3388.9809693245402</v>
      </c>
      <c r="W4337" s="115">
        <v>5617.6318773837265</v>
      </c>
      <c r="X4337" s="43">
        <f>gp_need_index[[#This Row],[Combined weighted population 2025/26]]/gp_need_index[[#This Row],[Registered population 2025/26]]</f>
        <v>1.8565232456352128</v>
      </c>
    </row>
    <row r="4338" spans="1:24" ht="13">
      <c r="A4338" s="8" t="s">
        <v>19</v>
      </c>
      <c r="B4338" s="3" t="s">
        <v>8688</v>
      </c>
      <c r="C4338" s="74" t="s">
        <v>6427</v>
      </c>
      <c r="D4338" s="74" t="s">
        <v>6794</v>
      </c>
      <c r="E4338" s="74" t="s">
        <v>6634</v>
      </c>
      <c r="F4338" s="41">
        <v>1.0372201744042164</v>
      </c>
      <c r="G4338" s="110">
        <v>3990.416666666667</v>
      </c>
      <c r="H4338" s="4">
        <v>1630.2331105706996</v>
      </c>
      <c r="I4338" s="46">
        <v>3995.8140795614358</v>
      </c>
      <c r="J4338" s="110">
        <v>4144.5389764895363</v>
      </c>
      <c r="K4338" s="46">
        <v>4157.3948552817856</v>
      </c>
      <c r="L4338" s="110">
        <f>$L$1*gp_need_index[[#This Row],[Normalised weighted population (base year)]]</f>
        <v>1623.2850848911469</v>
      </c>
      <c r="M4338" s="4">
        <f>$M$1*gp_need_index[[#This Row],[Normalised travel time adjusted wp (base year)]]</f>
        <v>2468.4681619450394</v>
      </c>
      <c r="N4338" s="115">
        <v>4091.753246836186</v>
      </c>
      <c r="O4338" s="43">
        <f>gp_need_index[[#This Row],[Combined weighted population (base year)]]/gp_need_index[[#This Row],[Registered population (base year)]]</f>
        <v>1.0253949871992112</v>
      </c>
      <c r="P4338" s="77">
        <v>4024.7355986909533</v>
      </c>
      <c r="Q4338" s="4">
        <v>1662.4974899987301</v>
      </c>
      <c r="R4338" s="46">
        <v>4034.072090288922</v>
      </c>
      <c r="S4338" s="110">
        <v>4184.2209570486575</v>
      </c>
      <c r="T4338" s="46">
        <v>4197.1453363054779</v>
      </c>
      <c r="U4338" s="110">
        <f>$L$1*gp_need_index[[#This Row],[Normalised weighted population 2025/26]]</f>
        <v>1638.8272640203495</v>
      </c>
      <c r="V4338" s="4">
        <f>$M$1*gp_need_index[[#This Row],[Normalised travel time adjusted wp 2025/26]]</f>
        <v>2492.0701531545883</v>
      </c>
      <c r="W4338" s="115">
        <v>4130.8974171749378</v>
      </c>
      <c r="X4338" s="43">
        <f>gp_need_index[[#This Row],[Combined weighted population 2025/26]]/gp_need_index[[#This Row],[Registered population 2025/26]]</f>
        <v>1.0263773397980513</v>
      </c>
    </row>
    <row r="4339" spans="1:24" ht="13">
      <c r="A4339" s="8" t="s">
        <v>70</v>
      </c>
      <c r="B4339" s="3" t="s">
        <v>8687</v>
      </c>
      <c r="C4339" s="74" t="s">
        <v>6427</v>
      </c>
      <c r="D4339" s="74" t="s">
        <v>6794</v>
      </c>
      <c r="E4339" s="74" t="s">
        <v>6585</v>
      </c>
      <c r="F4339" s="41">
        <v>1.0372201744042164</v>
      </c>
      <c r="G4339" s="110">
        <v>641.58333333333337</v>
      </c>
      <c r="H4339" s="4">
        <v>69.362525410731038</v>
      </c>
      <c r="I4339" s="46">
        <v>170.01234598474753</v>
      </c>
      <c r="J4339" s="110">
        <v>176.3402351531698</v>
      </c>
      <c r="K4339" s="46">
        <v>176.88722209241342</v>
      </c>
      <c r="L4339" s="110">
        <f>$L$1*gp_need_index[[#This Row],[Normalised weighted population (base year)]]</f>
        <v>69.066903511858143</v>
      </c>
      <c r="M4339" s="4">
        <f>$M$1*gp_need_index[[#This Row],[Normalised travel time adjusted wp (base year)]]</f>
        <v>105.02742491137001</v>
      </c>
      <c r="N4339" s="115">
        <v>174.09432842322815</v>
      </c>
      <c r="O4339" s="43">
        <f>gp_need_index[[#This Row],[Combined weighted population (base year)]]/gp_need_index[[#This Row],[Registered population (base year)]]</f>
        <v>0.27135107690332999</v>
      </c>
      <c r="P4339" s="77">
        <v>646.73857760736917</v>
      </c>
      <c r="Q4339" s="4">
        <v>70.010529169510193</v>
      </c>
      <c r="R4339" s="46">
        <v>169.88147257250611</v>
      </c>
      <c r="S4339" s="110">
        <v>176.20449060969989</v>
      </c>
      <c r="T4339" s="46">
        <v>176.74875767560576</v>
      </c>
      <c r="U4339" s="110">
        <f>$L$1*gp_need_index[[#This Row],[Normalised weighted population 2025/26]]</f>
        <v>69.013736659279346</v>
      </c>
      <c r="V4339" s="4">
        <f>$M$1*gp_need_index[[#This Row],[Normalised travel time adjusted wp 2025/26]]</f>
        <v>104.94521116541856</v>
      </c>
      <c r="W4339" s="115">
        <v>173.9589478246979</v>
      </c>
      <c r="X4339" s="43">
        <f>gp_need_index[[#This Row],[Combined weighted population 2025/26]]/gp_need_index[[#This Row],[Registered population 2025/26]]</f>
        <v>0.26897877109521562</v>
      </c>
    </row>
    <row r="4340" spans="1:24" ht="13">
      <c r="A4340" s="8" t="s">
        <v>1291</v>
      </c>
      <c r="B4340" s="3" t="s">
        <v>8686</v>
      </c>
      <c r="C4340" s="74" t="s">
        <v>6410</v>
      </c>
      <c r="D4340" s="74" t="s">
        <v>6794</v>
      </c>
      <c r="E4340" s="74" t="s">
        <v>6483</v>
      </c>
      <c r="F4340" s="41">
        <v>1.0262290602170865</v>
      </c>
      <c r="G4340" s="110">
        <v>11343.833333333332</v>
      </c>
      <c r="H4340" s="4">
        <v>3977.8197110843175</v>
      </c>
      <c r="I4340" s="46">
        <v>9749.9111657371795</v>
      </c>
      <c r="J4340" s="110">
        <v>10005.642172814543</v>
      </c>
      <c r="K4340" s="46">
        <v>10036.678513344094</v>
      </c>
      <c r="L4340" s="110">
        <f>$L$1*gp_need_index[[#This Row],[Normalised weighted population (base year)]]</f>
        <v>3960.8663114005326</v>
      </c>
      <c r="M4340" s="4">
        <f>$M$1*gp_need_index[[#This Row],[Normalised travel time adjusted wp (base year)]]</f>
        <v>5959.313999340703</v>
      </c>
      <c r="N4340" s="115">
        <v>9920.1803107412361</v>
      </c>
      <c r="O4340" s="43">
        <f>gp_need_index[[#This Row],[Combined weighted population (base year)]]/gp_need_index[[#This Row],[Registered population (base year)]]</f>
        <v>0.87449982904731538</v>
      </c>
      <c r="P4340" s="77">
        <v>11461.379082464638</v>
      </c>
      <c r="Q4340" s="4">
        <v>4054.385153439654</v>
      </c>
      <c r="R4340" s="46">
        <v>9838.0190581732368</v>
      </c>
      <c r="S4340" s="110">
        <v>10096.061052466906</v>
      </c>
      <c r="T4340" s="46">
        <v>10127.246146031883</v>
      </c>
      <c r="U4340" s="110">
        <f>$L$1*gp_need_index[[#This Row],[Normalised weighted population 2025/26]]</f>
        <v>3996.6598255142681</v>
      </c>
      <c r="V4340" s="4">
        <f>$M$1*gp_need_index[[#This Row],[Normalised travel time adjusted wp 2025/26]]</f>
        <v>6013.088857292556</v>
      </c>
      <c r="W4340" s="115">
        <v>10009.748682806825</v>
      </c>
      <c r="X4340" s="43">
        <f>gp_need_index[[#This Row],[Combined weighted population 2025/26]]/gp_need_index[[#This Row],[Registered population 2025/26]]</f>
        <v>0.87334592205585992</v>
      </c>
    </row>
    <row r="4341" spans="1:24" ht="13">
      <c r="A4341" s="8" t="s">
        <v>1297</v>
      </c>
      <c r="B4341" s="3" t="s">
        <v>8685</v>
      </c>
      <c r="C4341" s="74" t="s">
        <v>6410</v>
      </c>
      <c r="D4341" s="74" t="s">
        <v>6794</v>
      </c>
      <c r="E4341" s="74" t="s">
        <v>6632</v>
      </c>
      <c r="F4341" s="41">
        <v>1.0262290602170865</v>
      </c>
      <c r="G4341" s="110">
        <v>7871.083333333333</v>
      </c>
      <c r="H4341" s="4">
        <v>4092.8079125153154</v>
      </c>
      <c r="I4341" s="46">
        <v>10031.755198521289</v>
      </c>
      <c r="J4341" s="110">
        <v>10294.878709706374</v>
      </c>
      <c r="K4341" s="46">
        <v>10326.812228397757</v>
      </c>
      <c r="L4341" s="110">
        <f>$L$1*gp_need_index[[#This Row],[Normalised weighted population (base year)]]</f>
        <v>4075.3644350805589</v>
      </c>
      <c r="M4341" s="4">
        <f>$M$1*gp_need_index[[#This Row],[Normalised travel time adjusted wp (base year)]]</f>
        <v>6131.5819371351909</v>
      </c>
      <c r="N4341" s="115">
        <v>10206.946372215749</v>
      </c>
      <c r="O4341" s="43">
        <f>gp_need_index[[#This Row],[Combined weighted population (base year)]]/gp_need_index[[#This Row],[Registered population (base year)]]</f>
        <v>1.2967651262171556</v>
      </c>
      <c r="P4341" s="77">
        <v>7951.0811517816728</v>
      </c>
      <c r="Q4341" s="4">
        <v>4178.5273440207393</v>
      </c>
      <c r="R4341" s="46">
        <v>10139.251721237808</v>
      </c>
      <c r="S4341" s="110">
        <v>10405.194765190352</v>
      </c>
      <c r="T4341" s="46">
        <v>10437.334722608201</v>
      </c>
      <c r="U4341" s="110">
        <f>$L$1*gp_need_index[[#This Row],[Normalised weighted population 2025/26]]</f>
        <v>4119.0345104466633</v>
      </c>
      <c r="V4341" s="4">
        <f>$M$1*gp_need_index[[#This Row],[Normalised travel time adjusted wp 2025/26]]</f>
        <v>6197.2050659536208</v>
      </c>
      <c r="W4341" s="115">
        <v>10316.239576400283</v>
      </c>
      <c r="X4341" s="43">
        <f>gp_need_index[[#This Row],[Combined weighted population 2025/26]]/gp_need_index[[#This Row],[Registered population 2025/26]]</f>
        <v>1.2974637510885707</v>
      </c>
    </row>
    <row r="4342" spans="1:24" ht="13">
      <c r="A4342" s="8" t="s">
        <v>1279</v>
      </c>
      <c r="B4342" s="3" t="s">
        <v>8684</v>
      </c>
      <c r="C4342" s="74" t="s">
        <v>6410</v>
      </c>
      <c r="D4342" s="74" t="s">
        <v>6794</v>
      </c>
      <c r="E4342" s="74" t="s">
        <v>6631</v>
      </c>
      <c r="F4342" s="41">
        <v>1.0262290602170865</v>
      </c>
      <c r="G4342" s="110">
        <v>7701.5833333333339</v>
      </c>
      <c r="H4342" s="4">
        <v>4574.4840803205389</v>
      </c>
      <c r="I4342" s="46">
        <v>11212.376792221792</v>
      </c>
      <c r="J4342" s="110">
        <v>11506.46689828164</v>
      </c>
      <c r="K4342" s="46">
        <v>11542.158622888517</v>
      </c>
      <c r="L4342" s="110">
        <f>$L$1*gp_need_index[[#This Row],[Normalised weighted population (base year)]]</f>
        <v>4554.9877072836507</v>
      </c>
      <c r="M4342" s="4">
        <f>$M$1*gp_need_index[[#This Row],[Normalised travel time adjusted wp (base year)]]</f>
        <v>6853.1982341110997</v>
      </c>
      <c r="N4342" s="115">
        <v>11408.18594139475</v>
      </c>
      <c r="O4342" s="43">
        <f>gp_need_index[[#This Row],[Combined weighted population (base year)]]/gp_need_index[[#This Row],[Registered population (base year)]]</f>
        <v>1.4812779979954012</v>
      </c>
      <c r="P4342" s="77">
        <v>7779.3851587991576</v>
      </c>
      <c r="Q4342" s="4">
        <v>4669.4938686813375</v>
      </c>
      <c r="R4342" s="46">
        <v>11330.588469903203</v>
      </c>
      <c r="S4342" s="110">
        <v>11627.779157175321</v>
      </c>
      <c r="T4342" s="46">
        <v>11663.695479301841</v>
      </c>
      <c r="U4342" s="110">
        <f>$L$1*gp_need_index[[#This Row],[Normalised weighted population 2025/26]]</f>
        <v>4603.010775779685</v>
      </c>
      <c r="V4342" s="4">
        <f>$M$1*gp_need_index[[#This Row],[Normalised travel time adjusted wp 2025/26]]</f>
        <v>6925.3611801391935</v>
      </c>
      <c r="W4342" s="115">
        <v>11528.371955918879</v>
      </c>
      <c r="X4342" s="43">
        <f>gp_need_index[[#This Row],[Combined weighted population 2025/26]]/gp_need_index[[#This Row],[Registered population 2025/26]]</f>
        <v>1.4819129944837985</v>
      </c>
    </row>
    <row r="4343" spans="1:24" ht="13">
      <c r="A4343" s="8" t="s">
        <v>1316</v>
      </c>
      <c r="B4343" s="3" t="s">
        <v>8683</v>
      </c>
      <c r="C4343" s="74" t="s">
        <v>6410</v>
      </c>
      <c r="D4343" s="74" t="s">
        <v>6794</v>
      </c>
      <c r="E4343" s="74" t="s">
        <v>6630</v>
      </c>
      <c r="F4343" s="41">
        <v>1.0262290602170865</v>
      </c>
      <c r="G4343" s="110">
        <v>6746.8333333333339</v>
      </c>
      <c r="H4343" s="4">
        <v>3132.2605477065185</v>
      </c>
      <c r="I4343" s="46">
        <v>7677.387188510138</v>
      </c>
      <c r="J4343" s="110">
        <v>7878.7578393874592</v>
      </c>
      <c r="K4343" s="46">
        <v>7903.1968316110142</v>
      </c>
      <c r="L4343" s="110">
        <f>$L$1*gp_need_index[[#This Row],[Normalised weighted population (base year)]]</f>
        <v>3118.9109067383652</v>
      </c>
      <c r="M4343" s="4">
        <f>$M$1*gp_need_index[[#This Row],[Normalised travel time adjusted wp (base year)]]</f>
        <v>4692.5515702776338</v>
      </c>
      <c r="N4343" s="115">
        <v>7811.462477015999</v>
      </c>
      <c r="O4343" s="43">
        <f>gp_need_index[[#This Row],[Combined weighted population (base year)]]/gp_need_index[[#This Row],[Registered population (base year)]]</f>
        <v>1.1577968642596772</v>
      </c>
      <c r="P4343" s="77">
        <v>6820.994794347017</v>
      </c>
      <c r="Q4343" s="4">
        <v>3195.1672102812627</v>
      </c>
      <c r="R4343" s="46">
        <v>7753.1153847407022</v>
      </c>
      <c r="S4343" s="110">
        <v>7956.4723150370855</v>
      </c>
      <c r="T4343" s="46">
        <v>7981.0485663396621</v>
      </c>
      <c r="U4343" s="110">
        <f>$L$1*gp_need_index[[#This Row],[Normalised weighted population 2025/26]]</f>
        <v>3149.6752138355255</v>
      </c>
      <c r="V4343" s="4">
        <f>$M$1*gp_need_index[[#This Row],[Normalised travel time adjusted wp 2025/26]]</f>
        <v>4738.7763180390129</v>
      </c>
      <c r="W4343" s="115">
        <v>7888.451531874538</v>
      </c>
      <c r="X4343" s="43">
        <f>gp_need_index[[#This Row],[Combined weighted population 2025/26]]/gp_need_index[[#This Row],[Registered population 2025/26]]</f>
        <v>1.1564957560753732</v>
      </c>
    </row>
    <row r="4344" spans="1:24" ht="13">
      <c r="A4344" s="8" t="s">
        <v>1320</v>
      </c>
      <c r="B4344" s="3" t="s">
        <v>8682</v>
      </c>
      <c r="C4344" s="74" t="s">
        <v>6410</v>
      </c>
      <c r="D4344" s="74" t="s">
        <v>6794</v>
      </c>
      <c r="E4344" s="74" t="s">
        <v>6631</v>
      </c>
      <c r="F4344" s="41">
        <v>1.0262290602170865</v>
      </c>
      <c r="G4344" s="110">
        <v>12144.833333333332</v>
      </c>
      <c r="H4344" s="4">
        <v>4599.6284229072098</v>
      </c>
      <c r="I4344" s="46">
        <v>11274.007314554861</v>
      </c>
      <c r="J4344" s="110">
        <v>11569.713931296194</v>
      </c>
      <c r="K4344" s="46">
        <v>11605.601840857542</v>
      </c>
      <c r="L4344" s="110">
        <f>$L$1*gp_need_index[[#This Row],[Normalised weighted population (base year)]]</f>
        <v>4580.0248851115803</v>
      </c>
      <c r="M4344" s="4">
        <f>$M$1*gp_need_index[[#This Row],[Normalised travel time adjusted wp (base year)]]</f>
        <v>6890.8678731757927</v>
      </c>
      <c r="N4344" s="115">
        <v>11470.892758287373</v>
      </c>
      <c r="O4344" s="43">
        <f>gp_need_index[[#This Row],[Combined weighted population (base year)]]/gp_need_index[[#This Row],[Registered population (base year)]]</f>
        <v>0.94450804251086529</v>
      </c>
      <c r="P4344" s="77">
        <v>12249.551865721927</v>
      </c>
      <c r="Q4344" s="4">
        <v>4690.0013104188147</v>
      </c>
      <c r="R4344" s="46">
        <v>11380.350047802756</v>
      </c>
      <c r="S4344" s="110">
        <v>11678.845934498098</v>
      </c>
      <c r="T4344" s="46">
        <v>11714.919993609428</v>
      </c>
      <c r="U4344" s="110">
        <f>$L$1*gp_need_index[[#This Row],[Normalised weighted population 2025/26]]</f>
        <v>4623.2262376596982</v>
      </c>
      <c r="V4344" s="4">
        <f>$M$1*gp_need_index[[#This Row],[Normalised travel time adjusted wp 2025/26]]</f>
        <v>6955.7759199175753</v>
      </c>
      <c r="W4344" s="115">
        <v>11579.002157577273</v>
      </c>
      <c r="X4344" s="43">
        <f>gp_need_index[[#This Row],[Combined weighted population 2025/26]]/gp_need_index[[#This Row],[Registered population 2025/26]]</f>
        <v>0.9452592457670993</v>
      </c>
    </row>
    <row r="4345" spans="1:24" ht="13">
      <c r="A4345" s="8" t="s">
        <v>1271</v>
      </c>
      <c r="B4345" s="3" t="s">
        <v>8681</v>
      </c>
      <c r="C4345" s="74" t="s">
        <v>6410</v>
      </c>
      <c r="D4345" s="74" t="s">
        <v>6794</v>
      </c>
      <c r="E4345" s="74" t="s">
        <v>6483</v>
      </c>
      <c r="F4345" s="41">
        <v>1.0262290602170865</v>
      </c>
      <c r="G4345" s="110">
        <v>11745.666666666668</v>
      </c>
      <c r="H4345" s="4">
        <v>4633.5437937064817</v>
      </c>
      <c r="I4345" s="46">
        <v>11357.136233526355</v>
      </c>
      <c r="J4345" s="110">
        <v>11655.023243689173</v>
      </c>
      <c r="K4345" s="46">
        <v>11691.175772834556</v>
      </c>
      <c r="L4345" s="110">
        <f>$L$1*gp_need_index[[#This Row],[Normalised weighted population (base year)]]</f>
        <v>4613.7957091796407</v>
      </c>
      <c r="M4345" s="4">
        <f>$M$1*gp_need_index[[#This Row],[Normalised travel time adjusted wp (base year)]]</f>
        <v>6941.6777033532999</v>
      </c>
      <c r="N4345" s="115">
        <v>11555.473412532941</v>
      </c>
      <c r="O4345" s="43">
        <f>gp_need_index[[#This Row],[Combined weighted population (base year)]]/gp_need_index[[#This Row],[Registered population (base year)]]</f>
        <v>0.98380736832303606</v>
      </c>
      <c r="P4345" s="77">
        <v>11854.351220462264</v>
      </c>
      <c r="Q4345" s="4">
        <v>4723.6092712501058</v>
      </c>
      <c r="R4345" s="46">
        <v>11461.900208098721</v>
      </c>
      <c r="S4345" s="110">
        <v>11762.535078859179</v>
      </c>
      <c r="T4345" s="46">
        <v>11798.867640151082</v>
      </c>
      <c r="U4345" s="110">
        <f>$L$1*gp_need_index[[#This Row],[Normalised weighted population 2025/26]]</f>
        <v>4656.3556966993565</v>
      </c>
      <c r="V4345" s="4">
        <f>$M$1*gp_need_index[[#This Row],[Normalised travel time adjusted wp 2025/26]]</f>
        <v>7005.6201372632095</v>
      </c>
      <c r="W4345" s="115">
        <v>11661.975833962566</v>
      </c>
      <c r="X4345" s="43">
        <f>gp_need_index[[#This Row],[Combined weighted population 2025/26]]/gp_need_index[[#This Row],[Registered population 2025/26]]</f>
        <v>0.98377174904623788</v>
      </c>
    </row>
    <row r="4346" spans="1:24" ht="13">
      <c r="A4346" s="8" t="s">
        <v>1256</v>
      </c>
      <c r="B4346" s="3" t="s">
        <v>8680</v>
      </c>
      <c r="C4346" s="74" t="s">
        <v>6410</v>
      </c>
      <c r="D4346" s="74" t="s">
        <v>6794</v>
      </c>
      <c r="E4346" s="74" t="s">
        <v>6557</v>
      </c>
      <c r="F4346" s="41">
        <v>1.0262290602170865</v>
      </c>
      <c r="G4346" s="110">
        <v>19011.749999999996</v>
      </c>
      <c r="H4346" s="4">
        <v>7347.9938655319193</v>
      </c>
      <c r="I4346" s="46">
        <v>18010.441055356157</v>
      </c>
      <c r="J4346" s="110">
        <v>18482.83799833338</v>
      </c>
      <c r="K4346" s="46">
        <v>18540.169616250656</v>
      </c>
      <c r="L4346" s="110">
        <f>$L$1*gp_need_index[[#This Row],[Normalised weighted population (base year)]]</f>
        <v>7316.67684115064</v>
      </c>
      <c r="M4346" s="4">
        <f>$M$1*gp_need_index[[#This Row],[Normalised travel time adjusted wp (base year)]]</f>
        <v>11008.292454259445</v>
      </c>
      <c r="N4346" s="115">
        <v>18324.969295410083</v>
      </c>
      <c r="O4346" s="43">
        <f>gp_need_index[[#This Row],[Combined weighted population (base year)]]/gp_need_index[[#This Row],[Registered population (base year)]]</f>
        <v>0.96387598697700561</v>
      </c>
      <c r="P4346" s="77">
        <v>19181.474555931578</v>
      </c>
      <c r="Q4346" s="4">
        <v>7490.6776717572402</v>
      </c>
      <c r="R4346" s="46">
        <v>18176.228183664425</v>
      </c>
      <c r="S4346" s="110">
        <v>18652.973567213263</v>
      </c>
      <c r="T4346" s="46">
        <v>18710.589574380381</v>
      </c>
      <c r="U4346" s="110">
        <f>$L$1*gp_need_index[[#This Row],[Normalised weighted population 2025/26]]</f>
        <v>7384.0272651922114</v>
      </c>
      <c r="V4346" s="4">
        <f>$M$1*gp_need_index[[#This Row],[Normalised travel time adjusted wp 2025/26]]</f>
        <v>11109.479917910819</v>
      </c>
      <c r="W4346" s="115">
        <v>18493.507183103029</v>
      </c>
      <c r="X4346" s="43">
        <f>gp_need_index[[#This Row],[Combined weighted population 2025/26]]/gp_need_index[[#This Row],[Registered population 2025/26]]</f>
        <v>0.96413375985133498</v>
      </c>
    </row>
    <row r="4347" spans="1:24" ht="13">
      <c r="A4347" s="8" t="s">
        <v>1321</v>
      </c>
      <c r="B4347" s="3" t="s">
        <v>8679</v>
      </c>
      <c r="C4347" s="74" t="s">
        <v>6410</v>
      </c>
      <c r="D4347" s="74" t="s">
        <v>6794</v>
      </c>
      <c r="E4347" s="74" t="s">
        <v>6633</v>
      </c>
      <c r="F4347" s="41">
        <v>1.0262290602170865</v>
      </c>
      <c r="G4347" s="110">
        <v>11439.25</v>
      </c>
      <c r="H4347" s="4">
        <v>5986.5695953201885</v>
      </c>
      <c r="I4347" s="46">
        <v>14673.496030810376</v>
      </c>
      <c r="J4347" s="110">
        <v>15058.368041797681</v>
      </c>
      <c r="K4347" s="46">
        <v>15105.077351434431</v>
      </c>
      <c r="L4347" s="110">
        <f>$L$1*gp_need_index[[#This Row],[Normalised weighted population (base year)]]</f>
        <v>5961.054937931005</v>
      </c>
      <c r="M4347" s="4">
        <f>$M$1*gp_need_index[[#This Row],[Normalised travel time adjusted wp (base year)]]</f>
        <v>8968.6940556926584</v>
      </c>
      <c r="N4347" s="115">
        <v>14929.748993623663</v>
      </c>
      <c r="O4347" s="43">
        <f>gp_need_index[[#This Row],[Combined weighted population (base year)]]/gp_need_index[[#This Row],[Registered population (base year)]]</f>
        <v>1.3051335527786929</v>
      </c>
      <c r="P4347" s="77">
        <v>11553.942773679762</v>
      </c>
      <c r="Q4347" s="4">
        <v>6109.6297211193578</v>
      </c>
      <c r="R4347" s="46">
        <v>14825.097113371352</v>
      </c>
      <c r="S4347" s="110">
        <v>15213.945478282125</v>
      </c>
      <c r="T4347" s="46">
        <v>15260.938885985099</v>
      </c>
      <c r="U4347" s="110">
        <f>$L$1*gp_need_index[[#This Row],[Normalised weighted population 2025/26]]</f>
        <v>6022.6423319575033</v>
      </c>
      <c r="V4347" s="4">
        <f>$M$1*gp_need_index[[#This Row],[Normalised travel time adjusted wp 2025/26]]</f>
        <v>9061.2374029336424</v>
      </c>
      <c r="W4347" s="115">
        <v>15083.879734891147</v>
      </c>
      <c r="X4347" s="43">
        <f>gp_need_index[[#This Row],[Combined weighted population 2025/26]]/gp_need_index[[#This Row],[Registered population 2025/26]]</f>
        <v>1.3055179543776769</v>
      </c>
    </row>
    <row r="4348" spans="1:24" ht="13">
      <c r="A4348" s="8" t="s">
        <v>1315</v>
      </c>
      <c r="B4348" s="3" t="s">
        <v>8678</v>
      </c>
      <c r="C4348" s="74" t="s">
        <v>6410</v>
      </c>
      <c r="D4348" s="74" t="s">
        <v>6794</v>
      </c>
      <c r="E4348" s="74" t="s">
        <v>6630</v>
      </c>
      <c r="F4348" s="41">
        <v>1.0262290602170865</v>
      </c>
      <c r="G4348" s="110">
        <v>8317.8333333333339</v>
      </c>
      <c r="H4348" s="4">
        <v>4231.557294841532</v>
      </c>
      <c r="I4348" s="46">
        <v>10371.839528691384</v>
      </c>
      <c r="J4348" s="110">
        <v>10643.883132251389</v>
      </c>
      <c r="K4348" s="46">
        <v>10676.899222147831</v>
      </c>
      <c r="L4348" s="110">
        <f>$L$1*gp_need_index[[#This Row],[Normalised weighted population (base year)]]</f>
        <v>4213.5224699085711</v>
      </c>
      <c r="M4348" s="4">
        <f>$M$1*gp_need_index[[#This Row],[Normalised travel time adjusted wp (base year)]]</f>
        <v>6339.4473499874748</v>
      </c>
      <c r="N4348" s="115">
        <v>10552.969819896047</v>
      </c>
      <c r="O4348" s="43">
        <f>gp_need_index[[#This Row],[Combined weighted population (base year)]]/gp_need_index[[#This Row],[Registered population (base year)]]</f>
        <v>1.2687161905018589</v>
      </c>
      <c r="P4348" s="77">
        <v>8393.8960692269084</v>
      </c>
      <c r="Q4348" s="4">
        <v>4313.2402858383402</v>
      </c>
      <c r="R4348" s="46">
        <v>10466.134451621669</v>
      </c>
      <c r="S4348" s="110">
        <v>10740.651322393376</v>
      </c>
      <c r="T4348" s="46">
        <v>10773.827450657358</v>
      </c>
      <c r="U4348" s="110">
        <f>$L$1*gp_need_index[[#This Row],[Normalised weighted population 2025/26]]</f>
        <v>4251.8294428872769</v>
      </c>
      <c r="V4348" s="4">
        <f>$M$1*gp_need_index[[#This Row],[Normalised travel time adjusted wp 2025/26]]</f>
        <v>6396.9988346066284</v>
      </c>
      <c r="W4348" s="115">
        <v>10648.828277493905</v>
      </c>
      <c r="X4348" s="43">
        <f>gp_need_index[[#This Row],[Combined weighted population 2025/26]]/gp_need_index[[#This Row],[Registered population 2025/26]]</f>
        <v>1.2686395196783369</v>
      </c>
    </row>
    <row r="4349" spans="1:24" ht="13">
      <c r="A4349" s="8" t="s">
        <v>1270</v>
      </c>
      <c r="B4349" s="3" t="s">
        <v>8677</v>
      </c>
      <c r="C4349" s="74" t="s">
        <v>6410</v>
      </c>
      <c r="D4349" s="74" t="s">
        <v>6794</v>
      </c>
      <c r="E4349" s="74" t="s">
        <v>6633</v>
      </c>
      <c r="F4349" s="41">
        <v>1.0262290602170865</v>
      </c>
      <c r="G4349" s="110">
        <v>24635.666666666668</v>
      </c>
      <c r="H4349" s="4">
        <v>10557.044349747734</v>
      </c>
      <c r="I4349" s="46">
        <v>25876.045688036018</v>
      </c>
      <c r="J4349" s="110">
        <v>26554.750048567596</v>
      </c>
      <c r="K4349" s="46">
        <v>26637.119800648445</v>
      </c>
      <c r="L4349" s="110">
        <f>$L$1*gp_need_index[[#This Row],[Normalised weighted population (base year)]]</f>
        <v>10512.050407000155</v>
      </c>
      <c r="M4349" s="4">
        <f>$M$1*gp_need_index[[#This Row],[Normalised travel time adjusted wp (base year)]]</f>
        <v>15815.885775266295</v>
      </c>
      <c r="N4349" s="115">
        <v>26327.93618226645</v>
      </c>
      <c r="O4349" s="43">
        <f>gp_need_index[[#This Row],[Combined weighted population (base year)]]/gp_need_index[[#This Row],[Registered population (base year)]]</f>
        <v>1.0686918498491258</v>
      </c>
      <c r="P4349" s="77">
        <v>24872.364928395917</v>
      </c>
      <c r="Q4349" s="4">
        <v>10764.989880505249</v>
      </c>
      <c r="R4349" s="46">
        <v>26121.389951224573</v>
      </c>
      <c r="S4349" s="110">
        <v>26806.52946120924</v>
      </c>
      <c r="T4349" s="46">
        <v>26889.330478859174</v>
      </c>
      <c r="U4349" s="110">
        <f>$L$1*gp_need_index[[#This Row],[Normalised weighted population 2025/26]]</f>
        <v>10611.720630681159</v>
      </c>
      <c r="V4349" s="4">
        <f>$M$1*gp_need_index[[#This Row],[Normalised travel time adjusted wp 2025/26]]</f>
        <v>15965.636773412358</v>
      </c>
      <c r="W4349" s="115">
        <v>26577.357404093516</v>
      </c>
      <c r="X4349" s="43">
        <f>gp_need_index[[#This Row],[Combined weighted population 2025/26]]/gp_need_index[[#This Row],[Registered population 2025/26]]</f>
        <v>1.0685496727233632</v>
      </c>
    </row>
    <row r="4350" spans="1:24" ht="13">
      <c r="A4350" s="8" t="s">
        <v>1261</v>
      </c>
      <c r="B4350" s="3" t="s">
        <v>8676</v>
      </c>
      <c r="C4350" s="74" t="s">
        <v>6410</v>
      </c>
      <c r="D4350" s="74" t="s">
        <v>6794</v>
      </c>
      <c r="E4350" s="74" t="s">
        <v>6557</v>
      </c>
      <c r="F4350" s="41">
        <v>1.0262290602170865</v>
      </c>
      <c r="G4350" s="110">
        <v>8983.5833333333358</v>
      </c>
      <c r="H4350" s="4">
        <v>5152.1958751428601</v>
      </c>
      <c r="I4350" s="46">
        <v>12628.388348306322</v>
      </c>
      <c r="J4350" s="110">
        <v>12959.619106738801</v>
      </c>
      <c r="K4350" s="46">
        <v>12999.818340809237</v>
      </c>
      <c r="L4350" s="110">
        <f>$L$1*gp_need_index[[#This Row],[Normalised weighted population (base year)]]</f>
        <v>5130.2373043013895</v>
      </c>
      <c r="M4350" s="4">
        <f>$M$1*gp_need_index[[#This Row],[Normalised travel time adjusted wp (base year)]]</f>
        <v>7718.6889392015119</v>
      </c>
      <c r="N4350" s="115">
        <v>12848.926243502901</v>
      </c>
      <c r="O4350" s="43">
        <f>gp_need_index[[#This Row],[Combined weighted population (base year)]]/gp_need_index[[#This Row],[Registered population (base year)]]</f>
        <v>1.4302673851565799</v>
      </c>
      <c r="P4350" s="77">
        <v>9076.5199077073321</v>
      </c>
      <c r="Q4350" s="4">
        <v>5263.4085783041437</v>
      </c>
      <c r="R4350" s="46">
        <v>12771.730347418605</v>
      </c>
      <c r="S4350" s="110">
        <v>13106.720831777438</v>
      </c>
      <c r="T4350" s="46">
        <v>13147.205364640791</v>
      </c>
      <c r="U4350" s="110">
        <f>$L$1*gp_need_index[[#This Row],[Normalised weighted population 2025/26]]</f>
        <v>5188.4694754095572</v>
      </c>
      <c r="V4350" s="4">
        <f>$M$1*gp_need_index[[#This Row],[Normalised travel time adjusted wp 2025/26]]</f>
        <v>7806.2005151947824</v>
      </c>
      <c r="W4350" s="115">
        <v>12994.66999060434</v>
      </c>
      <c r="X4350" s="43">
        <f>gp_need_index[[#This Row],[Combined weighted population 2025/26]]/gp_need_index[[#This Row],[Registered population 2025/26]]</f>
        <v>1.4316797762510176</v>
      </c>
    </row>
    <row r="4351" spans="1:24" ht="13">
      <c r="A4351" s="8" t="s">
        <v>1317</v>
      </c>
      <c r="B4351" s="3" t="s">
        <v>8675</v>
      </c>
      <c r="C4351" s="74" t="s">
        <v>6410</v>
      </c>
      <c r="D4351" s="74" t="s">
        <v>6794</v>
      </c>
      <c r="E4351" s="74" t="s">
        <v>6483</v>
      </c>
      <c r="F4351" s="41">
        <v>1.0262290602170865</v>
      </c>
      <c r="G4351" s="110">
        <v>11024.75</v>
      </c>
      <c r="H4351" s="4">
        <v>4772.4284535341631</v>
      </c>
      <c r="I4351" s="46">
        <v>11697.55213820656</v>
      </c>
      <c r="J4351" s="110">
        <v>12004.367937632089</v>
      </c>
      <c r="K4351" s="46">
        <v>12041.604093464908</v>
      </c>
      <c r="L4351" s="110">
        <f>$L$1*gp_need_index[[#This Row],[Normalised weighted population (base year)]]</f>
        <v>4752.0884449587174</v>
      </c>
      <c r="M4351" s="4">
        <f>$M$1*gp_need_index[[#This Row],[Normalised travel time adjusted wp (base year)]]</f>
        <v>7149.7457802695253</v>
      </c>
      <c r="N4351" s="115">
        <v>11901.834225228242</v>
      </c>
      <c r="O4351" s="43">
        <f>gp_need_index[[#This Row],[Combined weighted population (base year)]]/gp_need_index[[#This Row],[Registered population (base year)]]</f>
        <v>1.079555928726569</v>
      </c>
      <c r="P4351" s="77">
        <v>11125.45788732855</v>
      </c>
      <c r="Q4351" s="4">
        <v>4870.7924213286151</v>
      </c>
      <c r="R4351" s="46">
        <v>11819.042063328212</v>
      </c>
      <c r="S4351" s="110">
        <v>12129.044429315525</v>
      </c>
      <c r="T4351" s="46">
        <v>12166.509078490715</v>
      </c>
      <c r="U4351" s="110">
        <f>$L$1*gp_need_index[[#This Row],[Normalised weighted population 2025/26]]</f>
        <v>4801.443289675658</v>
      </c>
      <c r="V4351" s="4">
        <f>$M$1*gp_need_index[[#This Row],[Normalised travel time adjusted wp 2025/26]]</f>
        <v>7223.908564786545</v>
      </c>
      <c r="W4351" s="115">
        <v>12025.351854462202</v>
      </c>
      <c r="X4351" s="43">
        <f>gp_need_index[[#This Row],[Combined weighted population 2025/26]]/gp_need_index[[#This Row],[Registered population 2025/26]]</f>
        <v>1.0808860162203837</v>
      </c>
    </row>
    <row r="4352" spans="1:24" ht="13">
      <c r="A4352" s="8" t="s">
        <v>1306</v>
      </c>
      <c r="B4352" s="3" t="s">
        <v>8674</v>
      </c>
      <c r="C4352" s="74" t="s">
        <v>6410</v>
      </c>
      <c r="D4352" s="74" t="s">
        <v>6794</v>
      </c>
      <c r="E4352" s="74" t="s">
        <v>6631</v>
      </c>
      <c r="F4352" s="41">
        <v>1.0262290602170865</v>
      </c>
      <c r="G4352" s="110">
        <v>6774</v>
      </c>
      <c r="H4352" s="4">
        <v>2761.6882316742044</v>
      </c>
      <c r="I4352" s="46">
        <v>6769.0888179910626</v>
      </c>
      <c r="J4352" s="110">
        <v>6946.6356562129567</v>
      </c>
      <c r="K4352" s="46">
        <v>6968.1833136283612</v>
      </c>
      <c r="L4352" s="110">
        <f>$L$1*gp_need_index[[#This Row],[Normalised weighted population (base year)]]</f>
        <v>2749.9179635891246</v>
      </c>
      <c r="M4352" s="4">
        <f>$M$1*gp_need_index[[#This Row],[Normalised travel time adjusted wp (base year)]]</f>
        <v>4137.3839279267686</v>
      </c>
      <c r="N4352" s="115">
        <v>6887.3018915158937</v>
      </c>
      <c r="O4352" s="43">
        <f>gp_need_index[[#This Row],[Combined weighted population (base year)]]/gp_need_index[[#This Row],[Registered population (base year)]]</f>
        <v>1.0167259952045902</v>
      </c>
      <c r="P4352" s="77">
        <v>6836.313524943921</v>
      </c>
      <c r="Q4352" s="4">
        <v>2818.6196930789515</v>
      </c>
      <c r="R4352" s="46">
        <v>6839.4178670292076</v>
      </c>
      <c r="S4352" s="110">
        <v>7018.8093701133339</v>
      </c>
      <c r="T4352" s="46">
        <v>7040.4893328021735</v>
      </c>
      <c r="U4352" s="110">
        <f>$L$1*gp_need_index[[#This Row],[Normalised weighted population 2025/26]]</f>
        <v>2778.4888865762941</v>
      </c>
      <c r="V4352" s="4">
        <f>$M$1*gp_need_index[[#This Row],[Normalised travel time adjusted wp 2025/26]]</f>
        <v>4180.315887112889</v>
      </c>
      <c r="W4352" s="115">
        <v>6958.8047736891831</v>
      </c>
      <c r="X4352" s="43">
        <f>gp_need_index[[#This Row],[Combined weighted population 2025/26]]/gp_need_index[[#This Row],[Registered population 2025/26]]</f>
        <v>1.0179177342142551</v>
      </c>
    </row>
    <row r="4353" spans="1:24" ht="13">
      <c r="A4353" s="8" t="s">
        <v>1295</v>
      </c>
      <c r="B4353" s="3" t="s">
        <v>8673</v>
      </c>
      <c r="C4353" s="74" t="s">
        <v>6410</v>
      </c>
      <c r="D4353" s="74" t="s">
        <v>6794</v>
      </c>
      <c r="E4353" s="74" t="s">
        <v>6633</v>
      </c>
      <c r="F4353" s="41">
        <v>1.0262290602170865</v>
      </c>
      <c r="G4353" s="110">
        <v>12801.750000000002</v>
      </c>
      <c r="H4353" s="4">
        <v>6371.3584330901831</v>
      </c>
      <c r="I4353" s="46">
        <v>15616.6400791368</v>
      </c>
      <c r="J4353" s="110">
        <v>16026.249872161045</v>
      </c>
      <c r="K4353" s="46">
        <v>16075.961438880418</v>
      </c>
      <c r="L4353" s="110">
        <f>$L$1*gp_need_index[[#This Row],[Normalised weighted population (base year)]]</f>
        <v>6344.2038122450404</v>
      </c>
      <c r="M4353" s="4">
        <f>$M$1*gp_need_index[[#This Row],[Normalised travel time adjusted wp (base year)]]</f>
        <v>9545.1599777964275</v>
      </c>
      <c r="N4353" s="115">
        <v>15889.363790041469</v>
      </c>
      <c r="O4353" s="43">
        <f>gp_need_index[[#This Row],[Combined weighted population (base year)]]/gp_need_index[[#This Row],[Registered population (base year)]]</f>
        <v>1.241186852581988</v>
      </c>
      <c r="P4353" s="77">
        <v>12923.704913563233</v>
      </c>
      <c r="Q4353" s="4">
        <v>6494.1811109146147</v>
      </c>
      <c r="R4353" s="46">
        <v>15758.216133512577</v>
      </c>
      <c r="S4353" s="110">
        <v>16171.539333392342</v>
      </c>
      <c r="T4353" s="46">
        <v>16221.490593054974</v>
      </c>
      <c r="U4353" s="110">
        <f>$L$1*gp_need_index[[#This Row],[Normalised weighted population 2025/26]]</f>
        <v>6401.7185746614041</v>
      </c>
      <c r="V4353" s="4">
        <f>$M$1*gp_need_index[[#This Row],[Normalised travel time adjusted wp 2025/26]]</f>
        <v>9631.5684369925257</v>
      </c>
      <c r="W4353" s="115">
        <v>16033.287011653931</v>
      </c>
      <c r="X4353" s="43">
        <f>gp_need_index[[#This Row],[Combined weighted population 2025/26]]/gp_need_index[[#This Row],[Registered population 2025/26]]</f>
        <v>1.2406107318983457</v>
      </c>
    </row>
    <row r="4354" spans="1:24" ht="13">
      <c r="A4354" s="8" t="s">
        <v>1313</v>
      </c>
      <c r="B4354" s="3" t="s">
        <v>8672</v>
      </c>
      <c r="C4354" s="74" t="s">
        <v>6410</v>
      </c>
      <c r="D4354" s="74" t="s">
        <v>6794</v>
      </c>
      <c r="E4354" s="74" t="s">
        <v>6630</v>
      </c>
      <c r="F4354" s="41">
        <v>1.0262290602170865</v>
      </c>
      <c r="G4354" s="110">
        <v>8759.75</v>
      </c>
      <c r="H4354" s="4">
        <v>4107.2586072148215</v>
      </c>
      <c r="I4354" s="46">
        <v>10067.174850450401</v>
      </c>
      <c r="J4354" s="110">
        <v>10331.227385818804</v>
      </c>
      <c r="K4354" s="46">
        <v>10363.273653884004</v>
      </c>
      <c r="L4354" s="110">
        <f>$L$1*gp_need_index[[#This Row],[Normalised weighted population (base year)]]</f>
        <v>4089.7535411660137</v>
      </c>
      <c r="M4354" s="4">
        <f>$M$1*gp_need_index[[#This Row],[Normalised travel time adjusted wp (base year)]]</f>
        <v>6153.2310397787815</v>
      </c>
      <c r="N4354" s="115">
        <v>10242.984580944794</v>
      </c>
      <c r="O4354" s="43">
        <f>gp_need_index[[#This Row],[Combined weighted population (base year)]]/gp_need_index[[#This Row],[Registered population (base year)]]</f>
        <v>1.1693238483911976</v>
      </c>
      <c r="P4354" s="77">
        <v>8836.4652529253472</v>
      </c>
      <c r="Q4354" s="4">
        <v>4186.863209430443</v>
      </c>
      <c r="R4354" s="46">
        <v>10159.478808616879</v>
      </c>
      <c r="S4354" s="110">
        <v>10425.952390062306</v>
      </c>
      <c r="T4354" s="46">
        <v>10458.156464413525</v>
      </c>
      <c r="U4354" s="110">
        <f>$L$1*gp_need_index[[#This Row],[Normalised weighted population 2025/26]]</f>
        <v>4127.2516918768961</v>
      </c>
      <c r="V4354" s="4">
        <f>$M$1*gp_need_index[[#This Row],[Normalised travel time adjusted wp 2025/26]]</f>
        <v>6209.5680501088027</v>
      </c>
      <c r="W4354" s="115">
        <v>10336.819741985699</v>
      </c>
      <c r="X4354" s="43">
        <f>gp_need_index[[#This Row],[Combined weighted population 2025/26]]/gp_need_index[[#This Row],[Registered population 2025/26]]</f>
        <v>1.1697912509262292</v>
      </c>
    </row>
    <row r="4355" spans="1:24" ht="13">
      <c r="A4355" s="8" t="s">
        <v>1266</v>
      </c>
      <c r="B4355" s="3" t="s">
        <v>8671</v>
      </c>
      <c r="C4355" s="74" t="s">
        <v>6410</v>
      </c>
      <c r="D4355" s="74" t="s">
        <v>6794</v>
      </c>
      <c r="E4355" s="74" t="s">
        <v>6483</v>
      </c>
      <c r="F4355" s="41">
        <v>1.0262290602170865</v>
      </c>
      <c r="G4355" s="110">
        <v>8085.416666666667</v>
      </c>
      <c r="H4355" s="4">
        <v>3376.6994980007498</v>
      </c>
      <c r="I4355" s="46">
        <v>8276.5239578749679</v>
      </c>
      <c r="J4355" s="110">
        <v>8493.6094031542289</v>
      </c>
      <c r="K4355" s="46">
        <v>8519.9555935544322</v>
      </c>
      <c r="L4355" s="110">
        <f>$L$1*gp_need_index[[#This Row],[Normalised weighted population (base year)]]</f>
        <v>3362.3080624004574</v>
      </c>
      <c r="M4355" s="4">
        <f>$M$1*gp_need_index[[#This Row],[Normalised travel time adjusted wp (base year)]]</f>
        <v>5058.7543055130809</v>
      </c>
      <c r="N4355" s="115">
        <v>8421.0623679135388</v>
      </c>
      <c r="O4355" s="43">
        <f>gp_need_index[[#This Row],[Combined weighted population (base year)]]/gp_need_index[[#This Row],[Registered population (base year)]]</f>
        <v>1.0415124804427978</v>
      </c>
      <c r="P4355" s="77">
        <v>8161.0175533412767</v>
      </c>
      <c r="Q4355" s="4">
        <v>3442.2644439721362</v>
      </c>
      <c r="R4355" s="46">
        <v>8352.7000818705092</v>
      </c>
      <c r="S4355" s="110">
        <v>8571.7835552931538</v>
      </c>
      <c r="T4355" s="46">
        <v>8598.2604031253322</v>
      </c>
      <c r="U4355" s="110">
        <f>$L$1*gp_need_index[[#This Row],[Normalised weighted population 2025/26]]</f>
        <v>3393.2543385395998</v>
      </c>
      <c r="V4355" s="4">
        <f>$M$1*gp_need_index[[#This Row],[Normalised travel time adjusted wp 2025/26]]</f>
        <v>5105.2480680931176</v>
      </c>
      <c r="W4355" s="115">
        <v>8498.5024066327169</v>
      </c>
      <c r="X4355" s="43">
        <f>gp_need_index[[#This Row],[Combined weighted population 2025/26]]/gp_need_index[[#This Row],[Registered population 2025/26]]</f>
        <v>1.0413532811424069</v>
      </c>
    </row>
    <row r="4356" spans="1:24" ht="13">
      <c r="A4356" s="8" t="s">
        <v>1303</v>
      </c>
      <c r="B4356" s="3" t="s">
        <v>8670</v>
      </c>
      <c r="C4356" s="74" t="s">
        <v>6410</v>
      </c>
      <c r="D4356" s="74" t="s">
        <v>6794</v>
      </c>
      <c r="E4356" s="74" t="s">
        <v>6632</v>
      </c>
      <c r="F4356" s="41">
        <v>1.0262290602170865</v>
      </c>
      <c r="G4356" s="110">
        <v>13194.166666666668</v>
      </c>
      <c r="H4356" s="4">
        <v>6467.4416120908445</v>
      </c>
      <c r="I4356" s="46">
        <v>15852.146594720611</v>
      </c>
      <c r="J4356" s="110">
        <v>16267.93350232362</v>
      </c>
      <c r="K4356" s="46">
        <v>16318.394743608262</v>
      </c>
      <c r="L4356" s="110">
        <f>$L$1*gp_need_index[[#This Row],[Normalised weighted population (base year)]]</f>
        <v>6439.877486377507</v>
      </c>
      <c r="M4356" s="4">
        <f>$M$1*gp_need_index[[#This Row],[Normalised travel time adjusted wp (base year)]]</f>
        <v>9689.1056252384824</v>
      </c>
      <c r="N4356" s="115">
        <v>16128.983111615989</v>
      </c>
      <c r="O4356" s="43">
        <f>gp_need_index[[#This Row],[Combined weighted population (base year)]]/gp_need_index[[#This Row],[Registered population (base year)]]</f>
        <v>1.2224328765198753</v>
      </c>
      <c r="P4356" s="77">
        <v>13321.627462505552</v>
      </c>
      <c r="Q4356" s="4">
        <v>6599.4127988533346</v>
      </c>
      <c r="R4356" s="46">
        <v>16013.56221245788</v>
      </c>
      <c r="S4356" s="110">
        <v>16433.5829000185</v>
      </c>
      <c r="T4356" s="46">
        <v>16484.343569717468</v>
      </c>
      <c r="U4356" s="110">
        <f>$L$1*gp_need_index[[#This Row],[Normalised weighted population 2025/26]]</f>
        <v>6505.451999987049</v>
      </c>
      <c r="V4356" s="4">
        <f>$M$1*gp_need_index[[#This Row],[Normalised travel time adjusted wp 2025/26]]</f>
        <v>9787.6383381565975</v>
      </c>
      <c r="W4356" s="115">
        <v>16293.090338143647</v>
      </c>
      <c r="X4356" s="43">
        <f>gp_need_index[[#This Row],[Combined weighted population 2025/26]]/gp_need_index[[#This Row],[Registered population 2025/26]]</f>
        <v>1.2230555451277585</v>
      </c>
    </row>
    <row r="4357" spans="1:24" ht="13">
      <c r="A4357" s="8" t="s">
        <v>1318</v>
      </c>
      <c r="B4357" s="3" t="s">
        <v>8669</v>
      </c>
      <c r="C4357" s="74" t="s">
        <v>6410</v>
      </c>
      <c r="D4357" s="74" t="s">
        <v>6794</v>
      </c>
      <c r="E4357" s="74" t="s">
        <v>6630</v>
      </c>
      <c r="F4357" s="41">
        <v>1.0262290602170865</v>
      </c>
      <c r="G4357" s="110">
        <v>3623</v>
      </c>
      <c r="H4357" s="4">
        <v>1754.9305650237952</v>
      </c>
      <c r="I4357" s="46">
        <v>4301.4561628673746</v>
      </c>
      <c r="J4357" s="110">
        <v>4414.279315584381</v>
      </c>
      <c r="K4357" s="46">
        <v>4427.9718975960841</v>
      </c>
      <c r="L4357" s="110">
        <f>$L$1*gp_need_index[[#This Row],[Normalised weighted population (base year)]]</f>
        <v>1747.4510809226847</v>
      </c>
      <c r="M4357" s="4">
        <f>$M$1*gp_need_index[[#This Row],[Normalised travel time adjusted wp (base year)]]</f>
        <v>2629.124254896506</v>
      </c>
      <c r="N4357" s="115">
        <v>4376.5753358191905</v>
      </c>
      <c r="O4357" s="43">
        <f>gp_need_index[[#This Row],[Combined weighted population (base year)]]/gp_need_index[[#This Row],[Registered population (base year)]]</f>
        <v>1.2079976085617419</v>
      </c>
      <c r="P4357" s="77">
        <v>3656.4772186524774</v>
      </c>
      <c r="Q4357" s="4">
        <v>1790.0355696414101</v>
      </c>
      <c r="R4357" s="46">
        <v>4343.5449229582655</v>
      </c>
      <c r="S4357" s="110">
        <v>4457.4720242981584</v>
      </c>
      <c r="T4357" s="46">
        <v>4471.2404317412811</v>
      </c>
      <c r="U4357" s="110">
        <f>$L$1*gp_need_index[[#This Row],[Normalised weighted population 2025/26]]</f>
        <v>1764.5494881900727</v>
      </c>
      <c r="V4357" s="4">
        <f>$M$1*gp_need_index[[#This Row],[Normalised travel time adjusted wp 2025/26]]</f>
        <v>2654.8151028119401</v>
      </c>
      <c r="W4357" s="115">
        <v>4419.3645910020132</v>
      </c>
      <c r="X4357" s="43">
        <f>gp_need_index[[#This Row],[Combined weighted population 2025/26]]/gp_need_index[[#This Row],[Registered population 2025/26]]</f>
        <v>1.2086399905509826</v>
      </c>
    </row>
    <row r="4358" spans="1:24" ht="13">
      <c r="A4358" s="8" t="s">
        <v>1311</v>
      </c>
      <c r="B4358" s="3" t="s">
        <v>8668</v>
      </c>
      <c r="C4358" s="74" t="s">
        <v>6410</v>
      </c>
      <c r="D4358" s="74" t="s">
        <v>6794</v>
      </c>
      <c r="E4358" s="74" t="s">
        <v>6631</v>
      </c>
      <c r="F4358" s="41">
        <v>1.0262290602170865</v>
      </c>
      <c r="G4358" s="110">
        <v>4765.5833333333339</v>
      </c>
      <c r="H4358" s="4">
        <v>3378.58718822315</v>
      </c>
      <c r="I4358" s="46">
        <v>8281.1508171379828</v>
      </c>
      <c r="J4358" s="110">
        <v>8498.3576205874706</v>
      </c>
      <c r="K4358" s="46">
        <v>8524.718539406962</v>
      </c>
      <c r="L4358" s="110">
        <f>$L$1*gp_need_index[[#This Row],[Normalised weighted population (base year)]]</f>
        <v>3364.1877073193641</v>
      </c>
      <c r="M4358" s="4">
        <f>$M$1*gp_need_index[[#This Row],[Normalised travel time adjusted wp (base year)]]</f>
        <v>5061.5823217596253</v>
      </c>
      <c r="N4358" s="115">
        <v>8425.770029078989</v>
      </c>
      <c r="O4358" s="43">
        <f>gp_need_index[[#This Row],[Combined weighted population (base year)]]/gp_need_index[[#This Row],[Registered population (base year)]]</f>
        <v>1.7680458906560557</v>
      </c>
      <c r="P4358" s="77">
        <v>4817.5392634882319</v>
      </c>
      <c r="Q4358" s="4">
        <v>3450.9057971361153</v>
      </c>
      <c r="R4358" s="46">
        <v>8373.6684393151663</v>
      </c>
      <c r="S4358" s="110">
        <v>8593.3018930478811</v>
      </c>
      <c r="T4358" s="46">
        <v>8619.8452075320311</v>
      </c>
      <c r="U4358" s="110">
        <f>$L$1*gp_need_index[[#This Row],[Normalised weighted population 2025/26]]</f>
        <v>3401.772658265405</v>
      </c>
      <c r="V4358" s="4">
        <f>$M$1*gp_need_index[[#This Row],[Normalised travel time adjusted wp 2025/26]]</f>
        <v>5118.0641234148907</v>
      </c>
      <c r="W4358" s="115">
        <v>8519.8367816802966</v>
      </c>
      <c r="X4358" s="43">
        <f>gp_need_index[[#This Row],[Combined weighted population 2025/26]]/gp_need_index[[#This Row],[Registered population 2025/26]]</f>
        <v>1.7685038596885965</v>
      </c>
    </row>
    <row r="4359" spans="1:24" ht="13">
      <c r="A4359" s="8" t="s">
        <v>1273</v>
      </c>
      <c r="B4359" s="3" t="s">
        <v>8667</v>
      </c>
      <c r="C4359" s="74" t="s">
        <v>6410</v>
      </c>
      <c r="D4359" s="74" t="s">
        <v>6794</v>
      </c>
      <c r="E4359" s="74" t="s">
        <v>6557</v>
      </c>
      <c r="F4359" s="41">
        <v>1.0262290602170865</v>
      </c>
      <c r="G4359" s="110">
        <v>31408</v>
      </c>
      <c r="H4359" s="4">
        <v>13743.025029164513</v>
      </c>
      <c r="I4359" s="46">
        <v>33685.104633948147</v>
      </c>
      <c r="J4359" s="110">
        <v>34568.633271810832</v>
      </c>
      <c r="K4359" s="46">
        <v>34675.861159370121</v>
      </c>
      <c r="L4359" s="110">
        <f>$L$1*gp_need_index[[#This Row],[Normalised weighted population (base year)]]</f>
        <v>13684.452491164753</v>
      </c>
      <c r="M4359" s="4">
        <f>$M$1*gp_need_index[[#This Row],[Normalised travel time adjusted wp (base year)]]</f>
        <v>20588.917396476183</v>
      </c>
      <c r="N4359" s="115">
        <v>34273.369887640933</v>
      </c>
      <c r="O4359" s="43">
        <f>gp_need_index[[#This Row],[Combined weighted population (base year)]]/gp_need_index[[#This Row],[Registered population (base year)]]</f>
        <v>1.091230574619235</v>
      </c>
      <c r="P4359" s="77">
        <v>31702.124192272131</v>
      </c>
      <c r="Q4359" s="4">
        <v>14019.217973155761</v>
      </c>
      <c r="R4359" s="46">
        <v>34017.817346134871</v>
      </c>
      <c r="S4359" s="110">
        <v>34910.072725760489</v>
      </c>
      <c r="T4359" s="46">
        <v>35017.904273000095</v>
      </c>
      <c r="U4359" s="110">
        <f>$L$1*gp_need_index[[#This Row],[Normalised weighted population 2025/26]]</f>
        <v>13819.615832724845</v>
      </c>
      <c r="V4359" s="4">
        <f>$M$1*gp_need_index[[#This Row],[Normalised travel time adjusted wp 2025/26]]</f>
        <v>20792.006726549189</v>
      </c>
      <c r="W4359" s="115">
        <v>34611.622559274037</v>
      </c>
      <c r="X4359" s="43">
        <f>gp_need_index[[#This Row],[Combined weighted population 2025/26]]/gp_need_index[[#This Row],[Registered population 2025/26]]</f>
        <v>1.0917761330236395</v>
      </c>
    </row>
    <row r="4360" spans="1:24" ht="13">
      <c r="A4360" s="8" t="s">
        <v>1319</v>
      </c>
      <c r="B4360" s="3" t="s">
        <v>8666</v>
      </c>
      <c r="C4360" s="74" t="s">
        <v>6410</v>
      </c>
      <c r="D4360" s="74" t="s">
        <v>6794</v>
      </c>
      <c r="E4360" s="74" t="s">
        <v>6631</v>
      </c>
      <c r="F4360" s="41">
        <v>1.0262290602170865</v>
      </c>
      <c r="G4360" s="110">
        <v>17920.166666666664</v>
      </c>
      <c r="H4360" s="4">
        <v>7297.5916297806325</v>
      </c>
      <c r="I4360" s="46">
        <v>17886.901690371807</v>
      </c>
      <c r="J4360" s="110">
        <v>18356.058311905676</v>
      </c>
      <c r="K4360" s="46">
        <v>18412.99667395269</v>
      </c>
      <c r="L4360" s="110">
        <f>$L$1*gp_need_index[[#This Row],[Normalised weighted population (base year)]]</f>
        <v>7266.4894188674616</v>
      </c>
      <c r="M4360" s="4">
        <f>$M$1*gp_need_index[[#This Row],[Normalised travel time adjusted wp (base year)]]</f>
        <v>10932.783061947435</v>
      </c>
      <c r="N4360" s="115">
        <v>18199.272480814896</v>
      </c>
      <c r="O4360" s="43">
        <f>gp_need_index[[#This Row],[Combined weighted population (base year)]]/gp_need_index[[#This Row],[Registered population (base year)]]</f>
        <v>1.0155749563795853</v>
      </c>
      <c r="P4360" s="77">
        <v>18085.128302570396</v>
      </c>
      <c r="Q4360" s="4">
        <v>7443.9564127290387</v>
      </c>
      <c r="R4360" s="46">
        <v>18062.858432309811</v>
      </c>
      <c r="S4360" s="110">
        <v>18536.630233823573</v>
      </c>
      <c r="T4360" s="46">
        <v>18593.88687532139</v>
      </c>
      <c r="U4360" s="110">
        <f>$L$1*gp_need_index[[#This Row],[Normalised weighted population 2025/26]]</f>
        <v>7337.9712118355046</v>
      </c>
      <c r="V4360" s="4">
        <f>$M$1*gp_need_index[[#This Row],[Normalised travel time adjusted wp 2025/26]]</f>
        <v>11040.187270214827</v>
      </c>
      <c r="W4360" s="115">
        <v>18378.15848205033</v>
      </c>
      <c r="X4360" s="43">
        <f>gp_need_index[[#This Row],[Combined weighted population 2025/26]]/gp_need_index[[#This Row],[Registered population 2025/26]]</f>
        <v>1.016202825580081</v>
      </c>
    </row>
    <row r="4361" spans="1:24" ht="13">
      <c r="A4361" s="8" t="s">
        <v>1274</v>
      </c>
      <c r="B4361" s="3" t="s">
        <v>8665</v>
      </c>
      <c r="C4361" s="74" t="s">
        <v>6410</v>
      </c>
      <c r="D4361" s="74" t="s">
        <v>6794</v>
      </c>
      <c r="E4361" s="74" t="s">
        <v>6630</v>
      </c>
      <c r="F4361" s="41">
        <v>1.0262290602170865</v>
      </c>
      <c r="G4361" s="110">
        <v>11676.166666666668</v>
      </c>
      <c r="H4361" s="4">
        <v>5993.0417167413516</v>
      </c>
      <c r="I4361" s="46">
        <v>14689.359647940728</v>
      </c>
      <c r="J4361" s="110">
        <v>15074.647746697006</v>
      </c>
      <c r="K4361" s="46">
        <v>15121.407554088548</v>
      </c>
      <c r="L4361" s="110">
        <f>$L$1*gp_need_index[[#This Row],[Normalised weighted population (base year)]]</f>
        <v>5967.4994752811881</v>
      </c>
      <c r="M4361" s="4">
        <f>$M$1*gp_need_index[[#This Row],[Normalised travel time adjusted wp (base year)]]</f>
        <v>8978.3901723072704</v>
      </c>
      <c r="N4361" s="115">
        <v>14945.889647588458</v>
      </c>
      <c r="O4361" s="43">
        <f>gp_need_index[[#This Row],[Combined weighted population (base year)]]/gp_need_index[[#This Row],[Registered population (base year)]]</f>
        <v>1.2800339421546845</v>
      </c>
      <c r="P4361" s="77">
        <v>11780.773331273531</v>
      </c>
      <c r="Q4361" s="4">
        <v>6106.7438477889682</v>
      </c>
      <c r="R4361" s="46">
        <v>14818.094503666212</v>
      </c>
      <c r="S4361" s="110">
        <v>15206.759196705352</v>
      </c>
      <c r="T4361" s="46">
        <v>15253.730407151179</v>
      </c>
      <c r="U4361" s="110">
        <f>$L$1*gp_need_index[[#This Row],[Normalised weighted population 2025/26]]</f>
        <v>6019.7975469741859</v>
      </c>
      <c r="V4361" s="4">
        <f>$M$1*gp_need_index[[#This Row],[Normalised travel time adjusted wp 2025/26]]</f>
        <v>9056.9573426754778</v>
      </c>
      <c r="W4361" s="115">
        <v>15076.754889649663</v>
      </c>
      <c r="X4361" s="43">
        <f>gp_need_index[[#This Row],[Combined weighted population 2025/26]]/gp_need_index[[#This Row],[Registered population 2025/26]]</f>
        <v>1.2797763326475808</v>
      </c>
    </row>
    <row r="4362" spans="1:24" ht="13">
      <c r="A4362" s="8" t="s">
        <v>1296</v>
      </c>
      <c r="B4362" s="3" t="s">
        <v>8664</v>
      </c>
      <c r="C4362" s="74" t="s">
        <v>6410</v>
      </c>
      <c r="D4362" s="74" t="s">
        <v>6794</v>
      </c>
      <c r="E4362" s="74" t="s">
        <v>6630</v>
      </c>
      <c r="F4362" s="41">
        <v>1.0262290602170865</v>
      </c>
      <c r="G4362" s="110">
        <v>3244.5</v>
      </c>
      <c r="H4362" s="4">
        <v>1694.2996569115273</v>
      </c>
      <c r="I4362" s="46">
        <v>4152.8456146453582</v>
      </c>
      <c r="J4362" s="110">
        <v>4261.7708523441552</v>
      </c>
      <c r="K4362" s="46">
        <v>4274.9903708066122</v>
      </c>
      <c r="L4362" s="110">
        <f>$L$1*gp_need_index[[#This Row],[Normalised weighted population (base year)]]</f>
        <v>1687.078580705464</v>
      </c>
      <c r="M4362" s="4">
        <f>$M$1*gp_need_index[[#This Row],[Normalised travel time adjusted wp (base year)]]</f>
        <v>2538.2909226317611</v>
      </c>
      <c r="N4362" s="115">
        <v>4225.3695033372251</v>
      </c>
      <c r="O4362" s="43">
        <f>gp_need_index[[#This Row],[Combined weighted population (base year)]]/gp_need_index[[#This Row],[Registered population (base year)]]</f>
        <v>1.3023176154529896</v>
      </c>
      <c r="P4362" s="77">
        <v>3273.1196803777239</v>
      </c>
      <c r="Q4362" s="4">
        <v>1726.0369856437474</v>
      </c>
      <c r="R4362" s="46">
        <v>4188.2515146517189</v>
      </c>
      <c r="S4362" s="110">
        <v>4298.1054158338229</v>
      </c>
      <c r="T4362" s="46">
        <v>4311.3815656954721</v>
      </c>
      <c r="U4362" s="110">
        <f>$L$1*gp_need_index[[#This Row],[Normalised weighted population 2025/26]]</f>
        <v>1701.4621001218081</v>
      </c>
      <c r="V4362" s="4">
        <f>$M$1*gp_need_index[[#This Row],[Normalised travel time adjusted wp 2025/26]]</f>
        <v>2559.898325605323</v>
      </c>
      <c r="W4362" s="115">
        <v>4261.3604257271309</v>
      </c>
      <c r="X4362" s="43">
        <f>gp_need_index[[#This Row],[Combined weighted population 2025/26]]/gp_need_index[[#This Row],[Registered population 2025/26]]</f>
        <v>1.3019262483049083</v>
      </c>
    </row>
    <row r="4363" spans="1:24" ht="13">
      <c r="A4363" s="8" t="s">
        <v>1260</v>
      </c>
      <c r="B4363" s="3" t="s">
        <v>8663</v>
      </c>
      <c r="C4363" s="74" t="s">
        <v>6410</v>
      </c>
      <c r="D4363" s="74" t="s">
        <v>6794</v>
      </c>
      <c r="E4363" s="74" t="s">
        <v>6483</v>
      </c>
      <c r="F4363" s="41">
        <v>1.0262290602170865</v>
      </c>
      <c r="G4363" s="110">
        <v>17043.416666666668</v>
      </c>
      <c r="H4363" s="4">
        <v>5284.0268529918594</v>
      </c>
      <c r="I4363" s="46">
        <v>12951.515190716591</v>
      </c>
      <c r="J4363" s="110">
        <v>13291.221262556406</v>
      </c>
      <c r="K4363" s="46">
        <v>13332.449088020632</v>
      </c>
      <c r="L4363" s="110">
        <f>$L$1*gp_need_index[[#This Row],[Normalised weighted population (base year)]]</f>
        <v>5261.5064207739288</v>
      </c>
      <c r="M4363" s="4">
        <f>$M$1*gp_need_index[[#This Row],[Normalised travel time adjusted wp (base year)]]</f>
        <v>7916.1896428289674</v>
      </c>
      <c r="N4363" s="115">
        <v>13177.696063602896</v>
      </c>
      <c r="O4363" s="43">
        <f>gp_need_index[[#This Row],[Combined weighted population (base year)]]/gp_need_index[[#This Row],[Registered population (base year)]]</f>
        <v>0.77318394083362951</v>
      </c>
      <c r="P4363" s="77">
        <v>17204.643036714428</v>
      </c>
      <c r="Q4363" s="4">
        <v>5385.1947182531949</v>
      </c>
      <c r="R4363" s="46">
        <v>13067.246022544745</v>
      </c>
      <c r="S4363" s="110">
        <v>13409.987605341556</v>
      </c>
      <c r="T4363" s="46">
        <v>13451.408880035173</v>
      </c>
      <c r="U4363" s="110">
        <f>$L$1*gp_need_index[[#This Row],[Normalised weighted population 2025/26]]</f>
        <v>5308.5216545731219</v>
      </c>
      <c r="V4363" s="4">
        <f>$M$1*gp_need_index[[#This Row],[Normalised travel time adjusted wp 2025/26]]</f>
        <v>7986.8224475928519</v>
      </c>
      <c r="W4363" s="115">
        <v>13295.344102165975</v>
      </c>
      <c r="X4363" s="43">
        <f>gp_need_index[[#This Row],[Combined weighted population 2025/26]]/gp_need_index[[#This Row],[Registered population 2025/26]]</f>
        <v>0.77277651583900508</v>
      </c>
    </row>
    <row r="4364" spans="1:24" ht="13">
      <c r="A4364" s="8" t="s">
        <v>1301</v>
      </c>
      <c r="B4364" s="3" t="s">
        <v>8662</v>
      </c>
      <c r="C4364" s="74" t="s">
        <v>6410</v>
      </c>
      <c r="D4364" s="74" t="s">
        <v>6794</v>
      </c>
      <c r="E4364" s="74" t="s">
        <v>6633</v>
      </c>
      <c r="F4364" s="41">
        <v>1.0262290602170865</v>
      </c>
      <c r="G4364" s="110">
        <v>5740.083333333333</v>
      </c>
      <c r="H4364" s="4">
        <v>3297.3475631517585</v>
      </c>
      <c r="I4364" s="46">
        <v>8082.0268786204306</v>
      </c>
      <c r="J4364" s="110">
        <v>8294.0108482958767</v>
      </c>
      <c r="K4364" s="46">
        <v>8319.7379071490195</v>
      </c>
      <c r="L4364" s="110">
        <f>$L$1*gp_need_index[[#This Row],[Normalised weighted population (base year)]]</f>
        <v>3283.294324142787</v>
      </c>
      <c r="M4364" s="4">
        <f>$M$1*gp_need_index[[#This Row],[Normalised travel time adjusted wp (base year)]]</f>
        <v>4939.8743334261962</v>
      </c>
      <c r="N4364" s="115">
        <v>8223.1686575689837</v>
      </c>
      <c r="O4364" s="43">
        <f>gp_need_index[[#This Row],[Combined weighted population (base year)]]/gp_need_index[[#This Row],[Registered population (base year)]]</f>
        <v>1.432586981763154</v>
      </c>
      <c r="P4364" s="77">
        <v>5799.9503591389976</v>
      </c>
      <c r="Q4364" s="4">
        <v>3364.8525298050054</v>
      </c>
      <c r="R4364" s="46">
        <v>8164.8590509660344</v>
      </c>
      <c r="S4364" s="110">
        <v>8379.0156306778463</v>
      </c>
      <c r="T4364" s="46">
        <v>8404.8970496854363</v>
      </c>
      <c r="U4364" s="110">
        <f>$L$1*gp_need_index[[#This Row],[Normalised weighted population 2025/26]]</f>
        <v>3316.9445959623681</v>
      </c>
      <c r="V4364" s="4">
        <f>$M$1*gp_need_index[[#This Row],[Normalised travel time adjusted wp 2025/26]]</f>
        <v>4990.4378808801066</v>
      </c>
      <c r="W4364" s="115">
        <v>8307.3824768424747</v>
      </c>
      <c r="X4364" s="43">
        <f>gp_need_index[[#This Row],[Combined weighted population 2025/26]]/gp_need_index[[#This Row],[Registered population 2025/26]]</f>
        <v>1.432319582486169</v>
      </c>
    </row>
    <row r="4365" spans="1:24" ht="13">
      <c r="A4365" s="8" t="s">
        <v>1275</v>
      </c>
      <c r="B4365" s="3" t="s">
        <v>8661</v>
      </c>
      <c r="C4365" s="74" t="s">
        <v>6410</v>
      </c>
      <c r="D4365" s="74" t="s">
        <v>6794</v>
      </c>
      <c r="E4365" s="74" t="s">
        <v>6483</v>
      </c>
      <c r="F4365" s="41">
        <v>1.0262290602170865</v>
      </c>
      <c r="G4365" s="110">
        <v>19497.166666666672</v>
      </c>
      <c r="H4365" s="4">
        <v>8985.0917026326697</v>
      </c>
      <c r="I4365" s="46">
        <v>22023.081054317252</v>
      </c>
      <c r="J4365" s="110">
        <v>22600.725773456717</v>
      </c>
      <c r="K4365" s="46">
        <v>22670.830601233371</v>
      </c>
      <c r="L4365" s="110">
        <f>$L$1*gp_need_index[[#This Row],[Normalised weighted population (base year)]]</f>
        <v>8946.7973952245884</v>
      </c>
      <c r="M4365" s="4">
        <f>$M$1*gp_need_index[[#This Row],[Normalised travel time adjusted wp (base year)]]</f>
        <v>13460.887284472477</v>
      </c>
      <c r="N4365" s="115">
        <v>22407.684679697064</v>
      </c>
      <c r="O4365" s="43">
        <f>gp_need_index[[#This Row],[Combined weighted population (base year)]]/gp_need_index[[#This Row],[Registered population (base year)]]</f>
        <v>1.1492790241161737</v>
      </c>
      <c r="P4365" s="77">
        <v>19682.095764276004</v>
      </c>
      <c r="Q4365" s="4">
        <v>9169.771332626744</v>
      </c>
      <c r="R4365" s="46">
        <v>22250.571101499383</v>
      </c>
      <c r="S4365" s="110">
        <v>22834.182670785176</v>
      </c>
      <c r="T4365" s="46">
        <v>22904.713754082681</v>
      </c>
      <c r="U4365" s="110">
        <f>$L$1*gp_need_index[[#This Row],[Normalised weighted population 2025/26]]</f>
        <v>9039.2144079281588</v>
      </c>
      <c r="V4365" s="4">
        <f>$M$1*gp_need_index[[#This Row],[Normalised travel time adjusted wp 2025/26]]</f>
        <v>13599.756248456106</v>
      </c>
      <c r="W4365" s="115">
        <v>22638.970656384263</v>
      </c>
      <c r="X4365" s="43">
        <f>gp_need_index[[#This Row],[Combined weighted population 2025/26]]/gp_need_index[[#This Row],[Registered population 2025/26]]</f>
        <v>1.1502317094440286</v>
      </c>
    </row>
    <row r="4366" spans="1:24" ht="13">
      <c r="A4366" s="8" t="s">
        <v>1276</v>
      </c>
      <c r="B4366" s="3" t="s">
        <v>8660</v>
      </c>
      <c r="C4366" s="74" t="s">
        <v>6410</v>
      </c>
      <c r="D4366" s="74" t="s">
        <v>6794</v>
      </c>
      <c r="E4366" s="74" t="s">
        <v>6557</v>
      </c>
      <c r="F4366" s="41">
        <v>1.0262290602170865</v>
      </c>
      <c r="G4366" s="110">
        <v>12320.25</v>
      </c>
      <c r="H4366" s="4">
        <v>4712.7121509720837</v>
      </c>
      <c r="I4366" s="46">
        <v>11551.183351430185</v>
      </c>
      <c r="J4366" s="110">
        <v>11854.160035133455</v>
      </c>
      <c r="K4366" s="46">
        <v>11890.93026348939</v>
      </c>
      <c r="L4366" s="110">
        <f>$L$1*gp_need_index[[#This Row],[Normalised weighted population (base year)]]</f>
        <v>4692.6266522584474</v>
      </c>
      <c r="M4366" s="4">
        <f>$M$1*gp_need_index[[#This Row],[Normalised travel time adjusted wp (base year)]]</f>
        <v>7060.2826512957736</v>
      </c>
      <c r="N4366" s="115">
        <v>11752.909303554221</v>
      </c>
      <c r="O4366" s="43">
        <f>gp_need_index[[#This Row],[Combined weighted population (base year)]]/gp_need_index[[#This Row],[Registered population (base year)]]</f>
        <v>0.95395055323992783</v>
      </c>
      <c r="P4366" s="77">
        <v>12427.432354991251</v>
      </c>
      <c r="Q4366" s="4">
        <v>4804.0838316114705</v>
      </c>
      <c r="R4366" s="46">
        <v>11657.172790394348</v>
      </c>
      <c r="S4366" s="110">
        <v>11962.929477474583</v>
      </c>
      <c r="T4366" s="46">
        <v>11999.881024531158</v>
      </c>
      <c r="U4366" s="110">
        <f>$L$1*gp_need_index[[#This Row],[Normalised weighted population 2025/26]]</f>
        <v>4735.6844802756586</v>
      </c>
      <c r="V4366" s="4">
        <f>$M$1*gp_need_index[[#This Row],[Normalised travel time adjusted wp 2025/26]]</f>
        <v>7124.972557887063</v>
      </c>
      <c r="W4366" s="115">
        <v>11860.657038162721</v>
      </c>
      <c r="X4366" s="43">
        <f>gp_need_index[[#This Row],[Combined weighted population 2025/26]]/gp_need_index[[#This Row],[Registered population 2025/26]]</f>
        <v>0.95439320845702325</v>
      </c>
    </row>
    <row r="4367" spans="1:24" ht="13">
      <c r="A4367" s="8" t="s">
        <v>1257</v>
      </c>
      <c r="B4367" s="3" t="s">
        <v>8659</v>
      </c>
      <c r="C4367" s="74" t="s">
        <v>6410</v>
      </c>
      <c r="D4367" s="74" t="s">
        <v>6794</v>
      </c>
      <c r="E4367" s="74" t="s">
        <v>6632</v>
      </c>
      <c r="F4367" s="41">
        <v>1.0262290602170865</v>
      </c>
      <c r="G4367" s="110">
        <v>11345.583333333336</v>
      </c>
      <c r="H4367" s="4">
        <v>4524.5951082305492</v>
      </c>
      <c r="I4367" s="46">
        <v>11090.095471961868</v>
      </c>
      <c r="J4367" s="110">
        <v>11380.978253909194</v>
      </c>
      <c r="K4367" s="46">
        <v>11416.280727308396</v>
      </c>
      <c r="L4367" s="110">
        <f>$L$1*gp_need_index[[#This Row],[Normalised weighted population (base year)]]</f>
        <v>4505.3113611408098</v>
      </c>
      <c r="M4367" s="4">
        <f>$M$1*gp_need_index[[#This Row],[Normalised travel time adjusted wp (base year)]]</f>
        <v>6778.4577804499786</v>
      </c>
      <c r="N4367" s="115">
        <v>11283.769141590788</v>
      </c>
      <c r="O4367" s="43">
        <f>gp_need_index[[#This Row],[Combined weighted population (base year)]]/gp_need_index[[#This Row],[Registered population (base year)]]</f>
        <v>0.99455169558704515</v>
      </c>
      <c r="P4367" s="77">
        <v>11450.372052514747</v>
      </c>
      <c r="Q4367" s="4">
        <v>4617.610366660153</v>
      </c>
      <c r="R4367" s="46">
        <v>11204.692467828476</v>
      </c>
      <c r="S4367" s="110">
        <v>11498.581021281085</v>
      </c>
      <c r="T4367" s="46">
        <v>11534.098271340257</v>
      </c>
      <c r="U4367" s="110">
        <f>$L$1*gp_need_index[[#This Row],[Normalised weighted population 2025/26]]</f>
        <v>4551.8659781624347</v>
      </c>
      <c r="V4367" s="4">
        <f>$M$1*gp_need_index[[#This Row],[Normalised travel time adjusted wp 2025/26]]</f>
        <v>6848.4123713620547</v>
      </c>
      <c r="W4367" s="115">
        <v>11400.278349524489</v>
      </c>
      <c r="X4367" s="43">
        <f>gp_need_index[[#This Row],[Combined weighted population 2025/26]]/gp_need_index[[#This Row],[Registered population 2025/26]]</f>
        <v>0.99562514626070542</v>
      </c>
    </row>
    <row r="4368" spans="1:24" ht="13">
      <c r="A4368" s="8" t="s">
        <v>1299</v>
      </c>
      <c r="B4368" s="3" t="s">
        <v>8658</v>
      </c>
      <c r="C4368" s="74" t="s">
        <v>6410</v>
      </c>
      <c r="D4368" s="74" t="s">
        <v>6794</v>
      </c>
      <c r="E4368" s="74" t="s">
        <v>6630</v>
      </c>
      <c r="F4368" s="41">
        <v>1.0262290602170865</v>
      </c>
      <c r="G4368" s="110">
        <v>12064.083333333334</v>
      </c>
      <c r="H4368" s="4">
        <v>6643.772903764775</v>
      </c>
      <c r="I4368" s="46">
        <v>16284.346783374178</v>
      </c>
      <c r="J4368" s="110">
        <v>16711.469895751219</v>
      </c>
      <c r="K4368" s="46">
        <v>16763.306935440989</v>
      </c>
      <c r="L4368" s="110">
        <f>$L$1*gp_need_index[[#This Row],[Normalised weighted population (base year)]]</f>
        <v>6615.4572570973396</v>
      </c>
      <c r="M4368" s="4">
        <f>$M$1*gp_need_index[[#This Row],[Normalised travel time adjusted wp (base year)]]</f>
        <v>9953.2738408230543</v>
      </c>
      <c r="N4368" s="115">
        <v>16568.731097920394</v>
      </c>
      <c r="O4368" s="43">
        <f>gp_need_index[[#This Row],[Combined weighted population (base year)]]/gp_need_index[[#This Row],[Registered population (base year)]]</f>
        <v>1.3733932898275509</v>
      </c>
      <c r="P4368" s="77">
        <v>12180.205671824426</v>
      </c>
      <c r="Q4368" s="4">
        <v>6777.0203415423121</v>
      </c>
      <c r="R4368" s="46">
        <v>16444.529257699523</v>
      </c>
      <c r="S4368" s="110">
        <v>16875.853805841365</v>
      </c>
      <c r="T4368" s="46">
        <v>16927.980578568782</v>
      </c>
      <c r="U4368" s="110">
        <f>$L$1*gp_need_index[[#This Row],[Normalised weighted population 2025/26]]</f>
        <v>6680.530810635104</v>
      </c>
      <c r="V4368" s="4">
        <f>$M$1*gp_need_index[[#This Row],[Normalised travel time adjusted wp 2025/26]]</f>
        <v>10051.049409255296</v>
      </c>
      <c r="W4368" s="115">
        <v>16731.580219890398</v>
      </c>
      <c r="X4368" s="43">
        <f>gp_need_index[[#This Row],[Combined weighted population 2025/26]]/gp_need_index[[#This Row],[Registered population 2025/26]]</f>
        <v>1.3736697614716256</v>
      </c>
    </row>
    <row r="4369" spans="1:24" ht="13">
      <c r="A4369" s="8" t="s">
        <v>1290</v>
      </c>
      <c r="B4369" s="3" t="s">
        <v>8657</v>
      </c>
      <c r="C4369" s="74" t="s">
        <v>6410</v>
      </c>
      <c r="D4369" s="74" t="s">
        <v>6794</v>
      </c>
      <c r="E4369" s="74" t="s">
        <v>6633</v>
      </c>
      <c r="F4369" s="41">
        <v>1.0262290602170865</v>
      </c>
      <c r="G4369" s="110">
        <v>11527.666666666668</v>
      </c>
      <c r="H4369" s="4">
        <v>5644.0485563483662</v>
      </c>
      <c r="I4369" s="46">
        <v>13833.953280025189</v>
      </c>
      <c r="J4369" s="110">
        <v>14196.80487364733</v>
      </c>
      <c r="K4369" s="46">
        <v>14240.841714349794</v>
      </c>
      <c r="L4369" s="110">
        <f>$L$1*gp_need_index[[#This Row],[Normalised weighted population (base year)]]</f>
        <v>5619.993717778425</v>
      </c>
      <c r="M4369" s="4">
        <f>$M$1*gp_need_index[[#This Row],[Normalised travel time adjusted wp (base year)]]</f>
        <v>8455.5510349253618</v>
      </c>
      <c r="N4369" s="115">
        <v>14075.544752703787</v>
      </c>
      <c r="O4369" s="43">
        <f>gp_need_index[[#This Row],[Combined weighted population (base year)]]/gp_need_index[[#This Row],[Registered population (base year)]]</f>
        <v>1.2210228799731473</v>
      </c>
      <c r="P4369" s="77">
        <v>11641.104541423949</v>
      </c>
      <c r="Q4369" s="4">
        <v>5759.212620396268</v>
      </c>
      <c r="R4369" s="46">
        <v>13974.805395945627</v>
      </c>
      <c r="S4369" s="110">
        <v>14341.35140819795</v>
      </c>
      <c r="T4369" s="46">
        <v>14385.649514478082</v>
      </c>
      <c r="U4369" s="110">
        <f>$L$1*gp_need_index[[#This Row],[Normalised weighted population 2025/26]]</f>
        <v>5677.214382803485</v>
      </c>
      <c r="V4369" s="4">
        <f>$M$1*gp_need_index[[#This Row],[Normalised travel time adjusted wp 2025/26]]</f>
        <v>8541.5311875596126</v>
      </c>
      <c r="W4369" s="115">
        <v>14218.745570363099</v>
      </c>
      <c r="X4369" s="43">
        <f>gp_need_index[[#This Row],[Combined weighted population 2025/26]]/gp_need_index[[#This Row],[Registered population 2025/26]]</f>
        <v>1.2214258122815425</v>
      </c>
    </row>
    <row r="4370" spans="1:24" ht="13">
      <c r="A4370" s="8" t="s">
        <v>1308</v>
      </c>
      <c r="B4370" s="3" t="s">
        <v>8656</v>
      </c>
      <c r="C4370" s="74" t="s">
        <v>6410</v>
      </c>
      <c r="D4370" s="74" t="s">
        <v>6794</v>
      </c>
      <c r="E4370" s="74" t="s">
        <v>6631</v>
      </c>
      <c r="F4370" s="41">
        <v>1.0262290602170865</v>
      </c>
      <c r="G4370" s="110">
        <v>8844.4166666666661</v>
      </c>
      <c r="H4370" s="4">
        <v>3323.0665478464798</v>
      </c>
      <c r="I4370" s="46">
        <v>8145.0658884950471</v>
      </c>
      <c r="J4370" s="110">
        <v>8358.70331215652</v>
      </c>
      <c r="K4370" s="46">
        <v>8384.6310395228284</v>
      </c>
      <c r="L4370" s="110">
        <f>$L$1*gp_need_index[[#This Row],[Normalised weighted population (base year)]]</f>
        <v>3308.9036949639144</v>
      </c>
      <c r="M4370" s="4">
        <f>$M$1*gp_need_index[[#This Row],[Normalised travel time adjusted wp (base year)]]</f>
        <v>4978.4048643884216</v>
      </c>
      <c r="N4370" s="115">
        <v>8287.3085593523356</v>
      </c>
      <c r="O4370" s="43">
        <f>gp_need_index[[#This Row],[Combined weighted population (base year)]]/gp_need_index[[#This Row],[Registered population (base year)]]</f>
        <v>0.93701019204420899</v>
      </c>
      <c r="P4370" s="77">
        <v>8922.0175950927332</v>
      </c>
      <c r="Q4370" s="4">
        <v>3386.4413354920566</v>
      </c>
      <c r="R4370" s="46">
        <v>8217.2445727540216</v>
      </c>
      <c r="S4370" s="110">
        <v>8432.7751754713136</v>
      </c>
      <c r="T4370" s="46">
        <v>8458.8226489852786</v>
      </c>
      <c r="U4370" s="110">
        <f>$L$1*gp_need_index[[#This Row],[Normalised weighted population 2025/26]]</f>
        <v>3338.2260256008594</v>
      </c>
      <c r="V4370" s="4">
        <f>$M$1*gp_need_index[[#This Row],[Normalised travel time adjusted wp 2025/26]]</f>
        <v>5022.4563995965455</v>
      </c>
      <c r="W4370" s="115">
        <v>8360.6824251974049</v>
      </c>
      <c r="X4370" s="43">
        <f>gp_need_index[[#This Row],[Combined weighted population 2025/26]]/gp_need_index[[#This Row],[Registered population 2025/26]]</f>
        <v>0.93708427898594682</v>
      </c>
    </row>
    <row r="4371" spans="1:24" ht="13">
      <c r="A4371" s="8" t="s">
        <v>1281</v>
      </c>
      <c r="B4371" s="3" t="s">
        <v>8655</v>
      </c>
      <c r="C4371" s="74" t="s">
        <v>6410</v>
      </c>
      <c r="D4371" s="74" t="s">
        <v>6794</v>
      </c>
      <c r="E4371" s="74" t="s">
        <v>6483</v>
      </c>
      <c r="F4371" s="41">
        <v>1.0262290602170865</v>
      </c>
      <c r="G4371" s="110">
        <v>13164.416666666666</v>
      </c>
      <c r="H4371" s="4">
        <v>6451.460807721216</v>
      </c>
      <c r="I4371" s="46">
        <v>15812.9765381877</v>
      </c>
      <c r="J4371" s="110">
        <v>16227.736052019201</v>
      </c>
      <c r="K4371" s="46">
        <v>16278.072605479263</v>
      </c>
      <c r="L4371" s="110">
        <f>$L$1*gp_need_index[[#This Row],[Normalised weighted population (base year)]]</f>
        <v>6423.9647919232157</v>
      </c>
      <c r="M4371" s="4">
        <f>$M$1*gp_need_index[[#This Row],[Normalised travel time adjusted wp (base year)]]</f>
        <v>9665.1642105646915</v>
      </c>
      <c r="N4371" s="115">
        <v>16089.129002487907</v>
      </c>
      <c r="O4371" s="43">
        <f>gp_need_index[[#This Row],[Combined weighted population (base year)]]/gp_need_index[[#This Row],[Registered population (base year)]]</f>
        <v>1.2221680162423636</v>
      </c>
      <c r="P4371" s="77">
        <v>13290.151488909394</v>
      </c>
      <c r="Q4371" s="4">
        <v>6585.0755478138126</v>
      </c>
      <c r="R4371" s="46">
        <v>15978.77268368088</v>
      </c>
      <c r="S4371" s="110">
        <v>16397.880874596282</v>
      </c>
      <c r="T4371" s="46">
        <v>16448.531266534697</v>
      </c>
      <c r="U4371" s="110">
        <f>$L$1*gp_need_index[[#This Row],[Normalised weighted population 2025/26]]</f>
        <v>6491.3188791636967</v>
      </c>
      <c r="V4371" s="4">
        <f>$M$1*gp_need_index[[#This Row],[Normalised travel time adjusted wp 2025/26]]</f>
        <v>9766.3746542175359</v>
      </c>
      <c r="W4371" s="115">
        <v>16257.693533381233</v>
      </c>
      <c r="X4371" s="43">
        <f>gp_need_index[[#This Row],[Combined weighted population 2025/26]]/gp_need_index[[#This Row],[Registered population 2025/26]]</f>
        <v>1.2232888050183812</v>
      </c>
    </row>
    <row r="4372" spans="1:24" ht="13">
      <c r="A4372" s="8" t="s">
        <v>1282</v>
      </c>
      <c r="B4372" s="3" t="s">
        <v>8654</v>
      </c>
      <c r="C4372" s="74" t="s">
        <v>6410</v>
      </c>
      <c r="D4372" s="74" t="s">
        <v>6794</v>
      </c>
      <c r="E4372" s="74" t="s">
        <v>6483</v>
      </c>
      <c r="F4372" s="41">
        <v>1.0262290602170865</v>
      </c>
      <c r="G4372" s="110">
        <v>13072.416666666666</v>
      </c>
      <c r="H4372" s="4">
        <v>5514.1791518037144</v>
      </c>
      <c r="I4372" s="46">
        <v>13515.634389420571</v>
      </c>
      <c r="J4372" s="110">
        <v>13870.136777692807</v>
      </c>
      <c r="K4372" s="46">
        <v>13913.160331882415</v>
      </c>
      <c r="L4372" s="110">
        <f>$L$1*gp_need_index[[#This Row],[Normalised weighted population (base year)]]</f>
        <v>5490.6778144183054</v>
      </c>
      <c r="M4372" s="4">
        <f>$M$1*gp_need_index[[#This Row],[Normalised travel time adjusted wp (base year)]]</f>
        <v>8260.9890344323776</v>
      </c>
      <c r="N4372" s="115">
        <v>13751.666848850684</v>
      </c>
      <c r="O4372" s="43">
        <f>gp_need_index[[#This Row],[Combined weighted population (base year)]]/gp_need_index[[#This Row],[Registered population (base year)]]</f>
        <v>1.0519605670094678</v>
      </c>
      <c r="P4372" s="77">
        <v>13195.35051838369</v>
      </c>
      <c r="Q4372" s="4">
        <v>5622.5758736466732</v>
      </c>
      <c r="R4372" s="46">
        <v>13643.254527516443</v>
      </c>
      <c r="S4372" s="110">
        <v>14001.10427207571</v>
      </c>
      <c r="T4372" s="46">
        <v>14044.351410189143</v>
      </c>
      <c r="U4372" s="110">
        <f>$L$1*gp_need_index[[#This Row],[Normalised weighted population 2025/26]]</f>
        <v>5542.5230360872556</v>
      </c>
      <c r="V4372" s="4">
        <f>$M$1*gp_need_index[[#This Row],[Normalised travel time adjusted wp 2025/26]]</f>
        <v>8338.8842094648808</v>
      </c>
      <c r="W4372" s="115">
        <v>13881.407245552136</v>
      </c>
      <c r="X4372" s="43">
        <f>gp_need_index[[#This Row],[Combined weighted population 2025/26]]/gp_need_index[[#This Row],[Registered population 2025/26]]</f>
        <v>1.0519923079127482</v>
      </c>
    </row>
    <row r="4373" spans="1:24" ht="13">
      <c r="A4373" s="8" t="s">
        <v>1305</v>
      </c>
      <c r="B4373" s="3" t="s">
        <v>8653</v>
      </c>
      <c r="C4373" s="74" t="s">
        <v>6410</v>
      </c>
      <c r="D4373" s="74" t="s">
        <v>6794</v>
      </c>
      <c r="E4373" s="74" t="s">
        <v>6633</v>
      </c>
      <c r="F4373" s="41">
        <v>1.0262290602170865</v>
      </c>
      <c r="G4373" s="110">
        <v>5110.9166666666661</v>
      </c>
      <c r="H4373" s="4">
        <v>2919.5683094784135</v>
      </c>
      <c r="I4373" s="46">
        <v>7156.0638056058506</v>
      </c>
      <c r="J4373" s="110">
        <v>7343.7606340803995</v>
      </c>
      <c r="K4373" s="46">
        <v>7366.5401270774701</v>
      </c>
      <c r="L4373" s="110">
        <f>$L$1*gp_need_index[[#This Row],[Normalised weighted population (base year)]]</f>
        <v>2907.1251591976766</v>
      </c>
      <c r="M4373" s="4">
        <f>$M$1*gp_need_index[[#This Row],[Normalised travel time adjusted wp (base year)]]</f>
        <v>4373.9097199967055</v>
      </c>
      <c r="N4373" s="115">
        <v>7281.0348791943816</v>
      </c>
      <c r="O4373" s="43">
        <f>gp_need_index[[#This Row],[Combined weighted population (base year)]]/gp_need_index[[#This Row],[Registered population (base year)]]</f>
        <v>1.4246044993613767</v>
      </c>
      <c r="P4373" s="77">
        <v>5163.5242349529035</v>
      </c>
      <c r="Q4373" s="4">
        <v>2978.6523300723229</v>
      </c>
      <c r="R4373" s="46">
        <v>7227.7391717613973</v>
      </c>
      <c r="S4373" s="110">
        <v>7417.315977730922</v>
      </c>
      <c r="T4373" s="46">
        <v>7440.2268626358846</v>
      </c>
      <c r="U4373" s="110">
        <f>$L$1*gp_need_index[[#This Row],[Normalised weighted population 2025/26]]</f>
        <v>2936.2430186670495</v>
      </c>
      <c r="V4373" s="4">
        <f>$M$1*gp_need_index[[#This Row],[Normalised travel time adjusted wp 2025/26]]</f>
        <v>4417.6614845067616</v>
      </c>
      <c r="W4373" s="115">
        <v>7353.9045031738115</v>
      </c>
      <c r="X4373" s="43">
        <f>gp_need_index[[#This Row],[Combined weighted population 2025/26]]/gp_need_index[[#This Row],[Registered population 2025/26]]</f>
        <v>1.4242025733885002</v>
      </c>
    </row>
    <row r="4374" spans="1:24" ht="13">
      <c r="A4374" s="8" t="s">
        <v>1269</v>
      </c>
      <c r="B4374" s="3" t="s">
        <v>8652</v>
      </c>
      <c r="C4374" s="74" t="s">
        <v>6410</v>
      </c>
      <c r="D4374" s="74" t="s">
        <v>6794</v>
      </c>
      <c r="E4374" s="74" t="s">
        <v>6630</v>
      </c>
      <c r="F4374" s="41">
        <v>1.0262290602170865</v>
      </c>
      <c r="G4374" s="110">
        <v>7136.5833333333339</v>
      </c>
      <c r="H4374" s="4">
        <v>3990.5276100103611</v>
      </c>
      <c r="I4374" s="46">
        <v>9781.0591047166254</v>
      </c>
      <c r="J4374" s="110">
        <v>10037.60709296112</v>
      </c>
      <c r="K4374" s="46">
        <v>10068.742584962361</v>
      </c>
      <c r="L4374" s="110">
        <f>$L$1*gp_need_index[[#This Row],[Normalised weighted population (base year)]]</f>
        <v>3973.5200494783521</v>
      </c>
      <c r="M4374" s="4">
        <f>$M$1*gp_need_index[[#This Row],[Normalised travel time adjusted wp (base year)]]</f>
        <v>5978.3521572947075</v>
      </c>
      <c r="N4374" s="115">
        <v>9951.8722067730596</v>
      </c>
      <c r="O4374" s="43">
        <f>gp_need_index[[#This Row],[Combined weighted population (base year)]]/gp_need_index[[#This Row],[Registered population (base year)]]</f>
        <v>1.3944869333046475</v>
      </c>
      <c r="P4374" s="77">
        <v>7204.9731834423637</v>
      </c>
      <c r="Q4374" s="4">
        <v>4069.0215823556714</v>
      </c>
      <c r="R4374" s="46">
        <v>9873.5345460141525</v>
      </c>
      <c r="S4374" s="110">
        <v>10132.508078177041</v>
      </c>
      <c r="T4374" s="46">
        <v>10163.805750687514</v>
      </c>
      <c r="U4374" s="110">
        <f>$L$1*gp_need_index[[#This Row],[Normalised weighted population 2025/26]]</f>
        <v>4011.0878645938838</v>
      </c>
      <c r="V4374" s="4">
        <f>$M$1*gp_need_index[[#This Row],[Normalised travel time adjusted wp 2025/26]]</f>
        <v>6034.7962541714141</v>
      </c>
      <c r="W4374" s="115">
        <v>10045.884118765298</v>
      </c>
      <c r="X4374" s="43">
        <f>gp_need_index[[#This Row],[Combined weighted population 2025/26]]/gp_need_index[[#This Row],[Registered population 2025/26]]</f>
        <v>1.3942986133316342</v>
      </c>
    </row>
    <row r="4375" spans="1:24" ht="13">
      <c r="A4375" s="8" t="s">
        <v>1307</v>
      </c>
      <c r="B4375" s="3" t="s">
        <v>8651</v>
      </c>
      <c r="C4375" s="74" t="s">
        <v>6410</v>
      </c>
      <c r="D4375" s="74" t="s">
        <v>6794</v>
      </c>
      <c r="E4375" s="74" t="s">
        <v>6630</v>
      </c>
      <c r="F4375" s="41">
        <v>1.0262290602170865</v>
      </c>
      <c r="G4375" s="110">
        <v>6442.3333333333339</v>
      </c>
      <c r="H4375" s="4">
        <v>3682.8340161692536</v>
      </c>
      <c r="I4375" s="46">
        <v>9026.8808301564022</v>
      </c>
      <c r="J4375" s="110">
        <v>9263.6474310230387</v>
      </c>
      <c r="K4375" s="46">
        <v>9292.3821899969389</v>
      </c>
      <c r="L4375" s="110">
        <f>$L$1*gp_need_index[[#This Row],[Normalised weighted population (base year)]]</f>
        <v>3667.1378404800498</v>
      </c>
      <c r="M4375" s="4">
        <f>$M$1*gp_need_index[[#This Row],[Normalised travel time adjusted wp (base year)]]</f>
        <v>5517.3853778865659</v>
      </c>
      <c r="N4375" s="115">
        <v>9184.5232183666158</v>
      </c>
      <c r="O4375" s="43">
        <f>gp_need_index[[#This Row],[Combined weighted population (base year)]]/gp_need_index[[#This Row],[Registered population (base year)]]</f>
        <v>1.4256516611527834</v>
      </c>
      <c r="P4375" s="77">
        <v>6502.7616597061569</v>
      </c>
      <c r="Q4375" s="4">
        <v>3755.7281084094334</v>
      </c>
      <c r="R4375" s="46">
        <v>9113.3237986781405</v>
      </c>
      <c r="S4375" s="110">
        <v>9352.3577173714766</v>
      </c>
      <c r="T4375" s="46">
        <v>9381.2456320694673</v>
      </c>
      <c r="U4375" s="110">
        <f>$L$1*gp_need_index[[#This Row],[Normalised weighted population 2025/26]]</f>
        <v>3702.2549852473194</v>
      </c>
      <c r="V4375" s="4">
        <f>$M$1*gp_need_index[[#This Row],[Normalised travel time adjusted wp 2025/26]]</f>
        <v>5570.1483665255219</v>
      </c>
      <c r="W4375" s="115">
        <v>9272.4033517728421</v>
      </c>
      <c r="X4375" s="43">
        <f>gp_need_index[[#This Row],[Combined weighted population 2025/26]]/gp_need_index[[#This Row],[Registered population 2025/26]]</f>
        <v>1.4259177618685532</v>
      </c>
    </row>
    <row r="4376" spans="1:24" ht="13">
      <c r="A4376" s="8" t="s">
        <v>1298</v>
      </c>
      <c r="B4376" s="3" t="s">
        <v>8650</v>
      </c>
      <c r="C4376" s="74" t="s">
        <v>6410</v>
      </c>
      <c r="D4376" s="74" t="s">
        <v>6794</v>
      </c>
      <c r="E4376" s="74" t="s">
        <v>6632</v>
      </c>
      <c r="F4376" s="41">
        <v>1.0262290602170865</v>
      </c>
      <c r="G4376" s="110">
        <v>15325.916666666664</v>
      </c>
      <c r="H4376" s="4">
        <v>6518.8881541470691</v>
      </c>
      <c r="I4376" s="46">
        <v>15978.245626668899</v>
      </c>
      <c r="J4376" s="110">
        <v>16397.339993374197</v>
      </c>
      <c r="K4376" s="46">
        <v>16448.202638572115</v>
      </c>
      <c r="L4376" s="110">
        <f>$L$1*gp_need_index[[#This Row],[Normalised weighted population (base year)]]</f>
        <v>6491.1047641499845</v>
      </c>
      <c r="M4376" s="4">
        <f>$M$1*gp_need_index[[#This Row],[Normalised travel time adjusted wp (base year)]]</f>
        <v>9766.179530181691</v>
      </c>
      <c r="N4376" s="115">
        <v>16257.284294331675</v>
      </c>
      <c r="O4376" s="43">
        <f>gp_need_index[[#This Row],[Combined weighted population (base year)]]/gp_need_index[[#This Row],[Registered population (base year)]]</f>
        <v>1.0607707615747841</v>
      </c>
      <c r="P4376" s="77">
        <v>15466.857685034662</v>
      </c>
      <c r="Q4376" s="4">
        <v>6650.2970504461264</v>
      </c>
      <c r="R4376" s="46">
        <v>16137.033520186518</v>
      </c>
      <c r="S4376" s="110">
        <v>16560.292744112634</v>
      </c>
      <c r="T4376" s="46">
        <v>16611.444799949539</v>
      </c>
      <c r="U4376" s="110">
        <f>$L$1*gp_need_index[[#This Row],[Normalised weighted population 2025/26]]</f>
        <v>6555.6117742551005</v>
      </c>
      <c r="V4376" s="4">
        <f>$M$1*gp_need_index[[#This Row],[Normalised travel time adjusted wp 2025/26]]</f>
        <v>9863.1051511713176</v>
      </c>
      <c r="W4376" s="115">
        <v>16418.716925426419</v>
      </c>
      <c r="X4376" s="43">
        <f>gp_need_index[[#This Row],[Combined weighted population 2025/26]]/gp_need_index[[#This Row],[Registered population 2025/26]]</f>
        <v>1.0615418632391473</v>
      </c>
    </row>
    <row r="4377" spans="1:24" ht="13">
      <c r="A4377" s="8" t="s">
        <v>1284</v>
      </c>
      <c r="B4377" s="3" t="s">
        <v>8649</v>
      </c>
      <c r="C4377" s="74" t="s">
        <v>6410</v>
      </c>
      <c r="D4377" s="74" t="s">
        <v>6794</v>
      </c>
      <c r="E4377" s="74" t="s">
        <v>6632</v>
      </c>
      <c r="F4377" s="41">
        <v>1.0262290602170865</v>
      </c>
      <c r="G4377" s="110">
        <v>10520.833333333334</v>
      </c>
      <c r="H4377" s="4">
        <v>5208.2815812178496</v>
      </c>
      <c r="I4377" s="46">
        <v>12765.858292048375</v>
      </c>
      <c r="J4377" s="110">
        <v>13100.694757913305</v>
      </c>
      <c r="K4377" s="46">
        <v>13141.331592277122</v>
      </c>
      <c r="L4377" s="110">
        <f>$L$1*gp_need_index[[#This Row],[Normalised weighted population (base year)]]</f>
        <v>5186.0839740548008</v>
      </c>
      <c r="M4377" s="4">
        <f>$M$1*gp_need_index[[#This Row],[Normalised travel time adjusted wp (base year)]]</f>
        <v>7802.7129417082733</v>
      </c>
      <c r="N4377" s="115">
        <v>12988.796915763074</v>
      </c>
      <c r="O4377" s="43">
        <f>gp_need_index[[#This Row],[Combined weighted population (base year)]]/gp_need_index[[#This Row],[Registered population (base year)]]</f>
        <v>1.2345787167457971</v>
      </c>
      <c r="P4377" s="77">
        <v>10624.078212199</v>
      </c>
      <c r="Q4377" s="4">
        <v>5316.6031549191794</v>
      </c>
      <c r="R4377" s="46">
        <v>12900.80768929033</v>
      </c>
      <c r="S4377" s="110">
        <v>13239.183751021779</v>
      </c>
      <c r="T4377" s="46">
        <v>13280.077440338235</v>
      </c>
      <c r="U4377" s="110">
        <f>$L$1*gp_need_index[[#This Row],[Normalised weighted population 2025/26]]</f>
        <v>5240.9066808665157</v>
      </c>
      <c r="V4377" s="4">
        <f>$M$1*gp_need_index[[#This Row],[Normalised travel time adjusted wp 2025/26]]</f>
        <v>7885.0937884796122</v>
      </c>
      <c r="W4377" s="115">
        <v>13126.000469346127</v>
      </c>
      <c r="X4377" s="43">
        <f>gp_need_index[[#This Row],[Combined weighted population 2025/26]]/gp_need_index[[#This Row],[Registered population 2025/26]]</f>
        <v>1.2354954667289928</v>
      </c>
    </row>
    <row r="4378" spans="1:24" ht="13">
      <c r="A4378" s="8" t="s">
        <v>1262</v>
      </c>
      <c r="B4378" s="3" t="s">
        <v>8648</v>
      </c>
      <c r="C4378" s="74" t="s">
        <v>6410</v>
      </c>
      <c r="D4378" s="74" t="s">
        <v>6794</v>
      </c>
      <c r="E4378" s="74" t="s">
        <v>6483</v>
      </c>
      <c r="F4378" s="41">
        <v>1.0262290602170865</v>
      </c>
      <c r="G4378" s="110">
        <v>7858.833333333333</v>
      </c>
      <c r="H4378" s="4">
        <v>2906.4257959262181</v>
      </c>
      <c r="I4378" s="46">
        <v>7123.8505961254559</v>
      </c>
      <c r="J4378" s="110">
        <v>7310.7025023887581</v>
      </c>
      <c r="K4378" s="46">
        <v>7333.3794528988265</v>
      </c>
      <c r="L4378" s="110">
        <f>$L$1*gp_need_index[[#This Row],[Normalised weighted population (base year)]]</f>
        <v>2894.0386588138203</v>
      </c>
      <c r="M4378" s="4">
        <f>$M$1*gp_need_index[[#This Row],[Normalised travel time adjusted wp (base year)]]</f>
        <v>4354.2204503247085</v>
      </c>
      <c r="N4378" s="115">
        <v>7248.2591091385293</v>
      </c>
      <c r="O4378" s="43">
        <f>gp_need_index[[#This Row],[Combined weighted population (base year)]]/gp_need_index[[#This Row],[Registered population (base year)]]</f>
        <v>0.92230726899309012</v>
      </c>
      <c r="P4378" s="77">
        <v>7932.3189321730515</v>
      </c>
      <c r="Q4378" s="4">
        <v>2962.4510051576526</v>
      </c>
      <c r="R4378" s="46">
        <v>7188.4264431364518</v>
      </c>
      <c r="S4378" s="110">
        <v>7376.972113179575</v>
      </c>
      <c r="T4378" s="46">
        <v>7399.7583824364874</v>
      </c>
      <c r="U4378" s="110">
        <f>$L$1*gp_need_index[[#This Row],[Normalised weighted population 2025/26]]</f>
        <v>2920.2723641889884</v>
      </c>
      <c r="V4378" s="4">
        <f>$M$1*gp_need_index[[#This Row],[Normalised travel time adjusted wp 2025/26]]</f>
        <v>4393.6331787018407</v>
      </c>
      <c r="W4378" s="115">
        <v>7313.9055428908287</v>
      </c>
      <c r="X4378" s="43">
        <f>gp_need_index[[#This Row],[Combined weighted population 2025/26]]/gp_need_index[[#This Row],[Registered population 2025/26]]</f>
        <v>0.92203876387597428</v>
      </c>
    </row>
    <row r="4379" spans="1:24" ht="13">
      <c r="A4379" s="8" t="s">
        <v>1310</v>
      </c>
      <c r="B4379" s="3" t="s">
        <v>8647</v>
      </c>
      <c r="C4379" s="74" t="s">
        <v>6410</v>
      </c>
      <c r="D4379" s="74" t="s">
        <v>6794</v>
      </c>
      <c r="E4379" s="74" t="s">
        <v>6557</v>
      </c>
      <c r="F4379" s="41">
        <v>1.0262290602170865</v>
      </c>
      <c r="G4379" s="110">
        <v>39884.5</v>
      </c>
      <c r="H4379" s="4">
        <v>12107.504833257866</v>
      </c>
      <c r="I4379" s="46">
        <v>29676.331542642783</v>
      </c>
      <c r="J4379" s="110">
        <v>30454.713829696982</v>
      </c>
      <c r="K4379" s="46">
        <v>30549.18081670523</v>
      </c>
      <c r="L4379" s="110">
        <f>$L$1*gp_need_index[[#This Row],[Normalised weighted population (base year)]]</f>
        <v>12055.902854405078</v>
      </c>
      <c r="M4379" s="4">
        <f>$M$1*gp_need_index[[#This Row],[Normalised travel time adjusted wp (base year)]]</f>
        <v>18138.686086969668</v>
      </c>
      <c r="N4379" s="115">
        <v>30194.588941374746</v>
      </c>
      <c r="O4379" s="43">
        <f>gp_need_index[[#This Row],[Combined weighted population (base year)]]/gp_need_index[[#This Row],[Registered population (base year)]]</f>
        <v>0.75705070745213665</v>
      </c>
      <c r="P4379" s="77">
        <v>40217.661555058978</v>
      </c>
      <c r="Q4379" s="4">
        <v>12334.718060952129</v>
      </c>
      <c r="R4379" s="46">
        <v>29930.356088121182</v>
      </c>
      <c r="S4379" s="110">
        <v>30715.401200275352</v>
      </c>
      <c r="T4379" s="46">
        <v>30810.27608814881</v>
      </c>
      <c r="U4379" s="110">
        <f>$L$1*gp_need_index[[#This Row],[Normalised weighted population 2025/26]]</f>
        <v>12159.099411517313</v>
      </c>
      <c r="V4379" s="4">
        <f>$M$1*gp_need_index[[#This Row],[Normalised travel time adjusted wp 2025/26]]</f>
        <v>18293.712344332274</v>
      </c>
      <c r="W4379" s="115">
        <v>30452.811755849587</v>
      </c>
      <c r="X4379" s="43">
        <f>gp_need_index[[#This Row],[Combined weighted population 2025/26]]/gp_need_index[[#This Row],[Registered population 2025/26]]</f>
        <v>0.75719996087189034</v>
      </c>
    </row>
    <row r="4380" spans="1:24" ht="13">
      <c r="A4380" s="8" t="s">
        <v>1294</v>
      </c>
      <c r="B4380" s="3" t="s">
        <v>8646</v>
      </c>
      <c r="C4380" s="74" t="s">
        <v>6410</v>
      </c>
      <c r="D4380" s="74" t="s">
        <v>6794</v>
      </c>
      <c r="E4380" s="74" t="s">
        <v>6631</v>
      </c>
      <c r="F4380" s="41">
        <v>1.0262290602170865</v>
      </c>
      <c r="G4380" s="110">
        <v>9643.6666666666679</v>
      </c>
      <c r="H4380" s="4">
        <v>3061.4659027137154</v>
      </c>
      <c r="I4380" s="46">
        <v>7503.864618403114</v>
      </c>
      <c r="J4380" s="110">
        <v>7700.6839353400737</v>
      </c>
      <c r="K4380" s="46">
        <v>7724.5705629847262</v>
      </c>
      <c r="L4380" s="110">
        <f>$L$1*gp_need_index[[#This Row],[Normalised weighted population (base year)]]</f>
        <v>3048.4179873136391</v>
      </c>
      <c r="M4380" s="4">
        <f>$M$1*gp_need_index[[#This Row],[Normalised travel time adjusted wp (base year)]]</f>
        <v>4586.4915802262076</v>
      </c>
      <c r="N4380" s="115">
        <v>7634.9095675398466</v>
      </c>
      <c r="O4380" s="43">
        <f>gp_need_index[[#This Row],[Combined weighted population (base year)]]/gp_need_index[[#This Row],[Registered population (base year)]]</f>
        <v>0.79170193573051528</v>
      </c>
      <c r="P4380" s="77">
        <v>9729.8212439476447</v>
      </c>
      <c r="Q4380" s="4">
        <v>3121.7881614776884</v>
      </c>
      <c r="R4380" s="46">
        <v>7575.0601548403711</v>
      </c>
      <c r="S4380" s="110">
        <v>7773.7468637897318</v>
      </c>
      <c r="T4380" s="46">
        <v>7797.7587058376266</v>
      </c>
      <c r="U4380" s="110">
        <f>$L$1*gp_need_index[[#This Row],[Normalised weighted population 2025/26]]</f>
        <v>3077.3409176873433</v>
      </c>
      <c r="V4380" s="4">
        <f>$M$1*gp_need_index[[#This Row],[Normalised travel time adjusted wp 2025/26]]</f>
        <v>4629.9473035224319</v>
      </c>
      <c r="W4380" s="115">
        <v>7707.2882212097757</v>
      </c>
      <c r="X4380" s="43">
        <f>gp_need_index[[#This Row],[Combined weighted population 2025/26]]/gp_need_index[[#This Row],[Registered population 2025/26]]</f>
        <v>0.79213050558395726</v>
      </c>
    </row>
    <row r="4381" spans="1:24" ht="13">
      <c r="A4381" s="8" t="s">
        <v>1292</v>
      </c>
      <c r="B4381" s="3" t="s">
        <v>8645</v>
      </c>
      <c r="C4381" s="74" t="s">
        <v>6410</v>
      </c>
      <c r="D4381" s="74" t="s">
        <v>6794</v>
      </c>
      <c r="E4381" s="74" t="s">
        <v>6557</v>
      </c>
      <c r="F4381" s="41">
        <v>1.0262290602170865</v>
      </c>
      <c r="G4381" s="110">
        <v>9272.5</v>
      </c>
      <c r="H4381" s="4">
        <v>4174.0046992484449</v>
      </c>
      <c r="I4381" s="46">
        <v>10230.774137309623</v>
      </c>
      <c r="J4381" s="110">
        <v>10499.117728224528</v>
      </c>
      <c r="K4381" s="46">
        <v>10531.684772642562</v>
      </c>
      <c r="L4381" s="110">
        <f>$L$1*gp_need_index[[#This Row],[Normalised weighted population (base year)]]</f>
        <v>4156.2151624951402</v>
      </c>
      <c r="M4381" s="4">
        <f>$M$1*gp_need_index[[#This Row],[Normalised travel time adjusted wp (base year)]]</f>
        <v>6253.2257478217025</v>
      </c>
      <c r="N4381" s="115">
        <v>10409.440910316844</v>
      </c>
      <c r="O4381" s="43">
        <f>gp_need_index[[#This Row],[Combined weighted population (base year)]]/gp_need_index[[#This Row],[Registered population (base year)]]</f>
        <v>1.1226142798939707</v>
      </c>
      <c r="P4381" s="77">
        <v>9358.3605049883081</v>
      </c>
      <c r="Q4381" s="4">
        <v>4253.2379613306239</v>
      </c>
      <c r="R4381" s="46">
        <v>10320.538019684065</v>
      </c>
      <c r="S4381" s="110">
        <v>10591.236032875089</v>
      </c>
      <c r="T4381" s="46">
        <v>10623.950641566295</v>
      </c>
      <c r="U4381" s="110">
        <f>$L$1*gp_need_index[[#This Row],[Normalised weighted population 2025/26]]</f>
        <v>4192.6814165597807</v>
      </c>
      <c r="V4381" s="4">
        <f>$M$1*gp_need_index[[#This Row],[Normalised travel time adjusted wp 2025/26]]</f>
        <v>6308.0089396522972</v>
      </c>
      <c r="W4381" s="115">
        <v>10500.690356212079</v>
      </c>
      <c r="X4381" s="43">
        <f>gp_need_index[[#This Row],[Combined weighted population 2025/26]]/gp_need_index[[#This Row],[Registered population 2025/26]]</f>
        <v>1.122065168425054</v>
      </c>
    </row>
    <row r="4382" spans="1:24" ht="13">
      <c r="A4382" s="8" t="s">
        <v>1264</v>
      </c>
      <c r="B4382" s="3" t="s">
        <v>8644</v>
      </c>
      <c r="C4382" s="74" t="s">
        <v>6410</v>
      </c>
      <c r="D4382" s="74" t="s">
        <v>6794</v>
      </c>
      <c r="E4382" s="74" t="s">
        <v>6633</v>
      </c>
      <c r="F4382" s="41">
        <v>1.0262290602170865</v>
      </c>
      <c r="G4382" s="110">
        <v>7851.75</v>
      </c>
      <c r="H4382" s="4">
        <v>3589.5424263573418</v>
      </c>
      <c r="I4382" s="46">
        <v>8798.2166927039325</v>
      </c>
      <c r="J4382" s="110">
        <v>9028.9856481398401</v>
      </c>
      <c r="K4382" s="46">
        <v>9056.9925135036119</v>
      </c>
      <c r="L4382" s="110">
        <f>$L$1*gp_need_index[[#This Row],[Normalised weighted population (base year)]]</f>
        <v>3574.2438578308788</v>
      </c>
      <c r="M4382" s="4">
        <f>$M$1*gp_need_index[[#This Row],[Normalised travel time adjusted wp (base year)]]</f>
        <v>5377.6219100658182</v>
      </c>
      <c r="N4382" s="115">
        <v>8951.8657678966974</v>
      </c>
      <c r="O4382" s="43">
        <f>gp_need_index[[#This Row],[Combined weighted population (base year)]]/gp_need_index[[#This Row],[Registered population (base year)]]</f>
        <v>1.1401109011235326</v>
      </c>
      <c r="P4382" s="77">
        <v>7925.5243762523423</v>
      </c>
      <c r="Q4382" s="4">
        <v>3660.402198011725</v>
      </c>
      <c r="R4382" s="46">
        <v>8882.014219607996</v>
      </c>
      <c r="S4382" s="110">
        <v>9114.9811054231122</v>
      </c>
      <c r="T4382" s="46">
        <v>9143.1358023032553</v>
      </c>
      <c r="U4382" s="110">
        <f>$L$1*gp_need_index[[#This Row],[Normalised weighted population 2025/26]]</f>
        <v>3608.2863014645577</v>
      </c>
      <c r="V4382" s="4">
        <f>$M$1*gp_need_index[[#This Row],[Normalised travel time adjusted wp 2025/26]]</f>
        <v>5428.769797906446</v>
      </c>
      <c r="W4382" s="115">
        <v>9037.0560993710042</v>
      </c>
      <c r="X4382" s="43">
        <f>gp_need_index[[#This Row],[Combined weighted population 2025/26]]/gp_need_index[[#This Row],[Registered population 2025/26]]</f>
        <v>1.1402470890694882</v>
      </c>
    </row>
    <row r="4383" spans="1:24" ht="13">
      <c r="A4383" s="8" t="s">
        <v>1288</v>
      </c>
      <c r="B4383" s="3" t="s">
        <v>8643</v>
      </c>
      <c r="C4383" s="74" t="s">
        <v>6410</v>
      </c>
      <c r="D4383" s="74" t="s">
        <v>6794</v>
      </c>
      <c r="E4383" s="74" t="s">
        <v>6632</v>
      </c>
      <c r="F4383" s="41">
        <v>1.0262290602170865</v>
      </c>
      <c r="G4383" s="110">
        <v>13748.833333333334</v>
      </c>
      <c r="H4383" s="4">
        <v>5813.6493085700595</v>
      </c>
      <c r="I4383" s="46">
        <v>14249.656451085437</v>
      </c>
      <c r="J4383" s="110">
        <v>14623.411548213751</v>
      </c>
      <c r="K4383" s="46">
        <v>14668.771673298701</v>
      </c>
      <c r="L4383" s="110">
        <f>$L$1*gp_need_index[[#This Row],[Normalised weighted population (base year)]]</f>
        <v>5788.871634490235</v>
      </c>
      <c r="M4383" s="4">
        <f>$M$1*gp_need_index[[#This Row],[Normalised travel time adjusted wp (base year)]]</f>
        <v>8709.6359885991278</v>
      </c>
      <c r="N4383" s="115">
        <v>14498.507623089363</v>
      </c>
      <c r="O4383" s="43">
        <f>gp_need_index[[#This Row],[Combined weighted population (base year)]]/gp_need_index[[#This Row],[Registered population (base year)]]</f>
        <v>1.0545263930095423</v>
      </c>
      <c r="P4383" s="77">
        <v>13873.835409695686</v>
      </c>
      <c r="Q4383" s="4">
        <v>5928.0034048304224</v>
      </c>
      <c r="R4383" s="46">
        <v>14384.378460975828</v>
      </c>
      <c r="S4383" s="110">
        <v>14761.667189814125</v>
      </c>
      <c r="T4383" s="46">
        <v>14807.263583308291</v>
      </c>
      <c r="U4383" s="110">
        <f>$L$1*gp_need_index[[#This Row],[Normalised weighted population 2025/26]]</f>
        <v>5843.6019660089705</v>
      </c>
      <c r="V4383" s="4">
        <f>$M$1*gp_need_index[[#This Row],[Normalised travel time adjusted wp 2025/26]]</f>
        <v>8791.8660587381983</v>
      </c>
      <c r="W4383" s="115">
        <v>14635.46802474717</v>
      </c>
      <c r="X4383" s="43">
        <f>gp_need_index[[#This Row],[Combined weighted population 2025/26]]/gp_need_index[[#This Row],[Registered population 2025/26]]</f>
        <v>1.0548970484772522</v>
      </c>
    </row>
    <row r="4384" spans="1:24" ht="13">
      <c r="A4384" s="8" t="s">
        <v>1285</v>
      </c>
      <c r="B4384" s="3" t="s">
        <v>8642</v>
      </c>
      <c r="C4384" s="74" t="s">
        <v>6410</v>
      </c>
      <c r="D4384" s="74" t="s">
        <v>6794</v>
      </c>
      <c r="E4384" s="74" t="s">
        <v>6483</v>
      </c>
      <c r="F4384" s="41">
        <v>1.0262290602170865</v>
      </c>
      <c r="G4384" s="110">
        <v>9229.6666666666661</v>
      </c>
      <c r="H4384" s="4">
        <v>3893.7304587111194</v>
      </c>
      <c r="I4384" s="46">
        <v>9543.8025936600279</v>
      </c>
      <c r="J4384" s="110">
        <v>9794.1275665891226</v>
      </c>
      <c r="K4384" s="46">
        <v>9824.5078133635288</v>
      </c>
      <c r="L4384" s="110">
        <f>$L$1*gp_need_index[[#This Row],[Normalised weighted population (base year)]]</f>
        <v>3877.135445985049</v>
      </c>
      <c r="M4384" s="4">
        <f>$M$1*gp_need_index[[#This Row],[Normalised travel time adjusted wp (base year)]]</f>
        <v>5833.3368824127228</v>
      </c>
      <c r="N4384" s="115">
        <v>9710.4723283977728</v>
      </c>
      <c r="O4384" s="43">
        <f>gp_need_index[[#This Row],[Combined weighted population (base year)]]/gp_need_index[[#This Row],[Registered population (base year)]]</f>
        <v>1.0520935023003113</v>
      </c>
      <c r="P4384" s="77">
        <v>9316.8617979333194</v>
      </c>
      <c r="Q4384" s="4">
        <v>3969.8768679306877</v>
      </c>
      <c r="R4384" s="46">
        <v>9632.9585885961369</v>
      </c>
      <c r="S4384" s="110">
        <v>9885.6220394851262</v>
      </c>
      <c r="T4384" s="46">
        <v>9916.1571211023293</v>
      </c>
      <c r="U4384" s="110">
        <f>$L$1*gp_need_index[[#This Row],[Normalised weighted population 2025/26]]</f>
        <v>3913.3547479662616</v>
      </c>
      <c r="V4384" s="4">
        <f>$M$1*gp_need_index[[#This Row],[Normalised travel time adjusted wp 2025/26]]</f>
        <v>5887.7539888201436</v>
      </c>
      <c r="W4384" s="115">
        <v>9801.1087367864056</v>
      </c>
      <c r="X4384" s="43">
        <f>gp_need_index[[#This Row],[Combined weighted population 2025/26]]/gp_need_index[[#This Row],[Registered population 2025/26]]</f>
        <v>1.0519753270313081</v>
      </c>
    </row>
    <row r="4385" spans="1:24" ht="13">
      <c r="A4385" s="8" t="s">
        <v>1300</v>
      </c>
      <c r="B4385" s="3" t="s">
        <v>9427</v>
      </c>
      <c r="C4385" s="74" t="s">
        <v>6410</v>
      </c>
      <c r="D4385" s="74" t="s">
        <v>6794</v>
      </c>
      <c r="E4385" s="74" t="s">
        <v>6483</v>
      </c>
      <c r="F4385" s="41">
        <v>1.0262290602170865</v>
      </c>
      <c r="G4385" s="110">
        <v>8259.75</v>
      </c>
      <c r="H4385" s="4">
        <v>3248.5403086865413</v>
      </c>
      <c r="I4385" s="46">
        <v>7962.3969230562352</v>
      </c>
      <c r="J4385" s="110">
        <v>8171.2431114234214</v>
      </c>
      <c r="K4385" s="46">
        <v>8196.5893590081014</v>
      </c>
      <c r="L4385" s="110">
        <f>$L$1*gp_need_index[[#This Row],[Normalised weighted population (base year)]]</f>
        <v>3234.6950853626727</v>
      </c>
      <c r="M4385" s="4">
        <f>$M$1*gp_need_index[[#This Row],[Normalised travel time adjusted wp (base year)]]</f>
        <v>4866.7544396327521</v>
      </c>
      <c r="N4385" s="115">
        <v>8101.4495249954252</v>
      </c>
      <c r="O4385" s="43">
        <f>gp_need_index[[#This Row],[Combined weighted population (base year)]]/gp_need_index[[#This Row],[Registered population (base year)]]</f>
        <v>0.98083471351983109</v>
      </c>
      <c r="P4385" s="77">
        <v>8339.3136516505765</v>
      </c>
      <c r="Q4385" s="4">
        <v>3312.5118092963289</v>
      </c>
      <c r="R4385" s="46">
        <v>8037.8536022000171</v>
      </c>
      <c r="S4385" s="110">
        <v>8248.6789483482462</v>
      </c>
      <c r="T4385" s="46">
        <v>8274.1577785033842</v>
      </c>
      <c r="U4385" s="110">
        <f>$L$1*gp_need_index[[#This Row],[Normalised weighted population 2025/26]]</f>
        <v>3265.3490896207891</v>
      </c>
      <c r="V4385" s="4">
        <f>$M$1*gp_need_index[[#This Row],[Normalised travel time adjusted wp 2025/26]]</f>
        <v>4912.8109679543868</v>
      </c>
      <c r="W4385" s="115">
        <v>8178.1600575751763</v>
      </c>
      <c r="X4385" s="43">
        <f>gp_need_index[[#This Row],[Combined weighted population 2025/26]]/gp_need_index[[#This Row],[Registered population 2025/26]]</f>
        <v>0.98067543675569713</v>
      </c>
    </row>
    <row r="4386" spans="1:24" ht="13">
      <c r="A4386" s="8" t="s">
        <v>1322</v>
      </c>
      <c r="B4386" s="3" t="s">
        <v>8641</v>
      </c>
      <c r="C4386" s="74" t="s">
        <v>6410</v>
      </c>
      <c r="D4386" s="74" t="s">
        <v>6794</v>
      </c>
      <c r="E4386" s="74" t="s">
        <v>6631</v>
      </c>
      <c r="F4386" s="41">
        <v>1.0262290602170865</v>
      </c>
      <c r="G4386" s="110">
        <v>10945.666666666666</v>
      </c>
      <c r="H4386" s="4">
        <v>5170.9196647676372</v>
      </c>
      <c r="I4386" s="46">
        <v>12674.281651368507</v>
      </c>
      <c r="J4386" s="110">
        <v>13006.716148010566</v>
      </c>
      <c r="K4386" s="46">
        <v>13047.061471635836</v>
      </c>
      <c r="L4386" s="110">
        <f>$L$1*gp_need_index[[#This Row],[Normalised weighted population (base year)]]</f>
        <v>5148.8812934545113</v>
      </c>
      <c r="M4386" s="4">
        <f>$M$1*gp_need_index[[#This Row],[Normalised travel time adjusted wp (base year)]]</f>
        <v>7746.7397182050754</v>
      </c>
      <c r="N4386" s="115">
        <v>12895.621011659587</v>
      </c>
      <c r="O4386" s="43">
        <f>gp_need_index[[#This Row],[Combined weighted population (base year)]]/gp_need_index[[#This Row],[Registered population (base year)]]</f>
        <v>1.1781485225501345</v>
      </c>
      <c r="P4386" s="77">
        <v>11053.277715315868</v>
      </c>
      <c r="Q4386" s="4">
        <v>5277.0699668923544</v>
      </c>
      <c r="R4386" s="46">
        <v>12804.87988704187</v>
      </c>
      <c r="S4386" s="110">
        <v>13140.739852671652</v>
      </c>
      <c r="T4386" s="46">
        <v>13181.329464767794</v>
      </c>
      <c r="U4386" s="110">
        <f>$L$1*gp_need_index[[#This Row],[Normalised weighted population 2025/26]]</f>
        <v>5201.9363565431668</v>
      </c>
      <c r="V4386" s="4">
        <f>$M$1*gp_need_index[[#This Row],[Normalised travel time adjusted wp 2025/26]]</f>
        <v>7826.4618224919504</v>
      </c>
      <c r="W4386" s="115">
        <v>13028.398179035117</v>
      </c>
      <c r="X4386" s="43">
        <f>gp_need_index[[#This Row],[Combined weighted population 2025/26]]/gp_need_index[[#This Row],[Registered population 2025/26]]</f>
        <v>1.1786909290248306</v>
      </c>
    </row>
    <row r="4387" spans="1:24" ht="13">
      <c r="A4387" s="8" t="s">
        <v>1287</v>
      </c>
      <c r="B4387" s="3" t="s">
        <v>8640</v>
      </c>
      <c r="C4387" s="74" t="s">
        <v>6410</v>
      </c>
      <c r="D4387" s="74" t="s">
        <v>6794</v>
      </c>
      <c r="E4387" s="74" t="s">
        <v>6633</v>
      </c>
      <c r="F4387" s="41">
        <v>1.0262290602170865</v>
      </c>
      <c r="G4387" s="110">
        <v>4829.666666666667</v>
      </c>
      <c r="H4387" s="4">
        <v>1983.9217881094794</v>
      </c>
      <c r="I4387" s="46">
        <v>4862.7294846817331</v>
      </c>
      <c r="J4387" s="110">
        <v>4990.2743091548518</v>
      </c>
      <c r="K4387" s="46">
        <v>5005.7535607730642</v>
      </c>
      <c r="L4387" s="110">
        <f>$L$1*gp_need_index[[#This Row],[Normalised weighted population (base year)]]</f>
        <v>1975.4663473258092</v>
      </c>
      <c r="M4387" s="4">
        <f>$M$1*gp_need_index[[#This Row],[Normalised travel time adjusted wp (base year)]]</f>
        <v>2972.1841974218255</v>
      </c>
      <c r="N4387" s="115">
        <v>4947.6505447476347</v>
      </c>
      <c r="O4387" s="43">
        <f>gp_need_index[[#This Row],[Combined weighted population (base year)]]/gp_need_index[[#This Row],[Registered population (base year)]]</f>
        <v>1.024428989871137</v>
      </c>
      <c r="P4387" s="77">
        <v>4875.0975858894672</v>
      </c>
      <c r="Q4387" s="4">
        <v>2021.3841996161013</v>
      </c>
      <c r="R4387" s="46">
        <v>4904.9154254233217</v>
      </c>
      <c r="S4387" s="110">
        <v>5033.5667474764668</v>
      </c>
      <c r="T4387" s="46">
        <v>5049.1146179944708</v>
      </c>
      <c r="U4387" s="110">
        <f>$L$1*gp_need_index[[#This Row],[Normalised weighted population 2025/26]]</f>
        <v>1992.6042338826931</v>
      </c>
      <c r="V4387" s="4">
        <f>$M$1*gp_need_index[[#This Row],[Normalised travel time adjusted wp 2025/26]]</f>
        <v>2997.9299812468416</v>
      </c>
      <c r="W4387" s="115">
        <v>4990.5342151295345</v>
      </c>
      <c r="X4387" s="43">
        <f>gp_need_index[[#This Row],[Combined weighted population 2025/26]]/gp_need_index[[#This Row],[Registered population 2025/26]]</f>
        <v>1.0236788345681918</v>
      </c>
    </row>
    <row r="4388" spans="1:24" ht="13">
      <c r="A4388" s="8" t="s">
        <v>1304</v>
      </c>
      <c r="B4388" s="3" t="s">
        <v>8639</v>
      </c>
      <c r="C4388" s="74" t="s">
        <v>6410</v>
      </c>
      <c r="D4388" s="74" t="s">
        <v>6794</v>
      </c>
      <c r="E4388" s="74" t="s">
        <v>6631</v>
      </c>
      <c r="F4388" s="41">
        <v>1.0262290602170865</v>
      </c>
      <c r="G4388" s="110">
        <v>9382.5833333333321</v>
      </c>
      <c r="H4388" s="4">
        <v>3934.9699191163213</v>
      </c>
      <c r="I4388" s="46">
        <v>9644.8833626936885</v>
      </c>
      <c r="J4388" s="110">
        <v>9897.859589200556</v>
      </c>
      <c r="K4388" s="46">
        <v>9928.5616006675209</v>
      </c>
      <c r="L4388" s="110">
        <f>$L$1*gp_need_index[[#This Row],[Normalised weighted population (base year)]]</f>
        <v>3918.1991445142053</v>
      </c>
      <c r="M4388" s="4">
        <f>$M$1*gp_need_index[[#This Row],[Normalised travel time adjusted wp (base year)]]</f>
        <v>5895.1191932181027</v>
      </c>
      <c r="N4388" s="115">
        <v>9813.3183377323076</v>
      </c>
      <c r="O4388" s="43">
        <f>gp_need_index[[#This Row],[Combined weighted population (base year)]]/gp_need_index[[#This Row],[Registered population (base year)]]</f>
        <v>1.0459079327192022</v>
      </c>
      <c r="P4388" s="77">
        <v>9470.6081017107845</v>
      </c>
      <c r="Q4388" s="4">
        <v>4011.9053636441199</v>
      </c>
      <c r="R4388" s="46">
        <v>9734.9412878629573</v>
      </c>
      <c r="S4388" s="110">
        <v>9990.2796491121171</v>
      </c>
      <c r="T4388" s="46">
        <v>10021.138001095016</v>
      </c>
      <c r="U4388" s="110">
        <f>$L$1*gp_need_index[[#This Row],[Normalised weighted population 2025/26]]</f>
        <v>3954.7848524056903</v>
      </c>
      <c r="V4388" s="4">
        <f>$M$1*gp_need_index[[#This Row],[Normalised travel time adjusted wp 2025/26]]</f>
        <v>5950.0867642469693</v>
      </c>
      <c r="W4388" s="115">
        <v>9904.8716166526592</v>
      </c>
      <c r="X4388" s="43">
        <f>gp_need_index[[#This Row],[Combined weighted population 2025/26]]/gp_need_index[[#This Row],[Registered population 2025/26]]</f>
        <v>1.0458538153282289</v>
      </c>
    </row>
    <row r="4389" spans="1:24" ht="13">
      <c r="A4389" s="8" t="s">
        <v>1289</v>
      </c>
      <c r="B4389" s="3" t="s">
        <v>8638</v>
      </c>
      <c r="C4389" s="74" t="s">
        <v>6410</v>
      </c>
      <c r="D4389" s="74" t="s">
        <v>6794</v>
      </c>
      <c r="E4389" s="74" t="s">
        <v>6557</v>
      </c>
      <c r="F4389" s="41">
        <v>1.0262290602170865</v>
      </c>
      <c r="G4389" s="110">
        <v>10003.25</v>
      </c>
      <c r="H4389" s="4">
        <v>3166.5758732706918</v>
      </c>
      <c r="I4389" s="46">
        <v>7761.4964242660335</v>
      </c>
      <c r="J4389" s="110">
        <v>7965.0731813528091</v>
      </c>
      <c r="K4389" s="46">
        <v>7989.7799137473494</v>
      </c>
      <c r="L4389" s="110">
        <f>$L$1*gp_need_index[[#This Row],[Normalised weighted population (base year)]]</f>
        <v>3153.0799809709488</v>
      </c>
      <c r="M4389" s="4">
        <f>$M$1*gp_need_index[[#This Row],[Normalised travel time adjusted wp (base year)]]</f>
        <v>4743.9605869951783</v>
      </c>
      <c r="N4389" s="115">
        <v>7897.0405679661271</v>
      </c>
      <c r="O4389" s="43">
        <f>gp_need_index[[#This Row],[Combined weighted population (base year)]]/gp_need_index[[#This Row],[Registered population (base year)]]</f>
        <v>0.78944748636354456</v>
      </c>
      <c r="P4389" s="77">
        <v>10091.865948948103</v>
      </c>
      <c r="Q4389" s="4">
        <v>3229.6021190619986</v>
      </c>
      <c r="R4389" s="46">
        <v>7836.6721451446647</v>
      </c>
      <c r="S4389" s="110">
        <v>8042.2206907412283</v>
      </c>
      <c r="T4389" s="46">
        <v>8067.0618048556953</v>
      </c>
      <c r="U4389" s="110">
        <f>$L$1*gp_need_index[[#This Row],[Normalised weighted population 2025/26]]</f>
        <v>3183.6198469452975</v>
      </c>
      <c r="V4389" s="4">
        <f>$M$1*gp_need_index[[#This Row],[Normalised travel time adjusted wp 2025/26]]</f>
        <v>4789.8469880555667</v>
      </c>
      <c r="W4389" s="115">
        <v>7973.4668350008642</v>
      </c>
      <c r="X4389" s="43">
        <f>gp_need_index[[#This Row],[Combined weighted population 2025/26]]/gp_need_index[[#This Row],[Registered population 2025/26]]</f>
        <v>0.79008846087892748</v>
      </c>
    </row>
    <row r="4390" spans="1:24" ht="13">
      <c r="A4390" s="8" t="s">
        <v>1286</v>
      </c>
      <c r="B4390" s="3" t="s">
        <v>8637</v>
      </c>
      <c r="C4390" s="74" t="s">
        <v>6410</v>
      </c>
      <c r="D4390" s="74" t="s">
        <v>6794</v>
      </c>
      <c r="E4390" s="74" t="s">
        <v>6633</v>
      </c>
      <c r="F4390" s="41">
        <v>1.0262290602170865</v>
      </c>
      <c r="G4390" s="110">
        <v>5475.5</v>
      </c>
      <c r="H4390" s="4">
        <v>3045.7221923747888</v>
      </c>
      <c r="I4390" s="46">
        <v>7465.2756957337688</v>
      </c>
      <c r="J4390" s="110">
        <v>7661.0828614943221</v>
      </c>
      <c r="K4390" s="46">
        <v>7684.8466512049381</v>
      </c>
      <c r="L4390" s="110">
        <f>$L$1*gp_need_index[[#This Row],[Normalised weighted population (base year)]]</f>
        <v>3032.7413763993391</v>
      </c>
      <c r="M4390" s="4">
        <f>$M$1*gp_need_index[[#This Row],[Normalised travel time adjusted wp (base year)]]</f>
        <v>4562.9053646008761</v>
      </c>
      <c r="N4390" s="115">
        <v>7595.6467410002151</v>
      </c>
      <c r="O4390" s="43">
        <f>gp_need_index[[#This Row],[Combined weighted population (base year)]]/gp_need_index[[#This Row],[Registered population (base year)]]</f>
        <v>1.3872060525979755</v>
      </c>
      <c r="P4390" s="77">
        <v>5531.3245042861745</v>
      </c>
      <c r="Q4390" s="4">
        <v>3108.7800317637302</v>
      </c>
      <c r="R4390" s="46">
        <v>7543.4957564929327</v>
      </c>
      <c r="S4390" s="110">
        <v>7741.3545609373223</v>
      </c>
      <c r="T4390" s="46">
        <v>7765.2663484203731</v>
      </c>
      <c r="U4390" s="110">
        <f>$L$1*gp_need_index[[#This Row],[Normalised weighted population 2025/26]]</f>
        <v>3064.5179944905308</v>
      </c>
      <c r="V4390" s="4">
        <f>$M$1*gp_need_index[[#This Row],[Normalised travel time adjusted wp 2025/26]]</f>
        <v>4610.6548493334512</v>
      </c>
      <c r="W4390" s="115">
        <v>7675.1728438239825</v>
      </c>
      <c r="X4390" s="43">
        <f>gp_need_index[[#This Row],[Combined weighted population 2025/26]]/gp_need_index[[#This Row],[Registered population 2025/26]]</f>
        <v>1.387583179738697</v>
      </c>
    </row>
    <row r="4391" spans="1:24" ht="13">
      <c r="A4391" s="8" t="s">
        <v>1283</v>
      </c>
      <c r="B4391" s="3" t="s">
        <v>12822</v>
      </c>
      <c r="C4391" s="74" t="s">
        <v>6410</v>
      </c>
      <c r="D4391" s="74" t="s">
        <v>6794</v>
      </c>
      <c r="E4391" s="74" t="s">
        <v>6630</v>
      </c>
      <c r="F4391" s="41">
        <v>1.0262290602170865</v>
      </c>
      <c r="G4391" s="110">
        <v>10369.083333333332</v>
      </c>
      <c r="H4391" s="4">
        <v>6458.0021769531795</v>
      </c>
      <c r="I4391" s="46">
        <v>15829.009886490594</v>
      </c>
      <c r="J4391" s="110">
        <v>16244.189939980213</v>
      </c>
      <c r="K4391" s="46">
        <v>16294.577531490702</v>
      </c>
      <c r="L4391" s="110">
        <f>$L$1*gp_need_index[[#This Row],[Normalised weighted population (base year)]]</f>
        <v>6430.4782819512129</v>
      </c>
      <c r="M4391" s="4">
        <f>$M$1*gp_need_index[[#This Row],[Normalised travel time adjusted wp (base year)]]</f>
        <v>9674.9640698017174</v>
      </c>
      <c r="N4391" s="115">
        <v>16105.44235175293</v>
      </c>
      <c r="O4391" s="43">
        <f>gp_need_index[[#This Row],[Combined weighted population (base year)]]/gp_need_index[[#This Row],[Registered population (base year)]]</f>
        <v>1.5532175635988008</v>
      </c>
      <c r="P4391" s="77">
        <v>10471.052473172269</v>
      </c>
      <c r="Q4391" s="4">
        <v>6586.0233268275133</v>
      </c>
      <c r="R4391" s="46">
        <v>15981.072481960235</v>
      </c>
      <c r="S4391" s="110">
        <v>16400.240994423195</v>
      </c>
      <c r="T4391" s="46">
        <v>16450.89867638861</v>
      </c>
      <c r="U4391" s="110">
        <f>$L$1*gp_need_index[[#This Row],[Normalised weighted population 2025/26]]</f>
        <v>6492.2531639354102</v>
      </c>
      <c r="V4391" s="4">
        <f>$M$1*gp_need_index[[#This Row],[Normalised travel time adjusted wp 2025/26]]</f>
        <v>9767.7803123409722</v>
      </c>
      <c r="W4391" s="115">
        <v>16260.033476276381</v>
      </c>
      <c r="X4391" s="43">
        <f>gp_need_index[[#This Row],[Combined weighted population 2025/26]]/gp_need_index[[#This Row],[Registered population 2025/26]]</f>
        <v>1.5528556960187121</v>
      </c>
    </row>
    <row r="4392" spans="1:24" ht="13">
      <c r="A4392" s="8" t="s">
        <v>1258</v>
      </c>
      <c r="B4392" s="3" t="s">
        <v>7115</v>
      </c>
      <c r="C4392" s="74" t="s">
        <v>6410</v>
      </c>
      <c r="D4392" s="74" t="s">
        <v>6794</v>
      </c>
      <c r="E4392" s="74" t="s">
        <v>6631</v>
      </c>
      <c r="F4392" s="41">
        <v>1.0262290602170865</v>
      </c>
      <c r="G4392" s="110">
        <v>3504.75</v>
      </c>
      <c r="H4392" s="4">
        <v>1175.7260475029314</v>
      </c>
      <c r="I4392" s="46">
        <v>2881.7858402315828</v>
      </c>
      <c r="J4392" s="110">
        <v>2957.3723745677644</v>
      </c>
      <c r="K4392" s="46">
        <v>2966.5458003713725</v>
      </c>
      <c r="L4392" s="110">
        <f>$L$1*gp_need_index[[#This Row],[Normalised weighted population (base year)]]</f>
        <v>1170.7151231650557</v>
      </c>
      <c r="M4392" s="4">
        <f>$M$1*gp_need_index[[#This Row],[Normalised travel time adjusted wp (base year)]]</f>
        <v>1761.3972485353838</v>
      </c>
      <c r="N4392" s="115">
        <v>2932.1123717004393</v>
      </c>
      <c r="O4392" s="43">
        <f>gp_need_index[[#This Row],[Combined weighted population (base year)]]/gp_need_index[[#This Row],[Registered population (base year)]]</f>
        <v>0.83661099128338379</v>
      </c>
      <c r="P4392" s="77">
        <v>3535.7688501137518</v>
      </c>
      <c r="Q4392" s="4">
        <v>1198.809932053684</v>
      </c>
      <c r="R4392" s="46">
        <v>2908.9281142088339</v>
      </c>
      <c r="S4392" s="110">
        <v>2985.2265648835933</v>
      </c>
      <c r="T4392" s="46">
        <v>2994.447445111512</v>
      </c>
      <c r="U4392" s="110">
        <f>$L$1*gp_need_index[[#This Row],[Normalised weighted population 2025/26]]</f>
        <v>1181.7415742561277</v>
      </c>
      <c r="V4392" s="4">
        <f>$M$1*gp_need_index[[#This Row],[Normalised travel time adjusted wp 2025/26]]</f>
        <v>1777.9639505457626</v>
      </c>
      <c r="W4392" s="115">
        <v>2959.7055248018905</v>
      </c>
      <c r="X4392" s="43">
        <f>gp_need_index[[#This Row],[Combined weighted population 2025/26]]/gp_need_index[[#This Row],[Registered population 2025/26]]</f>
        <v>0.83707551321028006</v>
      </c>
    </row>
    <row r="4393" spans="1:24" ht="13">
      <c r="A4393" s="8" t="s">
        <v>1267</v>
      </c>
      <c r="B4393" s="3" t="s">
        <v>8636</v>
      </c>
      <c r="C4393" s="74" t="s">
        <v>6410</v>
      </c>
      <c r="D4393" s="74" t="s">
        <v>6794</v>
      </c>
      <c r="E4393" s="74" t="s">
        <v>6630</v>
      </c>
      <c r="F4393" s="41">
        <v>1.0262290602170865</v>
      </c>
      <c r="G4393" s="110">
        <v>3060.583333333333</v>
      </c>
      <c r="H4393" s="4">
        <v>1616.715640319306</v>
      </c>
      <c r="I4393" s="46">
        <v>3962.6818252842158</v>
      </c>
      <c r="J4393" s="110">
        <v>4066.6192455007499</v>
      </c>
      <c r="K4393" s="46">
        <v>4079.2334263326711</v>
      </c>
      <c r="L4393" s="110">
        <f>$L$1*gp_need_index[[#This Row],[Normalised weighted population (base year)]]</f>
        <v>1609.8252258671416</v>
      </c>
      <c r="M4393" s="4">
        <f>$M$1*gp_need_index[[#This Row],[Normalised travel time adjusted wp (base year)]]</f>
        <v>2422.0595321253581</v>
      </c>
      <c r="N4393" s="115">
        <v>4031.8847579924995</v>
      </c>
      <c r="O4393" s="43">
        <f>gp_need_index[[#This Row],[Combined weighted population (base year)]]/gp_need_index[[#This Row],[Registered population (base year)]]</f>
        <v>1.3173582676480518</v>
      </c>
      <c r="P4393" s="77">
        <v>3089.7225254197738</v>
      </c>
      <c r="Q4393" s="4">
        <v>1647.5339961660457</v>
      </c>
      <c r="R4393" s="46">
        <v>3997.7629751132422</v>
      </c>
      <c r="S4393" s="110">
        <v>4102.6205409211261</v>
      </c>
      <c r="T4393" s="46">
        <v>4115.2928697397956</v>
      </c>
      <c r="U4393" s="110">
        <f>$L$1*gp_need_index[[#This Row],[Normalised weighted population 2025/26]]</f>
        <v>1624.0768166930443</v>
      </c>
      <c r="V4393" s="4">
        <f>$M$1*gp_need_index[[#This Row],[Normalised travel time adjusted wp 2025/26]]</f>
        <v>2443.4699564623347</v>
      </c>
      <c r="W4393" s="115">
        <v>4067.546773155379</v>
      </c>
      <c r="X4393" s="43">
        <f>gp_need_index[[#This Row],[Combined weighted population 2025/26]]/gp_need_index[[#This Row],[Registered population 2025/26]]</f>
        <v>1.3164763954338445</v>
      </c>
    </row>
    <row r="4394" spans="1:24" ht="13">
      <c r="A4394" s="8" t="s">
        <v>1280</v>
      </c>
      <c r="B4394" s="3" t="s">
        <v>8635</v>
      </c>
      <c r="C4394" s="74" t="s">
        <v>6410</v>
      </c>
      <c r="D4394" s="74" t="s">
        <v>6794</v>
      </c>
      <c r="E4394" s="74" t="s">
        <v>6633</v>
      </c>
      <c r="F4394" s="41">
        <v>1.0262290602170865</v>
      </c>
      <c r="G4394" s="110">
        <v>5098.0833333333339</v>
      </c>
      <c r="H4394" s="4">
        <v>2669.3564548430545</v>
      </c>
      <c r="I4394" s="46">
        <v>6542.7772485225232</v>
      </c>
      <c r="J4394" s="110">
        <v>6714.3881469610042</v>
      </c>
      <c r="K4394" s="46">
        <v>6735.215399562826</v>
      </c>
      <c r="L4394" s="110">
        <f>$L$1*gp_need_index[[#This Row],[Normalised weighted population (base year)]]</f>
        <v>2657.9797032141805</v>
      </c>
      <c r="M4394" s="4">
        <f>$M$1*gp_need_index[[#This Row],[Normalised travel time adjusted wp (base year)]]</f>
        <v>3999.0583902658664</v>
      </c>
      <c r="N4394" s="115">
        <v>6657.0380934800469</v>
      </c>
      <c r="O4394" s="43">
        <f>gp_need_index[[#This Row],[Combined weighted population (base year)]]/gp_need_index[[#This Row],[Registered population (base year)]]</f>
        <v>1.305792325902881</v>
      </c>
      <c r="P4394" s="77">
        <v>5149.7604304287288</v>
      </c>
      <c r="Q4394" s="4">
        <v>2723.6138833662062</v>
      </c>
      <c r="R4394" s="46">
        <v>6608.8850164937285</v>
      </c>
      <c r="S4394" s="110">
        <v>6782.2298595591428</v>
      </c>
      <c r="T4394" s="46">
        <v>6803.1790665469371</v>
      </c>
      <c r="U4394" s="110">
        <f>$L$1*gp_need_index[[#This Row],[Normalised weighted population 2025/26]]</f>
        <v>2684.8357459645181</v>
      </c>
      <c r="V4394" s="4">
        <f>$M$1*gp_need_index[[#This Row],[Normalised travel time adjusted wp 2025/26]]</f>
        <v>4039.4120622068835</v>
      </c>
      <c r="W4394" s="115">
        <v>6724.2478081714016</v>
      </c>
      <c r="X4394" s="43">
        <f>gp_need_index[[#This Row],[Combined weighted population 2025/26]]/gp_need_index[[#This Row],[Registered population 2025/26]]</f>
        <v>1.305739926937066</v>
      </c>
    </row>
    <row r="4395" spans="1:24" ht="13">
      <c r="A4395" s="8" t="s">
        <v>1277</v>
      </c>
      <c r="B4395" s="3" t="s">
        <v>12823</v>
      </c>
      <c r="C4395" s="74" t="s">
        <v>6410</v>
      </c>
      <c r="D4395" s="74" t="s">
        <v>6794</v>
      </c>
      <c r="E4395" s="74" t="s">
        <v>6631</v>
      </c>
      <c r="F4395" s="41">
        <v>1.0262290602170865</v>
      </c>
      <c r="G4395" s="110">
        <v>9665</v>
      </c>
      <c r="H4395" s="4">
        <v>4160.0028527375371</v>
      </c>
      <c r="I4395" s="46">
        <v>10196.454643327221</v>
      </c>
      <c r="J4395" s="110">
        <v>10463.898066167842</v>
      </c>
      <c r="K4395" s="46">
        <v>10496.355863282599</v>
      </c>
      <c r="L4395" s="110">
        <f>$L$1*gp_need_index[[#This Row],[Normalised weighted population (base year)]]</f>
        <v>4142.2729916149674</v>
      </c>
      <c r="M4395" s="4">
        <f>$M$1*gp_need_index[[#This Row],[Normalised travel time adjusted wp (base year)]]</f>
        <v>6232.2490807051508</v>
      </c>
      <c r="N4395" s="115">
        <v>10374.522072320118</v>
      </c>
      <c r="O4395" s="43">
        <f>gp_need_index[[#This Row],[Combined weighted population (base year)]]/gp_need_index[[#This Row],[Registered population (base year)]]</f>
        <v>1.0734114922214297</v>
      </c>
      <c r="P4395" s="77">
        <v>9752.3097099121296</v>
      </c>
      <c r="Q4395" s="4">
        <v>4243.5026084890378</v>
      </c>
      <c r="R4395" s="46">
        <v>10296.915057590217</v>
      </c>
      <c r="S4395" s="110">
        <v>10566.993462685976</v>
      </c>
      <c r="T4395" s="46">
        <v>10599.633190013481</v>
      </c>
      <c r="U4395" s="110">
        <f>$L$1*gp_need_index[[#This Row],[Normalised weighted population 2025/26]]</f>
        <v>4183.0846732518185</v>
      </c>
      <c r="V4395" s="4">
        <f>$M$1*gp_need_index[[#This Row],[Normalised travel time adjusted wp 2025/26]]</f>
        <v>6293.5703652499888</v>
      </c>
      <c r="W4395" s="115">
        <v>10476.655038501807</v>
      </c>
      <c r="X4395" s="43">
        <f>gp_need_index[[#This Row],[Combined weighted population 2025/26]]/gp_need_index[[#This Row],[Registered population 2025/26]]</f>
        <v>1.0742742335032143</v>
      </c>
    </row>
    <row r="4396" spans="1:24" ht="13">
      <c r="A4396" s="8" t="s">
        <v>1293</v>
      </c>
      <c r="B4396" s="3" t="s">
        <v>12824</v>
      </c>
      <c r="C4396" s="74" t="s">
        <v>6410</v>
      </c>
      <c r="D4396" s="74" t="s">
        <v>6794</v>
      </c>
      <c r="E4396" s="74" t="s">
        <v>6631</v>
      </c>
      <c r="F4396" s="41">
        <v>1.0262290602170865</v>
      </c>
      <c r="G4396" s="110">
        <v>14815.666666666666</v>
      </c>
      <c r="H4396" s="4">
        <v>6670.0519184666691</v>
      </c>
      <c r="I4396" s="46">
        <v>16348.758465520708</v>
      </c>
      <c r="J4396" s="110">
        <v>16777.571035787452</v>
      </c>
      <c r="K4396" s="46">
        <v>16829.613113540363</v>
      </c>
      <c r="L4396" s="110">
        <f>$L$1*gp_need_index[[#This Row],[Normalised weighted population (base year)]]</f>
        <v>6641.6242710873121</v>
      </c>
      <c r="M4396" s="4">
        <f>$M$1*gp_need_index[[#This Row],[Normalised travel time adjusted wp (base year)]]</f>
        <v>9992.6433727717995</v>
      </c>
      <c r="N4396" s="115">
        <v>16634.267643859112</v>
      </c>
      <c r="O4396" s="43">
        <f>gp_need_index[[#This Row],[Combined weighted population (base year)]]/gp_need_index[[#This Row],[Registered population (base year)]]</f>
        <v>1.1227485079212847</v>
      </c>
      <c r="P4396" s="77">
        <v>14954.451282006874</v>
      </c>
      <c r="Q4396" s="4">
        <v>6802.8697981539608</v>
      </c>
      <c r="R4396" s="46">
        <v>16507.25330516035</v>
      </c>
      <c r="S4396" s="110">
        <v>16940.2230461201</v>
      </c>
      <c r="T4396" s="46">
        <v>16992.548644980834</v>
      </c>
      <c r="U4396" s="110">
        <f>$L$1*gp_need_index[[#This Row],[Normalised weighted population 2025/26]]</f>
        <v>6706.012229109494</v>
      </c>
      <c r="V4396" s="4">
        <f>$M$1*gp_need_index[[#This Row],[Normalised travel time adjusted wp 2025/26]]</f>
        <v>10089.386931132492</v>
      </c>
      <c r="W4396" s="115">
        <v>16795.399160241985</v>
      </c>
      <c r="X4396" s="43">
        <f>gp_need_index[[#This Row],[Combined weighted population 2025/26]]/gp_need_index[[#This Row],[Registered population 2025/26]]</f>
        <v>1.123103672847571</v>
      </c>
    </row>
    <row r="4397" spans="1:24" ht="13">
      <c r="A4397" s="8" t="s">
        <v>1272</v>
      </c>
      <c r="B4397" s="3" t="s">
        <v>12825</v>
      </c>
      <c r="C4397" s="74" t="s">
        <v>6410</v>
      </c>
      <c r="D4397" s="74" t="s">
        <v>6794</v>
      </c>
      <c r="E4397" s="74" t="s">
        <v>6631</v>
      </c>
      <c r="F4397" s="41">
        <v>1.0262290602170865</v>
      </c>
      <c r="G4397" s="110">
        <v>8273.5833333333321</v>
      </c>
      <c r="H4397" s="4">
        <v>3056.9075755565373</v>
      </c>
      <c r="I4397" s="46">
        <v>7492.6918433467154</v>
      </c>
      <c r="J4397" s="110">
        <v>7689.2181088939287</v>
      </c>
      <c r="K4397" s="46">
        <v>7713.0691708759387</v>
      </c>
      <c r="L4397" s="110">
        <f>$L$1*gp_need_index[[#This Row],[Normalised weighted population (base year)]]</f>
        <v>3043.8790876689673</v>
      </c>
      <c r="M4397" s="4">
        <f>$M$1*gp_need_index[[#This Row],[Normalised travel time adjusted wp (base year)]]</f>
        <v>4579.6625872566037</v>
      </c>
      <c r="N4397" s="115">
        <v>7623.541674925571</v>
      </c>
      <c r="O4397" s="43">
        <f>gp_need_index[[#This Row],[Combined weighted population (base year)]]/gp_need_index[[#This Row],[Registered population (base year)]]</f>
        <v>0.92143166603655069</v>
      </c>
      <c r="P4397" s="77">
        <v>8349.3404148466507</v>
      </c>
      <c r="Q4397" s="4">
        <v>3117.0268580170587</v>
      </c>
      <c r="R4397" s="46">
        <v>7563.506789184501</v>
      </c>
      <c r="S4397" s="110">
        <v>7761.8904642103635</v>
      </c>
      <c r="T4397" s="46">
        <v>7785.8656837647623</v>
      </c>
      <c r="U4397" s="110">
        <f>$L$1*gp_need_index[[#This Row],[Normalised weighted population 2025/26]]</f>
        <v>3072.6474044817624</v>
      </c>
      <c r="V4397" s="4">
        <f>$M$1*gp_need_index[[#This Row],[Normalised travel time adjusted wp 2025/26]]</f>
        <v>4622.8857788517889</v>
      </c>
      <c r="W4397" s="115">
        <v>7695.5331833335513</v>
      </c>
      <c r="X4397" s="43">
        <f>gp_need_index[[#This Row],[Combined weighted population 2025/26]]/gp_need_index[[#This Row],[Registered population 2025/26]]</f>
        <v>0.92169354715128027</v>
      </c>
    </row>
    <row r="4398" spans="1:24" ht="13">
      <c r="A4398" s="8" t="s">
        <v>1263</v>
      </c>
      <c r="B4398" s="3" t="s">
        <v>8634</v>
      </c>
      <c r="C4398" s="74" t="s">
        <v>6410</v>
      </c>
      <c r="D4398" s="74" t="s">
        <v>6794</v>
      </c>
      <c r="E4398" s="74" t="s">
        <v>6557</v>
      </c>
      <c r="F4398" s="41">
        <v>1.0262290602170865</v>
      </c>
      <c r="G4398" s="110">
        <v>4478.4166666666661</v>
      </c>
      <c r="H4398" s="4">
        <v>2134.2991915987263</v>
      </c>
      <c r="I4398" s="46">
        <v>5231.3148987639388</v>
      </c>
      <c r="J4398" s="110">
        <v>5368.5273722581596</v>
      </c>
      <c r="K4398" s="46">
        <v>5385.179920969158</v>
      </c>
      <c r="L4398" s="110">
        <f>$L$1*gp_need_index[[#This Row],[Normalised weighted population (base year)]]</f>
        <v>2125.2028448892147</v>
      </c>
      <c r="M4398" s="4">
        <f>$M$1*gp_need_index[[#This Row],[Normalised travel time adjusted wp (base year)]]</f>
        <v>3197.4699647231532</v>
      </c>
      <c r="N4398" s="115">
        <v>5322.6728096123679</v>
      </c>
      <c r="O4398" s="43">
        <f>gp_need_index[[#This Row],[Combined weighted population (base year)]]/gp_need_index[[#This Row],[Registered population (base year)]]</f>
        <v>1.1885166579585125</v>
      </c>
      <c r="P4398" s="77">
        <v>4519.7882933948367</v>
      </c>
      <c r="Q4398" s="4">
        <v>2176.6699013641078</v>
      </c>
      <c r="R4398" s="46">
        <v>5281.718229163519</v>
      </c>
      <c r="S4398" s="110">
        <v>5420.2527346459319</v>
      </c>
      <c r="T4398" s="46">
        <v>5436.9950154024909</v>
      </c>
      <c r="U4398" s="110">
        <f>$L$1*gp_need_index[[#This Row],[Normalised weighted population 2025/26]]</f>
        <v>2145.6790164120548</v>
      </c>
      <c r="V4398" s="4">
        <f>$M$1*gp_need_index[[#This Row],[Normalised travel time adjusted wp 2025/26]]</f>
        <v>3228.2353635772843</v>
      </c>
      <c r="W4398" s="115">
        <v>5373.9143799893391</v>
      </c>
      <c r="X4398" s="43">
        <f>gp_need_index[[#This Row],[Combined weighted population 2025/26]]/gp_need_index[[#This Row],[Registered population 2025/26]]</f>
        <v>1.1889747995149931</v>
      </c>
    </row>
    <row r="4399" spans="1:24" ht="13">
      <c r="A4399" s="8" t="s">
        <v>1323</v>
      </c>
      <c r="B4399" s="3" t="s">
        <v>8633</v>
      </c>
      <c r="C4399" s="74" t="s">
        <v>6410</v>
      </c>
      <c r="D4399" s="74" t="s">
        <v>6794</v>
      </c>
      <c r="E4399" s="74" t="s">
        <v>6632</v>
      </c>
      <c r="F4399" s="41">
        <v>1.0262290602170865</v>
      </c>
      <c r="G4399" s="110">
        <v>11214.833333333334</v>
      </c>
      <c r="H4399" s="4">
        <v>3978.4449764856349</v>
      </c>
      <c r="I4399" s="46">
        <v>9751.4437344709677</v>
      </c>
      <c r="J4399" s="110">
        <v>10007.214939385938</v>
      </c>
      <c r="K4399" s="46">
        <v>10038.25615845482</v>
      </c>
      <c r="L4399" s="110">
        <f>$L$1*gp_need_index[[#This Row],[Normalised weighted population (base year)]]</f>
        <v>3961.4889119313866</v>
      </c>
      <c r="M4399" s="4">
        <f>$M$1*gp_need_index[[#This Row],[Normalised travel time adjusted wp (base year)]]</f>
        <v>5960.2507318047201</v>
      </c>
      <c r="N4399" s="115">
        <v>9921.7396437361058</v>
      </c>
      <c r="O4399" s="43">
        <f>gp_need_index[[#This Row],[Combined weighted population (base year)]]/gp_need_index[[#This Row],[Registered population (base year)]]</f>
        <v>0.88469791291914923</v>
      </c>
      <c r="P4399" s="77">
        <v>11312.119297256058</v>
      </c>
      <c r="Q4399" s="4">
        <v>4057.500229546044</v>
      </c>
      <c r="R4399" s="46">
        <v>9845.577831437864</v>
      </c>
      <c r="S4399" s="110">
        <v>10103.818085250659</v>
      </c>
      <c r="T4399" s="46">
        <v>10135.027139030604</v>
      </c>
      <c r="U4399" s="110">
        <f>$L$1*gp_need_index[[#This Row],[Normalised weighted population 2025/26]]</f>
        <v>3999.7305499414392</v>
      </c>
      <c r="V4399" s="4">
        <f>$M$1*gp_need_index[[#This Row],[Normalised travel time adjusted wp 2025/26]]</f>
        <v>6017.7088498971216</v>
      </c>
      <c r="W4399" s="115">
        <v>10017.43939983856</v>
      </c>
      <c r="X4399" s="43">
        <f>gp_need_index[[#This Row],[Combined weighted population 2025/26]]/gp_need_index[[#This Row],[Registered population 2025/26]]</f>
        <v>0.88554930659796494</v>
      </c>
    </row>
    <row r="4400" spans="1:24" ht="13">
      <c r="A4400" s="8" t="s">
        <v>1314</v>
      </c>
      <c r="B4400" s="3" t="s">
        <v>8632</v>
      </c>
      <c r="C4400" s="74" t="s">
        <v>6410</v>
      </c>
      <c r="D4400" s="74" t="s">
        <v>6794</v>
      </c>
      <c r="E4400" s="74" t="s">
        <v>6630</v>
      </c>
      <c r="F4400" s="41">
        <v>1.0262290602170865</v>
      </c>
      <c r="G4400" s="110">
        <v>3830.5</v>
      </c>
      <c r="H4400" s="4">
        <v>2184.9153195070189</v>
      </c>
      <c r="I4400" s="46">
        <v>5355.3785282150884</v>
      </c>
      <c r="J4400" s="110">
        <v>5495.8450741169336</v>
      </c>
      <c r="K4400" s="46">
        <v>5512.8925475596061</v>
      </c>
      <c r="L4400" s="110">
        <f>$L$1*gp_need_index[[#This Row],[Normalised weighted population (base year)]]</f>
        <v>2175.6032477246781</v>
      </c>
      <c r="M4400" s="4">
        <f>$M$1*gp_need_index[[#This Row],[Normalised travel time adjusted wp (base year)]]</f>
        <v>3273.2997965266873</v>
      </c>
      <c r="N4400" s="115">
        <v>5448.9030442513649</v>
      </c>
      <c r="O4400" s="43">
        <f>gp_need_index[[#This Row],[Combined weighted population (base year)]]/gp_need_index[[#This Row],[Registered population (base year)]]</f>
        <v>1.4225043843496581</v>
      </c>
      <c r="P4400" s="77">
        <v>3866.4967142335427</v>
      </c>
      <c r="Q4400" s="4">
        <v>2228.4297514973064</v>
      </c>
      <c r="R4400" s="46">
        <v>5407.3141883008966</v>
      </c>
      <c r="S4400" s="110">
        <v>5549.1429577585468</v>
      </c>
      <c r="T4400" s="46">
        <v>5566.2833594898593</v>
      </c>
      <c r="U4400" s="110">
        <f>$L$1*gp_need_index[[#This Row],[Normalised weighted population 2025/26]]</f>
        <v>2196.7019226661614</v>
      </c>
      <c r="V4400" s="4">
        <f>$M$1*gp_need_index[[#This Row],[Normalised travel time adjusted wp 2025/26]]</f>
        <v>3305.0007833171981</v>
      </c>
      <c r="W4400" s="115">
        <v>5501.7027059833599</v>
      </c>
      <c r="X4400" s="43">
        <f>gp_need_index[[#This Row],[Combined weighted population 2025/26]]/gp_need_index[[#This Row],[Registered population 2025/26]]</f>
        <v>1.4229166898630004</v>
      </c>
    </row>
    <row r="4401" spans="1:24" ht="13">
      <c r="A4401" s="8" t="s">
        <v>1309</v>
      </c>
      <c r="B4401" s="3" t="s">
        <v>8631</v>
      </c>
      <c r="C4401" s="74" t="s">
        <v>6410</v>
      </c>
      <c r="D4401" s="74" t="s">
        <v>6794</v>
      </c>
      <c r="E4401" s="74" t="s">
        <v>6632</v>
      </c>
      <c r="F4401" s="41">
        <v>1.0262290602170865</v>
      </c>
      <c r="G4401" s="110">
        <v>11829.75</v>
      </c>
      <c r="H4401" s="4">
        <v>6200.1452122288629</v>
      </c>
      <c r="I4401" s="46">
        <v>15196.984635943631</v>
      </c>
      <c r="J4401" s="110">
        <v>15595.587261077933</v>
      </c>
      <c r="K4401" s="46">
        <v>15643.962962370575</v>
      </c>
      <c r="L4401" s="110">
        <f>$L$1*gp_need_index[[#This Row],[Normalised weighted population (base year)]]</f>
        <v>6173.7202992074108</v>
      </c>
      <c r="M4401" s="4">
        <f>$M$1*gp_need_index[[#This Row],[Normalised travel time adjusted wp (base year)]]</f>
        <v>9288.6593271741931</v>
      </c>
      <c r="N4401" s="115">
        <v>15462.379626381604</v>
      </c>
      <c r="O4401" s="43">
        <f>gp_need_index[[#This Row],[Combined weighted population (base year)]]/gp_need_index[[#This Row],[Registered population (base year)]]</f>
        <v>1.3070757730621192</v>
      </c>
      <c r="P4401" s="77">
        <v>11948.955003702002</v>
      </c>
      <c r="Q4401" s="4">
        <v>6327.9797980391595</v>
      </c>
      <c r="R4401" s="46">
        <v>15354.926455378529</v>
      </c>
      <c r="S4401" s="110">
        <v>15757.671746005586</v>
      </c>
      <c r="T4401" s="46">
        <v>15806.344635879339</v>
      </c>
      <c r="U4401" s="110">
        <f>$L$1*gp_need_index[[#This Row],[Normalised weighted population 2025/26]]</f>
        <v>6237.8835947622883</v>
      </c>
      <c r="V4401" s="4">
        <f>$M$1*gp_need_index[[#This Row],[Normalised travel time adjusted wp 2025/26]]</f>
        <v>9385.0740303940474</v>
      </c>
      <c r="W4401" s="115">
        <v>15622.957625156336</v>
      </c>
      <c r="X4401" s="43">
        <f>gp_need_index[[#This Row],[Combined weighted population 2025/26]]/gp_need_index[[#This Row],[Registered population 2025/26]]</f>
        <v>1.3074748059822856</v>
      </c>
    </row>
    <row r="4402" spans="1:24" ht="13">
      <c r="A4402" s="8" t="s">
        <v>1278</v>
      </c>
      <c r="B4402" s="3" t="s">
        <v>8630</v>
      </c>
      <c r="C4402" s="74" t="s">
        <v>6410</v>
      </c>
      <c r="D4402" s="74" t="s">
        <v>6794</v>
      </c>
      <c r="E4402" s="74" t="s">
        <v>6631</v>
      </c>
      <c r="F4402" s="41">
        <v>1.0262290602170865</v>
      </c>
      <c r="G4402" s="110">
        <v>3272.8333333333339</v>
      </c>
      <c r="H4402" s="4">
        <v>1645.1645636448729</v>
      </c>
      <c r="I4402" s="46">
        <v>4032.412103509806</v>
      </c>
      <c r="J4402" s="110">
        <v>4138.1784833928732</v>
      </c>
      <c r="K4402" s="46">
        <v>4151.014632673885</v>
      </c>
      <c r="L4402" s="110">
        <f>$L$1*gp_need_index[[#This Row],[Normalised weighted population (base year)]]</f>
        <v>1638.1529003672861</v>
      </c>
      <c r="M4402" s="4">
        <f>$M$1*gp_need_index[[#This Row],[Normalised travel time adjusted wp (base year)]]</f>
        <v>2464.6798818027969</v>
      </c>
      <c r="N4402" s="115">
        <v>4102.8327821700832</v>
      </c>
      <c r="O4402" s="43">
        <f>gp_need_index[[#This Row],[Combined weighted population (base year)]]/gp_need_index[[#This Row],[Registered population (base year)]]</f>
        <v>1.2536027240933185</v>
      </c>
      <c r="P4402" s="77">
        <v>3302.9071722707477</v>
      </c>
      <c r="Q4402" s="4">
        <v>1680.8890993055604</v>
      </c>
      <c r="R4402" s="46">
        <v>4078.6995728845432</v>
      </c>
      <c r="S4402" s="110">
        <v>4185.6800295891371</v>
      </c>
      <c r="T4402" s="46">
        <v>4198.6089156841654</v>
      </c>
      <c r="U4402" s="110">
        <f>$L$1*gp_need_index[[#This Row],[Normalised weighted population 2025/26]]</f>
        <v>1656.9570181658833</v>
      </c>
      <c r="V4402" s="4">
        <f>$M$1*gp_need_index[[#This Row],[Normalised travel time adjusted wp 2025/26]]</f>
        <v>2492.9391586795696</v>
      </c>
      <c r="W4402" s="115">
        <v>4149.8961768454528</v>
      </c>
      <c r="X4402" s="43">
        <f>gp_need_index[[#This Row],[Combined weighted population 2025/26]]/gp_need_index[[#This Row],[Registered population 2025/26]]</f>
        <v>1.2564374232753264</v>
      </c>
    </row>
    <row r="4403" spans="1:24" ht="13">
      <c r="A4403" s="8" t="s">
        <v>1312</v>
      </c>
      <c r="B4403" s="3" t="s">
        <v>12826</v>
      </c>
      <c r="C4403" s="74" t="s">
        <v>6410</v>
      </c>
      <c r="D4403" s="74" t="s">
        <v>6794</v>
      </c>
      <c r="E4403" s="74" t="s">
        <v>6483</v>
      </c>
      <c r="F4403" s="41">
        <v>1.0262290602170865</v>
      </c>
      <c r="G4403" s="110">
        <v>468.16666666666663</v>
      </c>
      <c r="H4403" s="4">
        <v>161.66280312872826</v>
      </c>
      <c r="I4403" s="46">
        <v>396.24670894888339</v>
      </c>
      <c r="J4403" s="110">
        <v>406.63988773872597</v>
      </c>
      <c r="K4403" s="46">
        <v>407.9012374662874</v>
      </c>
      <c r="L4403" s="110">
        <f>$L$1*gp_need_index[[#This Row],[Normalised weighted population (base year)]]</f>
        <v>160.97379902233166</v>
      </c>
      <c r="M4403" s="4">
        <f>$M$1*gp_need_index[[#This Row],[Normalised travel time adjusted wp (base year)]]</f>
        <v>242.19282819006301</v>
      </c>
      <c r="N4403" s="115">
        <v>403.1666272123947</v>
      </c>
      <c r="O4403" s="43">
        <f>gp_need_index[[#This Row],[Combined weighted population (base year)]]/gp_need_index[[#This Row],[Registered population (base year)]]</f>
        <v>0.86116047108379079</v>
      </c>
      <c r="P4403" s="77">
        <v>472.48954361834706</v>
      </c>
      <c r="Q4403" s="4">
        <v>164.75380583337301</v>
      </c>
      <c r="R4403" s="46">
        <v>399.77728320167142</v>
      </c>
      <c r="S4403" s="110">
        <v>410.2630656361913</v>
      </c>
      <c r="T4403" s="46">
        <v>411.5303016425537</v>
      </c>
      <c r="U4403" s="110">
        <f>$L$1*gp_need_index[[#This Row],[Normalised weighted population 2025/26]]</f>
        <v>162.4080821024595</v>
      </c>
      <c r="V4403" s="4">
        <f>$M$1*gp_need_index[[#This Row],[Normalised travel time adjusted wp 2025/26]]</f>
        <v>244.34759810935216</v>
      </c>
      <c r="W4403" s="115">
        <v>406.75568021181164</v>
      </c>
      <c r="X4403" s="43">
        <f>gp_need_index[[#This Row],[Combined weighted population 2025/26]]/gp_need_index[[#This Row],[Registered population 2025/26]]</f>
        <v>0.86087763360191549</v>
      </c>
    </row>
    <row r="4404" spans="1:24" ht="13">
      <c r="A4404" s="8" t="s">
        <v>1259</v>
      </c>
      <c r="B4404" s="3" t="s">
        <v>8629</v>
      </c>
      <c r="C4404" s="74" t="s">
        <v>6410</v>
      </c>
      <c r="D4404" s="74" t="s">
        <v>6794</v>
      </c>
      <c r="E4404" s="74" t="s">
        <v>6557</v>
      </c>
      <c r="F4404" s="41">
        <v>1.0262290602170865</v>
      </c>
      <c r="G4404" s="110">
        <v>6735.0000000000009</v>
      </c>
      <c r="H4404" s="4">
        <v>1568.3133573820544</v>
      </c>
      <c r="I4404" s="46">
        <v>3844.0444829375865</v>
      </c>
      <c r="J4404" s="110">
        <v>3944.8701571577158</v>
      </c>
      <c r="K4404" s="46">
        <v>3957.1066864506638</v>
      </c>
      <c r="L4404" s="110">
        <f>$L$1*gp_need_index[[#This Row],[Normalised weighted population (base year)]]</f>
        <v>1561.6292326332559</v>
      </c>
      <c r="M4404" s="4">
        <f>$M$1*gp_need_index[[#This Row],[Normalised travel time adjusted wp (base year)]]</f>
        <v>2349.5463406641529</v>
      </c>
      <c r="N4404" s="115">
        <v>3911.1755732974088</v>
      </c>
      <c r="O4404" s="43">
        <f>gp_need_index[[#This Row],[Combined weighted population (base year)]]/gp_need_index[[#This Row],[Registered population (base year)]]</f>
        <v>0.58072391585707617</v>
      </c>
      <c r="P4404" s="77">
        <v>6789.2723707350915</v>
      </c>
      <c r="Q4404" s="4">
        <v>1597.3913902352288</v>
      </c>
      <c r="R4404" s="46">
        <v>3876.0912803667925</v>
      </c>
      <c r="S4404" s="110">
        <v>3977.7575119664571</v>
      </c>
      <c r="T4404" s="46">
        <v>3990.0441591593399</v>
      </c>
      <c r="U4404" s="110">
        <f>$L$1*gp_need_index[[#This Row],[Normalised weighted population 2025/26]]</f>
        <v>1574.6481287204001</v>
      </c>
      <c r="V4404" s="4">
        <f>$M$1*gp_need_index[[#This Row],[Normalised travel time adjusted wp 2025/26]]</f>
        <v>2369.1030836598311</v>
      </c>
      <c r="W4404" s="115">
        <v>3943.7512123802312</v>
      </c>
      <c r="X4404" s="43">
        <f>gp_need_index[[#This Row],[Combined weighted population 2025/26]]/gp_need_index[[#This Row],[Registered population 2025/26]]</f>
        <v>0.58087980523209315</v>
      </c>
    </row>
    <row r="4405" spans="1:24" ht="13">
      <c r="A4405" s="8" t="s">
        <v>1164</v>
      </c>
      <c r="B4405" s="3" t="s">
        <v>8628</v>
      </c>
      <c r="C4405" s="74" t="s">
        <v>6407</v>
      </c>
      <c r="D4405" s="74" t="s">
        <v>6794</v>
      </c>
      <c r="E4405" s="74" t="s">
        <v>6628</v>
      </c>
      <c r="F4405" s="41">
        <v>1.0396286746809449</v>
      </c>
      <c r="G4405" s="110">
        <v>17017.333333333336</v>
      </c>
      <c r="H4405" s="4">
        <v>8328.0308802498002</v>
      </c>
      <c r="I4405" s="46">
        <v>20412.579544943186</v>
      </c>
      <c r="J4405" s="110">
        <v>21221.50301912865</v>
      </c>
      <c r="K4405" s="46">
        <v>21287.329658026458</v>
      </c>
      <c r="L4405" s="110">
        <f>$L$1*gp_need_index[[#This Row],[Normalised weighted population (base year)]]</f>
        <v>8292.5369548468079</v>
      </c>
      <c r="M4405" s="4">
        <f>$M$1*gp_need_index[[#This Row],[Normalised travel time adjusted wp (base year)]]</f>
        <v>12639.428618839978</v>
      </c>
      <c r="N4405" s="115">
        <v>20931.965573686786</v>
      </c>
      <c r="O4405" s="43">
        <f>gp_need_index[[#This Row],[Combined weighted population (base year)]]/gp_need_index[[#This Row],[Registered population (base year)]]</f>
        <v>1.2300379362426614</v>
      </c>
      <c r="P4405" s="77">
        <v>17177.931647875546</v>
      </c>
      <c r="Q4405" s="4">
        <v>8496.6563865808366</v>
      </c>
      <c r="R4405" s="46">
        <v>20617.248805534771</v>
      </c>
      <c r="S4405" s="110">
        <v>21434.283051265407</v>
      </c>
      <c r="T4405" s="46">
        <v>21500.490071902292</v>
      </c>
      <c r="U4405" s="110">
        <f>$L$1*gp_need_index[[#This Row],[Normalised weighted population 2025/26]]</f>
        <v>8375.6831051528006</v>
      </c>
      <c r="V4405" s="4">
        <f>$M$1*gp_need_index[[#This Row],[Normalised travel time adjusted wp 2025/26]]</f>
        <v>12765.993381956245</v>
      </c>
      <c r="W4405" s="115">
        <v>21141.676487109045</v>
      </c>
      <c r="X4405" s="43">
        <f>gp_need_index[[#This Row],[Combined weighted population 2025/26]]/gp_need_index[[#This Row],[Registered population 2025/26]]</f>
        <v>1.230746338993828</v>
      </c>
    </row>
    <row r="4406" spans="1:24" ht="13">
      <c r="A4406" s="8" t="s">
        <v>1138</v>
      </c>
      <c r="B4406" s="3" t="s">
        <v>8627</v>
      </c>
      <c r="C4406" s="74" t="s">
        <v>6407</v>
      </c>
      <c r="D4406" s="74" t="s">
        <v>6794</v>
      </c>
      <c r="E4406" s="74" t="s">
        <v>6627</v>
      </c>
      <c r="F4406" s="41">
        <v>1.0396286746809449</v>
      </c>
      <c r="G4406" s="110">
        <v>11958.416666666664</v>
      </c>
      <c r="H4406" s="4">
        <v>7693.9980882715054</v>
      </c>
      <c r="I4406" s="46">
        <v>18858.521330407464</v>
      </c>
      <c r="J4406" s="110">
        <v>19605.859537173841</v>
      </c>
      <c r="K4406" s="46">
        <v>19666.674637540265</v>
      </c>
      <c r="L4406" s="110">
        <f>$L$1*gp_need_index[[#This Row],[Normalised weighted population (base year)]]</f>
        <v>7661.2063998012427</v>
      </c>
      <c r="M4406" s="4">
        <f>$M$1*gp_need_index[[#This Row],[Normalised travel time adjusted wp (base year)]]</f>
        <v>11677.158866068228</v>
      </c>
      <c r="N4406" s="115">
        <v>19338.36526586947</v>
      </c>
      <c r="O4406" s="43">
        <f>gp_need_index[[#This Row],[Combined weighted population (base year)]]/gp_need_index[[#This Row],[Registered population (base year)]]</f>
        <v>1.6171342582311878</v>
      </c>
      <c r="P4406" s="77">
        <v>12085.631153443917</v>
      </c>
      <c r="Q4406" s="4">
        <v>7854.3668169116154</v>
      </c>
      <c r="R4406" s="46">
        <v>19058.724691980613</v>
      </c>
      <c r="S4406" s="110">
        <v>19813.996692632805</v>
      </c>
      <c r="T4406" s="46">
        <v>19875.198911750223</v>
      </c>
      <c r="U4406" s="110">
        <f>$L$1*gp_need_index[[#This Row],[Normalised weighted population 2025/26]]</f>
        <v>7742.5382947082335</v>
      </c>
      <c r="V4406" s="4">
        <f>$M$1*gp_need_index[[#This Row],[Normalised travel time adjusted wp 2025/26]]</f>
        <v>11800.970904567777</v>
      </c>
      <c r="W4406" s="115">
        <v>19543.50919927601</v>
      </c>
      <c r="X4406" s="43">
        <f>gp_need_index[[#This Row],[Combined weighted population 2025/26]]/gp_need_index[[#This Row],[Registered population 2025/26]]</f>
        <v>1.6170863524745993</v>
      </c>
    </row>
    <row r="4407" spans="1:24" ht="13">
      <c r="A4407" s="8" t="s">
        <v>1152</v>
      </c>
      <c r="B4407" s="3" t="s">
        <v>8626</v>
      </c>
      <c r="C4407" s="74" t="s">
        <v>6407</v>
      </c>
      <c r="D4407" s="74" t="s">
        <v>6794</v>
      </c>
      <c r="E4407" s="74" t="s">
        <v>6628</v>
      </c>
      <c r="F4407" s="41">
        <v>1.0396286746809449</v>
      </c>
      <c r="G4407" s="110">
        <v>3914.833333333333</v>
      </c>
      <c r="H4407" s="4">
        <v>3439.5788940742718</v>
      </c>
      <c r="I4407" s="46">
        <v>8430.6457055659739</v>
      </c>
      <c r="J4407" s="110">
        <v>8764.7410215821528</v>
      </c>
      <c r="K4407" s="46">
        <v>8791.928230788797</v>
      </c>
      <c r="L4407" s="110">
        <f>$L$1*gp_need_index[[#This Row],[Normalised weighted population (base year)]]</f>
        <v>3424.9194675616368</v>
      </c>
      <c r="M4407" s="4">
        <f>$M$1*gp_need_index[[#This Row],[Normalised travel time adjusted wp (base year)]]</f>
        <v>5220.2390379724793</v>
      </c>
      <c r="N4407" s="115">
        <v>8645.1585055341166</v>
      </c>
      <c r="O4407" s="43">
        <f>gp_need_index[[#This Row],[Combined weighted population (base year)]]/gp_need_index[[#This Row],[Registered population (base year)]]</f>
        <v>2.2083081882244753</v>
      </c>
      <c r="P4407" s="77">
        <v>3960.0353442318219</v>
      </c>
      <c r="Q4407" s="4">
        <v>3510.3782444425983</v>
      </c>
      <c r="R4407" s="46">
        <v>8517.979117234112</v>
      </c>
      <c r="S4407" s="110">
        <v>8855.5353406100639</v>
      </c>
      <c r="T4407" s="46">
        <v>8882.888651641937</v>
      </c>
      <c r="U4407" s="110">
        <f>$L$1*gp_need_index[[#This Row],[Normalised weighted population 2025/26]]</f>
        <v>3460.3983516515359</v>
      </c>
      <c r="V4407" s="4">
        <f>$M$1*gp_need_index[[#This Row],[Normalised travel time adjusted wp 2025/26]]</f>
        <v>5274.2471153115457</v>
      </c>
      <c r="W4407" s="115">
        <v>8734.6454669630821</v>
      </c>
      <c r="X4407" s="43">
        <f>gp_need_index[[#This Row],[Combined weighted population 2025/26]]/gp_need_index[[#This Row],[Registered population 2025/26]]</f>
        <v>2.2056988657149099</v>
      </c>
    </row>
    <row r="4408" spans="1:24" ht="13">
      <c r="A4408" s="8" t="s">
        <v>1161</v>
      </c>
      <c r="B4408" s="3" t="s">
        <v>8625</v>
      </c>
      <c r="C4408" s="74" t="s">
        <v>6407</v>
      </c>
      <c r="D4408" s="74" t="s">
        <v>6794</v>
      </c>
      <c r="E4408" s="74" t="s">
        <v>6578</v>
      </c>
      <c r="F4408" s="41">
        <v>1.0396286746809449</v>
      </c>
      <c r="G4408" s="110">
        <v>12582.916666666666</v>
      </c>
      <c r="H4408" s="4">
        <v>8339.7090993206039</v>
      </c>
      <c r="I4408" s="46">
        <v>20441.20366739828</v>
      </c>
      <c r="J4408" s="110">
        <v>21251.261477620545</v>
      </c>
      <c r="K4408" s="46">
        <v>21317.180423802125</v>
      </c>
      <c r="L4408" s="110">
        <f>$L$1*gp_need_index[[#This Row],[Normalised weighted population (base year)]]</f>
        <v>8304.1654015473487</v>
      </c>
      <c r="M4408" s="4">
        <f>$M$1*gp_need_index[[#This Row],[Normalised travel time adjusted wp (base year)]]</f>
        <v>12657.152618482038</v>
      </c>
      <c r="N4408" s="115">
        <v>20961.318020029386</v>
      </c>
      <c r="O4408" s="43">
        <f>gp_need_index[[#This Row],[Combined weighted population (base year)]]/gp_need_index[[#This Row],[Registered population (base year)]]</f>
        <v>1.6658552683224785</v>
      </c>
      <c r="P4408" s="77">
        <v>12714.169263871359</v>
      </c>
      <c r="Q4408" s="4">
        <v>8518.9801220669196</v>
      </c>
      <c r="R4408" s="46">
        <v>20671.417644174926</v>
      </c>
      <c r="S4408" s="110">
        <v>21490.59852918988</v>
      </c>
      <c r="T4408" s="46">
        <v>21556.979499195644</v>
      </c>
      <c r="U4408" s="110">
        <f>$L$1*gp_need_index[[#This Row],[Normalised weighted population 2025/26]]</f>
        <v>8397.6890008425453</v>
      </c>
      <c r="V4408" s="4">
        <f>$M$1*gp_need_index[[#This Row],[Normalised travel time adjusted wp 2025/26]]</f>
        <v>12799.53418277361</v>
      </c>
      <c r="W4408" s="115">
        <v>21197.223183616155</v>
      </c>
      <c r="X4408" s="43">
        <f>gp_need_index[[#This Row],[Combined weighted population 2025/26]]/gp_need_index[[#This Row],[Registered population 2025/26]]</f>
        <v>1.6672125990842579</v>
      </c>
    </row>
    <row r="4409" spans="1:24" ht="13">
      <c r="A4409" s="8" t="s">
        <v>1186</v>
      </c>
      <c r="B4409" s="3" t="s">
        <v>8624</v>
      </c>
      <c r="C4409" s="74" t="s">
        <v>6407</v>
      </c>
      <c r="D4409" s="74" t="s">
        <v>6794</v>
      </c>
      <c r="E4409" s="74" t="s">
        <v>6628</v>
      </c>
      <c r="F4409" s="41">
        <v>1.0396286746809449</v>
      </c>
      <c r="G4409" s="110">
        <v>10492.166666666668</v>
      </c>
      <c r="H4409" s="4">
        <v>4085.8280549794417</v>
      </c>
      <c r="I4409" s="46">
        <v>10014.647085065408</v>
      </c>
      <c r="J4409" s="110">
        <v>10411.514276443937</v>
      </c>
      <c r="K4409" s="46">
        <v>10443.809585123867</v>
      </c>
      <c r="L4409" s="110">
        <f>$L$1*gp_need_index[[#This Row],[Normalised weighted population (base year)]]</f>
        <v>4068.4143255783156</v>
      </c>
      <c r="M4409" s="4">
        <f>$M$1*gp_need_index[[#This Row],[Normalised travel time adjusted wp (base year)]]</f>
        <v>6201.0495388818026</v>
      </c>
      <c r="N4409" s="115">
        <v>10269.463864460118</v>
      </c>
      <c r="O4409" s="43">
        <f>gp_need_index[[#This Row],[Combined weighted population (base year)]]/gp_need_index[[#This Row],[Registered population (base year)]]</f>
        <v>0.97877437432307757</v>
      </c>
      <c r="P4409" s="77">
        <v>10583.040384225391</v>
      </c>
      <c r="Q4409" s="4">
        <v>4165.0195356040404</v>
      </c>
      <c r="R4409" s="46">
        <v>10106.474845926667</v>
      </c>
      <c r="S4409" s="110">
        <v>10506.981049767048</v>
      </c>
      <c r="T4409" s="46">
        <v>10539.435408493649</v>
      </c>
      <c r="U4409" s="110">
        <f>$L$1*gp_need_index[[#This Row],[Normalised weighted population 2025/26]]</f>
        <v>4105.7190228482632</v>
      </c>
      <c r="V4409" s="4">
        <f>$M$1*gp_need_index[[#This Row],[Normalised travel time adjusted wp 2025/26]]</f>
        <v>6257.8277157605753</v>
      </c>
      <c r="W4409" s="115">
        <v>10363.546738608838</v>
      </c>
      <c r="X4409" s="43">
        <f>gp_need_index[[#This Row],[Combined weighted population 2025/26]]/gp_need_index[[#This Row],[Registered population 2025/26]]</f>
        <v>0.97925986884225447</v>
      </c>
    </row>
    <row r="4410" spans="1:24" ht="13">
      <c r="A4410" s="8" t="s">
        <v>1145</v>
      </c>
      <c r="B4410" s="3" t="s">
        <v>8623</v>
      </c>
      <c r="C4410" s="74" t="s">
        <v>6407</v>
      </c>
      <c r="D4410" s="74" t="s">
        <v>6794</v>
      </c>
      <c r="E4410" s="74" t="s">
        <v>6578</v>
      </c>
      <c r="F4410" s="41">
        <v>1.0396286746809449</v>
      </c>
      <c r="G4410" s="110">
        <v>10617</v>
      </c>
      <c r="H4410" s="4">
        <v>6793.6862285675179</v>
      </c>
      <c r="I4410" s="46">
        <v>16651.794708506164</v>
      </c>
      <c r="J4410" s="110">
        <v>17311.683263863433</v>
      </c>
      <c r="K4410" s="46">
        <v>17365.382095746187</v>
      </c>
      <c r="L4410" s="110">
        <f>$L$1*gp_need_index[[#This Row],[Normalised weighted population (base year)]]</f>
        <v>6764.7316538696787</v>
      </c>
      <c r="M4410" s="4">
        <f>$M$1*gp_need_index[[#This Row],[Normalised travel time adjusted wp (base year)]]</f>
        <v>10310.758134724843</v>
      </c>
      <c r="N4410" s="115">
        <v>17075.489788594521</v>
      </c>
      <c r="O4410" s="43">
        <f>gp_need_index[[#This Row],[Combined weighted population (base year)]]/gp_need_index[[#This Row],[Registered population (base year)]]</f>
        <v>1.6083158885367355</v>
      </c>
      <c r="P4410" s="77">
        <v>10729.565665012546</v>
      </c>
      <c r="Q4410" s="4">
        <v>6935.4318631578162</v>
      </c>
      <c r="R4410" s="46">
        <v>16828.916904582402</v>
      </c>
      <c r="S4410" s="110">
        <v>17495.824577826752</v>
      </c>
      <c r="T4410" s="46">
        <v>17549.866339620839</v>
      </c>
      <c r="U4410" s="110">
        <f>$L$1*gp_need_index[[#This Row],[Normalised weighted population 2025/26]]</f>
        <v>6836.6869083857446</v>
      </c>
      <c r="V4410" s="4">
        <f>$M$1*gp_need_index[[#This Row],[Normalised travel time adjusted wp 2025/26]]</f>
        <v>10420.296318668696</v>
      </c>
      <c r="W4410" s="115">
        <v>17256.983227054439</v>
      </c>
      <c r="X4410" s="43">
        <f>gp_need_index[[#This Row],[Combined weighted population 2025/26]]/gp_need_index[[#This Row],[Registered population 2025/26]]</f>
        <v>1.6083580422390062</v>
      </c>
    </row>
    <row r="4411" spans="1:24" ht="13">
      <c r="A4411" s="8" t="s">
        <v>1163</v>
      </c>
      <c r="B4411" s="3" t="s">
        <v>8622</v>
      </c>
      <c r="C4411" s="74" t="s">
        <v>6407</v>
      </c>
      <c r="D4411" s="74" t="s">
        <v>6794</v>
      </c>
      <c r="E4411" s="74" t="s">
        <v>6627</v>
      </c>
      <c r="F4411" s="41">
        <v>1.0396286746809449</v>
      </c>
      <c r="G4411" s="110">
        <v>29224.666666666664</v>
      </c>
      <c r="H4411" s="4">
        <v>13187.615748363338</v>
      </c>
      <c r="I4411" s="46">
        <v>32323.758081878972</v>
      </c>
      <c r="J4411" s="110">
        <v>33604.705775371316</v>
      </c>
      <c r="K4411" s="46">
        <v>33708.943671732784</v>
      </c>
      <c r="L4411" s="110">
        <f>$L$1*gp_need_index[[#This Row],[Normalised weighted population (base year)]]</f>
        <v>13131.410355234239</v>
      </c>
      <c r="M4411" s="4">
        <f>$M$1*gp_need_index[[#This Row],[Normalised travel time adjusted wp (base year)]]</f>
        <v>20014.806657288558</v>
      </c>
      <c r="N4411" s="115">
        <v>33146.2170125228</v>
      </c>
      <c r="O4411" s="43">
        <f>gp_need_index[[#This Row],[Combined weighted population (base year)]]/gp_need_index[[#This Row],[Registered population (base year)]]</f>
        <v>1.1341863156416772</v>
      </c>
      <c r="P4411" s="77">
        <v>29489.35501476737</v>
      </c>
      <c r="Q4411" s="4">
        <v>13449.209583095972</v>
      </c>
      <c r="R4411" s="46">
        <v>32634.684468398933</v>
      </c>
      <c r="S4411" s="110">
        <v>33927.953762512399</v>
      </c>
      <c r="T4411" s="46">
        <v>34032.751703714792</v>
      </c>
      <c r="U4411" s="110">
        <f>$L$1*gp_need_index[[#This Row],[Normalised weighted population 2025/26]]</f>
        <v>13257.72308042298</v>
      </c>
      <c r="V4411" s="4">
        <f>$M$1*gp_need_index[[#This Row],[Normalised travel time adjusted wp 2025/26]]</f>
        <v>20207.068841986791</v>
      </c>
      <c r="W4411" s="115">
        <v>33464.791922409771</v>
      </c>
      <c r="X4411" s="43">
        <f>gp_need_index[[#This Row],[Combined weighted population 2025/26]]/gp_need_index[[#This Row],[Registered population 2025/26]]</f>
        <v>1.1348092186367462</v>
      </c>
    </row>
    <row r="4412" spans="1:24" ht="13">
      <c r="A4412" s="8" t="s">
        <v>1146</v>
      </c>
      <c r="B4412" s="3" t="s">
        <v>8621</v>
      </c>
      <c r="C4412" s="74" t="s">
        <v>6407</v>
      </c>
      <c r="D4412" s="74" t="s">
        <v>6794</v>
      </c>
      <c r="E4412" s="74" t="s">
        <v>6628</v>
      </c>
      <c r="F4412" s="41">
        <v>1.0396286746809449</v>
      </c>
      <c r="G4412" s="110">
        <v>10604.333333333332</v>
      </c>
      <c r="H4412" s="4">
        <v>8937.9058044723934</v>
      </c>
      <c r="I4412" s="46">
        <v>21907.425155168214</v>
      </c>
      <c r="J4412" s="110">
        <v>22775.587379739522</v>
      </c>
      <c r="K4412" s="46">
        <v>22846.234607920305</v>
      </c>
      <c r="L4412" s="110">
        <f>$L$1*gp_need_index[[#This Row],[Normalised weighted population (base year)]]</f>
        <v>8899.8126025565289</v>
      </c>
      <c r="M4412" s="4">
        <f>$M$1*gp_need_index[[#This Row],[Normalised travel time adjusted wp (base year)]]</f>
        <v>13565.034044897269</v>
      </c>
      <c r="N4412" s="115">
        <v>22464.8466474538</v>
      </c>
      <c r="O4412" s="43">
        <f>gp_need_index[[#This Row],[Combined weighted population (base year)]]/gp_need_index[[#This Row],[Registered population (base year)]]</f>
        <v>2.1184591186735426</v>
      </c>
      <c r="P4412" s="77">
        <v>10719.489507601751</v>
      </c>
      <c r="Q4412" s="4">
        <v>9125.2996601948107</v>
      </c>
      <c r="R4412" s="46">
        <v>22142.660001695996</v>
      </c>
      <c r="S4412" s="110">
        <v>23020.144271473979</v>
      </c>
      <c r="T4412" s="46">
        <v>23091.249759966424</v>
      </c>
      <c r="U4412" s="110">
        <f>$L$1*gp_need_index[[#This Row],[Normalised weighted population 2025/26]]</f>
        <v>8995.3759121129933</v>
      </c>
      <c r="V4412" s="4">
        <f>$M$1*gp_need_index[[#This Row],[Normalised travel time adjusted wp 2025/26]]</f>
        <v>13710.512673479199</v>
      </c>
      <c r="W4412" s="115">
        <v>22705.888585592191</v>
      </c>
      <c r="X4412" s="43">
        <f>gp_need_index[[#This Row],[Combined weighted population 2025/26]]/gp_need_index[[#This Row],[Registered population 2025/26]]</f>
        <v>2.1181874910638476</v>
      </c>
    </row>
    <row r="4413" spans="1:24" ht="13">
      <c r="A4413" s="8" t="s">
        <v>1162</v>
      </c>
      <c r="B4413" s="3" t="s">
        <v>8620</v>
      </c>
      <c r="C4413" s="74" t="s">
        <v>6407</v>
      </c>
      <c r="D4413" s="74" t="s">
        <v>6794</v>
      </c>
      <c r="E4413" s="74" t="s">
        <v>6629</v>
      </c>
      <c r="F4413" s="41">
        <v>1.0396286746809449</v>
      </c>
      <c r="G4413" s="110">
        <v>13544.25</v>
      </c>
      <c r="H4413" s="4">
        <v>8222.762959656462</v>
      </c>
      <c r="I4413" s="46">
        <v>20154.560592619389</v>
      </c>
      <c r="J4413" s="110">
        <v>20953.259117681693</v>
      </c>
      <c r="K4413" s="46">
        <v>21018.253695135918</v>
      </c>
      <c r="L4413" s="110">
        <f>$L$1*gp_need_index[[#This Row],[Normalised weighted population (base year)]]</f>
        <v>8187.7176843334937</v>
      </c>
      <c r="M4413" s="4">
        <f>$M$1*gp_need_index[[#This Row],[Normalised travel time adjusted wp (base year)]]</f>
        <v>12479.663797200254</v>
      </c>
      <c r="N4413" s="115">
        <v>20667.381481533746</v>
      </c>
      <c r="O4413" s="43">
        <f>gp_need_index[[#This Row],[Combined weighted population (base year)]]/gp_need_index[[#This Row],[Registered population (base year)]]</f>
        <v>1.5259155347497091</v>
      </c>
      <c r="P4413" s="77">
        <v>13678.663494213037</v>
      </c>
      <c r="Q4413" s="4">
        <v>8392.4259558528483</v>
      </c>
      <c r="R4413" s="46">
        <v>20364.332290419377</v>
      </c>
      <c r="S4413" s="110">
        <v>21171.343789851067</v>
      </c>
      <c r="T4413" s="46">
        <v>21236.738633795823</v>
      </c>
      <c r="U4413" s="110">
        <f>$L$1*gp_need_index[[#This Row],[Normalised weighted population 2025/26]]</f>
        <v>8272.9366813866272</v>
      </c>
      <c r="V4413" s="4">
        <f>$M$1*gp_need_index[[#This Row],[Normalised travel time adjusted wp 2025/26]]</f>
        <v>12609.390016075351</v>
      </c>
      <c r="W4413" s="115">
        <v>20882.326697461976</v>
      </c>
      <c r="X4413" s="43">
        <f>gp_need_index[[#This Row],[Combined weighted population 2025/26]]/gp_need_index[[#This Row],[Registered population 2025/26]]</f>
        <v>1.5266350185671691</v>
      </c>
    </row>
    <row r="4414" spans="1:24" ht="13">
      <c r="A4414" s="8" t="s">
        <v>1144</v>
      </c>
      <c r="B4414" s="3" t="s">
        <v>8619</v>
      </c>
      <c r="C4414" s="74" t="s">
        <v>6407</v>
      </c>
      <c r="D4414" s="74" t="s">
        <v>6794</v>
      </c>
      <c r="E4414" s="74" t="s">
        <v>6629</v>
      </c>
      <c r="F4414" s="41">
        <v>1.0396286746809449</v>
      </c>
      <c r="G4414" s="110">
        <v>8222.25</v>
      </c>
      <c r="H4414" s="4">
        <v>4453.8350855653816</v>
      </c>
      <c r="I4414" s="46">
        <v>10916.657763573905</v>
      </c>
      <c r="J4414" s="110">
        <v>11349.270442689787</v>
      </c>
      <c r="K4414" s="46">
        <v>11384.474562139343</v>
      </c>
      <c r="L4414" s="110">
        <f>$L$1*gp_need_index[[#This Row],[Normalised weighted population (base year)]]</f>
        <v>4434.8529164839501</v>
      </c>
      <c r="M4414" s="4">
        <f>$M$1*gp_need_index[[#This Row],[Normalised travel time adjusted wp (base year)]]</f>
        <v>6759.5727553786583</v>
      </c>
      <c r="N4414" s="115">
        <v>11194.425671862609</v>
      </c>
      <c r="O4414" s="43">
        <f>gp_need_index[[#This Row],[Combined weighted population (base year)]]/gp_need_index[[#This Row],[Registered population (base year)]]</f>
        <v>1.3614796037413859</v>
      </c>
      <c r="P4414" s="77">
        <v>8302.3340649096644</v>
      </c>
      <c r="Q4414" s="4">
        <v>4547.3602576631292</v>
      </c>
      <c r="R4414" s="46">
        <v>11034.229651644095</v>
      </c>
      <c r="S4414" s="110">
        <v>11471.501548863935</v>
      </c>
      <c r="T4414" s="46">
        <v>11506.935154828976</v>
      </c>
      <c r="U4414" s="110">
        <f>$L$1*gp_need_index[[#This Row],[Normalised weighted population 2025/26]]</f>
        <v>4482.616072753668</v>
      </c>
      <c r="V4414" s="4">
        <f>$M$1*gp_need_index[[#This Row],[Normalised travel time adjusted wp 2025/26]]</f>
        <v>6832.2841731462622</v>
      </c>
      <c r="W4414" s="115">
        <v>11314.900245899931</v>
      </c>
      <c r="X4414" s="43">
        <f>gp_need_index[[#This Row],[Combined weighted population 2025/26]]/gp_need_index[[#This Row],[Registered population 2025/26]]</f>
        <v>1.3628577406591078</v>
      </c>
    </row>
    <row r="4415" spans="1:24" ht="13">
      <c r="A4415" s="8" t="s">
        <v>1148</v>
      </c>
      <c r="B4415" s="3" t="s">
        <v>8618</v>
      </c>
      <c r="C4415" s="74" t="s">
        <v>6407</v>
      </c>
      <c r="D4415" s="74" t="s">
        <v>6794</v>
      </c>
      <c r="E4415" s="74" t="s">
        <v>6628</v>
      </c>
      <c r="F4415" s="41">
        <v>1.0396286746809449</v>
      </c>
      <c r="G4415" s="110">
        <v>16156.916666666666</v>
      </c>
      <c r="H4415" s="4">
        <v>8487.3774643997167</v>
      </c>
      <c r="I4415" s="46">
        <v>20803.149041015658</v>
      </c>
      <c r="J4415" s="110">
        <v>21627.550266701277</v>
      </c>
      <c r="K4415" s="46">
        <v>21694.636417025649</v>
      </c>
      <c r="L4415" s="110">
        <f>$L$1*gp_need_index[[#This Row],[Normalised weighted population (base year)]]</f>
        <v>8451.2044065760638</v>
      </c>
      <c r="M4415" s="4">
        <f>$M$1*gp_need_index[[#This Row],[Normalised travel time adjusted wp (base year)]]</f>
        <v>12881.268473300081</v>
      </c>
      <c r="N4415" s="115">
        <v>21332.472879876143</v>
      </c>
      <c r="O4415" s="43">
        <f>gp_need_index[[#This Row],[Combined weighted population (base year)]]/gp_need_index[[#This Row],[Registered population (base year)]]</f>
        <v>1.3203306868498719</v>
      </c>
      <c r="P4415" s="77">
        <v>16309.751019765783</v>
      </c>
      <c r="Q4415" s="4">
        <v>8658.659655617932</v>
      </c>
      <c r="R4415" s="46">
        <v>21010.351874916618</v>
      </c>
      <c r="S4415" s="110">
        <v>21842.964274299869</v>
      </c>
      <c r="T4415" s="46">
        <v>21910.433644888122</v>
      </c>
      <c r="U4415" s="110">
        <f>$L$1*gp_need_index[[#This Row],[Normalised weighted population 2025/26]]</f>
        <v>8535.3798119181265</v>
      </c>
      <c r="V4415" s="4">
        <f>$M$1*gp_need_index[[#This Row],[Normalised travel time adjusted wp 2025/26]]</f>
        <v>13009.398854213445</v>
      </c>
      <c r="W4415" s="115">
        <v>21544.778666131569</v>
      </c>
      <c r="X4415" s="43">
        <f>gp_need_index[[#This Row],[Combined weighted population 2025/26]]/gp_need_index[[#This Row],[Registered population 2025/26]]</f>
        <v>1.3209753257435664</v>
      </c>
    </row>
    <row r="4416" spans="1:24" ht="13">
      <c r="A4416" s="8" t="s">
        <v>1171</v>
      </c>
      <c r="B4416" s="3" t="s">
        <v>8617</v>
      </c>
      <c r="C4416" s="74" t="s">
        <v>6407</v>
      </c>
      <c r="D4416" s="74" t="s">
        <v>6794</v>
      </c>
      <c r="E4416" s="74" t="s">
        <v>6629</v>
      </c>
      <c r="F4416" s="41">
        <v>1.0396286746809449</v>
      </c>
      <c r="G4416" s="110">
        <v>4088.333333333333</v>
      </c>
      <c r="H4416" s="4">
        <v>2546.9716581286248</v>
      </c>
      <c r="I4416" s="46">
        <v>6242.8036492471492</v>
      </c>
      <c r="J4416" s="110">
        <v>6490.19768416018</v>
      </c>
      <c r="K4416" s="46">
        <v>6510.3295239712197</v>
      </c>
      <c r="L4416" s="110">
        <f>$L$1*gp_need_index[[#This Row],[Normalised weighted population (base year)]]</f>
        <v>2536.1165084135173</v>
      </c>
      <c r="M4416" s="4">
        <f>$M$1*gp_need_index[[#This Row],[Normalised travel time adjusted wp (base year)]]</f>
        <v>3865.5315920441981</v>
      </c>
      <c r="N4416" s="115">
        <v>6401.6481004577154</v>
      </c>
      <c r="O4416" s="43">
        <f>gp_need_index[[#This Row],[Combined weighted population (base year)]]/gp_need_index[[#This Row],[Registered population (base year)]]</f>
        <v>1.565833208428304</v>
      </c>
      <c r="P4416" s="77">
        <v>4130.5023349800222</v>
      </c>
      <c r="Q4416" s="4">
        <v>2598.8324486921811</v>
      </c>
      <c r="R4416" s="46">
        <v>6306.1012192050603</v>
      </c>
      <c r="S4416" s="110">
        <v>6556.0036529260478</v>
      </c>
      <c r="T4416" s="46">
        <v>6576.2540838878222</v>
      </c>
      <c r="U4416" s="110">
        <f>$L$1*gp_need_index[[#This Row],[Normalised weighted population 2025/26]]</f>
        <v>2561.8309183376668</v>
      </c>
      <c r="V4416" s="4">
        <f>$M$1*gp_need_index[[#This Row],[Normalised travel time adjusted wp 2025/26]]</f>
        <v>3904.6745368230963</v>
      </c>
      <c r="W4416" s="115">
        <v>6466.5054551607627</v>
      </c>
      <c r="X4416" s="43">
        <f>gp_need_index[[#This Row],[Combined weighted population 2025/26]]/gp_need_index[[#This Row],[Registered population 2025/26]]</f>
        <v>1.5655494007103712</v>
      </c>
    </row>
    <row r="4417" spans="1:24" ht="13">
      <c r="A4417" s="8" t="s">
        <v>1179</v>
      </c>
      <c r="B4417" s="3" t="s">
        <v>8616</v>
      </c>
      <c r="C4417" s="74" t="s">
        <v>6407</v>
      </c>
      <c r="D4417" s="74" t="s">
        <v>6794</v>
      </c>
      <c r="E4417" s="74" t="s">
        <v>6628</v>
      </c>
      <c r="F4417" s="41">
        <v>1.0396286746809449</v>
      </c>
      <c r="G4417" s="110">
        <v>13433.166666666664</v>
      </c>
      <c r="H4417" s="4">
        <v>5524.5333321090457</v>
      </c>
      <c r="I4417" s="46">
        <v>13541.013201308326</v>
      </c>
      <c r="J4417" s="110">
        <v>14077.625608313354</v>
      </c>
      <c r="K4417" s="46">
        <v>14121.292768769505</v>
      </c>
      <c r="L4417" s="110">
        <f>$L$1*gp_need_index[[#This Row],[Normalised weighted population (base year)]]</f>
        <v>5500.9878653839824</v>
      </c>
      <c r="M4417" s="4">
        <f>$M$1*gp_need_index[[#This Row],[Normalised travel time adjusted wp (base year)]]</f>
        <v>8384.5684181108609</v>
      </c>
      <c r="N4417" s="115">
        <v>13885.556283494843</v>
      </c>
      <c r="O4417" s="43">
        <f>gp_need_index[[#This Row],[Combined weighted population (base year)]]/gp_need_index[[#This Row],[Registered population (base year)]]</f>
        <v>1.0336770642435895</v>
      </c>
      <c r="P4417" s="77">
        <v>13552.200157933174</v>
      </c>
      <c r="Q4417" s="4">
        <v>5629.9357284450807</v>
      </c>
      <c r="R4417" s="46">
        <v>13661.113312272177</v>
      </c>
      <c r="S4417" s="110">
        <v>14202.485127503736</v>
      </c>
      <c r="T4417" s="46">
        <v>14246.35429838679</v>
      </c>
      <c r="U4417" s="110">
        <f>$L$1*gp_need_index[[#This Row],[Normalised weighted population 2025/26]]</f>
        <v>5549.7781031026479</v>
      </c>
      <c r="V4417" s="4">
        <f>$M$1*gp_need_index[[#This Row],[Normalised travel time adjusted wp 2025/26]]</f>
        <v>8458.8241515426307</v>
      </c>
      <c r="W4417" s="115">
        <v>14008.602254645279</v>
      </c>
      <c r="X4417" s="43">
        <f>gp_need_index[[#This Row],[Combined weighted population 2025/26]]/gp_need_index[[#This Row],[Registered population 2025/26]]</f>
        <v>1.0336773432648083</v>
      </c>
    </row>
    <row r="4418" spans="1:24" ht="13">
      <c r="A4418" s="8" t="s">
        <v>1185</v>
      </c>
      <c r="B4418" s="3" t="s">
        <v>8615</v>
      </c>
      <c r="C4418" s="74" t="s">
        <v>6407</v>
      </c>
      <c r="D4418" s="74" t="s">
        <v>6794</v>
      </c>
      <c r="E4418" s="74" t="s">
        <v>6578</v>
      </c>
      <c r="F4418" s="41">
        <v>1.0396286746809449</v>
      </c>
      <c r="G4418" s="110">
        <v>14569.333333333332</v>
      </c>
      <c r="H4418" s="4">
        <v>6736.4202516116729</v>
      </c>
      <c r="I4418" s="46">
        <v>16511.431839223071</v>
      </c>
      <c r="J4418" s="110">
        <v>17165.758000096237</v>
      </c>
      <c r="K4418" s="46">
        <v>17219.00418875031</v>
      </c>
      <c r="L4418" s="110">
        <f>$L$1*gp_need_index[[#This Row],[Normalised weighted population (base year)]]</f>
        <v>6707.709743529751</v>
      </c>
      <c r="M4418" s="4">
        <f>$M$1*gp_need_index[[#This Row],[Normalised travel time adjusted wp (base year)]]</f>
        <v>10223.845725485577</v>
      </c>
      <c r="N4418" s="115">
        <v>16931.555469015329</v>
      </c>
      <c r="O4418" s="43">
        <f>gp_need_index[[#This Row],[Combined weighted population (base year)]]/gp_need_index[[#This Row],[Registered population (base year)]]</f>
        <v>1.1621365975804427</v>
      </c>
      <c r="P4418" s="77">
        <v>14703.838343101012</v>
      </c>
      <c r="Q4418" s="4">
        <v>6870.7765631844713</v>
      </c>
      <c r="R4418" s="46">
        <v>16672.029966297807</v>
      </c>
      <c r="S4418" s="110">
        <v>17332.720418103188</v>
      </c>
      <c r="T4418" s="46">
        <v>17386.258377626727</v>
      </c>
      <c r="U4418" s="110">
        <f>$L$1*gp_need_index[[#This Row],[Normalised weighted population 2025/26]]</f>
        <v>6772.9521545006055</v>
      </c>
      <c r="V4418" s="4">
        <f>$M$1*gp_need_index[[#This Row],[Normalised travel time adjusted wp 2025/26]]</f>
        <v>10323.153502246028</v>
      </c>
      <c r="W4418" s="115">
        <v>17096.105656746633</v>
      </c>
      <c r="X4418" s="43">
        <f>gp_need_index[[#This Row],[Combined weighted population 2025/26]]/gp_need_index[[#This Row],[Registered population 2025/26]]</f>
        <v>1.162696790989141</v>
      </c>
    </row>
    <row r="4419" spans="1:24" ht="13">
      <c r="A4419" s="8" t="s">
        <v>1165</v>
      </c>
      <c r="B4419" s="3" t="s">
        <v>8614</v>
      </c>
      <c r="C4419" s="74" t="s">
        <v>6407</v>
      </c>
      <c r="D4419" s="74" t="s">
        <v>6794</v>
      </c>
      <c r="E4419" s="74" t="s">
        <v>6629</v>
      </c>
      <c r="F4419" s="41">
        <v>1.0396286746809449</v>
      </c>
      <c r="G4419" s="110">
        <v>14636.75</v>
      </c>
      <c r="H4419" s="4">
        <v>10750.08277594619</v>
      </c>
      <c r="I4419" s="46">
        <v>26349.196218655619</v>
      </c>
      <c r="J4419" s="110">
        <v>27393.379943709107</v>
      </c>
      <c r="K4419" s="46">
        <v>27478.351028373545</v>
      </c>
      <c r="L4419" s="110">
        <f>$L$1*gp_need_index[[#This Row],[Normalised weighted population (base year)]]</f>
        <v>10704.266106722458</v>
      </c>
      <c r="M4419" s="4">
        <f>$M$1*gp_need_index[[#This Row],[Normalised travel time adjusted wp (base year)]]</f>
        <v>16315.369845160494</v>
      </c>
      <c r="N4419" s="115">
        <v>27019.635951882952</v>
      </c>
      <c r="O4419" s="43">
        <f>gp_need_index[[#This Row],[Combined weighted population (base year)]]/gp_need_index[[#This Row],[Registered population (base year)]]</f>
        <v>1.8460133535028578</v>
      </c>
      <c r="P4419" s="77">
        <v>14794.608460166357</v>
      </c>
      <c r="Q4419" s="4">
        <v>10975.13150190827</v>
      </c>
      <c r="R4419" s="46">
        <v>26631.301367638582</v>
      </c>
      <c r="S4419" s="110">
        <v>27686.664545866934</v>
      </c>
      <c r="T4419" s="46">
        <v>27772.184157909498</v>
      </c>
      <c r="U4419" s="110">
        <f>$L$1*gp_need_index[[#This Row],[Normalised weighted population 2025/26]]</f>
        <v>10818.870307918251</v>
      </c>
      <c r="V4419" s="4">
        <f>$M$1*gp_need_index[[#This Row],[Normalised travel time adjusted wp 2025/26]]</f>
        <v>16489.834323621733</v>
      </c>
      <c r="W4419" s="115">
        <v>27308.704631539986</v>
      </c>
      <c r="X4419" s="43">
        <f>gp_need_index[[#This Row],[Combined weighted population 2025/26]]/gp_need_index[[#This Row],[Registered population 2025/26]]</f>
        <v>1.8458551779228982</v>
      </c>
    </row>
    <row r="4420" spans="1:24" ht="13">
      <c r="A4420" s="8" t="s">
        <v>1178</v>
      </c>
      <c r="B4420" s="3" t="s">
        <v>8613</v>
      </c>
      <c r="C4420" s="74" t="s">
        <v>6407</v>
      </c>
      <c r="D4420" s="74" t="s">
        <v>6794</v>
      </c>
      <c r="E4420" s="74" t="s">
        <v>6578</v>
      </c>
      <c r="F4420" s="41">
        <v>1.0396286746809449</v>
      </c>
      <c r="G4420" s="110">
        <v>10297.333333333336</v>
      </c>
      <c r="H4420" s="4">
        <v>5908.7209121127544</v>
      </c>
      <c r="I4420" s="46">
        <v>14482.683525274475</v>
      </c>
      <c r="J4420" s="110">
        <v>15056.613079204657</v>
      </c>
      <c r="K4420" s="46">
        <v>15103.316945151166</v>
      </c>
      <c r="L4420" s="110">
        <f>$L$1*gp_need_index[[#This Row],[Normalised weighted population (base year)]]</f>
        <v>5883.5380444820648</v>
      </c>
      <c r="M4420" s="4">
        <f>$M$1*gp_need_index[[#This Row],[Normalised travel time adjusted wp (base year)]]</f>
        <v>8967.6488081245079</v>
      </c>
      <c r="N4420" s="115">
        <v>14851.186852606574</v>
      </c>
      <c r="O4420" s="43">
        <f>gp_need_index[[#This Row],[Combined weighted population (base year)]]/gp_need_index[[#This Row],[Registered population (base year)]]</f>
        <v>1.4422361957082646</v>
      </c>
      <c r="P4420" s="77">
        <v>10397.042990110447</v>
      </c>
      <c r="Q4420" s="4">
        <v>6029.6044112391264</v>
      </c>
      <c r="R4420" s="46">
        <v>14630.914643294473</v>
      </c>
      <c r="S4420" s="110">
        <v>15210.718399978263</v>
      </c>
      <c r="T4420" s="46">
        <v>15257.70183976025</v>
      </c>
      <c r="U4420" s="110">
        <f>$L$1*gp_need_index[[#This Row],[Normalised weighted population 2025/26]]</f>
        <v>5943.7564025456641</v>
      </c>
      <c r="V4420" s="4">
        <f>$M$1*gp_need_index[[#This Row],[Normalised travel time adjusted wp 2025/26]]</f>
        <v>9059.3153950842716</v>
      </c>
      <c r="W4420" s="115">
        <v>15003.071797629935</v>
      </c>
      <c r="X4420" s="43">
        <f>gp_need_index[[#This Row],[Combined weighted population 2025/26]]/gp_need_index[[#This Row],[Registered population 2025/26]]</f>
        <v>1.4430133463813406</v>
      </c>
    </row>
    <row r="4421" spans="1:24" ht="13">
      <c r="A4421" s="8" t="s">
        <v>1158</v>
      </c>
      <c r="B4421" s="3" t="s">
        <v>8612</v>
      </c>
      <c r="C4421" s="74" t="s">
        <v>6407</v>
      </c>
      <c r="D4421" s="74" t="s">
        <v>6794</v>
      </c>
      <c r="E4421" s="74" t="s">
        <v>6629</v>
      </c>
      <c r="F4421" s="41">
        <v>1.0396286746809449</v>
      </c>
      <c r="G4421" s="110">
        <v>5230.9166666666661</v>
      </c>
      <c r="H4421" s="4">
        <v>3063.2783244762468</v>
      </c>
      <c r="I4421" s="46">
        <v>7508.3069894664104</v>
      </c>
      <c r="J4421" s="110">
        <v>7805.8512445566394</v>
      </c>
      <c r="K4421" s="46">
        <v>7830.0640889862862</v>
      </c>
      <c r="L4421" s="110">
        <f>$L$1*gp_need_index[[#This Row],[Normalised weighted population (base year)]]</f>
        <v>3050.2226845655673</v>
      </c>
      <c r="M4421" s="4">
        <f>$M$1*gp_need_index[[#This Row],[Normalised travel time adjusted wp (base year)]]</f>
        <v>4649.1287410663281</v>
      </c>
      <c r="N4421" s="115">
        <v>7699.3514256318958</v>
      </c>
      <c r="O4421" s="43">
        <f>gp_need_index[[#This Row],[Combined weighted population (base year)]]/gp_need_index[[#This Row],[Registered population (base year)]]</f>
        <v>1.4718933441809556</v>
      </c>
      <c r="P4421" s="77">
        <v>5283.6784279350595</v>
      </c>
      <c r="Q4421" s="4">
        <v>3127.2580582727551</v>
      </c>
      <c r="R4421" s="46">
        <v>7588.3329315696501</v>
      </c>
      <c r="S4421" s="110">
        <v>7889.0485086855242</v>
      </c>
      <c r="T4421" s="46">
        <v>7913.4164987960721</v>
      </c>
      <c r="U4421" s="110">
        <f>$L$1*gp_need_index[[#This Row],[Normalised weighted population 2025/26]]</f>
        <v>3082.7329354516169</v>
      </c>
      <c r="V4421" s="4">
        <f>$M$1*gp_need_index[[#This Row],[Normalised travel time adjusted wp 2025/26]]</f>
        <v>4698.6195344595635</v>
      </c>
      <c r="W4421" s="115">
        <v>7781.3524699111804</v>
      </c>
      <c r="X4421" s="43">
        <f>gp_need_index[[#This Row],[Combined weighted population 2025/26]]/gp_need_index[[#This Row],[Registered population 2025/26]]</f>
        <v>1.4727149988483021</v>
      </c>
    </row>
    <row r="4422" spans="1:24" ht="13">
      <c r="A4422" s="8" t="s">
        <v>1153</v>
      </c>
      <c r="B4422" s="3" t="s">
        <v>8611</v>
      </c>
      <c r="C4422" s="74" t="s">
        <v>6407</v>
      </c>
      <c r="D4422" s="74" t="s">
        <v>6794</v>
      </c>
      <c r="E4422" s="74" t="s">
        <v>6628</v>
      </c>
      <c r="F4422" s="41">
        <v>1.0396286746809449</v>
      </c>
      <c r="G4422" s="110">
        <v>12172.25</v>
      </c>
      <c r="H4422" s="4">
        <v>9966.9157714504108</v>
      </c>
      <c r="I4422" s="46">
        <v>24429.599737072276</v>
      </c>
      <c r="J4422" s="110">
        <v>25397.71239763841</v>
      </c>
      <c r="K4422" s="46">
        <v>25476.493153239124</v>
      </c>
      <c r="L4422" s="110">
        <f>$L$1*gp_need_index[[#This Row],[Normalised weighted population (base year)]]</f>
        <v>9924.4369466265598</v>
      </c>
      <c r="M4422" s="4">
        <f>$M$1*gp_need_index[[#This Row],[Normalised travel time adjusted wp (base year)]]</f>
        <v>15126.759525111082</v>
      </c>
      <c r="N4422" s="115">
        <v>25051.19647173764</v>
      </c>
      <c r="O4422" s="43">
        <f>gp_need_index[[#This Row],[Combined weighted population (base year)]]/gp_need_index[[#This Row],[Registered population (base year)]]</f>
        <v>2.0580579984585956</v>
      </c>
      <c r="P4422" s="77">
        <v>12308.503999718037</v>
      </c>
      <c r="Q4422" s="4">
        <v>10177.471911020719</v>
      </c>
      <c r="R4422" s="46">
        <v>24695.769848037184</v>
      </c>
      <c r="S4422" s="110">
        <v>25674.430477340538</v>
      </c>
      <c r="T4422" s="46">
        <v>25753.734625017787</v>
      </c>
      <c r="U4422" s="110">
        <f>$L$1*gp_need_index[[#This Row],[Normalised weighted population 2025/26]]</f>
        <v>10032.567595993653</v>
      </c>
      <c r="V4422" s="4">
        <f>$M$1*gp_need_index[[#This Row],[Normalised travel time adjusted wp 2025/26]]</f>
        <v>15291.37264704896</v>
      </c>
      <c r="W4422" s="115">
        <v>25323.940243042613</v>
      </c>
      <c r="X4422" s="43">
        <f>gp_need_index[[#This Row],[Combined weighted population 2025/26]]/gp_need_index[[#This Row],[Registered population 2025/26]]</f>
        <v>2.0574344569919085</v>
      </c>
    </row>
    <row r="4423" spans="1:24" ht="13">
      <c r="A4423" s="8" t="s">
        <v>1194</v>
      </c>
      <c r="B4423" s="3" t="s">
        <v>8610</v>
      </c>
      <c r="C4423" s="74" t="s">
        <v>6407</v>
      </c>
      <c r="D4423" s="74" t="s">
        <v>6794</v>
      </c>
      <c r="E4423" s="74" t="s">
        <v>6627</v>
      </c>
      <c r="F4423" s="41">
        <v>1.0396286746809449</v>
      </c>
      <c r="G4423" s="110">
        <v>11412.416666666666</v>
      </c>
      <c r="H4423" s="4">
        <v>5684.8308880042705</v>
      </c>
      <c r="I4423" s="46">
        <v>13933.913594885289</v>
      </c>
      <c r="J4423" s="110">
        <v>14486.096123769394</v>
      </c>
      <c r="K4423" s="46">
        <v>14531.030312347779</v>
      </c>
      <c r="L4423" s="110">
        <f>$L$1*gp_need_index[[#This Row],[Normalised weighted population (base year)]]</f>
        <v>5660.6022358332075</v>
      </c>
      <c r="M4423" s="4">
        <f>$M$1*gp_need_index[[#This Row],[Normalised travel time adjusted wp (base year)]]</f>
        <v>8627.851559665618</v>
      </c>
      <c r="N4423" s="115">
        <v>14288.453795498826</v>
      </c>
      <c r="O4423" s="43">
        <f>gp_need_index[[#This Row],[Combined weighted population (base year)]]/gp_need_index[[#This Row],[Registered population (base year)]]</f>
        <v>1.2520094746656487</v>
      </c>
      <c r="P4423" s="77">
        <v>11521.755569862418</v>
      </c>
      <c r="Q4423" s="4">
        <v>5803.7090599832491</v>
      </c>
      <c r="R4423" s="46">
        <v>14082.776593577451</v>
      </c>
      <c r="S4423" s="110">
        <v>14640.858365808757</v>
      </c>
      <c r="T4423" s="46">
        <v>14686.081600458054</v>
      </c>
      <c r="U4423" s="110">
        <f>$L$1*gp_need_index[[#This Row],[Normalised weighted population 2025/26]]</f>
        <v>5721.0772931451029</v>
      </c>
      <c r="V4423" s="4">
        <f>$M$1*gp_need_index[[#This Row],[Normalised travel time adjusted wp 2025/26]]</f>
        <v>8719.9138201657315</v>
      </c>
      <c r="W4423" s="115">
        <v>14440.991113310834</v>
      </c>
      <c r="X4423" s="43">
        <f>gp_need_index[[#This Row],[Combined weighted population 2025/26]]/gp_need_index[[#This Row],[Registered population 2025/26]]</f>
        <v>1.2533672516959389</v>
      </c>
    </row>
    <row r="4424" spans="1:24" ht="13">
      <c r="A4424" s="8" t="s">
        <v>1168</v>
      </c>
      <c r="B4424" s="3" t="s">
        <v>8609</v>
      </c>
      <c r="C4424" s="74" t="s">
        <v>6407</v>
      </c>
      <c r="D4424" s="74" t="s">
        <v>6794</v>
      </c>
      <c r="E4424" s="74" t="s">
        <v>6628</v>
      </c>
      <c r="F4424" s="41">
        <v>1.0396286746809449</v>
      </c>
      <c r="G4424" s="110">
        <v>14115.916666666668</v>
      </c>
      <c r="H4424" s="4">
        <v>7928.9033509514629</v>
      </c>
      <c r="I4424" s="46">
        <v>19434.290372204843</v>
      </c>
      <c r="J4424" s="110">
        <v>20204.445543019967</v>
      </c>
      <c r="K4424" s="46">
        <v>20267.117387690534</v>
      </c>
      <c r="L4424" s="110">
        <f>$L$1*gp_need_index[[#This Row],[Normalised weighted population (base year)]]</f>
        <v>7895.1105002628774</v>
      </c>
      <c r="M4424" s="4">
        <f>$M$1*gp_need_index[[#This Row],[Normalised travel time adjusted wp (base year)]]</f>
        <v>12033.67391056385</v>
      </c>
      <c r="N4424" s="115">
        <v>19928.784410826727</v>
      </c>
      <c r="O4424" s="43">
        <f>gp_need_index[[#This Row],[Combined weighted population (base year)]]/gp_need_index[[#This Row],[Registered population (base year)]]</f>
        <v>1.4117952720623923</v>
      </c>
      <c r="P4424" s="77">
        <v>14261.063210687522</v>
      </c>
      <c r="Q4424" s="4">
        <v>8095.4657855400774</v>
      </c>
      <c r="R4424" s="46">
        <v>19643.754519810467</v>
      </c>
      <c r="S4424" s="110">
        <v>20422.210477188379</v>
      </c>
      <c r="T4424" s="46">
        <v>20485.291369946965</v>
      </c>
      <c r="U4424" s="110">
        <f>$L$1*gp_need_index[[#This Row],[Normalised weighted population 2025/26]]</f>
        <v>7980.2045561567311</v>
      </c>
      <c r="V4424" s="4">
        <f>$M$1*gp_need_index[[#This Row],[Normalised travel time adjusted wp 2025/26]]</f>
        <v>12163.215497954941</v>
      </c>
      <c r="W4424" s="115">
        <v>20143.420054111673</v>
      </c>
      <c r="X4424" s="43">
        <f>gp_need_index[[#This Row],[Combined weighted population 2025/26]]/gp_need_index[[#This Row],[Registered population 2025/26]]</f>
        <v>1.412476738691951</v>
      </c>
    </row>
    <row r="4425" spans="1:24" ht="13">
      <c r="A4425" s="8" t="s">
        <v>1189</v>
      </c>
      <c r="B4425" s="3" t="s">
        <v>8608</v>
      </c>
      <c r="C4425" s="74" t="s">
        <v>6407</v>
      </c>
      <c r="D4425" s="74" t="s">
        <v>6794</v>
      </c>
      <c r="E4425" s="74" t="s">
        <v>6578</v>
      </c>
      <c r="F4425" s="41">
        <v>1.0396286746809449</v>
      </c>
      <c r="G4425" s="110">
        <v>14087.416666666668</v>
      </c>
      <c r="H4425" s="4">
        <v>7016.3732034285158</v>
      </c>
      <c r="I4425" s="46">
        <v>17197.615882002643</v>
      </c>
      <c r="J4425" s="110">
        <v>17879.134607078377</v>
      </c>
      <c r="K4425" s="46">
        <v>17934.593607156014</v>
      </c>
      <c r="L4425" s="110">
        <f>$L$1*gp_need_index[[#This Row],[Normalised weighted population (base year)]]</f>
        <v>6986.4695406463989</v>
      </c>
      <c r="M4425" s="4">
        <f>$M$1*gp_need_index[[#This Row],[Normalised travel time adjusted wp (base year)]]</f>
        <v>10648.729518785869</v>
      </c>
      <c r="N4425" s="115">
        <v>17635.199059432267</v>
      </c>
      <c r="O4425" s="43">
        <f>gp_need_index[[#This Row],[Combined weighted population (base year)]]/gp_need_index[[#This Row],[Registered population (base year)]]</f>
        <v>1.251840523831476</v>
      </c>
      <c r="P4425" s="77">
        <v>14218.513221262127</v>
      </c>
      <c r="Q4425" s="4">
        <v>7157.1586299222099</v>
      </c>
      <c r="R4425" s="46">
        <v>17366.939829041028</v>
      </c>
      <c r="S4425" s="110">
        <v>18055.168637729639</v>
      </c>
      <c r="T4425" s="46">
        <v>18110.938122519103</v>
      </c>
      <c r="U4425" s="110">
        <f>$L$1*gp_need_index[[#This Row],[Normalised weighted population 2025/26]]</f>
        <v>7055.2567845645335</v>
      </c>
      <c r="V4425" s="4">
        <f>$M$1*gp_need_index[[#This Row],[Normalised travel time adjusted wp 2025/26]]</f>
        <v>10753.434709622958</v>
      </c>
      <c r="W4425" s="115">
        <v>17808.691494187493</v>
      </c>
      <c r="X4425" s="43">
        <f>gp_need_index[[#This Row],[Combined weighted population 2025/26]]/gp_need_index[[#This Row],[Registered population 2025/26]]</f>
        <v>1.2525002591379719</v>
      </c>
    </row>
    <row r="4426" spans="1:24" ht="13">
      <c r="A4426" s="8" t="s">
        <v>1140</v>
      </c>
      <c r="B4426" s="3" t="s">
        <v>8607</v>
      </c>
      <c r="C4426" s="74" t="s">
        <v>6407</v>
      </c>
      <c r="D4426" s="74" t="s">
        <v>6794</v>
      </c>
      <c r="E4426" s="74" t="s">
        <v>6628</v>
      </c>
      <c r="F4426" s="41">
        <v>1.0396286746809449</v>
      </c>
      <c r="G4426" s="110">
        <v>18135.583333333332</v>
      </c>
      <c r="H4426" s="4">
        <v>7697.1423809967764</v>
      </c>
      <c r="I4426" s="46">
        <v>18866.228209295175</v>
      </c>
      <c r="J4426" s="110">
        <v>19613.871829457799</v>
      </c>
      <c r="K4426" s="46">
        <v>19674.711783024795</v>
      </c>
      <c r="L4426" s="110">
        <f>$L$1*gp_need_index[[#This Row],[Normalised weighted population (base year)]]</f>
        <v>7664.3372916046119</v>
      </c>
      <c r="M4426" s="4">
        <f>$M$1*gp_need_index[[#This Row],[Normalised travel time adjusted wp (base year)]]</f>
        <v>11681.93095013339</v>
      </c>
      <c r="N4426" s="115">
        <v>19346.268241738002</v>
      </c>
      <c r="O4426" s="43">
        <f>gp_need_index[[#This Row],[Combined weighted population (base year)]]/gp_need_index[[#This Row],[Registered population (base year)]]</f>
        <v>1.0667574285399148</v>
      </c>
      <c r="P4426" s="77">
        <v>18297.411711374363</v>
      </c>
      <c r="Q4426" s="4">
        <v>7849.010663777407</v>
      </c>
      <c r="R4426" s="46">
        <v>19045.727915744854</v>
      </c>
      <c r="S4426" s="110">
        <v>19800.484871379696</v>
      </c>
      <c r="T4426" s="46">
        <v>19861.645354674816</v>
      </c>
      <c r="U4426" s="110">
        <f>$L$1*gp_need_index[[#This Row],[Normalised weighted population 2025/26]]</f>
        <v>7737.2584011508507</v>
      </c>
      <c r="V4426" s="4">
        <f>$M$1*gp_need_index[[#This Row],[Normalised travel time adjusted wp 2025/26]]</f>
        <v>11792.923431261448</v>
      </c>
      <c r="W4426" s="115">
        <v>19530.181832412298</v>
      </c>
      <c r="X4426" s="43">
        <f>gp_need_index[[#This Row],[Combined weighted population 2025/26]]/gp_need_index[[#This Row],[Registered population 2025/26]]</f>
        <v>1.0673740166360031</v>
      </c>
    </row>
    <row r="4427" spans="1:24" ht="13">
      <c r="A4427" s="8" t="s">
        <v>1174</v>
      </c>
      <c r="B4427" s="3" t="s">
        <v>8606</v>
      </c>
      <c r="C4427" s="74" t="s">
        <v>6407</v>
      </c>
      <c r="D4427" s="74" t="s">
        <v>6794</v>
      </c>
      <c r="E4427" s="74" t="s">
        <v>6629</v>
      </c>
      <c r="F4427" s="41">
        <v>1.0396286746809449</v>
      </c>
      <c r="G4427" s="110">
        <v>10699.833333333332</v>
      </c>
      <c r="H4427" s="4">
        <v>6013.5568618305988</v>
      </c>
      <c r="I4427" s="46">
        <v>14739.643687112992</v>
      </c>
      <c r="J4427" s="110">
        <v>15323.756231702635</v>
      </c>
      <c r="K4427" s="46">
        <v>15371.288744697265</v>
      </c>
      <c r="L4427" s="110">
        <f>$L$1*gp_need_index[[#This Row],[Normalised weighted population (base year)]]</f>
        <v>5987.9271851723797</v>
      </c>
      <c r="M4427" s="4">
        <f>$M$1*gp_need_index[[#This Row],[Normalised travel time adjusted wp (base year)]]</f>
        <v>9126.7580288034824</v>
      </c>
      <c r="N4427" s="115">
        <v>15114.685213975863</v>
      </c>
      <c r="O4427" s="43">
        <f>gp_need_index[[#This Row],[Combined weighted population (base year)]]/gp_need_index[[#This Row],[Registered population (base year)]]</f>
        <v>1.4126094064370969</v>
      </c>
      <c r="P4427" s="77">
        <v>10806.65940363855</v>
      </c>
      <c r="Q4427" s="4">
        <v>6136.2216394074812</v>
      </c>
      <c r="R4427" s="46">
        <v>14889.622753884316</v>
      </c>
      <c r="S4427" s="110">
        <v>15479.678770119992</v>
      </c>
      <c r="T4427" s="46">
        <v>15527.492984821482</v>
      </c>
      <c r="U4427" s="110">
        <f>$L$1*gp_need_index[[#This Row],[Normalised weighted population 2025/26]]</f>
        <v>6048.8556411235895</v>
      </c>
      <c r="V4427" s="4">
        <f>$M$1*gp_need_index[[#This Row],[Normalised travel time adjusted wp 2025/26]]</f>
        <v>9219.5048587125002</v>
      </c>
      <c r="W4427" s="115">
        <v>15268.36049983609</v>
      </c>
      <c r="X4427" s="43">
        <f>gp_need_index[[#This Row],[Combined weighted population 2025/26]]/gp_need_index[[#This Row],[Registered population 2025/26]]</f>
        <v>1.4128658940333871</v>
      </c>
    </row>
    <row r="4428" spans="1:24" ht="13">
      <c r="A4428" s="8" t="s">
        <v>1182</v>
      </c>
      <c r="B4428" s="3" t="s">
        <v>8605</v>
      </c>
      <c r="C4428" s="74" t="s">
        <v>6407</v>
      </c>
      <c r="D4428" s="74" t="s">
        <v>6794</v>
      </c>
      <c r="E4428" s="74" t="s">
        <v>6629</v>
      </c>
      <c r="F4428" s="41">
        <v>1.0396286746809449</v>
      </c>
      <c r="G4428" s="110">
        <v>13599.250000000002</v>
      </c>
      <c r="H4428" s="4">
        <v>5613.769045228737</v>
      </c>
      <c r="I4428" s="46">
        <v>13759.736104536896</v>
      </c>
      <c r="J4428" s="110">
        <v>14305.016210319242</v>
      </c>
      <c r="K4428" s="46">
        <v>14349.388710026504</v>
      </c>
      <c r="L4428" s="110">
        <f>$L$1*gp_need_index[[#This Row],[Normalised weighted population (base year)]]</f>
        <v>5589.8432574181379</v>
      </c>
      <c r="M4428" s="4">
        <f>$M$1*gp_need_index[[#This Row],[Normalised travel time adjusted wp (base year)]]</f>
        <v>8520.0012043775932</v>
      </c>
      <c r="N4428" s="115">
        <v>14109.844461795732</v>
      </c>
      <c r="O4428" s="43">
        <f>gp_need_index[[#This Row],[Combined weighted population (base year)]]/gp_need_index[[#This Row],[Registered population (base year)]]</f>
        <v>1.0375457809655482</v>
      </c>
      <c r="P4428" s="77">
        <v>13715.161620332881</v>
      </c>
      <c r="Q4428" s="4">
        <v>5722.1671162261073</v>
      </c>
      <c r="R4428" s="46">
        <v>13884.913991391601</v>
      </c>
      <c r="S4428" s="110">
        <v>14435.154730929358</v>
      </c>
      <c r="T4428" s="46">
        <v>14479.742580445083</v>
      </c>
      <c r="U4428" s="110">
        <f>$L$1*gp_need_index[[#This Row],[Normalised weighted population 2025/26]]</f>
        <v>5640.6963233124688</v>
      </c>
      <c r="V4428" s="4">
        <f>$M$1*gp_need_index[[#This Row],[Normalised travel time adjusted wp 2025/26]]</f>
        <v>8597.3992842125572</v>
      </c>
      <c r="W4428" s="115">
        <v>14238.095607525025</v>
      </c>
      <c r="X4428" s="43">
        <f>gp_need_index[[#This Row],[Combined weighted population 2025/26]]/gp_need_index[[#This Row],[Registered population 2025/26]]</f>
        <v>1.0381281680572316</v>
      </c>
    </row>
    <row r="4429" spans="1:24" ht="13">
      <c r="A4429" s="8" t="s">
        <v>1142</v>
      </c>
      <c r="B4429" s="3" t="s">
        <v>8604</v>
      </c>
      <c r="C4429" s="74" t="s">
        <v>6407</v>
      </c>
      <c r="D4429" s="74" t="s">
        <v>6794</v>
      </c>
      <c r="E4429" s="74" t="s">
        <v>6578</v>
      </c>
      <c r="F4429" s="41">
        <v>1.0396286746809449</v>
      </c>
      <c r="G4429" s="110">
        <v>6081.4166666666661</v>
      </c>
      <c r="H4429" s="4">
        <v>2890.6670750822291</v>
      </c>
      <c r="I4429" s="46">
        <v>7085.2248816702722</v>
      </c>
      <c r="J4429" s="110">
        <v>7366.0029535473195</v>
      </c>
      <c r="K4429" s="46">
        <v>7388.8514396374094</v>
      </c>
      <c r="L4429" s="110">
        <f>$L$1*gp_need_index[[#This Row],[Normalised weighted population (base year)]]</f>
        <v>2878.3471013689741</v>
      </c>
      <c r="M4429" s="4">
        <f>$M$1*gp_need_index[[#This Row],[Normalised travel time adjusted wp (base year)]]</f>
        <v>4387.1571421498948</v>
      </c>
      <c r="N4429" s="115">
        <v>7265.5042435188689</v>
      </c>
      <c r="O4429" s="43">
        <f>gp_need_index[[#This Row],[Combined weighted population (base year)]]/gp_need_index[[#This Row],[Registered population (base year)]]</f>
        <v>1.194705878869047</v>
      </c>
      <c r="P4429" s="77">
        <v>6140.9330932514113</v>
      </c>
      <c r="Q4429" s="4">
        <v>2951.1754155338199</v>
      </c>
      <c r="R4429" s="46">
        <v>7161.0660761724748</v>
      </c>
      <c r="S4429" s="110">
        <v>7444.8496340738648</v>
      </c>
      <c r="T4429" s="46">
        <v>7467.8455659733709</v>
      </c>
      <c r="U4429" s="110">
        <f>$L$1*gp_need_index[[#This Row],[Normalised weighted population 2025/26]]</f>
        <v>2909.1573136071938</v>
      </c>
      <c r="V4429" s="4">
        <f>$M$1*gp_need_index[[#This Row],[Normalised travel time adjusted wp 2025/26]]</f>
        <v>4434.0601890407261</v>
      </c>
      <c r="W4429" s="115">
        <v>7343.2175026479199</v>
      </c>
      <c r="X4429" s="43">
        <f>gp_need_index[[#This Row],[Combined weighted population 2025/26]]/gp_need_index[[#This Row],[Registered population 2025/26]]</f>
        <v>1.1957820401459447</v>
      </c>
    </row>
    <row r="4430" spans="1:24" ht="13">
      <c r="A4430" s="8" t="s">
        <v>1173</v>
      </c>
      <c r="B4430" s="3" t="s">
        <v>8603</v>
      </c>
      <c r="C4430" s="74" t="s">
        <v>6407</v>
      </c>
      <c r="D4430" s="74" t="s">
        <v>6794</v>
      </c>
      <c r="E4430" s="74" t="s">
        <v>6578</v>
      </c>
      <c r="F4430" s="41">
        <v>1.0396286746809449</v>
      </c>
      <c r="G4430" s="110">
        <v>8902.9166666666679</v>
      </c>
      <c r="H4430" s="4">
        <v>4335.6309418496685</v>
      </c>
      <c r="I4430" s="46">
        <v>10626.931233877545</v>
      </c>
      <c r="J4430" s="110">
        <v>11048.06243460165</v>
      </c>
      <c r="K4430" s="46">
        <v>11082.332241775412</v>
      </c>
      <c r="L4430" s="110">
        <f>$L$1*gp_need_index[[#This Row],[Normalised weighted population (base year)]]</f>
        <v>4317.1525568103107</v>
      </c>
      <c r="M4430" s="4">
        <f>$M$1*gp_need_index[[#This Row],[Normalised travel time adjusted wp (base year)]]</f>
        <v>6580.1746649502211</v>
      </c>
      <c r="N4430" s="115">
        <v>10897.327221760532</v>
      </c>
      <c r="O4430" s="43">
        <f>gp_need_index[[#This Row],[Combined weighted population (base year)]]/gp_need_index[[#This Row],[Registered population (base year)]]</f>
        <v>1.2240176595790364</v>
      </c>
      <c r="P4430" s="77">
        <v>8987.9944893341253</v>
      </c>
      <c r="Q4430" s="4">
        <v>4425.6997529825439</v>
      </c>
      <c r="R4430" s="46">
        <v>10739.018832154203</v>
      </c>
      <c r="S4430" s="110">
        <v>11164.591915846182</v>
      </c>
      <c r="T4430" s="46">
        <v>11199.0775277795</v>
      </c>
      <c r="U4430" s="110">
        <f>$L$1*gp_need_index[[#This Row],[Normalised weighted population 2025/26]]</f>
        <v>4362.6877400948488</v>
      </c>
      <c r="V4430" s="4">
        <f>$M$1*gp_need_index[[#This Row],[Normalised travel time adjusted wp 2025/26]]</f>
        <v>6649.4925987981778</v>
      </c>
      <c r="W4430" s="115">
        <v>11012.180338893028</v>
      </c>
      <c r="X4430" s="43">
        <f>gp_need_index[[#This Row],[Combined weighted population 2025/26]]/gp_need_index[[#This Row],[Registered population 2025/26]]</f>
        <v>1.2252099566773169</v>
      </c>
    </row>
    <row r="4431" spans="1:24" ht="13">
      <c r="A4431" s="8" t="s">
        <v>1195</v>
      </c>
      <c r="B4431" s="3" t="s">
        <v>8602</v>
      </c>
      <c r="C4431" s="74" t="s">
        <v>6407</v>
      </c>
      <c r="D4431" s="74" t="s">
        <v>6794</v>
      </c>
      <c r="E4431" s="74" t="s">
        <v>6627</v>
      </c>
      <c r="F4431" s="41">
        <v>1.0396286746809449</v>
      </c>
      <c r="G4431" s="110">
        <v>13161.5</v>
      </c>
      <c r="H4431" s="4">
        <v>7199.3666105324664</v>
      </c>
      <c r="I4431" s="46">
        <v>17646.145376239765</v>
      </c>
      <c r="J4431" s="110">
        <v>18345.43873072743</v>
      </c>
      <c r="K4431" s="46">
        <v>18402.344152066387</v>
      </c>
      <c r="L4431" s="110">
        <f>$L$1*gp_need_index[[#This Row],[Normalised weighted population (base year)]]</f>
        <v>7168.6830329740505</v>
      </c>
      <c r="M4431" s="4">
        <f>$M$1*gp_need_index[[#This Row],[Normalised travel time adjusted wp (base year)]]</f>
        <v>10926.458088728365</v>
      </c>
      <c r="N4431" s="115">
        <v>18095.141121702414</v>
      </c>
      <c r="O4431" s="43">
        <f>gp_need_index[[#This Row],[Combined weighted population (base year)]]/gp_need_index[[#This Row],[Registered population (base year)]]</f>
        <v>1.3748540152492053</v>
      </c>
      <c r="P4431" s="77">
        <v>13289.522409446126</v>
      </c>
      <c r="Q4431" s="4">
        <v>7347.9232412490301</v>
      </c>
      <c r="R4431" s="46">
        <v>17829.832674893642</v>
      </c>
      <c r="S4431" s="110">
        <v>18536.405313582683</v>
      </c>
      <c r="T4431" s="46">
        <v>18593.661260338395</v>
      </c>
      <c r="U4431" s="110">
        <f>$L$1*gp_need_index[[#This Row],[Normalised weighted population 2025/26]]</f>
        <v>7243.3053367779121</v>
      </c>
      <c r="V4431" s="4">
        <f>$M$1*gp_need_index[[#This Row],[Normalised travel time adjusted wp 2025/26]]</f>
        <v>11040.053310506459</v>
      </c>
      <c r="W4431" s="115">
        <v>18283.358647284371</v>
      </c>
      <c r="X4431" s="43">
        <f>gp_need_index[[#This Row],[Combined weighted population 2025/26]]/gp_need_index[[#This Row],[Registered population 2025/26]]</f>
        <v>1.3757724381644183</v>
      </c>
    </row>
    <row r="4432" spans="1:24" ht="13">
      <c r="A4432" s="8" t="s">
        <v>1149</v>
      </c>
      <c r="B4432" s="3" t="s">
        <v>12828</v>
      </c>
      <c r="C4432" s="74" t="s">
        <v>6407</v>
      </c>
      <c r="D4432" s="74" t="s">
        <v>6794</v>
      </c>
      <c r="E4432" s="74" t="s">
        <v>6578</v>
      </c>
      <c r="F4432" s="41">
        <v>1.0396286746809449</v>
      </c>
      <c r="G4432" s="110">
        <v>20332.166666666668</v>
      </c>
      <c r="H4432" s="4">
        <v>12324.635623367538</v>
      </c>
      <c r="I4432" s="46">
        <v>30208.534123120859</v>
      </c>
      <c r="J4432" s="110">
        <v>31405.658294474237</v>
      </c>
      <c r="K4432" s="46">
        <v>31503.07500082321</v>
      </c>
      <c r="L4432" s="110">
        <f>$L$1*gp_need_index[[#This Row],[Normalised weighted population (base year)]]</f>
        <v>12272.108236795006</v>
      </c>
      <c r="M4432" s="4">
        <f>$M$1*gp_need_index[[#This Row],[Normalised travel time adjusted wp (base year)]]</f>
        <v>18705.064192808783</v>
      </c>
      <c r="N4432" s="115">
        <v>30977.172429603786</v>
      </c>
      <c r="O4432" s="43">
        <f>gp_need_index[[#This Row],[Combined weighted population (base year)]]/gp_need_index[[#This Row],[Registered population (base year)]]</f>
        <v>1.523554913623099</v>
      </c>
      <c r="P4432" s="77">
        <v>20533.179603866447</v>
      </c>
      <c r="Q4432" s="4">
        <v>12579.357409007082</v>
      </c>
      <c r="R4432" s="46">
        <v>30523.976693332268</v>
      </c>
      <c r="S4432" s="110">
        <v>31733.601435681077</v>
      </c>
      <c r="T4432" s="46">
        <v>31831.621378783904</v>
      </c>
      <c r="U4432" s="110">
        <f>$L$1*gp_need_index[[#This Row],[Normalised weighted population 2025/26]]</f>
        <v>12400.255645350138</v>
      </c>
      <c r="V4432" s="4">
        <f>$M$1*gp_need_index[[#This Row],[Normalised travel time adjusted wp 2025/26]]</f>
        <v>18900.139787489905</v>
      </c>
      <c r="W4432" s="115">
        <v>31300.395432840043</v>
      </c>
      <c r="X4432" s="43">
        <f>gp_need_index[[#This Row],[Combined weighted population 2025/26]]/gp_need_index[[#This Row],[Registered population 2025/26]]</f>
        <v>1.5243813202192078</v>
      </c>
    </row>
    <row r="4433" spans="1:24" ht="13">
      <c r="A4433" s="8" t="s">
        <v>1193</v>
      </c>
      <c r="B4433" s="3" t="s">
        <v>8601</v>
      </c>
      <c r="C4433" s="74" t="s">
        <v>6407</v>
      </c>
      <c r="D4433" s="74" t="s">
        <v>6794</v>
      </c>
      <c r="E4433" s="74" t="s">
        <v>6578</v>
      </c>
      <c r="F4433" s="41">
        <v>1.0396286746809449</v>
      </c>
      <c r="G4433" s="110">
        <v>7358.1666666666679</v>
      </c>
      <c r="H4433" s="4">
        <v>3870.3334197556233</v>
      </c>
      <c r="I4433" s="46">
        <v>9486.4548333475832</v>
      </c>
      <c r="J4433" s="110">
        <v>9862.3904658137926</v>
      </c>
      <c r="K4433" s="46">
        <v>9892.982456177393</v>
      </c>
      <c r="L4433" s="110">
        <f>$L$1*gp_need_index[[#This Row],[Normalised weighted population (base year)]]</f>
        <v>3853.8381248100559</v>
      </c>
      <c r="M4433" s="4">
        <f>$M$1*gp_need_index[[#This Row],[Normalised travel time adjusted wp (base year)]]</f>
        <v>5873.9939480921694</v>
      </c>
      <c r="N4433" s="115">
        <v>9727.8320729022253</v>
      </c>
      <c r="O4433" s="43">
        <f>gp_need_index[[#This Row],[Combined weighted population (base year)]]/gp_need_index[[#This Row],[Registered population (base year)]]</f>
        <v>1.3220456281549602</v>
      </c>
      <c r="P4433" s="77">
        <v>7433.2714969610097</v>
      </c>
      <c r="Q4433" s="4">
        <v>3952.2876210817153</v>
      </c>
      <c r="R4433" s="46">
        <v>9590.2780490888581</v>
      </c>
      <c r="S4433" s="110">
        <v>9970.3280579960065</v>
      </c>
      <c r="T4433" s="46">
        <v>10001.12478275295</v>
      </c>
      <c r="U4433" s="110">
        <f>$L$1*gp_need_index[[#This Row],[Normalised weighted population 2025/26]]</f>
        <v>3896.0159324413721</v>
      </c>
      <c r="V4433" s="4">
        <f>$M$1*gp_need_index[[#This Row],[Normalised travel time adjusted wp 2025/26]]</f>
        <v>5938.203843808782</v>
      </c>
      <c r="W4433" s="115">
        <v>9834.2197762501546</v>
      </c>
      <c r="X4433" s="43">
        <f>gp_need_index[[#This Row],[Combined weighted population 2025/26]]/gp_need_index[[#This Row],[Registered population 2025/26]]</f>
        <v>1.323000213334161</v>
      </c>
    </row>
    <row r="4434" spans="1:24" ht="13">
      <c r="A4434" s="8" t="s">
        <v>1177</v>
      </c>
      <c r="B4434" s="3" t="s">
        <v>8600</v>
      </c>
      <c r="C4434" s="74" t="s">
        <v>6407</v>
      </c>
      <c r="D4434" s="74" t="s">
        <v>6794</v>
      </c>
      <c r="E4434" s="74" t="s">
        <v>6578</v>
      </c>
      <c r="F4434" s="41">
        <v>1.0396286746809449</v>
      </c>
      <c r="G4434" s="110">
        <v>5384.25</v>
      </c>
      <c r="H4434" s="4">
        <v>2317.4313813882122</v>
      </c>
      <c r="I4434" s="46">
        <v>5680.1845589596978</v>
      </c>
      <c r="J4434" s="110">
        <v>5905.2827449744382</v>
      </c>
      <c r="K4434" s="46">
        <v>5923.6002465431302</v>
      </c>
      <c r="L4434" s="110">
        <f>$L$1*gp_need_index[[#This Row],[Normalised weighted population (base year)]]</f>
        <v>2307.5545284129648</v>
      </c>
      <c r="M4434" s="4">
        <f>$M$1*gp_need_index[[#This Row],[Normalised travel time adjusted wp (base year)]]</f>
        <v>3517.1589713458711</v>
      </c>
      <c r="N4434" s="115">
        <v>5824.7134997588364</v>
      </c>
      <c r="O4434" s="43">
        <f>gp_need_index[[#This Row],[Combined weighted population (base year)]]/gp_need_index[[#This Row],[Registered population (base year)]]</f>
        <v>1.0818059153566117</v>
      </c>
      <c r="P4434" s="77">
        <v>5437.8881950889327</v>
      </c>
      <c r="Q4434" s="4">
        <v>2365.1836344025537</v>
      </c>
      <c r="R4434" s="46">
        <v>5739.1492891569706</v>
      </c>
      <c r="S4434" s="110">
        <v>5966.5841692823478</v>
      </c>
      <c r="T4434" s="46">
        <v>5985.0139791473466</v>
      </c>
      <c r="U4434" s="110">
        <f>$L$1*gp_need_index[[#This Row],[Normalised weighted population 2025/26]]</f>
        <v>2331.5087377825785</v>
      </c>
      <c r="V4434" s="4">
        <f>$M$1*gp_need_index[[#This Row],[Normalised travel time adjusted wp 2025/26]]</f>
        <v>3553.6235961690618</v>
      </c>
      <c r="W4434" s="115">
        <v>5885.1323339516402</v>
      </c>
      <c r="X4434" s="43">
        <f>gp_need_index[[#This Row],[Combined weighted population 2025/26]]/gp_need_index[[#This Row],[Registered population 2025/26]]</f>
        <v>1.0822459239354394</v>
      </c>
    </row>
    <row r="4435" spans="1:24" ht="13">
      <c r="A4435" s="8" t="s">
        <v>1181</v>
      </c>
      <c r="B4435" s="3" t="s">
        <v>8599</v>
      </c>
      <c r="C4435" s="74" t="s">
        <v>6407</v>
      </c>
      <c r="D4435" s="74" t="s">
        <v>6794</v>
      </c>
      <c r="E4435" s="74" t="s">
        <v>6578</v>
      </c>
      <c r="F4435" s="41">
        <v>1.0396286746809449</v>
      </c>
      <c r="G4435" s="110">
        <v>13930.333333333332</v>
      </c>
      <c r="H4435" s="4">
        <v>8918.0046019421279</v>
      </c>
      <c r="I4435" s="46">
        <v>21858.645931660234</v>
      </c>
      <c r="J4435" s="110">
        <v>22724.875100251957</v>
      </c>
      <c r="K4435" s="46">
        <v>22795.365024828632</v>
      </c>
      <c r="L4435" s="110">
        <f>$L$1*gp_need_index[[#This Row],[Normalised weighted population (base year)]]</f>
        <v>8879.9962186116154</v>
      </c>
      <c r="M4435" s="4">
        <f>$M$1*gp_need_index[[#This Row],[Normalised travel time adjusted wp (base year)]]</f>
        <v>13534.83004680609</v>
      </c>
      <c r="N4435" s="115">
        <v>22414.826265417705</v>
      </c>
      <c r="O4435" s="43">
        <f>gp_need_index[[#This Row],[Combined weighted population (base year)]]/gp_need_index[[#This Row],[Registered population (base year)]]</f>
        <v>1.6090660380525261</v>
      </c>
      <c r="P4435" s="77">
        <v>14073.854776686845</v>
      </c>
      <c r="Q4435" s="4">
        <v>9104.7424780006622</v>
      </c>
      <c r="R4435" s="46">
        <v>22092.777727922181</v>
      </c>
      <c r="S4435" s="110">
        <v>22968.285229300433</v>
      </c>
      <c r="T4435" s="46">
        <v>23039.230533630562</v>
      </c>
      <c r="U4435" s="110">
        <f>$L$1*gp_need_index[[#This Row],[Normalised weighted population 2025/26]]</f>
        <v>8975.1114179685665</v>
      </c>
      <c r="V4435" s="4">
        <f>$M$1*gp_need_index[[#This Row],[Normalised travel time adjusted wp 2025/26]]</f>
        <v>13679.626070573067</v>
      </c>
      <c r="W4435" s="115">
        <v>22654.737488541636</v>
      </c>
      <c r="X4435" s="43">
        <f>gp_need_index[[#This Row],[Combined weighted population 2025/26]]/gp_need_index[[#This Row],[Registered population 2025/26]]</f>
        <v>1.6097037981427029</v>
      </c>
    </row>
    <row r="4436" spans="1:24" ht="13">
      <c r="A4436" s="8" t="s">
        <v>1184</v>
      </c>
      <c r="B4436" s="3" t="s">
        <v>8598</v>
      </c>
      <c r="C4436" s="74" t="s">
        <v>6407</v>
      </c>
      <c r="D4436" s="74" t="s">
        <v>6794</v>
      </c>
      <c r="E4436" s="74" t="s">
        <v>6627</v>
      </c>
      <c r="F4436" s="41">
        <v>1.0396286746809449</v>
      </c>
      <c r="G4436" s="110">
        <v>8425.2500000000018</v>
      </c>
      <c r="H4436" s="4">
        <v>4925.4376093633437</v>
      </c>
      <c r="I4436" s="46">
        <v>12072.588159251438</v>
      </c>
      <c r="J4436" s="110">
        <v>12551.00882797144</v>
      </c>
      <c r="K4436" s="46">
        <v>12589.940600390073</v>
      </c>
      <c r="L4436" s="110">
        <f>$L$1*gp_need_index[[#This Row],[Normalised weighted population (base year)]]</f>
        <v>4904.4454783785231</v>
      </c>
      <c r="M4436" s="4">
        <f>$M$1*gp_need_index[[#This Row],[Normalised travel time adjusted wp (base year)]]</f>
        <v>7475.3225552677668</v>
      </c>
      <c r="N4436" s="115">
        <v>12379.768033646291</v>
      </c>
      <c r="O4436" s="43">
        <f>gp_need_index[[#This Row],[Combined weighted population (base year)]]/gp_need_index[[#This Row],[Registered population (base year)]]</f>
        <v>1.469365067344742</v>
      </c>
      <c r="P4436" s="77">
        <v>8510.5246841482258</v>
      </c>
      <c r="Q4436" s="4">
        <v>5027.4710287669095</v>
      </c>
      <c r="R4436" s="46">
        <v>12199.224771100386</v>
      </c>
      <c r="S4436" s="110">
        <v>12682.663880914048</v>
      </c>
      <c r="T4436" s="46">
        <v>12721.838570698916</v>
      </c>
      <c r="U4436" s="110">
        <f>$L$1*gp_need_index[[#This Row],[Normalised weighted population 2025/26]]</f>
        <v>4955.8911460503559</v>
      </c>
      <c r="V4436" s="4">
        <f>$M$1*gp_need_index[[#This Row],[Normalised travel time adjusted wp 2025/26]]</f>
        <v>7553.6374499713356</v>
      </c>
      <c r="W4436" s="115">
        <v>12509.528596021692</v>
      </c>
      <c r="X4436" s="43">
        <f>gp_need_index[[#This Row],[Combined weighted population 2025/26]]/gp_need_index[[#This Row],[Registered population 2025/26]]</f>
        <v>1.4698892324843431</v>
      </c>
    </row>
    <row r="4437" spans="1:24" ht="13">
      <c r="A4437" s="8" t="s">
        <v>1198</v>
      </c>
      <c r="B4437" s="3" t="s">
        <v>8597</v>
      </c>
      <c r="C4437" s="74" t="s">
        <v>6407</v>
      </c>
      <c r="D4437" s="74" t="s">
        <v>6794</v>
      </c>
      <c r="E4437" s="74" t="s">
        <v>6629</v>
      </c>
      <c r="F4437" s="41">
        <v>1.0396286746809449</v>
      </c>
      <c r="G4437" s="110">
        <v>17517.083333333332</v>
      </c>
      <c r="H4437" s="4">
        <v>7779.7757916858782</v>
      </c>
      <c r="I4437" s="46">
        <v>19068.768412737678</v>
      </c>
      <c r="J4437" s="110">
        <v>19824.438432732339</v>
      </c>
      <c r="K4437" s="46">
        <v>19885.931539459369</v>
      </c>
      <c r="L4437" s="110">
        <f>$L$1*gp_need_index[[#This Row],[Normalised weighted population (base year)]]</f>
        <v>7746.6185201083963</v>
      </c>
      <c r="M4437" s="4">
        <f>$M$1*gp_need_index[[#This Row],[Normalised travel time adjusted wp (base year)]]</f>
        <v>11807.343440907542</v>
      </c>
      <c r="N4437" s="115">
        <v>19553.961961015939</v>
      </c>
      <c r="O4437" s="43">
        <f>gp_need_index[[#This Row],[Combined weighted population (base year)]]/gp_need_index[[#This Row],[Registered population (base year)]]</f>
        <v>1.1162795534463561</v>
      </c>
      <c r="P4437" s="77">
        <v>17673.723493292688</v>
      </c>
      <c r="Q4437" s="4">
        <v>7929.9028823604376</v>
      </c>
      <c r="R4437" s="46">
        <v>19242.013951224886</v>
      </c>
      <c r="S4437" s="110">
        <v>20004.549462304181</v>
      </c>
      <c r="T4437" s="46">
        <v>20066.340267992182</v>
      </c>
      <c r="U4437" s="110">
        <f>$L$1*gp_need_index[[#This Row],[Normalised weighted population 2025/26]]</f>
        <v>7816.9988964348859</v>
      </c>
      <c r="V4437" s="4">
        <f>$M$1*gp_need_index[[#This Row],[Normalised travel time adjusted wp 2025/26]]</f>
        <v>11914.461772945322</v>
      </c>
      <c r="W4437" s="115">
        <v>19731.460669380209</v>
      </c>
      <c r="X4437" s="43">
        <f>gp_need_index[[#This Row],[Combined weighted population 2025/26]]/gp_need_index[[#This Row],[Registered population 2025/26]]</f>
        <v>1.1164291823886714</v>
      </c>
    </row>
    <row r="4438" spans="1:24" ht="13">
      <c r="A4438" s="8" t="s">
        <v>1172</v>
      </c>
      <c r="B4438" s="3" t="s">
        <v>8596</v>
      </c>
      <c r="C4438" s="74" t="s">
        <v>6407</v>
      </c>
      <c r="D4438" s="74" t="s">
        <v>6794</v>
      </c>
      <c r="E4438" s="74" t="s">
        <v>6628</v>
      </c>
      <c r="F4438" s="41">
        <v>1.0396286746809449</v>
      </c>
      <c r="G4438" s="110">
        <v>5939.6666666666661</v>
      </c>
      <c r="H4438" s="4">
        <v>2927.0684435503058</v>
      </c>
      <c r="I4438" s="46">
        <v>7174.4471528270178</v>
      </c>
      <c r="J4438" s="110">
        <v>7458.7609850620311</v>
      </c>
      <c r="K4438" s="46">
        <v>7481.8971957981976</v>
      </c>
      <c r="L4438" s="110">
        <f>$L$1*gp_need_index[[#This Row],[Normalised weighted population (base year)]]</f>
        <v>2914.593327826226</v>
      </c>
      <c r="M4438" s="4">
        <f>$M$1*gp_need_index[[#This Row],[Normalised travel time adjusted wp (base year)]]</f>
        <v>4442.4033948350843</v>
      </c>
      <c r="N4438" s="115">
        <v>7356.9967226613098</v>
      </c>
      <c r="O4438" s="43">
        <f>gp_need_index[[#This Row],[Combined weighted population (base year)]]/gp_need_index[[#This Row],[Registered population (base year)]]</f>
        <v>1.2386211441710495</v>
      </c>
      <c r="P4438" s="77">
        <v>5996.5080266327004</v>
      </c>
      <c r="Q4438" s="4">
        <v>2985.580294592859</v>
      </c>
      <c r="R4438" s="46">
        <v>7244.549969060603</v>
      </c>
      <c r="S4438" s="110">
        <v>7531.641882994355</v>
      </c>
      <c r="T4438" s="46">
        <v>7554.9059020606519</v>
      </c>
      <c r="U4438" s="110">
        <f>$L$1*gp_need_index[[#This Row],[Normalised weighted population 2025/26]]</f>
        <v>2943.0723445509816</v>
      </c>
      <c r="V4438" s="4">
        <f>$M$1*gp_need_index[[#This Row],[Normalised travel time adjusted wp 2025/26]]</f>
        <v>4485.7525770097591</v>
      </c>
      <c r="W4438" s="115">
        <v>7428.8249215607411</v>
      </c>
      <c r="X4438" s="43">
        <f>gp_need_index[[#This Row],[Combined weighted population 2025/26]]/gp_need_index[[#This Row],[Registered population 2025/26]]</f>
        <v>1.2388584970730623</v>
      </c>
    </row>
    <row r="4439" spans="1:24" ht="13">
      <c r="A4439" s="8" t="s">
        <v>1166</v>
      </c>
      <c r="B4439" s="3" t="s">
        <v>8595</v>
      </c>
      <c r="C4439" s="74" t="s">
        <v>6407</v>
      </c>
      <c r="D4439" s="74" t="s">
        <v>6794</v>
      </c>
      <c r="E4439" s="74" t="s">
        <v>6628</v>
      </c>
      <c r="F4439" s="41">
        <v>1.0396286746809449</v>
      </c>
      <c r="G4439" s="110">
        <v>4149.166666666667</v>
      </c>
      <c r="H4439" s="4">
        <v>2443.60924018066</v>
      </c>
      <c r="I4439" s="46">
        <v>5989.4552156667478</v>
      </c>
      <c r="J4439" s="110">
        <v>6226.8093879244943</v>
      </c>
      <c r="K4439" s="46">
        <v>6246.1242278156615</v>
      </c>
      <c r="L4439" s="110">
        <f>$L$1*gp_need_index[[#This Row],[Normalised weighted population (base year)]]</f>
        <v>2433.19461932584</v>
      </c>
      <c r="M4439" s="4">
        <f>$M$1*gp_need_index[[#This Row],[Normalised travel time adjusted wp (base year)]]</f>
        <v>3708.6587463127689</v>
      </c>
      <c r="N4439" s="115">
        <v>6141.8533656386089</v>
      </c>
      <c r="O4439" s="43">
        <f>gp_need_index[[#This Row],[Combined weighted population (base year)]]/gp_need_index[[#This Row],[Registered population (base year)]]</f>
        <v>1.4802619077658827</v>
      </c>
      <c r="P4439" s="77">
        <v>4189.4962296774211</v>
      </c>
      <c r="Q4439" s="4">
        <v>2492.5384436848558</v>
      </c>
      <c r="R4439" s="46">
        <v>6048.1774138792489</v>
      </c>
      <c r="S4439" s="110">
        <v>6287.8586690265083</v>
      </c>
      <c r="T4439" s="46">
        <v>6307.2808436645109</v>
      </c>
      <c r="U4439" s="110">
        <f>$L$1*gp_need_index[[#This Row],[Normalised weighted population 2025/26]]</f>
        <v>2457.0503009497547</v>
      </c>
      <c r="V4439" s="4">
        <f>$M$1*gp_need_index[[#This Row],[Normalised travel time adjusted wp 2025/26]]</f>
        <v>3744.9707071368407</v>
      </c>
      <c r="W4439" s="115">
        <v>6202.0210080865954</v>
      </c>
      <c r="X4439" s="43">
        <f>gp_need_index[[#This Row],[Combined weighted population 2025/26]]/gp_need_index[[#This Row],[Registered population 2025/26]]</f>
        <v>1.4803739323484564</v>
      </c>
    </row>
    <row r="4440" spans="1:24" ht="13">
      <c r="A4440" s="8" t="s">
        <v>1159</v>
      </c>
      <c r="B4440" s="3" t="s">
        <v>8594</v>
      </c>
      <c r="C4440" s="74" t="s">
        <v>6407</v>
      </c>
      <c r="D4440" s="74" t="s">
        <v>6794</v>
      </c>
      <c r="E4440" s="74" t="s">
        <v>6628</v>
      </c>
      <c r="F4440" s="41">
        <v>1.0396286746809449</v>
      </c>
      <c r="G4440" s="110">
        <v>6815.666666666667</v>
      </c>
      <c r="H4440" s="4">
        <v>4185.9213673743698</v>
      </c>
      <c r="I4440" s="46">
        <v>10259.982714886826</v>
      </c>
      <c r="J4440" s="110">
        <v>10666.572232127193</v>
      </c>
      <c r="K4440" s="46">
        <v>10699.658700977619</v>
      </c>
      <c r="L4440" s="110">
        <f>$L$1*gp_need_index[[#This Row],[Normalised weighted population (base year)]]</f>
        <v>4168.0810419849995</v>
      </c>
      <c r="M4440" s="4">
        <f>$M$1*gp_need_index[[#This Row],[Normalised travel time adjusted wp (base year)]]</f>
        <v>6352.960872476785</v>
      </c>
      <c r="N4440" s="115">
        <v>10521.041914461784</v>
      </c>
      <c r="O4440" s="43">
        <f>gp_need_index[[#This Row],[Combined weighted population (base year)]]/gp_need_index[[#This Row],[Registered population (base year)]]</f>
        <v>1.5436555848479168</v>
      </c>
      <c r="P4440" s="77">
        <v>6886.0872090050807</v>
      </c>
      <c r="Q4440" s="4">
        <v>4273.7596566814682</v>
      </c>
      <c r="R4440" s="46">
        <v>10370.33418416448</v>
      </c>
      <c r="S4440" s="110">
        <v>10781.296783881417</v>
      </c>
      <c r="T4440" s="46">
        <v>10814.598459377425</v>
      </c>
      <c r="U4440" s="110">
        <f>$L$1*gp_need_index[[#This Row],[Normalised weighted population 2025/26]]</f>
        <v>4212.9109291137565</v>
      </c>
      <c r="V4440" s="4">
        <f>$M$1*gp_need_index[[#This Row],[Normalised travel time adjusted wp 2025/26]]</f>
        <v>6421.2067678097992</v>
      </c>
      <c r="W4440" s="115">
        <v>10634.117696923557</v>
      </c>
      <c r="X4440" s="43">
        <f>gp_need_index[[#This Row],[Combined weighted population 2025/26]]/gp_need_index[[#This Row],[Registered population 2025/26]]</f>
        <v>1.5442903021932539</v>
      </c>
    </row>
    <row r="4441" spans="1:24" ht="13">
      <c r="A4441" s="8" t="s">
        <v>1180</v>
      </c>
      <c r="B4441" s="3" t="s">
        <v>8593</v>
      </c>
      <c r="C4441" s="74" t="s">
        <v>6407</v>
      </c>
      <c r="D4441" s="74" t="s">
        <v>6794</v>
      </c>
      <c r="E4441" s="74" t="s">
        <v>6627</v>
      </c>
      <c r="F4441" s="41">
        <v>1.0396286746809449</v>
      </c>
      <c r="G4441" s="110">
        <v>14034.333333333336</v>
      </c>
      <c r="H4441" s="4">
        <v>7310.6163216022005</v>
      </c>
      <c r="I4441" s="46">
        <v>17918.826110643426</v>
      </c>
      <c r="J4441" s="110">
        <v>18628.925441246534</v>
      </c>
      <c r="K4441" s="46">
        <v>18686.710205453375</v>
      </c>
      <c r="L4441" s="110">
        <f>$L$1*gp_need_index[[#This Row],[Normalised weighted population (base year)]]</f>
        <v>7279.4585996748938</v>
      </c>
      <c r="M4441" s="4">
        <f>$M$1*gp_need_index[[#This Row],[Normalised travel time adjusted wp (base year)]]</f>
        <v>11095.301456644682</v>
      </c>
      <c r="N4441" s="115">
        <v>18374.760056319574</v>
      </c>
      <c r="O4441" s="43">
        <f>gp_need_index[[#This Row],[Combined weighted population (base year)]]/gp_need_index[[#This Row],[Registered population (base year)]]</f>
        <v>1.3092720273842413</v>
      </c>
      <c r="P4441" s="77">
        <v>14170.49181429274</v>
      </c>
      <c r="Q4441" s="4">
        <v>7458.6294299832844</v>
      </c>
      <c r="R4441" s="46">
        <v>18098.462702236091</v>
      </c>
      <c r="S4441" s="110">
        <v>18815.680792888219</v>
      </c>
      <c r="T4441" s="46">
        <v>18873.799376261049</v>
      </c>
      <c r="U4441" s="110">
        <f>$L$1*gp_need_index[[#This Row],[Normalised weighted population 2025/26]]</f>
        <v>7352.4353183176845</v>
      </c>
      <c r="V4441" s="4">
        <f>$M$1*gp_need_index[[#This Row],[Normalised travel time adjusted wp 2025/26]]</f>
        <v>11206.386325332753</v>
      </c>
      <c r="W4441" s="115">
        <v>18558.821643650437</v>
      </c>
      <c r="X4441" s="43">
        <f>gp_need_index[[#This Row],[Combined weighted population 2025/26]]/gp_need_index[[#This Row],[Registered population 2025/26]]</f>
        <v>1.3096808414886143</v>
      </c>
    </row>
    <row r="4442" spans="1:24" ht="13">
      <c r="A4442" s="8" t="s">
        <v>1191</v>
      </c>
      <c r="B4442" s="3" t="s">
        <v>8592</v>
      </c>
      <c r="C4442" s="74" t="s">
        <v>6407</v>
      </c>
      <c r="D4442" s="74" t="s">
        <v>6794</v>
      </c>
      <c r="E4442" s="74" t="s">
        <v>6578</v>
      </c>
      <c r="F4442" s="41">
        <v>1.0396286746809449</v>
      </c>
      <c r="G4442" s="110">
        <v>6871.1666666666661</v>
      </c>
      <c r="H4442" s="4">
        <v>3722.9684646399105</v>
      </c>
      <c r="I4442" s="46">
        <v>9125.2531385303519</v>
      </c>
      <c r="J4442" s="110">
        <v>9486.874826538442</v>
      </c>
      <c r="K4442" s="46">
        <v>9516.3020109802001</v>
      </c>
      <c r="L4442" s="110">
        <f>$L$1*gp_need_index[[#This Row],[Normalised weighted population (base year)]]</f>
        <v>3707.1012366166569</v>
      </c>
      <c r="M4442" s="4">
        <f>$M$1*gp_need_index[[#This Row],[Normalised travel time adjusted wp (base year)]]</f>
        <v>5650.3385777067333</v>
      </c>
      <c r="N4442" s="115">
        <v>9357.4398143233902</v>
      </c>
      <c r="O4442" s="43">
        <f>gp_need_index[[#This Row],[Combined weighted population (base year)]]/gp_need_index[[#This Row],[Registered population (base year)]]</f>
        <v>1.3618414846081535</v>
      </c>
      <c r="P4442" s="77">
        <v>6937.5002390926466</v>
      </c>
      <c r="Q4442" s="4">
        <v>3798.2372017719199</v>
      </c>
      <c r="R4442" s="46">
        <v>9216.4726744801883</v>
      </c>
      <c r="S4442" s="110">
        <v>9581.7092718029817</v>
      </c>
      <c r="T4442" s="46">
        <v>9611.3056162189623</v>
      </c>
      <c r="U4442" s="110">
        <f>$L$1*gp_need_index[[#This Row],[Normalised weighted population 2025/26]]</f>
        <v>3744.1588447059485</v>
      </c>
      <c r="V4442" s="4">
        <f>$M$1*gp_need_index[[#This Row],[Normalised travel time adjusted wp 2025/26]]</f>
        <v>5706.7473103302273</v>
      </c>
      <c r="W4442" s="115">
        <v>9450.9061550361766</v>
      </c>
      <c r="X4442" s="43">
        <f>gp_need_index[[#This Row],[Combined weighted population 2025/26]]/gp_need_index[[#This Row],[Registered population 2025/26]]</f>
        <v>1.3622927321545228</v>
      </c>
    </row>
    <row r="4443" spans="1:24" ht="13">
      <c r="A4443" s="8" t="s">
        <v>1169</v>
      </c>
      <c r="B4443" s="3" t="s">
        <v>8591</v>
      </c>
      <c r="C4443" s="74" t="s">
        <v>6407</v>
      </c>
      <c r="D4443" s="74" t="s">
        <v>6794</v>
      </c>
      <c r="E4443" s="74" t="s">
        <v>6629</v>
      </c>
      <c r="F4443" s="41">
        <v>1.0396286746809449</v>
      </c>
      <c r="G4443" s="110">
        <v>15745.416666666666</v>
      </c>
      <c r="H4443" s="4">
        <v>7403.4552308089233</v>
      </c>
      <c r="I4443" s="46">
        <v>18146.380696631124</v>
      </c>
      <c r="J4443" s="110">
        <v>18865.497713894496</v>
      </c>
      <c r="K4443" s="46">
        <v>18924.016297828941</v>
      </c>
      <c r="L4443" s="110">
        <f>$L$1*gp_need_index[[#This Row],[Normalised weighted population (base year)]]</f>
        <v>7371.9018310358861</v>
      </c>
      <c r="M4443" s="4">
        <f>$M$1*gp_need_index[[#This Row],[Normalised travel time adjusted wp (base year)]]</f>
        <v>11236.202803294605</v>
      </c>
      <c r="N4443" s="115">
        <v>18608.104634330492</v>
      </c>
      <c r="O4443" s="43">
        <f>gp_need_index[[#This Row],[Combined weighted population (base year)]]/gp_need_index[[#This Row],[Registered population (base year)]]</f>
        <v>1.1818108741272111</v>
      </c>
      <c r="P4443" s="77">
        <v>15888.572525895304</v>
      </c>
      <c r="Q4443" s="4">
        <v>7550.3302662243423</v>
      </c>
      <c r="R4443" s="46">
        <v>18320.975991045023</v>
      </c>
      <c r="S4443" s="110">
        <v>19047.011988431546</v>
      </c>
      <c r="T4443" s="46">
        <v>19105.845116312379</v>
      </c>
      <c r="U4443" s="110">
        <f>$L$1*gp_need_index[[#This Row],[Normalised weighted population 2025/26]]</f>
        <v>7442.830540848473</v>
      </c>
      <c r="V4443" s="4">
        <f>$M$1*gp_need_index[[#This Row],[Normalised travel time adjusted wp 2025/26]]</f>
        <v>11344.164318852894</v>
      </c>
      <c r="W4443" s="115">
        <v>18786.994859701368</v>
      </c>
      <c r="X4443" s="43">
        <f>gp_need_index[[#This Row],[Combined weighted population 2025/26]]/gp_need_index[[#This Row],[Registered population 2025/26]]</f>
        <v>1.182421821034092</v>
      </c>
    </row>
    <row r="4444" spans="1:24" ht="13">
      <c r="A4444" s="8" t="s">
        <v>1175</v>
      </c>
      <c r="B4444" s="3" t="s">
        <v>7151</v>
      </c>
      <c r="C4444" s="74" t="s">
        <v>6407</v>
      </c>
      <c r="D4444" s="74" t="s">
        <v>6794</v>
      </c>
      <c r="E4444" s="74" t="s">
        <v>6627</v>
      </c>
      <c r="F4444" s="41">
        <v>1.0396286746809449</v>
      </c>
      <c r="G4444" s="110">
        <v>11308.5</v>
      </c>
      <c r="H4444" s="4">
        <v>5129.723930559473</v>
      </c>
      <c r="I4444" s="46">
        <v>12573.308058267317</v>
      </c>
      <c r="J4444" s="110">
        <v>13071.571592971695</v>
      </c>
      <c r="K4444" s="46">
        <v>13112.118090658583</v>
      </c>
      <c r="L4444" s="110">
        <f>$L$1*gp_need_index[[#This Row],[Normalised weighted population (base year)]]</f>
        <v>5107.8611347620881</v>
      </c>
      <c r="M4444" s="4">
        <f>$M$1*gp_need_index[[#This Row],[Normalised travel time adjusted wp (base year)]]</f>
        <v>7785.3673199536597</v>
      </c>
      <c r="N4444" s="115">
        <v>12893.228454715747</v>
      </c>
      <c r="O4444" s="43">
        <f>gp_need_index[[#This Row],[Combined weighted population (base year)]]/gp_need_index[[#This Row],[Registered population (base year)]]</f>
        <v>1.1401360441009636</v>
      </c>
      <c r="P4444" s="77">
        <v>11411.817541035183</v>
      </c>
      <c r="Q4444" s="4">
        <v>5234.4749388473665</v>
      </c>
      <c r="R4444" s="46">
        <v>12701.522489599129</v>
      </c>
      <c r="S4444" s="110">
        <v>13204.866992292158</v>
      </c>
      <c r="T4444" s="46">
        <v>13245.654682711989</v>
      </c>
      <c r="U4444" s="110">
        <f>$L$1*gp_need_index[[#This Row],[Normalised weighted population 2025/26]]</f>
        <v>5159.9477859186836</v>
      </c>
      <c r="V4444" s="4">
        <f>$M$1*gp_need_index[[#This Row],[Normalised travel time adjusted wp 2025/26]]</f>
        <v>7864.6551522171012</v>
      </c>
      <c r="W4444" s="115">
        <v>13024.602938135784</v>
      </c>
      <c r="X4444" s="43">
        <f>gp_need_index[[#This Row],[Combined weighted population 2025/26]]/gp_need_index[[#This Row],[Registered population 2025/26]]</f>
        <v>1.1413259010934294</v>
      </c>
    </row>
    <row r="4445" spans="1:24" ht="13">
      <c r="A4445" s="8" t="s">
        <v>1187</v>
      </c>
      <c r="B4445" s="3" t="s">
        <v>8590</v>
      </c>
      <c r="C4445" s="74" t="s">
        <v>6407</v>
      </c>
      <c r="D4445" s="74" t="s">
        <v>6794</v>
      </c>
      <c r="E4445" s="74" t="s">
        <v>6578</v>
      </c>
      <c r="F4445" s="41">
        <v>1.0396286746809449</v>
      </c>
      <c r="G4445" s="110">
        <v>6142.8333333333339</v>
      </c>
      <c r="H4445" s="4">
        <v>3756.9797128831192</v>
      </c>
      <c r="I4445" s="46">
        <v>9208.6170597465625</v>
      </c>
      <c r="J4445" s="110">
        <v>9573.5423494686584</v>
      </c>
      <c r="K4445" s="46">
        <v>9603.2383665058715</v>
      </c>
      <c r="L4445" s="110">
        <f>$L$1*gp_need_index[[#This Row],[Normalised weighted population (base year)]]</f>
        <v>3740.9675295006259</v>
      </c>
      <c r="M4445" s="4">
        <f>$M$1*gp_need_index[[#This Row],[Normalised travel time adjusted wp (base year)]]</f>
        <v>5701.9573517709805</v>
      </c>
      <c r="N4445" s="115">
        <v>9442.9248812716069</v>
      </c>
      <c r="O4445" s="43">
        <f>gp_need_index[[#This Row],[Combined weighted population (base year)]]/gp_need_index[[#This Row],[Registered population (base year)]]</f>
        <v>1.5372262877507565</v>
      </c>
      <c r="P4445" s="77">
        <v>6210.2567620992659</v>
      </c>
      <c r="Q4445" s="4">
        <v>3837.0705376495443</v>
      </c>
      <c r="R4445" s="46">
        <v>9310.7022762565248</v>
      </c>
      <c r="S4445" s="110">
        <v>9679.6730678134281</v>
      </c>
      <c r="T4445" s="46">
        <v>9709.5720064915386</v>
      </c>
      <c r="U4445" s="110">
        <f>$L$1*gp_need_index[[#This Row],[Normalised weighted population 2025/26]]</f>
        <v>3782.4392812010187</v>
      </c>
      <c r="V4445" s="4">
        <f>$M$1*gp_need_index[[#This Row],[Normalised travel time adjusted wp 2025/26]]</f>
        <v>5765.0933333135745</v>
      </c>
      <c r="W4445" s="115">
        <v>9547.5326145145937</v>
      </c>
      <c r="X4445" s="43">
        <f>gp_need_index[[#This Row],[Combined weighted population 2025/26]]/gp_need_index[[#This Row],[Registered population 2025/26]]</f>
        <v>1.5373813000426124</v>
      </c>
    </row>
    <row r="4446" spans="1:24" ht="13">
      <c r="A4446" s="8" t="s">
        <v>1192</v>
      </c>
      <c r="B4446" s="3" t="s">
        <v>8589</v>
      </c>
      <c r="C4446" s="74" t="s">
        <v>6407</v>
      </c>
      <c r="D4446" s="74" t="s">
        <v>6794</v>
      </c>
      <c r="E4446" s="74" t="s">
        <v>6627</v>
      </c>
      <c r="F4446" s="41">
        <v>1.0396286746809449</v>
      </c>
      <c r="G4446" s="110">
        <v>5842.6666666666661</v>
      </c>
      <c r="H4446" s="4">
        <v>2780.871057066393</v>
      </c>
      <c r="I4446" s="46">
        <v>6816.1072494600703</v>
      </c>
      <c r="J4446" s="110">
        <v>7086.2205462393531</v>
      </c>
      <c r="K4446" s="46">
        <v>7108.2011797801097</v>
      </c>
      <c r="L4446" s="110">
        <f>$L$1*gp_need_index[[#This Row],[Normalised weighted population (base year)]]</f>
        <v>2769.0190321070554</v>
      </c>
      <c r="M4446" s="4">
        <f>$M$1*gp_need_index[[#This Row],[Normalised travel time adjusted wp (base year)]]</f>
        <v>4220.5200400186877</v>
      </c>
      <c r="N4446" s="115">
        <v>6989.5390721257427</v>
      </c>
      <c r="O4446" s="43">
        <f>gp_need_index[[#This Row],[Combined weighted population (base year)]]/gp_need_index[[#This Row],[Registered population (base year)]]</f>
        <v>1.1962926298709053</v>
      </c>
      <c r="P4446" s="77">
        <v>5895.2114764077305</v>
      </c>
      <c r="Q4446" s="4">
        <v>2838.2997854868458</v>
      </c>
      <c r="R4446" s="46">
        <v>6887.171870866563</v>
      </c>
      <c r="S4446" s="110">
        <v>7160.1013644088889</v>
      </c>
      <c r="T4446" s="46">
        <v>7182.217755130323</v>
      </c>
      <c r="U4446" s="110">
        <f>$L$1*gp_need_index[[#This Row],[Normalised weighted population 2025/26]]</f>
        <v>2797.8887787208064</v>
      </c>
      <c r="V4446" s="4">
        <f>$M$1*gp_need_index[[#This Row],[Normalised travel time adjusted wp 2025/26]]</f>
        <v>4264.4676480925473</v>
      </c>
      <c r="W4446" s="115">
        <v>7062.3564268133541</v>
      </c>
      <c r="X4446" s="43">
        <f>gp_need_index[[#This Row],[Combined weighted population 2025/26]]/gp_need_index[[#This Row],[Registered population 2025/26]]</f>
        <v>1.1979818629198402</v>
      </c>
    </row>
    <row r="4447" spans="1:24" ht="13">
      <c r="A4447" s="8" t="s">
        <v>1155</v>
      </c>
      <c r="B4447" s="3" t="s">
        <v>8588</v>
      </c>
      <c r="C4447" s="74" t="s">
        <v>6407</v>
      </c>
      <c r="D4447" s="74" t="s">
        <v>6794</v>
      </c>
      <c r="E4447" s="74" t="s">
        <v>6627</v>
      </c>
      <c r="F4447" s="41">
        <v>1.0396286746809449</v>
      </c>
      <c r="G4447" s="110">
        <v>5996.5</v>
      </c>
      <c r="H4447" s="4">
        <v>2942.5281629306778</v>
      </c>
      <c r="I4447" s="46">
        <v>7212.3399940198542</v>
      </c>
      <c r="J4447" s="110">
        <v>7498.1554693312346</v>
      </c>
      <c r="K4447" s="46">
        <v>7521.4138771845519</v>
      </c>
      <c r="L4447" s="110">
        <f>$L$1*gp_need_index[[#This Row],[Normalised weighted population (base year)]]</f>
        <v>2929.9871581465873</v>
      </c>
      <c r="M4447" s="4">
        <f>$M$1*gp_need_index[[#This Row],[Normalised travel time adjusted wp (base year)]]</f>
        <v>4465.8665666682855</v>
      </c>
      <c r="N4447" s="115">
        <v>7395.8537248148732</v>
      </c>
      <c r="O4447" s="43">
        <f>gp_need_index[[#This Row],[Combined weighted population (base year)]]/gp_need_index[[#This Row],[Registered population (base year)]]</f>
        <v>1.2333617484890975</v>
      </c>
      <c r="P4447" s="77">
        <v>6050.3486945081358</v>
      </c>
      <c r="Q4447" s="4">
        <v>2997.8862075118464</v>
      </c>
      <c r="R4447" s="46">
        <v>7274.4104290917639</v>
      </c>
      <c r="S4447" s="110">
        <v>7562.6856734819139</v>
      </c>
      <c r="T4447" s="46">
        <v>7586.0455817772809</v>
      </c>
      <c r="U4447" s="110">
        <f>$L$1*gp_need_index[[#This Row],[Normalised weighted population 2025/26]]</f>
        <v>2955.2030489409844</v>
      </c>
      <c r="V4447" s="4">
        <f>$M$1*gp_need_index[[#This Row],[Normalised travel time adjusted wp 2025/26]]</f>
        <v>4504.2418739443547</v>
      </c>
      <c r="W4447" s="115">
        <v>7459.4449228853391</v>
      </c>
      <c r="X4447" s="43">
        <f>gp_need_index[[#This Row],[Combined weighted population 2025/26]]/gp_need_index[[#This Row],[Registered population 2025/26]]</f>
        <v>1.2328950444883005</v>
      </c>
    </row>
    <row r="4448" spans="1:24" ht="13">
      <c r="A4448" s="8" t="s">
        <v>1170</v>
      </c>
      <c r="B4448" s="3" t="s">
        <v>8587</v>
      </c>
      <c r="C4448" s="74" t="s">
        <v>6407</v>
      </c>
      <c r="D4448" s="74" t="s">
        <v>6794</v>
      </c>
      <c r="E4448" s="74" t="s">
        <v>6578</v>
      </c>
      <c r="F4448" s="41">
        <v>1.0396286746809449</v>
      </c>
      <c r="G4448" s="110">
        <v>5943.8333333333339</v>
      </c>
      <c r="H4448" s="4">
        <v>2357.1913894483173</v>
      </c>
      <c r="I4448" s="46">
        <v>5777.6390879959945</v>
      </c>
      <c r="J4448" s="110">
        <v>6006.599267838099</v>
      </c>
      <c r="K4448" s="46">
        <v>6025.2310414995318</v>
      </c>
      <c r="L4448" s="110">
        <f>$L$1*gp_need_index[[#This Row],[Normalised weighted population (base year)]]</f>
        <v>2347.145079997656</v>
      </c>
      <c r="M4448" s="4">
        <f>$M$1*gp_need_index[[#This Row],[Normalised travel time adjusted wp (base year)]]</f>
        <v>3577.5026217220961</v>
      </c>
      <c r="N4448" s="115">
        <v>5924.6477017197521</v>
      </c>
      <c r="O4448" s="43">
        <f>gp_need_index[[#This Row],[Combined weighted population (base year)]]/gp_need_index[[#This Row],[Registered population (base year)]]</f>
        <v>0.99677217873758539</v>
      </c>
      <c r="P4448" s="77">
        <v>5996.1781749959146</v>
      </c>
      <c r="Q4448" s="4">
        <v>2402.6792081911976</v>
      </c>
      <c r="R4448" s="46">
        <v>5830.1327935773306</v>
      </c>
      <c r="S4448" s="110">
        <v>6061.1732294007152</v>
      </c>
      <c r="T4448" s="46">
        <v>6079.8952095165359</v>
      </c>
      <c r="U4448" s="110">
        <f>$L$1*gp_need_index[[#This Row],[Normalised weighted population 2025/26]]</f>
        <v>2368.4704589127336</v>
      </c>
      <c r="V4448" s="4">
        <f>$M$1*gp_need_index[[#This Row],[Normalised travel time adjusted wp 2025/26]]</f>
        <v>3609.9596682731976</v>
      </c>
      <c r="W4448" s="115">
        <v>5978.4301271859313</v>
      </c>
      <c r="X4448" s="43">
        <f>gp_need_index[[#This Row],[Combined weighted population 2025/26]]/gp_need_index[[#This Row],[Registered population 2025/26]]</f>
        <v>0.99704010666594389</v>
      </c>
    </row>
    <row r="4449" spans="1:24" ht="13">
      <c r="A4449" s="8" t="s">
        <v>1160</v>
      </c>
      <c r="B4449" s="3" t="s">
        <v>8586</v>
      </c>
      <c r="C4449" s="74" t="s">
        <v>6407</v>
      </c>
      <c r="D4449" s="74" t="s">
        <v>6794</v>
      </c>
      <c r="E4449" s="74" t="s">
        <v>6628</v>
      </c>
      <c r="F4449" s="41">
        <v>1.0396286746809449</v>
      </c>
      <c r="G4449" s="110">
        <v>6758.75</v>
      </c>
      <c r="H4449" s="4">
        <v>3903.2114437411319</v>
      </c>
      <c r="I4449" s="46">
        <v>9567.0411435492351</v>
      </c>
      <c r="J4449" s="110">
        <v>9946.1703046861621</v>
      </c>
      <c r="K4449" s="46">
        <v>9977.0221703844836</v>
      </c>
      <c r="L4449" s="110">
        <f>$L$1*gp_need_index[[#This Row],[Normalised weighted population (base year)]]</f>
        <v>3886.5760232187599</v>
      </c>
      <c r="M4449" s="4">
        <f>$M$1*gp_need_index[[#This Row],[Normalised travel time adjusted wp (base year)]]</f>
        <v>5923.8928309456005</v>
      </c>
      <c r="N4449" s="115">
        <v>9810.4688541643609</v>
      </c>
      <c r="O4449" s="43">
        <f>gp_need_index[[#This Row],[Combined weighted population (base year)]]/gp_need_index[[#This Row],[Registered population (base year)]]</f>
        <v>1.4515211916647843</v>
      </c>
      <c r="P4449" s="77">
        <v>6826.3962077793822</v>
      </c>
      <c r="Q4449" s="4">
        <v>3980.0618518100846</v>
      </c>
      <c r="R4449" s="46">
        <v>9657.6725863345328</v>
      </c>
      <c r="S4449" s="110">
        <v>10040.393351433464</v>
      </c>
      <c r="T4449" s="46">
        <v>10071.406496507218</v>
      </c>
      <c r="U4449" s="110">
        <f>$L$1*gp_need_index[[#This Row],[Normalised weighted population 2025/26]]</f>
        <v>3923.3947205770933</v>
      </c>
      <c r="V4449" s="4">
        <f>$M$1*gp_need_index[[#This Row],[Normalised travel time adjusted wp 2025/26]]</f>
        <v>5979.9338643645478</v>
      </c>
      <c r="W4449" s="115">
        <v>9903.3285849416407</v>
      </c>
      <c r="X4449" s="43">
        <f>gp_need_index[[#This Row],[Combined weighted population 2025/26]]/gp_need_index[[#This Row],[Registered population 2025/26]]</f>
        <v>1.4507403736184807</v>
      </c>
    </row>
    <row r="4450" spans="1:24" ht="13">
      <c r="A4450" s="8" t="s">
        <v>1183</v>
      </c>
      <c r="B4450" s="3" t="s">
        <v>8585</v>
      </c>
      <c r="C4450" s="74" t="s">
        <v>6407</v>
      </c>
      <c r="D4450" s="74" t="s">
        <v>6794</v>
      </c>
      <c r="E4450" s="74" t="s">
        <v>6629</v>
      </c>
      <c r="F4450" s="41">
        <v>1.0396286746809449</v>
      </c>
      <c r="G4450" s="110">
        <v>7243.7499999999991</v>
      </c>
      <c r="H4450" s="4">
        <v>3219.326932872536</v>
      </c>
      <c r="I4450" s="46">
        <v>7890.7929189219694</v>
      </c>
      <c r="J4450" s="110">
        <v>8203.4945844806316</v>
      </c>
      <c r="K4450" s="46">
        <v>8228.9408723908691</v>
      </c>
      <c r="L4450" s="110">
        <f>$L$1*gp_need_index[[#This Row],[Normalised weighted population (base year)]]</f>
        <v>3205.6062164575419</v>
      </c>
      <c r="M4450" s="4">
        <f>$M$1*gp_need_index[[#This Row],[Normalised travel time adjusted wp (base year)]]</f>
        <v>4885.9632671692189</v>
      </c>
      <c r="N4450" s="115">
        <v>8091.5694836267612</v>
      </c>
      <c r="O4450" s="43">
        <f>gp_need_index[[#This Row],[Combined weighted population (base year)]]/gp_need_index[[#This Row],[Registered population (base year)]]</f>
        <v>1.1170415162901484</v>
      </c>
      <c r="P4450" s="77">
        <v>7304.8584224776114</v>
      </c>
      <c r="Q4450" s="4">
        <v>3279.2014643283942</v>
      </c>
      <c r="R4450" s="46">
        <v>7957.0256107224823</v>
      </c>
      <c r="S4450" s="110">
        <v>8272.3519900777501</v>
      </c>
      <c r="T4450" s="46">
        <v>8297.9039424156344</v>
      </c>
      <c r="U4450" s="110">
        <f>$L$1*gp_need_index[[#This Row],[Normalised weighted population 2025/26]]</f>
        <v>3232.5130090638099</v>
      </c>
      <c r="V4450" s="4">
        <f>$M$1*gp_need_index[[#This Row],[Normalised travel time adjusted wp 2025/26]]</f>
        <v>4926.9103382634758</v>
      </c>
      <c r="W4450" s="115">
        <v>8159.4233473272852</v>
      </c>
      <c r="X4450" s="43">
        <f>gp_need_index[[#This Row],[Combined weighted population 2025/26]]/gp_need_index[[#This Row],[Registered population 2025/26]]</f>
        <v>1.1169858298991959</v>
      </c>
    </row>
    <row r="4451" spans="1:24" ht="13">
      <c r="A4451" s="8" t="s">
        <v>1188</v>
      </c>
      <c r="B4451" s="3" t="s">
        <v>8584</v>
      </c>
      <c r="C4451" s="74" t="s">
        <v>6407</v>
      </c>
      <c r="D4451" s="74" t="s">
        <v>6794</v>
      </c>
      <c r="E4451" s="74" t="s">
        <v>6628</v>
      </c>
      <c r="F4451" s="41">
        <v>1.0396286746809449</v>
      </c>
      <c r="G4451" s="110">
        <v>7884.666666666667</v>
      </c>
      <c r="H4451" s="4">
        <v>4661.1061325590626</v>
      </c>
      <c r="I4451" s="46">
        <v>11424.693431904096</v>
      </c>
      <c r="J4451" s="110">
        <v>11877.438891246551</v>
      </c>
      <c r="K4451" s="46">
        <v>11914.281327911858</v>
      </c>
      <c r="L4451" s="110">
        <f>$L$1*gp_need_index[[#This Row],[Normalised weighted population (base year)]]</f>
        <v>4641.240577814684</v>
      </c>
      <c r="M4451" s="4">
        <f>$M$1*gp_need_index[[#This Row],[Normalised travel time adjusted wp (base year)]]</f>
        <v>7074.1474298604462</v>
      </c>
      <c r="N4451" s="115">
        <v>11715.38800767513</v>
      </c>
      <c r="O4451" s="43">
        <f>gp_need_index[[#This Row],[Combined weighted population (base year)]]/gp_need_index[[#This Row],[Registered population (base year)]]</f>
        <v>1.4858444247495304</v>
      </c>
      <c r="P4451" s="77">
        <v>7967.396505690579</v>
      </c>
      <c r="Q4451" s="4">
        <v>4757.3521362060092</v>
      </c>
      <c r="R4451" s="46">
        <v>11543.777715032642</v>
      </c>
      <c r="S4451" s="110">
        <v>12001.242326690812</v>
      </c>
      <c r="T4451" s="46">
        <v>12038.312215918786</v>
      </c>
      <c r="U4451" s="110">
        <f>$L$1*gp_need_index[[#This Row],[Normalised weighted population 2025/26]]</f>
        <v>4689.618139132237</v>
      </c>
      <c r="V4451" s="4">
        <f>$M$1*gp_need_index[[#This Row],[Normalised travel time adjusted wp 2025/26]]</f>
        <v>7147.7912161257564</v>
      </c>
      <c r="W4451" s="115">
        <v>11837.409355257994</v>
      </c>
      <c r="X4451" s="43">
        <f>gp_need_index[[#This Row],[Combined weighted population 2025/26]]/gp_need_index[[#This Row],[Registered population 2025/26]]</f>
        <v>1.4857311728873195</v>
      </c>
    </row>
    <row r="4452" spans="1:24" ht="13">
      <c r="A4452" s="8" t="s">
        <v>1147</v>
      </c>
      <c r="B4452" s="3" t="s">
        <v>8583</v>
      </c>
      <c r="C4452" s="74" t="s">
        <v>6407</v>
      </c>
      <c r="D4452" s="74" t="s">
        <v>6794</v>
      </c>
      <c r="E4452" s="74" t="s">
        <v>6627</v>
      </c>
      <c r="F4452" s="41">
        <v>1.0396286746809449</v>
      </c>
      <c r="G4452" s="110">
        <v>6454.583333333333</v>
      </c>
      <c r="H4452" s="4">
        <v>2870.5797477982924</v>
      </c>
      <c r="I4452" s="46">
        <v>7035.9894535210951</v>
      </c>
      <c r="J4452" s="110">
        <v>7314.816390633242</v>
      </c>
      <c r="K4452" s="46">
        <v>7337.5061019470895</v>
      </c>
      <c r="L4452" s="110">
        <f>$L$1*gp_need_index[[#This Row],[Normalised weighted population (base year)]]</f>
        <v>2858.3453859309125</v>
      </c>
      <c r="M4452" s="4">
        <f>$M$1*gp_need_index[[#This Row],[Normalised travel time adjusted wp (base year)]]</f>
        <v>4356.6706630530516</v>
      </c>
      <c r="N4452" s="115">
        <v>7215.0160489839636</v>
      </c>
      <c r="O4452" s="43">
        <f>gp_need_index[[#This Row],[Combined weighted population (base year)]]/gp_need_index[[#This Row],[Registered population (base year)]]</f>
        <v>1.1178128279363186</v>
      </c>
      <c r="P4452" s="77">
        <v>6515.1196319183791</v>
      </c>
      <c r="Q4452" s="4">
        <v>2928.062469401214</v>
      </c>
      <c r="R4452" s="46">
        <v>7104.9822074876756</v>
      </c>
      <c r="S4452" s="110">
        <v>7386.5432360021068</v>
      </c>
      <c r="T4452" s="46">
        <v>7409.3590689036118</v>
      </c>
      <c r="U4452" s="110">
        <f>$L$1*gp_need_index[[#This Row],[Normalised weighted population 2025/26]]</f>
        <v>2886.3734438559213</v>
      </c>
      <c r="V4452" s="4">
        <f>$M$1*gp_need_index[[#This Row],[Normalised travel time adjusted wp 2025/26]]</f>
        <v>4399.3336208541677</v>
      </c>
      <c r="W4452" s="115">
        <v>7285.7070647100891</v>
      </c>
      <c r="X4452" s="43">
        <f>gp_need_index[[#This Row],[Combined weighted population 2025/26]]/gp_need_index[[#This Row],[Registered population 2025/26]]</f>
        <v>1.1182767894263226</v>
      </c>
    </row>
    <row r="4453" spans="1:24" ht="13">
      <c r="A4453" s="8" t="s">
        <v>1167</v>
      </c>
      <c r="B4453" s="3" t="s">
        <v>8582</v>
      </c>
      <c r="C4453" s="74" t="s">
        <v>6407</v>
      </c>
      <c r="D4453" s="74" t="s">
        <v>6794</v>
      </c>
      <c r="E4453" s="74" t="s">
        <v>6578</v>
      </c>
      <c r="F4453" s="41">
        <v>1.0396286746809449</v>
      </c>
      <c r="G4453" s="110">
        <v>7935.8333333333339</v>
      </c>
      <c r="H4453" s="4">
        <v>5067.3049423175689</v>
      </c>
      <c r="I4453" s="46">
        <v>12420.314802007379</v>
      </c>
      <c r="J4453" s="110">
        <v>12912.515416731054</v>
      </c>
      <c r="K4453" s="46">
        <v>12952.568540623051</v>
      </c>
      <c r="L4453" s="110">
        <f>$L$1*gp_need_index[[#This Row],[Normalised weighted population (base year)]]</f>
        <v>5045.7081751822107</v>
      </c>
      <c r="M4453" s="4">
        <f>$M$1*gp_need_index[[#This Row],[Normalised travel time adjusted wp (base year)]]</f>
        <v>7690.6342002416832</v>
      </c>
      <c r="N4453" s="115">
        <v>12736.342375423894</v>
      </c>
      <c r="O4453" s="43">
        <f>gp_need_index[[#This Row],[Combined weighted population (base year)]]/gp_need_index[[#This Row],[Registered population (base year)]]</f>
        <v>1.6049155571257663</v>
      </c>
      <c r="P4453" s="77">
        <v>8019.803184013892</v>
      </c>
      <c r="Q4453" s="4">
        <v>5174.2101832583303</v>
      </c>
      <c r="R4453" s="46">
        <v>12555.289265180847</v>
      </c>
      <c r="S4453" s="110">
        <v>13052.838738995859</v>
      </c>
      <c r="T4453" s="46">
        <v>13093.156838821998</v>
      </c>
      <c r="U4453" s="110">
        <f>$L$1*gp_need_index[[#This Row],[Normalised weighted population 2025/26]]</f>
        <v>5100.5410649383648</v>
      </c>
      <c r="V4453" s="4">
        <f>$M$1*gp_need_index[[#This Row],[Normalised travel time adjusted wp 2025/26]]</f>
        <v>7774.1090084151811</v>
      </c>
      <c r="W4453" s="115">
        <v>12874.650073353547</v>
      </c>
      <c r="X4453" s="43">
        <f>gp_need_index[[#This Row],[Combined weighted population 2025/26]]/gp_need_index[[#This Row],[Registered population 2025/26]]</f>
        <v>1.6053573607662794</v>
      </c>
    </row>
    <row r="4454" spans="1:24" ht="13">
      <c r="A4454" s="8" t="s">
        <v>1190</v>
      </c>
      <c r="B4454" s="3" t="s">
        <v>8581</v>
      </c>
      <c r="C4454" s="74" t="s">
        <v>6407</v>
      </c>
      <c r="D4454" s="74" t="s">
        <v>6794</v>
      </c>
      <c r="E4454" s="74" t="s">
        <v>6629</v>
      </c>
      <c r="F4454" s="41">
        <v>1.0396286746809449</v>
      </c>
      <c r="G4454" s="110">
        <v>8947.0833333333339</v>
      </c>
      <c r="H4454" s="4">
        <v>4118.6667090155661</v>
      </c>
      <c r="I4454" s="46">
        <v>10095.136896798809</v>
      </c>
      <c r="J4454" s="110">
        <v>10495.193792741653</v>
      </c>
      <c r="K4454" s="46">
        <v>10527.748665567324</v>
      </c>
      <c r="L4454" s="110">
        <f>$L$1*gp_need_index[[#This Row],[Normalised weighted population (base year)]]</f>
        <v>4101.1130218316875</v>
      </c>
      <c r="M4454" s="4">
        <f>$M$1*gp_need_index[[#This Row],[Normalised travel time adjusted wp (base year)]]</f>
        <v>6250.8886700757948</v>
      </c>
      <c r="N4454" s="115">
        <v>10352.001691907482</v>
      </c>
      <c r="O4454" s="43">
        <f>gp_need_index[[#This Row],[Combined weighted population (base year)]]/gp_need_index[[#This Row],[Registered population (base year)]]</f>
        <v>1.1570252903915594</v>
      </c>
      <c r="P4454" s="77">
        <v>9033.8339056776149</v>
      </c>
      <c r="Q4454" s="4">
        <v>4205.3598989340726</v>
      </c>
      <c r="R4454" s="46">
        <v>10204.361269696197</v>
      </c>
      <c r="S4454" s="110">
        <v>10608.746582779822</v>
      </c>
      <c r="T4454" s="46">
        <v>10641.515278716966</v>
      </c>
      <c r="U4454" s="110">
        <f>$L$1*gp_need_index[[#This Row],[Normalised weighted population 2025/26]]</f>
        <v>4145.4850301135093</v>
      </c>
      <c r="V4454" s="4">
        <f>$M$1*gp_need_index[[#This Row],[Normalised travel time adjusted wp 2025/26]]</f>
        <v>6318.4380061932025</v>
      </c>
      <c r="W4454" s="115">
        <v>10463.923036306711</v>
      </c>
      <c r="X4454" s="43">
        <f>gp_need_index[[#This Row],[Combined weighted population 2025/26]]/gp_need_index[[#This Row],[Registered population 2025/26]]</f>
        <v>1.1583036776589737</v>
      </c>
    </row>
    <row r="4455" spans="1:24" ht="13">
      <c r="A4455" s="8" t="s">
        <v>1156</v>
      </c>
      <c r="B4455" s="3" t="s">
        <v>8580</v>
      </c>
      <c r="C4455" s="74" t="s">
        <v>6407</v>
      </c>
      <c r="D4455" s="74" t="s">
        <v>6794</v>
      </c>
      <c r="E4455" s="74" t="s">
        <v>6629</v>
      </c>
      <c r="F4455" s="41">
        <v>1.0396286746809449</v>
      </c>
      <c r="G4455" s="110">
        <v>7188.25</v>
      </c>
      <c r="H4455" s="4">
        <v>3043.4384600867938</v>
      </c>
      <c r="I4455" s="46">
        <v>7459.6781099829032</v>
      </c>
      <c r="J4455" s="110">
        <v>7755.295267027981</v>
      </c>
      <c r="K4455" s="46">
        <v>7779.3512926840503</v>
      </c>
      <c r="L4455" s="110">
        <f>$L$1*gp_need_index[[#This Row],[Normalised weighted population (base year)]]</f>
        <v>3030.4673773393583</v>
      </c>
      <c r="M4455" s="4">
        <f>$M$1*gp_need_index[[#This Row],[Normalised travel time adjusted wp (base year)]]</f>
        <v>4619.0178356958086</v>
      </c>
      <c r="N4455" s="115">
        <v>7649.4852130351665</v>
      </c>
      <c r="O4455" s="43">
        <f>gp_need_index[[#This Row],[Combined weighted population (base year)]]/gp_need_index[[#This Row],[Registered population (base year)]]</f>
        <v>1.0641651602316511</v>
      </c>
      <c r="P4455" s="77">
        <v>7253.4265447364578</v>
      </c>
      <c r="Q4455" s="4">
        <v>3104.9626482636204</v>
      </c>
      <c r="R4455" s="46">
        <v>7534.2328250729679</v>
      </c>
      <c r="S4455" s="110">
        <v>7832.8044866682812</v>
      </c>
      <c r="T4455" s="46">
        <v>7856.9987481256494</v>
      </c>
      <c r="U4455" s="110">
        <f>$L$1*gp_need_index[[#This Row],[Normalised weighted population 2025/26]]</f>
        <v>3060.7549619477231</v>
      </c>
      <c r="V4455" s="4">
        <f>$M$1*gp_need_index[[#This Row],[Normalised travel time adjusted wp 2025/26]]</f>
        <v>4665.1212918950978</v>
      </c>
      <c r="W4455" s="115">
        <v>7725.8762538428209</v>
      </c>
      <c r="X4455" s="43">
        <f>gp_need_index[[#This Row],[Combined weighted population 2025/26]]/gp_need_index[[#This Row],[Registered population 2025/26]]</f>
        <v>1.065134692712812</v>
      </c>
    </row>
    <row r="4456" spans="1:24" ht="13">
      <c r="A4456" s="8" t="s">
        <v>1196</v>
      </c>
      <c r="B4456" s="3" t="s">
        <v>8579</v>
      </c>
      <c r="C4456" s="74" t="s">
        <v>6407</v>
      </c>
      <c r="D4456" s="74" t="s">
        <v>6794</v>
      </c>
      <c r="E4456" s="74" t="s">
        <v>6578</v>
      </c>
      <c r="F4456" s="41">
        <v>1.0396286746809449</v>
      </c>
      <c r="G4456" s="110">
        <v>4314.0833333333339</v>
      </c>
      <c r="H4456" s="4">
        <v>2232.4839040094907</v>
      </c>
      <c r="I4456" s="46">
        <v>5471.9724180504172</v>
      </c>
      <c r="J4456" s="110">
        <v>5688.8194328684403</v>
      </c>
      <c r="K4456" s="46">
        <v>5706.4654903708097</v>
      </c>
      <c r="L4456" s="110">
        <f>$L$1*gp_need_index[[#This Row],[Normalised weighted population (base year)]]</f>
        <v>2222.9690957322769</v>
      </c>
      <c r="M4456" s="4">
        <f>$M$1*gp_need_index[[#This Row],[Normalised travel time adjusted wp (base year)]]</f>
        <v>3388.2344281834335</v>
      </c>
      <c r="N4456" s="115">
        <v>5611.2035239157103</v>
      </c>
      <c r="O4456" s="43">
        <f>gp_need_index[[#This Row],[Combined weighted population (base year)]]/gp_need_index[[#This Row],[Registered population (base year)]]</f>
        <v>1.3006711021458501</v>
      </c>
      <c r="P4456" s="77">
        <v>4355.3261625573232</v>
      </c>
      <c r="Q4456" s="4">
        <v>2277.8848402567569</v>
      </c>
      <c r="R4456" s="46">
        <v>5527.317613561655</v>
      </c>
      <c r="S4456" s="110">
        <v>5746.3578851277462</v>
      </c>
      <c r="T4456" s="46">
        <v>5764.1074517532143</v>
      </c>
      <c r="U4456" s="110">
        <f>$L$1*gp_need_index[[#This Row],[Normalised weighted population 2025/26]]</f>
        <v>2245.4528821660138</v>
      </c>
      <c r="V4456" s="4">
        <f>$M$1*gp_need_index[[#This Row],[Normalised travel time adjusted wp 2025/26]]</f>
        <v>3422.4595502652974</v>
      </c>
      <c r="W4456" s="115">
        <v>5667.9124324313107</v>
      </c>
      <c r="X4456" s="43">
        <f>gp_need_index[[#This Row],[Combined weighted population 2025/26]]/gp_need_index[[#This Row],[Registered population 2025/26]]</f>
        <v>1.3013749650160011</v>
      </c>
    </row>
    <row r="4457" spans="1:24" ht="13">
      <c r="A4457" s="8" t="s">
        <v>1143</v>
      </c>
      <c r="B4457" s="3" t="s">
        <v>8578</v>
      </c>
      <c r="C4457" s="74" t="s">
        <v>6407</v>
      </c>
      <c r="D4457" s="74" t="s">
        <v>6794</v>
      </c>
      <c r="E4457" s="74" t="s">
        <v>6628</v>
      </c>
      <c r="F4457" s="41">
        <v>1.0396286746809449</v>
      </c>
      <c r="G4457" s="110">
        <v>6392.8333333333339</v>
      </c>
      <c r="H4457" s="4">
        <v>2880.377685009486</v>
      </c>
      <c r="I4457" s="46">
        <v>7060.0048751226359</v>
      </c>
      <c r="J4457" s="110">
        <v>7339.7835115647558</v>
      </c>
      <c r="K4457" s="46">
        <v>7362.5506679894615</v>
      </c>
      <c r="L4457" s="110">
        <f>$L$1*gp_need_index[[#This Row],[Normalised weighted population (base year)]]</f>
        <v>2868.1015645010202</v>
      </c>
      <c r="M4457" s="4">
        <f>$M$1*gp_need_index[[#This Row],[Normalised travel time adjusted wp (base year)]]</f>
        <v>4371.5409643011471</v>
      </c>
      <c r="N4457" s="115">
        <v>7239.6425288021674</v>
      </c>
      <c r="O4457" s="43">
        <f>gp_need_index[[#This Row],[Combined weighted population (base year)]]/gp_need_index[[#This Row],[Registered population (base year)]]</f>
        <v>1.1324622669346665</v>
      </c>
      <c r="P4457" s="77">
        <v>6449.6563582227827</v>
      </c>
      <c r="Q4457" s="4">
        <v>2934.4095277846209</v>
      </c>
      <c r="R4457" s="46">
        <v>7120.3834283821243</v>
      </c>
      <c r="S4457" s="110">
        <v>7402.5547868690701</v>
      </c>
      <c r="T4457" s="46">
        <v>7425.4200768518376</v>
      </c>
      <c r="U4457" s="110">
        <f>$L$1*gp_need_index[[#This Row],[Normalised weighted population 2025/26]]</f>
        <v>2892.6301343998957</v>
      </c>
      <c r="V4457" s="4">
        <f>$M$1*gp_need_index[[#This Row],[Normalised travel time adjusted wp 2025/26]]</f>
        <v>4408.8699021430548</v>
      </c>
      <c r="W4457" s="115">
        <v>7301.5000365429505</v>
      </c>
      <c r="X4457" s="43">
        <f>gp_need_index[[#This Row],[Combined weighted population 2025/26]]/gp_need_index[[#This Row],[Registered population 2025/26]]</f>
        <v>1.1320758240451272</v>
      </c>
    </row>
    <row r="4458" spans="1:24" ht="13">
      <c r="A4458" s="8" t="s">
        <v>1154</v>
      </c>
      <c r="B4458" s="3" t="s">
        <v>8577</v>
      </c>
      <c r="C4458" s="74" t="s">
        <v>6407</v>
      </c>
      <c r="D4458" s="74" t="s">
        <v>6794</v>
      </c>
      <c r="E4458" s="74" t="s">
        <v>6578</v>
      </c>
      <c r="F4458" s="41">
        <v>1.0396286746809449</v>
      </c>
      <c r="G4458" s="110">
        <v>11198.5</v>
      </c>
      <c r="H4458" s="4">
        <v>2731.9389647058051</v>
      </c>
      <c r="I4458" s="46">
        <v>6696.171307582169</v>
      </c>
      <c r="J4458" s="110">
        <v>6961.5317019382201</v>
      </c>
      <c r="K4458" s="46">
        <v>6983.1255651582787</v>
      </c>
      <c r="L4458" s="110">
        <f>$L$1*gp_need_index[[#This Row],[Normalised weighted population (base year)]]</f>
        <v>2720.295487488549</v>
      </c>
      <c r="M4458" s="4">
        <f>$M$1*gp_need_index[[#This Row],[Normalised travel time adjusted wp (base year)]]</f>
        <v>4146.2559435647627</v>
      </c>
      <c r="N4458" s="115">
        <v>6866.5514310533117</v>
      </c>
      <c r="O4458" s="43">
        <f>gp_need_index[[#This Row],[Combined weighted population (base year)]]/gp_need_index[[#This Row],[Registered population (base year)]]</f>
        <v>0.61316706979089264</v>
      </c>
      <c r="P4458" s="77">
        <v>11285.186683690568</v>
      </c>
      <c r="Q4458" s="4">
        <v>2778.6677162137307</v>
      </c>
      <c r="R4458" s="46">
        <v>6742.473868139934</v>
      </c>
      <c r="S4458" s="110">
        <v>7009.6691716052237</v>
      </c>
      <c r="T4458" s="46">
        <v>7031.3209017047202</v>
      </c>
      <c r="U4458" s="110">
        <f>$L$1*gp_need_index[[#This Row],[Normalised weighted population 2025/26]]</f>
        <v>2739.1057360259229</v>
      </c>
      <c r="V4458" s="4">
        <f>$M$1*gp_need_index[[#This Row],[Normalised travel time adjusted wp 2025/26]]</f>
        <v>4174.872098142424</v>
      </c>
      <c r="W4458" s="115">
        <v>6913.9778341683468</v>
      </c>
      <c r="X4458" s="43">
        <f>gp_need_index[[#This Row],[Combined weighted population 2025/26]]/gp_need_index[[#This Row],[Registered population 2025/26]]</f>
        <v>0.61265958888925398</v>
      </c>
    </row>
    <row r="4459" spans="1:24" ht="13">
      <c r="A4459" s="8" t="s">
        <v>1150</v>
      </c>
      <c r="B4459" s="3" t="s">
        <v>8576</v>
      </c>
      <c r="C4459" s="74" t="s">
        <v>6407</v>
      </c>
      <c r="D4459" s="74" t="s">
        <v>6794</v>
      </c>
      <c r="E4459" s="74" t="s">
        <v>6628</v>
      </c>
      <c r="F4459" s="41">
        <v>1.0396286746809449</v>
      </c>
      <c r="G4459" s="110">
        <v>7465.9999999999991</v>
      </c>
      <c r="H4459" s="4">
        <v>7004.4413111558961</v>
      </c>
      <c r="I4459" s="46">
        <v>17168.369988989187</v>
      </c>
      <c r="J4459" s="110">
        <v>17848.729738084938</v>
      </c>
      <c r="K4459" s="46">
        <v>17904.094425788462</v>
      </c>
      <c r="L4459" s="110">
        <f>$L$1*gp_need_index[[#This Row],[Normalised weighted population (base year)]]</f>
        <v>6974.5885018948966</v>
      </c>
      <c r="M4459" s="4">
        <f>$M$1*gp_need_index[[#This Row],[Normalised travel time adjusted wp (base year)]]</f>
        <v>10630.620520051833</v>
      </c>
      <c r="N4459" s="115">
        <v>17605.209021946728</v>
      </c>
      <c r="O4459" s="43">
        <f>gp_need_index[[#This Row],[Combined weighted population (base year)]]/gp_need_index[[#This Row],[Registered population (base year)]]</f>
        <v>2.3580510342816408</v>
      </c>
      <c r="P4459" s="77">
        <v>7554.1182109069659</v>
      </c>
      <c r="Q4459" s="4">
        <v>7151.7393943527695</v>
      </c>
      <c r="R4459" s="46">
        <v>17353.789982444028</v>
      </c>
      <c r="S4459" s="110">
        <v>18041.497680139742</v>
      </c>
      <c r="T4459" s="46">
        <v>18097.224937560597</v>
      </c>
      <c r="U4459" s="110">
        <f>$L$1*gp_need_index[[#This Row],[Normalised weighted population 2025/26]]</f>
        <v>7049.9147067239501</v>
      </c>
      <c r="V4459" s="4">
        <f>$M$1*gp_need_index[[#This Row],[Normalised travel time adjusted wp 2025/26]]</f>
        <v>10745.29245668638</v>
      </c>
      <c r="W4459" s="115">
        <v>17795.20716341033</v>
      </c>
      <c r="X4459" s="43">
        <f>gp_need_index[[#This Row],[Combined weighted population 2025/26]]/gp_need_index[[#This Row],[Registered population 2025/26]]</f>
        <v>2.3556961469992399</v>
      </c>
    </row>
    <row r="4460" spans="1:24" ht="13">
      <c r="A4460" s="8" t="s">
        <v>1199</v>
      </c>
      <c r="B4460" s="3" t="s">
        <v>8575</v>
      </c>
      <c r="C4460" s="74" t="s">
        <v>6407</v>
      </c>
      <c r="D4460" s="74" t="s">
        <v>6794</v>
      </c>
      <c r="E4460" s="74" t="s">
        <v>6578</v>
      </c>
      <c r="F4460" s="41">
        <v>1.0396286746809449</v>
      </c>
      <c r="G4460" s="110">
        <v>7787.083333333333</v>
      </c>
      <c r="H4460" s="4">
        <v>4273.0970015854355</v>
      </c>
      <c r="I4460" s="46">
        <v>10473.656222262303</v>
      </c>
      <c r="J4460" s="110">
        <v>10888.71333741439</v>
      </c>
      <c r="K4460" s="46">
        <v>10922.488862186488</v>
      </c>
      <c r="L4460" s="110">
        <f>$L$1*gp_need_index[[#This Row],[Normalised weighted population (base year)]]</f>
        <v>4254.8851351316607</v>
      </c>
      <c r="M4460" s="4">
        <f>$M$1*gp_need_index[[#This Row],[Normalised travel time adjusted wp (base year)]]</f>
        <v>6485.2670828831315</v>
      </c>
      <c r="N4460" s="115">
        <v>10740.152218014791</v>
      </c>
      <c r="O4460" s="43">
        <f>gp_need_index[[#This Row],[Combined weighted population (base year)]]/gp_need_index[[#This Row],[Registered population (base year)]]</f>
        <v>1.379226567672722</v>
      </c>
      <c r="P4460" s="77">
        <v>7863.2847709742873</v>
      </c>
      <c r="Q4460" s="4">
        <v>4362.9965168677209</v>
      </c>
      <c r="R4460" s="46">
        <v>10586.868602572926</v>
      </c>
      <c r="S4460" s="110">
        <v>11006.412174314199</v>
      </c>
      <c r="T4460" s="46">
        <v>11040.409194705317</v>
      </c>
      <c r="U4460" s="110">
        <f>$L$1*gp_need_index[[#This Row],[Normalised weighted population 2025/26]]</f>
        <v>4300.8772570682822</v>
      </c>
      <c r="V4460" s="4">
        <f>$M$1*gp_need_index[[#This Row],[Normalised travel time adjusted wp 2025/26]]</f>
        <v>6555.282704829383</v>
      </c>
      <c r="W4460" s="115">
        <v>10856.159961897665</v>
      </c>
      <c r="X4460" s="43">
        <f>gp_need_index[[#This Row],[Combined weighted population 2025/26]]/gp_need_index[[#This Row],[Registered population 2025/26]]</f>
        <v>1.3806138627931888</v>
      </c>
    </row>
    <row r="4461" spans="1:24" ht="13">
      <c r="A4461" s="8" t="s">
        <v>1139</v>
      </c>
      <c r="B4461" s="3" t="s">
        <v>8574</v>
      </c>
      <c r="C4461" s="74" t="s">
        <v>6407</v>
      </c>
      <c r="D4461" s="74" t="s">
        <v>6794</v>
      </c>
      <c r="E4461" s="74" t="s">
        <v>6629</v>
      </c>
      <c r="F4461" s="41">
        <v>1.0396286746809449</v>
      </c>
      <c r="G4461" s="110">
        <v>3387.5</v>
      </c>
      <c r="H4461" s="4">
        <v>1886.9385371027249</v>
      </c>
      <c r="I4461" s="46">
        <v>4625.0168303738055</v>
      </c>
      <c r="J4461" s="110">
        <v>4808.300117738584</v>
      </c>
      <c r="K4461" s="46">
        <v>4823.2149065392341</v>
      </c>
      <c r="L4461" s="110">
        <f>$L$1*gp_need_index[[#This Row],[Normalised weighted population (base year)]]</f>
        <v>1878.8964372787691</v>
      </c>
      <c r="M4461" s="4">
        <f>$M$1*gp_need_index[[#This Row],[Normalised travel time adjusted wp (base year)]]</f>
        <v>2863.8012143313335</v>
      </c>
      <c r="N4461" s="115">
        <v>4742.6976516101022</v>
      </c>
      <c r="O4461" s="43">
        <f>gp_need_index[[#This Row],[Combined weighted population (base year)]]/gp_need_index[[#This Row],[Registered population (base year)]]</f>
        <v>1.4000583473387755</v>
      </c>
      <c r="P4461" s="77">
        <v>3421.3525163009945</v>
      </c>
      <c r="Q4461" s="4">
        <v>1926.3577059296554</v>
      </c>
      <c r="R4461" s="46">
        <v>4674.332384952806</v>
      </c>
      <c r="S4461" s="110">
        <v>4859.5699823867062</v>
      </c>
      <c r="T4461" s="46">
        <v>4874.5804051445266</v>
      </c>
      <c r="U4461" s="110">
        <f>$L$1*gp_need_index[[#This Row],[Normalised weighted population 2025/26]]</f>
        <v>1898.9307037904916</v>
      </c>
      <c r="V4461" s="4">
        <f>$M$1*gp_need_index[[#This Row],[Normalised travel time adjusted wp 2025/26]]</f>
        <v>2894.299664044021</v>
      </c>
      <c r="W4461" s="115">
        <v>4793.2303678345124</v>
      </c>
      <c r="X4461" s="43">
        <f>gp_need_index[[#This Row],[Combined weighted population 2025/26]]/gp_need_index[[#This Row],[Registered population 2025/26]]</f>
        <v>1.4009752999719327</v>
      </c>
    </row>
    <row r="4462" spans="1:24" ht="13">
      <c r="A4462" s="8" t="s">
        <v>1151</v>
      </c>
      <c r="B4462" s="3" t="s">
        <v>8573</v>
      </c>
      <c r="C4462" s="74" t="s">
        <v>6407</v>
      </c>
      <c r="D4462" s="74" t="s">
        <v>6794</v>
      </c>
      <c r="E4462" s="74" t="s">
        <v>6629</v>
      </c>
      <c r="F4462" s="41">
        <v>1.0396286746809449</v>
      </c>
      <c r="G4462" s="110">
        <v>5437</v>
      </c>
      <c r="H4462" s="4">
        <v>1421.6498879786006</v>
      </c>
      <c r="I4462" s="46">
        <v>3484.5621781066584</v>
      </c>
      <c r="J4462" s="110">
        <v>3622.6507590683718</v>
      </c>
      <c r="K4462" s="46">
        <v>3633.8878011928205</v>
      </c>
      <c r="L4462" s="110">
        <f>$L$1*gp_need_index[[#This Row],[Normalised weighted population (base year)]]</f>
        <v>1415.5908404319889</v>
      </c>
      <c r="M4462" s="4">
        <f>$M$1*gp_need_index[[#This Row],[Normalised travel time adjusted wp (base year)]]</f>
        <v>2157.6339639543212</v>
      </c>
      <c r="N4462" s="115">
        <v>3573.2248043863101</v>
      </c>
      <c r="O4462" s="43">
        <f>gp_need_index[[#This Row],[Combined weighted population (base year)]]/gp_need_index[[#This Row],[Registered population (base year)]]</f>
        <v>0.65720522427557659</v>
      </c>
      <c r="P4462" s="77">
        <v>5477.4019875023077</v>
      </c>
      <c r="Q4462" s="4">
        <v>1445.2506607264133</v>
      </c>
      <c r="R4462" s="46">
        <v>3506.9197932518391</v>
      </c>
      <c r="S4462" s="110">
        <v>3645.8943768707827</v>
      </c>
      <c r="T4462" s="46">
        <v>3657.155952715053</v>
      </c>
      <c r="U4462" s="110">
        <f>$L$1*gp_need_index[[#This Row],[Normalised weighted population 2025/26]]</f>
        <v>1424.673541097304</v>
      </c>
      <c r="V4462" s="4">
        <f>$M$1*gp_need_index[[#This Row],[Normalised travel time adjusted wp 2025/26]]</f>
        <v>2171.4495126859924</v>
      </c>
      <c r="W4462" s="115">
        <v>3596.1230537832962</v>
      </c>
      <c r="X4462" s="43">
        <f>gp_need_index[[#This Row],[Combined weighted population 2025/26]]/gp_need_index[[#This Row],[Registered population 2025/26]]</f>
        <v>0.65653809269221197</v>
      </c>
    </row>
    <row r="4463" spans="1:24" ht="13">
      <c r="A4463" s="8" t="s">
        <v>1197</v>
      </c>
      <c r="B4463" s="3" t="s">
        <v>8572</v>
      </c>
      <c r="C4463" s="74" t="s">
        <v>6407</v>
      </c>
      <c r="D4463" s="74" t="s">
        <v>6794</v>
      </c>
      <c r="E4463" s="74" t="s">
        <v>6628</v>
      </c>
      <c r="F4463" s="41">
        <v>1.0396286746809449</v>
      </c>
      <c r="G4463" s="110">
        <v>5116.3333333333339</v>
      </c>
      <c r="H4463" s="4">
        <v>2132.7333176270113</v>
      </c>
      <c r="I4463" s="46">
        <v>5227.4768333839475</v>
      </c>
      <c r="J4463" s="110">
        <v>5434.6348122162963</v>
      </c>
      <c r="K4463" s="46">
        <v>5451.4924185320579</v>
      </c>
      <c r="L4463" s="110">
        <f>$L$1*gp_need_index[[#This Row],[Normalised weighted population (base year)]]</f>
        <v>2123.6436446456287</v>
      </c>
      <c r="M4463" s="4">
        <f>$M$1*gp_need_index[[#This Row],[Normalised travel time adjusted wp (base year)]]</f>
        <v>3236.8432488761159</v>
      </c>
      <c r="N4463" s="115">
        <v>5360.4868935217446</v>
      </c>
      <c r="O4463" s="43">
        <f>gp_need_index[[#This Row],[Combined weighted population (base year)]]/gp_need_index[[#This Row],[Registered population (base year)]]</f>
        <v>1.0477204170020999</v>
      </c>
      <c r="P4463" s="77">
        <v>5162.1944698764892</v>
      </c>
      <c r="Q4463" s="4">
        <v>2176.1761685824918</v>
      </c>
      <c r="R4463" s="46">
        <v>5280.5201800558598</v>
      </c>
      <c r="S4463" s="110">
        <v>5489.7801964174578</v>
      </c>
      <c r="T4463" s="46">
        <v>5506.7372362161232</v>
      </c>
      <c r="U4463" s="110">
        <f>$L$1*gp_need_index[[#This Row],[Normalised weighted population 2025/26]]</f>
        <v>2145.1923132750449</v>
      </c>
      <c r="V4463" s="4">
        <f>$M$1*gp_need_index[[#This Row],[Normalised travel time adjusted wp 2025/26]]</f>
        <v>3269.6450582573734</v>
      </c>
      <c r="W4463" s="115">
        <v>5414.8373715324178</v>
      </c>
      <c r="X4463" s="43">
        <f>gp_need_index[[#This Row],[Combined weighted population 2025/26]]/gp_need_index[[#This Row],[Registered population 2025/26]]</f>
        <v>1.0489409887849446</v>
      </c>
    </row>
    <row r="4464" spans="1:24" ht="13">
      <c r="A4464" s="8" t="s">
        <v>1141</v>
      </c>
      <c r="B4464" s="3" t="s">
        <v>8571</v>
      </c>
      <c r="C4464" s="74" t="s">
        <v>6407</v>
      </c>
      <c r="D4464" s="74" t="s">
        <v>6794</v>
      </c>
      <c r="E4464" s="74" t="s">
        <v>6627</v>
      </c>
      <c r="F4464" s="41">
        <v>1.0396286746809449</v>
      </c>
      <c r="G4464" s="110">
        <v>3115.166666666667</v>
      </c>
      <c r="H4464" s="4">
        <v>1153.796708953972</v>
      </c>
      <c r="I4464" s="46">
        <v>2828.0355151024819</v>
      </c>
      <c r="J4464" s="110">
        <v>2940.1068145166364</v>
      </c>
      <c r="K4464" s="46">
        <v>2949.2266845572135</v>
      </c>
      <c r="L4464" s="110">
        <f>$L$1*gp_need_index[[#This Row],[Normalised weighted population (base year)]]</f>
        <v>1148.879247082529</v>
      </c>
      <c r="M4464" s="4">
        <f>$M$1*gp_need_index[[#This Row],[Normalised travel time adjusted wp (base year)]]</f>
        <v>1751.11396117191</v>
      </c>
      <c r="N4464" s="115">
        <v>2899.9932082544392</v>
      </c>
      <c r="O4464" s="43">
        <f>gp_need_index[[#This Row],[Combined weighted population (base year)]]/gp_need_index[[#This Row],[Registered population (base year)]]</f>
        <v>0.93092714405471266</v>
      </c>
      <c r="P4464" s="77">
        <v>3143.4676788096285</v>
      </c>
      <c r="Q4464" s="4">
        <v>1176.398523426061</v>
      </c>
      <c r="R4464" s="46">
        <v>2854.5465355341958</v>
      </c>
      <c r="S4464" s="110">
        <v>2967.6684315524985</v>
      </c>
      <c r="T4464" s="46">
        <v>2976.8350775569997</v>
      </c>
      <c r="U4464" s="110">
        <f>$L$1*gp_need_index[[#This Row],[Normalised weighted population 2025/26]]</f>
        <v>1159.6492536932392</v>
      </c>
      <c r="V4464" s="4">
        <f>$M$1*gp_need_index[[#This Row],[Normalised travel time adjusted wp 2025/26]]</f>
        <v>1767.5065439057478</v>
      </c>
      <c r="W4464" s="115">
        <v>2927.1557975989872</v>
      </c>
      <c r="X4464" s="43">
        <f>gp_need_index[[#This Row],[Combined weighted population 2025/26]]/gp_need_index[[#This Row],[Registered population 2025/26]]</f>
        <v>0.93118686008168072</v>
      </c>
    </row>
    <row r="4465" spans="1:24" ht="13">
      <c r="A4465" s="8" t="s">
        <v>1176</v>
      </c>
      <c r="B4465" s="3" t="s">
        <v>8570</v>
      </c>
      <c r="C4465" s="74" t="s">
        <v>6407</v>
      </c>
      <c r="D4465" s="74" t="s">
        <v>6794</v>
      </c>
      <c r="E4465" s="74" t="s">
        <v>6578</v>
      </c>
      <c r="F4465" s="41">
        <v>1.0396286746809449</v>
      </c>
      <c r="G4465" s="110">
        <v>3909.75</v>
      </c>
      <c r="H4465" s="4">
        <v>2685.0759867362999</v>
      </c>
      <c r="I4465" s="46">
        <v>6581.3069081496405</v>
      </c>
      <c r="J4465" s="110">
        <v>6842.1153785881579</v>
      </c>
      <c r="K4465" s="46">
        <v>6863.3388262354565</v>
      </c>
      <c r="L4465" s="110">
        <f>$L$1*gp_need_index[[#This Row],[Normalised weighted population (base year)]]</f>
        <v>2673.6322387309224</v>
      </c>
      <c r="M4465" s="4">
        <f>$M$1*gp_need_index[[#This Row],[Normalised travel time adjusted wp (base year)]]</f>
        <v>4075.1321360970769</v>
      </c>
      <c r="N4465" s="115">
        <v>6748.7643748279988</v>
      </c>
      <c r="O4465" s="43">
        <f>gp_need_index[[#This Row],[Combined weighted population (base year)]]/gp_need_index[[#This Row],[Registered population (base year)]]</f>
        <v>1.726137061149178</v>
      </c>
      <c r="P4465" s="77">
        <v>3952.2121035128293</v>
      </c>
      <c r="Q4465" s="4">
        <v>2740.7132087238974</v>
      </c>
      <c r="R4465" s="46">
        <v>6650.3767550396224</v>
      </c>
      <c r="S4465" s="110">
        <v>6913.9223719708052</v>
      </c>
      <c r="T4465" s="46">
        <v>6935.2783557500652</v>
      </c>
      <c r="U4465" s="110">
        <f>$L$1*gp_need_index[[#This Row],[Normalised weighted population 2025/26]]</f>
        <v>2701.6916153785287</v>
      </c>
      <c r="V4465" s="4">
        <f>$M$1*gp_need_index[[#This Row],[Normalised travel time adjusted wp 2025/26]]</f>
        <v>4117.8464907286816</v>
      </c>
      <c r="W4465" s="115">
        <v>6819.5381061072103</v>
      </c>
      <c r="X4465" s="43">
        <f>gp_need_index[[#This Row],[Combined weighted population 2025/26]]/gp_need_index[[#This Row],[Registered population 2025/26]]</f>
        <v>1.7254990186497903</v>
      </c>
    </row>
    <row r="4466" spans="1:24" ht="13">
      <c r="A4466" s="8" t="s">
        <v>4029</v>
      </c>
      <c r="B4466" s="3" t="s">
        <v>8569</v>
      </c>
      <c r="C4466" s="74" t="s">
        <v>6434</v>
      </c>
      <c r="D4466" s="74" t="s">
        <v>6798</v>
      </c>
      <c r="E4466" s="74" t="s">
        <v>6623</v>
      </c>
      <c r="F4466" s="41">
        <v>1.0300615716511008</v>
      </c>
      <c r="G4466" s="110">
        <v>17574.916666666664</v>
      </c>
      <c r="H4466" s="4">
        <v>7107.5515273717619</v>
      </c>
      <c r="I4466" s="46">
        <v>17421.100258685248</v>
      </c>
      <c r="J4466" s="110">
        <v>17944.805912352724</v>
      </c>
      <c r="K4466" s="46">
        <v>18000.468617195966</v>
      </c>
      <c r="L4466" s="110">
        <f>$L$1*gp_need_index[[#This Row],[Normalised weighted population (base year)]]</f>
        <v>7077.2592641299507</v>
      </c>
      <c r="M4466" s="4">
        <f>$M$1*gp_need_index[[#This Row],[Normalised travel time adjusted wp (base year)]]</f>
        <v>10687.843043147126</v>
      </c>
      <c r="N4466" s="115">
        <v>17765.102307277077</v>
      </c>
      <c r="O4466" s="43">
        <f>gp_need_index[[#This Row],[Combined weighted population (base year)]]/gp_need_index[[#This Row],[Registered population (base year)]]</f>
        <v>1.0108214248873866</v>
      </c>
      <c r="P4466" s="77">
        <v>17730.096748764641</v>
      </c>
      <c r="Q4466" s="4">
        <v>7237.3700982915052</v>
      </c>
      <c r="R4466" s="46">
        <v>17561.574015147329</v>
      </c>
      <c r="S4466" s="110">
        <v>18089.502530709789</v>
      </c>
      <c r="T4466" s="46">
        <v>18145.378067320798</v>
      </c>
      <c r="U4466" s="110">
        <f>$L$1*gp_need_index[[#This Row],[Normalised weighted population 2025/26]]</f>
        <v>7134.3262219871485</v>
      </c>
      <c r="V4466" s="4">
        <f>$M$1*gp_need_index[[#This Row],[Normalised travel time adjusted wp 2025/26]]</f>
        <v>10773.883550832767</v>
      </c>
      <c r="W4466" s="115">
        <v>17908.209772819915</v>
      </c>
      <c r="X4466" s="43">
        <f>gp_need_index[[#This Row],[Combined weighted population 2025/26]]/gp_need_index[[#This Row],[Registered population 2025/26]]</f>
        <v>1.0100458010229236</v>
      </c>
    </row>
    <row r="4467" spans="1:24" ht="13">
      <c r="A4467" s="8" t="s">
        <v>4035</v>
      </c>
      <c r="B4467" s="3" t="s">
        <v>8568</v>
      </c>
      <c r="C4467" s="74" t="s">
        <v>6434</v>
      </c>
      <c r="D4467" s="74" t="s">
        <v>6798</v>
      </c>
      <c r="E4467" s="74" t="s">
        <v>6623</v>
      </c>
      <c r="F4467" s="41">
        <v>1.0300615716511008</v>
      </c>
      <c r="G4467" s="110">
        <v>14488.333333333332</v>
      </c>
      <c r="H4467" s="4">
        <v>5994.0692296448624</v>
      </c>
      <c r="I4467" s="46">
        <v>14691.878153116557</v>
      </c>
      <c r="J4467" s="110">
        <v>15133.539100905713</v>
      </c>
      <c r="K4467" s="46">
        <v>15180.481582441693</v>
      </c>
      <c r="L4467" s="110">
        <f>$L$1*gp_need_index[[#This Row],[Normalised weighted population (base year)]]</f>
        <v>5968.5226089422504</v>
      </c>
      <c r="M4467" s="4">
        <f>$M$1*gp_need_index[[#This Row],[Normalised travel time adjusted wp (base year)]]</f>
        <v>9013.4655893084509</v>
      </c>
      <c r="N4467" s="115">
        <v>14981.988198250701</v>
      </c>
      <c r="O4467" s="43">
        <f>gp_need_index[[#This Row],[Combined weighted population (base year)]]/gp_need_index[[#This Row],[Registered population (base year)]]</f>
        <v>1.0340725778155322</v>
      </c>
      <c r="P4467" s="77">
        <v>14618.883399102626</v>
      </c>
      <c r="Q4467" s="4">
        <v>6105.6153341557538</v>
      </c>
      <c r="R4467" s="46">
        <v>14815.35615044845</v>
      </c>
      <c r="S4467" s="110">
        <v>15260.729040901733</v>
      </c>
      <c r="T4467" s="46">
        <v>15307.866955434651</v>
      </c>
      <c r="U4467" s="110">
        <f>$L$1*gp_need_index[[#This Row],[Normalised weighted population 2025/26]]</f>
        <v>6018.6851008375415</v>
      </c>
      <c r="V4467" s="4">
        <f>$M$1*gp_need_index[[#This Row],[Normalised travel time adjusted wp 2025/26]]</f>
        <v>9089.1011131103642</v>
      </c>
      <c r="W4467" s="115">
        <v>15107.786213947906</v>
      </c>
      <c r="X4467" s="43">
        <f>gp_need_index[[#This Row],[Combined weighted population 2025/26]]/gp_need_index[[#This Row],[Registered population 2025/26]]</f>
        <v>1.0334432392336674</v>
      </c>
    </row>
    <row r="4468" spans="1:24" ht="13">
      <c r="A4468" s="8" t="s">
        <v>3836</v>
      </c>
      <c r="B4468" s="3" t="s">
        <v>7613</v>
      </c>
      <c r="C4468" s="74" t="s">
        <v>6434</v>
      </c>
      <c r="D4468" s="74" t="s">
        <v>6798</v>
      </c>
      <c r="E4468" s="74" t="s">
        <v>6505</v>
      </c>
      <c r="F4468" s="41">
        <v>1.0300615716511008</v>
      </c>
      <c r="G4468" s="110">
        <v>15544.166666666668</v>
      </c>
      <c r="H4468" s="4">
        <v>7162.9816386714128</v>
      </c>
      <c r="I4468" s="46">
        <v>17556.963294300607</v>
      </c>
      <c r="J4468" s="110">
        <v>18084.753204347973</v>
      </c>
      <c r="K4468" s="46">
        <v>18140.850009445403</v>
      </c>
      <c r="L4468" s="110">
        <f>$L$1*gp_need_index[[#This Row],[Normalised weighted population (base year)]]</f>
        <v>7132.4531332417628</v>
      </c>
      <c r="M4468" s="4">
        <f>$M$1*gp_need_index[[#This Row],[Normalised travel time adjusted wp (base year)]]</f>
        <v>10771.195000168242</v>
      </c>
      <c r="N4468" s="115">
        <v>17903.648133410003</v>
      </c>
      <c r="O4468" s="43">
        <f>gp_need_index[[#This Row],[Combined weighted population (base year)]]/gp_need_index[[#This Row],[Registered population (base year)]]</f>
        <v>1.1517920849242482</v>
      </c>
      <c r="P4468" s="77">
        <v>15692.152775905231</v>
      </c>
      <c r="Q4468" s="4">
        <v>7305.1568462271289</v>
      </c>
      <c r="R4468" s="46">
        <v>17726.059453220838</v>
      </c>
      <c r="S4468" s="110">
        <v>18258.932659565507</v>
      </c>
      <c r="T4468" s="46">
        <v>18315.331538338734</v>
      </c>
      <c r="U4468" s="110">
        <f>$L$1*gp_need_index[[#This Row],[Normalised weighted population 2025/26]]</f>
        <v>7201.1478390569337</v>
      </c>
      <c r="V4468" s="4">
        <f>$M$1*gp_need_index[[#This Row],[Normalised travel time adjusted wp 2025/26]]</f>
        <v>10874.794036082161</v>
      </c>
      <c r="W4468" s="115">
        <v>18075.941875139095</v>
      </c>
      <c r="X4468" s="43">
        <f>gp_need_index[[#This Row],[Combined weighted population 2025/26]]/gp_need_index[[#This Row],[Registered population 2025/26]]</f>
        <v>1.1519096285433883</v>
      </c>
    </row>
    <row r="4469" spans="1:24" ht="13">
      <c r="A4469" s="8" t="s">
        <v>3670</v>
      </c>
      <c r="B4469" s="3" t="s">
        <v>8566</v>
      </c>
      <c r="C4469" s="74" t="s">
        <v>6434</v>
      </c>
      <c r="D4469" s="74" t="s">
        <v>6798</v>
      </c>
      <c r="E4469" s="74" t="s">
        <v>6624</v>
      </c>
      <c r="F4469" s="41">
        <v>1.0300615716511008</v>
      </c>
      <c r="G4469" s="110">
        <v>13731</v>
      </c>
      <c r="H4469" s="4">
        <v>6324.7982802844163</v>
      </c>
      <c r="I4469" s="46">
        <v>15502.517925120012</v>
      </c>
      <c r="J4469" s="110">
        <v>15968.547978498482</v>
      </c>
      <c r="K4469" s="46">
        <v>16018.080560641953</v>
      </c>
      <c r="L4469" s="110">
        <f>$L$1*gp_need_index[[#This Row],[Normalised weighted population (base year)]]</f>
        <v>6297.8420980154742</v>
      </c>
      <c r="M4469" s="4">
        <f>$M$1*gp_need_index[[#This Row],[Normalised travel time adjusted wp (base year)]]</f>
        <v>9510.7929979711771</v>
      </c>
      <c r="N4469" s="115">
        <v>15808.63509598665</v>
      </c>
      <c r="O4469" s="43">
        <f>gp_need_index[[#This Row],[Combined weighted population (base year)]]/gp_need_index[[#This Row],[Registered population (base year)]]</f>
        <v>1.1513098169096678</v>
      </c>
      <c r="P4469" s="77">
        <v>13847.014120119449</v>
      </c>
      <c r="Q4469" s="4">
        <v>6451.0044569897882</v>
      </c>
      <c r="R4469" s="46">
        <v>15653.4474131999</v>
      </c>
      <c r="S4469" s="110">
        <v>16124.014644198547</v>
      </c>
      <c r="T4469" s="46">
        <v>16173.819107811567</v>
      </c>
      <c r="U4469" s="110">
        <f>$L$1*gp_need_index[[#This Row],[Normalised weighted population 2025/26]]</f>
        <v>6359.1566592017716</v>
      </c>
      <c r="V4469" s="4">
        <f>$M$1*gp_need_index[[#This Row],[Normalised travel time adjusted wp 2025/26]]</f>
        <v>9603.2633210119056</v>
      </c>
      <c r="W4469" s="115">
        <v>15962.419980213677</v>
      </c>
      <c r="X4469" s="43">
        <f>gp_need_index[[#This Row],[Combined weighted population 2025/26]]/gp_need_index[[#This Row],[Registered population 2025/26]]</f>
        <v>1.1527698203918622</v>
      </c>
    </row>
    <row r="4470" spans="1:24" ht="13">
      <c r="A4470" s="8" t="s">
        <v>3841</v>
      </c>
      <c r="B4470" s="3" t="s">
        <v>8565</v>
      </c>
      <c r="C4470" s="74" t="s">
        <v>6434</v>
      </c>
      <c r="D4470" s="74" t="s">
        <v>6798</v>
      </c>
      <c r="E4470" s="74" t="s">
        <v>6490</v>
      </c>
      <c r="F4470" s="41">
        <v>1.0300615716511008</v>
      </c>
      <c r="G4470" s="110">
        <v>21393.416666666664</v>
      </c>
      <c r="H4470" s="4">
        <v>7729.0873008007284</v>
      </c>
      <c r="I4470" s="46">
        <v>18944.527416626577</v>
      </c>
      <c r="J4470" s="110">
        <v>19514.029684957739</v>
      </c>
      <c r="K4470" s="46">
        <v>19574.559939782524</v>
      </c>
      <c r="L4470" s="110">
        <f>$L$1*gp_need_index[[#This Row],[Normalised weighted population (base year)]]</f>
        <v>7696.1460627058468</v>
      </c>
      <c r="M4470" s="4">
        <f>$M$1*gp_need_index[[#This Row],[Normalised travel time adjusted wp (base year)]]</f>
        <v>11622.465432661656</v>
      </c>
      <c r="N4470" s="115">
        <v>19318.611495367502</v>
      </c>
      <c r="O4470" s="43">
        <f>gp_need_index[[#This Row],[Combined weighted population (base year)]]/gp_need_index[[#This Row],[Registered population (base year)]]</f>
        <v>0.90301665210251614</v>
      </c>
      <c r="P4470" s="77">
        <v>21581.216455460282</v>
      </c>
      <c r="Q4470" s="4">
        <v>7877.9173254648385</v>
      </c>
      <c r="R4470" s="46">
        <v>19115.870311651135</v>
      </c>
      <c r="S4470" s="110">
        <v>19690.523416697986</v>
      </c>
      <c r="T4470" s="46">
        <v>19751.344246911078</v>
      </c>
      <c r="U4470" s="110">
        <f>$L$1*gp_need_index[[#This Row],[Normalised weighted population 2025/26]]</f>
        <v>7765.7534969751514</v>
      </c>
      <c r="V4470" s="4">
        <f>$M$1*gp_need_index[[#This Row],[Normalised travel time adjusted wp 2025/26]]</f>
        <v>11727.43175144274</v>
      </c>
      <c r="W4470" s="115">
        <v>19493.185248417893</v>
      </c>
      <c r="X4470" s="43">
        <f>gp_need_index[[#This Row],[Combined weighted population 2025/26]]/gp_need_index[[#This Row],[Registered population 2025/26]]</f>
        <v>0.90324775198137197</v>
      </c>
    </row>
    <row r="4471" spans="1:24" ht="13">
      <c r="A4471" s="8" t="s">
        <v>3837</v>
      </c>
      <c r="B4471" s="3" t="s">
        <v>8564</v>
      </c>
      <c r="C4471" s="74" t="s">
        <v>6434</v>
      </c>
      <c r="D4471" s="74" t="s">
        <v>6798</v>
      </c>
      <c r="E4471" s="74" t="s">
        <v>6505</v>
      </c>
      <c r="F4471" s="41">
        <v>1.0300615716511008</v>
      </c>
      <c r="G4471" s="110">
        <v>5624.583333333333</v>
      </c>
      <c r="H4471" s="4">
        <v>2680.1699965406788</v>
      </c>
      <c r="I4471" s="46">
        <v>6569.2819869461991</v>
      </c>
      <c r="J4471" s="110">
        <v>6766.7649280930682</v>
      </c>
      <c r="K4471" s="46">
        <v>6787.7546473898792</v>
      </c>
      <c r="L4471" s="110">
        <f>$L$1*gp_need_index[[#This Row],[Normalised weighted population (base year)]]</f>
        <v>2668.7471577817405</v>
      </c>
      <c r="M4471" s="4">
        <f>$M$1*gp_need_index[[#This Row],[Normalised travel time adjusted wp (base year)]]</f>
        <v>4030.2537578044712</v>
      </c>
      <c r="N4471" s="115">
        <v>6699.0009155862117</v>
      </c>
      <c r="O4471" s="43">
        <f>gp_need_index[[#This Row],[Combined weighted population (base year)]]/gp_need_index[[#This Row],[Registered population (base year)]]</f>
        <v>1.1910217199353217</v>
      </c>
      <c r="P4471" s="77">
        <v>5679.0779040892139</v>
      </c>
      <c r="Q4471" s="4">
        <v>2735.655694044518</v>
      </c>
      <c r="R4471" s="46">
        <v>6638.10462895399</v>
      </c>
      <c r="S4471" s="110">
        <v>6837.6564868847945</v>
      </c>
      <c r="T4471" s="46">
        <v>6858.7768977262658</v>
      </c>
      <c r="U4471" s="110">
        <f>$L$1*gp_need_index[[#This Row],[Normalised weighted population 2025/26]]</f>
        <v>2696.7061083358944</v>
      </c>
      <c r="V4471" s="4">
        <f>$M$1*gp_need_index[[#This Row],[Normalised travel time adjusted wp 2025/26]]</f>
        <v>4072.4234746218021</v>
      </c>
      <c r="W4471" s="115">
        <v>6769.1295829576966</v>
      </c>
      <c r="X4471" s="43">
        <f>gp_need_index[[#This Row],[Combined weighted population 2025/26]]/gp_need_index[[#This Row],[Registered population 2025/26]]</f>
        <v>1.1919416668124225</v>
      </c>
    </row>
    <row r="4472" spans="1:24" ht="13">
      <c r="A4472" s="8" t="s">
        <v>3823</v>
      </c>
      <c r="B4472" s="3" t="s">
        <v>8563</v>
      </c>
      <c r="C4472" s="74" t="s">
        <v>6434</v>
      </c>
      <c r="D4472" s="74" t="s">
        <v>6798</v>
      </c>
      <c r="E4472" s="74" t="s">
        <v>6490</v>
      </c>
      <c r="F4472" s="41">
        <v>1.0300615716511008</v>
      </c>
      <c r="G4472" s="110">
        <v>19325.333333333336</v>
      </c>
      <c r="H4472" s="4">
        <v>7716.1480604177668</v>
      </c>
      <c r="I4472" s="46">
        <v>18912.81244373968</v>
      </c>
      <c r="J4472" s="110">
        <v>19481.36131014099</v>
      </c>
      <c r="K4472" s="46">
        <v>19541.790231459356</v>
      </c>
      <c r="L4472" s="110">
        <f>$L$1*gp_need_index[[#This Row],[Normalised weighted population (base year)]]</f>
        <v>7683.2619691444479</v>
      </c>
      <c r="M4472" s="4">
        <f>$M$1*gp_need_index[[#This Row],[Normalised travel time adjusted wp (base year)]]</f>
        <v>11603.008300373825</v>
      </c>
      <c r="N4472" s="115">
        <v>19286.270269518274</v>
      </c>
      <c r="O4472" s="43">
        <f>gp_need_index[[#This Row],[Combined weighted population (base year)]]/gp_need_index[[#This Row],[Registered population (base year)]]</f>
        <v>0.99797866028278626</v>
      </c>
      <c r="P4472" s="77">
        <v>19496.87944774561</v>
      </c>
      <c r="Q4472" s="4">
        <v>7860.9474228976096</v>
      </c>
      <c r="R4472" s="46">
        <v>19074.692619213576</v>
      </c>
      <c r="S4472" s="110">
        <v>19648.10785810879</v>
      </c>
      <c r="T4472" s="46">
        <v>19708.797673547277</v>
      </c>
      <c r="U4472" s="110">
        <f>$L$1*gp_need_index[[#This Row],[Normalised weighted population 2025/26]]</f>
        <v>7749.0252076620864</v>
      </c>
      <c r="V4472" s="4">
        <f>$M$1*gp_need_index[[#This Row],[Normalised travel time adjusted wp 2025/26]]</f>
        <v>11702.16957034032</v>
      </c>
      <c r="W4472" s="115">
        <v>19451.194778002406</v>
      </c>
      <c r="X4472" s="43">
        <f>gp_need_index[[#This Row],[Combined weighted population 2025/26]]/gp_need_index[[#This Row],[Registered population 2025/26]]</f>
        <v>0.99765682144849666</v>
      </c>
    </row>
    <row r="4473" spans="1:24" ht="13">
      <c r="A4473" s="8" t="s">
        <v>4101</v>
      </c>
      <c r="B4473" s="3" t="s">
        <v>8562</v>
      </c>
      <c r="C4473" s="74" t="s">
        <v>6434</v>
      </c>
      <c r="D4473" s="74" t="s">
        <v>6798</v>
      </c>
      <c r="E4473" s="74" t="s">
        <v>6626</v>
      </c>
      <c r="F4473" s="41">
        <v>1.0300615716511008</v>
      </c>
      <c r="G4473" s="110">
        <v>5910.666666666667</v>
      </c>
      <c r="H4473" s="4">
        <v>3883.435861910506</v>
      </c>
      <c r="I4473" s="46">
        <v>9518.5698250623518</v>
      </c>
      <c r="J4473" s="110">
        <v>9804.7129938744692</v>
      </c>
      <c r="K4473" s="46">
        <v>9835.126075415521</v>
      </c>
      <c r="L4473" s="110">
        <f>$L$1*gp_need_index[[#This Row],[Normalised weighted population (base year)]]</f>
        <v>3866.8847245802103</v>
      </c>
      <c r="M4473" s="4">
        <f>$M$1*gp_need_index[[#This Row],[Normalised travel time adjusted wp (base year)]]</f>
        <v>5839.6415137318372</v>
      </c>
      <c r="N4473" s="115">
        <v>9706.526238312048</v>
      </c>
      <c r="O4473" s="43">
        <f>gp_need_index[[#This Row],[Combined weighted population (base year)]]/gp_need_index[[#This Row],[Registered population (base year)]]</f>
        <v>1.6422049805400487</v>
      </c>
      <c r="P4473" s="77">
        <v>5970.1995694015295</v>
      </c>
      <c r="Q4473" s="4">
        <v>3962.5786924787913</v>
      </c>
      <c r="R4473" s="46">
        <v>9615.2494695883543</v>
      </c>
      <c r="S4473" s="110">
        <v>9904.2989804615936</v>
      </c>
      <c r="T4473" s="46">
        <v>9934.8917521174008</v>
      </c>
      <c r="U4473" s="110">
        <f>$L$1*gp_need_index[[#This Row],[Normalised weighted population 2025/26]]</f>
        <v>3906.1604821221786</v>
      </c>
      <c r="V4473" s="4">
        <f>$M$1*gp_need_index[[#This Row],[Normalised travel time adjusted wp 2025/26]]</f>
        <v>5898.8777434300146</v>
      </c>
      <c r="W4473" s="115">
        <v>9805.0382255521927</v>
      </c>
      <c r="X4473" s="43">
        <f>gp_need_index[[#This Row],[Combined weighted population 2025/26]]/gp_need_index[[#This Row],[Registered population 2025/26]]</f>
        <v>1.6423300614279261</v>
      </c>
    </row>
    <row r="4474" spans="1:24" ht="13">
      <c r="A4474" s="8" t="s">
        <v>3671</v>
      </c>
      <c r="B4474" s="3" t="s">
        <v>8561</v>
      </c>
      <c r="C4474" s="74" t="s">
        <v>6434</v>
      </c>
      <c r="D4474" s="74" t="s">
        <v>6798</v>
      </c>
      <c r="E4474" s="74" t="s">
        <v>6624</v>
      </c>
      <c r="F4474" s="41">
        <v>1.0300615716511008</v>
      </c>
      <c r="G4474" s="110">
        <v>14301.333333333334</v>
      </c>
      <c r="H4474" s="4">
        <v>6600.329331970519</v>
      </c>
      <c r="I4474" s="46">
        <v>16177.863584918494</v>
      </c>
      <c r="J4474" s="110">
        <v>16664.195590238254</v>
      </c>
      <c r="K4474" s="46">
        <v>16715.885990520095</v>
      </c>
      <c r="L4474" s="110">
        <f>$L$1*gp_need_index[[#This Row],[Normalised weighted population (base year)]]</f>
        <v>6572.1988410642325</v>
      </c>
      <c r="M4474" s="4">
        <f>$M$1*gp_need_index[[#This Row],[Normalised travel time adjusted wp (base year)]]</f>
        <v>9925.1174840608728</v>
      </c>
      <c r="N4474" s="115">
        <v>16497.316325125106</v>
      </c>
      <c r="O4474" s="43">
        <f>gp_need_index[[#This Row],[Combined weighted population (base year)]]/gp_need_index[[#This Row],[Registered population (base year)]]</f>
        <v>1.1535509270784849</v>
      </c>
      <c r="P4474" s="77">
        <v>14428.096129201464</v>
      </c>
      <c r="Q4474" s="4">
        <v>6730.8779146639135</v>
      </c>
      <c r="R4474" s="46">
        <v>16332.564050192061</v>
      </c>
      <c r="S4474" s="110">
        <v>16823.546594633102</v>
      </c>
      <c r="T4474" s="46">
        <v>16875.511798876811</v>
      </c>
      <c r="U4474" s="110">
        <f>$L$1*gp_need_index[[#This Row],[Normalised weighted population 2025/26]]</f>
        <v>6635.0453481599443</v>
      </c>
      <c r="V4474" s="4">
        <f>$M$1*gp_need_index[[#This Row],[Normalised travel time adjusted wp 2025/26]]</f>
        <v>10019.895882425582</v>
      </c>
      <c r="W4474" s="115">
        <v>16654.941230585526</v>
      </c>
      <c r="X4474" s="43">
        <f>gp_need_index[[#This Row],[Combined weighted population 2025/26]]/gp_need_index[[#This Row],[Registered population 2025/26]]</f>
        <v>1.1543408833322841</v>
      </c>
    </row>
    <row r="4475" spans="1:24" ht="13">
      <c r="A4475" s="8" t="s">
        <v>3842</v>
      </c>
      <c r="B4475" s="3" t="s">
        <v>8560</v>
      </c>
      <c r="C4475" s="74" t="s">
        <v>6434</v>
      </c>
      <c r="D4475" s="74" t="s">
        <v>6798</v>
      </c>
      <c r="E4475" s="74" t="s">
        <v>6505</v>
      </c>
      <c r="F4475" s="41">
        <v>1.0300615716511008</v>
      </c>
      <c r="G4475" s="110">
        <v>6442.916666666667</v>
      </c>
      <c r="H4475" s="4">
        <v>3029.3983395973328</v>
      </c>
      <c r="I4475" s="46">
        <v>7425.2648038325406</v>
      </c>
      <c r="J4475" s="110">
        <v>7648.4799337613495</v>
      </c>
      <c r="K4475" s="46">
        <v>7672.2046306531302</v>
      </c>
      <c r="L4475" s="110">
        <f>$L$1*gp_need_index[[#This Row],[Normalised weighted population (base year)]]</f>
        <v>3016.4870956036757</v>
      </c>
      <c r="M4475" s="4">
        <f>$M$1*gp_need_index[[#This Row],[Normalised travel time adjusted wp (base year)]]</f>
        <v>4555.399119386966</v>
      </c>
      <c r="N4475" s="115">
        <v>7571.8862149906417</v>
      </c>
      <c r="O4475" s="43">
        <f>gp_need_index[[#This Row],[Combined weighted population (base year)]]/gp_need_index[[#This Row],[Registered population (base year)]]</f>
        <v>1.175226470670474</v>
      </c>
      <c r="P4475" s="77">
        <v>6505.5940880999206</v>
      </c>
      <c r="Q4475" s="4">
        <v>3092.6235780144552</v>
      </c>
      <c r="R4475" s="46">
        <v>7504.291908342736</v>
      </c>
      <c r="S4475" s="110">
        <v>7729.8827172361571</v>
      </c>
      <c r="T4475" s="46">
        <v>7753.7590700563896</v>
      </c>
      <c r="U4475" s="110">
        <f>$L$1*gp_need_index[[#This Row],[Normalised weighted population 2025/26]]</f>
        <v>3048.5915723133667</v>
      </c>
      <c r="V4475" s="4">
        <f>$M$1*gp_need_index[[#This Row],[Normalised travel time adjusted wp 2025/26]]</f>
        <v>4603.8223613786331</v>
      </c>
      <c r="W4475" s="115">
        <v>7652.4139336919998</v>
      </c>
      <c r="X4475" s="43">
        <f>gp_need_index[[#This Row],[Combined weighted population 2025/26]]/gp_need_index[[#This Row],[Registered population 2025/26]]</f>
        <v>1.1762821089145188</v>
      </c>
    </row>
    <row r="4476" spans="1:24" ht="13">
      <c r="A4476" s="8" t="s">
        <v>4104</v>
      </c>
      <c r="B4476" s="3" t="s">
        <v>8559</v>
      </c>
      <c r="C4476" s="74" t="s">
        <v>6434</v>
      </c>
      <c r="D4476" s="74" t="s">
        <v>6798</v>
      </c>
      <c r="E4476" s="74" t="s">
        <v>6626</v>
      </c>
      <c r="F4476" s="41">
        <v>1.0300615716511008</v>
      </c>
      <c r="G4476" s="110">
        <v>13553.333333333334</v>
      </c>
      <c r="H4476" s="4">
        <v>8294.573239625146</v>
      </c>
      <c r="I4476" s="46">
        <v>20330.572554280301</v>
      </c>
      <c r="J4476" s="110">
        <v>20941.741517828701</v>
      </c>
      <c r="K4476" s="46">
        <v>21006.700369025188</v>
      </c>
      <c r="L4476" s="110">
        <f>$L$1*gp_need_index[[#This Row],[Normalised weighted population (base year)]]</f>
        <v>8259.2219101151768</v>
      </c>
      <c r="M4476" s="4">
        <f>$M$1*gp_need_index[[#This Row],[Normalised travel time adjusted wp (base year)]]</f>
        <v>12472.803968230033</v>
      </c>
      <c r="N4476" s="115">
        <v>20732.025878345208</v>
      </c>
      <c r="O4476" s="43">
        <f>gp_need_index[[#This Row],[Combined weighted population (base year)]]/gp_need_index[[#This Row],[Registered population (base year)]]</f>
        <v>1.5296625094696414</v>
      </c>
      <c r="P4476" s="77">
        <v>13692.837914599762</v>
      </c>
      <c r="Q4476" s="4">
        <v>8467.8055017829884</v>
      </c>
      <c r="R4476" s="46">
        <v>20547.241752986843</v>
      </c>
      <c r="S4476" s="110">
        <v>21164.924133176748</v>
      </c>
      <c r="T4476" s="46">
        <v>21230.299147844227</v>
      </c>
      <c r="U4476" s="110">
        <f>$L$1*gp_need_index[[#This Row],[Normalised weighted population 2025/26]]</f>
        <v>8347.2429920805953</v>
      </c>
      <c r="V4476" s="4">
        <f>$M$1*gp_need_index[[#This Row],[Normalised travel time adjusted wp 2025/26]]</f>
        <v>12605.566548109442</v>
      </c>
      <c r="W4476" s="115">
        <v>20952.809540190035</v>
      </c>
      <c r="X4476" s="43">
        <f>gp_need_index[[#This Row],[Combined weighted population 2025/26]]/gp_need_index[[#This Row],[Registered population 2025/26]]</f>
        <v>1.5302021152130523</v>
      </c>
    </row>
    <row r="4477" spans="1:24" ht="13">
      <c r="A4477" s="8" t="s">
        <v>3664</v>
      </c>
      <c r="B4477" s="3" t="s">
        <v>8558</v>
      </c>
      <c r="C4477" s="74" t="s">
        <v>6434</v>
      </c>
      <c r="D4477" s="74" t="s">
        <v>6798</v>
      </c>
      <c r="E4477" s="74" t="s">
        <v>6624</v>
      </c>
      <c r="F4477" s="41">
        <v>1.0300615716511008</v>
      </c>
      <c r="G4477" s="110">
        <v>9862.75</v>
      </c>
      <c r="H4477" s="4">
        <v>5180.3642876225285</v>
      </c>
      <c r="I4477" s="46">
        <v>12697.43107505216</v>
      </c>
      <c r="J4477" s="110">
        <v>13079.135809099755</v>
      </c>
      <c r="K4477" s="46">
        <v>13119.705770106992</v>
      </c>
      <c r="L4477" s="110">
        <f>$L$1*gp_need_index[[#This Row],[Normalised weighted population (base year)]]</f>
        <v>5158.28566348807</v>
      </c>
      <c r="M4477" s="4">
        <f>$M$1*gp_need_index[[#This Row],[Normalised travel time adjusted wp (base year)]]</f>
        <v>7789.8725319417981</v>
      </c>
      <c r="N4477" s="115">
        <v>12948.158195429867</v>
      </c>
      <c r="O4477" s="43">
        <f>gp_need_index[[#This Row],[Combined weighted population (base year)]]/gp_need_index[[#This Row],[Registered population (base year)]]</f>
        <v>1.312834472680527</v>
      </c>
      <c r="P4477" s="77">
        <v>9953.4943328017762</v>
      </c>
      <c r="Q4477" s="4">
        <v>5284.3007709355961</v>
      </c>
      <c r="R4477" s="46">
        <v>12822.425528437823</v>
      </c>
      <c r="S4477" s="110">
        <v>13207.88779220186</v>
      </c>
      <c r="T4477" s="46">
        <v>13248.684813382204</v>
      </c>
      <c r="U4477" s="110">
        <f>$L$1*gp_need_index[[#This Row],[Normalised weighted population 2025/26]]</f>
        <v>5209.0642101959638</v>
      </c>
      <c r="V4477" s="4">
        <f>$M$1*gp_need_index[[#This Row],[Normalised travel time adjusted wp 2025/26]]</f>
        <v>7866.4543032110114</v>
      </c>
      <c r="W4477" s="115">
        <v>13075.518513406976</v>
      </c>
      <c r="X4477" s="43">
        <f>gp_need_index[[#This Row],[Combined weighted population 2025/26]]/gp_need_index[[#This Row],[Registered population 2025/26]]</f>
        <v>1.3136611200266179</v>
      </c>
    </row>
    <row r="4478" spans="1:24" ht="13">
      <c r="A4478" s="8" t="s">
        <v>4098</v>
      </c>
      <c r="B4478" s="3" t="s">
        <v>12830</v>
      </c>
      <c r="C4478" s="74" t="s">
        <v>6434</v>
      </c>
      <c r="D4478" s="74" t="s">
        <v>6798</v>
      </c>
      <c r="E4478" s="74" t="s">
        <v>6626</v>
      </c>
      <c r="F4478" s="41">
        <v>1.0300615716511008</v>
      </c>
      <c r="G4478" s="110">
        <v>19292</v>
      </c>
      <c r="H4478" s="4">
        <v>12172.590801371349</v>
      </c>
      <c r="I4478" s="46">
        <v>29835.86175098133</v>
      </c>
      <c r="J4478" s="110">
        <v>30732.774646780792</v>
      </c>
      <c r="K4478" s="46">
        <v>30828.104146165348</v>
      </c>
      <c r="L4478" s="110">
        <f>$L$1*gp_need_index[[#This Row],[Normalised weighted population (base year)]]</f>
        <v>12120.711427233862</v>
      </c>
      <c r="M4478" s="4">
        <f>$M$1*gp_need_index[[#This Row],[Normalised travel time adjusted wp (base year)]]</f>
        <v>18304.2978179606</v>
      </c>
      <c r="N4478" s="115">
        <v>30425.009245194462</v>
      </c>
      <c r="O4478" s="43">
        <f>gp_need_index[[#This Row],[Combined weighted population (base year)]]/gp_need_index[[#This Row],[Registered population (base year)]]</f>
        <v>1.5770790610198249</v>
      </c>
      <c r="P4478" s="77">
        <v>19484.923213219892</v>
      </c>
      <c r="Q4478" s="4">
        <v>12424.286613535853</v>
      </c>
      <c r="R4478" s="46">
        <v>30147.695362507606</v>
      </c>
      <c r="S4478" s="110">
        <v>31053.982466763187</v>
      </c>
      <c r="T4478" s="46">
        <v>31149.90317720249</v>
      </c>
      <c r="U4478" s="110">
        <f>$L$1*gp_need_index[[#This Row],[Normalised weighted population 2025/26]]</f>
        <v>12247.392709315411</v>
      </c>
      <c r="V4478" s="4">
        <f>$M$1*gp_need_index[[#This Row],[Normalised travel time adjusted wp 2025/26]]</f>
        <v>18495.367151115417</v>
      </c>
      <c r="W4478" s="115">
        <v>30742.75986043083</v>
      </c>
      <c r="X4478" s="43">
        <f>gp_need_index[[#This Row],[Combined weighted population 2025/26]]/gp_need_index[[#This Row],[Registered population 2025/26]]</f>
        <v>1.5777716711540777</v>
      </c>
    </row>
    <row r="4479" spans="1:24" ht="13">
      <c r="A4479" s="8" t="s">
        <v>3840</v>
      </c>
      <c r="B4479" s="3" t="s">
        <v>8557</v>
      </c>
      <c r="C4479" s="74" t="s">
        <v>6434</v>
      </c>
      <c r="D4479" s="74" t="s">
        <v>6798</v>
      </c>
      <c r="E4479" s="74" t="s">
        <v>6490</v>
      </c>
      <c r="F4479" s="41">
        <v>1.0300615716511008</v>
      </c>
      <c r="G4479" s="110">
        <v>12233.166666666668</v>
      </c>
      <c r="H4479" s="4">
        <v>4395.626101984114</v>
      </c>
      <c r="I4479" s="46">
        <v>10773.983519845922</v>
      </c>
      <c r="J4479" s="110">
        <v>11097.86639739555</v>
      </c>
      <c r="K4479" s="46">
        <v>11132.290690680478</v>
      </c>
      <c r="L4479" s="110">
        <f>$L$1*gp_need_index[[#This Row],[Normalised weighted population (base year)]]</f>
        <v>4376.8920185967345</v>
      </c>
      <c r="M4479" s="4">
        <f>$M$1*gp_need_index[[#This Row],[Normalised travel time adjusted wp (base year)]]</f>
        <v>6609.8376738380202</v>
      </c>
      <c r="N4479" s="115">
        <v>10986.729692434754</v>
      </c>
      <c r="O4479" s="43">
        <f>gp_need_index[[#This Row],[Combined weighted population (base year)]]/gp_need_index[[#This Row],[Registered population (base year)]]</f>
        <v>0.89811003085339736</v>
      </c>
      <c r="P4479" s="77">
        <v>12335.106554803595</v>
      </c>
      <c r="Q4479" s="4">
        <v>4474.2314708438153</v>
      </c>
      <c r="R4479" s="46">
        <v>10856.781685749898</v>
      </c>
      <c r="S4479" s="110">
        <v>11183.153606296428</v>
      </c>
      <c r="T4479" s="46">
        <v>11217.696552278183</v>
      </c>
      <c r="U4479" s="110">
        <f>$L$1*gp_need_index[[#This Row],[Normalised weighted population 2025/26]]</f>
        <v>4410.5284754218274</v>
      </c>
      <c r="V4479" s="4">
        <f>$M$1*gp_need_index[[#This Row],[Normalised travel time adjusted wp 2025/26]]</f>
        <v>6660.5477116227594</v>
      </c>
      <c r="W4479" s="115">
        <v>11071.076187044586</v>
      </c>
      <c r="X4479" s="43">
        <f>gp_need_index[[#This Row],[Combined weighted population 2025/26]]/gp_need_index[[#This Row],[Registered population 2025/26]]</f>
        <v>0.89752578446379416</v>
      </c>
    </row>
    <row r="4480" spans="1:24" ht="13">
      <c r="A4480" s="8" t="s">
        <v>4108</v>
      </c>
      <c r="B4480" s="3" t="s">
        <v>8556</v>
      </c>
      <c r="C4480" s="74" t="s">
        <v>6434</v>
      </c>
      <c r="D4480" s="74" t="s">
        <v>6798</v>
      </c>
      <c r="E4480" s="74" t="s">
        <v>6626</v>
      </c>
      <c r="F4480" s="41">
        <v>1.0300615716511008</v>
      </c>
      <c r="G4480" s="110">
        <v>6537.25</v>
      </c>
      <c r="H4480" s="4">
        <v>4667.4450626368944</v>
      </c>
      <c r="I4480" s="46">
        <v>11440.230587842174</v>
      </c>
      <c r="J4480" s="110">
        <v>11784.141899363707</v>
      </c>
      <c r="K4480" s="46">
        <v>11820.694939590441</v>
      </c>
      <c r="L4480" s="110">
        <f>$L$1*gp_need_index[[#This Row],[Normalised weighted population (base year)]]</f>
        <v>4647.5524914807675</v>
      </c>
      <c r="M4480" s="4">
        <f>$M$1*gp_need_index[[#This Row],[Normalised travel time adjusted wp (base year)]]</f>
        <v>7018.5801748836066</v>
      </c>
      <c r="N4480" s="115">
        <v>11666.132666364374</v>
      </c>
      <c r="O4480" s="43">
        <f>gp_need_index[[#This Row],[Combined weighted population (base year)]]/gp_need_index[[#This Row],[Registered population (base year)]]</f>
        <v>1.784562723831026</v>
      </c>
      <c r="P4480" s="77">
        <v>6608.0615053195961</v>
      </c>
      <c r="Q4480" s="4">
        <v>4765.1954357218519</v>
      </c>
      <c r="R4480" s="46">
        <v>11562.809584772585</v>
      </c>
      <c r="S4480" s="110">
        <v>11910.405813593261</v>
      </c>
      <c r="T4480" s="46">
        <v>11947.195123578962</v>
      </c>
      <c r="U4480" s="110">
        <f>$L$1*gp_need_index[[#This Row],[Normalised weighted population 2025/26]]</f>
        <v>4697.3497676993575</v>
      </c>
      <c r="V4480" s="4">
        <f>$M$1*gp_need_index[[#This Row],[Normalised travel time adjusted wp 2025/26]]</f>
        <v>7093.6901145274533</v>
      </c>
      <c r="W4480" s="115">
        <v>11791.039882226811</v>
      </c>
      <c r="X4480" s="43">
        <f>gp_need_index[[#This Row],[Combined weighted population 2025/26]]/gp_need_index[[#This Row],[Registered population 2025/26]]</f>
        <v>1.7843417275603191</v>
      </c>
    </row>
    <row r="4481" spans="1:24" ht="13">
      <c r="A4481" s="8" t="s">
        <v>4018</v>
      </c>
      <c r="B4481" s="3" t="s">
        <v>8555</v>
      </c>
      <c r="C4481" s="74" t="s">
        <v>6434</v>
      </c>
      <c r="D4481" s="74" t="s">
        <v>6798</v>
      </c>
      <c r="E4481" s="74" t="s">
        <v>6623</v>
      </c>
      <c r="F4481" s="41">
        <v>1.0300615716511008</v>
      </c>
      <c r="G4481" s="110">
        <v>17812.916666666668</v>
      </c>
      <c r="H4481" s="4">
        <v>6681.004359486762</v>
      </c>
      <c r="I4481" s="46">
        <v>16375.603655788211</v>
      </c>
      <c r="J4481" s="110">
        <v>16867.880038416715</v>
      </c>
      <c r="K4481" s="46">
        <v>16920.202244212389</v>
      </c>
      <c r="L4481" s="110">
        <f>$L$1*gp_need_index[[#This Row],[Normalised weighted population (base year)]]</f>
        <v>6652.5300329907996</v>
      </c>
      <c r="M4481" s="4">
        <f>$M$1*gp_need_index[[#This Row],[Normalised travel time adjusted wp (base year)]]</f>
        <v>10046.430995229184</v>
      </c>
      <c r="N4481" s="115">
        <v>16698.961028219983</v>
      </c>
      <c r="O4481" s="43">
        <f>gp_need_index[[#This Row],[Combined weighted population (base year)]]/gp_need_index[[#This Row],[Registered population (base year)]]</f>
        <v>0.93746360243568472</v>
      </c>
      <c r="P4481" s="77">
        <v>17968.775914272177</v>
      </c>
      <c r="Q4481" s="4">
        <v>6800.7084235293096</v>
      </c>
      <c r="R4481" s="46">
        <v>16502.0087011219</v>
      </c>
      <c r="S4481" s="110">
        <v>16998.085018077763</v>
      </c>
      <c r="T4481" s="46">
        <v>17050.58934317638</v>
      </c>
      <c r="U4481" s="110">
        <f>$L$1*gp_need_index[[#This Row],[Normalised weighted population 2025/26]]</f>
        <v>6703.8816275994477</v>
      </c>
      <c r="V4481" s="4">
        <f>$M$1*gp_need_index[[#This Row],[Normalised travel time adjusted wp 2025/26]]</f>
        <v>10123.848804632611</v>
      </c>
      <c r="W4481" s="115">
        <v>16827.73043223206</v>
      </c>
      <c r="X4481" s="43">
        <f>gp_need_index[[#This Row],[Combined weighted population 2025/26]]/gp_need_index[[#This Row],[Registered population 2025/26]]</f>
        <v>0.93649842997185961</v>
      </c>
    </row>
    <row r="4482" spans="1:24" ht="13">
      <c r="A4482" s="8" t="s">
        <v>4024</v>
      </c>
      <c r="B4482" s="3" t="s">
        <v>8554</v>
      </c>
      <c r="C4482" s="74" t="s">
        <v>6434</v>
      </c>
      <c r="D4482" s="74" t="s">
        <v>6798</v>
      </c>
      <c r="E4482" s="74" t="s">
        <v>6623</v>
      </c>
      <c r="F4482" s="41">
        <v>1.0300615716511008</v>
      </c>
      <c r="G4482" s="110">
        <v>12135.25</v>
      </c>
      <c r="H4482" s="4">
        <v>5020.1726085585869</v>
      </c>
      <c r="I4482" s="46">
        <v>12304.790192909726</v>
      </c>
      <c r="J4482" s="110">
        <v>12674.691524945643</v>
      </c>
      <c r="K4482" s="46">
        <v>12714.006946732765</v>
      </c>
      <c r="L4482" s="110">
        <f>$L$1*gp_need_index[[#This Row],[Normalised weighted population (base year)]]</f>
        <v>4998.7767186248821</v>
      </c>
      <c r="M4482" s="4">
        <f>$M$1*gp_need_index[[#This Row],[Normalised travel time adjusted wp (base year)]]</f>
        <v>7548.9873950475876</v>
      </c>
      <c r="N4482" s="115">
        <v>12547.764113672471</v>
      </c>
      <c r="O4482" s="43">
        <f>gp_need_index[[#This Row],[Combined weighted population (base year)]]/gp_need_index[[#This Row],[Registered population (base year)]]</f>
        <v>1.03399304618137</v>
      </c>
      <c r="P4482" s="77">
        <v>12242.383338643867</v>
      </c>
      <c r="Q4482" s="4">
        <v>5115.5174531618622</v>
      </c>
      <c r="R4482" s="46">
        <v>12412.870581357629</v>
      </c>
      <c r="S4482" s="110">
        <v>12786.020979734953</v>
      </c>
      <c r="T4482" s="46">
        <v>12825.514922818762</v>
      </c>
      <c r="U4482" s="110">
        <f>$L$1*gp_need_index[[#This Row],[Normalised weighted population 2025/26]]</f>
        <v>5042.6839873424442</v>
      </c>
      <c r="V4482" s="4">
        <f>$M$1*gp_need_index[[#This Row],[Normalised travel time adjusted wp 2025/26]]</f>
        <v>7615.1956572773615</v>
      </c>
      <c r="W4482" s="115">
        <v>12657.879644619807</v>
      </c>
      <c r="X4482" s="43">
        <f>gp_need_index[[#This Row],[Combined weighted population 2025/26]]/gp_need_index[[#This Row],[Registered population 2025/26]]</f>
        <v>1.0339391680919188</v>
      </c>
    </row>
    <row r="4483" spans="1:24" ht="13">
      <c r="A4483" s="8" t="s">
        <v>4023</v>
      </c>
      <c r="B4483" s="3" t="s">
        <v>8553</v>
      </c>
      <c r="C4483" s="74" t="s">
        <v>6434</v>
      </c>
      <c r="D4483" s="74" t="s">
        <v>6798</v>
      </c>
      <c r="E4483" s="74" t="s">
        <v>6625</v>
      </c>
      <c r="F4483" s="41">
        <v>1.0300615716511008</v>
      </c>
      <c r="G4483" s="110">
        <v>12884.416666666668</v>
      </c>
      <c r="H4483" s="4">
        <v>5061.7236350863432</v>
      </c>
      <c r="I4483" s="46">
        <v>12406.634632053596</v>
      </c>
      <c r="J4483" s="110">
        <v>12779.597567994104</v>
      </c>
      <c r="K4483" s="46">
        <v>12819.238396148896</v>
      </c>
      <c r="L4483" s="110">
        <f>$L$1*gp_need_index[[#This Row],[Normalised weighted population (base year)]]</f>
        <v>5040.1506553870977</v>
      </c>
      <c r="M4483" s="4">
        <f>$M$1*gp_need_index[[#This Row],[Normalised travel time adjusted wp (base year)]]</f>
        <v>7611.4689469716332</v>
      </c>
      <c r="N4483" s="115">
        <v>12651.619602358731</v>
      </c>
      <c r="O4483" s="43">
        <f>gp_need_index[[#This Row],[Combined weighted population (base year)]]/gp_need_index[[#This Row],[Registered population (base year)]]</f>
        <v>0.98193188948086352</v>
      </c>
      <c r="P4483" s="77">
        <v>13000.371193841002</v>
      </c>
      <c r="Q4483" s="4">
        <v>5162.6232851289851</v>
      </c>
      <c r="R4483" s="46">
        <v>12527.173504021624</v>
      </c>
      <c r="S4483" s="110">
        <v>12903.760027898543</v>
      </c>
      <c r="T4483" s="46">
        <v>12943.617647788007</v>
      </c>
      <c r="U4483" s="110">
        <f>$L$1*gp_need_index[[#This Row],[Normalised weighted population 2025/26]]</f>
        <v>5089.1191381841709</v>
      </c>
      <c r="V4483" s="4">
        <f>$M$1*gp_need_index[[#This Row],[Normalised travel time adjusted wp 2025/26]]</f>
        <v>7685.3195753976615</v>
      </c>
      <c r="W4483" s="115">
        <v>12774.438713581832</v>
      </c>
      <c r="X4483" s="43">
        <f>gp_need_index[[#This Row],[Combined weighted population 2025/26]]/gp_need_index[[#This Row],[Registered population 2025/26]]</f>
        <v>0.98262107466852899</v>
      </c>
    </row>
    <row r="4484" spans="1:24" ht="13">
      <c r="A4484" s="8" t="s">
        <v>3828</v>
      </c>
      <c r="B4484" s="3" t="s">
        <v>8552</v>
      </c>
      <c r="C4484" s="74" t="s">
        <v>6434</v>
      </c>
      <c r="D4484" s="74" t="s">
        <v>6798</v>
      </c>
      <c r="E4484" s="74" t="s">
        <v>6490</v>
      </c>
      <c r="F4484" s="41">
        <v>1.0300615716511008</v>
      </c>
      <c r="G4484" s="110">
        <v>17956.5</v>
      </c>
      <c r="H4484" s="4">
        <v>6878.0289695775627</v>
      </c>
      <c r="I4484" s="46">
        <v>16858.524598760177</v>
      </c>
      <c r="J4484" s="110">
        <v>17365.31834391765</v>
      </c>
      <c r="K4484" s="46">
        <v>17419.183545592583</v>
      </c>
      <c r="L4484" s="110">
        <f>$L$1*gp_need_index[[#This Row],[Normalised weighted population (base year)]]</f>
        <v>6848.7149275577667</v>
      </c>
      <c r="M4484" s="4">
        <f>$M$1*gp_need_index[[#This Row],[Normalised travel time adjusted wp (base year)]]</f>
        <v>10342.70293925636</v>
      </c>
      <c r="N4484" s="115">
        <v>17191.417866814125</v>
      </c>
      <c r="O4484" s="43">
        <f>gp_need_index[[#This Row],[Combined weighted population (base year)]]/gp_need_index[[#This Row],[Registered population (base year)]]</f>
        <v>0.95739246884493778</v>
      </c>
      <c r="P4484" s="77">
        <v>18107.483148422194</v>
      </c>
      <c r="Q4484" s="4">
        <v>7006.3952976720502</v>
      </c>
      <c r="R4484" s="46">
        <v>17001.110614544115</v>
      </c>
      <c r="S4484" s="110">
        <v>17512.190719431524</v>
      </c>
      <c r="T4484" s="46">
        <v>17566.283033580097</v>
      </c>
      <c r="U4484" s="110">
        <f>$L$1*gp_need_index[[#This Row],[Normalised weighted population 2025/26]]</f>
        <v>6906.6399831603349</v>
      </c>
      <c r="V4484" s="4">
        <f>$M$1*gp_need_index[[#This Row],[Normalised travel time adjusted wp 2025/26]]</f>
        <v>10430.043789807103</v>
      </c>
      <c r="W4484" s="115">
        <v>17336.683772967437</v>
      </c>
      <c r="X4484" s="43">
        <f>gp_need_index[[#This Row],[Combined weighted population 2025/26]]/gp_need_index[[#This Row],[Registered population 2025/26]]</f>
        <v>0.95743199818899616</v>
      </c>
    </row>
    <row r="4485" spans="1:24" ht="13">
      <c r="A4485" s="8" t="s">
        <v>4102</v>
      </c>
      <c r="B4485" s="3" t="s">
        <v>8551</v>
      </c>
      <c r="C4485" s="74" t="s">
        <v>6434</v>
      </c>
      <c r="D4485" s="74" t="s">
        <v>6798</v>
      </c>
      <c r="E4485" s="74" t="s">
        <v>6626</v>
      </c>
      <c r="F4485" s="41">
        <v>1.0300615716511008</v>
      </c>
      <c r="G4485" s="110">
        <v>5147</v>
      </c>
      <c r="H4485" s="4">
        <v>3475.4823779520361</v>
      </c>
      <c r="I4485" s="46">
        <v>8518.6476271646916</v>
      </c>
      <c r="J4485" s="110">
        <v>8774.7315631791826</v>
      </c>
      <c r="K4485" s="46">
        <v>8801.9497618861242</v>
      </c>
      <c r="L4485" s="110">
        <f>$L$1*gp_need_index[[#This Row],[Normalised weighted population (base year)]]</f>
        <v>3460.6699314041985</v>
      </c>
      <c r="M4485" s="4">
        <f>$M$1*gp_need_index[[#This Row],[Normalised travel time adjusted wp (base year)]]</f>
        <v>5226.1893581390286</v>
      </c>
      <c r="N4485" s="115">
        <v>8686.8592895432266</v>
      </c>
      <c r="O4485" s="43">
        <f>gp_need_index[[#This Row],[Combined weighted population (base year)]]/gp_need_index[[#This Row],[Registered population (base year)]]</f>
        <v>1.687751950562119</v>
      </c>
      <c r="P4485" s="77">
        <v>5199.1134838906528</v>
      </c>
      <c r="Q4485" s="4">
        <v>3547.3016200144839</v>
      </c>
      <c r="R4485" s="46">
        <v>8607.5741751333644</v>
      </c>
      <c r="S4485" s="110">
        <v>8866.3313829413</v>
      </c>
      <c r="T4485" s="46">
        <v>8893.7180411952704</v>
      </c>
      <c r="U4485" s="110">
        <f>$L$1*gp_need_index[[#This Row],[Normalised weighted population 2025/26]]</f>
        <v>3496.7960213808988</v>
      </c>
      <c r="V4485" s="4">
        <f>$M$1*gp_need_index[[#This Row],[Normalised travel time adjusted wp 2025/26]]</f>
        <v>5280.6771043446397</v>
      </c>
      <c r="W4485" s="115">
        <v>8777.4731257255389</v>
      </c>
      <c r="X4485" s="43">
        <f>gp_need_index[[#This Row],[Combined weighted population 2025/26]]/gp_need_index[[#This Row],[Registered population 2025/26]]</f>
        <v>1.6882634227782025</v>
      </c>
    </row>
    <row r="4486" spans="1:24" ht="13">
      <c r="A4486" s="8" t="s">
        <v>4021</v>
      </c>
      <c r="B4486" s="3" t="s">
        <v>8550</v>
      </c>
      <c r="C4486" s="74" t="s">
        <v>6434</v>
      </c>
      <c r="D4486" s="74" t="s">
        <v>6798</v>
      </c>
      <c r="E4486" s="74" t="s">
        <v>6625</v>
      </c>
      <c r="F4486" s="41">
        <v>1.0300615716511008</v>
      </c>
      <c r="G4486" s="110">
        <v>5220.166666666667</v>
      </c>
      <c r="H4486" s="4">
        <v>2383.0410540940647</v>
      </c>
      <c r="I4486" s="46">
        <v>5840.9984034666877</v>
      </c>
      <c r="J4486" s="110">
        <v>6016.5879954864668</v>
      </c>
      <c r="K4486" s="46">
        <v>6035.2507530215371</v>
      </c>
      <c r="L4486" s="110">
        <f>$L$1*gp_need_index[[#This Row],[Normalised weighted population (base year)]]</f>
        <v>2372.8845738140894</v>
      </c>
      <c r="M4486" s="4">
        <f>$M$1*gp_need_index[[#This Row],[Normalised travel time adjusted wp (base year)]]</f>
        <v>3583.4518615092484</v>
      </c>
      <c r="N4486" s="115">
        <v>5956.3364353233374</v>
      </c>
      <c r="O4486" s="43">
        <f>gp_need_index[[#This Row],[Combined weighted population (base year)]]/gp_need_index[[#This Row],[Registered population (base year)]]</f>
        <v>1.1410241886255235</v>
      </c>
      <c r="P4486" s="77">
        <v>5269.2066376953517</v>
      </c>
      <c r="Q4486" s="4">
        <v>2431.0598529045728</v>
      </c>
      <c r="R4486" s="46">
        <v>5898.9988023571213</v>
      </c>
      <c r="S4486" s="110">
        <v>6076.3319775239379</v>
      </c>
      <c r="T4486" s="46">
        <v>6095.1007805517929</v>
      </c>
      <c r="U4486" s="110">
        <f>$L$1*gp_need_index[[#This Row],[Normalised weighted population 2025/26]]</f>
        <v>2396.4470270618922</v>
      </c>
      <c r="V4486" s="4">
        <f>$M$1*gp_need_index[[#This Row],[Normalised travel time adjusted wp 2025/26]]</f>
        <v>3618.988030815437</v>
      </c>
      <c r="W4486" s="115">
        <v>6015.4350578773292</v>
      </c>
      <c r="X4486" s="43">
        <f>gp_need_index[[#This Row],[Combined weighted population 2025/26]]/gp_need_index[[#This Row],[Registered population 2025/26]]</f>
        <v>1.1416206407324279</v>
      </c>
    </row>
    <row r="4487" spans="1:24" ht="13">
      <c r="A4487" s="8" t="s">
        <v>4103</v>
      </c>
      <c r="B4487" s="3" t="s">
        <v>8549</v>
      </c>
      <c r="C4487" s="74" t="s">
        <v>6434</v>
      </c>
      <c r="D4487" s="74" t="s">
        <v>6798</v>
      </c>
      <c r="E4487" s="74" t="s">
        <v>6626</v>
      </c>
      <c r="F4487" s="41">
        <v>1.0300615716511008</v>
      </c>
      <c r="G4487" s="110">
        <v>48166.666666666672</v>
      </c>
      <c r="H4487" s="4">
        <v>20450.149787440907</v>
      </c>
      <c r="I4487" s="46">
        <v>50124.731193314132</v>
      </c>
      <c r="J4487" s="110">
        <v>51631.559391574112</v>
      </c>
      <c r="K4487" s="46">
        <v>51791.714495231769</v>
      </c>
      <c r="L4487" s="110">
        <f>$L$1*gp_need_index[[#This Row],[Normalised weighted population (base year)]]</f>
        <v>20362.99159825157</v>
      </c>
      <c r="M4487" s="4">
        <f>$M$1*gp_need_index[[#This Row],[Normalised travel time adjusted wp (base year)]]</f>
        <v>30751.516931716043</v>
      </c>
      <c r="N4487" s="115">
        <v>51114.508529967614</v>
      </c>
      <c r="O4487" s="43">
        <f>gp_need_index[[#This Row],[Combined weighted population (base year)]]/gp_need_index[[#This Row],[Registered population (base year)]]</f>
        <v>1.0612008691342756</v>
      </c>
      <c r="P4487" s="77">
        <v>48602.427431112941</v>
      </c>
      <c r="Q4487" s="4">
        <v>20854.875326866793</v>
      </c>
      <c r="R4487" s="46">
        <v>50604.630087370933</v>
      </c>
      <c r="S4487" s="110">
        <v>52125.884800619882</v>
      </c>
      <c r="T4487" s="46">
        <v>52286.893196490011</v>
      </c>
      <c r="U4487" s="110">
        <f>$L$1*gp_need_index[[#This Row],[Normalised weighted population 2025/26]]</f>
        <v>20557.948796326127</v>
      </c>
      <c r="V4487" s="4">
        <f>$M$1*gp_need_index[[#This Row],[Normalised travel time adjusted wp 2025/26]]</f>
        <v>31045.531068231452</v>
      </c>
      <c r="W4487" s="115">
        <v>51603.479864557579</v>
      </c>
      <c r="X4487" s="43">
        <f>gp_need_index[[#This Row],[Combined weighted population 2025/26]]/gp_need_index[[#This Row],[Registered population 2025/26]]</f>
        <v>1.0617469659863843</v>
      </c>
    </row>
    <row r="4488" spans="1:24" ht="13">
      <c r="A4488" s="8" t="s">
        <v>3669</v>
      </c>
      <c r="B4488" s="3" t="s">
        <v>8548</v>
      </c>
      <c r="C4488" s="74" t="s">
        <v>6434</v>
      </c>
      <c r="D4488" s="74" t="s">
        <v>6798</v>
      </c>
      <c r="E4488" s="74" t="s">
        <v>6625</v>
      </c>
      <c r="F4488" s="41">
        <v>1.0300615716511008</v>
      </c>
      <c r="G4488" s="110">
        <v>9409.4166666666679</v>
      </c>
      <c r="H4488" s="4">
        <v>4123.7155302032797</v>
      </c>
      <c r="I4488" s="46">
        <v>10107.511906640188</v>
      </c>
      <c r="J4488" s="110">
        <v>10411.359600036007</v>
      </c>
      <c r="K4488" s="46">
        <v>10443.654428927675</v>
      </c>
      <c r="L4488" s="110">
        <f>$L$1*gp_need_index[[#This Row],[Normalised weighted population (base year)]]</f>
        <v>4106.1403250297126</v>
      </c>
      <c r="M4488" s="4">
        <f>$M$1*gp_need_index[[#This Row],[Normalised travel time adjusted wp (base year)]]</f>
        <v>6200.9574143317514</v>
      </c>
      <c r="N4488" s="115">
        <v>10307.097739361463</v>
      </c>
      <c r="O4488" s="43">
        <f>gp_need_index[[#This Row],[Combined weighted population (base year)]]/gp_need_index[[#This Row],[Registered population (base year)]]</f>
        <v>1.0954024148887864</v>
      </c>
      <c r="P4488" s="77">
        <v>9494.7473589496876</v>
      </c>
      <c r="Q4488" s="4">
        <v>4209.8584415611331</v>
      </c>
      <c r="R4488" s="46">
        <v>10215.277042723208</v>
      </c>
      <c r="S4488" s="110">
        <v>10522.364325478877</v>
      </c>
      <c r="T4488" s="46">
        <v>10554.866200646784</v>
      </c>
      <c r="U4488" s="110">
        <f>$L$1*gp_need_index[[#This Row],[Normalised weighted population 2025/26]]</f>
        <v>4149.9195236089499</v>
      </c>
      <c r="V4488" s="4">
        <f>$M$1*gp_need_index[[#This Row],[Normalised travel time adjusted wp 2025/26]]</f>
        <v>6266.9898041523502</v>
      </c>
      <c r="W4488" s="115">
        <v>10416.909327761299</v>
      </c>
      <c r="X4488" s="43">
        <f>gp_need_index[[#This Row],[Combined weighted population 2025/26]]/gp_need_index[[#This Row],[Registered population 2025/26]]</f>
        <v>1.0971233813759549</v>
      </c>
    </row>
    <row r="4489" spans="1:24" ht="13">
      <c r="A4489" s="8" t="s">
        <v>3849</v>
      </c>
      <c r="B4489" s="3" t="s">
        <v>12831</v>
      </c>
      <c r="C4489" s="74" t="s">
        <v>6434</v>
      </c>
      <c r="D4489" s="74" t="s">
        <v>6798</v>
      </c>
      <c r="E4489" s="74" t="s">
        <v>6505</v>
      </c>
      <c r="F4489" s="41">
        <v>1.0300615716511008</v>
      </c>
      <c r="G4489" s="110">
        <v>8028.5000000000009</v>
      </c>
      <c r="H4489" s="4">
        <v>5521.1085907458</v>
      </c>
      <c r="I4489" s="46">
        <v>13532.618923416789</v>
      </c>
      <c r="J4489" s="110">
        <v>13939.430716810124</v>
      </c>
      <c r="K4489" s="46">
        <v>13982.669212754985</v>
      </c>
      <c r="L4489" s="110">
        <f>$L$1*gp_need_index[[#This Row],[Normalised weighted population (base year)]]</f>
        <v>5497.5777202099462</v>
      </c>
      <c r="M4489" s="4">
        <f>$M$1*gp_need_index[[#This Row],[Normalised travel time adjusted wp (base year)]]</f>
        <v>8302.2601826824375</v>
      </c>
      <c r="N4489" s="115">
        <v>13799.837902892385</v>
      </c>
      <c r="O4489" s="43">
        <f>gp_need_index[[#This Row],[Combined weighted population (base year)]]/gp_need_index[[#This Row],[Registered population (base year)]]</f>
        <v>1.7188563122491602</v>
      </c>
      <c r="P4489" s="77">
        <v>8119.8277237578277</v>
      </c>
      <c r="Q4489" s="4">
        <v>5638.226851787339</v>
      </c>
      <c r="R4489" s="46">
        <v>13681.231832434376</v>
      </c>
      <c r="S4489" s="110">
        <v>14092.511163440424</v>
      </c>
      <c r="T4489" s="46">
        <v>14136.040642602002</v>
      </c>
      <c r="U4489" s="110">
        <f>$L$1*gp_need_index[[#This Row],[Normalised weighted population 2025/26]]</f>
        <v>5557.951179491869</v>
      </c>
      <c r="V4489" s="4">
        <f>$M$1*gp_need_index[[#This Row],[Normalised travel time adjusted wp 2025/26]]</f>
        <v>8393.3250212912517</v>
      </c>
      <c r="W4489" s="115">
        <v>13951.276200783121</v>
      </c>
      <c r="X4489" s="43">
        <f>gp_need_index[[#This Row],[Combined weighted population 2025/26]]/gp_need_index[[#This Row],[Registered population 2025/26]]</f>
        <v>1.7181739164198078</v>
      </c>
    </row>
    <row r="4490" spans="1:24" ht="13">
      <c r="A4490" s="8" t="s">
        <v>4107</v>
      </c>
      <c r="B4490" s="3" t="s">
        <v>8547</v>
      </c>
      <c r="C4490" s="74" t="s">
        <v>6434</v>
      </c>
      <c r="D4490" s="74" t="s">
        <v>6798</v>
      </c>
      <c r="E4490" s="74" t="s">
        <v>6626</v>
      </c>
      <c r="F4490" s="41">
        <v>1.0300615716511008</v>
      </c>
      <c r="G4490" s="110">
        <v>12626.083333333334</v>
      </c>
      <c r="H4490" s="4">
        <v>6754.1553227903278</v>
      </c>
      <c r="I4490" s="46">
        <v>16554.901725007003</v>
      </c>
      <c r="J4490" s="110">
        <v>17052.568089390232</v>
      </c>
      <c r="K4490" s="46">
        <v>17105.463176080782</v>
      </c>
      <c r="L4490" s="110">
        <f>$L$1*gp_need_index[[#This Row],[Normalised weighted population (base year)]]</f>
        <v>6725.3692281378853</v>
      </c>
      <c r="M4490" s="4">
        <f>$M$1*gp_need_index[[#This Row],[Normalised travel time adjusted wp (base year)]]</f>
        <v>10156.430340465398</v>
      </c>
      <c r="N4490" s="115">
        <v>16881.799568603285</v>
      </c>
      <c r="O4490" s="43">
        <f>gp_need_index[[#This Row],[Combined weighted population (base year)]]/gp_need_index[[#This Row],[Registered population (base year)]]</f>
        <v>1.3370575120500512</v>
      </c>
      <c r="P4490" s="77">
        <v>12752.87575900794</v>
      </c>
      <c r="Q4490" s="4">
        <v>6893.0543802686907</v>
      </c>
      <c r="R4490" s="46">
        <v>16726.087383330105</v>
      </c>
      <c r="S4490" s="110">
        <v>17228.899857646655</v>
      </c>
      <c r="T4490" s="46">
        <v>17282.117132313499</v>
      </c>
      <c r="U4490" s="110">
        <f>$L$1*gp_need_index[[#This Row],[Normalised weighted population 2025/26]]</f>
        <v>6794.9127855632751</v>
      </c>
      <c r="V4490" s="4">
        <f>$M$1*gp_need_index[[#This Row],[Normalised travel time adjusted wp 2025/26]]</f>
        <v>10261.319262932817</v>
      </c>
      <c r="W4490" s="115">
        <v>17056.232048496091</v>
      </c>
      <c r="X4490" s="43">
        <f>gp_need_index[[#This Row],[Combined weighted population 2025/26]]/gp_need_index[[#This Row],[Registered population 2025/26]]</f>
        <v>1.3374420303944774</v>
      </c>
    </row>
    <row r="4491" spans="1:24" ht="13">
      <c r="A4491" s="8" t="s">
        <v>3833</v>
      </c>
      <c r="B4491" s="3" t="s">
        <v>8546</v>
      </c>
      <c r="C4491" s="74" t="s">
        <v>6434</v>
      </c>
      <c r="D4491" s="74" t="s">
        <v>6798</v>
      </c>
      <c r="E4491" s="74" t="s">
        <v>6622</v>
      </c>
      <c r="F4491" s="41">
        <v>1.0300615716511008</v>
      </c>
      <c r="G4491" s="110">
        <v>7419.5</v>
      </c>
      <c r="H4491" s="4">
        <v>3463.5417909645807</v>
      </c>
      <c r="I4491" s="46">
        <v>8489.3804228039608</v>
      </c>
      <c r="J4491" s="110">
        <v>8744.5845406575336</v>
      </c>
      <c r="K4491" s="46">
        <v>8771.709226800187</v>
      </c>
      <c r="L4491" s="110">
        <f>$L$1*gp_need_index[[#This Row],[Normalised weighted population (base year)]]</f>
        <v>3448.7802349945869</v>
      </c>
      <c r="M4491" s="4">
        <f>$M$1*gp_need_index[[#This Row],[Normalised travel time adjusted wp (base year)]]</f>
        <v>5208.2339315658273</v>
      </c>
      <c r="N4491" s="115">
        <v>8657.0141665604133</v>
      </c>
      <c r="O4491" s="43">
        <f>gp_need_index[[#This Row],[Combined weighted population (base year)]]/gp_need_index[[#This Row],[Registered population (base year)]]</f>
        <v>1.1667921243426664</v>
      </c>
      <c r="P4491" s="77">
        <v>7489.9837205144722</v>
      </c>
      <c r="Q4491" s="4">
        <v>3535.352000229122</v>
      </c>
      <c r="R4491" s="46">
        <v>8578.5782650909805</v>
      </c>
      <c r="S4491" s="110">
        <v>8836.463810271589</v>
      </c>
      <c r="T4491" s="46">
        <v>8863.758212442377</v>
      </c>
      <c r="U4491" s="110">
        <f>$L$1*gp_need_index[[#This Row],[Normalised weighted population 2025/26]]</f>
        <v>3485.0165373114564</v>
      </c>
      <c r="V4491" s="4">
        <f>$M$1*gp_need_index[[#This Row],[Normalised travel time adjusted wp 2025/26]]</f>
        <v>5262.8883481672265</v>
      </c>
      <c r="W4491" s="115">
        <v>8747.9048854786834</v>
      </c>
      <c r="X4491" s="43">
        <f>gp_need_index[[#This Row],[Combined weighted population 2025/26]]/gp_need_index[[#This Row],[Registered population 2025/26]]</f>
        <v>1.1679471160289527</v>
      </c>
    </row>
    <row r="4492" spans="1:24" ht="13">
      <c r="A4492" s="8" t="s">
        <v>3834</v>
      </c>
      <c r="B4492" s="3" t="s">
        <v>8545</v>
      </c>
      <c r="C4492" s="74" t="s">
        <v>6434</v>
      </c>
      <c r="D4492" s="74" t="s">
        <v>6798</v>
      </c>
      <c r="E4492" s="74" t="s">
        <v>6505</v>
      </c>
      <c r="F4492" s="41">
        <v>1.0300615716511008</v>
      </c>
      <c r="G4492" s="110">
        <v>8803.25</v>
      </c>
      <c r="H4492" s="4">
        <v>4776.9600409398035</v>
      </c>
      <c r="I4492" s="46">
        <v>11708.659372282969</v>
      </c>
      <c r="J4492" s="110">
        <v>12060.640074941186</v>
      </c>
      <c r="K4492" s="46">
        <v>12098.050780411668</v>
      </c>
      <c r="L4492" s="110">
        <f>$L$1*gp_need_index[[#This Row],[Normalised weighted population (base year)]]</f>
        <v>4756.6007188162166</v>
      </c>
      <c r="M4492" s="4">
        <f>$M$1*gp_need_index[[#This Row],[Normalised travel time adjusted wp (base year)]]</f>
        <v>7183.2612038522375</v>
      </c>
      <c r="N4492" s="115">
        <v>11939.861922668453</v>
      </c>
      <c r="O4492" s="43">
        <f>gp_need_index[[#This Row],[Combined weighted population (base year)]]/gp_need_index[[#This Row],[Registered population (base year)]]</f>
        <v>1.3563015843771848</v>
      </c>
      <c r="P4492" s="77">
        <v>8891.6583740658607</v>
      </c>
      <c r="Q4492" s="4">
        <v>4874.8379713271343</v>
      </c>
      <c r="R4492" s="46">
        <v>11828.858643766422</v>
      </c>
      <c r="S4492" s="110">
        <v>12184.452725436749</v>
      </c>
      <c r="T4492" s="46">
        <v>12222.088521843501</v>
      </c>
      <c r="U4492" s="110">
        <f>$L$1*gp_need_index[[#This Row],[Normalised weighted population 2025/26]]</f>
        <v>4805.4312401389916</v>
      </c>
      <c r="V4492" s="4">
        <f>$M$1*gp_need_index[[#This Row],[Normalised travel time adjusted wp 2025/26]]</f>
        <v>7256.9090593632573</v>
      </c>
      <c r="W4492" s="115">
        <v>12062.340299502248</v>
      </c>
      <c r="X4492" s="43">
        <f>gp_need_index[[#This Row],[Combined weighted population 2025/26]]/gp_need_index[[#This Row],[Registered population 2025/26]]</f>
        <v>1.3565906147141524</v>
      </c>
    </row>
    <row r="4493" spans="1:24" ht="13">
      <c r="A4493" s="8" t="s">
        <v>3820</v>
      </c>
      <c r="B4493" s="3" t="s">
        <v>8544</v>
      </c>
      <c r="C4493" s="74" t="s">
        <v>6434</v>
      </c>
      <c r="D4493" s="74" t="s">
        <v>6798</v>
      </c>
      <c r="E4493" s="74" t="s">
        <v>6490</v>
      </c>
      <c r="F4493" s="41">
        <v>1.0300615716511008</v>
      </c>
      <c r="G4493" s="110">
        <v>13829.916666666668</v>
      </c>
      <c r="H4493" s="4">
        <v>4972.3737697481374</v>
      </c>
      <c r="I4493" s="46">
        <v>12187.631933844175</v>
      </c>
      <c r="J4493" s="110">
        <v>12554.011304480677</v>
      </c>
      <c r="K4493" s="46">
        <v>12592.952390232904</v>
      </c>
      <c r="L4493" s="110">
        <f>$L$1*gp_need_index[[#This Row],[Normalised weighted population (base year)]]</f>
        <v>4951.1815976492344</v>
      </c>
      <c r="M4493" s="4">
        <f>$M$1*gp_need_index[[#This Row],[Normalised travel time adjusted wp (base year)]]</f>
        <v>7477.1108163293911</v>
      </c>
      <c r="N4493" s="115">
        <v>12428.292413978626</v>
      </c>
      <c r="O4493" s="43">
        <f>gp_need_index[[#This Row],[Combined weighted population (base year)]]/gp_need_index[[#This Row],[Registered population (base year)]]</f>
        <v>0.89865273331210427</v>
      </c>
      <c r="P4493" s="77">
        <v>13947.224487425252</v>
      </c>
      <c r="Q4493" s="4">
        <v>5065.7398386545292</v>
      </c>
      <c r="R4493" s="46">
        <v>12292.084543115041</v>
      </c>
      <c r="S4493" s="110">
        <v>12661.603923349283</v>
      </c>
      <c r="T4493" s="46">
        <v>12700.713562344172</v>
      </c>
      <c r="U4493" s="110">
        <f>$L$1*gp_need_index[[#This Row],[Normalised weighted population 2025/26]]</f>
        <v>4993.6150941361302</v>
      </c>
      <c r="V4493" s="4">
        <f>$M$1*gp_need_index[[#This Row],[Normalised travel time adjusted wp 2025/26]]</f>
        <v>7541.0944002106762</v>
      </c>
      <c r="W4493" s="115">
        <v>12534.709494346807</v>
      </c>
      <c r="X4493" s="43">
        <f>gp_need_index[[#This Row],[Combined weighted population 2025/26]]/gp_need_index[[#This Row],[Registered population 2025/26]]</f>
        <v>0.89872429497697115</v>
      </c>
    </row>
    <row r="4494" spans="1:24" ht="13">
      <c r="A4494" s="8" t="s">
        <v>3824</v>
      </c>
      <c r="B4494" s="3" t="s">
        <v>8543</v>
      </c>
      <c r="C4494" s="74" t="s">
        <v>6434</v>
      </c>
      <c r="D4494" s="74" t="s">
        <v>6798</v>
      </c>
      <c r="E4494" s="74" t="s">
        <v>6490</v>
      </c>
      <c r="F4494" s="41">
        <v>1.0300615716511008</v>
      </c>
      <c r="G4494" s="110">
        <v>11720.250000000002</v>
      </c>
      <c r="H4494" s="4">
        <v>5139.4185547343686</v>
      </c>
      <c r="I4494" s="46">
        <v>12597.070252473115</v>
      </c>
      <c r="J4494" s="110">
        <v>12975.757982461786</v>
      </c>
      <c r="K4494" s="46">
        <v>13016.007277451257</v>
      </c>
      <c r="L4494" s="110">
        <f>$L$1*gp_need_index[[#This Row],[Normalised weighted population (base year)]]</f>
        <v>5117.5144406142945</v>
      </c>
      <c r="M4494" s="4">
        <f>$M$1*gp_need_index[[#This Row],[Normalised travel time adjusted wp (base year)]]</f>
        <v>7728.3011786128827</v>
      </c>
      <c r="N4494" s="115">
        <v>12845.815619227178</v>
      </c>
      <c r="O4494" s="43">
        <f>gp_need_index[[#This Row],[Combined weighted population (base year)]]/gp_need_index[[#This Row],[Registered population (base year)]]</f>
        <v>1.0960359735694354</v>
      </c>
      <c r="P4494" s="77">
        <v>11827.875908792823</v>
      </c>
      <c r="Q4494" s="4">
        <v>5238.3901800658314</v>
      </c>
      <c r="R4494" s="46">
        <v>12711.02287406357</v>
      </c>
      <c r="S4494" s="110">
        <v>13093.136198951013</v>
      </c>
      <c r="T4494" s="46">
        <v>13133.578771088938</v>
      </c>
      <c r="U4494" s="110">
        <f>$L$1*gp_need_index[[#This Row],[Normalised weighted population 2025/26]]</f>
        <v>5163.8072829059793</v>
      </c>
      <c r="V4494" s="4">
        <f>$M$1*gp_need_index[[#This Row],[Normalised travel time adjusted wp 2025/26]]</f>
        <v>7798.109676217633</v>
      </c>
      <c r="W4494" s="115">
        <v>12961.916959123613</v>
      </c>
      <c r="X4494" s="43">
        <f>gp_need_index[[#This Row],[Combined weighted population 2025/26]]/gp_need_index[[#This Row],[Registered population 2025/26]]</f>
        <v>1.0958786733201813</v>
      </c>
    </row>
    <row r="4495" spans="1:24" ht="13">
      <c r="A4495" s="8" t="s">
        <v>3839</v>
      </c>
      <c r="B4495" s="3" t="s">
        <v>12832</v>
      </c>
      <c r="C4495" s="74" t="s">
        <v>6434</v>
      </c>
      <c r="D4495" s="74" t="s">
        <v>6798</v>
      </c>
      <c r="E4495" s="74" t="s">
        <v>6622</v>
      </c>
      <c r="F4495" s="41">
        <v>1.0300615716511008</v>
      </c>
      <c r="G4495" s="110">
        <v>12219.166666666668</v>
      </c>
      <c r="H4495" s="4">
        <v>8157.2447112034315</v>
      </c>
      <c r="I4495" s="46">
        <v>19993.970835277771</v>
      </c>
      <c r="J4495" s="110">
        <v>20595.021022132492</v>
      </c>
      <c r="K4495" s="46">
        <v>20658.904386599876</v>
      </c>
      <c r="L4495" s="110">
        <f>$L$1*gp_need_index[[#This Row],[Normalised weighted population (base year)]]</f>
        <v>8122.4786735365878</v>
      </c>
      <c r="M4495" s="4">
        <f>$M$1*gp_need_index[[#This Row],[Normalised travel time adjusted wp (base year)]]</f>
        <v>12266.298851599468</v>
      </c>
      <c r="N4495" s="115">
        <v>20388.777525136054</v>
      </c>
      <c r="O4495" s="43">
        <f>gp_need_index[[#This Row],[Combined weighted population (base year)]]/gp_need_index[[#This Row],[Registered population (base year)]]</f>
        <v>1.668589854065557</v>
      </c>
      <c r="P4495" s="77">
        <v>12350.097207240904</v>
      </c>
      <c r="Q4495" s="4">
        <v>8332.5207177645934</v>
      </c>
      <c r="R4495" s="46">
        <v>20218.97143995931</v>
      </c>
      <c r="S4495" s="110">
        <v>20826.785498613208</v>
      </c>
      <c r="T4495" s="46">
        <v>20891.116057933003</v>
      </c>
      <c r="U4495" s="110">
        <f>$L$1*gp_need_index[[#This Row],[Normalised weighted population 2025/26]]</f>
        <v>8213.884359186286</v>
      </c>
      <c r="V4495" s="4">
        <f>$M$1*gp_need_index[[#This Row],[Normalised travel time adjusted wp 2025/26]]</f>
        <v>12404.175367415528</v>
      </c>
      <c r="W4495" s="115">
        <v>20618.059726601816</v>
      </c>
      <c r="X4495" s="43">
        <f>gp_need_index[[#This Row],[Combined weighted population 2025/26]]/gp_need_index[[#This Row],[Registered population 2025/26]]</f>
        <v>1.6694653799577688</v>
      </c>
    </row>
    <row r="4496" spans="1:24" ht="13">
      <c r="A4496" s="8" t="s">
        <v>3847</v>
      </c>
      <c r="B4496" s="3" t="s">
        <v>8542</v>
      </c>
      <c r="C4496" s="74" t="s">
        <v>6434</v>
      </c>
      <c r="D4496" s="74" t="s">
        <v>6798</v>
      </c>
      <c r="E4496" s="74" t="s">
        <v>6622</v>
      </c>
      <c r="F4496" s="41">
        <v>1.0300615716511008</v>
      </c>
      <c r="G4496" s="110">
        <v>11783.5</v>
      </c>
      <c r="H4496" s="4">
        <v>6644.6401702232997</v>
      </c>
      <c r="I4496" s="46">
        <v>16286.472513432802</v>
      </c>
      <c r="J4496" s="110">
        <v>16776.069473839045</v>
      </c>
      <c r="K4496" s="46">
        <v>16828.106893921096</v>
      </c>
      <c r="L4496" s="110">
        <f>$L$1*gp_need_index[[#This Row],[Normalised weighted population (base year)]]</f>
        <v>6616.320827281028</v>
      </c>
      <c r="M4496" s="4">
        <f>$M$1*gp_need_index[[#This Row],[Normalised travel time adjusted wp (base year)]]</f>
        <v>9991.7490494504691</v>
      </c>
      <c r="N4496" s="115">
        <v>16608.069876731497</v>
      </c>
      <c r="O4496" s="43">
        <f>gp_need_index[[#This Row],[Combined weighted population (base year)]]/gp_need_index[[#This Row],[Registered population (base year)]]</f>
        <v>1.4094343681191071</v>
      </c>
      <c r="P4496" s="77">
        <v>11901.515085521129</v>
      </c>
      <c r="Q4496" s="4">
        <v>6781.2957778276441</v>
      </c>
      <c r="R4496" s="46">
        <v>16454.903660245225</v>
      </c>
      <c r="S4496" s="110">
        <v>16949.563925639646</v>
      </c>
      <c r="T4496" s="46">
        <v>17001.918376960784</v>
      </c>
      <c r="U4496" s="110">
        <f>$L$1*gp_need_index[[#This Row],[Normalised weighted population 2025/26]]</f>
        <v>6684.7453743214455</v>
      </c>
      <c r="V4496" s="4">
        <f>$M$1*gp_need_index[[#This Row],[Normalised travel time adjusted wp 2025/26]]</f>
        <v>10094.950243226622</v>
      </c>
      <c r="W4496" s="115">
        <v>16779.695617548066</v>
      </c>
      <c r="X4496" s="43">
        <f>gp_need_index[[#This Row],[Combined weighted population 2025/26]]/gp_need_index[[#This Row],[Registered population 2025/26]]</f>
        <v>1.409878952131189</v>
      </c>
    </row>
    <row r="4497" spans="1:24" ht="13">
      <c r="A4497" s="8" t="s">
        <v>3667</v>
      </c>
      <c r="B4497" s="3" t="s">
        <v>8541</v>
      </c>
      <c r="C4497" s="74" t="s">
        <v>6434</v>
      </c>
      <c r="D4497" s="74" t="s">
        <v>6798</v>
      </c>
      <c r="E4497" s="74" t="s">
        <v>6624</v>
      </c>
      <c r="F4497" s="41">
        <v>1.0300615716511008</v>
      </c>
      <c r="G4497" s="110">
        <v>21726.416666666672</v>
      </c>
      <c r="H4497" s="4">
        <v>13834.151287138224</v>
      </c>
      <c r="I4497" s="46">
        <v>33908.461393339217</v>
      </c>
      <c r="J4497" s="110">
        <v>34927.803035093668</v>
      </c>
      <c r="K4497" s="46">
        <v>35036.145025564954</v>
      </c>
      <c r="L4497" s="110">
        <f>$L$1*gp_need_index[[#This Row],[Normalised weighted population (base year)]]</f>
        <v>13775.190370583041</v>
      </c>
      <c r="M4497" s="4">
        <f>$M$1*gp_need_index[[#This Row],[Normalised travel time adjusted wp (base year)]]</f>
        <v>20802.837239051285</v>
      </c>
      <c r="N4497" s="115">
        <v>34578.02760963433</v>
      </c>
      <c r="O4497" s="43">
        <f>gp_need_index[[#This Row],[Combined weighted population (base year)]]/gp_need_index[[#This Row],[Registered population (base year)]]</f>
        <v>1.5915200440155872</v>
      </c>
      <c r="P4497" s="77">
        <v>21940.971119445036</v>
      </c>
      <c r="Q4497" s="4">
        <v>14119.70407770923</v>
      </c>
      <c r="R4497" s="46">
        <v>34261.64820439458</v>
      </c>
      <c r="S4497" s="110">
        <v>35291.607196775796</v>
      </c>
      <c r="T4497" s="46">
        <v>35400.617242056869</v>
      </c>
      <c r="U4497" s="110">
        <f>$L$1*gp_need_index[[#This Row],[Normalised weighted population 2025/26]]</f>
        <v>13918.671241101763</v>
      </c>
      <c r="V4497" s="4">
        <f>$M$1*gp_need_index[[#This Row],[Normalised travel time adjusted wp 2025/26]]</f>
        <v>21019.243929693337</v>
      </c>
      <c r="W4497" s="115">
        <v>34937.915170795102</v>
      </c>
      <c r="X4497" s="43">
        <f>gp_need_index[[#This Row],[Combined weighted population 2025/26]]/gp_need_index[[#This Row],[Registered population 2025/26]]</f>
        <v>1.5923595624184388</v>
      </c>
    </row>
    <row r="4498" spans="1:24" ht="13">
      <c r="A4498" s="8" t="s">
        <v>4017</v>
      </c>
      <c r="B4498" s="3" t="s">
        <v>8540</v>
      </c>
      <c r="C4498" s="74" t="s">
        <v>6434</v>
      </c>
      <c r="D4498" s="74" t="s">
        <v>6798</v>
      </c>
      <c r="E4498" s="74" t="s">
        <v>6623</v>
      </c>
      <c r="F4498" s="41">
        <v>1.0300615716511008</v>
      </c>
      <c r="G4498" s="110">
        <v>10850.416666666668</v>
      </c>
      <c r="H4498" s="4">
        <v>4619.1612790144018</v>
      </c>
      <c r="I4498" s="46">
        <v>11321.883695509878</v>
      </c>
      <c r="J4498" s="110">
        <v>11662.237313447878</v>
      </c>
      <c r="K4498" s="46">
        <v>11698.412219800219</v>
      </c>
      <c r="L4498" s="110">
        <f>$L$1*gp_need_index[[#This Row],[Normalised weighted population (base year)]]</f>
        <v>4599.4744925195837</v>
      </c>
      <c r="M4498" s="4">
        <f>$M$1*gp_need_index[[#This Row],[Normalised travel time adjusted wp (base year)]]</f>
        <v>6945.9743697903714</v>
      </c>
      <c r="N4498" s="115">
        <v>11545.448862309955</v>
      </c>
      <c r="O4498" s="43">
        <f>gp_need_index[[#This Row],[Combined weighted population (base year)]]/gp_need_index[[#This Row],[Registered population (base year)]]</f>
        <v>1.0640558069791439</v>
      </c>
      <c r="P4498" s="77">
        <v>10945.722988814359</v>
      </c>
      <c r="Q4498" s="4">
        <v>4707.5477198127783</v>
      </c>
      <c r="R4498" s="46">
        <v>11422.926641660366</v>
      </c>
      <c r="S4498" s="110">
        <v>11766.317769363906</v>
      </c>
      <c r="T4498" s="46">
        <v>11802.662014772686</v>
      </c>
      <c r="U4498" s="110">
        <f>$L$1*gp_need_index[[#This Row],[Normalised weighted population 2025/26]]</f>
        <v>4640.5228256386135</v>
      </c>
      <c r="V4498" s="4">
        <f>$M$1*gp_need_index[[#This Row],[Normalised travel time adjusted wp 2025/26]]</f>
        <v>7007.8730608545357</v>
      </c>
      <c r="W4498" s="115">
        <v>11648.395886493148</v>
      </c>
      <c r="X4498" s="43">
        <f>gp_need_index[[#This Row],[Combined weighted population 2025/26]]/gp_need_index[[#This Row],[Registered population 2025/26]]</f>
        <v>1.0641961155418298</v>
      </c>
    </row>
    <row r="4499" spans="1:24" ht="13">
      <c r="A4499" s="8" t="s">
        <v>3821</v>
      </c>
      <c r="B4499" s="3" t="s">
        <v>8539</v>
      </c>
      <c r="C4499" s="74" t="s">
        <v>6434</v>
      </c>
      <c r="D4499" s="74" t="s">
        <v>6798</v>
      </c>
      <c r="E4499" s="74" t="s">
        <v>6622</v>
      </c>
      <c r="F4499" s="41">
        <v>1.0300615716511008</v>
      </c>
      <c r="G4499" s="110">
        <v>9645.1666666666679</v>
      </c>
      <c r="H4499" s="4">
        <v>6425.4598167981831</v>
      </c>
      <c r="I4499" s="46">
        <v>15749.246311547638</v>
      </c>
      <c r="J4499" s="110">
        <v>16222.693407993063</v>
      </c>
      <c r="K4499" s="46">
        <v>16273.014319756723</v>
      </c>
      <c r="L4499" s="110">
        <f>$L$1*gp_need_index[[#This Row],[Normalised weighted population (base year)]]</f>
        <v>6398.0746167795069</v>
      </c>
      <c r="M4499" s="4">
        <f>$M$1*gp_need_index[[#This Row],[Normalised travel time adjusted wp (base year)]]</f>
        <v>9662.1608352071053</v>
      </c>
      <c r="N4499" s="115">
        <v>16060.235451986613</v>
      </c>
      <c r="O4499" s="43">
        <f>gp_need_index[[#This Row],[Combined weighted population (base year)]]/gp_need_index[[#This Row],[Registered population (base year)]]</f>
        <v>1.665107095296775</v>
      </c>
      <c r="P4499" s="77">
        <v>9746.2209189448677</v>
      </c>
      <c r="Q4499" s="4">
        <v>6562.4927081209489</v>
      </c>
      <c r="R4499" s="46">
        <v>15923.975125265006</v>
      </c>
      <c r="S4499" s="110">
        <v>16402.674844463505</v>
      </c>
      <c r="T4499" s="46">
        <v>16453.340044196575</v>
      </c>
      <c r="U4499" s="110">
        <f>$L$1*gp_need_index[[#This Row],[Normalised weighted population 2025/26]]</f>
        <v>6469.0575683284578</v>
      </c>
      <c r="V4499" s="4">
        <f>$M$1*gp_need_index[[#This Row],[Normalised travel time adjusted wp 2025/26]]</f>
        <v>9769.2298832658762</v>
      </c>
      <c r="W4499" s="115">
        <v>16238.287451594333</v>
      </c>
      <c r="X4499" s="43">
        <f>gp_need_index[[#This Row],[Combined weighted population 2025/26]]/gp_need_index[[#This Row],[Registered population 2025/26]]</f>
        <v>1.6661111610993835</v>
      </c>
    </row>
    <row r="4500" spans="1:24" ht="13">
      <c r="A4500" s="8" t="s">
        <v>4099</v>
      </c>
      <c r="B4500" s="3" t="s">
        <v>8538</v>
      </c>
      <c r="C4500" s="74" t="s">
        <v>6434</v>
      </c>
      <c r="D4500" s="74" t="s">
        <v>6798</v>
      </c>
      <c r="E4500" s="74" t="s">
        <v>6626</v>
      </c>
      <c r="F4500" s="41">
        <v>1.0300615716511008</v>
      </c>
      <c r="G4500" s="110">
        <v>8825.75</v>
      </c>
      <c r="H4500" s="4">
        <v>5693.8286813909344</v>
      </c>
      <c r="I4500" s="46">
        <v>13955.967808645448</v>
      </c>
      <c r="J4500" s="110">
        <v>14375.5061348855</v>
      </c>
      <c r="K4500" s="46">
        <v>14420.097286156046</v>
      </c>
      <c r="L4500" s="110">
        <f>$L$1*gp_need_index[[#This Row],[Normalised weighted population (base year)]]</f>
        <v>5669.5616807781025</v>
      </c>
      <c r="M4500" s="4">
        <f>$M$1*gp_need_index[[#This Row],[Normalised travel time adjusted wp (base year)]]</f>
        <v>8561.9846760053824</v>
      </c>
      <c r="N4500" s="115">
        <v>14231.546356783485</v>
      </c>
      <c r="O4500" s="43">
        <f>gp_need_index[[#This Row],[Combined weighted population (base year)]]/gp_need_index[[#This Row],[Registered population (base year)]]</f>
        <v>1.6125027739040292</v>
      </c>
      <c r="P4500" s="77">
        <v>8919.530814274669</v>
      </c>
      <c r="Q4500" s="4">
        <v>5813.2166668828677</v>
      </c>
      <c r="R4500" s="46">
        <v>14105.846927138809</v>
      </c>
      <c r="S4500" s="110">
        <v>14529.890855238453</v>
      </c>
      <c r="T4500" s="46">
        <v>14574.77132926241</v>
      </c>
      <c r="U4500" s="110">
        <f>$L$1*gp_need_index[[#This Row],[Normalised weighted population 2025/26]]</f>
        <v>5730.449533101204</v>
      </c>
      <c r="V4500" s="4">
        <f>$M$1*gp_need_index[[#This Row],[Normalised travel time adjusted wp 2025/26]]</f>
        <v>8653.8229459263421</v>
      </c>
      <c r="W4500" s="115">
        <v>14384.272479027546</v>
      </c>
      <c r="X4500" s="43">
        <f>gp_need_index[[#This Row],[Combined weighted population 2025/26]]/gp_need_index[[#This Row],[Registered population 2025/26]]</f>
        <v>1.6126714261704433</v>
      </c>
    </row>
    <row r="4501" spans="1:24" ht="13">
      <c r="A4501" s="8" t="s">
        <v>4091</v>
      </c>
      <c r="B4501" s="3" t="s">
        <v>8537</v>
      </c>
      <c r="C4501" s="74" t="s">
        <v>6434</v>
      </c>
      <c r="D4501" s="74" t="s">
        <v>6798</v>
      </c>
      <c r="E4501" s="74" t="s">
        <v>6626</v>
      </c>
      <c r="F4501" s="41">
        <v>1.0300615716511008</v>
      </c>
      <c r="G4501" s="110">
        <v>11545.583333333332</v>
      </c>
      <c r="H4501" s="4">
        <v>6445.6683630157058</v>
      </c>
      <c r="I4501" s="46">
        <v>15798.778855684946</v>
      </c>
      <c r="J4501" s="110">
        <v>16273.714978255015</v>
      </c>
      <c r="K4501" s="46">
        <v>16324.194153006862</v>
      </c>
      <c r="L4501" s="110">
        <f>$L$1*gp_need_index[[#This Row],[Normalised weighted population (base year)]]</f>
        <v>6418.1970345181289</v>
      </c>
      <c r="M4501" s="4">
        <f>$M$1*gp_need_index[[#This Row],[Normalised travel time adjusted wp (base year)]]</f>
        <v>9692.5490454467745</v>
      </c>
      <c r="N4501" s="115">
        <v>16110.746079964903</v>
      </c>
      <c r="O4501" s="43">
        <f>gp_need_index[[#This Row],[Combined weighted population (base year)]]/gp_need_index[[#This Row],[Registered population (base year)]]</f>
        <v>1.395403386284646</v>
      </c>
      <c r="P4501" s="77">
        <v>11661.505955624372</v>
      </c>
      <c r="Q4501" s="4">
        <v>6578.8921208543798</v>
      </c>
      <c r="R4501" s="46">
        <v>15963.768516595246</v>
      </c>
      <c r="S4501" s="110">
        <v>16443.664487678459</v>
      </c>
      <c r="T4501" s="46">
        <v>16494.456297765035</v>
      </c>
      <c r="U4501" s="110">
        <f>$L$1*gp_need_index[[#This Row],[Normalised weighted population 2025/26]]</f>
        <v>6485.223490300159</v>
      </c>
      <c r="V4501" s="4">
        <f>$M$1*gp_need_index[[#This Row],[Normalised travel time adjusted wp 2025/26]]</f>
        <v>9793.6428068406622</v>
      </c>
      <c r="W4501" s="115">
        <v>16278.866297140821</v>
      </c>
      <c r="X4501" s="43">
        <f>gp_need_index[[#This Row],[Combined weighted population 2025/26]]/gp_need_index[[#This Row],[Registered population 2025/26]]</f>
        <v>1.39594889022798</v>
      </c>
    </row>
    <row r="4502" spans="1:24" ht="13">
      <c r="A4502" s="8" t="s">
        <v>3850</v>
      </c>
      <c r="B4502" s="3" t="s">
        <v>8536</v>
      </c>
      <c r="C4502" s="74" t="s">
        <v>6434</v>
      </c>
      <c r="D4502" s="74" t="s">
        <v>6798</v>
      </c>
      <c r="E4502" s="74" t="s">
        <v>6622</v>
      </c>
      <c r="F4502" s="41">
        <v>1.0300615716511008</v>
      </c>
      <c r="G4502" s="110">
        <v>4985.166666666667</v>
      </c>
      <c r="H4502" s="4">
        <v>2730.4351270671687</v>
      </c>
      <c r="I4502" s="46">
        <v>6692.4852975441727</v>
      </c>
      <c r="J4502" s="110">
        <v>6893.6719238402356</v>
      </c>
      <c r="K4502" s="46">
        <v>6915.055293906039</v>
      </c>
      <c r="L4502" s="110">
        <f>$L$1*gp_need_index[[#This Row],[Normalised weighted population (base year)]]</f>
        <v>2718.7980591802489</v>
      </c>
      <c r="M4502" s="4">
        <f>$M$1*gp_need_index[[#This Row],[Normalised travel time adjusted wp (base year)]]</f>
        <v>4105.8389749557682</v>
      </c>
      <c r="N4502" s="115">
        <v>6824.6370341360171</v>
      </c>
      <c r="O4502" s="43">
        <f>gp_need_index[[#This Row],[Combined weighted population (base year)]]/gp_need_index[[#This Row],[Registered population (base year)]]</f>
        <v>1.3689887400894687</v>
      </c>
      <c r="P4502" s="77">
        <v>5036.9655075898918</v>
      </c>
      <c r="Q4502" s="4">
        <v>2787.5694405903623</v>
      </c>
      <c r="R4502" s="46">
        <v>6764.0740197667747</v>
      </c>
      <c r="S4502" s="110">
        <v>6967.4127155653432</v>
      </c>
      <c r="T4502" s="46">
        <v>6988.9339223321776</v>
      </c>
      <c r="U4502" s="110">
        <f>$L$1*gp_need_index[[#This Row],[Normalised weighted population 2025/26]]</f>
        <v>2747.880719863781</v>
      </c>
      <c r="V4502" s="4">
        <f>$M$1*gp_need_index[[#This Row],[Normalised travel time adjusted wp 2025/26]]</f>
        <v>4149.7046765468513</v>
      </c>
      <c r="W4502" s="115">
        <v>6897.5853964106318</v>
      </c>
      <c r="X4502" s="43">
        <f>gp_need_index[[#This Row],[Combined weighted population 2025/26]]/gp_need_index[[#This Row],[Registered population 2025/26]]</f>
        <v>1.3693930176843749</v>
      </c>
    </row>
    <row r="4503" spans="1:24" ht="13">
      <c r="A4503" s="8" t="s">
        <v>3844</v>
      </c>
      <c r="B4503" s="3" t="s">
        <v>8535</v>
      </c>
      <c r="C4503" s="74" t="s">
        <v>6434</v>
      </c>
      <c r="D4503" s="74" t="s">
        <v>6798</v>
      </c>
      <c r="E4503" s="74" t="s">
        <v>6505</v>
      </c>
      <c r="F4503" s="41">
        <v>1.0300615716511008</v>
      </c>
      <c r="G4503" s="110">
        <v>11971.25</v>
      </c>
      <c r="H4503" s="4">
        <v>7552.0475292526917</v>
      </c>
      <c r="I4503" s="46">
        <v>18510.590694812396</v>
      </c>
      <c r="J4503" s="110">
        <v>19067.048143288699</v>
      </c>
      <c r="K4503" s="46">
        <v>19126.191913258433</v>
      </c>
      <c r="L4503" s="110">
        <f>$L$1*gp_need_index[[#This Row],[Normalised weighted population (base year)]]</f>
        <v>7519.8608316410346</v>
      </c>
      <c r="M4503" s="4">
        <f>$M$1*gp_need_index[[#This Row],[Normalised travel time adjusted wp (base year)]]</f>
        <v>11356.245302788082</v>
      </c>
      <c r="N4503" s="115">
        <v>18876.106134429116</v>
      </c>
      <c r="O4503" s="43">
        <f>gp_need_index[[#This Row],[Combined weighted population (base year)]]/gp_need_index[[#This Row],[Registered population (base year)]]</f>
        <v>1.5767865623413693</v>
      </c>
      <c r="P4503" s="77">
        <v>12097.255154923878</v>
      </c>
      <c r="Q4503" s="4">
        <v>7713.3557855443732</v>
      </c>
      <c r="R4503" s="46">
        <v>18716.559564223408</v>
      </c>
      <c r="S4503" s="110">
        <v>19279.208760625406</v>
      </c>
      <c r="T4503" s="46">
        <v>19338.759106639998</v>
      </c>
      <c r="U4503" s="110">
        <f>$L$1*gp_need_index[[#This Row],[Normalised weighted population 2025/26]]</f>
        <v>7603.5349433513284</v>
      </c>
      <c r="V4503" s="4">
        <f>$M$1*gp_need_index[[#This Row],[Normalised travel time adjusted wp 2025/26]]</f>
        <v>11482.457839100283</v>
      </c>
      <c r="W4503" s="115">
        <v>19085.992782451613</v>
      </c>
      <c r="X4503" s="43">
        <f>gp_need_index[[#This Row],[Combined weighted population 2025/26]]/gp_need_index[[#This Row],[Registered population 2025/26]]</f>
        <v>1.5777126743237408</v>
      </c>
    </row>
    <row r="4504" spans="1:24" ht="13">
      <c r="A4504" s="8" t="s">
        <v>3826</v>
      </c>
      <c r="B4504" s="3" t="s">
        <v>8534</v>
      </c>
      <c r="C4504" s="74" t="s">
        <v>6434</v>
      </c>
      <c r="D4504" s="74" t="s">
        <v>6798</v>
      </c>
      <c r="E4504" s="74" t="s">
        <v>6505</v>
      </c>
      <c r="F4504" s="41">
        <v>1.0300615716511008</v>
      </c>
      <c r="G4504" s="110">
        <v>10785.333333333332</v>
      </c>
      <c r="H4504" s="4">
        <v>4881.2858750898877</v>
      </c>
      <c r="I4504" s="46">
        <v>11964.369205592</v>
      </c>
      <c r="J4504" s="110">
        <v>12324.036947726128</v>
      </c>
      <c r="K4504" s="46">
        <v>12362.264679719945</v>
      </c>
      <c r="L4504" s="110">
        <f>$L$1*gp_need_index[[#This Row],[Normalised weighted population (base year)]]</f>
        <v>4860.4819180426102</v>
      </c>
      <c r="M4504" s="4">
        <f>$M$1*gp_need_index[[#This Row],[Normalised travel time adjusted wp (base year)]]</f>
        <v>7340.1391577365639</v>
      </c>
      <c r="N4504" s="115">
        <v>12200.621075779174</v>
      </c>
      <c r="O4504" s="43">
        <f>gp_need_index[[#This Row],[Combined weighted population (base year)]]/gp_need_index[[#This Row],[Registered population (base year)]]</f>
        <v>1.1312233659085649</v>
      </c>
      <c r="P4504" s="77">
        <v>10885.450084410084</v>
      </c>
      <c r="Q4504" s="4">
        <v>4979.0520191233891</v>
      </c>
      <c r="R4504" s="46">
        <v>12081.735405481852</v>
      </c>
      <c r="S4504" s="110">
        <v>12444.931360043385</v>
      </c>
      <c r="T4504" s="46">
        <v>12483.371732665522</v>
      </c>
      <c r="U4504" s="110">
        <f>$L$1*gp_need_index[[#This Row],[Normalised weighted population 2025/26]]</f>
        <v>4908.1615142295423</v>
      </c>
      <c r="V4504" s="4">
        <f>$M$1*gp_need_index[[#This Row],[Normalised travel time adjusted wp 2025/26]]</f>
        <v>7412.0469064083918</v>
      </c>
      <c r="W4504" s="115">
        <v>12320.208420637933</v>
      </c>
      <c r="X4504" s="43">
        <f>gp_need_index[[#This Row],[Combined weighted population 2025/26]]/gp_need_index[[#This Row],[Registered population 2025/26]]</f>
        <v>1.131805145869226</v>
      </c>
    </row>
    <row r="4505" spans="1:24" ht="13">
      <c r="A4505" s="8" t="s">
        <v>4100</v>
      </c>
      <c r="B4505" s="3" t="s">
        <v>8533</v>
      </c>
      <c r="C4505" s="74" t="s">
        <v>6434</v>
      </c>
      <c r="D4505" s="74" t="s">
        <v>6798</v>
      </c>
      <c r="E4505" s="74" t="s">
        <v>6626</v>
      </c>
      <c r="F4505" s="41">
        <v>1.0300615716511008</v>
      </c>
      <c r="G4505" s="110">
        <v>9626.3333333333321</v>
      </c>
      <c r="H4505" s="4">
        <v>6673.2244575308259</v>
      </c>
      <c r="I4505" s="46">
        <v>16356.534578138171</v>
      </c>
      <c r="J4505" s="110">
        <v>16848.237714322579</v>
      </c>
      <c r="K4505" s="46">
        <v>16900.498991909066</v>
      </c>
      <c r="L4505" s="110">
        <f>$L$1*gp_need_index[[#This Row],[Normalised weighted population (base year)]]</f>
        <v>6644.7832888441508</v>
      </c>
      <c r="M4505" s="4">
        <f>$M$1*gp_need_index[[#This Row],[Normalised travel time adjusted wp (base year)]]</f>
        <v>10034.732118242378</v>
      </c>
      <c r="N4505" s="115">
        <v>16679.515407086528</v>
      </c>
      <c r="O4505" s="43">
        <f>gp_need_index[[#This Row],[Combined weighted population (base year)]]/gp_need_index[[#This Row],[Registered population (base year)]]</f>
        <v>1.732696638431372</v>
      </c>
      <c r="P4505" s="77">
        <v>9729.4861247926929</v>
      </c>
      <c r="Q4505" s="4">
        <v>6810.442111996048</v>
      </c>
      <c r="R4505" s="46">
        <v>16525.627624588222</v>
      </c>
      <c r="S4505" s="110">
        <v>17022.41396350419</v>
      </c>
      <c r="T4505" s="46">
        <v>17074.993436765591</v>
      </c>
      <c r="U4505" s="110">
        <f>$L$1*gp_need_index[[#This Row],[Normalised weighted population 2025/26]]</f>
        <v>6713.4767302295168</v>
      </c>
      <c r="V4505" s="4">
        <f>$M$1*gp_need_index[[#This Row],[Normalised travel time adjusted wp 2025/26]]</f>
        <v>10138.338823055943</v>
      </c>
      <c r="W4505" s="115">
        <v>16851.815553285458</v>
      </c>
      <c r="X4505" s="43">
        <f>gp_need_index[[#This Row],[Combined weighted population 2025/26]]/gp_need_index[[#This Row],[Registered population 2025/26]]</f>
        <v>1.7320355193624906</v>
      </c>
    </row>
    <row r="4506" spans="1:24" ht="13">
      <c r="A4506" s="8" t="s">
        <v>3831</v>
      </c>
      <c r="B4506" s="3" t="s">
        <v>8532</v>
      </c>
      <c r="C4506" s="74" t="s">
        <v>6434</v>
      </c>
      <c r="D4506" s="74" t="s">
        <v>6798</v>
      </c>
      <c r="E4506" s="74" t="s">
        <v>6490</v>
      </c>
      <c r="F4506" s="41">
        <v>1.0300615716511008</v>
      </c>
      <c r="G4506" s="110">
        <v>11443.75</v>
      </c>
      <c r="H4506" s="4">
        <v>4874.8962363439214</v>
      </c>
      <c r="I4506" s="46">
        <v>11948.707759201978</v>
      </c>
      <c r="J4506" s="110">
        <v>12307.904693643291</v>
      </c>
      <c r="K4506" s="46">
        <v>12346.082385257632</v>
      </c>
      <c r="L4506" s="110">
        <f>$L$1*gp_need_index[[#This Row],[Normalised weighted population (base year)]]</f>
        <v>4854.1195118278702</v>
      </c>
      <c r="M4506" s="4">
        <f>$M$1*gp_need_index[[#This Row],[Normalised travel time adjusted wp (base year)]]</f>
        <v>7330.530862143306</v>
      </c>
      <c r="N4506" s="115">
        <v>12184.650373971177</v>
      </c>
      <c r="O4506" s="43">
        <f>gp_need_index[[#This Row],[Combined weighted population (base year)]]/gp_need_index[[#This Row],[Registered population (base year)]]</f>
        <v>1.0647427961962799</v>
      </c>
      <c r="P4506" s="77">
        <v>11543.75789674965</v>
      </c>
      <c r="Q4506" s="4">
        <v>4972.1635660772172</v>
      </c>
      <c r="R4506" s="46">
        <v>12065.020483296406</v>
      </c>
      <c r="S4506" s="110">
        <v>12427.713961027021</v>
      </c>
      <c r="T4506" s="46">
        <v>12466.101151898722</v>
      </c>
      <c r="U4506" s="110">
        <f>$L$1*gp_need_index[[#This Row],[Normalised weighted population 2025/26]]</f>
        <v>4901.3711372654252</v>
      </c>
      <c r="V4506" s="4">
        <f>$M$1*gp_need_index[[#This Row],[Normalised travel time adjusted wp 2025/26]]</f>
        <v>7401.7924369040129</v>
      </c>
      <c r="W4506" s="115">
        <v>12303.163574169437</v>
      </c>
      <c r="X4506" s="43">
        <f>gp_need_index[[#This Row],[Combined weighted population 2025/26]]/gp_need_index[[#This Row],[Registered population 2025/26]]</f>
        <v>1.0657849622464459</v>
      </c>
    </row>
    <row r="4507" spans="1:24" ht="13">
      <c r="A4507" s="8" t="s">
        <v>4093</v>
      </c>
      <c r="B4507" s="3" t="s">
        <v>8531</v>
      </c>
      <c r="C4507" s="74" t="s">
        <v>6434</v>
      </c>
      <c r="D4507" s="74" t="s">
        <v>6798</v>
      </c>
      <c r="E4507" s="74" t="s">
        <v>6626</v>
      </c>
      <c r="F4507" s="41">
        <v>1.0300615716511008</v>
      </c>
      <c r="G4507" s="110">
        <v>7341.333333333333</v>
      </c>
      <c r="H4507" s="4">
        <v>5559.5118467885823</v>
      </c>
      <c r="I4507" s="46">
        <v>13626.747959443443</v>
      </c>
      <c r="J4507" s="110">
        <v>14036.389419597743</v>
      </c>
      <c r="K4507" s="46">
        <v>14079.928670183341</v>
      </c>
      <c r="L4507" s="110">
        <f>$L$1*gp_need_index[[#This Row],[Normalised weighted population (base year)]]</f>
        <v>5535.8173022312449</v>
      </c>
      <c r="M4507" s="4">
        <f>$M$1*gp_need_index[[#This Row],[Normalised travel time adjusted wp (base year)]]</f>
        <v>8360.0083356645719</v>
      </c>
      <c r="N4507" s="115">
        <v>13895.825637895818</v>
      </c>
      <c r="O4507" s="43">
        <f>gp_need_index[[#This Row],[Combined weighted population (base year)]]/gp_need_index[[#This Row],[Registered population (base year)]]</f>
        <v>1.8928204192556963</v>
      </c>
      <c r="P4507" s="77">
        <v>7419.8928708987005</v>
      </c>
      <c r="Q4507" s="4">
        <v>5677.7874514437717</v>
      </c>
      <c r="R4507" s="46">
        <v>13777.22614936368</v>
      </c>
      <c r="S4507" s="110">
        <v>14191.391220406196</v>
      </c>
      <c r="T4507" s="46">
        <v>14235.226124011246</v>
      </c>
      <c r="U4507" s="110">
        <f>$L$1*gp_need_index[[#This Row],[Normalised weighted population 2025/26]]</f>
        <v>5596.9485251648575</v>
      </c>
      <c r="V4507" s="4">
        <f>$M$1*gp_need_index[[#This Row],[Normalised travel time adjusted wp 2025/26]]</f>
        <v>8452.2167579457237</v>
      </c>
      <c r="W4507" s="115">
        <v>14049.165283110582</v>
      </c>
      <c r="X4507" s="43">
        <f>gp_need_index[[#This Row],[Combined weighted population 2025/26]]/gp_need_index[[#This Row],[Registered population 2025/26]]</f>
        <v>1.8934458391188256</v>
      </c>
    </row>
    <row r="4508" spans="1:24" ht="13">
      <c r="A4508" s="8" t="s">
        <v>4030</v>
      </c>
      <c r="B4508" s="3" t="s">
        <v>8530</v>
      </c>
      <c r="C4508" s="74" t="s">
        <v>6434</v>
      </c>
      <c r="D4508" s="74" t="s">
        <v>6798</v>
      </c>
      <c r="E4508" s="74" t="s">
        <v>6625</v>
      </c>
      <c r="F4508" s="41">
        <v>1.0300615716511008</v>
      </c>
      <c r="G4508" s="110">
        <v>5570.583333333333</v>
      </c>
      <c r="H4508" s="4">
        <v>2476.9704004468026</v>
      </c>
      <c r="I4508" s="46">
        <v>6071.2257262996054</v>
      </c>
      <c r="J4508" s="110">
        <v>6253.7363134807674</v>
      </c>
      <c r="K4508" s="46">
        <v>6273.1346775692373</v>
      </c>
      <c r="L4508" s="110">
        <f>$L$1*gp_need_index[[#This Row],[Normalised weighted population (base year)]]</f>
        <v>2466.4135948966</v>
      </c>
      <c r="M4508" s="4">
        <f>$M$1*gp_need_index[[#This Row],[Normalised travel time adjusted wp (base year)]]</f>
        <v>3724.6962980915737</v>
      </c>
      <c r="N4508" s="115">
        <v>6191.1098929881737</v>
      </c>
      <c r="O4508" s="43">
        <f>gp_need_index[[#This Row],[Combined weighted population (base year)]]/gp_need_index[[#This Row],[Registered population (base year)]]</f>
        <v>1.1113934614247174</v>
      </c>
      <c r="P4508" s="77">
        <v>5620.0842189920213</v>
      </c>
      <c r="Q4508" s="4">
        <v>2524.5513996763839</v>
      </c>
      <c r="R4508" s="46">
        <v>6125.8572738910498</v>
      </c>
      <c r="S4508" s="110">
        <v>6310.0101712545429</v>
      </c>
      <c r="T4508" s="46">
        <v>6329.5007682867845</v>
      </c>
      <c r="U4508" s="110">
        <f>$L$1*gp_need_index[[#This Row],[Normalised weighted population 2025/26]]</f>
        <v>2488.6074644320529</v>
      </c>
      <c r="V4508" s="4">
        <f>$M$1*gp_need_index[[#This Row],[Normalised travel time adjusted wp 2025/26]]</f>
        <v>3758.163867373044</v>
      </c>
      <c r="W4508" s="115">
        <v>6246.7713318050974</v>
      </c>
      <c r="X4508" s="43">
        <f>gp_need_index[[#This Row],[Combined weighted population 2025/26]]/gp_need_index[[#This Row],[Registered population 2025/26]]</f>
        <v>1.1115084914021938</v>
      </c>
    </row>
    <row r="4509" spans="1:24" ht="13">
      <c r="A4509" s="8" t="s">
        <v>3665</v>
      </c>
      <c r="B4509" s="3" t="s">
        <v>8529</v>
      </c>
      <c r="C4509" s="74" t="s">
        <v>6434</v>
      </c>
      <c r="D4509" s="74" t="s">
        <v>6798</v>
      </c>
      <c r="E4509" s="74" t="s">
        <v>6624</v>
      </c>
      <c r="F4509" s="41">
        <v>1.0300615716511008</v>
      </c>
      <c r="G4509" s="110">
        <v>12894.083333333332</v>
      </c>
      <c r="H4509" s="4">
        <v>7316.8008991979304</v>
      </c>
      <c r="I4509" s="46">
        <v>17933.984937974881</v>
      </c>
      <c r="J4509" s="110">
        <v>18473.108711177574</v>
      </c>
      <c r="K4509" s="46">
        <v>18530.410149975502</v>
      </c>
      <c r="L4509" s="110">
        <f>$L$1*gp_need_index[[#This Row],[Normalised weighted population (base year)]]</f>
        <v>7285.6168187065186</v>
      </c>
      <c r="M4509" s="4">
        <f>$M$1*gp_need_index[[#This Row],[Normalised travel time adjusted wp (base year)]]</f>
        <v>11002.497736024494</v>
      </c>
      <c r="N4509" s="115">
        <v>18288.114554731012</v>
      </c>
      <c r="O4509" s="43">
        <f>gp_need_index[[#This Row],[Combined weighted population (base year)]]/gp_need_index[[#This Row],[Registered population (base year)]]</f>
        <v>1.418333826605046</v>
      </c>
      <c r="P4509" s="77">
        <v>13015.022146574101</v>
      </c>
      <c r="Q4509" s="4">
        <v>7461.6933635887744</v>
      </c>
      <c r="R4509" s="46">
        <v>18105.897377547641</v>
      </c>
      <c r="S4509" s="110">
        <v>18650.189108870269</v>
      </c>
      <c r="T4509" s="46">
        <v>18707.796515297603</v>
      </c>
      <c r="U4509" s="110">
        <f>$L$1*gp_need_index[[#This Row],[Normalised weighted population 2025/26]]</f>
        <v>7355.4556283981701</v>
      </c>
      <c r="V4509" s="4">
        <f>$M$1*gp_need_index[[#This Row],[Normalised travel time adjusted wp 2025/26]]</f>
        <v>11107.821529025407</v>
      </c>
      <c r="W4509" s="115">
        <v>18463.277157423578</v>
      </c>
      <c r="X4509" s="43">
        <f>gp_need_index[[#This Row],[Combined weighted population 2025/26]]/gp_need_index[[#This Row],[Registered population 2025/26]]</f>
        <v>1.4186128113722496</v>
      </c>
    </row>
    <row r="4510" spans="1:24" ht="13">
      <c r="A4510" s="8" t="s">
        <v>3668</v>
      </c>
      <c r="B4510" s="3" t="s">
        <v>8528</v>
      </c>
      <c r="C4510" s="74" t="s">
        <v>6434</v>
      </c>
      <c r="D4510" s="74" t="s">
        <v>6798</v>
      </c>
      <c r="E4510" s="74" t="s">
        <v>6624</v>
      </c>
      <c r="F4510" s="41">
        <v>1.0300615716511008</v>
      </c>
      <c r="G4510" s="110">
        <v>15313.750000000004</v>
      </c>
      <c r="H4510" s="4">
        <v>10162.655414284847</v>
      </c>
      <c r="I4510" s="46">
        <v>24909.3711364474</v>
      </c>
      <c r="J4510" s="110">
        <v>25658.185981649574</v>
      </c>
      <c r="K4510" s="46">
        <v>25737.774696071188</v>
      </c>
      <c r="L4510" s="110">
        <f>$L$1*gp_need_index[[#This Row],[Normalised weighted population (base year)]]</f>
        <v>10119.342350445666</v>
      </c>
      <c r="M4510" s="4">
        <f>$M$1*gp_need_index[[#This Row],[Normalised travel time adjusted wp (base year)]]</f>
        <v>15281.896381781175</v>
      </c>
      <c r="N4510" s="115">
        <v>25401.238732226841</v>
      </c>
      <c r="O4510" s="43">
        <f>gp_need_index[[#This Row],[Combined weighted population (base year)]]/gp_need_index[[#This Row],[Registered population (base year)]]</f>
        <v>1.6587210012065519</v>
      </c>
      <c r="P4510" s="77">
        <v>15475.20503741729</v>
      </c>
      <c r="Q4510" s="4">
        <v>10377.164105684267</v>
      </c>
      <c r="R4510" s="46">
        <v>25180.325592624431</v>
      </c>
      <c r="S4510" s="110">
        <v>25937.285754625158</v>
      </c>
      <c r="T4510" s="46">
        <v>26017.401819581195</v>
      </c>
      <c r="U4510" s="110">
        <f>$L$1*gp_need_index[[#This Row],[Normalised weighted population 2025/26]]</f>
        <v>10229.416622831543</v>
      </c>
      <c r="V4510" s="4">
        <f>$M$1*gp_need_index[[#This Row],[Normalised travel time adjusted wp 2025/26]]</f>
        <v>15447.925993022885</v>
      </c>
      <c r="W4510" s="115">
        <v>25677.342615854428</v>
      </c>
      <c r="X4510" s="43">
        <f>gp_need_index[[#This Row],[Combined weighted population 2025/26]]/gp_need_index[[#This Row],[Registered population 2025/26]]</f>
        <v>1.6592570213945164</v>
      </c>
    </row>
    <row r="4511" spans="1:24" ht="13">
      <c r="A4511" s="8" t="s">
        <v>3845</v>
      </c>
      <c r="B4511" s="3" t="s">
        <v>8527</v>
      </c>
      <c r="C4511" s="74" t="s">
        <v>6434</v>
      </c>
      <c r="D4511" s="74" t="s">
        <v>6798</v>
      </c>
      <c r="E4511" s="74" t="s">
        <v>6505</v>
      </c>
      <c r="F4511" s="41">
        <v>1.0300615716511008</v>
      </c>
      <c r="G4511" s="110">
        <v>10194.666666666668</v>
      </c>
      <c r="H4511" s="4">
        <v>6330.7482134628444</v>
      </c>
      <c r="I4511" s="46">
        <v>15517.101622759727</v>
      </c>
      <c r="J4511" s="110">
        <v>15983.570085009731</v>
      </c>
      <c r="K4511" s="46">
        <v>16033.14926398378</v>
      </c>
      <c r="L4511" s="110">
        <f>$L$1*gp_need_index[[#This Row],[Normalised weighted population (base year)]]</f>
        <v>6303.7666726802972</v>
      </c>
      <c r="M4511" s="4">
        <f>$M$1*gp_need_index[[#This Row],[Normalised travel time adjusted wp (base year)]]</f>
        <v>9519.7400948277191</v>
      </c>
      <c r="N4511" s="115">
        <v>15823.506767508017</v>
      </c>
      <c r="O4511" s="43">
        <f>gp_need_index[[#This Row],[Combined weighted population (base year)]]/gp_need_index[[#This Row],[Registered population (base year)]]</f>
        <v>1.5521357671502762</v>
      </c>
      <c r="P4511" s="77">
        <v>10294.425871778411</v>
      </c>
      <c r="Q4511" s="4">
        <v>6461.0040748766678</v>
      </c>
      <c r="R4511" s="46">
        <v>15677.7116179122</v>
      </c>
      <c r="S4511" s="110">
        <v>16149.008269039363</v>
      </c>
      <c r="T4511" s="46">
        <v>16198.88993390197</v>
      </c>
      <c r="U4511" s="110">
        <f>$L$1*gp_need_index[[#This Row],[Normalised weighted population 2025/26]]</f>
        <v>6369.0139050150074</v>
      </c>
      <c r="V4511" s="4">
        <f>$M$1*gp_need_index[[#This Row],[Normalised travel time adjusted wp 2025/26]]</f>
        <v>9618.1492142580573</v>
      </c>
      <c r="W4511" s="115">
        <v>15987.163119273064</v>
      </c>
      <c r="X4511" s="43">
        <f>gp_need_index[[#This Row],[Combined weighted population 2025/26]]/gp_need_index[[#This Row],[Registered population 2025/26]]</f>
        <v>1.5529922035866977</v>
      </c>
    </row>
    <row r="4512" spans="1:24" ht="13">
      <c r="A4512" s="8" t="s">
        <v>4105</v>
      </c>
      <c r="B4512" s="3" t="s">
        <v>8526</v>
      </c>
      <c r="C4512" s="74" t="s">
        <v>6434</v>
      </c>
      <c r="D4512" s="74" t="s">
        <v>6798</v>
      </c>
      <c r="E4512" s="74" t="s">
        <v>6626</v>
      </c>
      <c r="F4512" s="41">
        <v>1.0300615716511008</v>
      </c>
      <c r="G4512" s="110">
        <v>8782.75</v>
      </c>
      <c r="H4512" s="4">
        <v>5605.148078319281</v>
      </c>
      <c r="I4512" s="46">
        <v>13738.605518528753</v>
      </c>
      <c r="J4512" s="110">
        <v>14151.609592710214</v>
      </c>
      <c r="K4512" s="46">
        <v>14195.506242897642</v>
      </c>
      <c r="L4512" s="110">
        <f>$L$1*gp_need_index[[#This Row],[Normalised weighted population (base year)]]</f>
        <v>5581.2590329224395</v>
      </c>
      <c r="M4512" s="4">
        <f>$M$1*gp_need_index[[#This Row],[Normalised travel time adjusted wp (base year)]]</f>
        <v>8428.6329355429498</v>
      </c>
      <c r="N4512" s="115">
        <v>14009.891968465388</v>
      </c>
      <c r="O4512" s="43">
        <f>gp_need_index[[#This Row],[Combined weighted population (base year)]]/gp_need_index[[#This Row],[Registered population (base year)]]</f>
        <v>1.5951600544778559</v>
      </c>
      <c r="P4512" s="77">
        <v>8875.9327138188091</v>
      </c>
      <c r="Q4512" s="4">
        <v>5722.6199675858616</v>
      </c>
      <c r="R4512" s="46">
        <v>13886.012841189826</v>
      </c>
      <c r="S4512" s="110">
        <v>14303.448211163359</v>
      </c>
      <c r="T4512" s="46">
        <v>14347.629240621174</v>
      </c>
      <c r="U4512" s="110">
        <f>$L$1*gp_need_index[[#This Row],[Normalised weighted population 2025/26]]</f>
        <v>5641.1427270871382</v>
      </c>
      <c r="V4512" s="4">
        <f>$M$1*gp_need_index[[#This Row],[Normalised travel time adjusted wp 2025/26]]</f>
        <v>8518.9565130840874</v>
      </c>
      <c r="W4512" s="115">
        <v>14160.099240171225</v>
      </c>
      <c r="X4512" s="43">
        <f>gp_need_index[[#This Row],[Combined weighted population 2025/26]]/gp_need_index[[#This Row],[Registered population 2025/26]]</f>
        <v>1.5953364786244464</v>
      </c>
    </row>
    <row r="4513" spans="1:24" ht="13">
      <c r="A4513" s="8" t="s">
        <v>875</v>
      </c>
      <c r="B4513" s="3" t="s">
        <v>8525</v>
      </c>
      <c r="C4513" s="74" t="s">
        <v>6431</v>
      </c>
      <c r="D4513" s="74" t="s">
        <v>6798</v>
      </c>
      <c r="E4513" s="74" t="s">
        <v>6455</v>
      </c>
      <c r="F4513" s="41">
        <v>0.96024992482653937</v>
      </c>
      <c r="G4513" s="110">
        <v>1682.3333333333335</v>
      </c>
      <c r="H4513" s="4">
        <v>735.88376737492138</v>
      </c>
      <c r="I4513" s="46">
        <v>1803.7019979112381</v>
      </c>
      <c r="J4513" s="110">
        <v>1732.0047079037452</v>
      </c>
      <c r="K4513" s="46">
        <v>1737.3771854503975</v>
      </c>
      <c r="L4513" s="110">
        <f>$L$1*gp_need_index[[#This Row],[Normalised weighted population (base year)]]</f>
        <v>732.74744332424802</v>
      </c>
      <c r="M4513" s="4">
        <f>$M$1*gp_need_index[[#This Row],[Normalised travel time adjusted wp (base year)]]</f>
        <v>1031.5739584190412</v>
      </c>
      <c r="N4513" s="115">
        <v>1764.3214017432892</v>
      </c>
      <c r="O4513" s="43">
        <f>gp_need_index[[#This Row],[Combined weighted population (base year)]]/gp_need_index[[#This Row],[Registered population (base year)]]</f>
        <v>1.0487347345412854</v>
      </c>
      <c r="P4513" s="77">
        <v>1698.6554472879138</v>
      </c>
      <c r="Q4513" s="4">
        <v>748.76320701325176</v>
      </c>
      <c r="R4513" s="46">
        <v>1816.8837991146036</v>
      </c>
      <c r="S4513" s="110">
        <v>1744.6625315183553</v>
      </c>
      <c r="T4513" s="46">
        <v>1750.0515108442496</v>
      </c>
      <c r="U4513" s="110">
        <f>$L$1*gp_need_index[[#This Row],[Normalised weighted population 2025/26]]</f>
        <v>738.10250260863086</v>
      </c>
      <c r="V4513" s="4">
        <f>$M$1*gp_need_index[[#This Row],[Normalised travel time adjusted wp 2025/26]]</f>
        <v>1039.0993847492123</v>
      </c>
      <c r="W4513" s="115">
        <v>1777.2018873578431</v>
      </c>
      <c r="X4513" s="43">
        <f>gp_need_index[[#This Row],[Combined weighted population 2025/26]]/gp_need_index[[#This Row],[Registered population 2025/26]]</f>
        <v>1.0462403603952393</v>
      </c>
    </row>
    <row r="4514" spans="1:24" ht="13">
      <c r="A4514" s="8" t="s">
        <v>3835</v>
      </c>
      <c r="B4514" s="3" t="s">
        <v>8524</v>
      </c>
      <c r="C4514" s="74" t="s">
        <v>6434</v>
      </c>
      <c r="D4514" s="74" t="s">
        <v>6798</v>
      </c>
      <c r="E4514" s="74" t="s">
        <v>6490</v>
      </c>
      <c r="F4514" s="41">
        <v>1.0300615716511008</v>
      </c>
      <c r="G4514" s="110">
        <v>13214.416666666666</v>
      </c>
      <c r="H4514" s="4">
        <v>6245.9295735054739</v>
      </c>
      <c r="I4514" s="46">
        <v>15309.205271278883</v>
      </c>
      <c r="J4514" s="110">
        <v>15769.424042462842</v>
      </c>
      <c r="K4514" s="46">
        <v>15818.338965271747</v>
      </c>
      <c r="L4514" s="110">
        <f>$L$1*gp_need_index[[#This Row],[Normalised weighted population (base year)]]</f>
        <v>6219.3095283180692</v>
      </c>
      <c r="M4514" s="4">
        <f>$M$1*gp_need_index[[#This Row],[Normalised travel time adjusted wp (base year)]]</f>
        <v>9392.1957066503746</v>
      </c>
      <c r="N4514" s="115">
        <v>15611.505234968445</v>
      </c>
      <c r="O4514" s="43">
        <f>gp_need_index[[#This Row],[Combined weighted population (base year)]]/gp_need_index[[#This Row],[Registered population (base year)]]</f>
        <v>1.1813994994079784</v>
      </c>
      <c r="P4514" s="77">
        <v>13335.602453322943</v>
      </c>
      <c r="Q4514" s="4">
        <v>6369.6239531804076</v>
      </c>
      <c r="R4514" s="46">
        <v>15455.976547176922</v>
      </c>
      <c r="S4514" s="110">
        <v>15920.607493587615</v>
      </c>
      <c r="T4514" s="46">
        <v>15969.783665534149</v>
      </c>
      <c r="U4514" s="110">
        <f>$L$1*gp_need_index[[#This Row],[Normalised weighted population 2025/26]]</f>
        <v>6278.9348307750552</v>
      </c>
      <c r="V4514" s="4">
        <f>$M$1*gp_need_index[[#This Row],[Normalised travel time adjusted wp 2025/26]]</f>
        <v>9482.1165426320968</v>
      </c>
      <c r="W4514" s="115">
        <v>15761.051373407152</v>
      </c>
      <c r="X4514" s="43">
        <f>gp_need_index[[#This Row],[Combined weighted population 2025/26]]/gp_need_index[[#This Row],[Registered population 2025/26]]</f>
        <v>1.1818777163291816</v>
      </c>
    </row>
    <row r="4515" spans="1:24" ht="13">
      <c r="A4515" s="8" t="s">
        <v>4033</v>
      </c>
      <c r="B4515" s="3" t="s">
        <v>8523</v>
      </c>
      <c r="C4515" s="74" t="s">
        <v>6434</v>
      </c>
      <c r="D4515" s="74" t="s">
        <v>6798</v>
      </c>
      <c r="E4515" s="74" t="s">
        <v>6625</v>
      </c>
      <c r="F4515" s="41">
        <v>1.0300615716511008</v>
      </c>
      <c r="G4515" s="110">
        <v>8100.333333333333</v>
      </c>
      <c r="H4515" s="4">
        <v>3892.7639491887453</v>
      </c>
      <c r="I4515" s="46">
        <v>9541.4336119895597</v>
      </c>
      <c r="J4515" s="110">
        <v>9828.2641021706058</v>
      </c>
      <c r="K4515" s="46">
        <v>9858.7502365156943</v>
      </c>
      <c r="L4515" s="110">
        <f>$L$1*gp_need_index[[#This Row],[Normalised weighted population (base year)]]</f>
        <v>3876.1730557097558</v>
      </c>
      <c r="M4515" s="4">
        <f>$M$1*gp_need_index[[#This Row],[Normalised travel time adjusted wp (base year)]]</f>
        <v>5853.6684444320445</v>
      </c>
      <c r="N4515" s="115">
        <v>9729.8415001417998</v>
      </c>
      <c r="O4515" s="43">
        <f>gp_need_index[[#This Row],[Combined weighted population (base year)]]/gp_need_index[[#This Row],[Registered population (base year)]]</f>
        <v>1.2011655693356404</v>
      </c>
      <c r="P4515" s="77">
        <v>8178.9518921852959</v>
      </c>
      <c r="Q4515" s="4">
        <v>3977.172911849867</v>
      </c>
      <c r="R4515" s="46">
        <v>9650.6625354116641</v>
      </c>
      <c r="S4515" s="110">
        <v>9940.7766187005363</v>
      </c>
      <c r="T4515" s="46">
        <v>9971.4820638589699</v>
      </c>
      <c r="U4515" s="110">
        <f>$L$1*gp_need_index[[#This Row],[Normalised weighted population 2025/26]]</f>
        <v>3920.5469126258613</v>
      </c>
      <c r="V4515" s="4">
        <f>$M$1*gp_need_index[[#This Row],[Normalised travel time adjusted wp 2025/26]]</f>
        <v>5920.6033727516933</v>
      </c>
      <c r="W4515" s="115">
        <v>9841.1502853775546</v>
      </c>
      <c r="X4515" s="43">
        <f>gp_need_index[[#This Row],[Combined weighted population 2025/26]]/gp_need_index[[#This Row],[Registered population 2025/26]]</f>
        <v>1.2032287773669914</v>
      </c>
    </row>
    <row r="4516" spans="1:24" ht="13">
      <c r="A4516" s="8" t="s">
        <v>4092</v>
      </c>
      <c r="B4516" s="3" t="s">
        <v>8522</v>
      </c>
      <c r="C4516" s="74" t="s">
        <v>6434</v>
      </c>
      <c r="D4516" s="74" t="s">
        <v>6798</v>
      </c>
      <c r="E4516" s="74" t="s">
        <v>6626</v>
      </c>
      <c r="F4516" s="41">
        <v>1.0300615716511008</v>
      </c>
      <c r="G4516" s="110">
        <v>8473.3333333333339</v>
      </c>
      <c r="H4516" s="4">
        <v>4506.6190404649324</v>
      </c>
      <c r="I4516" s="46">
        <v>11046.034886879126</v>
      </c>
      <c r="J4516" s="110">
        <v>11378.096056091603</v>
      </c>
      <c r="K4516" s="46">
        <v>11413.389589247752</v>
      </c>
      <c r="L4516" s="110">
        <f>$L$1*gp_need_index[[#This Row],[Normalised weighted population (base year)]]</f>
        <v>4487.4119070690522</v>
      </c>
      <c r="M4516" s="4">
        <f>$M$1*gp_need_index[[#This Row],[Normalised travel time adjusted wp (base year)]]</f>
        <v>6776.7411568183743</v>
      </c>
      <c r="N4516" s="115">
        <v>11264.153063887426</v>
      </c>
      <c r="O4516" s="43">
        <f>gp_need_index[[#This Row],[Combined weighted population (base year)]]/gp_need_index[[#This Row],[Registered population (base year)]]</f>
        <v>1.3293650350771942</v>
      </c>
      <c r="P4516" s="77">
        <v>8556.238734708304</v>
      </c>
      <c r="Q4516" s="4">
        <v>4600.2314837183203</v>
      </c>
      <c r="R4516" s="46">
        <v>11162.522379116885</v>
      </c>
      <c r="S4516" s="110">
        <v>11498.085345423722</v>
      </c>
      <c r="T4516" s="46">
        <v>11533.60106442064</v>
      </c>
      <c r="U4516" s="110">
        <f>$L$1*gp_need_index[[#This Row],[Normalised weighted population 2025/26]]</f>
        <v>4534.7345314356699</v>
      </c>
      <c r="V4516" s="4">
        <f>$M$1*gp_need_index[[#This Row],[Normalised travel time adjusted wp 2025/26]]</f>
        <v>6848.1171529635867</v>
      </c>
      <c r="W4516" s="115">
        <v>11382.851684399257</v>
      </c>
      <c r="X4516" s="43">
        <f>gp_need_index[[#This Row],[Combined weighted population 2025/26]]/gp_need_index[[#This Row],[Registered population 2025/26]]</f>
        <v>1.3303569520827911</v>
      </c>
    </row>
    <row r="4517" spans="1:24" ht="13">
      <c r="A4517" s="8" t="s">
        <v>4106</v>
      </c>
      <c r="B4517" s="3" t="s">
        <v>8521</v>
      </c>
      <c r="C4517" s="74" t="s">
        <v>6434</v>
      </c>
      <c r="D4517" s="74" t="s">
        <v>6798</v>
      </c>
      <c r="E4517" s="74" t="s">
        <v>6626</v>
      </c>
      <c r="F4517" s="41">
        <v>1.0300615716511008</v>
      </c>
      <c r="G4517" s="110">
        <v>5384.166666666667</v>
      </c>
      <c r="H4517" s="4">
        <v>2863.2673725157065</v>
      </c>
      <c r="I4517" s="46">
        <v>7018.0663160754539</v>
      </c>
      <c r="J4517" s="110">
        <v>7229.0404194883331</v>
      </c>
      <c r="K4517" s="46">
        <v>7251.4640636968688</v>
      </c>
      <c r="L4517" s="110">
        <f>$L$1*gp_need_index[[#This Row],[Normalised weighted population (base year)]]</f>
        <v>2851.0641758669153</v>
      </c>
      <c r="M4517" s="4">
        <f>$M$1*gp_need_index[[#This Row],[Normalised travel time adjusted wp (base year)]]</f>
        <v>4305.5828930906455</v>
      </c>
      <c r="N4517" s="115">
        <v>7156.6470689575608</v>
      </c>
      <c r="O4517" s="43">
        <f>gp_need_index[[#This Row],[Combined weighted population (base year)]]/gp_need_index[[#This Row],[Registered population (base year)]]</f>
        <v>1.3292023653844718</v>
      </c>
      <c r="P4517" s="77">
        <v>5436.6134379304713</v>
      </c>
      <c r="Q4517" s="4">
        <v>2922.7542500244481</v>
      </c>
      <c r="R4517" s="46">
        <v>7092.1017431466689</v>
      </c>
      <c r="S4517" s="110">
        <v>7305.301467855169</v>
      </c>
      <c r="T4517" s="46">
        <v>7327.8663581239107</v>
      </c>
      <c r="U4517" s="110">
        <f>$L$1*gp_need_index[[#This Row],[Normalised weighted population 2025/26]]</f>
        <v>2881.1408015870588</v>
      </c>
      <c r="V4517" s="4">
        <f>$M$1*gp_need_index[[#This Row],[Normalised travel time adjusted wp 2025/26]]</f>
        <v>4350.9470304549614</v>
      </c>
      <c r="W4517" s="115">
        <v>7232.0878320420197</v>
      </c>
      <c r="X4517" s="43">
        <f>gp_need_index[[#This Row],[Combined weighted population 2025/26]]/gp_need_index[[#This Row],[Registered population 2025/26]]</f>
        <v>1.3302560343144467</v>
      </c>
    </row>
    <row r="4518" spans="1:24" ht="13">
      <c r="A4518" s="8" t="s">
        <v>3666</v>
      </c>
      <c r="B4518" s="3" t="s">
        <v>8520</v>
      </c>
      <c r="C4518" s="74" t="s">
        <v>6434</v>
      </c>
      <c r="D4518" s="74" t="s">
        <v>6798</v>
      </c>
      <c r="E4518" s="74" t="s">
        <v>6624</v>
      </c>
      <c r="F4518" s="41">
        <v>1.0300615716511008</v>
      </c>
      <c r="G4518" s="110">
        <v>15355.666666666666</v>
      </c>
      <c r="H4518" s="4">
        <v>8598.3397224864766</v>
      </c>
      <c r="I4518" s="46">
        <v>21075.125208281574</v>
      </c>
      <c r="J4518" s="110">
        <v>21708.676594786251</v>
      </c>
      <c r="K4518" s="46">
        <v>21776.014389562908</v>
      </c>
      <c r="L4518" s="110">
        <f>$L$1*gp_need_index[[#This Row],[Normalised weighted population (base year)]]</f>
        <v>8561.6937454136405</v>
      </c>
      <c r="M4518" s="4">
        <f>$M$1*gp_need_index[[#This Row],[Normalised travel time adjusted wp (base year)]]</f>
        <v>12929.586937454778</v>
      </c>
      <c r="N4518" s="115">
        <v>21491.280682868419</v>
      </c>
      <c r="O4518" s="43">
        <f>gp_need_index[[#This Row],[Combined weighted population (base year)]]/gp_need_index[[#This Row],[Registered population (base year)]]</f>
        <v>1.3995667625112393</v>
      </c>
      <c r="P4518" s="77">
        <v>15496.3824029515</v>
      </c>
      <c r="Q4518" s="4">
        <v>8770.7354750532631</v>
      </c>
      <c r="R4518" s="46">
        <v>21282.30532922269</v>
      </c>
      <c r="S4518" s="110">
        <v>21922.084875777724</v>
      </c>
      <c r="T4518" s="46">
        <v>21989.798637059255</v>
      </c>
      <c r="U4518" s="110">
        <f>$L$1*gp_need_index[[#This Row],[Normalised weighted population 2025/26]]</f>
        <v>8645.8599236975333</v>
      </c>
      <c r="V4518" s="4">
        <f>$M$1*gp_need_index[[#This Row],[Normalised travel time adjusted wp 2025/26]]</f>
        <v>13056.522104029025</v>
      </c>
      <c r="W4518" s="115">
        <v>21702.382027726559</v>
      </c>
      <c r="X4518" s="43">
        <f>gp_need_index[[#This Row],[Combined weighted population 2025/26]]/gp_need_index[[#This Row],[Registered population 2025/26]]</f>
        <v>1.400480542064646</v>
      </c>
    </row>
    <row r="4519" spans="1:24" ht="13">
      <c r="A4519" s="8" t="s">
        <v>4032</v>
      </c>
      <c r="B4519" s="3" t="s">
        <v>12834</v>
      </c>
      <c r="C4519" s="74" t="s">
        <v>6434</v>
      </c>
      <c r="D4519" s="74" t="s">
        <v>6798</v>
      </c>
      <c r="E4519" s="74" t="s">
        <v>6625</v>
      </c>
      <c r="F4519" s="41">
        <v>1.0300615716511008</v>
      </c>
      <c r="G4519" s="110">
        <v>9756.3333333333321</v>
      </c>
      <c r="H4519" s="4">
        <v>5373.5783461698629</v>
      </c>
      <c r="I4519" s="46">
        <v>13171.012092703295</v>
      </c>
      <c r="J4519" s="110">
        <v>13566.953416445611</v>
      </c>
      <c r="K4519" s="46">
        <v>13609.036531043232</v>
      </c>
      <c r="L4519" s="110">
        <f>$L$1*gp_need_index[[#This Row],[Normalised weighted population (base year)]]</f>
        <v>5350.6762470171798</v>
      </c>
      <c r="M4519" s="4">
        <f>$M$1*gp_need_index[[#This Row],[Normalised travel time adjusted wp (base year)]]</f>
        <v>8080.41443283843</v>
      </c>
      <c r="N4519" s="115">
        <v>13431.09067985561</v>
      </c>
      <c r="O4519" s="43">
        <f>gp_need_index[[#This Row],[Combined weighted population (base year)]]/gp_need_index[[#This Row],[Registered population (base year)]]</f>
        <v>1.3766535255583325</v>
      </c>
      <c r="P4519" s="77">
        <v>9853.2998012931821</v>
      </c>
      <c r="Q4519" s="4">
        <v>5484.3504826066037</v>
      </c>
      <c r="R4519" s="46">
        <v>13307.848792759849</v>
      </c>
      <c r="S4519" s="110">
        <v>13707.903642765414</v>
      </c>
      <c r="T4519" s="46">
        <v>13750.245131734015</v>
      </c>
      <c r="U4519" s="110">
        <f>$L$1*gp_need_index[[#This Row],[Normalised weighted population 2025/26]]</f>
        <v>5406.2656638030348</v>
      </c>
      <c r="V4519" s="4">
        <f>$M$1*gp_need_index[[#This Row],[Normalised travel time adjusted wp 2025/26]]</f>
        <v>8164.2575478495455</v>
      </c>
      <c r="W4519" s="115">
        <v>13570.52321165258</v>
      </c>
      <c r="X4519" s="43">
        <f>gp_need_index[[#This Row],[Combined weighted population 2025/26]]/gp_need_index[[#This Row],[Registered population 2025/26]]</f>
        <v>1.377256704385625</v>
      </c>
    </row>
    <row r="4520" spans="1:24" ht="13">
      <c r="A4520" s="8" t="s">
        <v>4016</v>
      </c>
      <c r="B4520" s="3" t="s">
        <v>8519</v>
      </c>
      <c r="C4520" s="74" t="s">
        <v>6434</v>
      </c>
      <c r="D4520" s="74" t="s">
        <v>6798</v>
      </c>
      <c r="E4520" s="74" t="s">
        <v>6625</v>
      </c>
      <c r="F4520" s="41">
        <v>1.0300615716511008</v>
      </c>
      <c r="G4520" s="110">
        <v>11818.25</v>
      </c>
      <c r="H4520" s="4">
        <v>5863.1884915720693</v>
      </c>
      <c r="I4520" s="46">
        <v>14371.080414103895</v>
      </c>
      <c r="J4520" s="110">
        <v>14803.097677676211</v>
      </c>
      <c r="K4520" s="46">
        <v>14849.015168276148</v>
      </c>
      <c r="L4520" s="110">
        <f>$L$1*gp_need_index[[#This Row],[Normalised weighted population (base year)]]</f>
        <v>5838.1996823402169</v>
      </c>
      <c r="M4520" s="4">
        <f>$M$1*gp_need_index[[#This Row],[Normalised travel time adjusted wp (base year)]]</f>
        <v>8816.656212618569</v>
      </c>
      <c r="N4520" s="115">
        <v>14654.855894958786</v>
      </c>
      <c r="O4520" s="43">
        <f>gp_need_index[[#This Row],[Combined weighted population (base year)]]/gp_need_index[[#This Row],[Registered population (base year)]]</f>
        <v>1.2400191140785468</v>
      </c>
      <c r="P4520" s="77">
        <v>11931.513324868505</v>
      </c>
      <c r="Q4520" s="4">
        <v>5985.951532189838</v>
      </c>
      <c r="R4520" s="46">
        <v>14524.990356435173</v>
      </c>
      <c r="S4520" s="110">
        <v>14961.634394766697</v>
      </c>
      <c r="T4520" s="46">
        <v>15007.848454493662</v>
      </c>
      <c r="U4520" s="110">
        <f>$L$1*gp_need_index[[#This Row],[Normalised weighted population 2025/26]]</f>
        <v>5900.7250423365058</v>
      </c>
      <c r="V4520" s="4">
        <f>$M$1*gp_need_index[[#This Row],[Normalised travel time adjusted wp 2025/26]]</f>
        <v>8910.9640481100487</v>
      </c>
      <c r="W4520" s="115">
        <v>14811.689090446554</v>
      </c>
      <c r="X4520" s="43">
        <f>gp_need_index[[#This Row],[Combined weighted population 2025/26]]/gp_need_index[[#This Row],[Registered population 2025/26]]</f>
        <v>1.2413923269544511</v>
      </c>
    </row>
    <row r="4521" spans="1:24" ht="13">
      <c r="A4521" s="8" t="s">
        <v>3838</v>
      </c>
      <c r="B4521" s="3" t="s">
        <v>8518</v>
      </c>
      <c r="C4521" s="74" t="s">
        <v>6434</v>
      </c>
      <c r="D4521" s="74" t="s">
        <v>6798</v>
      </c>
      <c r="E4521" s="74" t="s">
        <v>6490</v>
      </c>
      <c r="F4521" s="41">
        <v>1.0300615716511008</v>
      </c>
      <c r="G4521" s="110">
        <v>6969.4166666666661</v>
      </c>
      <c r="H4521" s="4">
        <v>3004.7780117920729</v>
      </c>
      <c r="I4521" s="46">
        <v>7364.9186779627034</v>
      </c>
      <c r="J4521" s="110">
        <v>7586.3197085048096</v>
      </c>
      <c r="K4521" s="46">
        <v>7609.851591593625</v>
      </c>
      <c r="L4521" s="110">
        <f>$L$1*gp_need_index[[#This Row],[Normalised weighted population (base year)]]</f>
        <v>2991.9716992151075</v>
      </c>
      <c r="M4521" s="4">
        <f>$M$1*gp_need_index[[#This Row],[Normalised travel time adjusted wp (base year)]]</f>
        <v>4518.3767779744448</v>
      </c>
      <c r="N4521" s="115">
        <v>7510.3484771895528</v>
      </c>
      <c r="O4521" s="43">
        <f>gp_need_index[[#This Row],[Combined weighted population (base year)]]/gp_need_index[[#This Row],[Registered population (base year)]]</f>
        <v>1.0776150768987678</v>
      </c>
      <c r="P4521" s="77">
        <v>7034.0218220962979</v>
      </c>
      <c r="Q4521" s="4">
        <v>3061.1858050725941</v>
      </c>
      <c r="R4521" s="46">
        <v>7428.0077375884694</v>
      </c>
      <c r="S4521" s="110">
        <v>7651.3053244169159</v>
      </c>
      <c r="T4521" s="46">
        <v>7674.9389644272296</v>
      </c>
      <c r="U4521" s="110">
        <f>$L$1*gp_need_index[[#This Row],[Normalised weighted population 2025/26]]</f>
        <v>3017.6014025674604</v>
      </c>
      <c r="V4521" s="4">
        <f>$M$1*gp_need_index[[#This Row],[Normalised travel time adjusted wp 2025/26]]</f>
        <v>4557.0226399089397</v>
      </c>
      <c r="W4521" s="115">
        <v>7574.6240424764001</v>
      </c>
      <c r="X4521" s="43">
        <f>gp_need_index[[#This Row],[Combined weighted population 2025/26]]/gp_need_index[[#This Row],[Registered population 2025/26]]</f>
        <v>1.0768553516114896</v>
      </c>
    </row>
    <row r="4522" spans="1:24" ht="13">
      <c r="A4522" s="8" t="s">
        <v>3846</v>
      </c>
      <c r="B4522" s="3" t="s">
        <v>8517</v>
      </c>
      <c r="C4522" s="74" t="s">
        <v>6434</v>
      </c>
      <c r="D4522" s="74" t="s">
        <v>6798</v>
      </c>
      <c r="E4522" s="74" t="s">
        <v>6505</v>
      </c>
      <c r="F4522" s="41">
        <v>1.0300615716511008</v>
      </c>
      <c r="G4522" s="110">
        <v>10595.5</v>
      </c>
      <c r="H4522" s="4">
        <v>6576.7091046692904</v>
      </c>
      <c r="I4522" s="46">
        <v>16119.968774537878</v>
      </c>
      <c r="J4522" s="110">
        <v>16604.560370867155</v>
      </c>
      <c r="K4522" s="46">
        <v>16656.065789621174</v>
      </c>
      <c r="L4522" s="110">
        <f>$L$1*gp_need_index[[#This Row],[Normalised weighted population (base year)]]</f>
        <v>6548.6792827684249</v>
      </c>
      <c r="M4522" s="4">
        <f>$M$1*gp_need_index[[#This Row],[Normalised travel time adjusted wp (base year)]]</f>
        <v>9889.5990244244149</v>
      </c>
      <c r="N4522" s="115">
        <v>16438.278307192839</v>
      </c>
      <c r="O4522" s="43">
        <f>gp_need_index[[#This Row],[Combined weighted population (base year)]]/gp_need_index[[#This Row],[Registered population (base year)]]</f>
        <v>1.5514396023965682</v>
      </c>
      <c r="P4522" s="77">
        <v>10706.10991630159</v>
      </c>
      <c r="Q4522" s="4">
        <v>6715.8494531987944</v>
      </c>
      <c r="R4522" s="46">
        <v>16296.097290199259</v>
      </c>
      <c r="S4522" s="110">
        <v>16785.983586521892</v>
      </c>
      <c r="T4522" s="46">
        <v>16837.83276473164</v>
      </c>
      <c r="U4522" s="110">
        <f>$L$1*gp_need_index[[#This Row],[Normalised weighted population 2025/26]]</f>
        <v>6620.2308581932048</v>
      </c>
      <c r="V4522" s="4">
        <f>$M$1*gp_need_index[[#This Row],[Normalised travel time adjusted wp 2025/26]]</f>
        <v>9997.5238202573637</v>
      </c>
      <c r="W4522" s="115">
        <v>16617.754678450568</v>
      </c>
      <c r="X4522" s="43">
        <f>gp_need_index[[#This Row],[Combined weighted population 2025/26]]/gp_need_index[[#This Row],[Registered population 2025/26]]</f>
        <v>1.5521748616785309</v>
      </c>
    </row>
    <row r="4523" spans="1:24" ht="13">
      <c r="A4523" s="8" t="s">
        <v>3822</v>
      </c>
      <c r="B4523" s="3" t="s">
        <v>8516</v>
      </c>
      <c r="C4523" s="74" t="s">
        <v>6434</v>
      </c>
      <c r="D4523" s="74" t="s">
        <v>6798</v>
      </c>
      <c r="E4523" s="74" t="s">
        <v>6622</v>
      </c>
      <c r="F4523" s="41">
        <v>1.0300615716511008</v>
      </c>
      <c r="G4523" s="110">
        <v>13113.5</v>
      </c>
      <c r="H4523" s="4">
        <v>7809.6202863179633</v>
      </c>
      <c r="I4523" s="46">
        <v>19141.919332734964</v>
      </c>
      <c r="J4523" s="110">
        <v>19717.355512295566</v>
      </c>
      <c r="K4523" s="46">
        <v>19778.516460233968</v>
      </c>
      <c r="L4523" s="110">
        <f>$L$1*gp_need_index[[#This Row],[Normalised weighted population (base year)]]</f>
        <v>7776.3358180139812</v>
      </c>
      <c r="M4523" s="4">
        <f>$M$1*gp_need_index[[#This Row],[Normalised travel time adjusted wp (base year)]]</f>
        <v>11743.565350923176</v>
      </c>
      <c r="N4523" s="115">
        <v>19519.901168937158</v>
      </c>
      <c r="O4523" s="43">
        <f>gp_need_index[[#This Row],[Combined weighted population (base year)]]/gp_need_index[[#This Row],[Registered population (base year)]]</f>
        <v>1.4885348052722125</v>
      </c>
      <c r="P4523" s="77">
        <v>13246.339625442644</v>
      </c>
      <c r="Q4523" s="4">
        <v>7971.1858650019494</v>
      </c>
      <c r="R4523" s="46">
        <v>19342.187653188266</v>
      </c>
      <c r="S4523" s="110">
        <v>19923.644213213622</v>
      </c>
      <c r="T4523" s="46">
        <v>19985.185115721593</v>
      </c>
      <c r="U4523" s="110">
        <f>$L$1*gp_need_index[[#This Row],[Normalised weighted population 2025/26]]</f>
        <v>7857.6941022321816</v>
      </c>
      <c r="V4523" s="4">
        <f>$M$1*gp_need_index[[#This Row],[Normalised travel time adjusted wp 2025/26]]</f>
        <v>11866.275609126113</v>
      </c>
      <c r="W4523" s="115">
        <v>19723.969711358295</v>
      </c>
      <c r="X4523" s="43">
        <f>gp_need_index[[#This Row],[Combined weighted population 2025/26]]/gp_need_index[[#This Row],[Registered population 2025/26]]</f>
        <v>1.4890128344190927</v>
      </c>
    </row>
    <row r="4524" spans="1:24" ht="13">
      <c r="A4524" s="8" t="s">
        <v>4096</v>
      </c>
      <c r="B4524" s="3" t="s">
        <v>8515</v>
      </c>
      <c r="C4524" s="74" t="s">
        <v>6434</v>
      </c>
      <c r="D4524" s="74" t="s">
        <v>6798</v>
      </c>
      <c r="E4524" s="74" t="s">
        <v>6626</v>
      </c>
      <c r="F4524" s="41">
        <v>1.0300615716511008</v>
      </c>
      <c r="G4524" s="110">
        <v>3127.5833333333335</v>
      </c>
      <c r="H4524" s="4">
        <v>1842.4028121225638</v>
      </c>
      <c r="I4524" s="46">
        <v>4515.8566889404701</v>
      </c>
      <c r="J4524" s="110">
        <v>4651.6104383611564</v>
      </c>
      <c r="K4524" s="46">
        <v>4666.0391939654728</v>
      </c>
      <c r="L4524" s="110">
        <f>$L$1*gp_need_index[[#This Row],[Normalised weighted population (base year)]]</f>
        <v>1834.5505227979859</v>
      </c>
      <c r="M4524" s="4">
        <f>$M$1*gp_need_index[[#This Row],[Normalised travel time adjusted wp (base year)]]</f>
        <v>2770.4775691580976</v>
      </c>
      <c r="N4524" s="115">
        <v>4605.0280919560837</v>
      </c>
      <c r="O4524" s="43">
        <f>gp_need_index[[#This Row],[Combined weighted population (base year)]]/gp_need_index[[#This Row],[Registered population (base year)]]</f>
        <v>1.4723918121945325</v>
      </c>
      <c r="P4524" s="77">
        <v>3160.5206836263842</v>
      </c>
      <c r="Q4524" s="4">
        <v>1881.557729798524</v>
      </c>
      <c r="R4524" s="46">
        <v>4565.6246518925018</v>
      </c>
      <c r="S4524" s="110">
        <v>4702.8745044974003</v>
      </c>
      <c r="T4524" s="46">
        <v>4717.4009203624528</v>
      </c>
      <c r="U4524" s="110">
        <f>$L$1*gp_need_index[[#This Row],[Normalised weighted population 2025/26]]</f>
        <v>1854.768578582582</v>
      </c>
      <c r="V4524" s="4">
        <f>$M$1*gp_need_index[[#This Row],[Normalised travel time adjusted wp 2025/26]]</f>
        <v>2800.9737791085195</v>
      </c>
      <c r="W4524" s="115">
        <v>4655.7423576911015</v>
      </c>
      <c r="X4524" s="43">
        <f>gp_need_index[[#This Row],[Combined weighted population 2025/26]]/gp_need_index[[#This Row],[Registered population 2025/26]]</f>
        <v>1.4730934626724539</v>
      </c>
    </row>
    <row r="4525" spans="1:24" ht="13">
      <c r="A4525" s="8" t="s">
        <v>4022</v>
      </c>
      <c r="B4525" s="3" t="s">
        <v>8077</v>
      </c>
      <c r="C4525" s="74" t="s">
        <v>6434</v>
      </c>
      <c r="D4525" s="74" t="s">
        <v>6798</v>
      </c>
      <c r="E4525" s="74" t="s">
        <v>6623</v>
      </c>
      <c r="F4525" s="41">
        <v>1.0300615716511008</v>
      </c>
      <c r="G4525" s="110">
        <v>4735.666666666667</v>
      </c>
      <c r="H4525" s="4">
        <v>2232.6336392300241</v>
      </c>
      <c r="I4525" s="46">
        <v>5472.3394294296695</v>
      </c>
      <c r="J4525" s="110">
        <v>5636.8465532866139</v>
      </c>
      <c r="K4525" s="46">
        <v>5654.3313969497176</v>
      </c>
      <c r="L4525" s="110">
        <f>$L$1*gp_need_index[[#This Row],[Normalised weighted population (base year)]]</f>
        <v>2223.1181927838575</v>
      </c>
      <c r="M4525" s="4">
        <f>$M$1*gp_need_index[[#This Row],[Normalised travel time adjusted wp (base year)]]</f>
        <v>3357.2796225319239</v>
      </c>
      <c r="N4525" s="115">
        <v>5580.3978153157814</v>
      </c>
      <c r="O4525" s="43">
        <f>gp_need_index[[#This Row],[Combined weighted population (base year)]]/gp_need_index[[#This Row],[Registered population (base year)]]</f>
        <v>1.1783763951536104</v>
      </c>
      <c r="P4525" s="77">
        <v>4783.1471888230462</v>
      </c>
      <c r="Q4525" s="4">
        <v>2277.9719847696042</v>
      </c>
      <c r="R4525" s="46">
        <v>5527.5290708716448</v>
      </c>
      <c r="S4525" s="110">
        <v>5693.6952820891956</v>
      </c>
      <c r="T4525" s="46">
        <v>5711.282182483289</v>
      </c>
      <c r="U4525" s="110">
        <f>$L$1*gp_need_index[[#This Row],[Normalised weighted population 2025/26]]</f>
        <v>2245.5387859369507</v>
      </c>
      <c r="V4525" s="4">
        <f>$M$1*gp_need_index[[#This Row],[Normalised travel time adjusted wp 2025/26]]</f>
        <v>3391.0943564653098</v>
      </c>
      <c r="W4525" s="115">
        <v>5636.633142402261</v>
      </c>
      <c r="X4525" s="43">
        <f>gp_need_index[[#This Row],[Combined weighted population 2025/26]]/gp_need_index[[#This Row],[Registered population 2025/26]]</f>
        <v>1.1784360630953583</v>
      </c>
    </row>
    <row r="4526" spans="1:24" ht="13">
      <c r="A4526" s="8" t="s">
        <v>4020</v>
      </c>
      <c r="B4526" s="3" t="s">
        <v>8514</v>
      </c>
      <c r="C4526" s="74" t="s">
        <v>6434</v>
      </c>
      <c r="D4526" s="74" t="s">
        <v>6798</v>
      </c>
      <c r="E4526" s="74" t="s">
        <v>6625</v>
      </c>
      <c r="F4526" s="41">
        <v>1.0300615716511008</v>
      </c>
      <c r="G4526" s="110">
        <v>6690.5</v>
      </c>
      <c r="H4526" s="4">
        <v>2912.4195079924625</v>
      </c>
      <c r="I4526" s="46">
        <v>7138.541598846381</v>
      </c>
      <c r="J4526" s="110">
        <v>7353.1373786044651</v>
      </c>
      <c r="K4526" s="46">
        <v>7375.9459571745638</v>
      </c>
      <c r="L4526" s="110">
        <f>$L$1*gp_need_index[[#This Row],[Normalised weighted population (base year)]]</f>
        <v>2900.0068257815865</v>
      </c>
      <c r="M4526" s="4">
        <f>$M$1*gp_need_index[[#This Row],[Normalised travel time adjusted wp (base year)]]</f>
        <v>4379.4944654778428</v>
      </c>
      <c r="N4526" s="115">
        <v>7279.5012912594293</v>
      </c>
      <c r="O4526" s="43">
        <f>gp_need_index[[#This Row],[Combined weighted population (base year)]]/gp_need_index[[#This Row],[Registered population (base year)]]</f>
        <v>1.0880354668947656</v>
      </c>
      <c r="P4526" s="77">
        <v>6756.2099467880234</v>
      </c>
      <c r="Q4526" s="4">
        <v>2972.7225827135699</v>
      </c>
      <c r="R4526" s="46">
        <v>7213.3505615732229</v>
      </c>
      <c r="S4526" s="110">
        <v>7430.1952163244641</v>
      </c>
      <c r="T4526" s="46">
        <v>7453.1458831065866</v>
      </c>
      <c r="U4526" s="110">
        <f>$L$1*gp_need_index[[#This Row],[Normalised weighted population 2025/26]]</f>
        <v>2930.3976975771002</v>
      </c>
      <c r="V4526" s="4">
        <f>$M$1*gp_need_index[[#This Row],[Normalised travel time adjusted wp 2025/26]]</f>
        <v>4425.3321994197149</v>
      </c>
      <c r="W4526" s="115">
        <v>7355.7298969968151</v>
      </c>
      <c r="X4526" s="43">
        <f>gp_need_index[[#This Row],[Combined weighted population 2025/26]]/gp_need_index[[#This Row],[Registered population 2025/26]]</f>
        <v>1.0887361338576831</v>
      </c>
    </row>
    <row r="4527" spans="1:24" ht="13">
      <c r="A4527" s="8" t="s">
        <v>3848</v>
      </c>
      <c r="B4527" s="3" t="s">
        <v>8513</v>
      </c>
      <c r="C4527" s="74" t="s">
        <v>6434</v>
      </c>
      <c r="D4527" s="74" t="s">
        <v>6798</v>
      </c>
      <c r="E4527" s="74" t="s">
        <v>6622</v>
      </c>
      <c r="F4527" s="41">
        <v>1.0300615716511008</v>
      </c>
      <c r="G4527" s="110">
        <v>5353.083333333333</v>
      </c>
      <c r="H4527" s="4">
        <v>3216.0214859936978</v>
      </c>
      <c r="I4527" s="46">
        <v>7882.6910400605584</v>
      </c>
      <c r="J4527" s="110">
        <v>8119.6571215648291</v>
      </c>
      <c r="K4527" s="46">
        <v>8144.8433553972536</v>
      </c>
      <c r="L4527" s="110">
        <f>$L$1*gp_need_index[[#This Row],[Normalised weighted population (base year)]]</f>
        <v>3202.3148573368576</v>
      </c>
      <c r="M4527" s="4">
        <f>$M$1*gp_need_index[[#This Row],[Normalised travel time adjusted wp (base year)]]</f>
        <v>4836.0300637031987</v>
      </c>
      <c r="N4527" s="115">
        <v>8038.3449210400559</v>
      </c>
      <c r="O4527" s="43">
        <f>gp_need_index[[#This Row],[Combined weighted population (base year)]]/gp_need_index[[#This Row],[Registered population (base year)]]</f>
        <v>1.5016289529785121</v>
      </c>
      <c r="P4527" s="77">
        <v>5406.3467372826044</v>
      </c>
      <c r="Q4527" s="4">
        <v>3284.2956746406198</v>
      </c>
      <c r="R4527" s="46">
        <v>7969.3867792452847</v>
      </c>
      <c r="S4527" s="110">
        <v>8208.9590709249023</v>
      </c>
      <c r="T4527" s="46">
        <v>8234.3152128269285</v>
      </c>
      <c r="U4527" s="110">
        <f>$L$1*gp_need_index[[#This Row],[Normalised weighted population 2025/26]]</f>
        <v>3237.5346892759917</v>
      </c>
      <c r="V4527" s="4">
        <f>$M$1*gp_need_index[[#This Row],[Normalised travel time adjusted wp 2025/26]]</f>
        <v>4889.1543011507547</v>
      </c>
      <c r="W4527" s="115">
        <v>8126.6889904267464</v>
      </c>
      <c r="X4527" s="43">
        <f>gp_need_index[[#This Row],[Combined weighted population 2025/26]]/gp_need_index[[#This Row],[Registered population 2025/26]]</f>
        <v>1.5031756905979488</v>
      </c>
    </row>
    <row r="4528" spans="1:24" ht="13">
      <c r="A4528" s="8" t="s">
        <v>4019</v>
      </c>
      <c r="B4528" s="3" t="s">
        <v>8512</v>
      </c>
      <c r="C4528" s="74" t="s">
        <v>6434</v>
      </c>
      <c r="D4528" s="74" t="s">
        <v>6798</v>
      </c>
      <c r="E4528" s="74" t="s">
        <v>6625</v>
      </c>
      <c r="F4528" s="41">
        <v>1.0300615716511008</v>
      </c>
      <c r="G4528" s="110">
        <v>15626.416666666664</v>
      </c>
      <c r="H4528" s="4">
        <v>5622.4124921309513</v>
      </c>
      <c r="I4528" s="46">
        <v>13780.921790561712</v>
      </c>
      <c r="J4528" s="110">
        <v>14195.197958386898</v>
      </c>
      <c r="K4528" s="46">
        <v>14239.229814624759</v>
      </c>
      <c r="L4528" s="110">
        <f>$L$1*gp_need_index[[#This Row],[Normalised weighted population (base year)]]</f>
        <v>5598.4498660972495</v>
      </c>
      <c r="M4528" s="4">
        <f>$M$1*gp_need_index[[#This Row],[Normalised travel time adjusted wp (base year)]]</f>
        <v>8454.5939636607836</v>
      </c>
      <c r="N4528" s="115">
        <v>14053.043829758033</v>
      </c>
      <c r="O4528" s="43">
        <f>gp_need_index[[#This Row],[Combined weighted population (base year)]]/gp_need_index[[#This Row],[Registered population (base year)]]</f>
        <v>0.89931326736827288</v>
      </c>
      <c r="P4528" s="77">
        <v>15762.661572307243</v>
      </c>
      <c r="Q4528" s="4">
        <v>5731.5382845203731</v>
      </c>
      <c r="R4528" s="46">
        <v>13907.653254877241</v>
      </c>
      <c r="S4528" s="110">
        <v>14325.739169697399</v>
      </c>
      <c r="T4528" s="46">
        <v>14369.989052307343</v>
      </c>
      <c r="U4528" s="110">
        <f>$L$1*gp_need_index[[#This Row],[Normalised weighted population 2025/26]]</f>
        <v>5649.9340672421622</v>
      </c>
      <c r="V4528" s="4">
        <f>$M$1*gp_need_index[[#This Row],[Normalised travel time adjusted wp 2025/26]]</f>
        <v>8532.2327317680738</v>
      </c>
      <c r="W4528" s="115">
        <v>14182.166799010236</v>
      </c>
      <c r="X4528" s="43">
        <f>gp_need_index[[#This Row],[Combined weighted population 2025/26]]/gp_need_index[[#This Row],[Registered population 2025/26]]</f>
        <v>0.89973173210330726</v>
      </c>
    </row>
    <row r="4529" spans="1:24" ht="13">
      <c r="A4529" s="8" t="s">
        <v>4027</v>
      </c>
      <c r="B4529" s="3" t="s">
        <v>8511</v>
      </c>
      <c r="C4529" s="74" t="s">
        <v>6434</v>
      </c>
      <c r="D4529" s="74" t="s">
        <v>6798</v>
      </c>
      <c r="E4529" s="74" t="s">
        <v>6625</v>
      </c>
      <c r="F4529" s="41">
        <v>1.0300615716511008</v>
      </c>
      <c r="G4529" s="110">
        <v>4746.8333333333339</v>
      </c>
      <c r="H4529" s="4">
        <v>2949.7585064105838</v>
      </c>
      <c r="I4529" s="46">
        <v>7230.0620658448834</v>
      </c>
      <c r="J4529" s="110">
        <v>7447.4090946791848</v>
      </c>
      <c r="K4529" s="46">
        <v>7470.5100931691513</v>
      </c>
      <c r="L4529" s="110">
        <f>$L$1*gp_need_index[[#This Row],[Normalised weighted population (base year)]]</f>
        <v>2937.186686026047</v>
      </c>
      <c r="M4529" s="4">
        <f>$M$1*gp_need_index[[#This Row],[Normalised travel time adjusted wp (base year)]]</f>
        <v>4435.6422616555192</v>
      </c>
      <c r="N4529" s="115">
        <v>7372.8289476815662</v>
      </c>
      <c r="O4529" s="43">
        <f>gp_need_index[[#This Row],[Combined weighted population (base year)]]/gp_need_index[[#This Row],[Registered population (base year)]]</f>
        <v>1.5532099886271336</v>
      </c>
      <c r="P4529" s="77">
        <v>4797.1651123372003</v>
      </c>
      <c r="Q4529" s="4">
        <v>3013.3372199402484</v>
      </c>
      <c r="R4529" s="46">
        <v>7311.9025145710457</v>
      </c>
      <c r="S4529" s="110">
        <v>7531.7097959186876</v>
      </c>
      <c r="T4529" s="46">
        <v>7554.9740247569816</v>
      </c>
      <c r="U4529" s="110">
        <f>$L$1*gp_need_index[[#This Row],[Normalised weighted population 2025/26]]</f>
        <v>2970.434073695435</v>
      </c>
      <c r="V4529" s="4">
        <f>$M$1*gp_need_index[[#This Row],[Normalised travel time adjusted wp 2025/26]]</f>
        <v>4485.793025105947</v>
      </c>
      <c r="W4529" s="115">
        <v>7456.2270988013825</v>
      </c>
      <c r="X4529" s="43">
        <f>gp_need_index[[#This Row],[Combined weighted population 2025/26]]/gp_need_index[[#This Row],[Registered population 2025/26]]</f>
        <v>1.5542986168280282</v>
      </c>
    </row>
    <row r="4530" spans="1:24" ht="13">
      <c r="A4530" s="8" t="s">
        <v>4028</v>
      </c>
      <c r="B4530" s="3" t="s">
        <v>8510</v>
      </c>
      <c r="C4530" s="74" t="s">
        <v>6434</v>
      </c>
      <c r="D4530" s="74" t="s">
        <v>6798</v>
      </c>
      <c r="E4530" s="74" t="s">
        <v>6625</v>
      </c>
      <c r="F4530" s="41">
        <v>1.0300615716511008</v>
      </c>
      <c r="G4530" s="110">
        <v>5644.1666666666661</v>
      </c>
      <c r="H4530" s="4">
        <v>2091.754528774838</v>
      </c>
      <c r="I4530" s="46">
        <v>5127.0349883513882</v>
      </c>
      <c r="J4530" s="110">
        <v>5281.1617180114145</v>
      </c>
      <c r="K4530" s="46">
        <v>5297.5432686046552</v>
      </c>
      <c r="L4530" s="110">
        <f>$L$1*gp_need_index[[#This Row],[Normalised weighted population (base year)]]</f>
        <v>2082.8395066917933</v>
      </c>
      <c r="M4530" s="4">
        <f>$M$1*gp_need_index[[#This Row],[Normalised travel time adjusted wp (base year)]]</f>
        <v>3145.4353868897811</v>
      </c>
      <c r="N4530" s="115">
        <v>5228.2748935815744</v>
      </c>
      <c r="O4530" s="43">
        <f>gp_need_index[[#This Row],[Combined weighted population (base year)]]/gp_need_index[[#This Row],[Registered population (base year)]]</f>
        <v>0.92631476041604754</v>
      </c>
      <c r="P4530" s="77">
        <v>5693.6180082684386</v>
      </c>
      <c r="Q4530" s="4">
        <v>2133.6762445152945</v>
      </c>
      <c r="R4530" s="46">
        <v>5177.39355366979</v>
      </c>
      <c r="S4530" s="110">
        <v>5333.0341409493822</v>
      </c>
      <c r="T4530" s="46">
        <v>5349.507017629352</v>
      </c>
      <c r="U4530" s="110">
        <f>$L$1*gp_need_index[[#This Row],[Normalised weighted population 2025/26]]</f>
        <v>2103.297492561559</v>
      </c>
      <c r="V4530" s="4">
        <f>$M$1*gp_need_index[[#This Row],[Normalised travel time adjusted wp 2025/26]]</f>
        <v>3176.2890499426912</v>
      </c>
      <c r="W4530" s="115">
        <v>5279.5865425042502</v>
      </c>
      <c r="X4530" s="43">
        <f>gp_need_index[[#This Row],[Combined weighted population 2025/26]]/gp_need_index[[#This Row],[Registered population 2025/26]]</f>
        <v>0.92728148162329826</v>
      </c>
    </row>
    <row r="4531" spans="1:24" ht="13">
      <c r="A4531" s="8" t="s">
        <v>3672</v>
      </c>
      <c r="B4531" s="3" t="s">
        <v>8509</v>
      </c>
      <c r="C4531" s="74" t="s">
        <v>6434</v>
      </c>
      <c r="D4531" s="74" t="s">
        <v>6798</v>
      </c>
      <c r="E4531" s="74" t="s">
        <v>6624</v>
      </c>
      <c r="F4531" s="41">
        <v>1.0300615716511008</v>
      </c>
      <c r="G4531" s="110">
        <v>3517.0833333333339</v>
      </c>
      <c r="H4531" s="4">
        <v>2181.4434902643807</v>
      </c>
      <c r="I4531" s="46">
        <v>5346.8688346751806</v>
      </c>
      <c r="J4531" s="110">
        <v>5507.6041152578064</v>
      </c>
      <c r="K4531" s="46">
        <v>5524.6880638810671</v>
      </c>
      <c r="L4531" s="110">
        <f>$L$1*gp_need_index[[#This Row],[Normalised weighted population (base year)]]</f>
        <v>2172.1462153589873</v>
      </c>
      <c r="M4531" s="4">
        <f>$M$1*gp_need_index[[#This Row],[Normalised travel time adjusted wp (base year)]]</f>
        <v>3280.3034268064134</v>
      </c>
      <c r="N4531" s="115">
        <v>5452.4496421654003</v>
      </c>
      <c r="O4531" s="43">
        <f>gp_need_index[[#This Row],[Combined weighted population (base year)]]/gp_need_index[[#This Row],[Registered population (base year)]]</f>
        <v>1.5502759319034425</v>
      </c>
      <c r="P4531" s="77">
        <v>3553.1705554722644</v>
      </c>
      <c r="Q4531" s="4">
        <v>2227.5320960109352</v>
      </c>
      <c r="R4531" s="46">
        <v>5405.13601542181</v>
      </c>
      <c r="S4531" s="110">
        <v>5567.6228990333584</v>
      </c>
      <c r="T4531" s="46">
        <v>5584.8203823031772</v>
      </c>
      <c r="U4531" s="110">
        <f>$L$1*gp_need_index[[#This Row],[Normalised weighted population 2025/26]]</f>
        <v>2195.8170477754547</v>
      </c>
      <c r="V4531" s="4">
        <f>$M$1*gp_need_index[[#This Row],[Normalised travel time adjusted wp 2025/26]]</f>
        <v>3316.0072073458878</v>
      </c>
      <c r="W4531" s="115">
        <v>5511.8242551213425</v>
      </c>
      <c r="X4531" s="43">
        <f>gp_need_index[[#This Row],[Combined weighted population 2025/26]]/gp_need_index[[#This Row],[Registered population 2025/26]]</f>
        <v>1.5512411152435508</v>
      </c>
    </row>
    <row r="4532" spans="1:24" ht="13">
      <c r="A4532" s="8" t="s">
        <v>3829</v>
      </c>
      <c r="B4532" s="3" t="s">
        <v>8508</v>
      </c>
      <c r="C4532" s="74" t="s">
        <v>6434</v>
      </c>
      <c r="D4532" s="74" t="s">
        <v>6798</v>
      </c>
      <c r="E4532" s="74" t="s">
        <v>6505</v>
      </c>
      <c r="F4532" s="41">
        <v>1.0300615716511008</v>
      </c>
      <c r="G4532" s="110">
        <v>14223.75</v>
      </c>
      <c r="H4532" s="4">
        <v>7002.3875659729938</v>
      </c>
      <c r="I4532" s="46">
        <v>17163.3361175358</v>
      </c>
      <c r="J4532" s="110">
        <v>17679.292976005028</v>
      </c>
      <c r="K4532" s="46">
        <v>17734.132090541403</v>
      </c>
      <c r="L4532" s="110">
        <f>$L$1*gp_need_index[[#This Row],[Normalised weighted population (base year)]]</f>
        <v>6972.5435097388963</v>
      </c>
      <c r="M4532" s="4">
        <f>$M$1*gp_need_index[[#This Row],[Normalised travel time adjusted wp (base year)]]</f>
        <v>10529.704771634484</v>
      </c>
      <c r="N4532" s="115">
        <v>17502.24828137338</v>
      </c>
      <c r="O4532" s="43">
        <f>gp_need_index[[#This Row],[Combined weighted population (base year)]]/gp_need_index[[#This Row],[Registered population (base year)]]</f>
        <v>1.2304946502415595</v>
      </c>
      <c r="P4532" s="77">
        <v>14357.74080593446</v>
      </c>
      <c r="Q4532" s="4">
        <v>7145.1085454366166</v>
      </c>
      <c r="R4532" s="46">
        <v>17337.700140078254</v>
      </c>
      <c r="S4532" s="110">
        <v>17858.898655104516</v>
      </c>
      <c r="T4532" s="46">
        <v>17914.061893780734</v>
      </c>
      <c r="U4532" s="110">
        <f>$L$1*gp_need_index[[#This Row],[Normalised weighted population 2025/26]]</f>
        <v>7043.3782661862861</v>
      </c>
      <c r="V4532" s="4">
        <f>$M$1*gp_need_index[[#This Row],[Normalised travel time adjusted wp 2025/26]]</f>
        <v>10636.538740055128</v>
      </c>
      <c r="W4532" s="115">
        <v>17679.917006241412</v>
      </c>
      <c r="X4532" s="43">
        <f>gp_need_index[[#This Row],[Combined weighted population 2025/26]]/gp_need_index[[#This Row],[Registered population 2025/26]]</f>
        <v>1.2313857204424392</v>
      </c>
    </row>
    <row r="4533" spans="1:24" ht="13">
      <c r="A4533" s="8" t="s">
        <v>4034</v>
      </c>
      <c r="B4533" s="3" t="s">
        <v>8507</v>
      </c>
      <c r="C4533" s="74" t="s">
        <v>6434</v>
      </c>
      <c r="D4533" s="74" t="s">
        <v>6798</v>
      </c>
      <c r="E4533" s="74" t="s">
        <v>6623</v>
      </c>
      <c r="F4533" s="41">
        <v>1.0300615716511008</v>
      </c>
      <c r="G4533" s="110">
        <v>5631.25</v>
      </c>
      <c r="H4533" s="4">
        <v>2435.5272470812442</v>
      </c>
      <c r="I4533" s="46">
        <v>5969.6456917353771</v>
      </c>
      <c r="J4533" s="110">
        <v>6149.1026234291658</v>
      </c>
      <c r="K4533" s="46">
        <v>6168.1764259573456</v>
      </c>
      <c r="L4533" s="110">
        <f>$L$1*gp_need_index[[#This Row],[Normalised weighted population (base year)]]</f>
        <v>2425.1470715430069</v>
      </c>
      <c r="M4533" s="4">
        <f>$M$1*gp_need_index[[#This Row],[Normalised travel time adjusted wp (base year)]]</f>
        <v>3662.3769583473072</v>
      </c>
      <c r="N4533" s="115">
        <v>6087.5240298903136</v>
      </c>
      <c r="O4533" s="43">
        <f>gp_need_index[[#This Row],[Combined weighted population (base year)]]/gp_need_index[[#This Row],[Registered population (base year)]]</f>
        <v>1.0810253549194786</v>
      </c>
      <c r="P4533" s="77">
        <v>5685.1793771031853</v>
      </c>
      <c r="Q4533" s="4">
        <v>2480.466941542601</v>
      </c>
      <c r="R4533" s="46">
        <v>6018.8857546900554</v>
      </c>
      <c r="S4533" s="110">
        <v>6199.82292006446</v>
      </c>
      <c r="T4533" s="46">
        <v>6218.9731665659174</v>
      </c>
      <c r="U4533" s="110">
        <f>$L$1*gp_need_index[[#This Row],[Normalised weighted population 2025/26]]</f>
        <v>2445.150669854118</v>
      </c>
      <c r="V4533" s="4">
        <f>$M$1*gp_need_index[[#This Row],[Normalised travel time adjusted wp 2025/26]]</f>
        <v>3692.5377059519128</v>
      </c>
      <c r="W4533" s="115">
        <v>6137.6883758060303</v>
      </c>
      <c r="X4533" s="43">
        <f>gp_need_index[[#This Row],[Combined weighted population 2025/26]]/gp_need_index[[#This Row],[Registered population 2025/26]]</f>
        <v>1.0795944980250414</v>
      </c>
    </row>
    <row r="4534" spans="1:24" ht="13">
      <c r="A4534" s="8" t="s">
        <v>4094</v>
      </c>
      <c r="B4534" s="3" t="s">
        <v>8506</v>
      </c>
      <c r="C4534" s="74" t="s">
        <v>6434</v>
      </c>
      <c r="D4534" s="74" t="s">
        <v>6798</v>
      </c>
      <c r="E4534" s="74" t="s">
        <v>6626</v>
      </c>
      <c r="F4534" s="41">
        <v>1.0300615716511008</v>
      </c>
      <c r="G4534" s="110">
        <v>9917.0833333333321</v>
      </c>
      <c r="H4534" s="4">
        <v>3965.5915623058968</v>
      </c>
      <c r="I4534" s="46">
        <v>9719.9391275427879</v>
      </c>
      <c r="J4534" s="110">
        <v>10012.135774069753</v>
      </c>
      <c r="K4534" s="46">
        <v>10043.192256996595</v>
      </c>
      <c r="L4534" s="110">
        <f>$L$1*gp_need_index[[#This Row],[Normalised weighted population (base year)]]</f>
        <v>3948.6902787833983</v>
      </c>
      <c r="M4534" s="4">
        <f>$M$1*gp_need_index[[#This Row],[Normalised travel time adjusted wp (base year)]]</f>
        <v>5963.1815580838538</v>
      </c>
      <c r="N4534" s="115">
        <v>9911.8718368672526</v>
      </c>
      <c r="O4534" s="43">
        <f>gp_need_index[[#This Row],[Combined weighted population (base year)]]/gp_need_index[[#This Row],[Registered population (base year)]]</f>
        <v>0.99947449302472202</v>
      </c>
      <c r="P4534" s="77">
        <v>10001.889743791315</v>
      </c>
      <c r="Q4534" s="4">
        <v>4040.0527512412013</v>
      </c>
      <c r="R4534" s="46">
        <v>9803.2412951730548</v>
      </c>
      <c r="S4534" s="110">
        <v>10097.94213578093</v>
      </c>
      <c r="T4534" s="46">
        <v>10129.133039706883</v>
      </c>
      <c r="U4534" s="110">
        <f>$L$1*gp_need_index[[#This Row],[Normalised weighted population 2025/26]]</f>
        <v>3982.5314844953909</v>
      </c>
      <c r="V4534" s="4">
        <f>$M$1*gp_need_index[[#This Row],[Normalised travel time adjusted wp 2025/26]]</f>
        <v>6014.2092072049045</v>
      </c>
      <c r="W4534" s="115">
        <v>9996.7406917002954</v>
      </c>
      <c r="X4534" s="43">
        <f>gp_need_index[[#This Row],[Combined weighted population 2025/26]]/gp_need_index[[#This Row],[Registered population 2025/26]]</f>
        <v>0.99948519207640585</v>
      </c>
    </row>
    <row r="4535" spans="1:24" ht="13">
      <c r="A4535" s="8" t="s">
        <v>3832</v>
      </c>
      <c r="B4535" s="3" t="s">
        <v>8505</v>
      </c>
      <c r="C4535" s="74" t="s">
        <v>6434</v>
      </c>
      <c r="D4535" s="74" t="s">
        <v>6798</v>
      </c>
      <c r="E4535" s="74" t="s">
        <v>6505</v>
      </c>
      <c r="F4535" s="41">
        <v>1.0300615716511008</v>
      </c>
      <c r="G4535" s="110">
        <v>9806.5</v>
      </c>
      <c r="H4535" s="4">
        <v>4360.3112004995255</v>
      </c>
      <c r="I4535" s="46">
        <v>10687.424254391521</v>
      </c>
      <c r="J4535" s="110">
        <v>11008.705024380624</v>
      </c>
      <c r="K4535" s="46">
        <v>11042.85274943663</v>
      </c>
      <c r="L4535" s="110">
        <f>$L$1*gp_need_index[[#This Row],[Normalised weighted population (base year)]]</f>
        <v>4341.7276286192391</v>
      </c>
      <c r="M4535" s="4">
        <f>$M$1*gp_need_index[[#This Row],[Normalised travel time adjusted wp (base year)]]</f>
        <v>6556.7335742478972</v>
      </c>
      <c r="N4535" s="115">
        <v>10898.461202867136</v>
      </c>
      <c r="O4535" s="43">
        <f>gp_need_index[[#This Row],[Combined weighted population (base year)]]/gp_need_index[[#This Row],[Registered population (base year)]]</f>
        <v>1.1113507574432404</v>
      </c>
      <c r="P4535" s="77">
        <v>9893.1861961590112</v>
      </c>
      <c r="Q4535" s="4">
        <v>4445.1622397732153</v>
      </c>
      <c r="R4535" s="46">
        <v>10786.244813090827</v>
      </c>
      <c r="S4535" s="110">
        <v>11110.49628438587</v>
      </c>
      <c r="T4535" s="46">
        <v>11144.814803695661</v>
      </c>
      <c r="U4535" s="110">
        <f>$L$1*gp_need_index[[#This Row],[Normalised weighted population 2025/26]]</f>
        <v>4381.8731248368213</v>
      </c>
      <c r="V4535" s="4">
        <f>$M$1*gp_need_index[[#This Row],[Normalised travel time adjusted wp 2025/26]]</f>
        <v>6617.2739110275916</v>
      </c>
      <c r="W4535" s="115">
        <v>10999.147035864413</v>
      </c>
      <c r="X4535" s="43">
        <f>gp_need_index[[#This Row],[Combined weighted population 2025/26]]/gp_need_index[[#This Row],[Registered population 2025/26]]</f>
        <v>1.1117901571623898</v>
      </c>
    </row>
    <row r="4536" spans="1:24" ht="13">
      <c r="A4536" s="8" t="s">
        <v>4095</v>
      </c>
      <c r="B4536" s="3" t="s">
        <v>8504</v>
      </c>
      <c r="C4536" s="74" t="s">
        <v>6434</v>
      </c>
      <c r="D4536" s="74" t="s">
        <v>6798</v>
      </c>
      <c r="E4536" s="74" t="s">
        <v>6626</v>
      </c>
      <c r="F4536" s="41">
        <v>1.0300615716511008</v>
      </c>
      <c r="G4536" s="110">
        <v>3904.9166666666665</v>
      </c>
      <c r="H4536" s="4">
        <v>2016.8920326386385</v>
      </c>
      <c r="I4536" s="46">
        <v>4943.5418338126365</v>
      </c>
      <c r="J4536" s="110">
        <v>5092.1524708600091</v>
      </c>
      <c r="K4536" s="46">
        <v>5107.9477367094514</v>
      </c>
      <c r="L4536" s="110">
        <f>$L$1*gp_need_index[[#This Row],[Normalised weighted population (base year)]]</f>
        <v>2008.2960732357819</v>
      </c>
      <c r="M4536" s="4">
        <f>$M$1*gp_need_index[[#This Row],[Normalised travel time adjusted wp (base year)]]</f>
        <v>3032.8623572830888</v>
      </c>
      <c r="N4536" s="115">
        <v>5041.1584305188708</v>
      </c>
      <c r="O4536" s="43">
        <f>gp_need_index[[#This Row],[Combined weighted population (base year)]]/gp_need_index[[#This Row],[Registered population (base year)]]</f>
        <v>1.2909772117677811</v>
      </c>
      <c r="P4536" s="77">
        <v>3946.7392267329074</v>
      </c>
      <c r="Q4536" s="4">
        <v>2060.7094695669189</v>
      </c>
      <c r="R4536" s="46">
        <v>5000.3387117176017</v>
      </c>
      <c r="S4536" s="110">
        <v>5150.6567521796733</v>
      </c>
      <c r="T4536" s="46">
        <v>5166.5662947134479</v>
      </c>
      <c r="U4536" s="110">
        <f>$L$1*gp_need_index[[#This Row],[Normalised weighted population 2025/26]]</f>
        <v>2031.3696004159135</v>
      </c>
      <c r="V4536" s="4">
        <f>$M$1*gp_need_index[[#This Row],[Normalised travel time adjusted wp 2025/26]]</f>
        <v>3067.6673371247707</v>
      </c>
      <c r="W4536" s="115">
        <v>5099.0369375406844</v>
      </c>
      <c r="X4536" s="43">
        <f>gp_need_index[[#This Row],[Combined weighted population 2025/26]]/gp_need_index[[#This Row],[Registered population 2025/26]]</f>
        <v>1.291961957608647</v>
      </c>
    </row>
    <row r="4537" spans="1:24" ht="13">
      <c r="A4537" s="8" t="s">
        <v>4097</v>
      </c>
      <c r="B4537" s="3" t="s">
        <v>8503</v>
      </c>
      <c r="C4537" s="74" t="s">
        <v>6434</v>
      </c>
      <c r="D4537" s="74" t="s">
        <v>6798</v>
      </c>
      <c r="E4537" s="74" t="s">
        <v>6626</v>
      </c>
      <c r="F4537" s="41">
        <v>1.0300615716511008</v>
      </c>
      <c r="G4537" s="110">
        <v>6703.9166666666661</v>
      </c>
      <c r="H4537" s="4">
        <v>3489.0087989900148</v>
      </c>
      <c r="I4537" s="46">
        <v>8551.8018204387499</v>
      </c>
      <c r="J4537" s="110">
        <v>8808.8824236098844</v>
      </c>
      <c r="K4537" s="46">
        <v>8836.2065543215285</v>
      </c>
      <c r="L4537" s="110">
        <f>$L$1*gp_need_index[[#This Row],[Normalised weighted population (base year)]]</f>
        <v>3474.1387030666888</v>
      </c>
      <c r="M4537" s="4">
        <f>$M$1*gp_need_index[[#This Row],[Normalised travel time adjusted wp (base year)]]</f>
        <v>5246.5294519720028</v>
      </c>
      <c r="N4537" s="115">
        <v>8720.6681550386911</v>
      </c>
      <c r="O4537" s="43">
        <f>gp_need_index[[#This Row],[Combined weighted population (base year)]]/gp_need_index[[#This Row],[Registered population (base year)]]</f>
        <v>1.300831825431207</v>
      </c>
      <c r="P4537" s="77">
        <v>6769.5959675409522</v>
      </c>
      <c r="Q4537" s="4">
        <v>3561.0733252288273</v>
      </c>
      <c r="R4537" s="46">
        <v>8640.9913995051811</v>
      </c>
      <c r="S4537" s="110">
        <v>8900.753181597951</v>
      </c>
      <c r="T4537" s="46">
        <v>8928.2461631998303</v>
      </c>
      <c r="U4537" s="110">
        <f>$L$1*gp_need_index[[#This Row],[Normalised weighted population 2025/26]]</f>
        <v>3510.3716484799415</v>
      </c>
      <c r="V4537" s="4">
        <f>$M$1*gp_need_index[[#This Row],[Normalised travel time adjusted wp 2025/26]]</f>
        <v>5301.1783010860863</v>
      </c>
      <c r="W4537" s="115">
        <v>8811.5499495660279</v>
      </c>
      <c r="X4537" s="43">
        <f>gp_need_index[[#This Row],[Combined weighted population 2025/26]]/gp_need_index[[#This Row],[Registered population 2025/26]]</f>
        <v>1.3016360196111989</v>
      </c>
    </row>
    <row r="4538" spans="1:24" ht="13">
      <c r="A4538" s="8" t="s">
        <v>4031</v>
      </c>
      <c r="B4538" s="3" t="s">
        <v>8502</v>
      </c>
      <c r="C4538" s="74" t="s">
        <v>6434</v>
      </c>
      <c r="D4538" s="74" t="s">
        <v>6798</v>
      </c>
      <c r="E4538" s="74" t="s">
        <v>6625</v>
      </c>
      <c r="F4538" s="41">
        <v>1.0300615716511008</v>
      </c>
      <c r="G4538" s="110">
        <v>5401.9166666666661</v>
      </c>
      <c r="H4538" s="4">
        <v>2084.2508685701655</v>
      </c>
      <c r="I4538" s="46">
        <v>5108.6429983349544</v>
      </c>
      <c r="J4538" s="110">
        <v>5262.2168358692952</v>
      </c>
      <c r="K4538" s="46">
        <v>5278.539621637321</v>
      </c>
      <c r="L4538" s="110">
        <f>$L$1*gp_need_index[[#This Row],[Normalised weighted population (base year)]]</f>
        <v>2075.3678269587813</v>
      </c>
      <c r="M4538" s="4">
        <f>$M$1*gp_need_index[[#This Row],[Normalised travel time adjusted wp (base year)]]</f>
        <v>3134.1519030897971</v>
      </c>
      <c r="N4538" s="115">
        <v>5209.5197300485779</v>
      </c>
      <c r="O4538" s="43">
        <f>gp_need_index[[#This Row],[Combined weighted population (base year)]]/gp_need_index[[#This Row],[Registered population (base year)]]</f>
        <v>0.96438357929412311</v>
      </c>
      <c r="P4538" s="77">
        <v>5451.6805021039945</v>
      </c>
      <c r="Q4538" s="4">
        <v>2126.7793104313937</v>
      </c>
      <c r="R4538" s="46">
        <v>5160.6580521344176</v>
      </c>
      <c r="S4538" s="110">
        <v>5315.7955439354864</v>
      </c>
      <c r="T4538" s="46">
        <v>5332.2151733878472</v>
      </c>
      <c r="U4538" s="110">
        <f>$L$1*gp_need_index[[#This Row],[Normalised weighted population 2025/26]]</f>
        <v>2096.4987553106193</v>
      </c>
      <c r="V4538" s="4">
        <f>$M$1*gp_need_index[[#This Row],[Normalised travel time adjusted wp 2025/26]]</f>
        <v>3166.0219551736586</v>
      </c>
      <c r="W4538" s="115">
        <v>5262.5207104842775</v>
      </c>
      <c r="X4538" s="43">
        <f>gp_need_index[[#This Row],[Combined weighted population 2025/26]]/gp_need_index[[#This Row],[Registered population 2025/26]]</f>
        <v>0.96530248030002608</v>
      </c>
    </row>
    <row r="4539" spans="1:24" ht="13">
      <c r="A4539" s="8" t="s">
        <v>3673</v>
      </c>
      <c r="B4539" s="3" t="s">
        <v>8501</v>
      </c>
      <c r="C4539" s="74" t="s">
        <v>6434</v>
      </c>
      <c r="D4539" s="74" t="s">
        <v>6798</v>
      </c>
      <c r="E4539" s="74" t="s">
        <v>6624</v>
      </c>
      <c r="F4539" s="41">
        <v>1.0300615716511008</v>
      </c>
      <c r="G4539" s="110">
        <v>3747</v>
      </c>
      <c r="H4539" s="4">
        <v>2450.9360835653802</v>
      </c>
      <c r="I4539" s="46">
        <v>6007.4138154311449</v>
      </c>
      <c r="J4539" s="110">
        <v>6188.0061162815409</v>
      </c>
      <c r="K4539" s="46">
        <v>6207.2005929284933</v>
      </c>
      <c r="L4539" s="110">
        <f>$L$1*gp_need_index[[#This Row],[Normalised weighted population (base year)]]</f>
        <v>2440.490235829167</v>
      </c>
      <c r="M4539" s="4">
        <f>$M$1*gp_need_index[[#This Row],[Normalised travel time adjusted wp (base year)]]</f>
        <v>3685.5476979734276</v>
      </c>
      <c r="N4539" s="115">
        <v>6126.0379338025941</v>
      </c>
      <c r="O4539" s="43">
        <f>gp_need_index[[#This Row],[Combined weighted population (base year)]]/gp_need_index[[#This Row],[Registered population (base year)]]</f>
        <v>1.6349180501207885</v>
      </c>
      <c r="P4539" s="77">
        <v>3784.1036318898859</v>
      </c>
      <c r="Q4539" s="4">
        <v>2501.1368651994308</v>
      </c>
      <c r="R4539" s="46">
        <v>6069.0415971102948</v>
      </c>
      <c r="S4539" s="110">
        <v>6251.4865259353373</v>
      </c>
      <c r="T4539" s="46">
        <v>6270.7963529280987</v>
      </c>
      <c r="U4539" s="110">
        <f>$L$1*gp_need_index[[#This Row],[Normalised weighted population 2025/26]]</f>
        <v>2465.5263002763077</v>
      </c>
      <c r="V4539" s="4">
        <f>$M$1*gp_need_index[[#This Row],[Normalised travel time adjusted wp 2025/26]]</f>
        <v>3723.3079094179293</v>
      </c>
      <c r="W4539" s="115">
        <v>6188.834209694237</v>
      </c>
      <c r="X4539" s="43">
        <f>gp_need_index[[#This Row],[Combined weighted population 2025/26]]/gp_need_index[[#This Row],[Registered population 2025/26]]</f>
        <v>1.6354822202909285</v>
      </c>
    </row>
    <row r="4540" spans="1:24" ht="13">
      <c r="A4540" s="8" t="s">
        <v>4025</v>
      </c>
      <c r="B4540" s="3" t="s">
        <v>8500</v>
      </c>
      <c r="C4540" s="74" t="s">
        <v>6434</v>
      </c>
      <c r="D4540" s="74" t="s">
        <v>6798</v>
      </c>
      <c r="E4540" s="74" t="s">
        <v>6623</v>
      </c>
      <c r="F4540" s="41">
        <v>1.0300615716511008</v>
      </c>
      <c r="G4540" s="110">
        <v>3297.25</v>
      </c>
      <c r="H4540" s="4">
        <v>1199.8783904571644</v>
      </c>
      <c r="I4540" s="46">
        <v>2940.984902871855</v>
      </c>
      <c r="J4540" s="110">
        <v>3029.395531254343</v>
      </c>
      <c r="K4540" s="46">
        <v>3038.792364529289</v>
      </c>
      <c r="L4540" s="110">
        <f>$L$1*gp_need_index[[#This Row],[Normalised weighted population (base year)]]</f>
        <v>1194.7645292460409</v>
      </c>
      <c r="M4540" s="4">
        <f>$M$1*gp_need_index[[#This Row],[Normalised travel time adjusted wp (base year)]]</f>
        <v>1804.2939060917777</v>
      </c>
      <c r="N4540" s="115">
        <v>2999.0584353378185</v>
      </c>
      <c r="O4540" s="43">
        <f>gp_need_index[[#This Row],[Combined weighted population (base year)]]/gp_need_index[[#This Row],[Registered population (base year)]]</f>
        <v>0.90956355609608563</v>
      </c>
      <c r="P4540" s="77">
        <v>3327.7333817323706</v>
      </c>
      <c r="Q4540" s="4">
        <v>1222.0196298868213</v>
      </c>
      <c r="R4540" s="46">
        <v>2965.2467521712706</v>
      </c>
      <c r="S4540" s="110">
        <v>3054.386729874861</v>
      </c>
      <c r="T4540" s="46">
        <v>3063.8212346247601</v>
      </c>
      <c r="U4540" s="110">
        <f>$L$1*gp_need_index[[#This Row],[Normalised weighted population 2025/26]]</f>
        <v>1204.6208181812708</v>
      </c>
      <c r="V4540" s="4">
        <f>$M$1*gp_need_index[[#This Row],[Normalised travel time adjusted wp 2025/26]]</f>
        <v>1819.154887814896</v>
      </c>
      <c r="W4540" s="115">
        <v>3023.7757059961668</v>
      </c>
      <c r="X4540" s="43">
        <f>gp_need_index[[#This Row],[Combined weighted population 2025/26]]/gp_need_index[[#This Row],[Registered population 2025/26]]</f>
        <v>0.90865924613889359</v>
      </c>
    </row>
    <row r="4541" spans="1:24" ht="13">
      <c r="A4541" s="8" t="s">
        <v>4026</v>
      </c>
      <c r="B4541" s="3" t="s">
        <v>8499</v>
      </c>
      <c r="C4541" s="74" t="s">
        <v>6434</v>
      </c>
      <c r="D4541" s="74" t="s">
        <v>6798</v>
      </c>
      <c r="E4541" s="74" t="s">
        <v>6623</v>
      </c>
      <c r="F4541" s="41">
        <v>1.0300615716511008</v>
      </c>
      <c r="G4541" s="110">
        <v>5520.4166666666661</v>
      </c>
      <c r="H4541" s="4">
        <v>1604.843239089889</v>
      </c>
      <c r="I4541" s="46">
        <v>3933.5817489312708</v>
      </c>
      <c r="J4541" s="110">
        <v>4051.8313985222308</v>
      </c>
      <c r="K4541" s="46">
        <v>4064.3997091694509</v>
      </c>
      <c r="L4541" s="110">
        <f>$L$1*gp_need_index[[#This Row],[Normalised weighted population (base year)]]</f>
        <v>1598.0034246090327</v>
      </c>
      <c r="M4541" s="4">
        <f>$M$1*gp_need_index[[#This Row],[Normalised travel time adjusted wp (base year)]]</f>
        <v>2413.2519591583145</v>
      </c>
      <c r="N4541" s="115">
        <v>4011.2553837673472</v>
      </c>
      <c r="O4541" s="43">
        <f>gp_need_index[[#This Row],[Combined weighted population (base year)]]/gp_need_index[[#This Row],[Registered population (base year)]]</f>
        <v>0.72662185229388143</v>
      </c>
      <c r="P4541" s="77">
        <v>5565.69075088301</v>
      </c>
      <c r="Q4541" s="4">
        <v>1633.1972635527472</v>
      </c>
      <c r="R4541" s="46">
        <v>3962.9747043043121</v>
      </c>
      <c r="S4541" s="110">
        <v>4082.107952329256</v>
      </c>
      <c r="T4541" s="46">
        <v>4094.7169210918432</v>
      </c>
      <c r="U4541" s="110">
        <f>$L$1*gp_need_index[[#This Row],[Normalised weighted population 2025/26]]</f>
        <v>1609.9442069146914</v>
      </c>
      <c r="V4541" s="4">
        <f>$M$1*gp_need_index[[#This Row],[Normalised travel time adjusted wp 2025/26]]</f>
        <v>2431.252912879198</v>
      </c>
      <c r="W4541" s="115">
        <v>4041.1971197938892</v>
      </c>
      <c r="X4541" s="43">
        <f>gp_need_index[[#This Row],[Combined weighted population 2025/26]]/gp_need_index[[#This Row],[Registered population 2025/26]]</f>
        <v>0.72609084849939676</v>
      </c>
    </row>
    <row r="4542" spans="1:24" ht="13">
      <c r="A4542" s="8" t="s">
        <v>3827</v>
      </c>
      <c r="B4542" s="3" t="s">
        <v>8498</v>
      </c>
      <c r="C4542" s="74" t="s">
        <v>6434</v>
      </c>
      <c r="D4542" s="74" t="s">
        <v>6798</v>
      </c>
      <c r="E4542" s="74" t="s">
        <v>6505</v>
      </c>
      <c r="F4542" s="41">
        <v>1.0300615716511008</v>
      </c>
      <c r="G4542" s="110">
        <v>8488.8333333333321</v>
      </c>
      <c r="H4542" s="4">
        <v>3138.8125186311131</v>
      </c>
      <c r="I4542" s="46">
        <v>7693.4465222947447</v>
      </c>
      <c r="J4542" s="110">
        <v>7924.7236161686205</v>
      </c>
      <c r="K4542" s="46">
        <v>7949.3051888958807</v>
      </c>
      <c r="L4542" s="110">
        <f>$L$1*gp_need_index[[#This Row],[Normalised weighted population (base year)]]</f>
        <v>3125.4349532747597</v>
      </c>
      <c r="M4542" s="4">
        <f>$M$1*gp_need_index[[#This Row],[Normalised travel time adjusted wp (base year)]]</f>
        <v>4719.9285734056093</v>
      </c>
      <c r="N4542" s="115">
        <v>7845.3635266803685</v>
      </c>
      <c r="O4542" s="43">
        <f>gp_need_index[[#This Row],[Combined weighted population (base year)]]/gp_need_index[[#This Row],[Registered population (base year)]]</f>
        <v>0.92419808690008876</v>
      </c>
      <c r="P4542" s="77">
        <v>8564.7894384534848</v>
      </c>
      <c r="Q4542" s="4">
        <v>3199.1031671540886</v>
      </c>
      <c r="R4542" s="46">
        <v>7762.6660360137221</v>
      </c>
      <c r="S4542" s="110">
        <v>7996.0239772589148</v>
      </c>
      <c r="T4542" s="46">
        <v>8020.722397225155</v>
      </c>
      <c r="U4542" s="110">
        <f>$L$1*gp_need_index[[#This Row],[Normalised weighted population 2025/26]]</f>
        <v>3153.5551315328448</v>
      </c>
      <c r="V4542" s="4">
        <f>$M$1*gp_need_index[[#This Row],[Normalised travel time adjusted wp 2025/26]]</f>
        <v>4762.3327979530659</v>
      </c>
      <c r="W4542" s="115">
        <v>7915.8879294859107</v>
      </c>
      <c r="X4542" s="43">
        <f>gp_need_index[[#This Row],[Combined weighted population 2025/26]]/gp_need_index[[#This Row],[Registered population 2025/26]]</f>
        <v>0.9242361398805452</v>
      </c>
    </row>
    <row r="4543" spans="1:24" ht="13">
      <c r="A4543" s="8" t="s">
        <v>3843</v>
      </c>
      <c r="B4543" s="3" t="s">
        <v>8497</v>
      </c>
      <c r="C4543" s="74" t="s">
        <v>6434</v>
      </c>
      <c r="D4543" s="74" t="s">
        <v>6798</v>
      </c>
      <c r="E4543" s="74" t="s">
        <v>6622</v>
      </c>
      <c r="F4543" s="41">
        <v>1.0300615716511008</v>
      </c>
      <c r="G4543" s="110">
        <v>10138.166666666668</v>
      </c>
      <c r="H4543" s="4">
        <v>5272.9544174855027</v>
      </c>
      <c r="I4543" s="46">
        <v>12924.37588566601</v>
      </c>
      <c r="J4543" s="110">
        <v>13312.902937398718</v>
      </c>
      <c r="K4543" s="46">
        <v>13354.198016901419</v>
      </c>
      <c r="L4543" s="110">
        <f>$L$1*gp_need_index[[#This Row],[Normalised weighted population (base year)]]</f>
        <v>5250.4811757986281</v>
      </c>
      <c r="M4543" s="4">
        <f>$M$1*gp_need_index[[#This Row],[Normalised travel time adjusted wp (base year)]]</f>
        <v>7929.1031476480784</v>
      </c>
      <c r="N4543" s="115">
        <v>13179.584323446707</v>
      </c>
      <c r="O4543" s="43">
        <f>gp_need_index[[#This Row],[Combined weighted population (base year)]]/gp_need_index[[#This Row],[Registered population (base year)]]</f>
        <v>1.2999968097565344</v>
      </c>
      <c r="P4543" s="77">
        <v>10243.021110179572</v>
      </c>
      <c r="Q4543" s="4">
        <v>5381.8030726610696</v>
      </c>
      <c r="R4543" s="46">
        <v>13059.016149774619</v>
      </c>
      <c r="S4543" s="110">
        <v>13451.590699453951</v>
      </c>
      <c r="T4543" s="46">
        <v>13493.140479351307</v>
      </c>
      <c r="U4543" s="110">
        <f>$L$1*gp_need_index[[#This Row],[Normalised weighted population 2025/26]]</f>
        <v>5305.1782983878002</v>
      </c>
      <c r="V4543" s="4">
        <f>$M$1*gp_need_index[[#This Row],[Normalised travel time adjusted wp 2025/26]]</f>
        <v>8011.6007349205638</v>
      </c>
      <c r="W4543" s="115">
        <v>13316.779033308365</v>
      </c>
      <c r="X4543" s="43">
        <f>gp_need_index[[#This Row],[Combined weighted population 2025/26]]/gp_need_index[[#This Row],[Registered population 2025/26]]</f>
        <v>1.300083138564859</v>
      </c>
    </row>
    <row r="4544" spans="1:24" ht="13">
      <c r="A4544" s="8" t="s">
        <v>3905</v>
      </c>
      <c r="B4544" s="3" t="s">
        <v>8496</v>
      </c>
      <c r="C4544" s="74" t="s">
        <v>6415</v>
      </c>
      <c r="D4544" s="74" t="s">
        <v>6798</v>
      </c>
      <c r="E4544" s="74" t="s">
        <v>6560</v>
      </c>
      <c r="F4544" s="41">
        <v>1.0463715855124291</v>
      </c>
      <c r="G4544" s="110">
        <v>10091.833333333336</v>
      </c>
      <c r="H4544" s="4">
        <v>4490.697016233702</v>
      </c>
      <c r="I4544" s="46">
        <v>11007.008904529892</v>
      </c>
      <c r="J4544" s="110">
        <v>11517.421359182368</v>
      </c>
      <c r="K4544" s="46">
        <v>11553.147063255328</v>
      </c>
      <c r="L4544" s="110">
        <f>$L$1*gp_need_index[[#This Row],[Normalised weighted population (base year)]]</f>
        <v>4471.5577422332126</v>
      </c>
      <c r="M4544" s="4">
        <f>$M$1*gp_need_index[[#This Row],[Normalised travel time adjusted wp (base year)]]</f>
        <v>6859.7226601372786</v>
      </c>
      <c r="N4544" s="115">
        <v>11331.280402370492</v>
      </c>
      <c r="O4544" s="43">
        <f>gp_need_index[[#This Row],[Combined weighted population (base year)]]/gp_need_index[[#This Row],[Registered population (base year)]]</f>
        <v>1.122816838932849</v>
      </c>
      <c r="P4544" s="77">
        <v>10187.240001290204</v>
      </c>
      <c r="Q4544" s="4">
        <v>4583.4293497202898</v>
      </c>
      <c r="R4544" s="46">
        <v>11121.751779325601</v>
      </c>
      <c r="S4544" s="110">
        <v>11637.48504300861</v>
      </c>
      <c r="T4544" s="46">
        <v>11673.431345040784</v>
      </c>
      <c r="U4544" s="110">
        <f>$L$1*gp_need_index[[#This Row],[Normalised weighted population 2025/26]]</f>
        <v>4518.1716220446197</v>
      </c>
      <c r="V4544" s="4">
        <f>$M$1*gp_need_index[[#This Row],[Normalised travel time adjusted wp 2025/26]]</f>
        <v>6931.1418854708081</v>
      </c>
      <c r="W4544" s="115">
        <v>11449.313507515428</v>
      </c>
      <c r="X4544" s="43">
        <f>gp_need_index[[#This Row],[Combined weighted population 2025/26]]/gp_need_index[[#This Row],[Registered population 2025/26]]</f>
        <v>1.1238876777287454</v>
      </c>
    </row>
    <row r="4545" spans="1:24" ht="13">
      <c r="A4545" s="8" t="s">
        <v>3761</v>
      </c>
      <c r="B4545" s="3" t="s">
        <v>8495</v>
      </c>
      <c r="C4545" s="74" t="s">
        <v>6415</v>
      </c>
      <c r="D4545" s="74" t="s">
        <v>6798</v>
      </c>
      <c r="E4545" s="74" t="s">
        <v>6568</v>
      </c>
      <c r="F4545" s="41">
        <v>1.0463715855124291</v>
      </c>
      <c r="G4545" s="110">
        <v>24709.666666666664</v>
      </c>
      <c r="H4545" s="4">
        <v>10410.061971235384</v>
      </c>
      <c r="I4545" s="46">
        <v>25515.781714927612</v>
      </c>
      <c r="J4545" s="110">
        <v>26698.988968637856</v>
      </c>
      <c r="K4545" s="46">
        <v>26781.806133104998</v>
      </c>
      <c r="L4545" s="110">
        <f>$L$1*gp_need_index[[#This Row],[Normalised weighted population (base year)]]</f>
        <v>10365.694464875169</v>
      </c>
      <c r="M4545" s="4">
        <f>$M$1*gp_need_index[[#This Row],[Normalised travel time adjusted wp (base year)]]</f>
        <v>15901.793806033171</v>
      </c>
      <c r="N4545" s="115">
        <v>26267.488270908339</v>
      </c>
      <c r="O4545" s="43">
        <f>gp_need_index[[#This Row],[Combined weighted population (base year)]]/gp_need_index[[#This Row],[Registered population (base year)]]</f>
        <v>1.0630450270842049</v>
      </c>
      <c r="P4545" s="77">
        <v>24918.74408846848</v>
      </c>
      <c r="Q4545" s="4">
        <v>10605.029064290078</v>
      </c>
      <c r="R4545" s="46">
        <v>25733.242920558107</v>
      </c>
      <c r="S4545" s="110">
        <v>26926.534195160879</v>
      </c>
      <c r="T4545" s="46">
        <v>27009.705887952048</v>
      </c>
      <c r="U4545" s="110">
        <f>$L$1*gp_need_index[[#This Row],[Normalised weighted population 2025/26]]</f>
        <v>10454.037296802217</v>
      </c>
      <c r="V4545" s="4">
        <f>$M$1*gp_need_index[[#This Row],[Normalised travel time adjusted wp 2025/26]]</f>
        <v>16037.110105912725</v>
      </c>
      <c r="W4545" s="115">
        <v>26491.147402714942</v>
      </c>
      <c r="X4545" s="43">
        <f>gp_need_index[[#This Row],[Combined weighted population 2025/26]]/gp_need_index[[#This Row],[Registered population 2025/26]]</f>
        <v>1.063101226476904</v>
      </c>
    </row>
    <row r="4546" spans="1:24" ht="13">
      <c r="A4546" s="8" t="s">
        <v>3915</v>
      </c>
      <c r="B4546" s="3" t="s">
        <v>8494</v>
      </c>
      <c r="C4546" s="74" t="s">
        <v>6415</v>
      </c>
      <c r="D4546" s="74" t="s">
        <v>6798</v>
      </c>
      <c r="E4546" s="74" t="s">
        <v>6560</v>
      </c>
      <c r="F4546" s="41">
        <v>1.0463715855124291</v>
      </c>
      <c r="G4546" s="110">
        <v>17838.166666666664</v>
      </c>
      <c r="H4546" s="4">
        <v>11146.223986861434</v>
      </c>
      <c r="I4546" s="46">
        <v>27320.165718542368</v>
      </c>
      <c r="J4546" s="110">
        <v>28587.045119373492</v>
      </c>
      <c r="K4546" s="46">
        <v>28675.718814847944</v>
      </c>
      <c r="L4546" s="110">
        <f>$L$1*gp_need_index[[#This Row],[Normalised weighted population (base year)]]</f>
        <v>11098.718970561251</v>
      </c>
      <c r="M4546" s="4">
        <f>$M$1*gp_need_index[[#This Row],[Normalised travel time adjusted wp (base year)]]</f>
        <v>17026.3112789037</v>
      </c>
      <c r="N4546" s="115">
        <v>28125.030249464951</v>
      </c>
      <c r="O4546" s="43">
        <f>gp_need_index[[#This Row],[Combined weighted population (base year)]]/gp_need_index[[#This Row],[Registered population (base year)]]</f>
        <v>1.5766771762493317</v>
      </c>
      <c r="P4546" s="77">
        <v>18017.197864936759</v>
      </c>
      <c r="Q4546" s="4">
        <v>11381.213461446105</v>
      </c>
      <c r="R4546" s="46">
        <v>27616.664599280313</v>
      </c>
      <c r="S4546" s="110">
        <v>28897.293123313913</v>
      </c>
      <c r="T4546" s="46">
        <v>28986.552170494986</v>
      </c>
      <c r="U4546" s="110">
        <f>$L$1*gp_need_index[[#This Row],[Normalised weighted population 2025/26]]</f>
        <v>11219.17057346507</v>
      </c>
      <c r="V4546" s="4">
        <f>$M$1*gp_need_index[[#This Row],[Normalised travel time adjusted wp 2025/26]]</f>
        <v>17210.869702819211</v>
      </c>
      <c r="W4546" s="115">
        <v>28430.040276284279</v>
      </c>
      <c r="X4546" s="43">
        <f>gp_need_index[[#This Row],[Combined weighted population 2025/26]]/gp_need_index[[#This Row],[Registered population 2025/26]]</f>
        <v>1.5779390607466179</v>
      </c>
    </row>
    <row r="4547" spans="1:24" ht="13">
      <c r="A4547" s="8" t="s">
        <v>3919</v>
      </c>
      <c r="B4547" s="3" t="s">
        <v>8493</v>
      </c>
      <c r="C4547" s="74" t="s">
        <v>6415</v>
      </c>
      <c r="D4547" s="74" t="s">
        <v>6798</v>
      </c>
      <c r="E4547" s="74" t="s">
        <v>6560</v>
      </c>
      <c r="F4547" s="41">
        <v>1.0463715855124291</v>
      </c>
      <c r="G4547" s="110">
        <v>9509.1666666666679</v>
      </c>
      <c r="H4547" s="4">
        <v>5582.7549672937139</v>
      </c>
      <c r="I4547" s="46">
        <v>13683.71845499106</v>
      </c>
      <c r="J4547" s="110">
        <v>14318.254175454682</v>
      </c>
      <c r="K4547" s="46">
        <v>14362.667737793085</v>
      </c>
      <c r="L4547" s="110">
        <f>$L$1*gp_need_index[[#This Row],[Normalised weighted population (base year)]]</f>
        <v>5558.96136095368</v>
      </c>
      <c r="M4547" s="4">
        <f>$M$1*gp_need_index[[#This Row],[Normalised travel time adjusted wp (base year)]]</f>
        <v>8527.8856749184997</v>
      </c>
      <c r="N4547" s="115">
        <v>14086.847035872179</v>
      </c>
      <c r="O4547" s="43">
        <f>gp_need_index[[#This Row],[Combined weighted population (base year)]]/gp_need_index[[#This Row],[Registered population (base year)]]</f>
        <v>1.4813965860175806</v>
      </c>
      <c r="P4547" s="77">
        <v>9602.72421207974</v>
      </c>
      <c r="Q4547" s="4">
        <v>5696.3778253442024</v>
      </c>
      <c r="R4547" s="46">
        <v>13822.335936867672</v>
      </c>
      <c r="S4547" s="110">
        <v>14463.299569745654</v>
      </c>
      <c r="T4547" s="46">
        <v>14507.97435409936</v>
      </c>
      <c r="U4547" s="110">
        <f>$L$1*gp_need_index[[#This Row],[Normalised weighted population 2025/26]]</f>
        <v>5615.2742139431193</v>
      </c>
      <c r="V4547" s="4">
        <f>$M$1*gp_need_index[[#This Row],[Normalised travel time adjusted wp 2025/26]]</f>
        <v>8614.1620014541695</v>
      </c>
      <c r="W4547" s="115">
        <v>14229.436215397289</v>
      </c>
      <c r="X4547" s="43">
        <f>gp_need_index[[#This Row],[Combined weighted population 2025/26]]/gp_need_index[[#This Row],[Registered population 2025/26]]</f>
        <v>1.4818124420877754</v>
      </c>
    </row>
    <row r="4548" spans="1:24" ht="13">
      <c r="A4548" s="8" t="s">
        <v>3906</v>
      </c>
      <c r="B4548" s="3" t="s">
        <v>8492</v>
      </c>
      <c r="C4548" s="74" t="s">
        <v>6415</v>
      </c>
      <c r="D4548" s="74" t="s">
        <v>6798</v>
      </c>
      <c r="E4548" s="74" t="s">
        <v>6560</v>
      </c>
      <c r="F4548" s="41">
        <v>1.0463715855124291</v>
      </c>
      <c r="G4548" s="110">
        <v>12063.916666666668</v>
      </c>
      <c r="H4548" s="4">
        <v>6041.2155525765465</v>
      </c>
      <c r="I4548" s="46">
        <v>14807.43705064381</v>
      </c>
      <c r="J4548" s="110">
        <v>15494.08138405765</v>
      </c>
      <c r="K4548" s="46">
        <v>15542.142225902937</v>
      </c>
      <c r="L4548" s="110">
        <f>$L$1*gp_need_index[[#This Row],[Normalised weighted population (base year)]]</f>
        <v>6015.4679950506652</v>
      </c>
      <c r="M4548" s="4">
        <f>$M$1*gp_need_index[[#This Row],[Normalised travel time adjusted wp (base year)]]</f>
        <v>9228.2028983418822</v>
      </c>
      <c r="N4548" s="115">
        <v>15243.670893392547</v>
      </c>
      <c r="O4548" s="43">
        <f>gp_need_index[[#This Row],[Combined weighted population (base year)]]/gp_need_index[[#This Row],[Registered population (base year)]]</f>
        <v>1.2635756126790674</v>
      </c>
      <c r="P4548" s="77">
        <v>12177.829106404202</v>
      </c>
      <c r="Q4548" s="4">
        <v>6163.2852111034808</v>
      </c>
      <c r="R4548" s="46">
        <v>14955.292867613298</v>
      </c>
      <c r="S4548" s="110">
        <v>15648.79350968725</v>
      </c>
      <c r="T4548" s="46">
        <v>15697.130092364649</v>
      </c>
      <c r="U4548" s="110">
        <f>$L$1*gp_need_index[[#This Row],[Normalised weighted population 2025/26]]</f>
        <v>6075.533888413579</v>
      </c>
      <c r="V4548" s="4">
        <f>$M$1*gp_need_index[[#This Row],[Normalised travel time adjusted wp 2025/26]]</f>
        <v>9320.2275020098423</v>
      </c>
      <c r="W4548" s="115">
        <v>15395.76139042342</v>
      </c>
      <c r="X4548" s="43">
        <f>gp_need_index[[#This Row],[Combined weighted population 2025/26]]/gp_need_index[[#This Row],[Registered population 2025/26]]</f>
        <v>1.2642451504206886</v>
      </c>
    </row>
    <row r="4549" spans="1:24" ht="13">
      <c r="A4549" s="8" t="s">
        <v>3765</v>
      </c>
      <c r="B4549" s="3" t="s">
        <v>8491</v>
      </c>
      <c r="C4549" s="74" t="s">
        <v>6415</v>
      </c>
      <c r="D4549" s="74" t="s">
        <v>6798</v>
      </c>
      <c r="E4549" s="74" t="s">
        <v>6568</v>
      </c>
      <c r="F4549" s="41">
        <v>1.0463715855124291</v>
      </c>
      <c r="G4549" s="110">
        <v>15331.666666666666</v>
      </c>
      <c r="H4549" s="4">
        <v>7067.4913843543554</v>
      </c>
      <c r="I4549" s="46">
        <v>17322.910078115208</v>
      </c>
      <c r="J4549" s="110">
        <v>18126.200884126647</v>
      </c>
      <c r="K4549" s="46">
        <v>18182.426255115355</v>
      </c>
      <c r="L4549" s="110">
        <f>$L$1*gp_need_index[[#This Row],[Normalised weighted population (base year)]]</f>
        <v>7037.3698567580223</v>
      </c>
      <c r="M4549" s="4">
        <f>$M$1*gp_need_index[[#This Row],[Normalised travel time adjusted wp (base year)]]</f>
        <v>10795.88104570926</v>
      </c>
      <c r="N4549" s="115">
        <v>17833.250902467284</v>
      </c>
      <c r="O4549" s="43">
        <f>gp_need_index[[#This Row],[Combined weighted population (base year)]]/gp_need_index[[#This Row],[Registered population (base year)]]</f>
        <v>1.1631645332623515</v>
      </c>
      <c r="P4549" s="77">
        <v>15465.931198886763</v>
      </c>
      <c r="Q4549" s="4">
        <v>7205.8443489840593</v>
      </c>
      <c r="R4549" s="46">
        <v>17485.076368581431</v>
      </c>
      <c r="S4549" s="110">
        <v>18295.88708259846</v>
      </c>
      <c r="T4549" s="46">
        <v>18352.400107585137</v>
      </c>
      <c r="U4549" s="110">
        <f>$L$1*gp_need_index[[#This Row],[Normalised weighted population 2025/26]]</f>
        <v>7103.2493284612792</v>
      </c>
      <c r="V4549" s="4">
        <f>$M$1*gp_need_index[[#This Row],[Normalised travel time adjusted wp 2025/26]]</f>
        <v>10896.803632519062</v>
      </c>
      <c r="W4549" s="115">
        <v>18000.052960980342</v>
      </c>
      <c r="X4549" s="43">
        <f>gp_need_index[[#This Row],[Combined weighted population 2025/26]]/gp_need_index[[#This Row],[Registered population 2025/26]]</f>
        <v>1.1638518708964634</v>
      </c>
    </row>
    <row r="4550" spans="1:24" ht="13">
      <c r="A4550" s="8" t="s">
        <v>3936</v>
      </c>
      <c r="B4550" s="3" t="s">
        <v>8490</v>
      </c>
      <c r="C4550" s="74" t="s">
        <v>6415</v>
      </c>
      <c r="D4550" s="74" t="s">
        <v>6798</v>
      </c>
      <c r="E4550" s="74" t="s">
        <v>6560</v>
      </c>
      <c r="F4550" s="41">
        <v>1.0463715855124291</v>
      </c>
      <c r="G4550" s="110">
        <v>7154.3333333333339</v>
      </c>
      <c r="H4550" s="4">
        <v>5881.9404327913853</v>
      </c>
      <c r="I4550" s="46">
        <v>14417.042718670891</v>
      </c>
      <c r="J4550" s="110">
        <v>15085.583847936083</v>
      </c>
      <c r="K4550" s="46">
        <v>15132.377577844167</v>
      </c>
      <c r="L4550" s="110">
        <f>$L$1*gp_need_index[[#This Row],[Normalised weighted population (base year)]]</f>
        <v>5856.8717031062624</v>
      </c>
      <c r="M4550" s="4">
        <f>$M$1*gp_need_index[[#This Row],[Normalised travel time adjusted wp (base year)]]</f>
        <v>8984.903663404255</v>
      </c>
      <c r="N4550" s="115">
        <v>14841.775366510517</v>
      </c>
      <c r="O4550" s="43">
        <f>gp_need_index[[#This Row],[Combined weighted population (base year)]]/gp_need_index[[#This Row],[Registered population (base year)]]</f>
        <v>2.0745154964139005</v>
      </c>
      <c r="P4550" s="77">
        <v>7240.7639839899712</v>
      </c>
      <c r="Q4550" s="4">
        <v>6009.8604875595802</v>
      </c>
      <c r="R4550" s="46">
        <v>14583.005752034425</v>
      </c>
      <c r="S4550" s="110">
        <v>15259.242850293136</v>
      </c>
      <c r="T4550" s="46">
        <v>15306.376174224537</v>
      </c>
      <c r="U4550" s="110">
        <f>$L$1*gp_need_index[[#This Row],[Normalised weighted population 2025/26]]</f>
        <v>5924.293587943278</v>
      </c>
      <c r="V4550" s="4">
        <f>$M$1*gp_need_index[[#This Row],[Normalised travel time adjusted wp 2025/26]]</f>
        <v>9088.2159564000467</v>
      </c>
      <c r="W4550" s="115">
        <v>15012.509544343324</v>
      </c>
      <c r="X4550" s="43">
        <f>gp_need_index[[#This Row],[Combined weighted population 2025/26]]/gp_need_index[[#This Row],[Registered population 2025/26]]</f>
        <v>2.0733322585209839</v>
      </c>
    </row>
    <row r="4551" spans="1:24" ht="13">
      <c r="A4551" s="8" t="s">
        <v>3764</v>
      </c>
      <c r="B4551" s="3" t="s">
        <v>8489</v>
      </c>
      <c r="C4551" s="74" t="s">
        <v>6415</v>
      </c>
      <c r="D4551" s="74" t="s">
        <v>6798</v>
      </c>
      <c r="E4551" s="74" t="s">
        <v>6568</v>
      </c>
      <c r="F4551" s="41">
        <v>1.0463715855124291</v>
      </c>
      <c r="G4551" s="110">
        <v>10585.333333333332</v>
      </c>
      <c r="H4551" s="4">
        <v>5664.009502793172</v>
      </c>
      <c r="I4551" s="46">
        <v>13882.878939998815</v>
      </c>
      <c r="J4551" s="110">
        <v>14526.650047923671</v>
      </c>
      <c r="K4551" s="46">
        <v>14571.710030067141</v>
      </c>
      <c r="L4551" s="110">
        <f>$L$1*gp_need_index[[#This Row],[Normalised weighted population (base year)]]</f>
        <v>5639.8695910103343</v>
      </c>
      <c r="M4551" s="4">
        <f>$M$1*gp_need_index[[#This Row],[Normalised travel time adjusted wp (base year)]]</f>
        <v>8652.0052885084733</v>
      </c>
      <c r="N4551" s="115">
        <v>14291.874879518808</v>
      </c>
      <c r="O4551" s="43">
        <f>gp_need_index[[#This Row],[Combined weighted population (base year)]]/gp_need_index[[#This Row],[Registered population (base year)]]</f>
        <v>1.350158226431428</v>
      </c>
      <c r="P4551" s="77">
        <v>10680.994221550252</v>
      </c>
      <c r="Q4551" s="4">
        <v>5771.8584656904459</v>
      </c>
      <c r="R4551" s="46">
        <v>14005.490706369399</v>
      </c>
      <c r="S4551" s="110">
        <v>14654.947516303338</v>
      </c>
      <c r="T4551" s="46">
        <v>14700.214270051236</v>
      </c>
      <c r="U4551" s="110">
        <f>$L$1*gp_need_index[[#This Row],[Normalised weighted population 2025/26]]</f>
        <v>5689.6801796960253</v>
      </c>
      <c r="V4551" s="4">
        <f>$M$1*gp_need_index[[#This Row],[Normalised travel time adjusted wp 2025/26]]</f>
        <v>8728.3051436142941</v>
      </c>
      <c r="W4551" s="115">
        <v>14417.98532331032</v>
      </c>
      <c r="X4551" s="43">
        <f>gp_need_index[[#This Row],[Combined weighted population 2025/26]]/gp_need_index[[#This Row],[Registered population 2025/26]]</f>
        <v>1.3498729635318234</v>
      </c>
    </row>
    <row r="4552" spans="1:24" ht="13">
      <c r="A4552" s="8" t="s">
        <v>3938</v>
      </c>
      <c r="B4552" s="3" t="s">
        <v>8488</v>
      </c>
      <c r="C4552" s="74" t="s">
        <v>6415</v>
      </c>
      <c r="D4552" s="74" t="s">
        <v>6798</v>
      </c>
      <c r="E4552" s="74" t="s">
        <v>6560</v>
      </c>
      <c r="F4552" s="41">
        <v>1.0463715855124291</v>
      </c>
      <c r="G4552" s="110">
        <v>17790.25</v>
      </c>
      <c r="H4552" s="4">
        <v>9542.8576989346457</v>
      </c>
      <c r="I4552" s="46">
        <v>23390.204079038438</v>
      </c>
      <c r="J4552" s="110">
        <v>24474.844927642738</v>
      </c>
      <c r="K4552" s="46">
        <v>24550.76305548126</v>
      </c>
      <c r="L4552" s="110">
        <f>$L$1*gp_need_index[[#This Row],[Normalised weighted population (base year)]]</f>
        <v>9502.1862023746817</v>
      </c>
      <c r="M4552" s="4">
        <f>$M$1*gp_need_index[[#This Row],[Normalised travel time adjusted wp (base year)]]</f>
        <v>14577.103946938998</v>
      </c>
      <c r="N4552" s="115">
        <v>24079.290149313681</v>
      </c>
      <c r="O4552" s="43">
        <f>gp_need_index[[#This Row],[Combined weighted population (base year)]]/gp_need_index[[#This Row],[Registered population (base year)]]</f>
        <v>1.3535104986896576</v>
      </c>
      <c r="P4552" s="77">
        <v>17959.473542069936</v>
      </c>
      <c r="Q4552" s="4">
        <v>9742.6273026178987</v>
      </c>
      <c r="R4552" s="46">
        <v>23640.613669502582</v>
      </c>
      <c r="S4552" s="110">
        <v>24736.866407844223</v>
      </c>
      <c r="T4552" s="46">
        <v>24813.274572317881</v>
      </c>
      <c r="U4552" s="110">
        <f>$L$1*gp_need_index[[#This Row],[Normalised weighted population 2025/26]]</f>
        <v>9603.9141970262135</v>
      </c>
      <c r="V4552" s="4">
        <f>$M$1*gp_need_index[[#This Row],[Normalised travel time adjusted wp 2025/26]]</f>
        <v>14732.971105102202</v>
      </c>
      <c r="W4552" s="115">
        <v>24336.885302128416</v>
      </c>
      <c r="X4552" s="43">
        <f>gp_need_index[[#This Row],[Combined weighted population 2025/26]]/gp_need_index[[#This Row],[Registered population 2025/26]]</f>
        <v>1.35510015063189</v>
      </c>
    </row>
    <row r="4553" spans="1:24" ht="13">
      <c r="A4553" s="8" t="s">
        <v>3929</v>
      </c>
      <c r="B4553" s="3" t="s">
        <v>8487</v>
      </c>
      <c r="C4553" s="74" t="s">
        <v>6415</v>
      </c>
      <c r="D4553" s="74" t="s">
        <v>6798</v>
      </c>
      <c r="E4553" s="74" t="s">
        <v>6560</v>
      </c>
      <c r="F4553" s="41">
        <v>1.0463715855124291</v>
      </c>
      <c r="G4553" s="110">
        <v>4466.333333333333</v>
      </c>
      <c r="H4553" s="4">
        <v>2532.3081937816346</v>
      </c>
      <c r="I4553" s="46">
        <v>6206.8624841996925</v>
      </c>
      <c r="J4553" s="110">
        <v>6494.684538649647</v>
      </c>
      <c r="K4553" s="46">
        <v>6514.8302961624631</v>
      </c>
      <c r="L4553" s="110">
        <f>$L$1*gp_need_index[[#This Row],[Normalised weighted population (base year)]]</f>
        <v>2521.515539501182</v>
      </c>
      <c r="M4553" s="4">
        <f>$M$1*gp_need_index[[#This Row],[Normalised travel time adjusted wp (base year)]]</f>
        <v>3868.2039417355286</v>
      </c>
      <c r="N4553" s="115">
        <v>6389.7194812367106</v>
      </c>
      <c r="O4553" s="43">
        <f>gp_need_index[[#This Row],[Combined weighted population (base year)]]/gp_need_index[[#This Row],[Registered population (base year)]]</f>
        <v>1.4306409764691495</v>
      </c>
      <c r="P4553" s="77">
        <v>4509.2586978739837</v>
      </c>
      <c r="Q4553" s="4">
        <v>2584.3113617843678</v>
      </c>
      <c r="R4553" s="46">
        <v>6270.8656102685836</v>
      </c>
      <c r="S4553" s="110">
        <v>6561.6555911521045</v>
      </c>
      <c r="T4553" s="46">
        <v>6581.9234800335053</v>
      </c>
      <c r="U4553" s="110">
        <f>$L$1*gp_need_index[[#This Row],[Normalised weighted population 2025/26]]</f>
        <v>2547.5165790554151</v>
      </c>
      <c r="V4553" s="4">
        <f>$M$1*gp_need_index[[#This Row],[Normalised travel time adjusted wp 2025/26]]</f>
        <v>3908.040761194422</v>
      </c>
      <c r="W4553" s="115">
        <v>6455.5573402498376</v>
      </c>
      <c r="X4553" s="43">
        <f>gp_need_index[[#This Row],[Combined weighted population 2025/26]]/gp_need_index[[#This Row],[Registered population 2025/26]]</f>
        <v>1.4316227506072097</v>
      </c>
    </row>
    <row r="4554" spans="1:24" ht="13">
      <c r="A4554" s="8" t="s">
        <v>3758</v>
      </c>
      <c r="B4554" s="3" t="s">
        <v>8486</v>
      </c>
      <c r="C4554" s="74" t="s">
        <v>6415</v>
      </c>
      <c r="D4554" s="74" t="s">
        <v>6798</v>
      </c>
      <c r="E4554" s="74" t="s">
        <v>6568</v>
      </c>
      <c r="F4554" s="41">
        <v>1.0463715855124291</v>
      </c>
      <c r="G4554" s="110">
        <v>14639.916666666664</v>
      </c>
      <c r="H4554" s="4">
        <v>5861.2193092924763</v>
      </c>
      <c r="I4554" s="46">
        <v>14366.253812173778</v>
      </c>
      <c r="J4554" s="110">
        <v>15032.439779318256</v>
      </c>
      <c r="K4554" s="46">
        <v>15079.068662494641</v>
      </c>
      <c r="L4554" s="110">
        <f>$L$1*gp_need_index[[#This Row],[Normalised weighted population (base year)]]</f>
        <v>5836.2388926818739</v>
      </c>
      <c r="M4554" s="4">
        <f>$M$1*gp_need_index[[#This Row],[Normalised travel time adjusted wp (base year)]]</f>
        <v>8953.2513030033788</v>
      </c>
      <c r="N4554" s="115">
        <v>14789.490195685252</v>
      </c>
      <c r="O4554" s="43">
        <f>gp_need_index[[#This Row],[Combined weighted population (base year)]]/gp_need_index[[#This Row],[Registered population (base year)]]</f>
        <v>1.0102168292637312</v>
      </c>
      <c r="P4554" s="77">
        <v>14759.879334700869</v>
      </c>
      <c r="Q4554" s="4">
        <v>5974.6644242355096</v>
      </c>
      <c r="R4554" s="46">
        <v>14497.602040090305</v>
      </c>
      <c r="S4554" s="110">
        <v>15169.87883281752</v>
      </c>
      <c r="T4554" s="46">
        <v>15216.73612580657</v>
      </c>
      <c r="U4554" s="110">
        <f>$L$1*gp_need_index[[#This Row],[Normalised weighted population 2025/26]]</f>
        <v>5889.5986374193426</v>
      </c>
      <c r="V4554" s="4">
        <f>$M$1*gp_need_index[[#This Row],[Normalised travel time adjusted wp 2025/26]]</f>
        <v>9034.9918549477043</v>
      </c>
      <c r="W4554" s="115">
        <v>14924.590492367046</v>
      </c>
      <c r="X4554" s="43">
        <f>gp_need_index[[#This Row],[Combined weighted population 2025/26]]/gp_need_index[[#This Row],[Registered population 2025/26]]</f>
        <v>1.0111593837545092</v>
      </c>
    </row>
    <row r="4555" spans="1:24" ht="13">
      <c r="A4555" s="8" t="s">
        <v>3914</v>
      </c>
      <c r="B4555" s="3" t="s">
        <v>8485</v>
      </c>
      <c r="C4555" s="74" t="s">
        <v>6415</v>
      </c>
      <c r="D4555" s="74" t="s">
        <v>6798</v>
      </c>
      <c r="E4555" s="74" t="s">
        <v>6560</v>
      </c>
      <c r="F4555" s="41">
        <v>1.0463715855124291</v>
      </c>
      <c r="G4555" s="110">
        <v>2726.416666666667</v>
      </c>
      <c r="H4555" s="4">
        <v>1701.2294023951483</v>
      </c>
      <c r="I4555" s="46">
        <v>4169.8308999960745</v>
      </c>
      <c r="J4555" s="110">
        <v>4363.1925701476121</v>
      </c>
      <c r="K4555" s="46">
        <v>4376.7266870053027</v>
      </c>
      <c r="L4555" s="110">
        <f>$L$1*gp_need_index[[#This Row],[Normalised weighted population (base year)]]</f>
        <v>1693.9787917321653</v>
      </c>
      <c r="M4555" s="4">
        <f>$M$1*gp_need_index[[#This Row],[Normalised travel time adjusted wp (base year)]]</f>
        <v>2598.6972266254716</v>
      </c>
      <c r="N4555" s="115">
        <v>4292.6760183576371</v>
      </c>
      <c r="O4555" s="43">
        <f>gp_need_index[[#This Row],[Combined weighted population (base year)]]/gp_need_index[[#This Row],[Registered population (base year)]]</f>
        <v>1.5744754170703805</v>
      </c>
      <c r="P4555" s="77">
        <v>2754.9016728458491</v>
      </c>
      <c r="Q4555" s="4">
        <v>1737.5903964937286</v>
      </c>
      <c r="R4555" s="46">
        <v>4216.2860184858182</v>
      </c>
      <c r="S4555" s="110">
        <v>4411.8018861368928</v>
      </c>
      <c r="T4555" s="46">
        <v>4425.4292259374679</v>
      </c>
      <c r="U4555" s="110">
        <f>$L$1*gp_need_index[[#This Row],[Normalised weighted population 2025/26]]</f>
        <v>1712.8510163801971</v>
      </c>
      <c r="V4555" s="4">
        <f>$M$1*gp_need_index[[#This Row],[Normalised travel time adjusted wp 2025/26]]</f>
        <v>2627.6145344455849</v>
      </c>
      <c r="W4555" s="115">
        <v>4340.465550825782</v>
      </c>
      <c r="X4555" s="43">
        <f>gp_need_index[[#This Row],[Combined weighted population 2025/26]]/gp_need_index[[#This Row],[Registered population 2025/26]]</f>
        <v>1.5755428201334041</v>
      </c>
    </row>
    <row r="4556" spans="1:24" ht="13">
      <c r="A4556" s="8" t="s">
        <v>3912</v>
      </c>
      <c r="B4556" s="3" t="s">
        <v>8484</v>
      </c>
      <c r="C4556" s="74" t="s">
        <v>6415</v>
      </c>
      <c r="D4556" s="74" t="s">
        <v>6798</v>
      </c>
      <c r="E4556" s="74" t="s">
        <v>6560</v>
      </c>
      <c r="F4556" s="41">
        <v>1.0463715855124291</v>
      </c>
      <c r="G4556" s="110">
        <v>9303.3333333333339</v>
      </c>
      <c r="H4556" s="4">
        <v>6565.5993320880889</v>
      </c>
      <c r="I4556" s="46">
        <v>16092.73795373511</v>
      </c>
      <c r="J4556" s="110">
        <v>16838.98372788585</v>
      </c>
      <c r="K4556" s="46">
        <v>16891.216300680644</v>
      </c>
      <c r="L4556" s="110">
        <f>$L$1*gp_need_index[[#This Row],[Normalised weighted population (base year)]]</f>
        <v>6537.6168598482554</v>
      </c>
      <c r="M4556" s="4">
        <f>$M$1*gp_need_index[[#This Row],[Normalised travel time adjusted wp (base year)]]</f>
        <v>10029.220486907814</v>
      </c>
      <c r="N4556" s="115">
        <v>16566.83734675607</v>
      </c>
      <c r="O4556" s="43">
        <f>gp_need_index[[#This Row],[Combined weighted population (base year)]]/gp_need_index[[#This Row],[Registered population (base year)]]</f>
        <v>1.7807421010486639</v>
      </c>
      <c r="P4556" s="77">
        <v>9398.9492096022914</v>
      </c>
      <c r="Q4556" s="4">
        <v>6701.4231001681846</v>
      </c>
      <c r="R4556" s="46">
        <v>16261.091554265497</v>
      </c>
      <c r="S4556" s="110">
        <v>17015.144151799559</v>
      </c>
      <c r="T4556" s="46">
        <v>17067.70116979281</v>
      </c>
      <c r="U4556" s="110">
        <f>$L$1*gp_need_index[[#This Row],[Normalised weighted population 2025/26]]</f>
        <v>6606.0099039907627</v>
      </c>
      <c r="V4556" s="4">
        <f>$M$1*gp_need_index[[#This Row],[Normalised travel time adjusted wp 2025/26]]</f>
        <v>10134.009013288693</v>
      </c>
      <c r="W4556" s="115">
        <v>16740.018917279456</v>
      </c>
      <c r="X4556" s="43">
        <f>gp_need_index[[#This Row],[Combined weighted population 2025/26]]/gp_need_index[[#This Row],[Registered population 2025/26]]</f>
        <v>1.781052173383092</v>
      </c>
    </row>
    <row r="4557" spans="1:24" ht="13">
      <c r="A4557" s="8" t="s">
        <v>3939</v>
      </c>
      <c r="B4557" s="3" t="s">
        <v>8483</v>
      </c>
      <c r="C4557" s="74" t="s">
        <v>6415</v>
      </c>
      <c r="D4557" s="74" t="s">
        <v>6798</v>
      </c>
      <c r="E4557" s="74" t="s">
        <v>6560</v>
      </c>
      <c r="F4557" s="41">
        <v>1.0463715855124291</v>
      </c>
      <c r="G4557" s="110">
        <v>10937.333333333332</v>
      </c>
      <c r="H4557" s="4">
        <v>5698.7856027442967</v>
      </c>
      <c r="I4557" s="46">
        <v>13968.117565638244</v>
      </c>
      <c r="J4557" s="110">
        <v>14615.841323780902</v>
      </c>
      <c r="K4557" s="46">
        <v>14661.177966908439</v>
      </c>
      <c r="L4557" s="110">
        <f>$L$1*gp_need_index[[#This Row],[Normalised weighted population (base year)]]</f>
        <v>5674.4974758173003</v>
      </c>
      <c r="M4557" s="4">
        <f>$M$1*gp_need_index[[#This Row],[Normalised travel time adjusted wp (base year)]]</f>
        <v>8705.1271980925667</v>
      </c>
      <c r="N4557" s="115">
        <v>14379.624673909868</v>
      </c>
      <c r="O4557" s="43">
        <f>gp_need_index[[#This Row],[Combined weighted population (base year)]]/gp_need_index[[#This Row],[Registered population (base year)]]</f>
        <v>1.3147285755738636</v>
      </c>
      <c r="P4557" s="77">
        <v>11050.69036305699</v>
      </c>
      <c r="Q4557" s="4">
        <v>5819.448993271486</v>
      </c>
      <c r="R4557" s="46">
        <v>14120.969749334417</v>
      </c>
      <c r="S4557" s="110">
        <v>14775.781505584104</v>
      </c>
      <c r="T4557" s="46">
        <v>14821.421495908322</v>
      </c>
      <c r="U4557" s="110">
        <f>$L$1*gp_need_index[[#This Row],[Normalised weighted population 2025/26]]</f>
        <v>5736.5931251760094</v>
      </c>
      <c r="V4557" s="4">
        <f>$M$1*gp_need_index[[#This Row],[Normalised travel time adjusted wp 2025/26]]</f>
        <v>8800.2723703129504</v>
      </c>
      <c r="W4557" s="115">
        <v>14536.865495488961</v>
      </c>
      <c r="X4557" s="43">
        <f>gp_need_index[[#This Row],[Combined weighted population 2025/26]]/gp_need_index[[#This Row],[Registered population 2025/26]]</f>
        <v>1.3154712527360668</v>
      </c>
    </row>
    <row r="4558" spans="1:24" ht="13">
      <c r="A4558" s="8" t="s">
        <v>3940</v>
      </c>
      <c r="B4558" s="3" t="s">
        <v>8482</v>
      </c>
      <c r="C4558" s="74" t="s">
        <v>6415</v>
      </c>
      <c r="D4558" s="74" t="s">
        <v>6798</v>
      </c>
      <c r="E4558" s="74" t="s">
        <v>6560</v>
      </c>
      <c r="F4558" s="41">
        <v>1.0463715855124291</v>
      </c>
      <c r="G4558" s="110">
        <v>4699.25</v>
      </c>
      <c r="H4558" s="4">
        <v>2618.3182013035853</v>
      </c>
      <c r="I4558" s="46">
        <v>6417.6789599606846</v>
      </c>
      <c r="J4558" s="110">
        <v>6715.2769086438184</v>
      </c>
      <c r="K4558" s="46">
        <v>6736.1069180812101</v>
      </c>
      <c r="L4558" s="110">
        <f>$L$1*gp_need_index[[#This Row],[Normalised weighted population (base year)]]</f>
        <v>2607.1589738397724</v>
      </c>
      <c r="M4558" s="4">
        <f>$M$1*gp_need_index[[#This Row],[Normalised travel time adjusted wp (base year)]]</f>
        <v>3999.5877325956235</v>
      </c>
      <c r="N4558" s="115">
        <v>6606.7467064353959</v>
      </c>
      <c r="O4558" s="43">
        <f>gp_need_index[[#This Row],[Combined weighted population (base year)]]/gp_need_index[[#This Row],[Registered population (base year)]]</f>
        <v>1.4059151367633975</v>
      </c>
      <c r="P4558" s="77">
        <v>4747.1675019723443</v>
      </c>
      <c r="Q4558" s="4">
        <v>2674.2758289444532</v>
      </c>
      <c r="R4558" s="46">
        <v>6489.16557659725</v>
      </c>
      <c r="S4558" s="110">
        <v>6790.0784730367413</v>
      </c>
      <c r="T4558" s="46">
        <v>6811.0519231173994</v>
      </c>
      <c r="U4558" s="110">
        <f>$L$1*gp_need_index[[#This Row],[Normalised weighted population 2025/26]]</f>
        <v>2636.2001544965569</v>
      </c>
      <c r="V4558" s="4">
        <f>$M$1*gp_need_index[[#This Row],[Normalised travel time adjusted wp 2025/26]]</f>
        <v>4044.0865991378791</v>
      </c>
      <c r="W4558" s="115">
        <v>6680.2867536344365</v>
      </c>
      <c r="X4558" s="43">
        <f>gp_need_index[[#This Row],[Combined weighted population 2025/26]]/gp_need_index[[#This Row],[Registered population 2025/26]]</f>
        <v>1.4072153027797993</v>
      </c>
    </row>
    <row r="4559" spans="1:24" ht="13">
      <c r="A4559" s="8" t="s">
        <v>3930</v>
      </c>
      <c r="B4559" s="3" t="s">
        <v>8481</v>
      </c>
      <c r="C4559" s="74" t="s">
        <v>6415</v>
      </c>
      <c r="D4559" s="74" t="s">
        <v>6798</v>
      </c>
      <c r="E4559" s="74" t="s">
        <v>6560</v>
      </c>
      <c r="F4559" s="41">
        <v>1.0463715855124291</v>
      </c>
      <c r="G4559" s="110">
        <v>6914.75</v>
      </c>
      <c r="H4559" s="4">
        <v>3453.652171705211</v>
      </c>
      <c r="I4559" s="46">
        <v>8465.1402821628126</v>
      </c>
      <c r="J4559" s="110">
        <v>8857.682258631834</v>
      </c>
      <c r="K4559" s="46">
        <v>8885.1577607668569</v>
      </c>
      <c r="L4559" s="110">
        <f>$L$1*gp_need_index[[#This Row],[Normalised weighted population (base year)]]</f>
        <v>3438.9327651236267</v>
      </c>
      <c r="M4559" s="4">
        <f>$M$1*gp_need_index[[#This Row],[Normalised travel time adjusted wp (base year)]]</f>
        <v>5275.5944070232599</v>
      </c>
      <c r="N4559" s="115">
        <v>8714.5271721468871</v>
      </c>
      <c r="O4559" s="43">
        <f>gp_need_index[[#This Row],[Combined weighted population (base year)]]/gp_need_index[[#This Row],[Registered population (base year)]]</f>
        <v>1.2602808738055442</v>
      </c>
      <c r="P4559" s="77">
        <v>6982.019827988107</v>
      </c>
      <c r="Q4559" s="4">
        <v>3527.1783978971862</v>
      </c>
      <c r="R4559" s="46">
        <v>8558.7449112106042</v>
      </c>
      <c r="S4559" s="110">
        <v>8955.6274827398738</v>
      </c>
      <c r="T4559" s="46">
        <v>8983.2899621495126</v>
      </c>
      <c r="U4559" s="110">
        <f>$L$1*gp_need_index[[#This Row],[Normalised weighted population 2025/26]]</f>
        <v>3476.9593086976279</v>
      </c>
      <c r="V4559" s="4">
        <f>$M$1*gp_need_index[[#This Row],[Normalised travel time adjusted wp 2025/26]]</f>
        <v>5333.8607548701366</v>
      </c>
      <c r="W4559" s="115">
        <v>8810.820063567764</v>
      </c>
      <c r="X4559" s="43">
        <f>gp_need_index[[#This Row],[Combined weighted population 2025/26]]/gp_need_index[[#This Row],[Registered population 2025/26]]</f>
        <v>1.2619299687819179</v>
      </c>
    </row>
    <row r="4560" spans="1:24" ht="13">
      <c r="A4560" s="8" t="s">
        <v>3926</v>
      </c>
      <c r="B4560" s="3" t="s">
        <v>8480</v>
      </c>
      <c r="C4560" s="74" t="s">
        <v>6415</v>
      </c>
      <c r="D4560" s="74" t="s">
        <v>6798</v>
      </c>
      <c r="E4560" s="74" t="s">
        <v>6560</v>
      </c>
      <c r="F4560" s="41">
        <v>1.0463715855124291</v>
      </c>
      <c r="G4560" s="110">
        <v>8489.1666666666679</v>
      </c>
      <c r="H4560" s="4">
        <v>5057.5554652876745</v>
      </c>
      <c r="I4560" s="46">
        <v>12396.418159661072</v>
      </c>
      <c r="J4560" s="110">
        <v>12971.259724399626</v>
      </c>
      <c r="K4560" s="46">
        <v>13011.495066314763</v>
      </c>
      <c r="L4560" s="110">
        <f>$L$1*gp_need_index[[#This Row],[Normalised weighted population (base year)]]</f>
        <v>5036.0002502569359</v>
      </c>
      <c r="M4560" s="4">
        <f>$M$1*gp_need_index[[#This Row],[Normalised travel time adjusted wp (base year)]]</f>
        <v>7725.6220370066294</v>
      </c>
      <c r="N4560" s="115">
        <v>12761.622287263566</v>
      </c>
      <c r="O4560" s="43">
        <f>gp_need_index[[#This Row],[Combined weighted population (base year)]]/gp_need_index[[#This Row],[Registered population (base year)]]</f>
        <v>1.5032832771882083</v>
      </c>
      <c r="P4560" s="77">
        <v>8581.0855686682353</v>
      </c>
      <c r="Q4560" s="4">
        <v>5160.4989324847984</v>
      </c>
      <c r="R4560" s="46">
        <v>12522.018734307143</v>
      </c>
      <c r="S4560" s="110">
        <v>13102.684596833307</v>
      </c>
      <c r="T4560" s="46">
        <v>13143.156662422174</v>
      </c>
      <c r="U4560" s="110">
        <f>$L$1*gp_need_index[[#This Row],[Normalised weighted population 2025/26]]</f>
        <v>5087.0250315448338</v>
      </c>
      <c r="V4560" s="4">
        <f>$M$1*gp_need_index[[#This Row],[Normalised travel time adjusted wp 2025/26]]</f>
        <v>7803.7965836771509</v>
      </c>
      <c r="W4560" s="115">
        <v>12890.821615221985</v>
      </c>
      <c r="X4560" s="43">
        <f>gp_need_index[[#This Row],[Combined weighted population 2025/26]]/gp_need_index[[#This Row],[Registered population 2025/26]]</f>
        <v>1.5022366939550995</v>
      </c>
    </row>
    <row r="4561" spans="1:24" ht="13">
      <c r="A4561" s="8" t="s">
        <v>3925</v>
      </c>
      <c r="B4561" s="3" t="s">
        <v>8479</v>
      </c>
      <c r="C4561" s="74" t="s">
        <v>6415</v>
      </c>
      <c r="D4561" s="74" t="s">
        <v>6798</v>
      </c>
      <c r="E4561" s="74" t="s">
        <v>6560</v>
      </c>
      <c r="F4561" s="41">
        <v>1.0463715855124291</v>
      </c>
      <c r="G4561" s="110">
        <v>4065.75</v>
      </c>
      <c r="H4561" s="4">
        <v>2108.8895257601694</v>
      </c>
      <c r="I4561" s="46">
        <v>5169.0340507942192</v>
      </c>
      <c r="J4561" s="110">
        <v>5408.7303552972817</v>
      </c>
      <c r="K4561" s="46">
        <v>5425.5076089947624</v>
      </c>
      <c r="L4561" s="110">
        <f>$L$1*gp_need_index[[#This Row],[Normalised weighted population (base year)]]</f>
        <v>2099.9014746125686</v>
      </c>
      <c r="M4561" s="4">
        <f>$M$1*gp_need_index[[#This Row],[Normalised travel time adjusted wp (base year)]]</f>
        <v>3221.4146746680326</v>
      </c>
      <c r="N4561" s="115">
        <v>5321.3161492806012</v>
      </c>
      <c r="O4561" s="43">
        <f>gp_need_index[[#This Row],[Combined weighted population (base year)]]/gp_need_index[[#This Row],[Registered population (base year)]]</f>
        <v>1.3088153844384434</v>
      </c>
      <c r="P4561" s="77">
        <v>4105.1357143110981</v>
      </c>
      <c r="Q4561" s="4">
        <v>2151.8471719750901</v>
      </c>
      <c r="R4561" s="46">
        <v>5221.4855488524599</v>
      </c>
      <c r="S4561" s="110">
        <v>5463.6141124829846</v>
      </c>
      <c r="T4561" s="46">
        <v>5480.4903294962605</v>
      </c>
      <c r="U4561" s="110">
        <f>$L$1*gp_need_index[[#This Row],[Normalised weighted population 2025/26]]</f>
        <v>2121.209706873336</v>
      </c>
      <c r="V4561" s="4">
        <f>$M$1*gp_need_index[[#This Row],[Normalised travel time adjusted wp 2025/26]]</f>
        <v>3254.060862903591</v>
      </c>
      <c r="W4561" s="115">
        <v>5375.270569776927</v>
      </c>
      <c r="X4561" s="43">
        <f>gp_need_index[[#This Row],[Combined weighted population 2025/26]]/gp_need_index[[#This Row],[Registered population 2025/26]]</f>
        <v>1.3094014288097602</v>
      </c>
    </row>
    <row r="4562" spans="1:24" ht="13">
      <c r="A4562" s="8" t="s">
        <v>3909</v>
      </c>
      <c r="B4562" s="3" t="s">
        <v>8478</v>
      </c>
      <c r="C4562" s="74" t="s">
        <v>6415</v>
      </c>
      <c r="D4562" s="74" t="s">
        <v>6798</v>
      </c>
      <c r="E4562" s="74" t="s">
        <v>6560</v>
      </c>
      <c r="F4562" s="41">
        <v>1.0463715855124291</v>
      </c>
      <c r="G4562" s="110">
        <v>8409.1666666666679</v>
      </c>
      <c r="H4562" s="4">
        <v>5772.759689618284</v>
      </c>
      <c r="I4562" s="46">
        <v>14149.433167644574</v>
      </c>
      <c r="J4562" s="110">
        <v>14805.564817730407</v>
      </c>
      <c r="K4562" s="46">
        <v>14851.489961112398</v>
      </c>
      <c r="L4562" s="110">
        <f>$L$1*gp_need_index[[#This Row],[Normalised weighted population (base year)]]</f>
        <v>5748.1562863962054</v>
      </c>
      <c r="M4562" s="4">
        <f>$M$1*gp_need_index[[#This Row],[Normalised travel time adjusted wp (base year)]]</f>
        <v>8818.1256297743457</v>
      </c>
      <c r="N4562" s="115">
        <v>14566.281916170552</v>
      </c>
      <c r="O4562" s="43">
        <f>gp_need_index[[#This Row],[Combined weighted population (base year)]]/gp_need_index[[#This Row],[Registered population (base year)]]</f>
        <v>1.7321908928158418</v>
      </c>
      <c r="P4562" s="77">
        <v>8499.086349640831</v>
      </c>
      <c r="Q4562" s="4">
        <v>5896.8211145811392</v>
      </c>
      <c r="R4562" s="46">
        <v>14308.714222345297</v>
      </c>
      <c r="S4562" s="110">
        <v>14972.231987479694</v>
      </c>
      <c r="T4562" s="46">
        <v>15018.478781450103</v>
      </c>
      <c r="U4562" s="110">
        <f>$L$1*gp_need_index[[#This Row],[Normalised weighted population 2025/26]]</f>
        <v>5812.8636414565772</v>
      </c>
      <c r="V4562" s="4">
        <f>$M$1*gp_need_index[[#This Row],[Normalised travel time adjusted wp 2025/26]]</f>
        <v>8917.2758430096128</v>
      </c>
      <c r="W4562" s="115">
        <v>14730.13948446619</v>
      </c>
      <c r="X4562" s="43">
        <f>gp_need_index[[#This Row],[Combined weighted population 2025/26]]/gp_need_index[[#This Row],[Registered population 2025/26]]</f>
        <v>1.7331438790580922</v>
      </c>
    </row>
    <row r="4563" spans="1:24" ht="13">
      <c r="A4563" s="8" t="s">
        <v>3934</v>
      </c>
      <c r="B4563" s="3" t="s">
        <v>8477</v>
      </c>
      <c r="C4563" s="74" t="s">
        <v>6415</v>
      </c>
      <c r="D4563" s="74" t="s">
        <v>6798</v>
      </c>
      <c r="E4563" s="74" t="s">
        <v>6560</v>
      </c>
      <c r="F4563" s="41">
        <v>1.0463715855124291</v>
      </c>
      <c r="G4563" s="110">
        <v>14165.166666666668</v>
      </c>
      <c r="H4563" s="4">
        <v>6958.1037144665079</v>
      </c>
      <c r="I4563" s="46">
        <v>17054.793335402708</v>
      </c>
      <c r="J4563" s="110">
        <v>17845.651142952142</v>
      </c>
      <c r="K4563" s="46">
        <v>17901.006281210939</v>
      </c>
      <c r="L4563" s="110">
        <f>$L$1*gp_need_index[[#This Row],[Normalised weighted population (base year)]]</f>
        <v>6928.4483952513428</v>
      </c>
      <c r="M4563" s="4">
        <f>$M$1*gp_need_index[[#This Row],[Normalised travel time adjusted wp (base year)]]</f>
        <v>10628.786923091608</v>
      </c>
      <c r="N4563" s="115">
        <v>17557.235318342951</v>
      </c>
      <c r="O4563" s="43">
        <f>gp_need_index[[#This Row],[Combined weighted population (base year)]]/gp_need_index[[#This Row],[Registered population (base year)]]</f>
        <v>1.2394654952884152</v>
      </c>
      <c r="P4563" s="77">
        <v>14294.139607334522</v>
      </c>
      <c r="Q4563" s="4">
        <v>7093.818130362677</v>
      </c>
      <c r="R4563" s="46">
        <v>17213.243271304713</v>
      </c>
      <c r="S4563" s="110">
        <v>18011.448653606265</v>
      </c>
      <c r="T4563" s="46">
        <v>18067.08309446241</v>
      </c>
      <c r="U4563" s="110">
        <f>$L$1*gp_need_index[[#This Row],[Normalised weighted population 2025/26]]</f>
        <v>6992.8181112917628</v>
      </c>
      <c r="V4563" s="4">
        <f>$M$1*gp_need_index[[#This Row],[Normalised travel time adjusted wp 2025/26]]</f>
        <v>10727.395628836197</v>
      </c>
      <c r="W4563" s="115">
        <v>17720.213740127962</v>
      </c>
      <c r="X4563" s="43">
        <f>gp_need_index[[#This Row],[Combined weighted population 2025/26]]/gp_need_index[[#This Row],[Registered population 2025/26]]</f>
        <v>1.2396838303604838</v>
      </c>
    </row>
    <row r="4564" spans="1:24" ht="13">
      <c r="A4564" s="8" t="s">
        <v>3942</v>
      </c>
      <c r="B4564" s="3" t="s">
        <v>8476</v>
      </c>
      <c r="C4564" s="74" t="s">
        <v>6415</v>
      </c>
      <c r="D4564" s="74" t="s">
        <v>6798</v>
      </c>
      <c r="E4564" s="74" t="s">
        <v>6560</v>
      </c>
      <c r="F4564" s="41">
        <v>1.0463715855124291</v>
      </c>
      <c r="G4564" s="110">
        <v>7599.3333333333339</v>
      </c>
      <c r="H4564" s="4">
        <v>3094.6015372311358</v>
      </c>
      <c r="I4564" s="46">
        <v>7585.0823498314494</v>
      </c>
      <c r="J4564" s="110">
        <v>7936.8146446354758</v>
      </c>
      <c r="K4564" s="46">
        <v>7961.4337223294706</v>
      </c>
      <c r="L4564" s="110">
        <f>$L$1*gp_need_index[[#This Row],[Normalised weighted population (base year)]]</f>
        <v>3081.4123983225668</v>
      </c>
      <c r="M4564" s="4">
        <f>$M$1*gp_need_index[[#This Row],[Normalised travel time adjusted wp (base year)]]</f>
        <v>4727.1299337945238</v>
      </c>
      <c r="N4564" s="115">
        <v>7808.5423321170911</v>
      </c>
      <c r="O4564" s="43">
        <f>gp_need_index[[#This Row],[Combined weighted population (base year)]]/gp_need_index[[#This Row],[Registered population (base year)]]</f>
        <v>1.0275299147447703</v>
      </c>
      <c r="P4564" s="77">
        <v>7667.9767318327977</v>
      </c>
      <c r="Q4564" s="4">
        <v>3156.8290157708652</v>
      </c>
      <c r="R4564" s="46">
        <v>7660.087250023591</v>
      </c>
      <c r="S4564" s="110">
        <v>8015.297640970728</v>
      </c>
      <c r="T4564" s="46">
        <v>8040.0555941552275</v>
      </c>
      <c r="U4564" s="110">
        <f>$L$1*gp_need_index[[#This Row],[Normalised weighted population 2025/26]]</f>
        <v>3111.882869007984</v>
      </c>
      <c r="V4564" s="4">
        <f>$M$1*gp_need_index[[#This Row],[Normalised travel time adjusted wp 2025/26]]</f>
        <v>4773.8119532298051</v>
      </c>
      <c r="W4564" s="115">
        <v>7885.6948222377887</v>
      </c>
      <c r="X4564" s="43">
        <f>gp_need_index[[#This Row],[Combined weighted population 2025/26]]/gp_need_index[[#This Row],[Registered population 2025/26]]</f>
        <v>1.0283931600237071</v>
      </c>
    </row>
    <row r="4565" spans="1:24" ht="13">
      <c r="A4565" s="8" t="s">
        <v>3933</v>
      </c>
      <c r="B4565" s="3" t="s">
        <v>8475</v>
      </c>
      <c r="C4565" s="74" t="s">
        <v>6415</v>
      </c>
      <c r="D4565" s="74" t="s">
        <v>6798</v>
      </c>
      <c r="E4565" s="74" t="s">
        <v>6560</v>
      </c>
      <c r="F4565" s="41">
        <v>1.0463715855124291</v>
      </c>
      <c r="G4565" s="110">
        <v>3942.25</v>
      </c>
      <c r="H4565" s="4">
        <v>2514.8609174176981</v>
      </c>
      <c r="I4565" s="46">
        <v>6164.0980034067516</v>
      </c>
      <c r="J4565" s="110">
        <v>6449.9370010787216</v>
      </c>
      <c r="K4565" s="46">
        <v>6469.943956924446</v>
      </c>
      <c r="L4565" s="110">
        <f>$L$1*gp_need_index[[#This Row],[Normalised weighted population (base year)]]</f>
        <v>2504.1426231311807</v>
      </c>
      <c r="M4565" s="4">
        <f>$M$1*gp_need_index[[#This Row],[Normalised travel time adjusted wp (base year)]]</f>
        <v>3841.5525162221347</v>
      </c>
      <c r="N4565" s="115">
        <v>6345.6951393533154</v>
      </c>
      <c r="O4565" s="43">
        <f>gp_need_index[[#This Row],[Combined weighted population (base year)]]/gp_need_index[[#This Row],[Registered population (base year)]]</f>
        <v>1.6096632987135051</v>
      </c>
      <c r="P4565" s="77">
        <v>3981.5764983967538</v>
      </c>
      <c r="Q4565" s="4">
        <v>2566.3321750930363</v>
      </c>
      <c r="R4565" s="46">
        <v>6227.2388765899359</v>
      </c>
      <c r="S4565" s="110">
        <v>6516.0058166620493</v>
      </c>
      <c r="T4565" s="46">
        <v>6536.1327008009775</v>
      </c>
      <c r="U4565" s="110">
        <f>$L$1*gp_need_index[[#This Row],[Normalised weighted population 2025/26]]</f>
        <v>2529.7933755547056</v>
      </c>
      <c r="V4565" s="4">
        <f>$M$1*gp_need_index[[#This Row],[Normalised travel time adjusted wp 2025/26]]</f>
        <v>3880.8523211783031</v>
      </c>
      <c r="W4565" s="115">
        <v>6410.6456967330087</v>
      </c>
      <c r="X4565" s="43">
        <f>gp_need_index[[#This Row],[Combined weighted population 2025/26]]/gp_need_index[[#This Row],[Registered population 2025/26]]</f>
        <v>1.610077239333304</v>
      </c>
    </row>
    <row r="4566" spans="1:24" ht="13">
      <c r="A4566" s="8" t="s">
        <v>3918</v>
      </c>
      <c r="B4566" s="3" t="s">
        <v>8474</v>
      </c>
      <c r="C4566" s="74" t="s">
        <v>6415</v>
      </c>
      <c r="D4566" s="74" t="s">
        <v>6798</v>
      </c>
      <c r="E4566" s="74" t="s">
        <v>6560</v>
      </c>
      <c r="F4566" s="41">
        <v>1.0463715855124291</v>
      </c>
      <c r="G4566" s="110">
        <v>20786.083333333336</v>
      </c>
      <c r="H4566" s="4">
        <v>12183.713262719475</v>
      </c>
      <c r="I4566" s="46">
        <v>29863.123672829221</v>
      </c>
      <c r="J4566" s="110">
        <v>31247.924065892068</v>
      </c>
      <c r="K4566" s="46">
        <v>31344.851498974331</v>
      </c>
      <c r="L4566" s="110">
        <f>$L$1*gp_need_index[[#This Row],[Normalised weighted population (base year)]]</f>
        <v>12131.786484841648</v>
      </c>
      <c r="M4566" s="4">
        <f>$M$1*gp_need_index[[#This Row],[Normalised travel time adjusted wp (base year)]]</f>
        <v>18611.118418981405</v>
      </c>
      <c r="N4566" s="115">
        <v>30742.904903823051</v>
      </c>
      <c r="O4566" s="43">
        <f>gp_need_index[[#This Row],[Combined weighted population (base year)]]/gp_need_index[[#This Row],[Registered population (base year)]]</f>
        <v>1.4790138387698364</v>
      </c>
      <c r="P4566" s="77">
        <v>20992.357565834543</v>
      </c>
      <c r="Q4566" s="4">
        <v>12433.779823152636</v>
      </c>
      <c r="R4566" s="46">
        <v>30170.73076087224</v>
      </c>
      <c r="S4566" s="110">
        <v>31569.795382322503</v>
      </c>
      <c r="T4566" s="46">
        <v>31667.309355119291</v>
      </c>
      <c r="U4566" s="110">
        <f>$L$1*gp_need_index[[#This Row],[Normalised weighted population 2025/26]]</f>
        <v>12256.750756973608</v>
      </c>
      <c r="V4566" s="4">
        <f>$M$1*gp_need_index[[#This Row],[Normalised travel time adjusted wp 2025/26]]</f>
        <v>18802.578931915756</v>
      </c>
      <c r="W4566" s="115">
        <v>31059.329688889364</v>
      </c>
      <c r="X4566" s="43">
        <f>gp_need_index[[#This Row],[Combined weighted population 2025/26]]/gp_need_index[[#This Row],[Registered population 2025/26]]</f>
        <v>1.4795541468595699</v>
      </c>
    </row>
    <row r="4567" spans="1:24" ht="13">
      <c r="A4567" s="8" t="s">
        <v>3916</v>
      </c>
      <c r="B4567" s="3" t="s">
        <v>8473</v>
      </c>
      <c r="C4567" s="74" t="s">
        <v>6415</v>
      </c>
      <c r="D4567" s="74" t="s">
        <v>6798</v>
      </c>
      <c r="E4567" s="74" t="s">
        <v>6560</v>
      </c>
      <c r="F4567" s="41">
        <v>1.0463715855124291</v>
      </c>
      <c r="G4567" s="110">
        <v>13284.416666666666</v>
      </c>
      <c r="H4567" s="4">
        <v>7241.6301987516008</v>
      </c>
      <c r="I4567" s="46">
        <v>17749.736353360629</v>
      </c>
      <c r="J4567" s="110">
        <v>18572.819770493563</v>
      </c>
      <c r="K4567" s="46">
        <v>18630.430501422674</v>
      </c>
      <c r="L4567" s="110">
        <f>$L$1*gp_need_index[[#This Row],[Normalised weighted population (base year)]]</f>
        <v>7210.7664945018842</v>
      </c>
      <c r="M4567" s="4">
        <f>$M$1*gp_need_index[[#This Row],[Normalised travel time adjusted wp (base year)]]</f>
        <v>11061.885179769517</v>
      </c>
      <c r="N4567" s="115">
        <v>18272.651674271401</v>
      </c>
      <c r="O4567" s="43">
        <f>gp_need_index[[#This Row],[Combined weighted population (base year)]]/gp_need_index[[#This Row],[Registered population (base year)]]</f>
        <v>1.3754952236722024</v>
      </c>
      <c r="P4567" s="77">
        <v>13411.086749563206</v>
      </c>
      <c r="Q4567" s="4">
        <v>7389.3046753286617</v>
      </c>
      <c r="R4567" s="46">
        <v>17930.245270570344</v>
      </c>
      <c r="S4567" s="110">
        <v>18761.699172393426</v>
      </c>
      <c r="T4567" s="46">
        <v>18819.651015304091</v>
      </c>
      <c r="U4567" s="110">
        <f>$L$1*gp_need_index[[#This Row],[Normalised weighted population 2025/26]]</f>
        <v>7284.0975922862281</v>
      </c>
      <c r="V4567" s="4">
        <f>$M$1*gp_need_index[[#This Row],[Normalised travel time adjusted wp 2025/26]]</f>
        <v>11174.235541080459</v>
      </c>
      <c r="W4567" s="115">
        <v>18458.333133366687</v>
      </c>
      <c r="X4567" s="43">
        <f>gp_need_index[[#This Row],[Combined weighted population 2025/26]]/gp_need_index[[#This Row],[Registered population 2025/26]]</f>
        <v>1.3763487984273808</v>
      </c>
    </row>
    <row r="4568" spans="1:24" ht="13">
      <c r="A4568" s="8" t="s">
        <v>3768</v>
      </c>
      <c r="B4568" s="3" t="s">
        <v>8472</v>
      </c>
      <c r="C4568" s="74" t="s">
        <v>6415</v>
      </c>
      <c r="D4568" s="74" t="s">
        <v>6798</v>
      </c>
      <c r="E4568" s="74" t="s">
        <v>6568</v>
      </c>
      <c r="F4568" s="41">
        <v>1.0463715855124291</v>
      </c>
      <c r="G4568" s="110">
        <v>15217.916666666668</v>
      </c>
      <c r="H4568" s="4">
        <v>7764.2765535652961</v>
      </c>
      <c r="I4568" s="46">
        <v>19030.778708379989</v>
      </c>
      <c r="J4568" s="110">
        <v>19913.266090623747</v>
      </c>
      <c r="K4568" s="46">
        <v>19975.034730434127</v>
      </c>
      <c r="L4568" s="110">
        <f>$L$1*gp_need_index[[#This Row],[Normalised weighted population (base year)]]</f>
        <v>7731.1853394760201</v>
      </c>
      <c r="M4568" s="4">
        <f>$M$1*gp_need_index[[#This Row],[Normalised travel time adjusted wp (base year)]]</f>
        <v>11860.248781320292</v>
      </c>
      <c r="N4568" s="115">
        <v>19591.434120796312</v>
      </c>
      <c r="O4568" s="43">
        <f>gp_need_index[[#This Row],[Combined weighted population (base year)]]/gp_need_index[[#This Row],[Registered population (base year)]]</f>
        <v>1.287392653667857</v>
      </c>
      <c r="P4568" s="77">
        <v>15361.911217080496</v>
      </c>
      <c r="Q4568" s="4">
        <v>7921.6703683008</v>
      </c>
      <c r="R4568" s="46">
        <v>19222.037647260106</v>
      </c>
      <c r="S4568" s="110">
        <v>20113.394009743159</v>
      </c>
      <c r="T4568" s="46">
        <v>20175.521018568033</v>
      </c>
      <c r="U4568" s="110">
        <f>$L$1*gp_need_index[[#This Row],[Normalised weighted population 2025/26]]</f>
        <v>7808.883594863888</v>
      </c>
      <c r="V4568" s="4">
        <f>$M$1*gp_need_index[[#This Row],[Normalised travel time adjusted wp 2025/26]]</f>
        <v>11979.288236650436</v>
      </c>
      <c r="W4568" s="115">
        <v>19788.171831514323</v>
      </c>
      <c r="X4568" s="43">
        <f>gp_need_index[[#This Row],[Combined weighted population 2025/26]]/gp_need_index[[#This Row],[Registered population 2025/26]]</f>
        <v>1.2881321569878874</v>
      </c>
    </row>
    <row r="4569" spans="1:24" ht="13">
      <c r="A4569" s="8" t="s">
        <v>3931</v>
      </c>
      <c r="B4569" s="3" t="s">
        <v>8471</v>
      </c>
      <c r="C4569" s="74" t="s">
        <v>6415</v>
      </c>
      <c r="D4569" s="74" t="s">
        <v>6798</v>
      </c>
      <c r="E4569" s="74" t="s">
        <v>6560</v>
      </c>
      <c r="F4569" s="41">
        <v>1.0463715855124291</v>
      </c>
      <c r="G4569" s="110">
        <v>10461.083333333332</v>
      </c>
      <c r="H4569" s="4">
        <v>5684.8600188240116</v>
      </c>
      <c r="I4569" s="46">
        <v>13933.98499653878</v>
      </c>
      <c r="J4569" s="110">
        <v>14580.125973334683</v>
      </c>
      <c r="K4569" s="46">
        <v>14625.351831591101</v>
      </c>
      <c r="L4569" s="110">
        <f>$L$1*gp_need_index[[#This Row],[Normalised weighted population (base year)]]</f>
        <v>5660.6312424978923</v>
      </c>
      <c r="M4569" s="4">
        <f>$M$1*gp_need_index[[#This Row],[Normalised travel time adjusted wp (base year)]]</f>
        <v>8683.8553012738103</v>
      </c>
      <c r="N4569" s="115">
        <v>14344.486543771702</v>
      </c>
      <c r="O4569" s="43">
        <f>gp_need_index[[#This Row],[Combined weighted population (base year)]]/gp_need_index[[#This Row],[Registered population (base year)]]</f>
        <v>1.3712238098767691</v>
      </c>
      <c r="P4569" s="77">
        <v>10566.656589478749</v>
      </c>
      <c r="Q4569" s="4">
        <v>5804.205293306436</v>
      </c>
      <c r="R4569" s="46">
        <v>14083.980710282218</v>
      </c>
      <c r="S4569" s="110">
        <v>14737.077226144473</v>
      </c>
      <c r="T4569" s="46">
        <v>14782.597665232875</v>
      </c>
      <c r="U4569" s="110">
        <f>$L$1*gp_need_index[[#This Row],[Normalised weighted population 2025/26]]</f>
        <v>5721.5664612215942</v>
      </c>
      <c r="V4569" s="4">
        <f>$M$1*gp_need_index[[#This Row],[Normalised travel time adjusted wp 2025/26]]</f>
        <v>8777.2205810836149</v>
      </c>
      <c r="W4569" s="115">
        <v>14498.787042305208</v>
      </c>
      <c r="X4569" s="43">
        <f>gp_need_index[[#This Row],[Combined weighted population 2025/26]]/gp_need_index[[#This Row],[Registered population 2025/26]]</f>
        <v>1.3721262652504191</v>
      </c>
    </row>
    <row r="4570" spans="1:24" ht="13">
      <c r="A4570" s="8" t="s">
        <v>3910</v>
      </c>
      <c r="B4570" s="3" t="s">
        <v>8470</v>
      </c>
      <c r="C4570" s="74" t="s">
        <v>6415</v>
      </c>
      <c r="D4570" s="74" t="s">
        <v>6798</v>
      </c>
      <c r="E4570" s="74" t="s">
        <v>6560</v>
      </c>
      <c r="F4570" s="41">
        <v>1.0463715855124291</v>
      </c>
      <c r="G4570" s="110">
        <v>1581.4166666666665</v>
      </c>
      <c r="H4570" s="4">
        <v>817.50947319682916</v>
      </c>
      <c r="I4570" s="46">
        <v>2003.7722470445899</v>
      </c>
      <c r="J4570" s="110">
        <v>2096.6903431458504</v>
      </c>
      <c r="K4570" s="46">
        <v>2103.1940331990186</v>
      </c>
      <c r="L4570" s="110">
        <f>$L$1*gp_need_index[[#This Row],[Normalised weighted population (base year)]]</f>
        <v>814.02526178177527</v>
      </c>
      <c r="M4570" s="4">
        <f>$M$1*gp_need_index[[#This Row],[Normalised travel time adjusted wp (base year)]]</f>
        <v>1248.7790287104367</v>
      </c>
      <c r="N4570" s="115">
        <v>2062.8042904922122</v>
      </c>
      <c r="O4570" s="43">
        <f>gp_need_index[[#This Row],[Combined weighted population (base year)]]/gp_need_index[[#This Row],[Registered population (base year)]]</f>
        <v>1.304402776303238</v>
      </c>
      <c r="P4570" s="77">
        <v>1596.7541276330332</v>
      </c>
      <c r="Q4570" s="4">
        <v>834.15074574889252</v>
      </c>
      <c r="R4570" s="46">
        <v>2024.0777882448822</v>
      </c>
      <c r="S4570" s="110">
        <v>2117.9374844862882</v>
      </c>
      <c r="T4570" s="46">
        <v>2124.4794495432784</v>
      </c>
      <c r="U4570" s="110">
        <f>$L$1*gp_need_index[[#This Row],[Normalised weighted population 2025/26]]</f>
        <v>822.27431479444567</v>
      </c>
      <c r="V4570" s="4">
        <f>$M$1*gp_need_index[[#This Row],[Normalised travel time adjusted wp 2025/26]]</f>
        <v>1261.4173212923399</v>
      </c>
      <c r="W4570" s="115">
        <v>2083.6916360867854</v>
      </c>
      <c r="X4570" s="43">
        <f>gp_need_index[[#This Row],[Combined weighted population 2025/26]]/gp_need_index[[#This Row],[Registered population 2025/26]]</f>
        <v>1.304954595091963</v>
      </c>
    </row>
    <row r="4571" spans="1:24" ht="13">
      <c r="A4571" s="8" t="s">
        <v>3920</v>
      </c>
      <c r="B4571" s="3" t="s">
        <v>8469</v>
      </c>
      <c r="C4571" s="74" t="s">
        <v>6415</v>
      </c>
      <c r="D4571" s="74" t="s">
        <v>6798</v>
      </c>
      <c r="E4571" s="74" t="s">
        <v>6560</v>
      </c>
      <c r="F4571" s="41">
        <v>1.0463715855124291</v>
      </c>
      <c r="G4571" s="110">
        <v>17017.333333333332</v>
      </c>
      <c r="H4571" s="4">
        <v>6682.9855092795706</v>
      </c>
      <c r="I4571" s="46">
        <v>16380.459590920735</v>
      </c>
      <c r="J4571" s="110">
        <v>17140.047473574006</v>
      </c>
      <c r="K4571" s="46">
        <v>17193.213911159379</v>
      </c>
      <c r="L4571" s="110">
        <f>$L$1*gp_need_index[[#This Row],[Normalised weighted population (base year)]]</f>
        <v>6654.5027391570211</v>
      </c>
      <c r="M4571" s="4">
        <f>$M$1*gp_need_index[[#This Row],[Normalised travel time adjusted wp (base year)]]</f>
        <v>10208.532655320962</v>
      </c>
      <c r="N4571" s="115">
        <v>16863.035394477982</v>
      </c>
      <c r="O4571" s="43">
        <f>gp_need_index[[#This Row],[Combined weighted population (base year)]]/gp_need_index[[#This Row],[Registered population (base year)]]</f>
        <v>0.99093289554638309</v>
      </c>
      <c r="P4571" s="77">
        <v>17165.15933199798</v>
      </c>
      <c r="Q4571" s="4">
        <v>6811.6475359924161</v>
      </c>
      <c r="R4571" s="46">
        <v>16528.55260181674</v>
      </c>
      <c r="S4571" s="110">
        <v>17295.007792188568</v>
      </c>
      <c r="T4571" s="46">
        <v>17348.429263533042</v>
      </c>
      <c r="U4571" s="110">
        <f>$L$1*gp_need_index[[#This Row],[Normalised weighted population 2025/26]]</f>
        <v>6714.6649916986844</v>
      </c>
      <c r="V4571" s="4">
        <f>$M$1*gp_need_index[[#This Row],[Normalised travel time adjusted wp 2025/26]]</f>
        <v>10300.692329568092</v>
      </c>
      <c r="W4571" s="115">
        <v>17015.357321266776</v>
      </c>
      <c r="X4571" s="43">
        <f>gp_need_index[[#This Row],[Combined weighted population 2025/26]]/gp_need_index[[#This Row],[Registered population 2025/26]]</f>
        <v>0.99127290298715987</v>
      </c>
    </row>
    <row r="4572" spans="1:24" ht="13">
      <c r="A4572" s="8" t="s">
        <v>3927</v>
      </c>
      <c r="B4572" s="3" t="s">
        <v>12836</v>
      </c>
      <c r="C4572" s="74" t="s">
        <v>6415</v>
      </c>
      <c r="D4572" s="74" t="s">
        <v>6798</v>
      </c>
      <c r="E4572" s="74" t="s">
        <v>6560</v>
      </c>
      <c r="F4572" s="41">
        <v>1.0463715855124291</v>
      </c>
      <c r="G4572" s="110">
        <v>5589.5833333333339</v>
      </c>
      <c r="H4572" s="4">
        <v>4019.5187362403694</v>
      </c>
      <c r="I4572" s="46">
        <v>9852.1183597526469</v>
      </c>
      <c r="J4572" s="110">
        <v>10308.97670875049</v>
      </c>
      <c r="K4572" s="46">
        <v>10340.953957798361</v>
      </c>
      <c r="L4572" s="110">
        <f>$L$1*gp_need_index[[#This Row],[Normalised weighted population (base year)]]</f>
        <v>4002.3876160234176</v>
      </c>
      <c r="M4572" s="4">
        <f>$M$1*gp_need_index[[#This Row],[Normalised travel time adjusted wp (base year)]]</f>
        <v>6139.9786398770248</v>
      </c>
      <c r="N4572" s="115">
        <v>10142.366255900442</v>
      </c>
      <c r="O4572" s="43">
        <f>gp_need_index[[#This Row],[Combined weighted population (base year)]]/gp_need_index[[#This Row],[Registered population (base year)]]</f>
        <v>1.8145120398181931</v>
      </c>
      <c r="P4572" s="77">
        <v>5647.410175470899</v>
      </c>
      <c r="Q4572" s="4">
        <v>4102.3111379469701</v>
      </c>
      <c r="R4572" s="46">
        <v>9954.3120917950382</v>
      </c>
      <c r="S4572" s="110">
        <v>10415.90932617712</v>
      </c>
      <c r="T4572" s="46">
        <v>10448.082379134419</v>
      </c>
      <c r="U4572" s="110">
        <f>$L$1*gp_need_index[[#This Row],[Normalised weighted population 2025/26]]</f>
        <v>4043.9034517682039</v>
      </c>
      <c r="V4572" s="4">
        <f>$M$1*gp_need_index[[#This Row],[Normalised travel time adjusted wp 2025/26]]</f>
        <v>6203.5865257076266</v>
      </c>
      <c r="W4572" s="115">
        <v>10247.489977475831</v>
      </c>
      <c r="X4572" s="43">
        <f>gp_need_index[[#This Row],[Combined weighted population 2025/26]]/gp_need_index[[#This Row],[Registered population 2025/26]]</f>
        <v>1.8145467849997918</v>
      </c>
    </row>
    <row r="4573" spans="1:24" ht="13">
      <c r="A4573" s="8" t="s">
        <v>3917</v>
      </c>
      <c r="B4573" s="3" t="s">
        <v>8468</v>
      </c>
      <c r="C4573" s="74" t="s">
        <v>6415</v>
      </c>
      <c r="D4573" s="74" t="s">
        <v>6798</v>
      </c>
      <c r="E4573" s="74" t="s">
        <v>6560</v>
      </c>
      <c r="F4573" s="41">
        <v>1.0463715855124291</v>
      </c>
      <c r="G4573" s="110">
        <v>7821.3333333333339</v>
      </c>
      <c r="H4573" s="4">
        <v>3874.7902549622072</v>
      </c>
      <c r="I4573" s="46">
        <v>9497.378844615223</v>
      </c>
      <c r="J4573" s="110">
        <v>9937.7873598522328</v>
      </c>
      <c r="K4573" s="46">
        <v>9968.6132226288009</v>
      </c>
      <c r="L4573" s="110">
        <f>$L$1*gp_need_index[[#This Row],[Normalised weighted population (base year)]]</f>
        <v>3858.2759650610938</v>
      </c>
      <c r="M4573" s="4">
        <f>$M$1*gp_need_index[[#This Row],[Normalised travel time adjusted wp (base year)]]</f>
        <v>5918.8999879434523</v>
      </c>
      <c r="N4573" s="115">
        <v>9777.1759530045456</v>
      </c>
      <c r="O4573" s="43">
        <f>gp_need_index[[#This Row],[Combined weighted population (base year)]]/gp_need_index[[#This Row],[Registered population (base year)]]</f>
        <v>1.250065115027857</v>
      </c>
      <c r="P4573" s="77">
        <v>7898.1699831159549</v>
      </c>
      <c r="Q4573" s="4">
        <v>3953.4141493268826</v>
      </c>
      <c r="R4573" s="46">
        <v>9593.0115847363359</v>
      </c>
      <c r="S4573" s="110">
        <v>10037.85474175966</v>
      </c>
      <c r="T4573" s="46">
        <v>10068.860045480258</v>
      </c>
      <c r="U4573" s="110">
        <f>$L$1*gp_need_index[[#This Row],[Normalised weighted population 2025/26]]</f>
        <v>3897.1264214574317</v>
      </c>
      <c r="V4573" s="4">
        <f>$M$1*gp_need_index[[#This Row],[Normalised travel time adjusted wp 2025/26]]</f>
        <v>5978.4218999000668</v>
      </c>
      <c r="W4573" s="115">
        <v>9875.5483213574989</v>
      </c>
      <c r="X4573" s="43">
        <f>gp_need_index[[#This Row],[Combined weighted population 2025/26]]/gp_need_index[[#This Row],[Registered population 2025/26]]</f>
        <v>1.2503590505735656</v>
      </c>
    </row>
    <row r="4574" spans="1:24" ht="13">
      <c r="A4574" s="8" t="s">
        <v>3907</v>
      </c>
      <c r="B4574" s="3" t="s">
        <v>8467</v>
      </c>
      <c r="C4574" s="74" t="s">
        <v>6415</v>
      </c>
      <c r="D4574" s="74" t="s">
        <v>6798</v>
      </c>
      <c r="E4574" s="74" t="s">
        <v>6560</v>
      </c>
      <c r="F4574" s="41">
        <v>1.0463715855124291</v>
      </c>
      <c r="G4574" s="110">
        <v>12193.166666666668</v>
      </c>
      <c r="H4574" s="4">
        <v>6664.7638901626297</v>
      </c>
      <c r="I4574" s="46">
        <v>16335.797142496785</v>
      </c>
      <c r="J4574" s="110">
        <v>17093.313956603772</v>
      </c>
      <c r="K4574" s="46">
        <v>17146.33543224449</v>
      </c>
      <c r="L4574" s="110">
        <f>$L$1*gp_need_index[[#This Row],[Normalised weighted population (base year)]]</f>
        <v>6636.3587802696065</v>
      </c>
      <c r="M4574" s="4">
        <f>$M$1*gp_need_index[[#This Row],[Normalised travel time adjusted wp (base year)]]</f>
        <v>10180.698389702722</v>
      </c>
      <c r="N4574" s="115">
        <v>16817.05716997233</v>
      </c>
      <c r="O4574" s="43">
        <f>gp_need_index[[#This Row],[Combined weighted population (base year)]]/gp_need_index[[#This Row],[Registered population (base year)]]</f>
        <v>1.3792198228493278</v>
      </c>
      <c r="P4574" s="77">
        <v>12311.08308069844</v>
      </c>
      <c r="Q4574" s="4">
        <v>6800.0432471838212</v>
      </c>
      <c r="R4574" s="46">
        <v>16500.394641944909</v>
      </c>
      <c r="S4574" s="110">
        <v>17265.544103072687</v>
      </c>
      <c r="T4574" s="46">
        <v>17318.874565864709</v>
      </c>
      <c r="U4574" s="110">
        <f>$L$1*gp_need_index[[#This Row],[Normalised weighted population 2025/26]]</f>
        <v>6703.2259218694089</v>
      </c>
      <c r="V4574" s="4">
        <f>$M$1*gp_need_index[[#This Row],[Normalised travel time adjusted wp 2025/26]]</f>
        <v>10283.144121430609</v>
      </c>
      <c r="W4574" s="115">
        <v>16986.370043300019</v>
      </c>
      <c r="X4574" s="43">
        <f>gp_need_index[[#This Row],[Combined weighted population 2025/26]]/gp_need_index[[#This Row],[Registered population 2025/26]]</f>
        <v>1.3797624410423797</v>
      </c>
    </row>
    <row r="4575" spans="1:24" ht="13">
      <c r="A4575" s="8" t="s">
        <v>3937</v>
      </c>
      <c r="B4575" s="3" t="s">
        <v>8466</v>
      </c>
      <c r="C4575" s="74" t="s">
        <v>6415</v>
      </c>
      <c r="D4575" s="74" t="s">
        <v>6798</v>
      </c>
      <c r="E4575" s="74" t="s">
        <v>6560</v>
      </c>
      <c r="F4575" s="41">
        <v>1.0463715855124291</v>
      </c>
      <c r="G4575" s="110">
        <v>12865.750000000002</v>
      </c>
      <c r="H4575" s="4">
        <v>5113.0189545020385</v>
      </c>
      <c r="I4575" s="46">
        <v>12532.363006853371</v>
      </c>
      <c r="J4575" s="110">
        <v>13113.508549698476</v>
      </c>
      <c r="K4575" s="46">
        <v>13154.185130956939</v>
      </c>
      <c r="L4575" s="110">
        <f>$L$1*gp_need_index[[#This Row],[Normalised weighted population (base year)]]</f>
        <v>5091.2273550273576</v>
      </c>
      <c r="M4575" s="4">
        <f>$M$1*gp_need_index[[#This Row],[Normalised travel time adjusted wp (base year)]]</f>
        <v>7810.3447765721539</v>
      </c>
      <c r="N4575" s="115">
        <v>12901.572131599511</v>
      </c>
      <c r="O4575" s="43">
        <f>gp_need_index[[#This Row],[Combined weighted population (base year)]]/gp_need_index[[#This Row],[Registered population (base year)]]</f>
        <v>1.0027843018556639</v>
      </c>
      <c r="P4575" s="77">
        <v>12978.164666335015</v>
      </c>
      <c r="Q4575" s="4">
        <v>5215.1003972953267</v>
      </c>
      <c r="R4575" s="46">
        <v>12654.509908944174</v>
      </c>
      <c r="S4575" s="110">
        <v>13241.31959730466</v>
      </c>
      <c r="T4575" s="46">
        <v>13282.219883903545</v>
      </c>
      <c r="U4575" s="110">
        <f>$L$1*gp_need_index[[#This Row],[Normalised weighted population 2025/26]]</f>
        <v>5140.8490942728986</v>
      </c>
      <c r="V4575" s="4">
        <f>$M$1*gp_need_index[[#This Row],[Normalised travel time adjusted wp 2025/26]]</f>
        <v>7886.3658720593112</v>
      </c>
      <c r="W4575" s="115">
        <v>13027.214966332209</v>
      </c>
      <c r="X4575" s="43">
        <f>gp_need_index[[#This Row],[Combined weighted population 2025/26]]/gp_need_index[[#This Row],[Registered population 2025/26]]</f>
        <v>1.0037794481159905</v>
      </c>
    </row>
    <row r="4576" spans="1:24" ht="13">
      <c r="A4576" s="8" t="s">
        <v>3762</v>
      </c>
      <c r="B4576" s="3" t="s">
        <v>8465</v>
      </c>
      <c r="C4576" s="74" t="s">
        <v>6415</v>
      </c>
      <c r="D4576" s="74" t="s">
        <v>6798</v>
      </c>
      <c r="E4576" s="74" t="s">
        <v>6568</v>
      </c>
      <c r="F4576" s="41">
        <v>1.0463715855124291</v>
      </c>
      <c r="G4576" s="110">
        <v>15142.5</v>
      </c>
      <c r="H4576" s="4">
        <v>7468.5221865312342</v>
      </c>
      <c r="I4576" s="46">
        <v>18305.86430428426</v>
      </c>
      <c r="J4576" s="110">
        <v>19154.7362562493</v>
      </c>
      <c r="K4576" s="46">
        <v>19214.15202456629</v>
      </c>
      <c r="L4576" s="110">
        <f>$L$1*gp_need_index[[#This Row],[Normalised weighted population (base year)]]</f>
        <v>7436.6914725039851</v>
      </c>
      <c r="M4576" s="4">
        <f>$M$1*gp_need_index[[#This Row],[Normalised travel time adjusted wp (base year)]]</f>
        <v>11408.471935533524</v>
      </c>
      <c r="N4576" s="115">
        <v>18845.163408037508</v>
      </c>
      <c r="O4576" s="43">
        <f>gp_need_index[[#This Row],[Combined weighted population (base year)]]/gp_need_index[[#This Row],[Registered population (base year)]]</f>
        <v>1.2445212750891537</v>
      </c>
      <c r="P4576" s="77">
        <v>15283.267622172847</v>
      </c>
      <c r="Q4576" s="4">
        <v>7614.3255577575983</v>
      </c>
      <c r="R4576" s="46">
        <v>18476.261410143252</v>
      </c>
      <c r="S4576" s="110">
        <v>19333.034946073705</v>
      </c>
      <c r="T4576" s="46">
        <v>19392.751552436835</v>
      </c>
      <c r="U4576" s="110">
        <f>$L$1*gp_need_index[[#This Row],[Normalised weighted population 2025/26]]</f>
        <v>7505.9146833296199</v>
      </c>
      <c r="V4576" s="4">
        <f>$M$1*gp_need_index[[#This Row],[Normalised travel time adjusted wp 2025/26]]</f>
        <v>11514.51604816496</v>
      </c>
      <c r="W4576" s="115">
        <v>19020.43073149458</v>
      </c>
      <c r="X4576" s="43">
        <f>gp_need_index[[#This Row],[Combined weighted population 2025/26]]/gp_need_index[[#This Row],[Registered population 2025/26]]</f>
        <v>1.2445264456339091</v>
      </c>
    </row>
    <row r="4577" spans="1:24" ht="13">
      <c r="A4577" s="8" t="s">
        <v>3921</v>
      </c>
      <c r="B4577" s="3" t="s">
        <v>8464</v>
      </c>
      <c r="C4577" s="74" t="s">
        <v>6415</v>
      </c>
      <c r="D4577" s="74" t="s">
        <v>6798</v>
      </c>
      <c r="E4577" s="74" t="s">
        <v>6560</v>
      </c>
      <c r="F4577" s="41">
        <v>1.0463715855124291</v>
      </c>
      <c r="G4577" s="110">
        <v>6192.75</v>
      </c>
      <c r="H4577" s="4">
        <v>2254.577787955137</v>
      </c>
      <c r="I4577" s="46">
        <v>5526.1260553246002</v>
      </c>
      <c r="J4577" s="110">
        <v>5782.3812822515474</v>
      </c>
      <c r="K4577" s="46">
        <v>5800.3175577497113</v>
      </c>
      <c r="L4577" s="110">
        <f>$L$1*gp_need_index[[#This Row],[Normalised weighted population (base year)]]</f>
        <v>2244.9688159218199</v>
      </c>
      <c r="M4577" s="4">
        <f>$M$1*gp_need_index[[#This Row],[Normalised travel time adjusted wp (base year)]]</f>
        <v>3443.9594310570988</v>
      </c>
      <c r="N4577" s="115">
        <v>5688.9282469789187</v>
      </c>
      <c r="O4577" s="43">
        <f>gp_need_index[[#This Row],[Combined weighted population (base year)]]/gp_need_index[[#This Row],[Registered population (base year)]]</f>
        <v>0.91864329207200657</v>
      </c>
      <c r="P4577" s="77">
        <v>6245.0655562851971</v>
      </c>
      <c r="Q4577" s="4">
        <v>2299.4368273962618</v>
      </c>
      <c r="R4577" s="46">
        <v>5579.6137946583312</v>
      </c>
      <c r="S4577" s="110">
        <v>5838.3493328636596</v>
      </c>
      <c r="T4577" s="46">
        <v>5856.3830461370053</v>
      </c>
      <c r="U4577" s="110">
        <f>$L$1*gp_need_index[[#This Row],[Normalised weighted population 2025/26]]</f>
        <v>2266.6980174702862</v>
      </c>
      <c r="V4577" s="4">
        <f>$M$1*gp_need_index[[#This Row],[Normalised travel time adjusted wp 2025/26]]</f>
        <v>3477.248516622813</v>
      </c>
      <c r="W4577" s="115">
        <v>5743.9465340930992</v>
      </c>
      <c r="X4577" s="43">
        <f>gp_need_index[[#This Row],[Combined weighted population 2025/26]]/gp_need_index[[#This Row],[Registered population 2025/26]]</f>
        <v>0.91975760419556229</v>
      </c>
    </row>
    <row r="4578" spans="1:24" ht="13">
      <c r="A4578" s="8" t="s">
        <v>3911</v>
      </c>
      <c r="B4578" s="3" t="s">
        <v>8463</v>
      </c>
      <c r="C4578" s="74" t="s">
        <v>6415</v>
      </c>
      <c r="D4578" s="74" t="s">
        <v>6798</v>
      </c>
      <c r="E4578" s="74" t="s">
        <v>6560</v>
      </c>
      <c r="F4578" s="41">
        <v>1.0463715855124291</v>
      </c>
      <c r="G4578" s="110">
        <v>7143.5</v>
      </c>
      <c r="H4578" s="4">
        <v>4148.9535504837413</v>
      </c>
      <c r="I4578" s="46">
        <v>10169.372039478259</v>
      </c>
      <c r="J4578" s="110">
        <v>10640.941944614631</v>
      </c>
      <c r="K4578" s="46">
        <v>10673.948911288448</v>
      </c>
      <c r="L4578" s="110">
        <f>$L$1*gp_need_index[[#This Row],[Normalised weighted population (base year)]]</f>
        <v>4131.270781298701</v>
      </c>
      <c r="M4578" s="4">
        <f>$M$1*gp_need_index[[#This Row],[Normalised travel time adjusted wp (base year)]]</f>
        <v>6337.6955922935967</v>
      </c>
      <c r="N4578" s="115">
        <v>10468.966373592299</v>
      </c>
      <c r="O4578" s="43">
        <f>gp_need_index[[#This Row],[Combined weighted population (base year)]]/gp_need_index[[#This Row],[Registered population (base year)]]</f>
        <v>1.4655233951973541</v>
      </c>
      <c r="P4578" s="77">
        <v>7217.4667581958893</v>
      </c>
      <c r="Q4578" s="4">
        <v>4237.7237146875132</v>
      </c>
      <c r="R4578" s="46">
        <v>10282.89249554864</v>
      </c>
      <c r="S4578" s="110">
        <v>10759.726524221091</v>
      </c>
      <c r="T4578" s="46">
        <v>10792.961572686792</v>
      </c>
      <c r="U4578" s="110">
        <f>$L$1*gp_need_index[[#This Row],[Normalised weighted population 2025/26]]</f>
        <v>4177.3880579036513</v>
      </c>
      <c r="V4578" s="4">
        <f>$M$1*gp_need_index[[#This Row],[Normalised travel time adjusted wp 2025/26]]</f>
        <v>6408.3597884444443</v>
      </c>
      <c r="W4578" s="115">
        <v>10585.747846348095</v>
      </c>
      <c r="X4578" s="43">
        <f>gp_need_index[[#This Row],[Combined weighted population 2025/26]]/gp_need_index[[#This Row],[Registered population 2025/26]]</f>
        <v>1.4666846694274427</v>
      </c>
    </row>
    <row r="4579" spans="1:24" ht="13">
      <c r="A4579" s="8" t="s">
        <v>3759</v>
      </c>
      <c r="B4579" s="3" t="s">
        <v>8462</v>
      </c>
      <c r="C4579" s="74" t="s">
        <v>6415</v>
      </c>
      <c r="D4579" s="74" t="s">
        <v>6798</v>
      </c>
      <c r="E4579" s="74" t="s">
        <v>6568</v>
      </c>
      <c r="F4579" s="41">
        <v>1.0463715855124291</v>
      </c>
      <c r="G4579" s="110">
        <v>6555.75</v>
      </c>
      <c r="H4579" s="4">
        <v>3026.2027046557487</v>
      </c>
      <c r="I4579" s="46">
        <v>7417.4320816224936</v>
      </c>
      <c r="J4579" s="110">
        <v>7761.3901676780861</v>
      </c>
      <c r="K4579" s="46">
        <v>7785.4650990084556</v>
      </c>
      <c r="L4579" s="110">
        <f>$L$1*gp_need_index[[#This Row],[Normalised weighted population (base year)]]</f>
        <v>3013.3050804036443</v>
      </c>
      <c r="M4579" s="4">
        <f>$M$1*gp_need_index[[#This Row],[Normalised travel time adjusted wp (base year)]]</f>
        <v>4622.6479302106272</v>
      </c>
      <c r="N4579" s="115">
        <v>7635.953010614272</v>
      </c>
      <c r="O4579" s="43">
        <f>gp_need_index[[#This Row],[Combined weighted population (base year)]]/gp_need_index[[#This Row],[Registered population (base year)]]</f>
        <v>1.1647718431322536</v>
      </c>
      <c r="P4579" s="77">
        <v>6609.6339904178521</v>
      </c>
      <c r="Q4579" s="4">
        <v>3082.7467790350356</v>
      </c>
      <c r="R4579" s="46">
        <v>7480.3257253295506</v>
      </c>
      <c r="S4579" s="110">
        <v>7827.2002893624931</v>
      </c>
      <c r="T4579" s="46">
        <v>7851.3772403641851</v>
      </c>
      <c r="U4579" s="110">
        <f>$L$1*gp_need_index[[#This Row],[Normalised weighted population 2025/26]]</f>
        <v>3038.8553967425187</v>
      </c>
      <c r="V4579" s="4">
        <f>$M$1*gp_need_index[[#This Row],[Normalised travel time adjusted wp 2025/26]]</f>
        <v>4661.7835014243001</v>
      </c>
      <c r="W4579" s="115">
        <v>7700.6388981668188</v>
      </c>
      <c r="X4579" s="43">
        <f>gp_need_index[[#This Row],[Combined weighted population 2025/26]]/gp_need_index[[#This Row],[Registered population 2025/26]]</f>
        <v>1.1650628324247037</v>
      </c>
    </row>
    <row r="4580" spans="1:24" ht="13">
      <c r="A4580" s="8" t="s">
        <v>3932</v>
      </c>
      <c r="B4580" s="3" t="s">
        <v>8461</v>
      </c>
      <c r="C4580" s="74" t="s">
        <v>6415</v>
      </c>
      <c r="D4580" s="74" t="s">
        <v>6798</v>
      </c>
      <c r="E4580" s="74" t="s">
        <v>6560</v>
      </c>
      <c r="F4580" s="41">
        <v>1.0463715855124291</v>
      </c>
      <c r="G4580" s="110">
        <v>7618.083333333333</v>
      </c>
      <c r="H4580" s="4">
        <v>5219.9438676195696</v>
      </c>
      <c r="I4580" s="46">
        <v>12794.443362429847</v>
      </c>
      <c r="J4580" s="110">
        <v>13387.741986894694</v>
      </c>
      <c r="K4580" s="46">
        <v>13429.269208441348</v>
      </c>
      <c r="L4580" s="110">
        <f>$L$1*gp_need_index[[#This Row],[Normalised weighted population (base year)]]</f>
        <v>5197.6965559910204</v>
      </c>
      <c r="M4580" s="4">
        <f>$M$1*gp_need_index[[#This Row],[Normalised travel time adjusted wp (base year)]]</f>
        <v>7973.6769378812005</v>
      </c>
      <c r="N4580" s="115">
        <v>13171.373493872221</v>
      </c>
      <c r="O4580" s="43">
        <f>gp_need_index[[#This Row],[Combined weighted population (base year)]]/gp_need_index[[#This Row],[Registered population (base year)]]</f>
        <v>1.7289615927723143</v>
      </c>
      <c r="P4580" s="77">
        <v>7700.6517798423429</v>
      </c>
      <c r="Q4580" s="4">
        <v>5328.9651247776428</v>
      </c>
      <c r="R4580" s="46">
        <v>12930.804172224603</v>
      </c>
      <c r="S4580" s="110">
        <v>13530.426063641393</v>
      </c>
      <c r="T4580" s="46">
        <v>13572.219353180344</v>
      </c>
      <c r="U4580" s="110">
        <f>$L$1*gp_need_index[[#This Row],[Normalised weighted population 2025/26]]</f>
        <v>5253.0926440712255</v>
      </c>
      <c r="V4580" s="4">
        <f>$M$1*gp_need_index[[#This Row],[Normalised travel time adjusted wp 2025/26]]</f>
        <v>8058.5541009405006</v>
      </c>
      <c r="W4580" s="115">
        <v>13311.646745011727</v>
      </c>
      <c r="X4580" s="43">
        <f>gp_need_index[[#This Row],[Combined weighted population 2025/26]]/gp_need_index[[#This Row],[Registered population 2025/26]]</f>
        <v>1.7286389679191883</v>
      </c>
    </row>
    <row r="4581" spans="1:24" ht="13">
      <c r="A4581" s="8" t="s">
        <v>3923</v>
      </c>
      <c r="B4581" s="3" t="s">
        <v>8460</v>
      </c>
      <c r="C4581" s="74" t="s">
        <v>6415</v>
      </c>
      <c r="D4581" s="74" t="s">
        <v>6798</v>
      </c>
      <c r="E4581" s="74" t="s">
        <v>6560</v>
      </c>
      <c r="F4581" s="41">
        <v>1.0463715855124291</v>
      </c>
      <c r="G4581" s="110">
        <v>4030.416666666667</v>
      </c>
      <c r="H4581" s="4">
        <v>2693.8971968937612</v>
      </c>
      <c r="I4581" s="46">
        <v>6602.9283042048428</v>
      </c>
      <c r="J4581" s="110">
        <v>6909.1165586957168</v>
      </c>
      <c r="K4581" s="46">
        <v>6930.5478362259737</v>
      </c>
      <c r="L4581" s="110">
        <f>$L$1*gp_need_index[[#This Row],[Normalised weighted population (base year)]]</f>
        <v>2682.4158530413224</v>
      </c>
      <c r="M4581" s="4">
        <f>$M$1*gp_need_index[[#This Row],[Normalised travel time adjusted wp (base year)]]</f>
        <v>4115.0377277313819</v>
      </c>
      <c r="N4581" s="115">
        <v>6797.4535807727043</v>
      </c>
      <c r="O4581" s="43">
        <f>gp_need_index[[#This Row],[Combined weighted population (base year)]]/gp_need_index[[#This Row],[Registered population (base year)]]</f>
        <v>1.6865386740261024</v>
      </c>
      <c r="P4581" s="77">
        <v>4070.1948278724749</v>
      </c>
      <c r="Q4581" s="4">
        <v>2749.3531503670729</v>
      </c>
      <c r="R4581" s="46">
        <v>6671.3416874104287</v>
      </c>
      <c r="S4581" s="110">
        <v>6980.7023789508148</v>
      </c>
      <c r="T4581" s="46">
        <v>7002.2646353303608</v>
      </c>
      <c r="U4581" s="110">
        <f>$L$1*gp_need_index[[#This Row],[Normalised weighted population 2025/26]]</f>
        <v>2710.2085436804118</v>
      </c>
      <c r="V4581" s="4">
        <f>$M$1*gp_need_index[[#This Row],[Normalised travel time adjusted wp 2025/26]]</f>
        <v>4157.6198353800892</v>
      </c>
      <c r="W4581" s="115">
        <v>6867.828379060501</v>
      </c>
      <c r="X4581" s="43">
        <f>gp_need_index[[#This Row],[Combined weighted population 2025/26]]/gp_need_index[[#This Row],[Registered population 2025/26]]</f>
        <v>1.6873463481477551</v>
      </c>
    </row>
    <row r="4582" spans="1:24" ht="13">
      <c r="A4582" s="8" t="s">
        <v>3941</v>
      </c>
      <c r="B4582" s="3" t="s">
        <v>8459</v>
      </c>
      <c r="C4582" s="74" t="s">
        <v>6415</v>
      </c>
      <c r="D4582" s="74" t="s">
        <v>6798</v>
      </c>
      <c r="E4582" s="74" t="s">
        <v>6560</v>
      </c>
      <c r="F4582" s="41">
        <v>1.0463715855124291</v>
      </c>
      <c r="G4582" s="110">
        <v>10739.666666666668</v>
      </c>
      <c r="H4582" s="4">
        <v>4979.7704174103656</v>
      </c>
      <c r="I4582" s="46">
        <v>12205.761628719492</v>
      </c>
      <c r="J4582" s="110">
        <v>12771.762147829984</v>
      </c>
      <c r="K4582" s="46">
        <v>12811.378671420989</v>
      </c>
      <c r="L4582" s="110">
        <f>$L$1*gp_need_index[[#This Row],[Normalised weighted population (base year)]]</f>
        <v>4958.5467209254302</v>
      </c>
      <c r="M4582" s="4">
        <f>$M$1*gp_need_index[[#This Row],[Normalised travel time adjusted wp (base year)]]</f>
        <v>7606.8022071194291</v>
      </c>
      <c r="N4582" s="115">
        <v>12565.348928044859</v>
      </c>
      <c r="O4582" s="43">
        <f>gp_need_index[[#This Row],[Combined weighted population (base year)]]/gp_need_index[[#This Row],[Registered population (base year)]]</f>
        <v>1.1699943134217254</v>
      </c>
      <c r="P4582" s="77">
        <v>10842.271413274719</v>
      </c>
      <c r="Q4582" s="4">
        <v>5082.5007286800919</v>
      </c>
      <c r="R4582" s="46">
        <v>12332.755063863062</v>
      </c>
      <c r="S4582" s="110">
        <v>12904.644469910831</v>
      </c>
      <c r="T4582" s="46">
        <v>12944.504821698087</v>
      </c>
      <c r="U4582" s="110">
        <f>$L$1*gp_need_index[[#This Row],[Normalised weighted population 2025/26]]</f>
        <v>5010.1373467761387</v>
      </c>
      <c r="V4582" s="4">
        <f>$M$1*gp_need_index[[#This Row],[Normalised travel time adjusted wp 2025/26]]</f>
        <v>7685.8463381005968</v>
      </c>
      <c r="W4582" s="115">
        <v>12695.983684876735</v>
      </c>
      <c r="X4582" s="43">
        <f>gp_need_index[[#This Row],[Combined weighted population 2025/26]]/gp_need_index[[#This Row],[Registered population 2025/26]]</f>
        <v>1.1709708418968765</v>
      </c>
    </row>
    <row r="4583" spans="1:24" ht="13">
      <c r="A4583" s="8" t="s">
        <v>3913</v>
      </c>
      <c r="B4583" s="3" t="s">
        <v>8458</v>
      </c>
      <c r="C4583" s="74" t="s">
        <v>6415</v>
      </c>
      <c r="D4583" s="74" t="s">
        <v>6798</v>
      </c>
      <c r="E4583" s="74" t="s">
        <v>6560</v>
      </c>
      <c r="F4583" s="41">
        <v>1.0463715855124291</v>
      </c>
      <c r="G4583" s="110">
        <v>6617</v>
      </c>
      <c r="H4583" s="4">
        <v>3144.1723762970437</v>
      </c>
      <c r="I4583" s="46">
        <v>7706.5839040514393</v>
      </c>
      <c r="J4583" s="110">
        <v>8063.9504185668702</v>
      </c>
      <c r="K4583" s="46">
        <v>8088.9638566732274</v>
      </c>
      <c r="L4583" s="110">
        <f>$L$1*gp_need_index[[#This Row],[Normalised weighted population (base year)]]</f>
        <v>3130.7719673188426</v>
      </c>
      <c r="M4583" s="4">
        <f>$M$1*gp_need_index[[#This Row],[Normalised travel time adjusted wp (base year)]]</f>
        <v>4802.8514101696128</v>
      </c>
      <c r="N4583" s="115">
        <v>7933.6233774884549</v>
      </c>
      <c r="O4583" s="43">
        <f>gp_need_index[[#This Row],[Combined weighted population (base year)]]/gp_need_index[[#This Row],[Registered population (base year)]]</f>
        <v>1.1989758769062195</v>
      </c>
      <c r="P4583" s="77">
        <v>6679.2492910810461</v>
      </c>
      <c r="Q4583" s="4">
        <v>3206.5366885174708</v>
      </c>
      <c r="R4583" s="46">
        <v>7780.7035736611379</v>
      </c>
      <c r="S4583" s="110">
        <v>8141.5071347740286</v>
      </c>
      <c r="T4583" s="46">
        <v>8166.6549285956426</v>
      </c>
      <c r="U4583" s="110">
        <f>$L$1*gp_need_index[[#This Row],[Normalised weighted population 2025/26]]</f>
        <v>3160.882816266972</v>
      </c>
      <c r="V4583" s="4">
        <f>$M$1*gp_need_index[[#This Row],[Normalised travel time adjusted wp 2025/26]]</f>
        <v>4848.9807638114053</v>
      </c>
      <c r="W4583" s="115">
        <v>8009.8635800783777</v>
      </c>
      <c r="X4583" s="43">
        <f>gp_need_index[[#This Row],[Combined weighted population 2025/26]]/gp_need_index[[#This Row],[Registered population 2025/26]]</f>
        <v>1.199216144061898</v>
      </c>
    </row>
    <row r="4584" spans="1:24" ht="13">
      <c r="A4584" s="8" t="s">
        <v>3922</v>
      </c>
      <c r="B4584" s="3" t="s">
        <v>8457</v>
      </c>
      <c r="C4584" s="74" t="s">
        <v>6415</v>
      </c>
      <c r="D4584" s="74" t="s">
        <v>6798</v>
      </c>
      <c r="E4584" s="74" t="s">
        <v>6560</v>
      </c>
      <c r="F4584" s="41">
        <v>1.0463715855124291</v>
      </c>
      <c r="G4584" s="110">
        <v>4703</v>
      </c>
      <c r="H4584" s="4">
        <v>2578.6193895400611</v>
      </c>
      <c r="I4584" s="46">
        <v>6320.3744272788417</v>
      </c>
      <c r="J4584" s="110">
        <v>6613.460210503973</v>
      </c>
      <c r="K4584" s="46">
        <v>6633.974396362979</v>
      </c>
      <c r="L4584" s="110">
        <f>$L$1*gp_need_index[[#This Row],[Normalised weighted population (base year)]]</f>
        <v>2567.6293577340912</v>
      </c>
      <c r="M4584" s="4">
        <f>$M$1*gp_need_index[[#This Row],[Normalised travel time adjusted wp (base year)]]</f>
        <v>3938.9461801483458</v>
      </c>
      <c r="N4584" s="115">
        <v>6506.5755378824369</v>
      </c>
      <c r="O4584" s="43">
        <f>gp_need_index[[#This Row],[Combined weighted population (base year)]]/gp_need_index[[#This Row],[Registered population (base year)]]</f>
        <v>1.383494692299051</v>
      </c>
      <c r="P4584" s="77">
        <v>4746.6020322397735</v>
      </c>
      <c r="Q4584" s="4">
        <v>2630.3002080461538</v>
      </c>
      <c r="R4584" s="46">
        <v>6382.4581523838806</v>
      </c>
      <c r="S4584" s="110">
        <v>6678.4228563766501</v>
      </c>
      <c r="T4584" s="46">
        <v>6699.0514203839666</v>
      </c>
      <c r="U4584" s="110">
        <f>$L$1*gp_need_index[[#This Row],[Normalised weighted population 2025/26]]</f>
        <v>2592.8506475566028</v>
      </c>
      <c r="V4584" s="4">
        <f>$M$1*gp_need_index[[#This Row],[Normalised travel time adjusted wp 2025/26]]</f>
        <v>3977.5858974380935</v>
      </c>
      <c r="W4584" s="115">
        <v>6570.4365449946963</v>
      </c>
      <c r="X4584" s="43">
        <f>gp_need_index[[#This Row],[Combined weighted population 2025/26]]/gp_need_index[[#This Row],[Registered population 2025/26]]</f>
        <v>1.3842400311564169</v>
      </c>
    </row>
    <row r="4585" spans="1:24" ht="13">
      <c r="A4585" s="8" t="s">
        <v>3769</v>
      </c>
      <c r="B4585" s="3" t="s">
        <v>8456</v>
      </c>
      <c r="C4585" s="74" t="s">
        <v>6415</v>
      </c>
      <c r="D4585" s="74" t="s">
        <v>6798</v>
      </c>
      <c r="E4585" s="74" t="s">
        <v>6568</v>
      </c>
      <c r="F4585" s="41">
        <v>1.0463715855124291</v>
      </c>
      <c r="G4585" s="110">
        <v>15059.333333333332</v>
      </c>
      <c r="H4585" s="4">
        <v>5078.944053959809</v>
      </c>
      <c r="I4585" s="46">
        <v>12448.843069450902</v>
      </c>
      <c r="J4585" s="110">
        <v>13026.115660376756</v>
      </c>
      <c r="K4585" s="46">
        <v>13066.521159037422</v>
      </c>
      <c r="L4585" s="110">
        <f>$L$1*gp_need_index[[#This Row],[Normalised weighted population (base year)]]</f>
        <v>5057.2976811293793</v>
      </c>
      <c r="M4585" s="4">
        <f>$M$1*gp_need_index[[#This Row],[Normalised travel time adjusted wp (base year)]]</f>
        <v>7758.2939776546418</v>
      </c>
      <c r="N4585" s="115">
        <v>12815.591658784022</v>
      </c>
      <c r="O4585" s="43">
        <f>gp_need_index[[#This Row],[Combined weighted population (base year)]]/gp_need_index[[#This Row],[Registered population (base year)]]</f>
        <v>0.85100657347275377</v>
      </c>
      <c r="P4585" s="77">
        <v>15204.963984796203</v>
      </c>
      <c r="Q4585" s="4">
        <v>5179.1334427487745</v>
      </c>
      <c r="R4585" s="46">
        <v>12567.235619279503</v>
      </c>
      <c r="S4585" s="110">
        <v>13149.998260453769</v>
      </c>
      <c r="T4585" s="46">
        <v>13190.616470268511</v>
      </c>
      <c r="U4585" s="110">
        <f>$L$1*gp_need_index[[#This Row],[Normalised weighted population 2025/26]]</f>
        <v>5105.394228284069</v>
      </c>
      <c r="V4585" s="4">
        <f>$M$1*gp_need_index[[#This Row],[Normalised travel time adjusted wp 2025/26]]</f>
        <v>7831.9760154412215</v>
      </c>
      <c r="W4585" s="115">
        <v>12937.37024372529</v>
      </c>
      <c r="X4585" s="43">
        <f>gp_need_index[[#This Row],[Combined weighted population 2025/26]]/gp_need_index[[#This Row],[Registered population 2025/26]]</f>
        <v>0.85086490547834692</v>
      </c>
    </row>
    <row r="4586" spans="1:24" ht="13">
      <c r="A4586" s="8" t="s">
        <v>3757</v>
      </c>
      <c r="B4586" s="3" t="s">
        <v>8455</v>
      </c>
      <c r="C4586" s="74" t="s">
        <v>6415</v>
      </c>
      <c r="D4586" s="74" t="s">
        <v>6798</v>
      </c>
      <c r="E4586" s="74" t="s">
        <v>6568</v>
      </c>
      <c r="F4586" s="41">
        <v>1.0463715855124291</v>
      </c>
      <c r="G4586" s="110">
        <v>7338.2500000000009</v>
      </c>
      <c r="H4586" s="4">
        <v>1764.9402723779936</v>
      </c>
      <c r="I4586" s="46">
        <v>4325.9906477326676</v>
      </c>
      <c r="J4586" s="110">
        <v>4526.5936929799718</v>
      </c>
      <c r="K4586" s="46">
        <v>4540.634661152505</v>
      </c>
      <c r="L4586" s="110">
        <f>$L$1*gp_need_index[[#This Row],[Normalised weighted population (base year)]]</f>
        <v>1757.4181270750644</v>
      </c>
      <c r="M4586" s="4">
        <f>$M$1*gp_need_index[[#This Row],[Normalised travel time adjusted wp (base year)]]</f>
        <v>2696.0181763440801</v>
      </c>
      <c r="N4586" s="115">
        <v>4453.4363034191447</v>
      </c>
      <c r="O4586" s="43">
        <f>gp_need_index[[#This Row],[Combined weighted population (base year)]]/gp_need_index[[#This Row],[Registered population (base year)]]</f>
        <v>0.60687988327178066</v>
      </c>
      <c r="P4586" s="77">
        <v>7398.7690619088071</v>
      </c>
      <c r="Q4586" s="4">
        <v>1794.7736414123456</v>
      </c>
      <c r="R4586" s="46">
        <v>4355.041916612633</v>
      </c>
      <c r="S4586" s="110">
        <v>4556.9921152590487</v>
      </c>
      <c r="T4586" s="46">
        <v>4571.0679241067473</v>
      </c>
      <c r="U4586" s="110">
        <f>$L$1*gp_need_index[[#This Row],[Normalised weighted population 2025/26]]</f>
        <v>1769.2201004729825</v>
      </c>
      <c r="V4586" s="4">
        <f>$M$1*gp_need_index[[#This Row],[Normalised travel time adjusted wp 2025/26]]</f>
        <v>2714.0880357829078</v>
      </c>
      <c r="W4586" s="115">
        <v>4483.3081362558905</v>
      </c>
      <c r="X4586" s="43">
        <f>gp_need_index[[#This Row],[Combined weighted population 2025/26]]/gp_need_index[[#This Row],[Registered population 2025/26]]</f>
        <v>0.60595324691743291</v>
      </c>
    </row>
    <row r="4587" spans="1:24" ht="13">
      <c r="A4587" s="8" t="s">
        <v>3928</v>
      </c>
      <c r="B4587" s="3" t="s">
        <v>8454</v>
      </c>
      <c r="C4587" s="74" t="s">
        <v>6415</v>
      </c>
      <c r="D4587" s="74" t="s">
        <v>6798</v>
      </c>
      <c r="E4587" s="74" t="s">
        <v>6560</v>
      </c>
      <c r="F4587" s="41">
        <v>1.0463715855124291</v>
      </c>
      <c r="G4587" s="110">
        <v>3817.0000000000005</v>
      </c>
      <c r="H4587" s="4">
        <v>2443.316839633821</v>
      </c>
      <c r="I4587" s="46">
        <v>5988.7385217078563</v>
      </c>
      <c r="J4587" s="110">
        <v>6266.4458221788109</v>
      </c>
      <c r="K4587" s="46">
        <v>6285.8836096878968</v>
      </c>
      <c r="L4587" s="110">
        <f>$L$1*gp_need_index[[#This Row],[Normalised weighted population (base year)]]</f>
        <v>2432.9034649851387</v>
      </c>
      <c r="M4587" s="4">
        <f>$M$1*gp_need_index[[#This Row],[Normalised travel time adjusted wp (base year)]]</f>
        <v>3732.2660224331835</v>
      </c>
      <c r="N4587" s="115">
        <v>6165.1694874183222</v>
      </c>
      <c r="O4587" s="43">
        <f>gp_need_index[[#This Row],[Combined weighted population (base year)]]/gp_need_index[[#This Row],[Registered population (base year)]]</f>
        <v>1.6151871855955782</v>
      </c>
      <c r="P4587" s="77">
        <v>3856.1890999744078</v>
      </c>
      <c r="Q4587" s="4">
        <v>2491.9734571253812</v>
      </c>
      <c r="R4587" s="46">
        <v>6046.8064665396732</v>
      </c>
      <c r="S4587" s="110">
        <v>6327.2064696799271</v>
      </c>
      <c r="T4587" s="46">
        <v>6346.7501832863036</v>
      </c>
      <c r="U4587" s="110">
        <f>$L$1*gp_need_index[[#This Row],[Normalised weighted population 2025/26]]</f>
        <v>2456.493358528463</v>
      </c>
      <c r="V4587" s="4">
        <f>$M$1*gp_need_index[[#This Row],[Normalised travel time adjusted wp 2025/26]]</f>
        <v>3768.4057696269024</v>
      </c>
      <c r="W4587" s="115">
        <v>6224.8991281553654</v>
      </c>
      <c r="X4587" s="43">
        <f>gp_need_index[[#This Row],[Combined weighted population 2025/26]]/gp_need_index[[#This Row],[Registered population 2025/26]]</f>
        <v>1.6142618960767972</v>
      </c>
    </row>
    <row r="4588" spans="1:24" ht="13">
      <c r="A4588" s="8" t="s">
        <v>3766</v>
      </c>
      <c r="B4588" s="3" t="s">
        <v>8453</v>
      </c>
      <c r="C4588" s="74" t="s">
        <v>6415</v>
      </c>
      <c r="D4588" s="74" t="s">
        <v>6798</v>
      </c>
      <c r="E4588" s="74" t="s">
        <v>6568</v>
      </c>
      <c r="F4588" s="41">
        <v>1.0463715855124291</v>
      </c>
      <c r="G4588" s="110">
        <v>15405.583333333336</v>
      </c>
      <c r="H4588" s="4">
        <v>6118.436341519011</v>
      </c>
      <c r="I4588" s="46">
        <v>14996.710543919335</v>
      </c>
      <c r="J4588" s="110">
        <v>15692.131789311838</v>
      </c>
      <c r="K4588" s="46">
        <v>15740.806960523829</v>
      </c>
      <c r="L4588" s="110">
        <f>$L$1*gp_need_index[[#This Row],[Normalised weighted population (base year)]]</f>
        <v>6092.3596703092717</v>
      </c>
      <c r="M4588" s="4">
        <f>$M$1*gp_need_index[[#This Row],[Normalised travel time adjusted wp (base year)]]</f>
        <v>9346.1607997160809</v>
      </c>
      <c r="N4588" s="115">
        <v>15438.520470025353</v>
      </c>
      <c r="O4588" s="43">
        <f>gp_need_index[[#This Row],[Combined weighted population (base year)]]/gp_need_index[[#This Row],[Registered population (base year)]]</f>
        <v>1.0021379999691897</v>
      </c>
      <c r="P4588" s="77">
        <v>15545.584183587649</v>
      </c>
      <c r="Q4588" s="4">
        <v>6242.4154901033426</v>
      </c>
      <c r="R4588" s="46">
        <v>15147.303533452176</v>
      </c>
      <c r="S4588" s="110">
        <v>15849.708014536373</v>
      </c>
      <c r="T4588" s="46">
        <v>15898.665189502161</v>
      </c>
      <c r="U4588" s="110">
        <f>$L$1*gp_need_index[[#This Row],[Normalised weighted population 2025/26]]</f>
        <v>6153.5375301722261</v>
      </c>
      <c r="V4588" s="4">
        <f>$M$1*gp_need_index[[#This Row],[Normalised travel time adjusted wp 2025/26]]</f>
        <v>9439.8896914615907</v>
      </c>
      <c r="W4588" s="115">
        <v>15593.427221633818</v>
      </c>
      <c r="X4588" s="43">
        <f>gp_need_index[[#This Row],[Combined weighted population 2025/26]]/gp_need_index[[#This Row],[Registered population 2025/26]]</f>
        <v>1.0030775966654684</v>
      </c>
    </row>
    <row r="4589" spans="1:24" ht="13">
      <c r="A4589" s="8" t="s">
        <v>3935</v>
      </c>
      <c r="B4589" s="3" t="s">
        <v>8452</v>
      </c>
      <c r="C4589" s="74" t="s">
        <v>6415</v>
      </c>
      <c r="D4589" s="74" t="s">
        <v>6798</v>
      </c>
      <c r="E4589" s="74" t="s">
        <v>6560</v>
      </c>
      <c r="F4589" s="41">
        <v>1.0463715855124291</v>
      </c>
      <c r="G4589" s="110">
        <v>8642.8333333333339</v>
      </c>
      <c r="H4589" s="4">
        <v>4406.4826196879694</v>
      </c>
      <c r="I4589" s="46">
        <v>10800.593595432529</v>
      </c>
      <c r="J4589" s="110">
        <v>11301.434244928123</v>
      </c>
      <c r="K4589" s="46">
        <v>11336.489982045217</v>
      </c>
      <c r="L4589" s="110">
        <f>$L$1*gp_need_index[[#This Row],[Normalised weighted population (base year)]]</f>
        <v>4387.7022660075208</v>
      </c>
      <c r="M4589" s="4">
        <f>$M$1*gp_need_index[[#This Row],[Normalised travel time adjusted wp (base year)]]</f>
        <v>6731.0817382032828</v>
      </c>
      <c r="N4589" s="115">
        <v>11118.784004210804</v>
      </c>
      <c r="O4589" s="43">
        <f>gp_need_index[[#This Row],[Combined weighted population (base year)]]/gp_need_index[[#This Row],[Registered population (base year)]]</f>
        <v>1.2864744205269263</v>
      </c>
      <c r="P4589" s="77">
        <v>8723.4940993009695</v>
      </c>
      <c r="Q4589" s="4">
        <v>4496.1516463375046</v>
      </c>
      <c r="R4589" s="46">
        <v>10909.971280744952</v>
      </c>
      <c r="S4589" s="110">
        <v>11415.883946928163</v>
      </c>
      <c r="T4589" s="46">
        <v>11451.145759149958</v>
      </c>
      <c r="U4589" s="110">
        <f>$L$1*gp_need_index[[#This Row],[Normalised weighted population 2025/26]]</f>
        <v>4432.1365569060263</v>
      </c>
      <c r="V4589" s="4">
        <f>$M$1*gp_need_index[[#This Row],[Normalised travel time adjusted wp 2025/26]]</f>
        <v>6799.159018620021</v>
      </c>
      <c r="W4589" s="115">
        <v>11231.295575526048</v>
      </c>
      <c r="X4589" s="43">
        <f>gp_need_index[[#This Row],[Combined weighted population 2025/26]]/gp_need_index[[#This Row],[Registered population 2025/26]]</f>
        <v>1.2874767206440862</v>
      </c>
    </row>
    <row r="4590" spans="1:24" ht="13">
      <c r="A4590" s="8" t="s">
        <v>3924</v>
      </c>
      <c r="B4590" s="3" t="s">
        <v>8451</v>
      </c>
      <c r="C4590" s="74" t="s">
        <v>6415</v>
      </c>
      <c r="D4590" s="74" t="s">
        <v>6798</v>
      </c>
      <c r="E4590" s="74" t="s">
        <v>6560</v>
      </c>
      <c r="F4590" s="41">
        <v>1.0463715855124291</v>
      </c>
      <c r="G4590" s="110">
        <v>2321.7499999999995</v>
      </c>
      <c r="H4590" s="4">
        <v>1635.99230115304</v>
      </c>
      <c r="I4590" s="46">
        <v>4009.9302539088803</v>
      </c>
      <c r="J4590" s="110">
        <v>4195.8770775768926</v>
      </c>
      <c r="K4590" s="46">
        <v>4208.8922011992054</v>
      </c>
      <c r="L4590" s="110">
        <f>$L$1*gp_need_index[[#This Row],[Normalised weighted population (base year)]]</f>
        <v>1629.0197299015686</v>
      </c>
      <c r="M4590" s="4">
        <f>$M$1*gp_need_index[[#This Row],[Normalised travel time adjusted wp (base year)]]</f>
        <v>2499.0448964739526</v>
      </c>
      <c r="N4590" s="115">
        <v>4128.0646263755207</v>
      </c>
      <c r="O4590" s="43">
        <f>gp_need_index[[#This Row],[Combined weighted population (base year)]]/gp_need_index[[#This Row],[Registered population (base year)]]</f>
        <v>1.7779970394639912</v>
      </c>
      <c r="P4590" s="77">
        <v>2346.3756472540008</v>
      </c>
      <c r="Q4590" s="4">
        <v>1671.1759206225925</v>
      </c>
      <c r="R4590" s="46">
        <v>4055.1304166790919</v>
      </c>
      <c r="S4590" s="110">
        <v>4243.1732435601789</v>
      </c>
      <c r="T4590" s="46">
        <v>4256.2797168595362</v>
      </c>
      <c r="U4590" s="110">
        <f>$L$1*gp_need_index[[#This Row],[Normalised weighted population 2025/26]]</f>
        <v>1647.3821333063811</v>
      </c>
      <c r="V4590" s="4">
        <f>$M$1*gp_need_index[[#This Row],[Normalised travel time adjusted wp 2025/26]]</f>
        <v>2527.1814044923303</v>
      </c>
      <c r="W4590" s="115">
        <v>4174.563537798711</v>
      </c>
      <c r="X4590" s="43">
        <f>gp_need_index[[#This Row],[Combined weighted population 2025/26]]/gp_need_index[[#This Row],[Registered population 2025/26]]</f>
        <v>1.7791539656850199</v>
      </c>
    </row>
    <row r="4591" spans="1:24" ht="13">
      <c r="A4591" s="8" t="s">
        <v>3760</v>
      </c>
      <c r="B4591" s="3" t="s">
        <v>8450</v>
      </c>
      <c r="C4591" s="74" t="s">
        <v>6415</v>
      </c>
      <c r="D4591" s="74" t="s">
        <v>6798</v>
      </c>
      <c r="E4591" s="74" t="s">
        <v>6568</v>
      </c>
      <c r="F4591" s="41">
        <v>1.0463715855124291</v>
      </c>
      <c r="G4591" s="110">
        <v>5495.1666666666661</v>
      </c>
      <c r="H4591" s="4">
        <v>1736.9896062017312</v>
      </c>
      <c r="I4591" s="46">
        <v>4257.4816322329561</v>
      </c>
      <c r="J4591" s="110">
        <v>4454.9078058096429</v>
      </c>
      <c r="K4591" s="46">
        <v>4468.7264126817263</v>
      </c>
      <c r="L4591" s="110">
        <f>$L$1*gp_need_index[[#This Row],[Normalised weighted population (base year)]]</f>
        <v>1729.5865861607624</v>
      </c>
      <c r="M4591" s="4">
        <f>$M$1*gp_need_index[[#This Row],[Normalised travel time adjusted wp (base year)]]</f>
        <v>2653.3223949448607</v>
      </c>
      <c r="N4591" s="115">
        <v>4382.9089811056228</v>
      </c>
      <c r="O4591" s="43">
        <f>gp_need_index[[#This Row],[Combined weighted population (base year)]]/gp_need_index[[#This Row],[Registered population (base year)]]</f>
        <v>0.79759345748183985</v>
      </c>
      <c r="P4591" s="77">
        <v>5539.4723713349658</v>
      </c>
      <c r="Q4591" s="4">
        <v>1767.9329134673635</v>
      </c>
      <c r="R4591" s="46">
        <v>4289.9125361851338</v>
      </c>
      <c r="S4591" s="110">
        <v>4488.8425821976844</v>
      </c>
      <c r="T4591" s="46">
        <v>4502.7078882013648</v>
      </c>
      <c r="U4591" s="110">
        <f>$L$1*gp_need_index[[#This Row],[Normalised weighted population 2025/26]]</f>
        <v>1742.7615241400804</v>
      </c>
      <c r="V4591" s="4">
        <f>$M$1*gp_need_index[[#This Row],[Normalised travel time adjusted wp 2025/26]]</f>
        <v>2673.4990183679579</v>
      </c>
      <c r="W4591" s="115">
        <v>4416.2605425080383</v>
      </c>
      <c r="X4591" s="43">
        <f>gp_need_index[[#This Row],[Combined weighted population 2025/26]]/gp_need_index[[#This Row],[Registered population 2025/26]]</f>
        <v>0.7972348712055688</v>
      </c>
    </row>
    <row r="4592" spans="1:24" ht="13">
      <c r="A4592" s="8" t="s">
        <v>3763</v>
      </c>
      <c r="B4592" s="3" t="s">
        <v>8449</v>
      </c>
      <c r="C4592" s="74" t="s">
        <v>6415</v>
      </c>
      <c r="D4592" s="74" t="s">
        <v>6798</v>
      </c>
      <c r="E4592" s="74" t="s">
        <v>6568</v>
      </c>
      <c r="F4592" s="41">
        <v>1.0463715855124291</v>
      </c>
      <c r="G4592" s="110">
        <v>7599.0000000000009</v>
      </c>
      <c r="H4592" s="4">
        <v>3735.7794553392482</v>
      </c>
      <c r="I4592" s="46">
        <v>9156.6537625746187</v>
      </c>
      <c r="J4592" s="110">
        <v>9581.2623155335532</v>
      </c>
      <c r="K4592" s="46">
        <v>9610.9822790093403</v>
      </c>
      <c r="L4592" s="110">
        <f>$L$1*gp_need_index[[#This Row],[Normalised weighted population (base year)]]</f>
        <v>3719.8576270923936</v>
      </c>
      <c r="M4592" s="4">
        <f>$M$1*gp_need_index[[#This Row],[Normalised travel time adjusted wp (base year)]]</f>
        <v>5706.5553276979999</v>
      </c>
      <c r="N4592" s="115">
        <v>9426.412954790394</v>
      </c>
      <c r="O4592" s="43">
        <f>gp_need_index[[#This Row],[Combined weighted population (base year)]]/gp_need_index[[#This Row],[Registered population (base year)]]</f>
        <v>1.2404807151981041</v>
      </c>
      <c r="P4592" s="77">
        <v>7663.5497548295225</v>
      </c>
      <c r="Q4592" s="4">
        <v>3803.1085049697285</v>
      </c>
      <c r="R4592" s="46">
        <v>9228.2929559493823</v>
      </c>
      <c r="S4592" s="110">
        <v>9656.2235318899366</v>
      </c>
      <c r="T4592" s="46">
        <v>9686.0500387584489</v>
      </c>
      <c r="U4592" s="110">
        <f>$L$1*gp_need_index[[#This Row],[Normalised weighted population 2025/26]]</f>
        <v>3748.9607914997951</v>
      </c>
      <c r="V4592" s="4">
        <f>$M$1*gp_need_index[[#This Row],[Normalised travel time adjusted wp 2025/26]]</f>
        <v>5751.1270802929685</v>
      </c>
      <c r="W4592" s="115">
        <v>9500.0878717927626</v>
      </c>
      <c r="X4592" s="43">
        <f>gp_need_index[[#This Row],[Combined weighted population 2025/26]]/gp_need_index[[#This Row],[Registered population 2025/26]]</f>
        <v>1.2396458789617519</v>
      </c>
    </row>
    <row r="4593" spans="1:24" ht="13">
      <c r="A4593" s="8" t="s">
        <v>3908</v>
      </c>
      <c r="B4593" s="3" t="s">
        <v>8448</v>
      </c>
      <c r="C4593" s="74" t="s">
        <v>6415</v>
      </c>
      <c r="D4593" s="74" t="s">
        <v>6798</v>
      </c>
      <c r="E4593" s="74" t="s">
        <v>6560</v>
      </c>
      <c r="F4593" s="41">
        <v>1.0463715855124291</v>
      </c>
      <c r="G4593" s="110">
        <v>2935</v>
      </c>
      <c r="H4593" s="4">
        <v>2440.3049660958086</v>
      </c>
      <c r="I4593" s="46">
        <v>5981.3562114044944</v>
      </c>
      <c r="J4593" s="110">
        <v>6258.7211824419373</v>
      </c>
      <c r="K4593" s="46">
        <v>6278.1350090152628</v>
      </c>
      <c r="L4593" s="110">
        <f>$L$1*gp_need_index[[#This Row],[Normalised weighted population (base year)]]</f>
        <v>2429.9044280007147</v>
      </c>
      <c r="M4593" s="4">
        <f>$M$1*gp_need_index[[#This Row],[Normalised travel time adjusted wp (base year)]]</f>
        <v>3727.6652628888446</v>
      </c>
      <c r="N4593" s="115">
        <v>6157.5696908895588</v>
      </c>
      <c r="O4593" s="43">
        <f>gp_need_index[[#This Row],[Combined weighted population (base year)]]/gp_need_index[[#This Row],[Registered population (base year)]]</f>
        <v>2.0979794517511272</v>
      </c>
      <c r="P4593" s="77">
        <v>2967.1496137770118</v>
      </c>
      <c r="Q4593" s="4">
        <v>2490.7650450686147</v>
      </c>
      <c r="R4593" s="46">
        <v>6043.874238743183</v>
      </c>
      <c r="S4593" s="110">
        <v>6324.1382698314301</v>
      </c>
      <c r="T4593" s="46">
        <v>6343.6725062665755</v>
      </c>
      <c r="U4593" s="110">
        <f>$L$1*gp_need_index[[#This Row],[Normalised weighted population 2025/26]]</f>
        <v>2455.3021515421588</v>
      </c>
      <c r="V4593" s="4">
        <f>$M$1*gp_need_index[[#This Row],[Normalised travel time adjusted wp 2025/26]]</f>
        <v>3766.5783878168018</v>
      </c>
      <c r="W4593" s="115">
        <v>6221.880539358961</v>
      </c>
      <c r="X4593" s="43">
        <f>gp_need_index[[#This Row],[Combined weighted population 2025/26]]/gp_need_index[[#This Row],[Registered population 2025/26]]</f>
        <v>2.0969217428301037</v>
      </c>
    </row>
    <row r="4594" spans="1:24" ht="13">
      <c r="A4594" s="8" t="s">
        <v>4242</v>
      </c>
      <c r="B4594" s="3" t="s">
        <v>8447</v>
      </c>
      <c r="C4594" s="74" t="s">
        <v>6418</v>
      </c>
      <c r="D4594" s="74" t="s">
        <v>6798</v>
      </c>
      <c r="E4594" s="74" t="s">
        <v>6566</v>
      </c>
      <c r="F4594" s="41">
        <v>1.0015736441261092</v>
      </c>
      <c r="G4594" s="110">
        <v>12066.583333333332</v>
      </c>
      <c r="H4594" s="4">
        <v>4933.2944307315393</v>
      </c>
      <c r="I4594" s="46">
        <v>12091.845771699662</v>
      </c>
      <c r="J4594" s="110">
        <v>12110.874033772116</v>
      </c>
      <c r="K4594" s="46">
        <v>12148.440559151555</v>
      </c>
      <c r="L4594" s="110">
        <f>$L$1*gp_need_index[[#This Row],[Normalised weighted population (base year)]]</f>
        <v>4912.2688141082099</v>
      </c>
      <c r="M4594" s="4">
        <f>$M$1*gp_need_index[[#This Row],[Normalised travel time adjusted wp (base year)]]</f>
        <v>7213.1803163822487</v>
      </c>
      <c r="N4594" s="115">
        <v>12125.449130490459</v>
      </c>
      <c r="O4594" s="43">
        <f>gp_need_index[[#This Row],[Combined weighted population (base year)]]/gp_need_index[[#This Row],[Registered population (base year)]]</f>
        <v>1.0048784146705814</v>
      </c>
      <c r="P4594" s="77">
        <v>12173.480966511586</v>
      </c>
      <c r="Q4594" s="4">
        <v>5031.895617134157</v>
      </c>
      <c r="R4594" s="46">
        <v>12209.961093140393</v>
      </c>
      <c r="S4594" s="110">
        <v>12229.175226694635</v>
      </c>
      <c r="T4594" s="46">
        <v>12266.949163647385</v>
      </c>
      <c r="U4594" s="110">
        <f>$L$1*gp_need_index[[#This Row],[Normalised weighted population 2025/26]]</f>
        <v>4960.2527382283497</v>
      </c>
      <c r="V4594" s="4">
        <f>$M$1*gp_need_index[[#This Row],[Normalised travel time adjusted wp 2025/26]]</f>
        <v>7283.5452269326242</v>
      </c>
      <c r="W4594" s="115">
        <v>12243.797965160975</v>
      </c>
      <c r="X4594" s="43">
        <f>gp_need_index[[#This Row],[Combined weighted population 2025/26]]/gp_need_index[[#This Row],[Registered population 2025/26]]</f>
        <v>1.005776244185441</v>
      </c>
    </row>
    <row r="4595" spans="1:24" ht="13">
      <c r="A4595" s="8" t="s">
        <v>3805</v>
      </c>
      <c r="B4595" s="3" t="s">
        <v>8446</v>
      </c>
      <c r="C4595" s="74" t="s">
        <v>6418</v>
      </c>
      <c r="D4595" s="74" t="s">
        <v>6798</v>
      </c>
      <c r="E4595" s="74" t="s">
        <v>6526</v>
      </c>
      <c r="F4595" s="41">
        <v>1.0015736441261092</v>
      </c>
      <c r="G4595" s="110">
        <v>9246.3333333333358</v>
      </c>
      <c r="H4595" s="4">
        <v>6754.3287623613478</v>
      </c>
      <c r="I4595" s="46">
        <v>16555.32683738838</v>
      </c>
      <c r="J4595" s="110">
        <v>16581.379030221855</v>
      </c>
      <c r="K4595" s="46">
        <v>16632.812543148168</v>
      </c>
      <c r="L4595" s="110">
        <f>$L$1*gp_need_index[[#This Row],[Normalised weighted population (base year)]]</f>
        <v>6725.5419285124153</v>
      </c>
      <c r="M4595" s="4">
        <f>$M$1*gp_need_index[[#This Row],[Normalised travel time adjusted wp (base year)]]</f>
        <v>9875.792325619379</v>
      </c>
      <c r="N4595" s="115">
        <v>16601.334254131794</v>
      </c>
      <c r="O4595" s="43">
        <f>gp_need_index[[#This Row],[Combined weighted population (base year)]]/gp_need_index[[#This Row],[Registered population (base year)]]</f>
        <v>1.7954505484118162</v>
      </c>
      <c r="P4595" s="77">
        <v>9345.3767955644653</v>
      </c>
      <c r="Q4595" s="4">
        <v>6889.3803284343403</v>
      </c>
      <c r="R4595" s="46">
        <v>16717.172248087863</v>
      </c>
      <c r="S4595" s="110">
        <v>16743.479128001221</v>
      </c>
      <c r="T4595" s="46">
        <v>16795.197016838905</v>
      </c>
      <c r="U4595" s="110">
        <f>$L$1*gp_need_index[[#This Row],[Normalised weighted population 2025/26]]</f>
        <v>6791.2910439656016</v>
      </c>
      <c r="V4595" s="4">
        <f>$M$1*gp_need_index[[#This Row],[Normalised travel time adjusted wp 2025/26]]</f>
        <v>9972.2086914573611</v>
      </c>
      <c r="W4595" s="115">
        <v>16763.499735422964</v>
      </c>
      <c r="X4595" s="43">
        <f>gp_need_index[[#This Row],[Combined weighted population 2025/26]]/gp_need_index[[#This Row],[Registered population 2025/26]]</f>
        <v>1.7937746226967877</v>
      </c>
    </row>
    <row r="4596" spans="1:24" ht="13">
      <c r="A4596" s="8" t="s">
        <v>4061</v>
      </c>
      <c r="B4596" s="3" t="s">
        <v>8445</v>
      </c>
      <c r="C4596" s="74" t="s">
        <v>6418</v>
      </c>
      <c r="D4596" s="74" t="s">
        <v>6798</v>
      </c>
      <c r="E4596" s="74" t="s">
        <v>6618</v>
      </c>
      <c r="F4596" s="41">
        <v>1.0015736441261092</v>
      </c>
      <c r="G4596" s="110">
        <v>5183</v>
      </c>
      <c r="H4596" s="4">
        <v>2906.085741973015</v>
      </c>
      <c r="I4596" s="46">
        <v>7123.0171003724809</v>
      </c>
      <c r="J4596" s="110">
        <v>7134.2261943926569</v>
      </c>
      <c r="K4596" s="46">
        <v>7156.3557358813187</v>
      </c>
      <c r="L4596" s="110">
        <f>$L$1*gp_need_index[[#This Row],[Normalised weighted population (base year)]]</f>
        <v>2893.700054164759</v>
      </c>
      <c r="M4596" s="4">
        <f>$M$1*gp_need_index[[#This Row],[Normalised travel time adjusted wp (base year)]]</f>
        <v>4249.1119810601822</v>
      </c>
      <c r="N4596" s="115">
        <v>7142.8120352249407</v>
      </c>
      <c r="O4596" s="43">
        <f>gp_need_index[[#This Row],[Combined weighted population (base year)]]/gp_need_index[[#This Row],[Registered population (base year)]]</f>
        <v>1.3781231015290258</v>
      </c>
      <c r="P4596" s="77">
        <v>5235.5074961923419</v>
      </c>
      <c r="Q4596" s="4">
        <v>2963.2725348962181</v>
      </c>
      <c r="R4596" s="46">
        <v>7190.4198958842762</v>
      </c>
      <c r="S4596" s="110">
        <v>7201.7350579176928</v>
      </c>
      <c r="T4596" s="46">
        <v>7223.9800483594327</v>
      </c>
      <c r="U4596" s="110">
        <f>$L$1*gp_need_index[[#This Row],[Normalised weighted population 2025/26]]</f>
        <v>2921.082197191362</v>
      </c>
      <c r="V4596" s="4">
        <f>$M$1*gp_need_index[[#This Row],[Normalised travel time adjusted wp 2025/26]]</f>
        <v>4289.2641600415873</v>
      </c>
      <c r="W4596" s="115">
        <v>7210.3463572329492</v>
      </c>
      <c r="X4596" s="43">
        <f>gp_need_index[[#This Row],[Combined weighted population 2025/26]]/gp_need_index[[#This Row],[Registered population 2025/26]]</f>
        <v>1.377201037812831</v>
      </c>
    </row>
    <row r="4597" spans="1:24" ht="13">
      <c r="A4597" s="8" t="s">
        <v>3901</v>
      </c>
      <c r="B4597" s="3" t="s">
        <v>8444</v>
      </c>
      <c r="C4597" s="74" t="s">
        <v>6418</v>
      </c>
      <c r="D4597" s="74" t="s">
        <v>6798</v>
      </c>
      <c r="E4597" s="74" t="s">
        <v>6565</v>
      </c>
      <c r="F4597" s="41">
        <v>1.0015736441261092</v>
      </c>
      <c r="G4597" s="110">
        <v>30788.5</v>
      </c>
      <c r="H4597" s="4">
        <v>15047.396298436372</v>
      </c>
      <c r="I4597" s="46">
        <v>36882.208808152609</v>
      </c>
      <c r="J4597" s="110">
        <v>36940.248279401487</v>
      </c>
      <c r="K4597" s="46">
        <v>37054.832641408822</v>
      </c>
      <c r="L4597" s="110">
        <f>$L$1*gp_need_index[[#This Row],[Normalised weighted population (base year)]]</f>
        <v>14983.264552360288</v>
      </c>
      <c r="M4597" s="4">
        <f>$M$1*gp_need_index[[#This Row],[Normalised travel time adjusted wp (base year)]]</f>
        <v>22001.440278233997</v>
      </c>
      <c r="N4597" s="115">
        <v>36984.704830594288</v>
      </c>
      <c r="O4597" s="43">
        <f>gp_need_index[[#This Row],[Combined weighted population (base year)]]/gp_need_index[[#This Row],[Registered population (base year)]]</f>
        <v>1.2012506237911651</v>
      </c>
      <c r="P4597" s="77">
        <v>31090.786162533601</v>
      </c>
      <c r="Q4597" s="4">
        <v>15368.169012187205</v>
      </c>
      <c r="R4597" s="46">
        <v>37291.064837009064</v>
      </c>
      <c r="S4597" s="110">
        <v>37349.747702146182</v>
      </c>
      <c r="T4597" s="46">
        <v>37465.115009323381</v>
      </c>
      <c r="U4597" s="110">
        <f>$L$1*gp_need_index[[#This Row],[Normalised weighted population 2025/26]]</f>
        <v>15149.360842201519</v>
      </c>
      <c r="V4597" s="4">
        <f>$M$1*gp_need_index[[#This Row],[Normalised travel time adjusted wp 2025/26]]</f>
        <v>22245.046911199792</v>
      </c>
      <c r="W4597" s="115">
        <v>37394.407753401312</v>
      </c>
      <c r="X4597" s="43">
        <f>gp_need_index[[#This Row],[Combined weighted population 2025/26]]/gp_need_index[[#This Row],[Registered population 2025/26]]</f>
        <v>1.202748864500055</v>
      </c>
    </row>
    <row r="4598" spans="1:24" ht="13">
      <c r="A4598" s="8" t="s">
        <v>4089</v>
      </c>
      <c r="B4598" s="3" t="s">
        <v>7007</v>
      </c>
      <c r="C4598" s="74" t="s">
        <v>6418</v>
      </c>
      <c r="D4598" s="74" t="s">
        <v>6798</v>
      </c>
      <c r="E4598" s="74" t="s">
        <v>6618</v>
      </c>
      <c r="F4598" s="41">
        <v>1.0015736441261092</v>
      </c>
      <c r="G4598" s="110">
        <v>7542.9166666666661</v>
      </c>
      <c r="H4598" s="4">
        <v>2831.5074599153718</v>
      </c>
      <c r="I4598" s="46">
        <v>6940.220574192791</v>
      </c>
      <c r="J4598" s="110">
        <v>6951.1420115332712</v>
      </c>
      <c r="K4598" s="46">
        <v>6972.703647139766</v>
      </c>
      <c r="L4598" s="110">
        <f>$L$1*gp_need_index[[#This Row],[Normalised weighted population (base year)]]</f>
        <v>2819.4396234717542</v>
      </c>
      <c r="M4598" s="4">
        <f>$M$1*gp_need_index[[#This Row],[Normalised travel time adjusted wp (base year)]]</f>
        <v>4140.067892222366</v>
      </c>
      <c r="N4598" s="115">
        <v>6959.5075156941202</v>
      </c>
      <c r="O4598" s="43">
        <f>gp_need_index[[#This Row],[Combined weighted population (base year)]]/gp_need_index[[#This Row],[Registered population (base year)]]</f>
        <v>0.92265470019697782</v>
      </c>
      <c r="P4598" s="77">
        <v>7608.6088668532502</v>
      </c>
      <c r="Q4598" s="4">
        <v>2887.9724827574473</v>
      </c>
      <c r="R4598" s="46">
        <v>7007.7033260502076</v>
      </c>
      <c r="S4598" s="110">
        <v>7018.7309572267623</v>
      </c>
      <c r="T4598" s="46">
        <v>7040.4106777109246</v>
      </c>
      <c r="U4598" s="110">
        <f>$L$1*gp_need_index[[#This Row],[Normalised weighted population 2025/26]]</f>
        <v>2846.8542484759232</v>
      </c>
      <c r="V4598" s="4">
        <f>$M$1*gp_need_index[[#This Row],[Normalised travel time adjusted wp 2025/26]]</f>
        <v>4180.2691853693013</v>
      </c>
      <c r="W4598" s="115">
        <v>7027.123433845225</v>
      </c>
      <c r="X4598" s="43">
        <f>gp_need_index[[#This Row],[Combined weighted population 2025/26]]/gp_need_index[[#This Row],[Registered population 2025/26]]</f>
        <v>0.92357532852802371</v>
      </c>
    </row>
    <row r="4599" spans="1:24" ht="13">
      <c r="A4599" s="8" t="s">
        <v>3816</v>
      </c>
      <c r="B4599" s="3" t="s">
        <v>8443</v>
      </c>
      <c r="C4599" s="74" t="s">
        <v>6418</v>
      </c>
      <c r="D4599" s="74" t="s">
        <v>6798</v>
      </c>
      <c r="E4599" s="74" t="s">
        <v>6553</v>
      </c>
      <c r="F4599" s="41">
        <v>1.0015736441261092</v>
      </c>
      <c r="G4599" s="110">
        <v>10979.166666666664</v>
      </c>
      <c r="H4599" s="4">
        <v>6005.4650536886384</v>
      </c>
      <c r="I4599" s="46">
        <v>14719.810105833665</v>
      </c>
      <c r="J4599" s="110">
        <v>14742.973848544152</v>
      </c>
      <c r="K4599" s="46">
        <v>14788.704842005511</v>
      </c>
      <c r="L4599" s="110">
        <f>$L$1*gp_need_index[[#This Row],[Normalised weighted population (base year)]]</f>
        <v>5979.8698641785459</v>
      </c>
      <c r="M4599" s="4">
        <f>$M$1*gp_need_index[[#This Row],[Normalised travel time adjusted wp (base year)]]</f>
        <v>8780.8467392782022</v>
      </c>
      <c r="N4599" s="115">
        <v>14760.716603456749</v>
      </c>
      <c r="O4599" s="43">
        <f>gp_need_index[[#This Row],[Combined weighted population (base year)]]/gp_need_index[[#This Row],[Registered population (base year)]]</f>
        <v>1.3444295957607668</v>
      </c>
      <c r="P4599" s="77">
        <v>11096.384488141844</v>
      </c>
      <c r="Q4599" s="4">
        <v>6139.4992711588393</v>
      </c>
      <c r="R4599" s="46">
        <v>14897.575970565807</v>
      </c>
      <c r="S4599" s="110">
        <v>14921.019453485153</v>
      </c>
      <c r="T4599" s="46">
        <v>14967.108060252054</v>
      </c>
      <c r="U4599" s="110">
        <f>$L$1*gp_need_index[[#This Row],[Normalised weighted population 2025/26]]</f>
        <v>6052.0866067688657</v>
      </c>
      <c r="V4599" s="4">
        <f>$M$1*gp_need_index[[#This Row],[Normalised travel time adjusted wp 2025/26]]</f>
        <v>8886.7742923636742</v>
      </c>
      <c r="W4599" s="115">
        <v>14938.86089913254</v>
      </c>
      <c r="X4599" s="43">
        <f>gp_need_index[[#This Row],[Combined weighted population 2025/26]]/gp_need_index[[#This Row],[Registered population 2025/26]]</f>
        <v>1.3462818375748389</v>
      </c>
    </row>
    <row r="4600" spans="1:24" ht="13">
      <c r="A4600" s="8" t="s">
        <v>4117</v>
      </c>
      <c r="B4600" s="3" t="s">
        <v>8442</v>
      </c>
      <c r="C4600" s="74" t="s">
        <v>6418</v>
      </c>
      <c r="D4600" s="74" t="s">
        <v>6798</v>
      </c>
      <c r="E4600" s="74" t="s">
        <v>6601</v>
      </c>
      <c r="F4600" s="41">
        <v>1.0015736441261092</v>
      </c>
      <c r="G4600" s="110">
        <v>10521</v>
      </c>
      <c r="H4600" s="4">
        <v>3451.4244123226395</v>
      </c>
      <c r="I4600" s="46">
        <v>8459.6798898734924</v>
      </c>
      <c r="J4600" s="110">
        <v>8472.9924154409564</v>
      </c>
      <c r="K4600" s="46">
        <v>8499.2746543385674</v>
      </c>
      <c r="L4600" s="110">
        <f>$L$1*gp_need_index[[#This Row],[Normalised weighted population (base year)]]</f>
        <v>3436.7145004135027</v>
      </c>
      <c r="M4600" s="4">
        <f>$M$1*gp_need_index[[#This Row],[Normalised travel time adjusted wp (base year)]]</f>
        <v>5046.4749234022802</v>
      </c>
      <c r="N4600" s="115">
        <v>8483.1894238157838</v>
      </c>
      <c r="O4600" s="43">
        <f>gp_need_index[[#This Row],[Combined weighted population (base year)]]/gp_need_index[[#This Row],[Registered population (base year)]]</f>
        <v>0.80631018190436121</v>
      </c>
      <c r="P4600" s="77">
        <v>10609.491499370124</v>
      </c>
      <c r="Q4600" s="4">
        <v>3514.0526015229289</v>
      </c>
      <c r="R4600" s="46">
        <v>8526.8949931597508</v>
      </c>
      <c r="S4600" s="110">
        <v>8540.3132913796871</v>
      </c>
      <c r="T4600" s="46">
        <v>8566.6929326756181</v>
      </c>
      <c r="U4600" s="110">
        <f>$L$1*gp_need_index[[#This Row],[Normalised weighted population 2025/26]]</f>
        <v>3464.0203941491736</v>
      </c>
      <c r="V4600" s="4">
        <f>$M$1*gp_need_index[[#This Row],[Normalised travel time adjusted wp 2025/26]]</f>
        <v>5086.5047688707054</v>
      </c>
      <c r="W4600" s="115">
        <v>8550.52516301988</v>
      </c>
      <c r="X4600" s="43">
        <f>gp_need_index[[#This Row],[Combined weighted population 2025/26]]/gp_need_index[[#This Row],[Registered population 2025/26]]</f>
        <v>0.80593166633174806</v>
      </c>
    </row>
    <row r="4601" spans="1:24" ht="13">
      <c r="A4601" s="8" t="s">
        <v>4085</v>
      </c>
      <c r="B4601" s="3" t="s">
        <v>8441</v>
      </c>
      <c r="C4601" s="74" t="s">
        <v>6418</v>
      </c>
      <c r="D4601" s="74" t="s">
        <v>6798</v>
      </c>
      <c r="E4601" s="74" t="s">
        <v>6620</v>
      </c>
      <c r="F4601" s="41">
        <v>1.0015736441261092</v>
      </c>
      <c r="G4601" s="110">
        <v>8008.3333333333339</v>
      </c>
      <c r="H4601" s="4">
        <v>4165.5267806263764</v>
      </c>
      <c r="I4601" s="46">
        <v>10209.99417254521</v>
      </c>
      <c r="J4601" s="110">
        <v>10226.061069902444</v>
      </c>
      <c r="K4601" s="46">
        <v>10257.781124263751</v>
      </c>
      <c r="L4601" s="110">
        <f>$L$1*gp_need_index[[#This Row],[Normalised weighted population (base year)]]</f>
        <v>4147.7733766174706</v>
      </c>
      <c r="M4601" s="4">
        <f>$M$1*gp_need_index[[#This Row],[Normalised travel time adjusted wp (base year)]]</f>
        <v>6090.5944705436495</v>
      </c>
      <c r="N4601" s="115">
        <v>10238.36784716112</v>
      </c>
      <c r="O4601" s="43">
        <f>gp_need_index[[#This Row],[Combined weighted population (base year)]]/gp_need_index[[#This Row],[Registered population (base year)]]</f>
        <v>1.2784642473041981</v>
      </c>
      <c r="P4601" s="77">
        <v>8085.8665771138149</v>
      </c>
      <c r="Q4601" s="4">
        <v>4249.467273887858</v>
      </c>
      <c r="R4601" s="46">
        <v>10311.388396863234</v>
      </c>
      <c r="S4601" s="110">
        <v>10327.614852645989</v>
      </c>
      <c r="T4601" s="46">
        <v>10359.515178308553</v>
      </c>
      <c r="U4601" s="110">
        <f>$L$1*gp_need_index[[#This Row],[Normalised weighted population 2025/26]]</f>
        <v>4188.9644152274604</v>
      </c>
      <c r="V4601" s="4">
        <f>$M$1*gp_need_index[[#This Row],[Normalised travel time adjusted wp 2025/26]]</f>
        <v>6150.999431375345</v>
      </c>
      <c r="W4601" s="115">
        <v>10339.963846602805</v>
      </c>
      <c r="X4601" s="43">
        <f>gp_need_index[[#This Row],[Combined weighted population 2025/26]]/gp_need_index[[#This Row],[Registered population 2025/26]]</f>
        <v>1.2787700301497642</v>
      </c>
    </row>
    <row r="4602" spans="1:24" ht="13">
      <c r="A4602" s="8" t="s">
        <v>4082</v>
      </c>
      <c r="B4602" s="3" t="s">
        <v>8440</v>
      </c>
      <c r="C4602" s="74" t="s">
        <v>6418</v>
      </c>
      <c r="D4602" s="74" t="s">
        <v>6798</v>
      </c>
      <c r="E4602" s="74" t="s">
        <v>6620</v>
      </c>
      <c r="F4602" s="41">
        <v>1.0015736441261092</v>
      </c>
      <c r="G4602" s="110">
        <v>8182.5833333333339</v>
      </c>
      <c r="H4602" s="4">
        <v>4671.0024375370213</v>
      </c>
      <c r="I4602" s="46">
        <v>11448.949959703801</v>
      </c>
      <c r="J4602" s="110">
        <v>11466.966532558006</v>
      </c>
      <c r="K4602" s="46">
        <v>11502.535731615753</v>
      </c>
      <c r="L4602" s="110">
        <f>$L$1*gp_need_index[[#This Row],[Normalised weighted population (base year)]]</f>
        <v>4651.094704909814</v>
      </c>
      <c r="M4602" s="4">
        <f>$M$1*gp_need_index[[#This Row],[Normalised travel time adjusted wp (base year)]]</f>
        <v>6829.6719997754872</v>
      </c>
      <c r="N4602" s="115">
        <v>11480.766704685302</v>
      </c>
      <c r="O4602" s="43">
        <f>gp_need_index[[#This Row],[Combined weighted population (base year)]]/gp_need_index[[#This Row],[Registered population (base year)]]</f>
        <v>1.4030736060965223</v>
      </c>
      <c r="P4602" s="77">
        <v>8258.6327482551769</v>
      </c>
      <c r="Q4602" s="4">
        <v>4764.1999842137984</v>
      </c>
      <c r="R4602" s="46">
        <v>11560.394108556811</v>
      </c>
      <c r="S4602" s="110">
        <v>11578.586054841249</v>
      </c>
      <c r="T4602" s="46">
        <v>11614.350427460822</v>
      </c>
      <c r="U4602" s="110">
        <f>$L$1*gp_need_index[[#This Row],[Normalised weighted population 2025/26]]</f>
        <v>4696.3684891824141</v>
      </c>
      <c r="V4602" s="4">
        <f>$M$1*gp_need_index[[#This Row],[Normalised travel time adjusted wp 2025/26]]</f>
        <v>6896.062377966402</v>
      </c>
      <c r="W4602" s="115">
        <v>11592.430867148816</v>
      </c>
      <c r="X4602" s="43">
        <f>gp_need_index[[#This Row],[Combined weighted population 2025/26]]/gp_need_index[[#This Row],[Registered population 2025/26]]</f>
        <v>1.4036743393872284</v>
      </c>
    </row>
    <row r="4603" spans="1:24" ht="13">
      <c r="A4603" s="8" t="s">
        <v>4116</v>
      </c>
      <c r="B4603" s="3" t="s">
        <v>8439</v>
      </c>
      <c r="C4603" s="74" t="s">
        <v>6418</v>
      </c>
      <c r="D4603" s="74" t="s">
        <v>6798</v>
      </c>
      <c r="E4603" s="74" t="s">
        <v>6601</v>
      </c>
      <c r="F4603" s="41">
        <v>1.0015736441261092</v>
      </c>
      <c r="G4603" s="110">
        <v>4612.5</v>
      </c>
      <c r="H4603" s="4">
        <v>2640.0763973565599</v>
      </c>
      <c r="I4603" s="46">
        <v>6471.0098029981555</v>
      </c>
      <c r="J4603" s="110">
        <v>6481.1928695646384</v>
      </c>
      <c r="K4603" s="46">
        <v>6501.2967774861145</v>
      </c>
      <c r="L4603" s="110">
        <f>$L$1*gp_need_index[[#This Row],[Normalised weighted population (base year)]]</f>
        <v>2628.82443683271</v>
      </c>
      <c r="M4603" s="4">
        <f>$M$1*gp_need_index[[#This Row],[Normalised travel time adjusted wp (base year)]]</f>
        <v>3860.1683663007793</v>
      </c>
      <c r="N4603" s="115">
        <v>6488.9928031334894</v>
      </c>
      <c r="O4603" s="43">
        <f>gp_need_index[[#This Row],[Combined weighted population (base year)]]/gp_need_index[[#This Row],[Registered population (base year)]]</f>
        <v>1.4068277079964204</v>
      </c>
      <c r="P4603" s="77">
        <v>4659.4408698856632</v>
      </c>
      <c r="Q4603" s="4">
        <v>2694.2330416508808</v>
      </c>
      <c r="R4603" s="46">
        <v>6537.5920164946237</v>
      </c>
      <c r="S4603" s="110">
        <v>6547.8798597702789</v>
      </c>
      <c r="T4603" s="46">
        <v>6568.1051976538365</v>
      </c>
      <c r="U4603" s="110">
        <f>$L$1*gp_need_index[[#This Row],[Normalised weighted population 2025/26]]</f>
        <v>2655.8732213696817</v>
      </c>
      <c r="V4603" s="4">
        <f>$M$1*gp_need_index[[#This Row],[Normalised travel time adjusted wp 2025/26]]</f>
        <v>3899.836106285677</v>
      </c>
      <c r="W4603" s="115">
        <v>6555.7093276553587</v>
      </c>
      <c r="X4603" s="43">
        <f>gp_need_index[[#This Row],[Combined weighted population 2025/26]]/gp_need_index[[#This Row],[Registered population 2025/26]]</f>
        <v>1.4069733924568995</v>
      </c>
    </row>
    <row r="4604" spans="1:24" ht="13">
      <c r="A4604" s="8" t="s">
        <v>3788</v>
      </c>
      <c r="B4604" s="3" t="s">
        <v>8438</v>
      </c>
      <c r="C4604" s="74" t="s">
        <v>6418</v>
      </c>
      <c r="D4604" s="74" t="s">
        <v>6798</v>
      </c>
      <c r="E4604" s="74" t="s">
        <v>6526</v>
      </c>
      <c r="F4604" s="41">
        <v>1.0015736441261092</v>
      </c>
      <c r="G4604" s="110">
        <v>9906.3333333333321</v>
      </c>
      <c r="H4604" s="4">
        <v>4228.4622993673411</v>
      </c>
      <c r="I4604" s="46">
        <v>10364.253480774825</v>
      </c>
      <c r="J4604" s="110">
        <v>10380.563127386353</v>
      </c>
      <c r="K4604" s="46">
        <v>10412.762429194827</v>
      </c>
      <c r="L4604" s="110">
        <f>$L$1*gp_need_index[[#This Row],[Normalised weighted population (base year)]]</f>
        <v>4210.4406652522421</v>
      </c>
      <c r="M4604" s="4">
        <f>$M$1*gp_need_index[[#This Row],[Normalised travel time adjusted wp (base year)]]</f>
        <v>6182.6151782791731</v>
      </c>
      <c r="N4604" s="115">
        <v>10393.055843531416</v>
      </c>
      <c r="O4604" s="43">
        <f>gp_need_index[[#This Row],[Combined weighted population (base year)]]/gp_need_index[[#This Row],[Registered population (base year)]]</f>
        <v>1.0491324583799675</v>
      </c>
      <c r="P4604" s="77">
        <v>9987.8951170180371</v>
      </c>
      <c r="Q4604" s="4">
        <v>4307.6546387525277</v>
      </c>
      <c r="R4604" s="46">
        <v>10452.580805284977</v>
      </c>
      <c r="S4604" s="110">
        <v>10469.029447671895</v>
      </c>
      <c r="T4604" s="46">
        <v>10501.366580060807</v>
      </c>
      <c r="U4604" s="110">
        <f>$L$1*gp_need_index[[#This Row],[Normalised weighted population 2025/26]]</f>
        <v>4246.323322856123</v>
      </c>
      <c r="V4604" s="4">
        <f>$M$1*gp_need_index[[#This Row],[Normalised travel time adjusted wp 2025/26]]</f>
        <v>6235.2242118307922</v>
      </c>
      <c r="W4604" s="115">
        <v>10481.547534686915</v>
      </c>
      <c r="X4604" s="43">
        <f>gp_need_index[[#This Row],[Combined weighted population 2025/26]]/gp_need_index[[#This Row],[Registered population 2025/26]]</f>
        <v>1.0494250702360461</v>
      </c>
    </row>
    <row r="4605" spans="1:24" ht="13">
      <c r="A4605" s="8" t="s">
        <v>4087</v>
      </c>
      <c r="B4605" s="3" t="s">
        <v>8437</v>
      </c>
      <c r="C4605" s="74" t="s">
        <v>6418</v>
      </c>
      <c r="D4605" s="74" t="s">
        <v>6798</v>
      </c>
      <c r="E4605" s="74" t="s">
        <v>6618</v>
      </c>
      <c r="F4605" s="41">
        <v>1.0015736441261092</v>
      </c>
      <c r="G4605" s="110">
        <v>7685.75</v>
      </c>
      <c r="H4605" s="4">
        <v>3668.4712663769633</v>
      </c>
      <c r="I4605" s="46">
        <v>8991.6767372759914</v>
      </c>
      <c r="J4605" s="110">
        <v>9005.8264365574778</v>
      </c>
      <c r="K4605" s="46">
        <v>9033.7614647353239</v>
      </c>
      <c r="L4605" s="110">
        <f>$L$1*gp_need_index[[#This Row],[Normalised weighted population (base year)]]</f>
        <v>3652.8363044821172</v>
      </c>
      <c r="M4605" s="4">
        <f>$M$1*gp_need_index[[#This Row],[Normalised travel time adjusted wp (base year)]]</f>
        <v>5363.8283912278712</v>
      </c>
      <c r="N4605" s="115">
        <v>9016.6646957099874</v>
      </c>
      <c r="O4605" s="43">
        <f>gp_need_index[[#This Row],[Combined weighted population (base year)]]/gp_need_index[[#This Row],[Registered population (base year)]]</f>
        <v>1.173166534913312</v>
      </c>
      <c r="P4605" s="77">
        <v>7759.6190064782986</v>
      </c>
      <c r="Q4605" s="4">
        <v>3743.7409558515019</v>
      </c>
      <c r="R4605" s="46">
        <v>9084.2368148680034</v>
      </c>
      <c r="S4605" s="110">
        <v>9098.5321707719049</v>
      </c>
      <c r="T4605" s="46">
        <v>9126.6360595632814</v>
      </c>
      <c r="U4605" s="110">
        <f>$L$1*gp_need_index[[#This Row],[Normalised weighted population 2025/26]]</f>
        <v>3690.4385027875928</v>
      </c>
      <c r="V4605" s="4">
        <f>$M$1*gp_need_index[[#This Row],[Normalised travel time adjusted wp 2025/26]]</f>
        <v>5418.9730162555124</v>
      </c>
      <c r="W4605" s="115">
        <v>9109.4115190431057</v>
      </c>
      <c r="X4605" s="43">
        <f>gp_need_index[[#This Row],[Combined weighted population 2025/26]]/gp_need_index[[#This Row],[Registered population 2025/26]]</f>
        <v>1.1739508745774634</v>
      </c>
    </row>
    <row r="4606" spans="1:24" ht="13">
      <c r="A4606" s="8" t="s">
        <v>4233</v>
      </c>
      <c r="B4606" s="3" t="s">
        <v>7897</v>
      </c>
      <c r="C4606" s="74" t="s">
        <v>6418</v>
      </c>
      <c r="D4606" s="74" t="s">
        <v>6798</v>
      </c>
      <c r="E4606" s="74" t="s">
        <v>6553</v>
      </c>
      <c r="F4606" s="41">
        <v>1.0015736441261092</v>
      </c>
      <c r="G4606" s="110">
        <v>7286.25</v>
      </c>
      <c r="H4606" s="4">
        <v>3771.5978382576209</v>
      </c>
      <c r="I4606" s="46">
        <v>9244.4470958374004</v>
      </c>
      <c r="J4606" s="110">
        <v>9258.994565708892</v>
      </c>
      <c r="K4606" s="46">
        <v>9287.7148920347099</v>
      </c>
      <c r="L4606" s="110">
        <f>$L$1*gp_need_index[[#This Row],[Normalised weighted population (base year)]]</f>
        <v>3755.5233526743991</v>
      </c>
      <c r="M4606" s="4">
        <f>$M$1*gp_need_index[[#This Row],[Normalised travel time adjusted wp (base year)]]</f>
        <v>5514.61415291922</v>
      </c>
      <c r="N4606" s="115">
        <v>9270.1375055936187</v>
      </c>
      <c r="O4606" s="43">
        <f>gp_need_index[[#This Row],[Combined weighted population (base year)]]/gp_need_index[[#This Row],[Registered population (base year)]]</f>
        <v>1.2722782646208433</v>
      </c>
      <c r="P4606" s="77">
        <v>7361.492670443864</v>
      </c>
      <c r="Q4606" s="4">
        <v>3851.9808267877806</v>
      </c>
      <c r="R4606" s="46">
        <v>9346.8822895392768</v>
      </c>
      <c r="S4606" s="110">
        <v>9361.590955951644</v>
      </c>
      <c r="T4606" s="46">
        <v>9390.5073906246562</v>
      </c>
      <c r="U4606" s="110">
        <f>$L$1*gp_need_index[[#This Row],[Normalised weighted population 2025/26]]</f>
        <v>3797.1372813490889</v>
      </c>
      <c r="V4606" s="4">
        <f>$M$1*gp_need_index[[#This Row],[Normalised travel time adjusted wp 2025/26]]</f>
        <v>5575.647569009996</v>
      </c>
      <c r="W4606" s="115">
        <v>9372.7848503590849</v>
      </c>
      <c r="X4606" s="43">
        <f>gp_need_index[[#This Row],[Combined weighted population 2025/26]]/gp_need_index[[#This Row],[Registered population 2025/26]]</f>
        <v>1.2732179830852088</v>
      </c>
    </row>
    <row r="4607" spans="1:24" ht="13">
      <c r="A4607" s="8" t="s">
        <v>4084</v>
      </c>
      <c r="B4607" s="3" t="s">
        <v>8436</v>
      </c>
      <c r="C4607" s="74" t="s">
        <v>6418</v>
      </c>
      <c r="D4607" s="74" t="s">
        <v>6798</v>
      </c>
      <c r="E4607" s="74" t="s">
        <v>6618</v>
      </c>
      <c r="F4607" s="41">
        <v>1.0015736441261092</v>
      </c>
      <c r="G4607" s="110">
        <v>4773.5</v>
      </c>
      <c r="H4607" s="4">
        <v>2337.8464619071669</v>
      </c>
      <c r="I4607" s="46">
        <v>5730.2233329510218</v>
      </c>
      <c r="J4607" s="110">
        <v>5739.2406652402142</v>
      </c>
      <c r="K4607" s="46">
        <v>5757.0431235523256</v>
      </c>
      <c r="L4607" s="110">
        <f>$L$1*gp_need_index[[#This Row],[Normalised weighted population (base year)]]</f>
        <v>2327.8826002073542</v>
      </c>
      <c r="M4607" s="4">
        <f>$M$1*gp_need_index[[#This Row],[Normalised travel time adjusted wp (base year)]]</f>
        <v>3418.265079964438</v>
      </c>
      <c r="N4607" s="115">
        <v>5746.1476801717927</v>
      </c>
      <c r="O4607" s="43">
        <f>gp_need_index[[#This Row],[Combined weighted population (base year)]]/gp_need_index[[#This Row],[Registered population (base year)]]</f>
        <v>1.2037598575828623</v>
      </c>
      <c r="P4607" s="77">
        <v>4822.5504816550647</v>
      </c>
      <c r="Q4607" s="4">
        <v>2385.6177518577097</v>
      </c>
      <c r="R4607" s="46">
        <v>5788.7329447182146</v>
      </c>
      <c r="S4607" s="110">
        <v>5797.8423503142849</v>
      </c>
      <c r="T4607" s="46">
        <v>5815.7509440945651</v>
      </c>
      <c r="U4607" s="110">
        <f>$L$1*gp_need_index[[#This Row],[Normalised weighted population 2025/26]]</f>
        <v>2351.651919353174</v>
      </c>
      <c r="V4607" s="4">
        <f>$M$1*gp_need_index[[#This Row],[Normalised travel time adjusted wp 2025/26]]</f>
        <v>3453.1230597595468</v>
      </c>
      <c r="W4607" s="115">
        <v>5804.7749791127208</v>
      </c>
      <c r="X4607" s="43">
        <f>gp_need_index[[#This Row],[Combined weighted population 2025/26]]/gp_need_index[[#This Row],[Registered population 2025/26]]</f>
        <v>1.2036732432753225</v>
      </c>
    </row>
    <row r="4608" spans="1:24" ht="13">
      <c r="A4608" s="8" t="s">
        <v>3898</v>
      </c>
      <c r="B4608" s="3" t="s">
        <v>8435</v>
      </c>
      <c r="C4608" s="74" t="s">
        <v>6418</v>
      </c>
      <c r="D4608" s="74" t="s">
        <v>6798</v>
      </c>
      <c r="E4608" s="74" t="s">
        <v>6553</v>
      </c>
      <c r="F4608" s="41">
        <v>1.0015736441261092</v>
      </c>
      <c r="G4608" s="110">
        <v>8617.9166666666679</v>
      </c>
      <c r="H4608" s="4">
        <v>4430.7478954276876</v>
      </c>
      <c r="I4608" s="46">
        <v>10860.069464138976</v>
      </c>
      <c r="J4608" s="110">
        <v>10877.159348660356</v>
      </c>
      <c r="K4608" s="46">
        <v>10910.899034300566</v>
      </c>
      <c r="L4608" s="110">
        <f>$L$1*gp_need_index[[#This Row],[Normalised weighted population (base year)]]</f>
        <v>4411.8641235563882</v>
      </c>
      <c r="M4608" s="4">
        <f>$M$1*gp_need_index[[#This Row],[Normalised travel time adjusted wp (base year)]]</f>
        <v>6478.385580852485</v>
      </c>
      <c r="N4608" s="115">
        <v>10890.249704408874</v>
      </c>
      <c r="O4608" s="43">
        <f>gp_need_index[[#This Row],[Combined weighted population (base year)]]/gp_need_index[[#This Row],[Registered population (base year)]]</f>
        <v>1.2636754479805297</v>
      </c>
      <c r="P4608" s="77">
        <v>8705.6887243379279</v>
      </c>
      <c r="Q4608" s="4">
        <v>4525.7456877151772</v>
      </c>
      <c r="R4608" s="46">
        <v>10981.781612537163</v>
      </c>
      <c r="S4608" s="110">
        <v>10999.063028665945</v>
      </c>
      <c r="T4608" s="46">
        <v>11033.037348739241</v>
      </c>
      <c r="U4608" s="110">
        <f>$L$1*gp_need_index[[#This Row],[Normalised weighted population 2025/26]]</f>
        <v>4461.3092456794175</v>
      </c>
      <c r="V4608" s="4">
        <f>$M$1*gp_need_index[[#This Row],[Normalised travel time adjusted wp 2025/26]]</f>
        <v>6550.9056447483799</v>
      </c>
      <c r="W4608" s="115">
        <v>11012.214890427796</v>
      </c>
      <c r="X4608" s="43">
        <f>gp_need_index[[#This Row],[Combined weighted population 2025/26]]/gp_need_index[[#This Row],[Registered population 2025/26]]</f>
        <v>1.2649447090431414</v>
      </c>
    </row>
    <row r="4609" spans="1:24" ht="13">
      <c r="A4609" s="8" t="s">
        <v>3806</v>
      </c>
      <c r="B4609" s="3" t="s">
        <v>8434</v>
      </c>
      <c r="C4609" s="74" t="s">
        <v>6418</v>
      </c>
      <c r="D4609" s="74" t="s">
        <v>6798</v>
      </c>
      <c r="E4609" s="74" t="s">
        <v>6621</v>
      </c>
      <c r="F4609" s="41">
        <v>1.0015736441261092</v>
      </c>
      <c r="G4609" s="110">
        <v>9713.4166666666679</v>
      </c>
      <c r="H4609" s="4">
        <v>4722.3135181391162</v>
      </c>
      <c r="I4609" s="46">
        <v>11574.71696626128</v>
      </c>
      <c r="J4609" s="110">
        <v>11592.931451626613</v>
      </c>
      <c r="K4609" s="46">
        <v>11628.891379240855</v>
      </c>
      <c r="L4609" s="110">
        <f>$L$1*gp_need_index[[#This Row],[Normalised weighted population (base year)]]</f>
        <v>4702.1870985625665</v>
      </c>
      <c r="M4609" s="4">
        <f>$M$1*gp_need_index[[#This Row],[Normalised travel time adjusted wp (base year)]]</f>
        <v>6904.6961204332229</v>
      </c>
      <c r="N4609" s="115">
        <v>11606.88321899579</v>
      </c>
      <c r="O4609" s="43">
        <f>gp_need_index[[#This Row],[Combined weighted population (base year)]]/gp_need_index[[#This Row],[Registered population (base year)]]</f>
        <v>1.1949331133736796</v>
      </c>
      <c r="P4609" s="77">
        <v>9804.3332474544768</v>
      </c>
      <c r="Q4609" s="4">
        <v>4816.4703502617222</v>
      </c>
      <c r="R4609" s="46">
        <v>11687.228841295731</v>
      </c>
      <c r="S4609" s="110">
        <v>11705.62038031233</v>
      </c>
      <c r="T4609" s="46">
        <v>11741.777141340131</v>
      </c>
      <c r="U4609" s="110">
        <f>$L$1*gp_need_index[[#This Row],[Normalised weighted population 2025/26]]</f>
        <v>4747.8946427525625</v>
      </c>
      <c r="V4609" s="4">
        <f>$M$1*gp_need_index[[#This Row],[Normalised travel time adjusted wp 2025/26]]</f>
        <v>6971.7224480684117</v>
      </c>
      <c r="W4609" s="115">
        <v>11719.617090820975</v>
      </c>
      <c r="X4609" s="43">
        <f>gp_need_index[[#This Row],[Combined weighted population 2025/26]]/gp_need_index[[#This Row],[Registered population 2025/26]]</f>
        <v>1.1953507490031277</v>
      </c>
    </row>
    <row r="4610" spans="1:24" ht="13">
      <c r="A4610" s="8" t="s">
        <v>3801</v>
      </c>
      <c r="B4610" s="3" t="s">
        <v>8433</v>
      </c>
      <c r="C4610" s="74" t="s">
        <v>6418</v>
      </c>
      <c r="D4610" s="74" t="s">
        <v>6798</v>
      </c>
      <c r="E4610" s="74" t="s">
        <v>6526</v>
      </c>
      <c r="F4610" s="41">
        <v>1.0015736441261092</v>
      </c>
      <c r="G4610" s="110">
        <v>10073.166666666668</v>
      </c>
      <c r="H4610" s="4">
        <v>5185.2285122083767</v>
      </c>
      <c r="I4610" s="46">
        <v>12709.353625858086</v>
      </c>
      <c r="J4610" s="110">
        <v>12729.353625538062</v>
      </c>
      <c r="K4610" s="46">
        <v>12768.838602815849</v>
      </c>
      <c r="L4610" s="110">
        <f>$L$1*gp_need_index[[#This Row],[Normalised weighted population (base year)]]</f>
        <v>5163.1291568317947</v>
      </c>
      <c r="M4610" s="4">
        <f>$M$1*gp_need_index[[#This Row],[Normalised travel time adjusted wp (base year)]]</f>
        <v>7581.5438882408807</v>
      </c>
      <c r="N4610" s="115">
        <v>12744.673045072675</v>
      </c>
      <c r="O4610" s="43">
        <f>gp_need_index[[#This Row],[Combined weighted population (base year)]]/gp_need_index[[#This Row],[Registered population (base year)]]</f>
        <v>1.2652101833325509</v>
      </c>
      <c r="P4610" s="77">
        <v>10159.108611728501</v>
      </c>
      <c r="Q4610" s="4">
        <v>5282.3253309610782</v>
      </c>
      <c r="R4610" s="46">
        <v>12817.632097280673</v>
      </c>
      <c r="S4610" s="110">
        <v>12837.802488741187</v>
      </c>
      <c r="T4610" s="46">
        <v>12877.456376499946</v>
      </c>
      <c r="U4610" s="110">
        <f>$L$1*gp_need_index[[#This Row],[Normalised weighted population 2025/26]]</f>
        <v>5207.116896044723</v>
      </c>
      <c r="V4610" s="4">
        <f>$M$1*gp_need_index[[#This Row],[Normalised travel time adjusted wp 2025/26]]</f>
        <v>7646.0360823897981</v>
      </c>
      <c r="W4610" s="115">
        <v>12853.152978434522</v>
      </c>
      <c r="X4610" s="43">
        <f>gp_need_index[[#This Row],[Combined weighted population 2025/26]]/gp_need_index[[#This Row],[Registered population 2025/26]]</f>
        <v>1.2651851131501632</v>
      </c>
    </row>
    <row r="4611" spans="1:24" ht="13">
      <c r="A4611" s="8" t="s">
        <v>3817</v>
      </c>
      <c r="B4611" s="3" t="s">
        <v>8432</v>
      </c>
      <c r="C4611" s="74" t="s">
        <v>6418</v>
      </c>
      <c r="D4611" s="74" t="s">
        <v>6798</v>
      </c>
      <c r="E4611" s="74" t="s">
        <v>6621</v>
      </c>
      <c r="F4611" s="41">
        <v>1.0015736441261092</v>
      </c>
      <c r="G4611" s="110">
        <v>7958</v>
      </c>
      <c r="H4611" s="4">
        <v>4020.2997860355249</v>
      </c>
      <c r="I4611" s="46">
        <v>9854.0327668077389</v>
      </c>
      <c r="J4611" s="110">
        <v>9869.5395075897122</v>
      </c>
      <c r="K4611" s="46">
        <v>9900.1536734510155</v>
      </c>
      <c r="L4611" s="110">
        <f>$L$1*gp_need_index[[#This Row],[Normalised weighted population (base year)]]</f>
        <v>4003.1653369976834</v>
      </c>
      <c r="M4611" s="4">
        <f>$M$1*gp_need_index[[#This Row],[Normalised travel time adjusted wp (base year)]]</f>
        <v>5878.2518841647652</v>
      </c>
      <c r="N4611" s="115">
        <v>9881.4172211624482</v>
      </c>
      <c r="O4611" s="43">
        <f>gp_need_index[[#This Row],[Combined weighted population (base year)]]/gp_need_index[[#This Row],[Registered population (base year)]]</f>
        <v>1.2416960569442634</v>
      </c>
      <c r="P4611" s="77">
        <v>8039.5027009249143</v>
      </c>
      <c r="Q4611" s="4">
        <v>4103.1891643156087</v>
      </c>
      <c r="R4611" s="46">
        <v>9956.4426343610103</v>
      </c>
      <c r="S4611" s="110">
        <v>9972.1105318295158</v>
      </c>
      <c r="T4611" s="46">
        <v>10002.912762358759</v>
      </c>
      <c r="U4611" s="110">
        <f>$L$1*gp_need_index[[#This Row],[Normalised weighted population 2025/26]]</f>
        <v>4044.7689770156767</v>
      </c>
      <c r="V4611" s="4">
        <f>$M$1*gp_need_index[[#This Row],[Normalised travel time adjusted wp 2025/26]]</f>
        <v>5939.2654631364576</v>
      </c>
      <c r="W4611" s="115">
        <v>9984.0344401521343</v>
      </c>
      <c r="X4611" s="43">
        <f>gp_need_index[[#This Row],[Combined weighted population 2025/26]]/gp_need_index[[#This Row],[Registered population 2025/26]]</f>
        <v>1.2418721420422569</v>
      </c>
    </row>
    <row r="4612" spans="1:24" ht="13">
      <c r="A4612" s="8" t="s">
        <v>4069</v>
      </c>
      <c r="B4612" s="3" t="s">
        <v>8431</v>
      </c>
      <c r="C4612" s="74" t="s">
        <v>6418</v>
      </c>
      <c r="D4612" s="74" t="s">
        <v>6798</v>
      </c>
      <c r="E4612" s="74" t="s">
        <v>6618</v>
      </c>
      <c r="F4612" s="41">
        <v>1.0015736441261092</v>
      </c>
      <c r="G4612" s="110">
        <v>9269</v>
      </c>
      <c r="H4612" s="4">
        <v>4890.9313984561068</v>
      </c>
      <c r="I4612" s="46">
        <v>11988.011050320565</v>
      </c>
      <c r="J4612" s="110">
        <v>12006.875913493634</v>
      </c>
      <c r="K4612" s="46">
        <v>12044.119848776441</v>
      </c>
      <c r="L4612" s="110">
        <f>$L$1*gp_need_index[[#This Row],[Normalised weighted population (base year)]]</f>
        <v>4870.0863323529484</v>
      </c>
      <c r="M4612" s="4">
        <f>$M$1*gp_need_index[[#This Row],[Normalised travel time adjusted wp (base year)]]</f>
        <v>7151.2395190424677</v>
      </c>
      <c r="N4612" s="115">
        <v>12021.325851395417</v>
      </c>
      <c r="O4612" s="43">
        <f>gp_need_index[[#This Row],[Combined weighted population (base year)]]/gp_need_index[[#This Row],[Registered population (base year)]]</f>
        <v>1.2969388123201442</v>
      </c>
      <c r="P4612" s="77">
        <v>9360.1983367831926</v>
      </c>
      <c r="Q4612" s="4">
        <v>4992.80132801947</v>
      </c>
      <c r="R4612" s="46">
        <v>12115.098284891963</v>
      </c>
      <c r="S4612" s="110">
        <v>12134.163138145219</v>
      </c>
      <c r="T4612" s="46">
        <v>12171.643598180997</v>
      </c>
      <c r="U4612" s="110">
        <f>$L$1*gp_need_index[[#This Row],[Normalised weighted population 2025/26]]</f>
        <v>4921.7150638835346</v>
      </c>
      <c r="V4612" s="4">
        <f>$M$1*gp_need_index[[#This Row],[Normalised travel time adjusted wp 2025/26]]</f>
        <v>7226.9572043369208</v>
      </c>
      <c r="W4612" s="115">
        <v>12148.672268220456</v>
      </c>
      <c r="X4612" s="43">
        <f>gp_need_index[[#This Row],[Combined weighted population 2025/26]]/gp_need_index[[#This Row],[Registered population 2025/26]]</f>
        <v>1.2979075689538835</v>
      </c>
    </row>
    <row r="4613" spans="1:24" ht="13">
      <c r="A4613" s="8" t="s">
        <v>3818</v>
      </c>
      <c r="B4613" s="3" t="s">
        <v>8430</v>
      </c>
      <c r="C4613" s="74" t="s">
        <v>6418</v>
      </c>
      <c r="D4613" s="74" t="s">
        <v>6798</v>
      </c>
      <c r="E4613" s="74" t="s">
        <v>6621</v>
      </c>
      <c r="F4613" s="41">
        <v>1.0015736441261092</v>
      </c>
      <c r="G4613" s="110">
        <v>8272.8333333333339</v>
      </c>
      <c r="H4613" s="4">
        <v>3474.5234853623838</v>
      </c>
      <c r="I4613" s="46">
        <v>8516.2973151230126</v>
      </c>
      <c r="J4613" s="110">
        <v>8529.6989363691555</v>
      </c>
      <c r="K4613" s="46">
        <v>8556.1570723119912</v>
      </c>
      <c r="L4613" s="110">
        <f>$L$1*gp_need_index[[#This Row],[Normalised weighted population (base year)]]</f>
        <v>3459.7151255983895</v>
      </c>
      <c r="M4613" s="4">
        <f>$M$1*gp_need_index[[#This Row],[Normalised travel time adjusted wp (base year)]]</f>
        <v>5080.2490638507052</v>
      </c>
      <c r="N4613" s="115">
        <v>8539.9641894490942</v>
      </c>
      <c r="O4613" s="43">
        <f>gp_need_index[[#This Row],[Combined weighted population (base year)]]/gp_need_index[[#This Row],[Registered population (base year)]]</f>
        <v>1.0322901290709463</v>
      </c>
      <c r="P4613" s="77">
        <v>8346.608978049082</v>
      </c>
      <c r="Q4613" s="4">
        <v>3544.5893293433887</v>
      </c>
      <c r="R4613" s="46">
        <v>8600.9927660408157</v>
      </c>
      <c r="S4613" s="110">
        <v>8614.5276677858037</v>
      </c>
      <c r="T4613" s="46">
        <v>8641.1365452422597</v>
      </c>
      <c r="U4613" s="110">
        <f>$L$1*gp_need_index[[#This Row],[Normalised weighted population 2025/26]]</f>
        <v>3494.1223476301238</v>
      </c>
      <c r="V4613" s="4">
        <f>$M$1*gp_need_index[[#This Row],[Normalised travel time adjusted wp 2025/26]]</f>
        <v>5130.7059318291549</v>
      </c>
      <c r="W4613" s="115">
        <v>8624.8282794592778</v>
      </c>
      <c r="X4613" s="43">
        <f>gp_need_index[[#This Row],[Combined weighted population 2025/26]]/gp_need_index[[#This Row],[Registered population 2025/26]]</f>
        <v>1.0333332137808169</v>
      </c>
    </row>
    <row r="4614" spans="1:24" ht="13">
      <c r="A4614" s="8" t="s">
        <v>4078</v>
      </c>
      <c r="B4614" s="3" t="s">
        <v>8429</v>
      </c>
      <c r="C4614" s="74" t="s">
        <v>6418</v>
      </c>
      <c r="D4614" s="74" t="s">
        <v>6798</v>
      </c>
      <c r="E4614" s="74" t="s">
        <v>6618</v>
      </c>
      <c r="F4614" s="41">
        <v>1.0015736441261092</v>
      </c>
      <c r="G4614" s="110">
        <v>6206.7499999999991</v>
      </c>
      <c r="H4614" s="4">
        <v>3557.1992088207903</v>
      </c>
      <c r="I4614" s="46">
        <v>8718.941230088878</v>
      </c>
      <c r="J4614" s="110">
        <v>8732.6617407414979</v>
      </c>
      <c r="K4614" s="46">
        <v>8759.7494437428522</v>
      </c>
      <c r="L4614" s="110">
        <f>$L$1*gp_need_index[[#This Row],[Normalised weighted population (base year)]]</f>
        <v>3542.0384865351784</v>
      </c>
      <c r="M4614" s="4">
        <f>$M$1*gp_need_index[[#This Row],[Normalised travel time adjusted wp (base year)]]</f>
        <v>5201.1327673203159</v>
      </c>
      <c r="N4614" s="115">
        <v>8743.1712538554948</v>
      </c>
      <c r="O4614" s="43">
        <f>gp_need_index[[#This Row],[Combined weighted population (base year)]]/gp_need_index[[#This Row],[Registered population (base year)]]</f>
        <v>1.408655295260079</v>
      </c>
      <c r="P4614" s="77">
        <v>6268.5404954148071</v>
      </c>
      <c r="Q4614" s="4">
        <v>3629.3537208220082</v>
      </c>
      <c r="R4614" s="46">
        <v>8806.6746801316967</v>
      </c>
      <c r="S4614" s="110">
        <v>8820.5332520126394</v>
      </c>
      <c r="T4614" s="46">
        <v>8847.7784472751828</v>
      </c>
      <c r="U4614" s="110">
        <f>$L$1*gp_need_index[[#This Row],[Normalised weighted population 2025/26]]</f>
        <v>3577.6798847746536</v>
      </c>
      <c r="V4614" s="4">
        <f>$M$1*gp_need_index[[#This Row],[Normalised travel time adjusted wp 2025/26]]</f>
        <v>5253.4003050720503</v>
      </c>
      <c r="W4614" s="115">
        <v>8831.0801898467034</v>
      </c>
      <c r="X4614" s="43">
        <f>gp_need_index[[#This Row],[Combined weighted population 2025/26]]/gp_need_index[[#This Row],[Registered population 2025/26]]</f>
        <v>1.4087936731534707</v>
      </c>
    </row>
    <row r="4615" spans="1:24" ht="13">
      <c r="A4615" s="8" t="s">
        <v>4120</v>
      </c>
      <c r="B4615" s="3" t="s">
        <v>8428</v>
      </c>
      <c r="C4615" s="74" t="s">
        <v>6418</v>
      </c>
      <c r="D4615" s="74" t="s">
        <v>6798</v>
      </c>
      <c r="E4615" s="74" t="s">
        <v>6601</v>
      </c>
      <c r="F4615" s="41">
        <v>1.0015736441261092</v>
      </c>
      <c r="G4615" s="110">
        <v>17846.25</v>
      </c>
      <c r="H4615" s="4">
        <v>5316.4166844319425</v>
      </c>
      <c r="I4615" s="46">
        <v>13030.904907232407</v>
      </c>
      <c r="J4615" s="110">
        <v>13051.41091419756</v>
      </c>
      <c r="K4615" s="46">
        <v>13091.894875799215</v>
      </c>
      <c r="L4615" s="110">
        <f>$L$1*gp_need_index[[#This Row],[Normalised weighted population (base year)]]</f>
        <v>5293.7582073054991</v>
      </c>
      <c r="M4615" s="4">
        <f>$M$1*gp_need_index[[#This Row],[Normalised travel time adjusted wp (base year)]]</f>
        <v>7773.359713327337</v>
      </c>
      <c r="N4615" s="115">
        <v>13067.117920632836</v>
      </c>
      <c r="O4615" s="43">
        <f>gp_need_index[[#This Row],[Combined weighted population (base year)]]/gp_need_index[[#This Row],[Registered population (base year)]]</f>
        <v>0.73220524875718074</v>
      </c>
      <c r="P4615" s="77">
        <v>17990.977193585648</v>
      </c>
      <c r="Q4615" s="4">
        <v>5412.5541045882901</v>
      </c>
      <c r="R4615" s="46">
        <v>13133.633934397727</v>
      </c>
      <c r="S4615" s="110">
        <v>13154.30160029306</v>
      </c>
      <c r="T4615" s="46">
        <v>13194.933102425948</v>
      </c>
      <c r="U4615" s="110">
        <f>$L$1*gp_need_index[[#This Row],[Normalised weighted population 2025/26]]</f>
        <v>5335.4915047669128</v>
      </c>
      <c r="V4615" s="4">
        <f>$M$1*gp_need_index[[#This Row],[Normalised travel time adjusted wp 2025/26]]</f>
        <v>7834.5390313245753</v>
      </c>
      <c r="W4615" s="115">
        <v>13170.030536091488</v>
      </c>
      <c r="X4615" s="43">
        <f>gp_need_index[[#This Row],[Combined weighted population 2025/26]]/gp_need_index[[#This Row],[Registered population 2025/26]]</f>
        <v>0.73203530827591845</v>
      </c>
    </row>
    <row r="4616" spans="1:24" ht="13">
      <c r="A4616" s="8" t="s">
        <v>4121</v>
      </c>
      <c r="B4616" s="3" t="s">
        <v>8427</v>
      </c>
      <c r="C4616" s="74" t="s">
        <v>6418</v>
      </c>
      <c r="D4616" s="74" t="s">
        <v>6798</v>
      </c>
      <c r="E4616" s="74" t="s">
        <v>6601</v>
      </c>
      <c r="F4616" s="41">
        <v>1.0015736441261092</v>
      </c>
      <c r="G4616" s="110">
        <v>10506.166666666668</v>
      </c>
      <c r="H4616" s="4">
        <v>3646.7243582707083</v>
      </c>
      <c r="I4616" s="46">
        <v>8938.3735617764578</v>
      </c>
      <c r="J4616" s="110">
        <v>8952.4393808289169</v>
      </c>
      <c r="K4616" s="46">
        <v>8980.2088085572523</v>
      </c>
      <c r="L4616" s="110">
        <f>$L$1*gp_need_index[[#This Row],[Normalised weighted population (base year)]]</f>
        <v>3631.1820813268637</v>
      </c>
      <c r="M4616" s="4">
        <f>$M$1*gp_need_index[[#This Row],[Normalised travel time adjusted wp (base year)]]</f>
        <v>5332.0313088325793</v>
      </c>
      <c r="N4616" s="115">
        <v>8963.2133901594425</v>
      </c>
      <c r="O4616" s="43">
        <f>gp_need_index[[#This Row],[Combined weighted population (base year)]]/gp_need_index[[#This Row],[Registered population (base year)]]</f>
        <v>0.85313832100126352</v>
      </c>
      <c r="P4616" s="77">
        <v>10600.817842118657</v>
      </c>
      <c r="Q4616" s="4">
        <v>3718.6251876348842</v>
      </c>
      <c r="R4616" s="46">
        <v>9023.2930719761571</v>
      </c>
      <c r="S4616" s="110">
        <v>9037.4925241170331</v>
      </c>
      <c r="T4616" s="46">
        <v>9065.4078713492599</v>
      </c>
      <c r="U4616" s="110">
        <f>$L$1*gp_need_index[[#This Row],[Normalised weighted population 2025/26]]</f>
        <v>3665.6803266352549</v>
      </c>
      <c r="V4616" s="4">
        <f>$M$1*gp_need_index[[#This Row],[Normalised travel time adjusted wp 2025/26]]</f>
        <v>5382.6185590819596</v>
      </c>
      <c r="W4616" s="115">
        <v>9048.2988857172149</v>
      </c>
      <c r="X4616" s="43">
        <f>gp_need_index[[#This Row],[Combined weighted population 2025/26]]/gp_need_index[[#This Row],[Registered population 2025/26]]</f>
        <v>0.85354724705927421</v>
      </c>
    </row>
    <row r="4617" spans="1:24" ht="13">
      <c r="A4617" s="8" t="s">
        <v>3799</v>
      </c>
      <c r="B4617" s="3" t="s">
        <v>8426</v>
      </c>
      <c r="C4617" s="74" t="s">
        <v>6418</v>
      </c>
      <c r="D4617" s="74" t="s">
        <v>6798</v>
      </c>
      <c r="E4617" s="74" t="s">
        <v>6526</v>
      </c>
      <c r="F4617" s="41">
        <v>1.0015736441261092</v>
      </c>
      <c r="G4617" s="110">
        <v>11652.166666666668</v>
      </c>
      <c r="H4617" s="4">
        <v>5640.5748258421572</v>
      </c>
      <c r="I4617" s="46">
        <v>13825.438926356803</v>
      </c>
      <c r="J4617" s="110">
        <v>13847.195247114145</v>
      </c>
      <c r="K4617" s="46">
        <v>13890.147639339031</v>
      </c>
      <c r="L4617" s="110">
        <f>$L$1*gp_need_index[[#This Row],[Normalised weighted population (base year)]]</f>
        <v>5616.534792252316</v>
      </c>
      <c r="M4617" s="4">
        <f>$M$1*gp_need_index[[#This Row],[Normalised travel time adjusted wp (base year)]]</f>
        <v>8247.3251653890511</v>
      </c>
      <c r="N4617" s="115">
        <v>13863.859957641367</v>
      </c>
      <c r="O4617" s="43">
        <f>gp_need_index[[#This Row],[Combined weighted population (base year)]]/gp_need_index[[#This Row],[Registered population (base year)]]</f>
        <v>1.1898096168931127</v>
      </c>
      <c r="P4617" s="77">
        <v>11753.936513345676</v>
      </c>
      <c r="Q4617" s="4">
        <v>5747.332819085259</v>
      </c>
      <c r="R4617" s="46">
        <v>13945.978901352268</v>
      </c>
      <c r="S4617" s="110">
        <v>13967.924909133222</v>
      </c>
      <c r="T4617" s="46">
        <v>14011.069561580967</v>
      </c>
      <c r="U4617" s="110">
        <f>$L$1*gp_need_index[[#This Row],[Normalised weighted population 2025/26]]</f>
        <v>5665.5037231503138</v>
      </c>
      <c r="V4617" s="4">
        <f>$M$1*gp_need_index[[#This Row],[Normalised travel time adjusted wp 2025/26]]</f>
        <v>8319.1229920391215</v>
      </c>
      <c r="W4617" s="115">
        <v>13984.626715189435</v>
      </c>
      <c r="X4617" s="43">
        <f>gp_need_index[[#This Row],[Combined weighted population 2025/26]]/gp_need_index[[#This Row],[Registered population 2025/26]]</f>
        <v>1.1897823932697769</v>
      </c>
    </row>
    <row r="4618" spans="1:24" ht="13">
      <c r="A4618" s="8" t="s">
        <v>3891</v>
      </c>
      <c r="B4618" s="3" t="s">
        <v>8425</v>
      </c>
      <c r="C4618" s="74" t="s">
        <v>6418</v>
      </c>
      <c r="D4618" s="74" t="s">
        <v>6798</v>
      </c>
      <c r="E4618" s="74" t="s">
        <v>6565</v>
      </c>
      <c r="F4618" s="41">
        <v>1.0015736441261092</v>
      </c>
      <c r="G4618" s="110">
        <v>13317.5</v>
      </c>
      <c r="H4618" s="4">
        <v>5977.5942906784121</v>
      </c>
      <c r="I4618" s="46">
        <v>14651.496938518963</v>
      </c>
      <c r="J4618" s="110">
        <v>14674.55318061497</v>
      </c>
      <c r="K4618" s="46">
        <v>14720.071941106926</v>
      </c>
      <c r="L4618" s="110">
        <f>$L$1*gp_need_index[[#This Row],[Normalised weighted population (base year)]]</f>
        <v>5952.1178858843505</v>
      </c>
      <c r="M4618" s="4">
        <f>$M$1*gp_need_index[[#This Row],[Normalised travel time adjusted wp (base year)]]</f>
        <v>8740.0957072912242</v>
      </c>
      <c r="N4618" s="115">
        <v>14692.213593175575</v>
      </c>
      <c r="O4618" s="43">
        <f>gp_need_index[[#This Row],[Combined weighted population (base year)]]/gp_need_index[[#This Row],[Registered population (base year)]]</f>
        <v>1.103226100482491</v>
      </c>
      <c r="P4618" s="77">
        <v>13443.344673700009</v>
      </c>
      <c r="Q4618" s="4">
        <v>6106.4336371008494</v>
      </c>
      <c r="R4618" s="46">
        <v>14817.341773339354</v>
      </c>
      <c r="S4618" s="110">
        <v>14840.658996185522</v>
      </c>
      <c r="T4618" s="46">
        <v>14886.499382545793</v>
      </c>
      <c r="U4618" s="110">
        <f>$L$1*gp_need_index[[#This Row],[Normalised weighted population 2025/26]]</f>
        <v>6019.4917529887289</v>
      </c>
      <c r="V4618" s="4">
        <f>$M$1*gp_need_index[[#This Row],[Normalised travel time adjusted wp 2025/26]]</f>
        <v>8838.9125997843421</v>
      </c>
      <c r="W4618" s="115">
        <v>14858.404352773072</v>
      </c>
      <c r="X4618" s="43">
        <f>gp_need_index[[#This Row],[Combined weighted population 2025/26]]/gp_need_index[[#This Row],[Registered population 2025/26]]</f>
        <v>1.1052609832909683</v>
      </c>
    </row>
    <row r="4619" spans="1:24" ht="13">
      <c r="A4619" s="8" t="s">
        <v>3904</v>
      </c>
      <c r="B4619" s="3" t="s">
        <v>8424</v>
      </c>
      <c r="C4619" s="74" t="s">
        <v>6418</v>
      </c>
      <c r="D4619" s="74" t="s">
        <v>6798</v>
      </c>
      <c r="E4619" s="74" t="s">
        <v>6553</v>
      </c>
      <c r="F4619" s="41">
        <v>1.0015736441261092</v>
      </c>
      <c r="G4619" s="110">
        <v>6356.75</v>
      </c>
      <c r="H4619" s="4">
        <v>4005.112382107729</v>
      </c>
      <c r="I4619" s="46">
        <v>9816.8073896189344</v>
      </c>
      <c r="J4619" s="110">
        <v>9832.2555509047525</v>
      </c>
      <c r="K4619" s="46">
        <v>9862.7540662604733</v>
      </c>
      <c r="L4619" s="110">
        <f>$L$1*gp_need_index[[#This Row],[Normalised weighted population (base year)]]</f>
        <v>3988.0426615260894</v>
      </c>
      <c r="M4619" s="4">
        <f>$M$1*gp_need_index[[#This Row],[Normalised travel time adjusted wp (base year)]]</f>
        <v>5856.0457327567947</v>
      </c>
      <c r="N4619" s="115">
        <v>9844.0883942828841</v>
      </c>
      <c r="O4619" s="43">
        <f>gp_need_index[[#This Row],[Combined weighted population (base year)]]/gp_need_index[[#This Row],[Registered population (base year)]]</f>
        <v>1.5486039869875148</v>
      </c>
      <c r="P4619" s="77">
        <v>6424.6492253205706</v>
      </c>
      <c r="Q4619" s="4">
        <v>4092.5531795234419</v>
      </c>
      <c r="R4619" s="46">
        <v>9930.6342769584062</v>
      </c>
      <c r="S4619" s="110">
        <v>9946.2615612568807</v>
      </c>
      <c r="T4619" s="46">
        <v>9976.9839485124285</v>
      </c>
      <c r="U4619" s="110">
        <f>$L$1*gp_need_index[[#This Row],[Normalised weighted population 2025/26]]</f>
        <v>4034.2844247309554</v>
      </c>
      <c r="V4619" s="4">
        <f>$M$1*gp_need_index[[#This Row],[Normalised travel time adjusted wp 2025/26]]</f>
        <v>5923.8701365714687</v>
      </c>
      <c r="W4619" s="115">
        <v>9958.1545613024246</v>
      </c>
      <c r="X4619" s="43">
        <f>gp_need_index[[#This Row],[Combined weighted population 2025/26]]/gp_need_index[[#This Row],[Registered population 2025/26]]</f>
        <v>1.5499919469619825</v>
      </c>
    </row>
    <row r="4620" spans="1:24" ht="13">
      <c r="A4620" s="8" t="s">
        <v>3889</v>
      </c>
      <c r="B4620" s="3" t="s">
        <v>8423</v>
      </c>
      <c r="C4620" s="74" t="s">
        <v>6418</v>
      </c>
      <c r="D4620" s="74" t="s">
        <v>6798</v>
      </c>
      <c r="E4620" s="74" t="s">
        <v>6619</v>
      </c>
      <c r="F4620" s="41">
        <v>1.0015736441261092</v>
      </c>
      <c r="G4620" s="110">
        <v>13951.916666666668</v>
      </c>
      <c r="H4620" s="4">
        <v>5953.835132324456</v>
      </c>
      <c r="I4620" s="46">
        <v>14593.261598521463</v>
      </c>
      <c r="J4620" s="110">
        <v>14616.226198916751</v>
      </c>
      <c r="K4620" s="46">
        <v>14661.564035882282</v>
      </c>
      <c r="L4620" s="110">
        <f>$L$1*gp_need_index[[#This Row],[Normalised weighted population (base year)]]</f>
        <v>5928.4599886575897</v>
      </c>
      <c r="M4620" s="4">
        <f>$M$1*gp_need_index[[#This Row],[Normalised travel time adjusted wp (base year)]]</f>
        <v>8705.3564279356342</v>
      </c>
      <c r="N4620" s="115">
        <v>14633.816416593225</v>
      </c>
      <c r="O4620" s="43">
        <f>gp_need_index[[#This Row],[Combined weighted population (base year)]]/gp_need_index[[#This Row],[Registered population (base year)]]</f>
        <v>1.0488749873023342</v>
      </c>
      <c r="P4620" s="77">
        <v>14076.860068526388</v>
      </c>
      <c r="Q4620" s="4">
        <v>6066.6933063404722</v>
      </c>
      <c r="R4620" s="46">
        <v>14720.91133651541</v>
      </c>
      <c r="S4620" s="110">
        <v>14744.076812171092</v>
      </c>
      <c r="T4620" s="46">
        <v>14789.618871844395</v>
      </c>
      <c r="U4620" s="110">
        <f>$L$1*gp_need_index[[#This Row],[Normalised weighted population 2025/26]]</f>
        <v>5980.3172351785743</v>
      </c>
      <c r="V4620" s="4">
        <f>$M$1*gp_need_index[[#This Row],[Normalised travel time adjusted wp 2025/26]]</f>
        <v>8781.3894477855483</v>
      </c>
      <c r="W4620" s="115">
        <v>14761.706682964123</v>
      </c>
      <c r="X4620" s="43">
        <f>gp_need_index[[#This Row],[Combined weighted population 2025/26]]/gp_need_index[[#This Row],[Registered population 2025/26]]</f>
        <v>1.0486505237037158</v>
      </c>
    </row>
    <row r="4621" spans="1:24" ht="13">
      <c r="A4621" s="8" t="s">
        <v>4248</v>
      </c>
      <c r="B4621" s="3" t="s">
        <v>8422</v>
      </c>
      <c r="C4621" s="74" t="s">
        <v>6418</v>
      </c>
      <c r="D4621" s="74" t="s">
        <v>6798</v>
      </c>
      <c r="E4621" s="74" t="s">
        <v>6566</v>
      </c>
      <c r="F4621" s="41">
        <v>1.0015736441261092</v>
      </c>
      <c r="G4621" s="110">
        <v>6892.0833333333339</v>
      </c>
      <c r="H4621" s="4">
        <v>2995.0737879823478</v>
      </c>
      <c r="I4621" s="46">
        <v>7341.132954388152</v>
      </c>
      <c r="J4621" s="110">
        <v>7352.6852851408112</v>
      </c>
      <c r="K4621" s="46">
        <v>7375.4924613694657</v>
      </c>
      <c r="L4621" s="110">
        <f>$L$1*gp_need_index[[#This Row],[Normalised weighted population (base year)]]</f>
        <v>2982.3088346415511</v>
      </c>
      <c r="M4621" s="4">
        <f>$M$1*gp_need_index[[#This Row],[Normalised travel time adjusted wp (base year)]]</f>
        <v>4379.225200710981</v>
      </c>
      <c r="N4621" s="115">
        <v>7361.5340353525316</v>
      </c>
      <c r="O4621" s="43">
        <f>gp_need_index[[#This Row],[Combined weighted population (base year)]]/gp_need_index[[#This Row],[Registered population (base year)]]</f>
        <v>1.0681144843024046</v>
      </c>
      <c r="P4621" s="77">
        <v>6949.9289078364836</v>
      </c>
      <c r="Q4621" s="4">
        <v>3052.5763717697068</v>
      </c>
      <c r="R4621" s="46">
        <v>7407.1168341078219</v>
      </c>
      <c r="S4621" s="110">
        <v>7418.7730000052197</v>
      </c>
      <c r="T4621" s="46">
        <v>7441.6883854154494</v>
      </c>
      <c r="U4621" s="110">
        <f>$L$1*gp_need_index[[#This Row],[Normalised weighted population 2025/26]]</f>
        <v>3009.1145482357001</v>
      </c>
      <c r="V4621" s="4">
        <f>$M$1*gp_need_index[[#This Row],[Normalised travel time adjusted wp 2025/26]]</f>
        <v>4418.5292689186108</v>
      </c>
      <c r="W4621" s="115">
        <v>7427.6438171543105</v>
      </c>
      <c r="X4621" s="43">
        <f>gp_need_index[[#This Row],[Combined weighted population 2025/26]]/gp_need_index[[#This Row],[Registered population 2025/26]]</f>
        <v>1.0687366612886029</v>
      </c>
    </row>
    <row r="4622" spans="1:24" ht="13">
      <c r="A4622" s="8" t="s">
        <v>4083</v>
      </c>
      <c r="B4622" s="3" t="s">
        <v>8421</v>
      </c>
      <c r="C4622" s="74" t="s">
        <v>6418</v>
      </c>
      <c r="D4622" s="74" t="s">
        <v>6798</v>
      </c>
      <c r="E4622" s="74" t="s">
        <v>6618</v>
      </c>
      <c r="F4622" s="41">
        <v>1.0015736441261092</v>
      </c>
      <c r="G4622" s="110">
        <v>11959.083333333336</v>
      </c>
      <c r="H4622" s="4">
        <v>7047.7460430804267</v>
      </c>
      <c r="I4622" s="46">
        <v>17274.51288132383</v>
      </c>
      <c r="J4622" s="110">
        <v>17301.696817050921</v>
      </c>
      <c r="K4622" s="46">
        <v>17355.364672134925</v>
      </c>
      <c r="L4622" s="110">
        <f>$L$1*gp_need_index[[#This Row],[Normalised weighted population (base year)]]</f>
        <v>7017.7086697914328</v>
      </c>
      <c r="M4622" s="4">
        <f>$M$1*gp_need_index[[#This Row],[Normalised travel time adjusted wp (base year)]]</f>
        <v>10304.81025339293</v>
      </c>
      <c r="N4622" s="115">
        <v>17322.518923184361</v>
      </c>
      <c r="O4622" s="43">
        <f>gp_need_index[[#This Row],[Combined weighted population (base year)]]/gp_need_index[[#This Row],[Registered population (base year)]]</f>
        <v>1.4484821654266442</v>
      </c>
      <c r="P4622" s="77">
        <v>12073.668536076646</v>
      </c>
      <c r="Q4622" s="4">
        <v>7191.3013477284603</v>
      </c>
      <c r="R4622" s="46">
        <v>17449.78758419097</v>
      </c>
      <c r="S4622" s="110">
        <v>17477.247339924685</v>
      </c>
      <c r="T4622" s="46">
        <v>17531.231719646781</v>
      </c>
      <c r="U4622" s="110">
        <f>$L$1*gp_need_index[[#This Row],[Normalised weighted population 2025/26]]</f>
        <v>7088.9133868422787</v>
      </c>
      <c r="V4622" s="4">
        <f>$M$1*gp_need_index[[#This Row],[Normalised travel time adjusted wp 2025/26]]</f>
        <v>10409.231945974467</v>
      </c>
      <c r="W4622" s="115">
        <v>17498.145332816744</v>
      </c>
      <c r="X4622" s="43">
        <f>gp_need_index[[#This Row],[Combined weighted population 2025/26]]/gp_need_index[[#This Row],[Registered population 2025/26]]</f>
        <v>1.4492815734117204</v>
      </c>
    </row>
    <row r="4623" spans="1:24" ht="13">
      <c r="A4623" s="8" t="s">
        <v>4124</v>
      </c>
      <c r="B4623" s="3" t="s">
        <v>8420</v>
      </c>
      <c r="C4623" s="74" t="s">
        <v>6418</v>
      </c>
      <c r="D4623" s="74" t="s">
        <v>6798</v>
      </c>
      <c r="E4623" s="74" t="s">
        <v>6565</v>
      </c>
      <c r="F4623" s="41">
        <v>1.0015736441261092</v>
      </c>
      <c r="G4623" s="110">
        <v>7159.75</v>
      </c>
      <c r="H4623" s="4">
        <v>2798.1491489456739</v>
      </c>
      <c r="I4623" s="46">
        <v>6858.4570473825388</v>
      </c>
      <c r="J4623" s="110">
        <v>6869.2498180293242</v>
      </c>
      <c r="K4623" s="46">
        <v>6890.5574335579067</v>
      </c>
      <c r="L4623" s="110">
        <f>$L$1*gp_need_index[[#This Row],[Normalised weighted population (base year)]]</f>
        <v>2786.2234850537857</v>
      </c>
      <c r="M4623" s="4">
        <f>$M$1*gp_need_index[[#This Row],[Normalised travel time adjusted wp (base year)]]</f>
        <v>4091.2932821817681</v>
      </c>
      <c r="N4623" s="115">
        <v>6877.5167672355537</v>
      </c>
      <c r="O4623" s="43">
        <f>gp_need_index[[#This Row],[Combined weighted population (base year)]]/gp_need_index[[#This Row],[Registered population (base year)]]</f>
        <v>0.96058057435462885</v>
      </c>
      <c r="P4623" s="77">
        <v>7229.8234533187715</v>
      </c>
      <c r="Q4623" s="4">
        <v>2857.379234480627</v>
      </c>
      <c r="R4623" s="46">
        <v>6933.4684055361959</v>
      </c>
      <c r="S4623" s="110">
        <v>6944.3792173661313</v>
      </c>
      <c r="T4623" s="46">
        <v>6965.8292773963585</v>
      </c>
      <c r="U4623" s="110">
        <f>$L$1*gp_need_index[[#This Row],[Normalised weighted population 2025/26]]</f>
        <v>2816.6965792628198</v>
      </c>
      <c r="V4623" s="4">
        <f>$M$1*gp_need_index[[#This Row],[Normalised travel time adjusted wp 2025/26]]</f>
        <v>4135.9862104394861</v>
      </c>
      <c r="W4623" s="115">
        <v>6952.6827897023059</v>
      </c>
      <c r="X4623" s="43">
        <f>gp_need_index[[#This Row],[Combined weighted population 2025/26]]/gp_need_index[[#This Row],[Registered population 2025/26]]</f>
        <v>0.96166702196728648</v>
      </c>
    </row>
    <row r="4624" spans="1:24" ht="13">
      <c r="A4624" s="8" t="s">
        <v>3815</v>
      </c>
      <c r="B4624" s="3" t="s">
        <v>8419</v>
      </c>
      <c r="C4624" s="74" t="s">
        <v>6418</v>
      </c>
      <c r="D4624" s="74" t="s">
        <v>6798</v>
      </c>
      <c r="E4624" s="74" t="s">
        <v>6621</v>
      </c>
      <c r="F4624" s="41">
        <v>1.0015736441261092</v>
      </c>
      <c r="G4624" s="110">
        <v>9068.4166666666661</v>
      </c>
      <c r="H4624" s="4">
        <v>4075.856701333536</v>
      </c>
      <c r="I4624" s="46">
        <v>9990.2066077911804</v>
      </c>
      <c r="J4624" s="110">
        <v>10005.927637738148</v>
      </c>
      <c r="K4624" s="46">
        <v>10036.964863746753</v>
      </c>
      <c r="L4624" s="110">
        <f>$L$1*gp_need_index[[#This Row],[Normalised weighted population (base year)]]</f>
        <v>4058.4854696713792</v>
      </c>
      <c r="M4624" s="4">
        <f>$M$1*gp_need_index[[#This Row],[Normalised travel time adjusted wp (base year)]]</f>
        <v>5959.4840209231434</v>
      </c>
      <c r="N4624" s="115">
        <v>10017.969490594522</v>
      </c>
      <c r="O4624" s="43">
        <f>gp_need_index[[#This Row],[Combined weighted population (base year)]]/gp_need_index[[#This Row],[Registered population (base year)]]</f>
        <v>1.1047098803276414</v>
      </c>
      <c r="P4624" s="77">
        <v>9150.2315811061562</v>
      </c>
      <c r="Q4624" s="4">
        <v>4158.2014585883453</v>
      </c>
      <c r="R4624" s="46">
        <v>10089.930692107537</v>
      </c>
      <c r="S4624" s="110">
        <v>10105.80865227402</v>
      </c>
      <c r="T4624" s="46">
        <v>10137.023854592346</v>
      </c>
      <c r="U4624" s="110">
        <f>$L$1*gp_need_index[[#This Row],[Normalised weighted population 2025/26]]</f>
        <v>4098.9980199181955</v>
      </c>
      <c r="V4624" s="4">
        <f>$M$1*gp_need_index[[#This Row],[Normalised travel time adjusted wp 2025/26]]</f>
        <v>6018.8944069500822</v>
      </c>
      <c r="W4624" s="115">
        <v>10117.892426868279</v>
      </c>
      <c r="X4624" s="43">
        <f>gp_need_index[[#This Row],[Combined weighted population 2025/26]]/gp_need_index[[#This Row],[Registered population 2025/26]]</f>
        <v>1.1057526071537025</v>
      </c>
    </row>
    <row r="4625" spans="1:24" ht="13">
      <c r="A4625" s="8" t="s">
        <v>4126</v>
      </c>
      <c r="B4625" s="3" t="s">
        <v>8418</v>
      </c>
      <c r="C4625" s="74" t="s">
        <v>6418</v>
      </c>
      <c r="D4625" s="74" t="s">
        <v>6798</v>
      </c>
      <c r="E4625" s="74" t="s">
        <v>6601</v>
      </c>
      <c r="F4625" s="41">
        <v>1.0015736441261092</v>
      </c>
      <c r="G4625" s="110">
        <v>8441.1666666666661</v>
      </c>
      <c r="H4625" s="4">
        <v>3759.6854455065263</v>
      </c>
      <c r="I4625" s="46">
        <v>9215.2489974995333</v>
      </c>
      <c r="J4625" s="110">
        <v>9229.7505199550815</v>
      </c>
      <c r="K4625" s="46">
        <v>9258.380134645724</v>
      </c>
      <c r="L4625" s="110">
        <f>$L$1*gp_need_index[[#This Row],[Normalised weighted population (base year)]]</f>
        <v>3743.6617303377943</v>
      </c>
      <c r="M4625" s="4">
        <f>$M$1*gp_need_index[[#This Row],[Normalised travel time adjusted wp (base year)]]</f>
        <v>5497.1965351143836</v>
      </c>
      <c r="N4625" s="115">
        <v>9240.8582654521779</v>
      </c>
      <c r="O4625" s="43">
        <f>gp_need_index[[#This Row],[Combined weighted population (base year)]]/gp_need_index[[#This Row],[Registered population (base year)]]</f>
        <v>1.0947370938597167</v>
      </c>
      <c r="P4625" s="77">
        <v>8521.0268998140928</v>
      </c>
      <c r="Q4625" s="4">
        <v>3835.7594342512211</v>
      </c>
      <c r="R4625" s="46">
        <v>9307.5208665650953</v>
      </c>
      <c r="S4625" s="110">
        <v>9322.1675921054048</v>
      </c>
      <c r="T4625" s="46">
        <v>9350.9622544076083</v>
      </c>
      <c r="U4625" s="110">
        <f>$L$1*gp_need_index[[#This Row],[Normalised weighted population 2025/26]]</f>
        <v>3781.1468449669505</v>
      </c>
      <c r="V4625" s="4">
        <f>$M$1*gp_need_index[[#This Row],[Normalised travel time adjusted wp 2025/26]]</f>
        <v>5552.1675020186331</v>
      </c>
      <c r="W4625" s="115">
        <v>9333.3143469855841</v>
      </c>
      <c r="X4625" s="43">
        <f>gp_need_index[[#This Row],[Combined weighted population 2025/26]]/gp_need_index[[#This Row],[Registered population 2025/26]]</f>
        <v>1.095327412613756</v>
      </c>
    </row>
    <row r="4626" spans="1:24" ht="13">
      <c r="A4626" s="8" t="s">
        <v>3783</v>
      </c>
      <c r="B4626" s="3" t="s">
        <v>7598</v>
      </c>
      <c r="C4626" s="74" t="s">
        <v>6418</v>
      </c>
      <c r="D4626" s="74" t="s">
        <v>6798</v>
      </c>
      <c r="E4626" s="74" t="s">
        <v>6526</v>
      </c>
      <c r="F4626" s="41">
        <v>1.0015736441261092</v>
      </c>
      <c r="G4626" s="110">
        <v>10367.666666666668</v>
      </c>
      <c r="H4626" s="4">
        <v>5977.6063799507128</v>
      </c>
      <c r="I4626" s="46">
        <v>14651.526570161308</v>
      </c>
      <c r="J4626" s="110">
        <v>14674.582858886975</v>
      </c>
      <c r="K4626" s="46">
        <v>14720.101711437486</v>
      </c>
      <c r="L4626" s="110">
        <f>$L$1*gp_need_index[[#This Row],[Normalised weighted population (base year)]]</f>
        <v>5952.1299236323784</v>
      </c>
      <c r="M4626" s="4">
        <f>$M$1*gp_need_index[[#This Row],[Normalised travel time adjusted wp (base year)]]</f>
        <v>8740.1133835321689</v>
      </c>
      <c r="N4626" s="115">
        <v>14692.243307164546</v>
      </c>
      <c r="O4626" s="43">
        <f>gp_need_index[[#This Row],[Combined weighted population (base year)]]/gp_need_index[[#This Row],[Registered population (base year)]]</f>
        <v>1.4171214970097301</v>
      </c>
      <c r="P4626" s="77">
        <v>10467.485845063922</v>
      </c>
      <c r="Q4626" s="4">
        <v>6096.939718022013</v>
      </c>
      <c r="R4626" s="46">
        <v>14794.304653455687</v>
      </c>
      <c r="S4626" s="110">
        <v>14817.585624073467</v>
      </c>
      <c r="T4626" s="46">
        <v>14863.354740533086</v>
      </c>
      <c r="U4626" s="110">
        <f>$L$1*gp_need_index[[#This Row],[Normalised weighted population 2025/26]]</f>
        <v>6010.1330059696202</v>
      </c>
      <c r="V4626" s="4">
        <f>$M$1*gp_need_index[[#This Row],[Normalised travel time adjusted wp 2025/26]]</f>
        <v>8825.170385268586</v>
      </c>
      <c r="W4626" s="115">
        <v>14835.303391238205</v>
      </c>
      <c r="X4626" s="43">
        <f>gp_need_index[[#This Row],[Combined weighted population 2025/26]]/gp_need_index[[#This Row],[Registered population 2025/26]]</f>
        <v>1.4172747506731986</v>
      </c>
    </row>
    <row r="4627" spans="1:24" ht="13">
      <c r="A4627" s="8" t="s">
        <v>4123</v>
      </c>
      <c r="B4627" s="3" t="s">
        <v>8417</v>
      </c>
      <c r="C4627" s="74" t="s">
        <v>6418</v>
      </c>
      <c r="D4627" s="74" t="s">
        <v>6798</v>
      </c>
      <c r="E4627" s="74" t="s">
        <v>6601</v>
      </c>
      <c r="F4627" s="41">
        <v>1.0015736441261092</v>
      </c>
      <c r="G4627" s="110">
        <v>10115.75</v>
      </c>
      <c r="H4627" s="4">
        <v>5517.4173982846933</v>
      </c>
      <c r="I4627" s="46">
        <v>13523.57155546013</v>
      </c>
      <c r="J4627" s="110">
        <v>13544.852844402398</v>
      </c>
      <c r="K4627" s="46">
        <v>13586.867405591052</v>
      </c>
      <c r="L4627" s="110">
        <f>$L$1*gp_need_index[[#This Row],[Normalised weighted population (base year)]]</f>
        <v>5493.9022595480783</v>
      </c>
      <c r="M4627" s="4">
        <f>$M$1*gp_need_index[[#This Row],[Normalised travel time adjusted wp (base year)]]</f>
        <v>8067.251434792347</v>
      </c>
      <c r="N4627" s="115">
        <v>13561.153694340424</v>
      </c>
      <c r="O4627" s="43">
        <f>gp_need_index[[#This Row],[Combined weighted population (base year)]]/gp_need_index[[#This Row],[Registered population (base year)]]</f>
        <v>1.3405979481838148</v>
      </c>
      <c r="P4627" s="77">
        <v>10217.682450489719</v>
      </c>
      <c r="Q4627" s="4">
        <v>5629.6402371792456</v>
      </c>
      <c r="R4627" s="46">
        <v>13660.396298817659</v>
      </c>
      <c r="S4627" s="110">
        <v>13681.892901213616</v>
      </c>
      <c r="T4627" s="46">
        <v>13724.154047224229</v>
      </c>
      <c r="U4627" s="110">
        <f>$L$1*gp_need_index[[#This Row],[Normalised weighted population 2025/26]]</f>
        <v>5549.4868189679983</v>
      </c>
      <c r="V4627" s="4">
        <f>$M$1*gp_need_index[[#This Row],[Normalised travel time adjusted wp 2025/26]]</f>
        <v>8148.7658724939556</v>
      </c>
      <c r="W4627" s="115">
        <v>13698.252691461954</v>
      </c>
      <c r="X4627" s="43">
        <f>gp_need_index[[#This Row],[Combined weighted population 2025/26]]/gp_need_index[[#This Row],[Registered population 2025/26]]</f>
        <v>1.3406418488573615</v>
      </c>
    </row>
    <row r="4628" spans="1:24" ht="13">
      <c r="A4628" s="8" t="s">
        <v>3812</v>
      </c>
      <c r="B4628" s="3" t="s">
        <v>8416</v>
      </c>
      <c r="C4628" s="74" t="s">
        <v>6418</v>
      </c>
      <c r="D4628" s="74" t="s">
        <v>6798</v>
      </c>
      <c r="E4628" s="74" t="s">
        <v>6621</v>
      </c>
      <c r="F4628" s="41">
        <v>1.0015736441261092</v>
      </c>
      <c r="G4628" s="110">
        <v>13287.333333333334</v>
      </c>
      <c r="H4628" s="4">
        <v>5360.7741670241649</v>
      </c>
      <c r="I4628" s="46">
        <v>13139.628164247997</v>
      </c>
      <c r="J4628" s="110">
        <v>13160.305262927925</v>
      </c>
      <c r="K4628" s="46">
        <v>13201.127002158497</v>
      </c>
      <c r="L4628" s="110">
        <f>$L$1*gp_need_index[[#This Row],[Normalised weighted population (base year)]]</f>
        <v>5337.9266390643579</v>
      </c>
      <c r="M4628" s="4">
        <f>$M$1*gp_need_index[[#This Row],[Normalised travel time adjusted wp (base year)]]</f>
        <v>7838.2166815888149</v>
      </c>
      <c r="N4628" s="115">
        <v>13176.143320653173</v>
      </c>
      <c r="O4628" s="43">
        <f>gp_need_index[[#This Row],[Combined weighted population (base year)]]/gp_need_index[[#This Row],[Registered population (base year)]]</f>
        <v>0.99163187903164707</v>
      </c>
      <c r="P4628" s="77">
        <v>13407.222995519152</v>
      </c>
      <c r="Q4628" s="4">
        <v>5466.751384116893</v>
      </c>
      <c r="R4628" s="46">
        <v>13265.144348116361</v>
      </c>
      <c r="S4628" s="110">
        <v>13286.018964601764</v>
      </c>
      <c r="T4628" s="46">
        <v>13327.057320289594</v>
      </c>
      <c r="U4628" s="110">
        <f>$L$1*gp_need_index[[#This Row],[Normalised weighted population 2025/26]]</f>
        <v>5388.917136902618</v>
      </c>
      <c r="V4628" s="4">
        <f>$M$1*gp_need_index[[#This Row],[Normalised travel time adjusted wp 2025/26]]</f>
        <v>7912.9882613282989</v>
      </c>
      <c r="W4628" s="115">
        <v>13301.905398230916</v>
      </c>
      <c r="X4628" s="43">
        <f>gp_need_index[[#This Row],[Combined weighted population 2025/26]]/gp_need_index[[#This Row],[Registered population 2025/26]]</f>
        <v>0.99214471204637722</v>
      </c>
    </row>
    <row r="4629" spans="1:24" ht="13">
      <c r="A4629" s="8" t="s">
        <v>3819</v>
      </c>
      <c r="B4629" s="3" t="s">
        <v>8415</v>
      </c>
      <c r="C4629" s="74" t="s">
        <v>6418</v>
      </c>
      <c r="D4629" s="74" t="s">
        <v>6798</v>
      </c>
      <c r="E4629" s="74" t="s">
        <v>6553</v>
      </c>
      <c r="F4629" s="41">
        <v>1.0015736441261092</v>
      </c>
      <c r="G4629" s="110">
        <v>10538.666666666666</v>
      </c>
      <c r="H4629" s="4">
        <v>5236.0363985084987</v>
      </c>
      <c r="I4629" s="46">
        <v>12833.887268387107</v>
      </c>
      <c r="J4629" s="110">
        <v>12854.083239702151</v>
      </c>
      <c r="K4629" s="46">
        <v>12893.955113764019</v>
      </c>
      <c r="L4629" s="110">
        <f>$L$1*gp_need_index[[#This Row],[Normalised weighted population (base year)]]</f>
        <v>5213.7205007880957</v>
      </c>
      <c r="M4629" s="4">
        <f>$M$1*gp_need_index[[#This Row],[Normalised travel time adjusted wp (base year)]]</f>
        <v>7655.8322670357957</v>
      </c>
      <c r="N4629" s="115">
        <v>12869.55276782389</v>
      </c>
      <c r="O4629" s="43">
        <f>gp_need_index[[#This Row],[Combined weighted population (base year)]]/gp_need_index[[#This Row],[Registered population (base year)]]</f>
        <v>1.2211746679994837</v>
      </c>
      <c r="P4629" s="77">
        <v>10643.006375869016</v>
      </c>
      <c r="Q4629" s="4">
        <v>5351.1164023252113</v>
      </c>
      <c r="R4629" s="46">
        <v>12984.554539401975</v>
      </c>
      <c r="S4629" s="110">
        <v>13004.987607383049</v>
      </c>
      <c r="T4629" s="46">
        <v>13045.157902831937</v>
      </c>
      <c r="U4629" s="110">
        <f>$L$1*gp_need_index[[#This Row],[Normalised weighted population 2025/26]]</f>
        <v>5274.9285372357108</v>
      </c>
      <c r="V4629" s="4">
        <f>$M$1*gp_need_index[[#This Row],[Normalised travel time adjusted wp 2025/26]]</f>
        <v>7745.609467374913</v>
      </c>
      <c r="W4629" s="115">
        <v>13020.538004610624</v>
      </c>
      <c r="X4629" s="43">
        <f>gp_need_index[[#This Row],[Combined weighted population 2025/26]]/gp_need_index[[#This Row],[Registered population 2025/26]]</f>
        <v>1.2233891012347984</v>
      </c>
    </row>
    <row r="4630" spans="1:24" ht="13">
      <c r="A4630" s="8" t="s">
        <v>4079</v>
      </c>
      <c r="B4630" s="3" t="s">
        <v>8414</v>
      </c>
      <c r="C4630" s="74" t="s">
        <v>6418</v>
      </c>
      <c r="D4630" s="74" t="s">
        <v>6798</v>
      </c>
      <c r="E4630" s="74" t="s">
        <v>6620</v>
      </c>
      <c r="F4630" s="41">
        <v>1.0015736441261092</v>
      </c>
      <c r="G4630" s="110">
        <v>9743.4166666666661</v>
      </c>
      <c r="H4630" s="4">
        <v>5107.5857456083313</v>
      </c>
      <c r="I4630" s="46">
        <v>12519.045836165387</v>
      </c>
      <c r="J4630" s="110">
        <v>12538.74635910996</v>
      </c>
      <c r="K4630" s="46">
        <v>12577.640094773658</v>
      </c>
      <c r="L4630" s="110">
        <f>$L$1*gp_need_index[[#This Row],[Normalised weighted population (base year)]]</f>
        <v>5085.8173023771787</v>
      </c>
      <c r="M4630" s="4">
        <f>$M$1*gp_need_index[[#This Row],[Normalised travel time adjusted wp (base year)]]</f>
        <v>7468.0190857762009</v>
      </c>
      <c r="N4630" s="115">
        <v>12553.836388153381</v>
      </c>
      <c r="O4630" s="43">
        <f>gp_need_index[[#This Row],[Combined weighted population (base year)]]/gp_need_index[[#This Row],[Registered population (base year)]]</f>
        <v>1.2884429371784416</v>
      </c>
      <c r="P4630" s="77">
        <v>9833.392327108053</v>
      </c>
      <c r="Q4630" s="4">
        <v>5208.9343069726983</v>
      </c>
      <c r="R4630" s="46">
        <v>12639.547809436441</v>
      </c>
      <c r="S4630" s="110">
        <v>12659.437959603436</v>
      </c>
      <c r="T4630" s="46">
        <v>12698.540908287943</v>
      </c>
      <c r="U4630" s="110">
        <f>$L$1*gp_need_index[[#This Row],[Normalised weighted population 2025/26]]</f>
        <v>5134.7707952114406</v>
      </c>
      <c r="V4630" s="4">
        <f>$M$1*gp_need_index[[#This Row],[Normalised travel time adjusted wp 2025/26]]</f>
        <v>7539.8043790432357</v>
      </c>
      <c r="W4630" s="115">
        <v>12674.575174254676</v>
      </c>
      <c r="X4630" s="43">
        <f>gp_need_index[[#This Row],[Combined weighted population 2025/26]]/gp_need_index[[#This Row],[Registered population 2025/26]]</f>
        <v>1.2889321154525928</v>
      </c>
    </row>
    <row r="4631" spans="1:24" ht="13">
      <c r="A4631" s="8" t="s">
        <v>3798</v>
      </c>
      <c r="B4631" s="3" t="s">
        <v>8413</v>
      </c>
      <c r="C4631" s="74" t="s">
        <v>6418</v>
      </c>
      <c r="D4631" s="74" t="s">
        <v>6798</v>
      </c>
      <c r="E4631" s="74" t="s">
        <v>6526</v>
      </c>
      <c r="F4631" s="41">
        <v>1.0015736441261092</v>
      </c>
      <c r="G4631" s="110">
        <v>6659.75</v>
      </c>
      <c r="H4631" s="4">
        <v>3208.9552457410928</v>
      </c>
      <c r="I4631" s="46">
        <v>7865.3711965928733</v>
      </c>
      <c r="J4631" s="110">
        <v>7877.7484917760603</v>
      </c>
      <c r="K4631" s="46">
        <v>7902.1843531204931</v>
      </c>
      <c r="L4631" s="110">
        <f>$L$1*gp_need_index[[#This Row],[Normalised weighted population (base year)]]</f>
        <v>3195.2787332795469</v>
      </c>
      <c r="M4631" s="4">
        <f>$M$1*gp_need_index[[#This Row],[Normalised travel time adjusted wp (base year)]]</f>
        <v>4691.9504075289642</v>
      </c>
      <c r="N4631" s="115">
        <v>7887.2291408085111</v>
      </c>
      <c r="O4631" s="43">
        <f>gp_need_index[[#This Row],[Combined weighted population (base year)]]/gp_need_index[[#This Row],[Registered population (base year)]]</f>
        <v>1.1843130959583335</v>
      </c>
      <c r="P4631" s="77">
        <v>6720.6231278441173</v>
      </c>
      <c r="Q4631" s="4">
        <v>3274.7018100859273</v>
      </c>
      <c r="R4631" s="46">
        <v>7946.1071403460246</v>
      </c>
      <c r="S4631" s="110">
        <v>7958.6114851728644</v>
      </c>
      <c r="T4631" s="46">
        <v>7983.1943440247114</v>
      </c>
      <c r="U4631" s="110">
        <f>$L$1*gp_need_index[[#This Row],[Normalised weighted population 2025/26]]</f>
        <v>3228.0774197798673</v>
      </c>
      <c r="V4631" s="4">
        <f>$M$1*gp_need_index[[#This Row],[Normalised travel time adjusted wp 2025/26]]</f>
        <v>4740.050381264311</v>
      </c>
      <c r="W4631" s="115">
        <v>7968.1278010441783</v>
      </c>
      <c r="X4631" s="43">
        <f>gp_need_index[[#This Row],[Combined weighted population 2025/26]]/gp_need_index[[#This Row],[Registered population 2025/26]]</f>
        <v>1.1856233640049749</v>
      </c>
    </row>
    <row r="4632" spans="1:24" ht="13">
      <c r="A4632" s="8" t="s">
        <v>4251</v>
      </c>
      <c r="B4632" s="3" t="s">
        <v>8412</v>
      </c>
      <c r="C4632" s="74" t="s">
        <v>6418</v>
      </c>
      <c r="D4632" s="74" t="s">
        <v>6798</v>
      </c>
      <c r="E4632" s="74" t="s">
        <v>6553</v>
      </c>
      <c r="F4632" s="41">
        <v>1.0015736441261092</v>
      </c>
      <c r="G4632" s="110">
        <v>9787.8333333333321</v>
      </c>
      <c r="H4632" s="4">
        <v>4211.9489504942312</v>
      </c>
      <c r="I4632" s="46">
        <v>10323.778120840083</v>
      </c>
      <c r="J4632" s="110">
        <v>10340.024073639197</v>
      </c>
      <c r="K4632" s="46">
        <v>10372.097628008865</v>
      </c>
      <c r="L4632" s="110">
        <f>$L$1*gp_need_index[[#This Row],[Normalised weighted population (base year)]]</f>
        <v>4193.9976959900487</v>
      </c>
      <c r="M4632" s="4">
        <f>$M$1*gp_need_index[[#This Row],[Normalised travel time adjusted wp (base year)]]</f>
        <v>6158.4703061817245</v>
      </c>
      <c r="N4632" s="115">
        <v>10352.468002171772</v>
      </c>
      <c r="O4632" s="43">
        <f>gp_need_index[[#This Row],[Combined weighted population (base year)]]/gp_need_index[[#This Row],[Registered population (base year)]]</f>
        <v>1.0576874012469673</v>
      </c>
      <c r="P4632" s="77">
        <v>9875.2530418324841</v>
      </c>
      <c r="Q4632" s="4">
        <v>4297.8985781511592</v>
      </c>
      <c r="R4632" s="46">
        <v>10428.907595538851</v>
      </c>
      <c r="S4632" s="110">
        <v>10445.318984718306</v>
      </c>
      <c r="T4632" s="46">
        <v>10477.582879336383</v>
      </c>
      <c r="U4632" s="110">
        <f>$L$1*gp_need_index[[#This Row],[Normalised weighted population 2025/26]]</f>
        <v>4236.7061666203144</v>
      </c>
      <c r="V4632" s="4">
        <f>$M$1*gp_need_index[[#This Row],[Normalised travel time adjusted wp 2025/26]]</f>
        <v>6221.102553904343</v>
      </c>
      <c r="W4632" s="115">
        <v>10457.808720524657</v>
      </c>
      <c r="X4632" s="43">
        <f>gp_need_index[[#This Row],[Combined weighted population 2025/26]]/gp_need_index[[#This Row],[Registered population 2025/26]]</f>
        <v>1.0589914684944692</v>
      </c>
    </row>
    <row r="4633" spans="1:24" ht="13">
      <c r="A4633" s="8" t="s">
        <v>3809</v>
      </c>
      <c r="B4633" s="3" t="s">
        <v>8411</v>
      </c>
      <c r="C4633" s="74" t="s">
        <v>6418</v>
      </c>
      <c r="D4633" s="74" t="s">
        <v>6798</v>
      </c>
      <c r="E4633" s="74" t="s">
        <v>6621</v>
      </c>
      <c r="F4633" s="41">
        <v>1.0015736441261092</v>
      </c>
      <c r="G4633" s="110">
        <v>10483.833333333336</v>
      </c>
      <c r="H4633" s="4">
        <v>5010.7697375990765</v>
      </c>
      <c r="I4633" s="46">
        <v>12281.743106008664</v>
      </c>
      <c r="J4633" s="110">
        <v>12301.070198905816</v>
      </c>
      <c r="K4633" s="46">
        <v>12339.226690710853</v>
      </c>
      <c r="L4633" s="110">
        <f>$L$1*gp_need_index[[#This Row],[Normalised weighted population (base year)]]</f>
        <v>4989.413922540838</v>
      </c>
      <c r="M4633" s="4">
        <f>$M$1*gp_need_index[[#This Row],[Normalised travel time adjusted wp (base year)]]</f>
        <v>7326.4602688256555</v>
      </c>
      <c r="N4633" s="115">
        <v>12315.874191366493</v>
      </c>
      <c r="O4633" s="43">
        <f>gp_need_index[[#This Row],[Combined weighted population (base year)]]/gp_need_index[[#This Row],[Registered population (base year)]]</f>
        <v>1.1747491399169983</v>
      </c>
      <c r="P4633" s="77">
        <v>10583.84048511714</v>
      </c>
      <c r="Q4633" s="4">
        <v>5113.7045833816082</v>
      </c>
      <c r="R4633" s="46">
        <v>12408.471628921403</v>
      </c>
      <c r="S4633" s="110">
        <v>12427.998147414248</v>
      </c>
      <c r="T4633" s="46">
        <v>12466.386216091565</v>
      </c>
      <c r="U4633" s="110">
        <f>$L$1*gp_need_index[[#This Row],[Normalised weighted population 2025/26]]</f>
        <v>5040.8969287514556</v>
      </c>
      <c r="V4633" s="4">
        <f>$M$1*gp_need_index[[#This Row],[Normalised travel time adjusted wp 2025/26]]</f>
        <v>7401.9616947947443</v>
      </c>
      <c r="W4633" s="115">
        <v>12442.858623546199</v>
      </c>
      <c r="X4633" s="43">
        <f>gp_need_index[[#This Row],[Combined weighted population 2025/26]]/gp_need_index[[#This Row],[Registered population 2025/26]]</f>
        <v>1.1756468402035336</v>
      </c>
    </row>
    <row r="4634" spans="1:24" ht="13">
      <c r="A4634" s="8" t="s">
        <v>3814</v>
      </c>
      <c r="B4634" s="3" t="s">
        <v>8410</v>
      </c>
      <c r="C4634" s="74" t="s">
        <v>6418</v>
      </c>
      <c r="D4634" s="74" t="s">
        <v>6798</v>
      </c>
      <c r="E4634" s="74" t="s">
        <v>6621</v>
      </c>
      <c r="F4634" s="41">
        <v>1.0015736441261092</v>
      </c>
      <c r="G4634" s="110">
        <v>10273.333333333332</v>
      </c>
      <c r="H4634" s="4">
        <v>4785.8294160622363</v>
      </c>
      <c r="I4634" s="46">
        <v>11730.398823997773</v>
      </c>
      <c r="J4634" s="110">
        <v>11748.858297204075</v>
      </c>
      <c r="K4634" s="46">
        <v>11785.301891792755</v>
      </c>
      <c r="L4634" s="110">
        <f>$L$1*gp_need_index[[#This Row],[Normalised weighted population (base year)]]</f>
        <v>4765.4322928133288</v>
      </c>
      <c r="M4634" s="4">
        <f>$M$1*gp_need_index[[#This Row],[Normalised travel time adjusted wp (base year)]]</f>
        <v>6997.5654253387584</v>
      </c>
      <c r="N4634" s="115">
        <v>11762.997718152088</v>
      </c>
      <c r="O4634" s="43">
        <f>gp_need_index[[#This Row],[Combined weighted population (base year)]]/gp_need_index[[#This Row],[Registered population (base year)]]</f>
        <v>1.1450030225326497</v>
      </c>
      <c r="P4634" s="77">
        <v>10370.050779086447</v>
      </c>
      <c r="Q4634" s="4">
        <v>4883.9650449048067</v>
      </c>
      <c r="R4634" s="46">
        <v>11851.005608202278</v>
      </c>
      <c r="S4634" s="110">
        <v>11869.654873566113</v>
      </c>
      <c r="T4634" s="46">
        <v>11906.318310513703</v>
      </c>
      <c r="U4634" s="110">
        <f>$L$1*gp_need_index[[#This Row],[Normalised weighted population 2025/26]]</f>
        <v>4814.4283647119864</v>
      </c>
      <c r="V4634" s="4">
        <f>$M$1*gp_need_index[[#This Row],[Normalised travel time adjusted wp 2025/26]]</f>
        <v>7069.4193596134292</v>
      </c>
      <c r="W4634" s="115">
        <v>11883.847724325416</v>
      </c>
      <c r="X4634" s="43">
        <f>gp_need_index[[#This Row],[Combined weighted population 2025/26]]/gp_need_index[[#This Row],[Registered population 2025/26]]</f>
        <v>1.1459777755661413</v>
      </c>
    </row>
    <row r="4635" spans="1:24" ht="13">
      <c r="A4635" s="8" t="s">
        <v>4125</v>
      </c>
      <c r="B4635" s="3" t="s">
        <v>8409</v>
      </c>
      <c r="C4635" s="74" t="s">
        <v>6418</v>
      </c>
      <c r="D4635" s="74" t="s">
        <v>6798</v>
      </c>
      <c r="E4635" s="74" t="s">
        <v>6601</v>
      </c>
      <c r="F4635" s="41">
        <v>1.0015736441261092</v>
      </c>
      <c r="G4635" s="110">
        <v>12399.416666666668</v>
      </c>
      <c r="H4635" s="4">
        <v>5299.1126613640172</v>
      </c>
      <c r="I4635" s="46">
        <v>12988.49155017351</v>
      </c>
      <c r="J4635" s="110">
        <v>13008.93081360846</v>
      </c>
      <c r="K4635" s="46">
        <v>13049.283006869327</v>
      </c>
      <c r="L4635" s="110">
        <f>$L$1*gp_need_index[[#This Row],[Normalised weighted population (base year)]]</f>
        <v>5276.5279336884078</v>
      </c>
      <c r="M4635" s="4">
        <f>$M$1*gp_need_index[[#This Row],[Normalised travel time adjusted wp (base year)]]</f>
        <v>7748.0587627474879</v>
      </c>
      <c r="N4635" s="115">
        <v>13024.586696435896</v>
      </c>
      <c r="O4635" s="43">
        <f>gp_need_index[[#This Row],[Combined weighted population (base year)]]/gp_need_index[[#This Row],[Registered population (base year)]]</f>
        <v>1.0504193097607464</v>
      </c>
      <c r="P4635" s="77">
        <v>12512.013494257539</v>
      </c>
      <c r="Q4635" s="4">
        <v>5400.2141818023592</v>
      </c>
      <c r="R4635" s="46">
        <v>13103.690948975787</v>
      </c>
      <c r="S4635" s="110">
        <v>13124.311495267993</v>
      </c>
      <c r="T4635" s="46">
        <v>13164.850362835146</v>
      </c>
      <c r="U4635" s="110">
        <f>$L$1*gp_need_index[[#This Row],[Normalised weighted population 2025/26]]</f>
        <v>5323.327274733997</v>
      </c>
      <c r="V4635" s="4">
        <f>$M$1*gp_need_index[[#This Row],[Normalised travel time adjusted wp 2025/26]]</f>
        <v>7816.6772963946742</v>
      </c>
      <c r="W4635" s="115">
        <v>13140.004571128671</v>
      </c>
      <c r="X4635" s="43">
        <f>gp_need_index[[#This Row],[Combined weighted population 2025/26]]/gp_need_index[[#This Row],[Registered population 2025/26]]</f>
        <v>1.0501910485597983</v>
      </c>
    </row>
    <row r="4636" spans="1:24" ht="13">
      <c r="A4636" s="8" t="s">
        <v>3810</v>
      </c>
      <c r="B4636" s="3" t="s">
        <v>8408</v>
      </c>
      <c r="C4636" s="74" t="s">
        <v>6418</v>
      </c>
      <c r="D4636" s="74" t="s">
        <v>6798</v>
      </c>
      <c r="E4636" s="74" t="s">
        <v>6621</v>
      </c>
      <c r="F4636" s="41">
        <v>1.0015736441261092</v>
      </c>
      <c r="G4636" s="110">
        <v>21803.666666666664</v>
      </c>
      <c r="H4636" s="4">
        <v>7355.2048170590997</v>
      </c>
      <c r="I4636" s="46">
        <v>18028.115596164163</v>
      </c>
      <c r="J4636" s="110">
        <v>18056.485434376886</v>
      </c>
      <c r="K4636" s="46">
        <v>18112.49455613329</v>
      </c>
      <c r="L4636" s="110">
        <f>$L$1*gp_need_index[[#This Row],[Normalised weighted population (base year)]]</f>
        <v>7323.8570597255457</v>
      </c>
      <c r="M4636" s="4">
        <f>$M$1*gp_need_index[[#This Row],[Normalised travel time adjusted wp (base year)]]</f>
        <v>10754.358847684543</v>
      </c>
      <c r="N4636" s="115">
        <v>18078.215907410089</v>
      </c>
      <c r="O4636" s="43">
        <f>gp_need_index[[#This Row],[Combined weighted population (base year)]]/gp_need_index[[#This Row],[Registered population (base year)]]</f>
        <v>0.82913650184571819</v>
      </c>
      <c r="P4636" s="77">
        <v>21996.911662887902</v>
      </c>
      <c r="Q4636" s="4">
        <v>7500.834343756318</v>
      </c>
      <c r="R4636" s="46">
        <v>18200.873482251751</v>
      </c>
      <c r="S4636" s="110">
        <v>18229.515179897153</v>
      </c>
      <c r="T4636" s="46">
        <v>18285.823192851407</v>
      </c>
      <c r="U4636" s="110">
        <f>$L$1*gp_need_index[[#This Row],[Normalised weighted population 2025/26]]</f>
        <v>7394.0393290202383</v>
      </c>
      <c r="V4636" s="4">
        <f>$M$1*gp_need_index[[#This Row],[Normalised travel time adjusted wp 2025/26]]</f>
        <v>10857.273349719017</v>
      </c>
      <c r="W4636" s="115">
        <v>18251.312678739254</v>
      </c>
      <c r="X4636" s="43">
        <f>gp_need_index[[#This Row],[Combined weighted population 2025/26]]/gp_need_index[[#This Row],[Registered population 2025/26]]</f>
        <v>0.82972159721548377</v>
      </c>
    </row>
    <row r="4637" spans="1:24" ht="13">
      <c r="A4637" s="8" t="s">
        <v>4081</v>
      </c>
      <c r="B4637" s="3" t="s">
        <v>8407</v>
      </c>
      <c r="C4637" s="74" t="s">
        <v>6418</v>
      </c>
      <c r="D4637" s="74" t="s">
        <v>6798</v>
      </c>
      <c r="E4637" s="74" t="s">
        <v>6618</v>
      </c>
      <c r="F4637" s="41">
        <v>1.0015736441261092</v>
      </c>
      <c r="G4637" s="110">
        <v>10326.5</v>
      </c>
      <c r="H4637" s="4">
        <v>4399.1631260397535</v>
      </c>
      <c r="I4637" s="46">
        <v>10782.653010380514</v>
      </c>
      <c r="J4637" s="110">
        <v>10799.621068954173</v>
      </c>
      <c r="K4637" s="46">
        <v>10833.120239851654</v>
      </c>
      <c r="L4637" s="110">
        <f>$L$1*gp_need_index[[#This Row],[Normalised weighted population (base year)]]</f>
        <v>4380.4139679162463</v>
      </c>
      <c r="M4637" s="4">
        <f>$M$1*gp_need_index[[#This Row],[Normalised travel time adjusted wp (base year)]]</f>
        <v>6432.2041416447828</v>
      </c>
      <c r="N4637" s="115">
        <v>10812.61810956103</v>
      </c>
      <c r="O4637" s="43">
        <f>gp_need_index[[#This Row],[Combined weighted population (base year)]]/gp_need_index[[#This Row],[Registered population (base year)]]</f>
        <v>1.0470748181437108</v>
      </c>
      <c r="P4637" s="77">
        <v>10422.440024261046</v>
      </c>
      <c r="Q4637" s="4">
        <v>4486.8190501536656</v>
      </c>
      <c r="R4637" s="46">
        <v>10887.325612994086</v>
      </c>
      <c r="S4637" s="110">
        <v>10904.458388994011</v>
      </c>
      <c r="T4637" s="46">
        <v>10938.140490693771</v>
      </c>
      <c r="U4637" s="110">
        <f>$L$1*gp_need_index[[#This Row],[Normalised weighted population 2025/26]]</f>
        <v>4422.9368359066402</v>
      </c>
      <c r="V4637" s="4">
        <f>$M$1*gp_need_index[[#This Row],[Normalised travel time adjusted wp 2025/26]]</f>
        <v>6494.5602936551932</v>
      </c>
      <c r="W4637" s="115">
        <v>10917.497129561834</v>
      </c>
      <c r="X4637" s="43">
        <f>gp_need_index[[#This Row],[Combined weighted population 2025/26]]/gp_need_index[[#This Row],[Registered population 2025/26]]</f>
        <v>1.0474991560659892</v>
      </c>
    </row>
    <row r="4638" spans="1:24" ht="13">
      <c r="A4638" s="8" t="s">
        <v>4064</v>
      </c>
      <c r="B4638" s="3" t="s">
        <v>8406</v>
      </c>
      <c r="C4638" s="74" t="s">
        <v>6418</v>
      </c>
      <c r="D4638" s="74" t="s">
        <v>6798</v>
      </c>
      <c r="E4638" s="74" t="s">
        <v>6618</v>
      </c>
      <c r="F4638" s="41">
        <v>1.0015736441261092</v>
      </c>
      <c r="G4638" s="110">
        <v>11035.75</v>
      </c>
      <c r="H4638" s="4">
        <v>5539.939200650294</v>
      </c>
      <c r="I4638" s="46">
        <v>13578.77405037085</v>
      </c>
      <c r="J4638" s="110">
        <v>13600.14220839498</v>
      </c>
      <c r="K4638" s="46">
        <v>13642.328270772554</v>
      </c>
      <c r="L4638" s="110">
        <f>$L$1*gp_need_index[[#This Row],[Normalised weighted population (base year)]]</f>
        <v>5516.3280743765763</v>
      </c>
      <c r="M4638" s="4">
        <f>$M$1*gp_need_index[[#This Row],[Normalised travel time adjusted wp (base year)]]</f>
        <v>8100.1815231529781</v>
      </c>
      <c r="N4638" s="115">
        <v>13616.509597529555</v>
      </c>
      <c r="O4638" s="43">
        <f>gp_need_index[[#This Row],[Combined weighted population (base year)]]/gp_need_index[[#This Row],[Registered population (base year)]]</f>
        <v>1.2338544818004717</v>
      </c>
      <c r="P4638" s="77">
        <v>11143.139579920165</v>
      </c>
      <c r="Q4638" s="4">
        <v>5654.9621675448725</v>
      </c>
      <c r="R4638" s="46">
        <v>13721.840296883662</v>
      </c>
      <c r="S4638" s="110">
        <v>13743.433590266261</v>
      </c>
      <c r="T4638" s="46">
        <v>13785.884825474648</v>
      </c>
      <c r="U4638" s="110">
        <f>$L$1*gp_need_index[[#This Row],[Normalised weighted population 2025/26]]</f>
        <v>5574.4482219839192</v>
      </c>
      <c r="V4638" s="4">
        <f>$M$1*gp_need_index[[#This Row],[Normalised travel time adjusted wp 2025/26]]</f>
        <v>8185.418744310944</v>
      </c>
      <c r="W4638" s="115">
        <v>13759.866966294863</v>
      </c>
      <c r="X4638" s="43">
        <f>gp_need_index[[#This Row],[Combined weighted population 2025/26]]/gp_need_index[[#This Row],[Registered population 2025/26]]</f>
        <v>1.2348285568539423</v>
      </c>
    </row>
    <row r="4639" spans="1:24" ht="13">
      <c r="A4639" s="8" t="s">
        <v>3808</v>
      </c>
      <c r="B4639" s="3" t="s">
        <v>8405</v>
      </c>
      <c r="C4639" s="74" t="s">
        <v>6418</v>
      </c>
      <c r="D4639" s="74" t="s">
        <v>6798</v>
      </c>
      <c r="E4639" s="74" t="s">
        <v>6621</v>
      </c>
      <c r="F4639" s="41">
        <v>1.0015736441261092</v>
      </c>
      <c r="G4639" s="110">
        <v>10686.25</v>
      </c>
      <c r="H4639" s="4">
        <v>4678.2052650427522</v>
      </c>
      <c r="I4639" s="46">
        <v>11466.604587973483</v>
      </c>
      <c r="J4639" s="110">
        <v>11484.648942929764</v>
      </c>
      <c r="K4639" s="46">
        <v>11520.272990771846</v>
      </c>
      <c r="L4639" s="110">
        <f>$L$1*gp_need_index[[#This Row],[Normalised weighted population (base year)]]</f>
        <v>4658.2668340877108</v>
      </c>
      <c r="M4639" s="4">
        <f>$M$1*gp_need_index[[#This Row],[Normalised travel time adjusted wp (base year)]]</f>
        <v>6840.2035612535501</v>
      </c>
      <c r="N4639" s="115">
        <v>11498.470395341261</v>
      </c>
      <c r="O4639" s="43">
        <f>gp_need_index[[#This Row],[Combined weighted population (base year)]]/gp_need_index[[#This Row],[Registered population (base year)]]</f>
        <v>1.0760061195780803</v>
      </c>
      <c r="P4639" s="77">
        <v>10783.418897525084</v>
      </c>
      <c r="Q4639" s="4">
        <v>4771.3866153229419</v>
      </c>
      <c r="R4639" s="46">
        <v>11577.832563745469</v>
      </c>
      <c r="S4639" s="110">
        <v>11596.051951952482</v>
      </c>
      <c r="T4639" s="46">
        <v>11631.870273892762</v>
      </c>
      <c r="U4639" s="110">
        <f>$L$1*gp_need_index[[#This Row],[Normalised weighted population 2025/26]]</f>
        <v>4703.4527988243672</v>
      </c>
      <c r="V4639" s="4">
        <f>$M$1*gp_need_index[[#This Row],[Normalised travel time adjusted wp 2025/26]]</f>
        <v>6906.4648498568131</v>
      </c>
      <c r="W4639" s="115">
        <v>11609.917648681181</v>
      </c>
      <c r="X4639" s="43">
        <f>gp_need_index[[#This Row],[Combined weighted population 2025/26]]/gp_need_index[[#This Row],[Registered population 2025/26]]</f>
        <v>1.0766453347505389</v>
      </c>
    </row>
    <row r="4640" spans="1:24" ht="13">
      <c r="A4640" s="8" t="s">
        <v>4109</v>
      </c>
      <c r="B4640" s="3" t="s">
        <v>8404</v>
      </c>
      <c r="C4640" s="74" t="s">
        <v>6418</v>
      </c>
      <c r="D4640" s="74" t="s">
        <v>6798</v>
      </c>
      <c r="E4640" s="74" t="s">
        <v>6601</v>
      </c>
      <c r="F4640" s="41">
        <v>1.0015736441261092</v>
      </c>
      <c r="G4640" s="110">
        <v>3797.166666666667</v>
      </c>
      <c r="H4640" s="4">
        <v>1832.9801232642415</v>
      </c>
      <c r="I4640" s="46">
        <v>4492.7610269990746</v>
      </c>
      <c r="J4640" s="110">
        <v>4499.831033999224</v>
      </c>
      <c r="K4640" s="46">
        <v>4513.7889875103028</v>
      </c>
      <c r="L4640" s="110">
        <f>$L$1*gp_need_index[[#This Row],[Normalised weighted population (base year)]]</f>
        <v>1825.1679932786769</v>
      </c>
      <c r="M4640" s="4">
        <f>$M$1*gp_need_index[[#This Row],[Normalised travel time adjusted wp (base year)]]</f>
        <v>2680.0784609745974</v>
      </c>
      <c r="N4640" s="115">
        <v>4505.2464542532744</v>
      </c>
      <c r="O4640" s="43">
        <f>gp_need_index[[#This Row],[Combined weighted population (base year)]]/gp_need_index[[#This Row],[Registered population (base year)]]</f>
        <v>1.1864758251994751</v>
      </c>
      <c r="P4640" s="77">
        <v>3834.1780620694663</v>
      </c>
      <c r="Q4640" s="4">
        <v>1871.8335869743119</v>
      </c>
      <c r="R4640" s="46">
        <v>4542.0288910536883</v>
      </c>
      <c r="S4640" s="110">
        <v>4549.1764281387132</v>
      </c>
      <c r="T4640" s="46">
        <v>4563.2280955977203</v>
      </c>
      <c r="U4640" s="110">
        <f>$L$1*gp_need_index[[#This Row],[Normalised weighted population 2025/26]]</f>
        <v>1845.1828856865532</v>
      </c>
      <c r="V4640" s="4">
        <f>$M$1*gp_need_index[[#This Row],[Normalised travel time adjusted wp 2025/26]]</f>
        <v>2709.4331093822907</v>
      </c>
      <c r="W4640" s="115">
        <v>4554.6159950688434</v>
      </c>
      <c r="X4640" s="43">
        <f>gp_need_index[[#This Row],[Combined weighted population 2025/26]]/gp_need_index[[#This Row],[Registered population 2025/26]]</f>
        <v>1.1878989241857294</v>
      </c>
    </row>
    <row r="4641" spans="1:24" ht="13">
      <c r="A4641" s="8" t="s">
        <v>3793</v>
      </c>
      <c r="B4641" s="3" t="s">
        <v>8403</v>
      </c>
      <c r="C4641" s="74" t="s">
        <v>6418</v>
      </c>
      <c r="D4641" s="74" t="s">
        <v>6798</v>
      </c>
      <c r="E4641" s="74" t="s">
        <v>6526</v>
      </c>
      <c r="F4641" s="41">
        <v>1.0015736441261092</v>
      </c>
      <c r="G4641" s="110">
        <v>8120.3333333333339</v>
      </c>
      <c r="H4641" s="4">
        <v>4843.4434474985683</v>
      </c>
      <c r="I4641" s="46">
        <v>11871.614798879427</v>
      </c>
      <c r="J4641" s="110">
        <v>11890.296495775114</v>
      </c>
      <c r="K4641" s="46">
        <v>11927.178815237112</v>
      </c>
      <c r="L4641" s="110">
        <f>$L$1*gp_need_index[[#This Row],[Normalised weighted population (base year)]]</f>
        <v>4822.8007742314912</v>
      </c>
      <c r="M4641" s="4">
        <f>$M$1*gp_need_index[[#This Row],[Normalised travel time adjusted wp (base year)]]</f>
        <v>7081.8053593907698</v>
      </c>
      <c r="N4641" s="115">
        <v>11904.606133622261</v>
      </c>
      <c r="O4641" s="43">
        <f>gp_need_index[[#This Row],[Combined weighted population (base year)]]/gp_need_index[[#This Row],[Registered population (base year)]]</f>
        <v>1.4660243175923311</v>
      </c>
      <c r="P4641" s="77">
        <v>8200.2551645767344</v>
      </c>
      <c r="Q4641" s="4">
        <v>4944.1055887717557</v>
      </c>
      <c r="R4641" s="46">
        <v>11996.937431238379</v>
      </c>
      <c r="S4641" s="110">
        <v>12015.816341358346</v>
      </c>
      <c r="T4641" s="46">
        <v>12052.931247351638</v>
      </c>
      <c r="U4641" s="110">
        <f>$L$1*gp_need_index[[#This Row],[Normalised weighted population 2025/26]]</f>
        <v>4873.7126424658391</v>
      </c>
      <c r="V4641" s="4">
        <f>$M$1*gp_need_index[[#This Row],[Normalised travel time adjusted wp 2025/26]]</f>
        <v>7156.4713186675253</v>
      </c>
      <c r="W4641" s="115">
        <v>12030.183961133363</v>
      </c>
      <c r="X4641" s="43">
        <f>gp_need_index[[#This Row],[Combined weighted population 2025/26]]/gp_need_index[[#This Row],[Registered population 2025/26]]</f>
        <v>1.4670499538966866</v>
      </c>
    </row>
    <row r="4642" spans="1:24" ht="13">
      <c r="A4642" s="8" t="s">
        <v>3896</v>
      </c>
      <c r="B4642" s="3" t="s">
        <v>8402</v>
      </c>
      <c r="C4642" s="74" t="s">
        <v>6418</v>
      </c>
      <c r="D4642" s="74" t="s">
        <v>6798</v>
      </c>
      <c r="E4642" s="74" t="s">
        <v>6619</v>
      </c>
      <c r="F4642" s="41">
        <v>1.0015736441261092</v>
      </c>
      <c r="G4642" s="110">
        <v>12701.833333333334</v>
      </c>
      <c r="H4642" s="4">
        <v>6608.9929995780931</v>
      </c>
      <c r="I4642" s="46">
        <v>16199.098833290345</v>
      </c>
      <c r="J4642" s="110">
        <v>16224.590450017615</v>
      </c>
      <c r="K4642" s="46">
        <v>16274.917246185418</v>
      </c>
      <c r="L4642" s="110">
        <f>$L$1*gp_need_index[[#This Row],[Normalised weighted population (base year)]]</f>
        <v>6580.825584268403</v>
      </c>
      <c r="M4642" s="4">
        <f>$M$1*gp_need_index[[#This Row],[Normalised travel time adjusted wp (base year)]]</f>
        <v>9663.2907046246783</v>
      </c>
      <c r="N4642" s="115">
        <v>16244.116288893081</v>
      </c>
      <c r="O4642" s="43">
        <f>gp_need_index[[#This Row],[Combined weighted population (base year)]]/gp_need_index[[#This Row],[Registered population (base year)]]</f>
        <v>1.2788796595420409</v>
      </c>
      <c r="P4642" s="77">
        <v>12820.873808626398</v>
      </c>
      <c r="Q4642" s="4">
        <v>6738.7548825796111</v>
      </c>
      <c r="R4642" s="46">
        <v>16351.677616748388</v>
      </c>
      <c r="S4642" s="110">
        <v>16377.409338182015</v>
      </c>
      <c r="T4642" s="46">
        <v>16427.996496867861</v>
      </c>
      <c r="U4642" s="110">
        <f>$L$1*gp_need_index[[#This Row],[Normalised weighted population 2025/26]]</f>
        <v>6642.8101657646121</v>
      </c>
      <c r="V4642" s="4">
        <f>$M$1*gp_need_index[[#This Row],[Normalised travel time adjusted wp 2025/26]]</f>
        <v>9754.182060802681</v>
      </c>
      <c r="W4642" s="115">
        <v>16396.992226567294</v>
      </c>
      <c r="X4642" s="43">
        <f>gp_need_index[[#This Row],[Combined weighted population 2025/26]]/gp_need_index[[#This Row],[Registered population 2025/26]]</f>
        <v>1.2789293827644368</v>
      </c>
    </row>
    <row r="4643" spans="1:24" ht="13">
      <c r="A4643" s="8" t="s">
        <v>4236</v>
      </c>
      <c r="B4643" s="3" t="s">
        <v>8401</v>
      </c>
      <c r="C4643" s="74" t="s">
        <v>6418</v>
      </c>
      <c r="D4643" s="74" t="s">
        <v>6798</v>
      </c>
      <c r="E4643" s="74" t="s">
        <v>6566</v>
      </c>
      <c r="F4643" s="41">
        <v>1.0015736441261092</v>
      </c>
      <c r="G4643" s="110">
        <v>3820.5833333333339</v>
      </c>
      <c r="H4643" s="4">
        <v>1395.6621334133533</v>
      </c>
      <c r="I4643" s="46">
        <v>3420.8643946947823</v>
      </c>
      <c r="J4643" s="110">
        <v>3426.2476178557099</v>
      </c>
      <c r="K4643" s="46">
        <v>3436.875440235292</v>
      </c>
      <c r="L4643" s="110">
        <f>$L$1*gp_need_index[[#This Row],[Normalised weighted population (base year)]]</f>
        <v>1389.7138452329343</v>
      </c>
      <c r="M4643" s="4">
        <f>$M$1*gp_need_index[[#This Row],[Normalised travel time adjusted wp (base year)]]</f>
        <v>2040.6571653912895</v>
      </c>
      <c r="N4643" s="115">
        <v>3430.3710106242238</v>
      </c>
      <c r="O4643" s="43">
        <f>gp_need_index[[#This Row],[Combined weighted population (base year)]]/gp_need_index[[#This Row],[Registered population (base year)]]</f>
        <v>0.89786577371454357</v>
      </c>
      <c r="P4643" s="77">
        <v>3852.5670184126802</v>
      </c>
      <c r="Q4643" s="4">
        <v>1422.7275128828758</v>
      </c>
      <c r="R4643" s="46">
        <v>3452.2670778957781</v>
      </c>
      <c r="S4643" s="110">
        <v>3457.6997177046687</v>
      </c>
      <c r="T4643" s="46">
        <v>3468.3799907988841</v>
      </c>
      <c r="U4643" s="110">
        <f>$L$1*gp_need_index[[#This Row],[Normalised weighted population 2025/26]]</f>
        <v>1402.4710722336795</v>
      </c>
      <c r="V4643" s="4">
        <f>$M$1*gp_need_index[[#This Row],[Normalised travel time adjusted wp 2025/26]]</f>
        <v>2059.3631057048042</v>
      </c>
      <c r="W4643" s="115">
        <v>3461.8341779384837</v>
      </c>
      <c r="X4643" s="43">
        <f>gp_need_index[[#This Row],[Combined weighted population 2025/26]]/gp_need_index[[#This Row],[Registered population 2025/26]]</f>
        <v>0.89857857407625719</v>
      </c>
    </row>
    <row r="4644" spans="1:24" ht="13">
      <c r="A4644" s="8" t="s">
        <v>4118</v>
      </c>
      <c r="B4644" s="3" t="s">
        <v>8400</v>
      </c>
      <c r="C4644" s="74" t="s">
        <v>6418</v>
      </c>
      <c r="D4644" s="74" t="s">
        <v>6798</v>
      </c>
      <c r="E4644" s="74" t="s">
        <v>6601</v>
      </c>
      <c r="F4644" s="41">
        <v>1.0015736441261092</v>
      </c>
      <c r="G4644" s="110">
        <v>7357.8333333333339</v>
      </c>
      <c r="H4644" s="4">
        <v>3060.2443711276824</v>
      </c>
      <c r="I4644" s="46">
        <v>7500.8705600206349</v>
      </c>
      <c r="J4644" s="110">
        <v>7512.6742609181165</v>
      </c>
      <c r="K4644" s="46">
        <v>7535.977704377543</v>
      </c>
      <c r="L4644" s="110">
        <f>$L$1*gp_need_index[[#This Row],[Normalised weighted population (base year)]]</f>
        <v>3047.2016618743669</v>
      </c>
      <c r="M4644" s="4">
        <f>$M$1*gp_need_index[[#This Row],[Normalised travel time adjusted wp (base year)]]</f>
        <v>4474.5138914939016</v>
      </c>
      <c r="N4644" s="115">
        <v>7521.715553368269</v>
      </c>
      <c r="O4644" s="43">
        <f>gp_need_index[[#This Row],[Combined weighted population (base year)]]/gp_need_index[[#This Row],[Registered population (base year)]]</f>
        <v>1.0222731628470703</v>
      </c>
      <c r="P4644" s="77">
        <v>7425.7140344070931</v>
      </c>
      <c r="Q4644" s="4">
        <v>3123.2842188691006</v>
      </c>
      <c r="R4644" s="46">
        <v>7578.6903578358488</v>
      </c>
      <c r="S4644" s="110">
        <v>7590.6165194010573</v>
      </c>
      <c r="T4644" s="46">
        <v>7614.0627015450873</v>
      </c>
      <c r="U4644" s="110">
        <f>$L$1*gp_need_index[[#This Row],[Normalised weighted population 2025/26]]</f>
        <v>3078.8156745855254</v>
      </c>
      <c r="V4644" s="4">
        <f>$M$1*gp_need_index[[#This Row],[Normalised travel time adjusted wp 2025/26]]</f>
        <v>4520.8771396681213</v>
      </c>
      <c r="W4644" s="115">
        <v>7599.6928142536472</v>
      </c>
      <c r="X4644" s="43">
        <f>gp_need_index[[#This Row],[Combined weighted population 2025/26]]/gp_need_index[[#This Row],[Registered population 2025/26]]</f>
        <v>1.0234292323997964</v>
      </c>
    </row>
    <row r="4645" spans="1:24" ht="13">
      <c r="A4645" s="8" t="s">
        <v>3772</v>
      </c>
      <c r="B4645" s="3" t="s">
        <v>8399</v>
      </c>
      <c r="C4645" s="74" t="s">
        <v>6418</v>
      </c>
      <c r="D4645" s="74" t="s">
        <v>6798</v>
      </c>
      <c r="E4645" s="74" t="s">
        <v>6526</v>
      </c>
      <c r="F4645" s="41">
        <v>1.0015736441261092</v>
      </c>
      <c r="G4645" s="110">
        <v>7961.8333333333339</v>
      </c>
      <c r="H4645" s="4">
        <v>3090.8206168690758</v>
      </c>
      <c r="I4645" s="46">
        <v>7575.8150525851488</v>
      </c>
      <c r="J4645" s="110">
        <v>7587.7366894431389</v>
      </c>
      <c r="K4645" s="46">
        <v>7611.2729678423366</v>
      </c>
      <c r="L4645" s="110">
        <f>$L$1*gp_need_index[[#This Row],[Normalised weighted population (base year)]]</f>
        <v>3077.6475921785272</v>
      </c>
      <c r="M4645" s="4">
        <f>$M$1*gp_need_index[[#This Row],[Normalised travel time adjusted wp (base year)]]</f>
        <v>4519.2207252390717</v>
      </c>
      <c r="N4645" s="115">
        <v>7596.8683174175985</v>
      </c>
      <c r="O4645" s="43">
        <f>gp_need_index[[#This Row],[Combined weighted population (base year)]]/gp_need_index[[#This Row],[Registered population (base year)]]</f>
        <v>0.95416068126071441</v>
      </c>
      <c r="P4645" s="77">
        <v>8031.623847159266</v>
      </c>
      <c r="Q4645" s="4">
        <v>3150.8234698156748</v>
      </c>
      <c r="R4645" s="46">
        <v>7645.5147135412653</v>
      </c>
      <c r="S4645" s="110">
        <v>7657.5460328613108</v>
      </c>
      <c r="T4645" s="46">
        <v>7681.1989494068739</v>
      </c>
      <c r="U4645" s="110">
        <f>$L$1*gp_need_index[[#This Row],[Normalised weighted population 2025/26]]</f>
        <v>3105.9628285231702</v>
      </c>
      <c r="V4645" s="4">
        <f>$M$1*gp_need_index[[#This Row],[Normalised travel time adjusted wp 2025/26]]</f>
        <v>4560.7395285265493</v>
      </c>
      <c r="W4645" s="115">
        <v>7666.7023570497195</v>
      </c>
      <c r="X4645" s="43">
        <f>gp_need_index[[#This Row],[Combined weighted population 2025/26]]/gp_need_index[[#This Row],[Registered population 2025/26]]</f>
        <v>0.95456441971711403</v>
      </c>
    </row>
    <row r="4646" spans="1:24" ht="13">
      <c r="A4646" s="8" t="s">
        <v>4062</v>
      </c>
      <c r="B4646" s="3" t="s">
        <v>8398</v>
      </c>
      <c r="C4646" s="74" t="s">
        <v>6418</v>
      </c>
      <c r="D4646" s="74" t="s">
        <v>6798</v>
      </c>
      <c r="E4646" s="74" t="s">
        <v>6618</v>
      </c>
      <c r="F4646" s="41">
        <v>1.0015736441261092</v>
      </c>
      <c r="G4646" s="110">
        <v>8429.3333333333339</v>
      </c>
      <c r="H4646" s="4">
        <v>3562.7250954765327</v>
      </c>
      <c r="I4646" s="46">
        <v>8732.4855603799897</v>
      </c>
      <c r="J4646" s="110">
        <v>8746.227384988415</v>
      </c>
      <c r="K4646" s="46">
        <v>8773.3571670434758</v>
      </c>
      <c r="L4646" s="110">
        <f>$L$1*gp_need_index[[#This Row],[Normalised weighted population (base year)]]</f>
        <v>3547.5408219563533</v>
      </c>
      <c r="M4646" s="4">
        <f>$M$1*gp_need_index[[#This Row],[Normalised travel time adjusted wp (base year)]]</f>
        <v>5209.2124020178653</v>
      </c>
      <c r="N4646" s="115">
        <v>8756.7532239742177</v>
      </c>
      <c r="O4646" s="43">
        <f>gp_need_index[[#This Row],[Combined weighted population (base year)]]/gp_need_index[[#This Row],[Registered population (base year)]]</f>
        <v>1.0388429164790671</v>
      </c>
      <c r="P4646" s="77">
        <v>8508.5985711711764</v>
      </c>
      <c r="Q4646" s="4">
        <v>3631.5038528096788</v>
      </c>
      <c r="R4646" s="46">
        <v>8811.8920037632088</v>
      </c>
      <c r="S4646" s="110">
        <v>8825.7587858548395</v>
      </c>
      <c r="T4646" s="46">
        <v>8853.020121943091</v>
      </c>
      <c r="U4646" s="110">
        <f>$L$1*gp_need_index[[#This Row],[Normalised weighted population 2025/26]]</f>
        <v>3579.7994037175899</v>
      </c>
      <c r="V4646" s="4">
        <f>$M$1*gp_need_index[[#This Row],[Normalised travel time adjusted wp 2025/26]]</f>
        <v>5256.5125682761491</v>
      </c>
      <c r="W4646" s="115">
        <v>8836.3119719937386</v>
      </c>
      <c r="X4646" s="43">
        <f>gp_need_index[[#This Row],[Combined weighted population 2025/26]]/gp_need_index[[#This Row],[Registered population 2025/26]]</f>
        <v>1.0385155555384784</v>
      </c>
    </row>
    <row r="4647" spans="1:24" ht="13">
      <c r="A4647" s="8" t="s">
        <v>3774</v>
      </c>
      <c r="B4647" s="3" t="s">
        <v>8397</v>
      </c>
      <c r="C4647" s="74" t="s">
        <v>6418</v>
      </c>
      <c r="D4647" s="74" t="s">
        <v>6798</v>
      </c>
      <c r="E4647" s="74" t="s">
        <v>6526</v>
      </c>
      <c r="F4647" s="41">
        <v>1.0015736441261092</v>
      </c>
      <c r="G4647" s="110">
        <v>14894.416666666668</v>
      </c>
      <c r="H4647" s="4">
        <v>6522.095780984253</v>
      </c>
      <c r="I4647" s="46">
        <v>15986.107741844264</v>
      </c>
      <c r="J4647" s="110">
        <v>16011.264186391565</v>
      </c>
      <c r="K4647" s="46">
        <v>16060.929269253271</v>
      </c>
      <c r="L4647" s="110">
        <f>$L$1*gp_need_index[[#This Row],[Normalised weighted population (base year)]]</f>
        <v>6494.2987201363612</v>
      </c>
      <c r="M4647" s="4">
        <f>$M$1*gp_need_index[[#This Row],[Normalised travel time adjusted wp (base year)]]</f>
        <v>9536.2345729644985</v>
      </c>
      <c r="N4647" s="115">
        <v>16030.53329310086</v>
      </c>
      <c r="O4647" s="43">
        <f>gp_need_index[[#This Row],[Combined weighted population (base year)]]/gp_need_index[[#This Row],[Registered population (base year)]]</f>
        <v>1.0762780209430285</v>
      </c>
      <c r="P4647" s="77">
        <v>15021.033031525008</v>
      </c>
      <c r="Q4647" s="4">
        <v>6646.9440473127215</v>
      </c>
      <c r="R4647" s="46">
        <v>16128.897413852228</v>
      </c>
      <c r="S4647" s="110">
        <v>16154.278558528154</v>
      </c>
      <c r="T4647" s="46">
        <v>16204.176502459401</v>
      </c>
      <c r="U4647" s="110">
        <f>$L$1*gp_need_index[[#This Row],[Normalised weighted population 2025/26]]</f>
        <v>6552.3065103467779</v>
      </c>
      <c r="V4647" s="4">
        <f>$M$1*gp_need_index[[#This Row],[Normalised travel time adjusted wp 2025/26]]</f>
        <v>9621.2881333706773</v>
      </c>
      <c r="W4647" s="115">
        <v>16173.594643717455</v>
      </c>
      <c r="X4647" s="43">
        <f>gp_need_index[[#This Row],[Combined weighted population 2025/26]]/gp_need_index[[#This Row],[Registered population 2025/26]]</f>
        <v>1.0767298500558209</v>
      </c>
    </row>
    <row r="4648" spans="1:24" ht="13">
      <c r="A4648" s="8" t="s">
        <v>3813</v>
      </c>
      <c r="B4648" s="3" t="s">
        <v>12837</v>
      </c>
      <c r="C4648" s="74" t="s">
        <v>6418</v>
      </c>
      <c r="D4648" s="74" t="s">
        <v>6798</v>
      </c>
      <c r="E4648" s="74" t="s">
        <v>6621</v>
      </c>
      <c r="F4648" s="41">
        <v>1.0015736441261092</v>
      </c>
      <c r="G4648" s="110">
        <v>15673.75</v>
      </c>
      <c r="H4648" s="4">
        <v>7410.4511562377838</v>
      </c>
      <c r="I4648" s="46">
        <v>18163.528193603761</v>
      </c>
      <c r="J4648" s="110">
        <v>18192.111123055045</v>
      </c>
      <c r="K4648" s="46">
        <v>18248.540939953818</v>
      </c>
      <c r="L4648" s="110">
        <f>$L$1*gp_need_index[[#This Row],[Normalised weighted population (base year)]]</f>
        <v>7378.8679399500306</v>
      </c>
      <c r="M4648" s="4">
        <f>$M$1*gp_need_index[[#This Row],[Normalised travel time adjusted wp (base year)]]</f>
        <v>10835.136877844963</v>
      </c>
      <c r="N4648" s="115">
        <v>18214.004817794994</v>
      </c>
      <c r="O4648" s="43">
        <f>gp_need_index[[#This Row],[Combined weighted population (base year)]]/gp_need_index[[#This Row],[Registered population (base year)]]</f>
        <v>1.1620706479173775</v>
      </c>
      <c r="P4648" s="77">
        <v>15820.21431094226</v>
      </c>
      <c r="Q4648" s="4">
        <v>7561.9503676356371</v>
      </c>
      <c r="R4648" s="46">
        <v>18349.172320405894</v>
      </c>
      <c r="S4648" s="110">
        <v>18378.047387646868</v>
      </c>
      <c r="T4648" s="46">
        <v>18434.814192477679</v>
      </c>
      <c r="U4648" s="110">
        <f>$L$1*gp_need_index[[#This Row],[Normalised weighted population 2025/26]]</f>
        <v>7454.285198144541</v>
      </c>
      <c r="V4648" s="4">
        <f>$M$1*gp_need_index[[#This Row],[Normalised travel time adjusted wp 2025/26]]</f>
        <v>10945.737292114714</v>
      </c>
      <c r="W4648" s="115">
        <v>18400.022490259256</v>
      </c>
      <c r="X4648" s="43">
        <f>gp_need_index[[#This Row],[Combined weighted population 2025/26]]/gp_need_index[[#This Row],[Registered population 2025/26]]</f>
        <v>1.163070368619004</v>
      </c>
    </row>
    <row r="4649" spans="1:24" ht="13">
      <c r="A4649" s="8" t="s">
        <v>3811</v>
      </c>
      <c r="B4649" s="3" t="s">
        <v>8395</v>
      </c>
      <c r="C4649" s="74" t="s">
        <v>6418</v>
      </c>
      <c r="D4649" s="74" t="s">
        <v>6798</v>
      </c>
      <c r="E4649" s="74" t="s">
        <v>6621</v>
      </c>
      <c r="F4649" s="41">
        <v>1.0015736441261092</v>
      </c>
      <c r="G4649" s="110">
        <v>8281.9999999999982</v>
      </c>
      <c r="H4649" s="4">
        <v>3574.1599778321765</v>
      </c>
      <c r="I4649" s="46">
        <v>8760.513247720246</v>
      </c>
      <c r="J4649" s="110">
        <v>8774.2991779342228</v>
      </c>
      <c r="K4649" s="46">
        <v>8801.516035432327</v>
      </c>
      <c r="L4649" s="110">
        <f>$L$1*gp_need_index[[#This Row],[Normalised weighted population (base year)]]</f>
        <v>3558.9269690386582</v>
      </c>
      <c r="M4649" s="4">
        <f>$M$1*gp_need_index[[#This Row],[Normalised travel time adjusted wp (base year)]]</f>
        <v>5225.9318314956718</v>
      </c>
      <c r="N4649" s="115">
        <v>8784.8588005343299</v>
      </c>
      <c r="O4649" s="43">
        <f>gp_need_index[[#This Row],[Combined weighted population (base year)]]/gp_need_index[[#This Row],[Registered population (base year)]]</f>
        <v>1.0607170732352489</v>
      </c>
      <c r="P4649" s="77">
        <v>8363.5169542683234</v>
      </c>
      <c r="Q4649" s="4">
        <v>3648.44907005497</v>
      </c>
      <c r="R4649" s="46">
        <v>8853.0097969414492</v>
      </c>
      <c r="S4649" s="110">
        <v>8866.9412838067929</v>
      </c>
      <c r="T4649" s="46">
        <v>8894.3298259455241</v>
      </c>
      <c r="U4649" s="110">
        <f>$L$1*gp_need_index[[#This Row],[Normalised weighted population 2025/26]]</f>
        <v>3596.5033591721949</v>
      </c>
      <c r="V4649" s="4">
        <f>$M$1*gp_need_index[[#This Row],[Normalised travel time adjusted wp 2025/26]]</f>
        <v>5281.0403537425282</v>
      </c>
      <c r="W4649" s="115">
        <v>8877.5437129147231</v>
      </c>
      <c r="X4649" s="43">
        <f>gp_need_index[[#This Row],[Combined weighted population 2025/26]]/gp_need_index[[#This Row],[Registered population 2025/26]]</f>
        <v>1.0614605986281962</v>
      </c>
    </row>
    <row r="4650" spans="1:24" ht="13">
      <c r="A4650" s="8" t="s">
        <v>4080</v>
      </c>
      <c r="B4650" s="3" t="s">
        <v>6818</v>
      </c>
      <c r="C4650" s="74" t="s">
        <v>6418</v>
      </c>
      <c r="D4650" s="74" t="s">
        <v>6798</v>
      </c>
      <c r="E4650" s="74" t="s">
        <v>6620</v>
      </c>
      <c r="F4650" s="41">
        <v>1.0015736441261092</v>
      </c>
      <c r="G4650" s="110">
        <v>11816.916666666664</v>
      </c>
      <c r="H4650" s="4">
        <v>6561.3679583827634</v>
      </c>
      <c r="I4650" s="46">
        <v>16082.366564197016</v>
      </c>
      <c r="J4650" s="110">
        <v>16107.674485874699</v>
      </c>
      <c r="K4650" s="46">
        <v>16157.638622293754</v>
      </c>
      <c r="L4650" s="110">
        <f>$L$1*gp_need_index[[#This Row],[Normalised weighted population (base year)]]</f>
        <v>6533.4035201854067</v>
      </c>
      <c r="M4650" s="4">
        <f>$M$1*gp_need_index[[#This Row],[Normalised travel time adjusted wp (base year)]]</f>
        <v>9593.6560994859574</v>
      </c>
      <c r="N4650" s="115">
        <v>16127.059619671363</v>
      </c>
      <c r="O4650" s="43">
        <f>gp_need_index[[#This Row],[Combined weighted population (base year)]]/gp_need_index[[#This Row],[Registered population (base year)]]</f>
        <v>1.3647434499697213</v>
      </c>
      <c r="P4650" s="77">
        <v>11929.076947578367</v>
      </c>
      <c r="Q4650" s="4">
        <v>6690.9144893840576</v>
      </c>
      <c r="R4650" s="46">
        <v>16235.592271573654</v>
      </c>
      <c r="S4650" s="110">
        <v>16261.14131598572</v>
      </c>
      <c r="T4650" s="46">
        <v>16311.369341626316</v>
      </c>
      <c r="U4650" s="110">
        <f>$L$1*gp_need_index[[#This Row],[Normalised weighted population 2025/26]]</f>
        <v>6595.6509121946192</v>
      </c>
      <c r="V4650" s="4">
        <f>$M$1*gp_need_index[[#This Row],[Normalised travel time adjusted wp 2025/26]]</f>
        <v>9684.9342675202552</v>
      </c>
      <c r="W4650" s="115">
        <v>16280.585179714875</v>
      </c>
      <c r="X4650" s="43">
        <f>gp_need_index[[#This Row],[Combined weighted population 2025/26]]/gp_need_index[[#This Row],[Registered population 2025/26]]</f>
        <v>1.3647816382825726</v>
      </c>
    </row>
    <row r="4651" spans="1:24" ht="13">
      <c r="A4651" s="8" t="s">
        <v>3892</v>
      </c>
      <c r="B4651" s="3" t="s">
        <v>8394</v>
      </c>
      <c r="C4651" s="74" t="s">
        <v>6418</v>
      </c>
      <c r="D4651" s="74" t="s">
        <v>6798</v>
      </c>
      <c r="E4651" s="74" t="s">
        <v>6565</v>
      </c>
      <c r="F4651" s="41">
        <v>1.0015736441261092</v>
      </c>
      <c r="G4651" s="110">
        <v>11696</v>
      </c>
      <c r="H4651" s="4">
        <v>6489.8786154701893</v>
      </c>
      <c r="I4651" s="46">
        <v>15907.141241452433</v>
      </c>
      <c r="J4651" s="110">
        <v>15932.173420830233</v>
      </c>
      <c r="K4651" s="46">
        <v>15981.593173318308</v>
      </c>
      <c r="L4651" s="110">
        <f>$L$1*gp_need_index[[#This Row],[Normalised weighted population (base year)]]</f>
        <v>6462.2188636315814</v>
      </c>
      <c r="M4651" s="4">
        <f>$M$1*gp_need_index[[#This Row],[Normalised travel time adjusted wp (base year)]]</f>
        <v>9489.1284803931685</v>
      </c>
      <c r="N4651" s="115">
        <v>15951.347344024751</v>
      </c>
      <c r="O4651" s="43">
        <f>gp_need_index[[#This Row],[Combined weighted population (base year)]]/gp_need_index[[#This Row],[Registered population (base year)]]</f>
        <v>1.3638292872798179</v>
      </c>
      <c r="P4651" s="77">
        <v>11816.701791749929</v>
      </c>
      <c r="Q4651" s="4">
        <v>6632.97809413512</v>
      </c>
      <c r="R4651" s="46">
        <v>16095.008844235146</v>
      </c>
      <c r="S4651" s="110">
        <v>16120.336660362553</v>
      </c>
      <c r="T4651" s="46">
        <v>16170.129763280596</v>
      </c>
      <c r="U4651" s="110">
        <f>$L$1*gp_need_index[[#This Row],[Normalised weighted population 2025/26]]</f>
        <v>6538.5394009386891</v>
      </c>
      <c r="V4651" s="4">
        <f>$M$1*gp_need_index[[#This Row],[Normalised travel time adjusted wp 2025/26]]</f>
        <v>9601.0727594150012</v>
      </c>
      <c r="W4651" s="115">
        <v>16139.61216035369</v>
      </c>
      <c r="X4651" s="43">
        <f>gp_need_index[[#This Row],[Combined weighted population 2025/26]]/gp_need_index[[#This Row],[Registered population 2025/26]]</f>
        <v>1.3658305375550637</v>
      </c>
    </row>
    <row r="4652" spans="1:24" ht="13">
      <c r="A4652" s="8" t="s">
        <v>4111</v>
      </c>
      <c r="B4652" s="3" t="s">
        <v>8393</v>
      </c>
      <c r="C4652" s="74" t="s">
        <v>6418</v>
      </c>
      <c r="D4652" s="74" t="s">
        <v>6798</v>
      </c>
      <c r="E4652" s="74" t="s">
        <v>6601</v>
      </c>
      <c r="F4652" s="41">
        <v>1.0015736441261092</v>
      </c>
      <c r="G4652" s="110">
        <v>9451</v>
      </c>
      <c r="H4652" s="4">
        <v>4429.4458892516932</v>
      </c>
      <c r="I4652" s="46">
        <v>10856.878156971934</v>
      </c>
      <c r="J4652" s="110">
        <v>10873.963019511535</v>
      </c>
      <c r="K4652" s="46">
        <v>10907.692790509767</v>
      </c>
      <c r="L4652" s="110">
        <f>$L$1*gp_need_index[[#This Row],[Normalised weighted population (base year)]]</f>
        <v>4410.5676665084829</v>
      </c>
      <c r="M4652" s="4">
        <f>$M$1*gp_need_index[[#This Row],[Normalised travel time adjusted wp (base year)]]</f>
        <v>6476.4818620592205</v>
      </c>
      <c r="N4652" s="115">
        <v>10887.049528567703</v>
      </c>
      <c r="O4652" s="43">
        <f>gp_need_index[[#This Row],[Combined weighted population (base year)]]/gp_need_index[[#This Row],[Registered population (base year)]]</f>
        <v>1.1519468340458896</v>
      </c>
      <c r="P4652" s="77">
        <v>9536.5453071539978</v>
      </c>
      <c r="Q4652" s="4">
        <v>4516.2364294064364</v>
      </c>
      <c r="R4652" s="46">
        <v>10958.707271809786</v>
      </c>
      <c r="S4652" s="110">
        <v>10975.952377137819</v>
      </c>
      <c r="T4652" s="46">
        <v>11009.855312160398</v>
      </c>
      <c r="U4652" s="110">
        <f>$L$1*gp_need_index[[#This Row],[Normalised weighted population 2025/26]]</f>
        <v>4451.9353778265468</v>
      </c>
      <c r="V4652" s="4">
        <f>$M$1*gp_need_index[[#This Row],[Normalised travel time adjusted wp 2025/26]]</f>
        <v>6537.1412270743604</v>
      </c>
      <c r="W4652" s="115">
        <v>10989.076604900907</v>
      </c>
      <c r="X4652" s="43">
        <f>gp_need_index[[#This Row],[Combined weighted population 2025/26]]/gp_need_index[[#This Row],[Registered population 2025/26]]</f>
        <v>1.1523121057955095</v>
      </c>
    </row>
    <row r="4653" spans="1:24" ht="13">
      <c r="A4653" s="8" t="s">
        <v>4115</v>
      </c>
      <c r="B4653" s="3" t="s">
        <v>8392</v>
      </c>
      <c r="C4653" s="74" t="s">
        <v>6418</v>
      </c>
      <c r="D4653" s="74" t="s">
        <v>6798</v>
      </c>
      <c r="E4653" s="74" t="s">
        <v>6601</v>
      </c>
      <c r="F4653" s="41">
        <v>1.0015736441261092</v>
      </c>
      <c r="G4653" s="110">
        <v>14247.833333333336</v>
      </c>
      <c r="H4653" s="4">
        <v>6104.1674104369104</v>
      </c>
      <c r="I4653" s="46">
        <v>14961.736407184871</v>
      </c>
      <c r="J4653" s="110">
        <v>14985.280855798432</v>
      </c>
      <c r="K4653" s="46">
        <v>15031.763457468433</v>
      </c>
      <c r="L4653" s="110">
        <f>$L$1*gp_need_index[[#This Row],[Normalised weighted population (base year)]]</f>
        <v>6078.1515531677887</v>
      </c>
      <c r="M4653" s="4">
        <f>$M$1*gp_need_index[[#This Row],[Normalised travel time adjusted wp (base year)]]</f>
        <v>8925.1636672203294</v>
      </c>
      <c r="N4653" s="115">
        <v>15003.315220388118</v>
      </c>
      <c r="O4653" s="43">
        <f>gp_need_index[[#This Row],[Combined weighted population (base year)]]/gp_need_index[[#This Row],[Registered population (base year)]]</f>
        <v>1.0530243349553581</v>
      </c>
      <c r="P4653" s="77">
        <v>14381.742862352658</v>
      </c>
      <c r="Q4653" s="4">
        <v>6226.7820367009981</v>
      </c>
      <c r="R4653" s="46">
        <v>15109.368752542954</v>
      </c>
      <c r="S4653" s="110">
        <v>15133.145521929611</v>
      </c>
      <c r="T4653" s="46">
        <v>15179.889351684731</v>
      </c>
      <c r="U4653" s="110">
        <f>$L$1*gp_need_index[[#This Row],[Normalised weighted population 2025/26]]</f>
        <v>6138.1266619930657</v>
      </c>
      <c r="V4653" s="4">
        <f>$M$1*gp_need_index[[#This Row],[Normalised travel time adjusted wp 2025/26]]</f>
        <v>9013.1139501644757</v>
      </c>
      <c r="W4653" s="115">
        <v>15151.24061215754</v>
      </c>
      <c r="X4653" s="43">
        <f>gp_need_index[[#This Row],[Combined weighted population 2025/26]]/gp_need_index[[#This Row],[Registered population 2025/26]]</f>
        <v>1.0535051806425499</v>
      </c>
    </row>
    <row r="4654" spans="1:24" ht="13">
      <c r="A4654" s="8" t="s">
        <v>3794</v>
      </c>
      <c r="B4654" s="3" t="s">
        <v>8391</v>
      </c>
      <c r="C4654" s="74" t="s">
        <v>6418</v>
      </c>
      <c r="D4654" s="74" t="s">
        <v>6798</v>
      </c>
      <c r="E4654" s="74" t="s">
        <v>6526</v>
      </c>
      <c r="F4654" s="41">
        <v>1.0015736441261092</v>
      </c>
      <c r="G4654" s="110">
        <v>20277.333333333336</v>
      </c>
      <c r="H4654" s="4">
        <v>5823.0543206109505</v>
      </c>
      <c r="I4654" s="46">
        <v>14272.708785925013</v>
      </c>
      <c r="J4654" s="110">
        <v>14295.16895026965</v>
      </c>
      <c r="K4654" s="46">
        <v>14339.510904919343</v>
      </c>
      <c r="L4654" s="110">
        <f>$L$1*gp_need_index[[#This Row],[Normalised weighted population (base year)]]</f>
        <v>5798.2365625304074</v>
      </c>
      <c r="M4654" s="4">
        <f>$M$1*gp_need_index[[#This Row],[Normalised travel time adjusted wp (base year)]]</f>
        <v>8514.1362220351184</v>
      </c>
      <c r="N4654" s="115">
        <v>14312.372784565527</v>
      </c>
      <c r="O4654" s="43">
        <f>gp_need_index[[#This Row],[Combined weighted population (base year)]]/gp_need_index[[#This Row],[Registered population (base year)]]</f>
        <v>0.70583111444135616</v>
      </c>
      <c r="P4654" s="77">
        <v>20451.501370361206</v>
      </c>
      <c r="Q4654" s="4">
        <v>5927.612722357414</v>
      </c>
      <c r="R4654" s="46">
        <v>14383.430464801391</v>
      </c>
      <c r="S4654" s="110">
        <v>14406.064865665625</v>
      </c>
      <c r="T4654" s="46">
        <v>14450.562861310091</v>
      </c>
      <c r="U4654" s="110">
        <f>$L$1*gp_need_index[[#This Row],[Normalised weighted population 2025/26]]</f>
        <v>5843.2168459758923</v>
      </c>
      <c r="V4654" s="4">
        <f>$M$1*gp_need_index[[#This Row],[Normalised travel time adjusted wp 2025/26]]</f>
        <v>8580.0737209291674</v>
      </c>
      <c r="W4654" s="115">
        <v>14423.29056690506</v>
      </c>
      <c r="X4654" s="43">
        <f>gp_need_index[[#This Row],[Combined weighted population 2025/26]]/gp_need_index[[#This Row],[Registered population 2025/26]]</f>
        <v>0.70524360562631505</v>
      </c>
    </row>
    <row r="4655" spans="1:24" ht="13">
      <c r="A4655" s="8" t="s">
        <v>3803</v>
      </c>
      <c r="B4655" s="3" t="s">
        <v>8390</v>
      </c>
      <c r="C4655" s="74" t="s">
        <v>6418</v>
      </c>
      <c r="D4655" s="74" t="s">
        <v>6798</v>
      </c>
      <c r="E4655" s="74" t="s">
        <v>6526</v>
      </c>
      <c r="F4655" s="41">
        <v>1.0015736441261092</v>
      </c>
      <c r="G4655" s="110">
        <v>8969.5833333333339</v>
      </c>
      <c r="H4655" s="4">
        <v>3671.2107553194696</v>
      </c>
      <c r="I4655" s="46">
        <v>8998.391414101221</v>
      </c>
      <c r="J4655" s="110">
        <v>9012.5516798944518</v>
      </c>
      <c r="K4655" s="46">
        <v>9040.5075689964397</v>
      </c>
      <c r="L4655" s="110">
        <f>$L$1*gp_need_index[[#This Row],[Normalised weighted population (base year)]]</f>
        <v>3655.5641177695302</v>
      </c>
      <c r="M4655" s="4">
        <f>$M$1*gp_need_index[[#This Row],[Normalised travel time adjusted wp (base year)]]</f>
        <v>5367.8339149188841</v>
      </c>
      <c r="N4655" s="115">
        <v>9023.3980326884139</v>
      </c>
      <c r="O4655" s="43">
        <f>gp_need_index[[#This Row],[Combined weighted population (base year)]]/gp_need_index[[#This Row],[Registered population (base year)]]</f>
        <v>1.0059996877619823</v>
      </c>
      <c r="P4655" s="77">
        <v>9063.2862633610948</v>
      </c>
      <c r="Q4655" s="4">
        <v>3737.8175546147768</v>
      </c>
      <c r="R4655" s="46">
        <v>9069.8636036286443</v>
      </c>
      <c r="S4655" s="110">
        <v>9084.136341213105</v>
      </c>
      <c r="T4655" s="46">
        <v>9112.1957636240386</v>
      </c>
      <c r="U4655" s="110">
        <f>$L$1*gp_need_index[[#This Row],[Normalised weighted population 2025/26]]</f>
        <v>3684.5994374651636</v>
      </c>
      <c r="V4655" s="4">
        <f>$M$1*gp_need_index[[#This Row],[Normalised travel time adjusted wp 2025/26]]</f>
        <v>5410.3990385565221</v>
      </c>
      <c r="W4655" s="115">
        <v>9094.9984760216867</v>
      </c>
      <c r="X4655" s="43">
        <f>gp_need_index[[#This Row],[Combined weighted population 2025/26]]/gp_need_index[[#This Row],[Registered population 2025/26]]</f>
        <v>1.0034989750670009</v>
      </c>
    </row>
    <row r="4656" spans="1:24" ht="13">
      <c r="A4656" s="8" t="s">
        <v>4066</v>
      </c>
      <c r="B4656" s="3" t="s">
        <v>8389</v>
      </c>
      <c r="C4656" s="74" t="s">
        <v>6418</v>
      </c>
      <c r="D4656" s="74" t="s">
        <v>6798</v>
      </c>
      <c r="E4656" s="74" t="s">
        <v>6620</v>
      </c>
      <c r="F4656" s="41">
        <v>1.0015736441261092</v>
      </c>
      <c r="G4656" s="110">
        <v>9352.6666666666661</v>
      </c>
      <c r="H4656" s="4">
        <v>4931.5243234785448</v>
      </c>
      <c r="I4656" s="46">
        <v>12087.507116425159</v>
      </c>
      <c r="J4656" s="110">
        <v>12106.528550998224</v>
      </c>
      <c r="K4656" s="46">
        <v>12144.081597194538</v>
      </c>
      <c r="L4656" s="110">
        <f>$L$1*gp_need_index[[#This Row],[Normalised weighted population (base year)]]</f>
        <v>4910.5062510221014</v>
      </c>
      <c r="M4656" s="4">
        <f>$M$1*gp_need_index[[#This Row],[Normalised travel time adjusted wp (base year)]]</f>
        <v>7210.5921670280068</v>
      </c>
      <c r="N4656" s="115">
        <v>12121.098418050107</v>
      </c>
      <c r="O4656" s="43">
        <f>gp_need_index[[#This Row],[Combined weighted population (base year)]]/gp_need_index[[#This Row],[Registered population (base year)]]</f>
        <v>1.2960045353963334</v>
      </c>
      <c r="P4656" s="77">
        <v>9437.1549755433116</v>
      </c>
      <c r="Q4656" s="4">
        <v>5029.3214856115665</v>
      </c>
      <c r="R4656" s="46">
        <v>12203.714929044216</v>
      </c>
      <c r="S4656" s="110">
        <v>12222.919233359016</v>
      </c>
      <c r="T4656" s="46">
        <v>12260.673846563968</v>
      </c>
      <c r="U4656" s="110">
        <f>$L$1*gp_need_index[[#This Row],[Normalised weighted population 2025/26]]</f>
        <v>4957.7152565504684</v>
      </c>
      <c r="V4656" s="4">
        <f>$M$1*gp_need_index[[#This Row],[Normalised travel time adjusted wp 2025/26]]</f>
        <v>7279.8192348232033</v>
      </c>
      <c r="W4656" s="115">
        <v>12237.534491373672</v>
      </c>
      <c r="X4656" s="43">
        <f>gp_need_index[[#This Row],[Combined weighted population 2025/26]]/gp_need_index[[#This Row],[Registered population 2025/26]]</f>
        <v>1.2967398037954907</v>
      </c>
    </row>
    <row r="4657" spans="1:24" ht="13">
      <c r="A4657" s="8" t="s">
        <v>4068</v>
      </c>
      <c r="B4657" s="3" t="s">
        <v>8388</v>
      </c>
      <c r="C4657" s="74" t="s">
        <v>6418</v>
      </c>
      <c r="D4657" s="74" t="s">
        <v>6798</v>
      </c>
      <c r="E4657" s="74" t="s">
        <v>6618</v>
      </c>
      <c r="F4657" s="41">
        <v>1.0015736441261092</v>
      </c>
      <c r="G4657" s="110">
        <v>6543.75</v>
      </c>
      <c r="H4657" s="4">
        <v>3493.1669318838794</v>
      </c>
      <c r="I4657" s="46">
        <v>8561.9936916835795</v>
      </c>
      <c r="J4657" s="110">
        <v>8575.4672227642805</v>
      </c>
      <c r="K4657" s="46">
        <v>8602.0673266185677</v>
      </c>
      <c r="L4657" s="110">
        <f>$L$1*gp_need_index[[#This Row],[Normalised weighted population (base year)]]</f>
        <v>3478.2791140691643</v>
      </c>
      <c r="M4657" s="4">
        <f>$M$1*gp_need_index[[#This Row],[Normalised travel time adjusted wp (base year)]]</f>
        <v>5107.5084426221501</v>
      </c>
      <c r="N4657" s="115">
        <v>8585.7875566913135</v>
      </c>
      <c r="O4657" s="43">
        <f>gp_need_index[[#This Row],[Combined weighted population (base year)]]/gp_need_index[[#This Row],[Registered population (base year)]]</f>
        <v>1.3120592254733621</v>
      </c>
      <c r="P4657" s="77">
        <v>6608.8259787609559</v>
      </c>
      <c r="Q4657" s="4">
        <v>3566.9881202719002</v>
      </c>
      <c r="R4657" s="46">
        <v>8655.3437277021148</v>
      </c>
      <c r="S4657" s="110">
        <v>8668.9641585186691</v>
      </c>
      <c r="T4657" s="46">
        <v>8695.741181457608</v>
      </c>
      <c r="U4657" s="110">
        <f>$L$1*gp_need_index[[#This Row],[Normalised weighted population 2025/26]]</f>
        <v>3516.2022301415645</v>
      </c>
      <c r="V4657" s="4">
        <f>$M$1*gp_need_index[[#This Row],[Normalised travel time adjusted wp 2025/26]]</f>
        <v>5163.127631158708</v>
      </c>
      <c r="W4657" s="115">
        <v>8679.3298613002735</v>
      </c>
      <c r="X4657" s="43">
        <f>gp_need_index[[#This Row],[Combined weighted population 2025/26]]/gp_need_index[[#This Row],[Registered population 2025/26]]</f>
        <v>1.3132937512946139</v>
      </c>
    </row>
    <row r="4658" spans="1:24" ht="13">
      <c r="A4658" s="8" t="s">
        <v>3894</v>
      </c>
      <c r="B4658" s="3" t="s">
        <v>8387</v>
      </c>
      <c r="C4658" s="74" t="s">
        <v>6418</v>
      </c>
      <c r="D4658" s="74" t="s">
        <v>6798</v>
      </c>
      <c r="E4658" s="74" t="s">
        <v>6619</v>
      </c>
      <c r="F4658" s="41">
        <v>1.0015736441261092</v>
      </c>
      <c r="G4658" s="110">
        <v>15481.5</v>
      </c>
      <c r="H4658" s="4">
        <v>7854.7531112640445</v>
      </c>
      <c r="I4658" s="46">
        <v>19252.543007472374</v>
      </c>
      <c r="J4658" s="110">
        <v>19282.839658688747</v>
      </c>
      <c r="K4658" s="46">
        <v>19342.652788889405</v>
      </c>
      <c r="L4658" s="110">
        <f>$L$1*gp_need_index[[#This Row],[Normalised weighted population (base year)]]</f>
        <v>7821.2762876308252</v>
      </c>
      <c r="M4658" s="4">
        <f>$M$1*gp_need_index[[#This Row],[Normalised travel time adjusted wp (base year)]]</f>
        <v>11484.769726953124</v>
      </c>
      <c r="N4658" s="115">
        <v>19306.04601458395</v>
      </c>
      <c r="O4658" s="43">
        <f>gp_need_index[[#This Row],[Combined weighted population (base year)]]/gp_need_index[[#This Row],[Registered population (base year)]]</f>
        <v>1.2470397580715014</v>
      </c>
      <c r="P4658" s="77">
        <v>15628.424188344408</v>
      </c>
      <c r="Q4658" s="4">
        <v>8006.3313927209601</v>
      </c>
      <c r="R4658" s="46">
        <v>19427.468739820069</v>
      </c>
      <c r="S4658" s="110">
        <v>19458.040661887655</v>
      </c>
      <c r="T4658" s="46">
        <v>19518.143390613117</v>
      </c>
      <c r="U4658" s="110">
        <f>$L$1*gp_need_index[[#This Row],[Normalised weighted population 2025/26]]</f>
        <v>7892.3392366644403</v>
      </c>
      <c r="V4658" s="4">
        <f>$M$1*gp_need_index[[#This Row],[Normalised travel time adjusted wp 2025/26]]</f>
        <v>11588.967903492745</v>
      </c>
      <c r="W4658" s="115">
        <v>19481.307140157187</v>
      </c>
      <c r="X4658" s="43">
        <f>gp_need_index[[#This Row],[Combined weighted population 2025/26]]/gp_need_index[[#This Row],[Registered population 2025/26]]</f>
        <v>1.2465304822405727</v>
      </c>
    </row>
    <row r="4659" spans="1:24" ht="13">
      <c r="A4659" s="8" t="s">
        <v>4072</v>
      </c>
      <c r="B4659" s="3" t="s">
        <v>8386</v>
      </c>
      <c r="C4659" s="74" t="s">
        <v>6418</v>
      </c>
      <c r="D4659" s="74" t="s">
        <v>6798</v>
      </c>
      <c r="E4659" s="74" t="s">
        <v>6620</v>
      </c>
      <c r="F4659" s="41">
        <v>1.0015736441261092</v>
      </c>
      <c r="G4659" s="110">
        <v>10812.5</v>
      </c>
      <c r="H4659" s="4">
        <v>5519.691115310522</v>
      </c>
      <c r="I4659" s="46">
        <v>13529.144593110903</v>
      </c>
      <c r="J4659" s="110">
        <v>13550.434652031134</v>
      </c>
      <c r="K4659" s="46">
        <v>13592.466527339098</v>
      </c>
      <c r="L4659" s="110">
        <f>$L$1*gp_need_index[[#This Row],[Normalised weighted population (base year)]]</f>
        <v>5496.1662860307688</v>
      </c>
      <c r="M4659" s="4">
        <f>$M$1*gp_need_index[[#This Row],[Normalised travel time adjusted wp (base year)]]</f>
        <v>8070.5759334870882</v>
      </c>
      <c r="N4659" s="115">
        <v>13566.742219517857</v>
      </c>
      <c r="O4659" s="43">
        <f>gp_need_index[[#This Row],[Combined weighted population (base year)]]/gp_need_index[[#This Row],[Registered population (base year)]]</f>
        <v>1.2547276041172584</v>
      </c>
      <c r="P4659" s="77">
        <v>10914.112665395145</v>
      </c>
      <c r="Q4659" s="4">
        <v>5630.9189278023196</v>
      </c>
      <c r="R4659" s="46">
        <v>13663.499058482374</v>
      </c>
      <c r="S4659" s="110">
        <v>13685.000543517852</v>
      </c>
      <c r="T4659" s="46">
        <v>13727.271288531037</v>
      </c>
      <c r="U4659" s="110">
        <f>$L$1*gp_need_index[[#This Row],[Normalised weighted population 2025/26]]</f>
        <v>5550.747303911854</v>
      </c>
      <c r="V4659" s="4">
        <f>$M$1*gp_need_index[[#This Row],[Normalised travel time adjusted wp 2025/26]]</f>
        <v>8150.6167457419424</v>
      </c>
      <c r="W4659" s="115">
        <v>13701.364049653796</v>
      </c>
      <c r="X4659" s="43">
        <f>gp_need_index[[#This Row],[Combined weighted population 2025/26]]/gp_need_index[[#This Row],[Registered population 2025/26]]</f>
        <v>1.2553804848557277</v>
      </c>
    </row>
    <row r="4660" spans="1:24" ht="13">
      <c r="A4660" s="8" t="s">
        <v>3800</v>
      </c>
      <c r="B4660" s="3" t="s">
        <v>8385</v>
      </c>
      <c r="C4660" s="74" t="s">
        <v>6418</v>
      </c>
      <c r="D4660" s="74" t="s">
        <v>6798</v>
      </c>
      <c r="E4660" s="74" t="s">
        <v>6526</v>
      </c>
      <c r="F4660" s="41">
        <v>1.0015736441261092</v>
      </c>
      <c r="G4660" s="110">
        <v>5236.5833333333339</v>
      </c>
      <c r="H4660" s="4">
        <v>3254.2188217771059</v>
      </c>
      <c r="I4660" s="46">
        <v>7976.3153512927402</v>
      </c>
      <c r="J4660" s="110">
        <v>7988.8672330932959</v>
      </c>
      <c r="K4660" s="46">
        <v>8013.6477718742362</v>
      </c>
      <c r="L4660" s="110">
        <f>$L$1*gp_need_index[[#This Row],[Normalised weighted population (base year)]]</f>
        <v>3240.3493967274112</v>
      </c>
      <c r="M4660" s="4">
        <f>$M$1*gp_need_index[[#This Row],[Normalised travel time adjusted wp (base year)]]</f>
        <v>4758.1322136823064</v>
      </c>
      <c r="N4660" s="115">
        <v>7998.4816104097172</v>
      </c>
      <c r="O4660" s="43">
        <f>gp_need_index[[#This Row],[Combined weighted population (base year)]]/gp_need_index[[#This Row],[Registered population (base year)]]</f>
        <v>1.5274237229255174</v>
      </c>
      <c r="P4660" s="77">
        <v>5287.8010621914782</v>
      </c>
      <c r="Q4660" s="4">
        <v>3319.504693749413</v>
      </c>
      <c r="R4660" s="46">
        <v>8054.8219285719406</v>
      </c>
      <c r="S4660" s="110">
        <v>8067.4973517866929</v>
      </c>
      <c r="T4660" s="46">
        <v>8092.4165414036388</v>
      </c>
      <c r="U4660" s="110">
        <f>$L$1*gp_need_index[[#This Row],[Normalised weighted population 2025/26]]</f>
        <v>3272.2424111234081</v>
      </c>
      <c r="V4660" s="4">
        <f>$M$1*gp_need_index[[#This Row],[Normalised travel time adjusted wp 2025/26]]</f>
        <v>4804.90145415796</v>
      </c>
      <c r="W4660" s="115">
        <v>8077.1438652813686</v>
      </c>
      <c r="X4660" s="43">
        <f>gp_need_index[[#This Row],[Combined weighted population 2025/26]]/gp_need_index[[#This Row],[Registered population 2025/26]]</f>
        <v>1.5275052465634693</v>
      </c>
    </row>
    <row r="4661" spans="1:24" ht="13">
      <c r="A4661" s="8" t="s">
        <v>3807</v>
      </c>
      <c r="B4661" s="3" t="s">
        <v>8384</v>
      </c>
      <c r="C4661" s="74" t="s">
        <v>6418</v>
      </c>
      <c r="D4661" s="74" t="s">
        <v>6798</v>
      </c>
      <c r="E4661" s="74" t="s">
        <v>6621</v>
      </c>
      <c r="F4661" s="41">
        <v>1.0015736441261092</v>
      </c>
      <c r="G4661" s="110">
        <v>8592.5833333333339</v>
      </c>
      <c r="H4661" s="4">
        <v>4290.1711628958483</v>
      </c>
      <c r="I4661" s="46">
        <v>10515.506172259311</v>
      </c>
      <c r="J4661" s="110">
        <v>10532.053836780351</v>
      </c>
      <c r="K4661" s="46">
        <v>10564.723045183784</v>
      </c>
      <c r="L4661" s="110">
        <f>$L$1*gp_need_index[[#This Row],[Normalised weighted population (base year)]]</f>
        <v>4271.8865266581251</v>
      </c>
      <c r="M4661" s="4">
        <f>$M$1*gp_need_index[[#This Row],[Normalised travel time adjusted wp (base year)]]</f>
        <v>6272.8423410808346</v>
      </c>
      <c r="N4661" s="115">
        <v>10544.728867738959</v>
      </c>
      <c r="O4661" s="43">
        <f>gp_need_index[[#This Row],[Combined weighted population (base year)]]/gp_need_index[[#This Row],[Registered population (base year)]]</f>
        <v>1.2271895958032364</v>
      </c>
      <c r="P4661" s="77">
        <v>8677.6229263441619</v>
      </c>
      <c r="Q4661" s="4">
        <v>4381.5108809802668</v>
      </c>
      <c r="R4661" s="46">
        <v>10631.793951323934</v>
      </c>
      <c r="S4661" s="110">
        <v>10648.524611425439</v>
      </c>
      <c r="T4661" s="46">
        <v>10681.416175235379</v>
      </c>
      <c r="U4661" s="110">
        <f>$L$1*gp_need_index[[#This Row],[Normalised weighted population 2025/26]]</f>
        <v>4319.1280182671235</v>
      </c>
      <c r="V4661" s="4">
        <f>$M$1*gp_need_index[[#This Row],[Normalised travel time adjusted wp 2025/26]]</f>
        <v>6342.1293071442369</v>
      </c>
      <c r="W4661" s="115">
        <v>10661.257325411359</v>
      </c>
      <c r="X4661" s="43">
        <f>gp_need_index[[#This Row],[Combined weighted population 2025/26]]/gp_need_index[[#This Row],[Registered population 2025/26]]</f>
        <v>1.2285919100085734</v>
      </c>
    </row>
    <row r="4662" spans="1:24" ht="13">
      <c r="A4662" s="8" t="s">
        <v>3900</v>
      </c>
      <c r="B4662" s="3" t="s">
        <v>8383</v>
      </c>
      <c r="C4662" s="74" t="s">
        <v>6418</v>
      </c>
      <c r="D4662" s="74" t="s">
        <v>6798</v>
      </c>
      <c r="E4662" s="74" t="s">
        <v>6553</v>
      </c>
      <c r="F4662" s="41">
        <v>1.0015736441261092</v>
      </c>
      <c r="G4662" s="110">
        <v>6422.083333333333</v>
      </c>
      <c r="H4662" s="4">
        <v>3796.2859496173573</v>
      </c>
      <c r="I4662" s="46">
        <v>9304.9593638862825</v>
      </c>
      <c r="J4662" s="110">
        <v>9319.6020585329461</v>
      </c>
      <c r="K4662" s="46">
        <v>9348.5103822659694</v>
      </c>
      <c r="L4662" s="110">
        <f>$L$1*gp_need_index[[#This Row],[Normalised weighted population (base year)]]</f>
        <v>3780.1062437250926</v>
      </c>
      <c r="M4662" s="4">
        <f>$M$1*gp_need_index[[#This Row],[Normalised travel time adjusted wp (base year)]]</f>
        <v>5550.7116941077957</v>
      </c>
      <c r="N4662" s="115">
        <v>9330.8179378328878</v>
      </c>
      <c r="O4662" s="43">
        <f>gp_need_index[[#This Row],[Combined weighted population (base year)]]/gp_need_index[[#This Row],[Registered population (base year)]]</f>
        <v>1.4529269480827181</v>
      </c>
      <c r="P4662" s="77">
        <v>6487.7006870745918</v>
      </c>
      <c r="Q4662" s="4">
        <v>3878.9624157590124</v>
      </c>
      <c r="R4662" s="46">
        <v>9412.3534711051379</v>
      </c>
      <c r="S4662" s="110">
        <v>9427.1651658578066</v>
      </c>
      <c r="T4662" s="46">
        <v>9456.2841486196976</v>
      </c>
      <c r="U4662" s="110">
        <f>$L$1*gp_need_index[[#This Row],[Normalised weighted population 2025/26]]</f>
        <v>3823.7347131639663</v>
      </c>
      <c r="V4662" s="4">
        <f>$M$1*gp_need_index[[#This Row],[Normalised travel time adjusted wp 2025/26]]</f>
        <v>5614.7027558658801</v>
      </c>
      <c r="W4662" s="115">
        <v>9438.4374690298464</v>
      </c>
      <c r="X4662" s="43">
        <f>gp_need_index[[#This Row],[Combined weighted population 2025/26]]/gp_need_index[[#This Row],[Registered population 2025/26]]</f>
        <v>1.454820116444951</v>
      </c>
    </row>
    <row r="4663" spans="1:24" ht="13">
      <c r="A4663" s="8" t="s">
        <v>3770</v>
      </c>
      <c r="B4663" s="3" t="s">
        <v>8382</v>
      </c>
      <c r="C4663" s="74" t="s">
        <v>6418</v>
      </c>
      <c r="D4663" s="74" t="s">
        <v>6798</v>
      </c>
      <c r="E4663" s="74" t="s">
        <v>6526</v>
      </c>
      <c r="F4663" s="41">
        <v>1.0015736441261092</v>
      </c>
      <c r="G4663" s="110">
        <v>14524.75</v>
      </c>
      <c r="H4663" s="4">
        <v>7519.6216179753392</v>
      </c>
      <c r="I4663" s="46">
        <v>18431.112544120624</v>
      </c>
      <c r="J4663" s="110">
        <v>18460.116556113335</v>
      </c>
      <c r="K4663" s="46">
        <v>18517.377694754428</v>
      </c>
      <c r="L4663" s="110">
        <f>$L$1*gp_need_index[[#This Row],[Normalised weighted population (base year)]]</f>
        <v>7487.5731190438446</v>
      </c>
      <c r="M4663" s="4">
        <f>$M$1*gp_need_index[[#This Row],[Normalised travel time adjusted wp (base year)]]</f>
        <v>10994.759668820143</v>
      </c>
      <c r="N4663" s="115">
        <v>18482.332787863987</v>
      </c>
      <c r="O4663" s="43">
        <f>gp_need_index[[#This Row],[Combined weighted population (base year)]]/gp_need_index[[#This Row],[Registered population (base year)]]</f>
        <v>1.2724716630485198</v>
      </c>
      <c r="P4663" s="77">
        <v>14652.941820634362</v>
      </c>
      <c r="Q4663" s="4">
        <v>7665.5832304532687</v>
      </c>
      <c r="R4663" s="46">
        <v>18600.638829104006</v>
      </c>
      <c r="S4663" s="110">
        <v>18629.909615139302</v>
      </c>
      <c r="T4663" s="46">
        <v>18687.454381502739</v>
      </c>
      <c r="U4663" s="110">
        <f>$L$1*gp_need_index[[#This Row],[Normalised weighted population 2025/26]]</f>
        <v>7556.442562023718</v>
      </c>
      <c r="V4663" s="4">
        <f>$M$1*gp_need_index[[#This Row],[Normalised travel time adjusted wp 2025/26]]</f>
        <v>11095.743313853025</v>
      </c>
      <c r="W4663" s="115">
        <v>18652.185875876741</v>
      </c>
      <c r="X4663" s="43">
        <f>gp_need_index[[#This Row],[Combined weighted population 2025/26]]/gp_need_index[[#This Row],[Registered population 2025/26]]</f>
        <v>1.2729311358904476</v>
      </c>
    </row>
    <row r="4664" spans="1:24" ht="13">
      <c r="A4664" s="8" t="s">
        <v>4070</v>
      </c>
      <c r="B4664" s="3" t="s">
        <v>8381</v>
      </c>
      <c r="C4664" s="74" t="s">
        <v>6418</v>
      </c>
      <c r="D4664" s="74" t="s">
        <v>6798</v>
      </c>
      <c r="E4664" s="74" t="s">
        <v>6620</v>
      </c>
      <c r="F4664" s="41">
        <v>1.0015736441261092</v>
      </c>
      <c r="G4664" s="110">
        <v>5499.6666666666661</v>
      </c>
      <c r="H4664" s="4">
        <v>3001.4806379812194</v>
      </c>
      <c r="I4664" s="46">
        <v>7356.8365867491511</v>
      </c>
      <c r="J4664" s="110">
        <v>7368.4136294306336</v>
      </c>
      <c r="K4664" s="46">
        <v>7391.2695931574735</v>
      </c>
      <c r="L4664" s="110">
        <f>$L$1*gp_need_index[[#This Row],[Normalised weighted population (base year)]]</f>
        <v>2988.6883787551305</v>
      </c>
      <c r="M4664" s="4">
        <f>$M$1*gp_need_index[[#This Row],[Normalised travel time adjusted wp (base year)]]</f>
        <v>4388.5929295077849</v>
      </c>
      <c r="N4664" s="115">
        <v>7377.2813082629154</v>
      </c>
      <c r="O4664" s="43">
        <f>gp_need_index[[#This Row],[Combined weighted population (base year)]]/gp_need_index[[#This Row],[Registered population (base year)]]</f>
        <v>1.3414051715127431</v>
      </c>
      <c r="P4664" s="77">
        <v>5551.8190543388273</v>
      </c>
      <c r="Q4664" s="4">
        <v>3061.965236165036</v>
      </c>
      <c r="R4664" s="46">
        <v>7429.8990374161313</v>
      </c>
      <c r="S4664" s="110">
        <v>7441.5910543939453</v>
      </c>
      <c r="T4664" s="46">
        <v>7464.5769210698281</v>
      </c>
      <c r="U4664" s="110">
        <f>$L$1*gp_need_index[[#This Row],[Normalised weighted population 2025/26]]</f>
        <v>3018.3697363137685</v>
      </c>
      <c r="V4664" s="4">
        <f>$M$1*gp_need_index[[#This Row],[Normalised travel time adjusted wp 2025/26]]</f>
        <v>4432.1194193621259</v>
      </c>
      <c r="W4664" s="115">
        <v>7450.4891556758939</v>
      </c>
      <c r="X4664" s="43">
        <f>gp_need_index[[#This Row],[Combined weighted population 2025/26]]/gp_need_index[[#This Row],[Registered population 2025/26]]</f>
        <v>1.3419906309542327</v>
      </c>
    </row>
    <row r="4665" spans="1:24" ht="13">
      <c r="A4665" s="8" t="s">
        <v>3884</v>
      </c>
      <c r="B4665" s="3" t="s">
        <v>8380</v>
      </c>
      <c r="C4665" s="74" t="s">
        <v>6418</v>
      </c>
      <c r="D4665" s="74" t="s">
        <v>6798</v>
      </c>
      <c r="E4665" s="74" t="s">
        <v>6553</v>
      </c>
      <c r="F4665" s="41">
        <v>1.0015736441261092</v>
      </c>
      <c r="G4665" s="110">
        <v>8974.6666666666661</v>
      </c>
      <c r="H4665" s="4">
        <v>4088.7781571189507</v>
      </c>
      <c r="I4665" s="46">
        <v>10021.877989399738</v>
      </c>
      <c r="J4665" s="110">
        <v>10037.64885883034</v>
      </c>
      <c r="K4665" s="46">
        <v>10068.78448038446</v>
      </c>
      <c r="L4665" s="110">
        <f>$L$1*gp_need_index[[#This Row],[Normalised weighted population (base year)]]</f>
        <v>4071.3518544328817</v>
      </c>
      <c r="M4665" s="4">
        <f>$M$1*gp_need_index[[#This Row],[Normalised travel time adjusted wp (base year)]]</f>
        <v>5978.3770328524024</v>
      </c>
      <c r="N4665" s="115">
        <v>10049.728887285284</v>
      </c>
      <c r="O4665" s="43">
        <f>gp_need_index[[#This Row],[Combined weighted population (base year)]]/gp_need_index[[#This Row],[Registered population (base year)]]</f>
        <v>1.1197885404046892</v>
      </c>
      <c r="P4665" s="77">
        <v>9058.3307649275375</v>
      </c>
      <c r="Q4665" s="4">
        <v>4174.7187070831478</v>
      </c>
      <c r="R4665" s="46">
        <v>10130.010013467174</v>
      </c>
      <c r="S4665" s="110">
        <v>10145.951044222293</v>
      </c>
      <c r="T4665" s="46">
        <v>10177.290239872505</v>
      </c>
      <c r="U4665" s="110">
        <f>$L$1*gp_need_index[[#This Row],[Normalised weighted population 2025/26]]</f>
        <v>4115.2800999349911</v>
      </c>
      <c r="V4665" s="4">
        <f>$M$1*gp_need_index[[#This Row],[Normalised travel time adjusted wp 2025/26]]</f>
        <v>6042.8027181691632</v>
      </c>
      <c r="W4665" s="115">
        <v>10158.082818104154</v>
      </c>
      <c r="X4665" s="43">
        <f>gp_need_index[[#This Row],[Combined weighted population 2025/26]]/gp_need_index[[#This Row],[Registered population 2025/26]]</f>
        <v>1.1214078047839329</v>
      </c>
    </row>
    <row r="4666" spans="1:24" ht="13">
      <c r="A4666" s="8" t="s">
        <v>3785</v>
      </c>
      <c r="B4666" s="3" t="s">
        <v>8379</v>
      </c>
      <c r="C4666" s="74" t="s">
        <v>6418</v>
      </c>
      <c r="D4666" s="74" t="s">
        <v>6798</v>
      </c>
      <c r="E4666" s="74" t="s">
        <v>6526</v>
      </c>
      <c r="F4666" s="41">
        <v>1.0015736441261092</v>
      </c>
      <c r="G4666" s="110">
        <v>4170.8333333333339</v>
      </c>
      <c r="H4666" s="4">
        <v>2643.7945348420376</v>
      </c>
      <c r="I4666" s="46">
        <v>6480.1232150727119</v>
      </c>
      <c r="J4666" s="110">
        <v>6490.3206229065745</v>
      </c>
      <c r="K4666" s="46">
        <v>6510.4528440593349</v>
      </c>
      <c r="L4666" s="110">
        <f>$L$1*gp_need_index[[#This Row],[Normalised weighted population (base year)]]</f>
        <v>2632.5267276797149</v>
      </c>
      <c r="M4666" s="4">
        <f>$M$1*gp_need_index[[#This Row],[Normalised travel time adjusted wp (base year)]]</f>
        <v>3865.6048137904686</v>
      </c>
      <c r="N4666" s="115">
        <v>6498.1315414701839</v>
      </c>
      <c r="O4666" s="43">
        <f>gp_need_index[[#This Row],[Combined weighted population (base year)]]/gp_need_index[[#This Row],[Registered population (base year)]]</f>
        <v>1.5579935763764674</v>
      </c>
      <c r="P4666" s="77">
        <v>4212.3567735564875</v>
      </c>
      <c r="Q4666" s="4">
        <v>2698.8704087091846</v>
      </c>
      <c r="R4666" s="46">
        <v>6548.8446488353457</v>
      </c>
      <c r="S4666" s="110">
        <v>6559.1501997497871</v>
      </c>
      <c r="T4666" s="46">
        <v>6579.4103498838786</v>
      </c>
      <c r="U4666" s="110">
        <f>$L$1*gp_need_index[[#This Row],[Normalised weighted population 2025/26]]</f>
        <v>2660.4445627486234</v>
      </c>
      <c r="V4666" s="4">
        <f>$M$1*gp_need_index[[#This Row],[Normalised travel time adjusted wp 2025/26]]</f>
        <v>3906.5485811208123</v>
      </c>
      <c r="W4666" s="115">
        <v>6566.9931438694357</v>
      </c>
      <c r="X4666" s="43">
        <f>gp_need_index[[#This Row],[Combined weighted population 2025/26]]/gp_need_index[[#This Row],[Registered population 2025/26]]</f>
        <v>1.5589831291343661</v>
      </c>
    </row>
    <row r="4667" spans="1:24" ht="13">
      <c r="A4667" s="8" t="s">
        <v>3776</v>
      </c>
      <c r="B4667" s="3" t="s">
        <v>8378</v>
      </c>
      <c r="C4667" s="74" t="s">
        <v>6418</v>
      </c>
      <c r="D4667" s="74" t="s">
        <v>6798</v>
      </c>
      <c r="E4667" s="74" t="s">
        <v>6526</v>
      </c>
      <c r="F4667" s="41">
        <v>1.0015736441261092</v>
      </c>
      <c r="G4667" s="110">
        <v>7014</v>
      </c>
      <c r="H4667" s="4">
        <v>3267.6793032253836</v>
      </c>
      <c r="I4667" s="46">
        <v>8009.3079220729242</v>
      </c>
      <c r="J4667" s="110">
        <v>8021.9117224386937</v>
      </c>
      <c r="K4667" s="46">
        <v>8046.7947613896613</v>
      </c>
      <c r="L4667" s="110">
        <f>$L$1*gp_need_index[[#This Row],[Normalised weighted population (base year)]]</f>
        <v>3253.7525098336059</v>
      </c>
      <c r="M4667" s="4">
        <f>$M$1*gp_need_index[[#This Row],[Normalised travel time adjusted wp (base year)]]</f>
        <v>4777.8133580362519</v>
      </c>
      <c r="N4667" s="115">
        <v>8031.5658678698583</v>
      </c>
      <c r="O4667" s="43">
        <f>gp_need_index[[#This Row],[Combined weighted population (base year)]]/gp_need_index[[#This Row],[Registered population (base year)]]</f>
        <v>1.1450763997533302</v>
      </c>
      <c r="P4667" s="77">
        <v>7072.8449615321824</v>
      </c>
      <c r="Q4667" s="4">
        <v>3327.4069693750616</v>
      </c>
      <c r="R4667" s="46">
        <v>8073.9969046203105</v>
      </c>
      <c r="S4667" s="110">
        <v>8086.7025024234899</v>
      </c>
      <c r="T4667" s="46">
        <v>8111.6810136329277</v>
      </c>
      <c r="U4667" s="110">
        <f>$L$1*gp_need_index[[#This Row],[Normalised weighted population 2025/26]]</f>
        <v>3280.0321761131445</v>
      </c>
      <c r="V4667" s="4">
        <f>$M$1*gp_need_index[[#This Row],[Normalised travel time adjusted wp 2025/26]]</f>
        <v>4816.3398038961996</v>
      </c>
      <c r="W4667" s="115">
        <v>8096.371980009344</v>
      </c>
      <c r="X4667" s="43">
        <f>gp_need_index[[#This Row],[Combined weighted population 2025/26]]/gp_need_index[[#This Row],[Registered population 2025/26]]</f>
        <v>1.1447122090253532</v>
      </c>
    </row>
    <row r="4668" spans="1:24" ht="13">
      <c r="A4668" s="8" t="s">
        <v>4071</v>
      </c>
      <c r="B4668" s="3" t="s">
        <v>12838</v>
      </c>
      <c r="C4668" s="74" t="s">
        <v>6418</v>
      </c>
      <c r="D4668" s="74" t="s">
        <v>6798</v>
      </c>
      <c r="E4668" s="74" t="s">
        <v>6620</v>
      </c>
      <c r="F4668" s="41">
        <v>1.0015736441261092</v>
      </c>
      <c r="G4668" s="110">
        <v>4662.25</v>
      </c>
      <c r="H4668" s="4">
        <v>2457.6842162974381</v>
      </c>
      <c r="I4668" s="46">
        <v>6023.9539553698232</v>
      </c>
      <c r="J4668" s="110">
        <v>6033.4335151276427</v>
      </c>
      <c r="K4668" s="46">
        <v>6052.1485255091529</v>
      </c>
      <c r="L4668" s="110">
        <f>$L$1*gp_need_index[[#This Row],[Normalised weighted population (base year)]]</f>
        <v>2447.2096081347513</v>
      </c>
      <c r="M4668" s="4">
        <f>$M$1*gp_need_index[[#This Row],[Normalised travel time adjusted wp (base year)]]</f>
        <v>3593.4849747557514</v>
      </c>
      <c r="N4668" s="115">
        <v>6040.6945828905027</v>
      </c>
      <c r="O4668" s="43">
        <f>gp_need_index[[#This Row],[Combined weighted population (base year)]]/gp_need_index[[#This Row],[Registered population (base year)]]</f>
        <v>1.2956608038802087</v>
      </c>
      <c r="P4668" s="77">
        <v>4705.4967296920822</v>
      </c>
      <c r="Q4668" s="4">
        <v>2507.5876960913733</v>
      </c>
      <c r="R4668" s="46">
        <v>6084.6946233656181</v>
      </c>
      <c r="S4668" s="110">
        <v>6094.269767318845</v>
      </c>
      <c r="T4668" s="46">
        <v>6113.0939772673</v>
      </c>
      <c r="U4668" s="110">
        <f>$L$1*gp_need_index[[#This Row],[Normalised weighted population 2025/26]]</f>
        <v>2471.8852858416385</v>
      </c>
      <c r="V4668" s="4">
        <f>$M$1*gp_need_index[[#This Row],[Normalised travel time adjusted wp 2025/26]]</f>
        <v>3629.6715561407773</v>
      </c>
      <c r="W4668" s="115">
        <v>6101.5568419824158</v>
      </c>
      <c r="X4668" s="43">
        <f>gp_need_index[[#This Row],[Combined weighted population 2025/26]]/gp_need_index[[#This Row],[Registered population 2025/26]]</f>
        <v>1.2966870858672743</v>
      </c>
    </row>
    <row r="4669" spans="1:24" ht="13">
      <c r="A4669" s="8" t="s">
        <v>4235</v>
      </c>
      <c r="B4669" s="3" t="s">
        <v>8377</v>
      </c>
      <c r="C4669" s="74" t="s">
        <v>6418</v>
      </c>
      <c r="D4669" s="74" t="s">
        <v>6798</v>
      </c>
      <c r="E4669" s="74" t="s">
        <v>6566</v>
      </c>
      <c r="F4669" s="41">
        <v>1.0015736441261092</v>
      </c>
      <c r="G4669" s="110">
        <v>6702.2499999999991</v>
      </c>
      <c r="H4669" s="4">
        <v>3046.2259224627624</v>
      </c>
      <c r="I4669" s="46">
        <v>7466.5103730107612</v>
      </c>
      <c r="J4669" s="110">
        <v>7478.2600032017826</v>
      </c>
      <c r="K4669" s="46">
        <v>7501.4566976287033</v>
      </c>
      <c r="L4669" s="110">
        <f>$L$1*gp_need_index[[#This Row],[Normalised weighted population (base year)]]</f>
        <v>3033.242959598279</v>
      </c>
      <c r="M4669" s="4">
        <f>$M$1*gp_need_index[[#This Row],[Normalised travel time adjusted wp (base year)]]</f>
        <v>4454.0169194611544</v>
      </c>
      <c r="N4669" s="115">
        <v>7487.2598790594329</v>
      </c>
      <c r="O4669" s="43">
        <f>gp_need_index[[#This Row],[Combined weighted population (base year)]]/gp_need_index[[#This Row],[Registered population (base year)]]</f>
        <v>1.1171263201252466</v>
      </c>
      <c r="P4669" s="77">
        <v>6761.4620689652447</v>
      </c>
      <c r="Q4669" s="4">
        <v>3106.0929785286849</v>
      </c>
      <c r="R4669" s="46">
        <v>7536.9755863718783</v>
      </c>
      <c r="S4669" s="110">
        <v>7548.836103732001</v>
      </c>
      <c r="T4669" s="46">
        <v>7572.1532329547927</v>
      </c>
      <c r="U4669" s="110">
        <f>$L$1*gp_need_index[[#This Row],[Normalised weighted population 2025/26]]</f>
        <v>3061.8691988514647</v>
      </c>
      <c r="V4669" s="4">
        <f>$M$1*gp_need_index[[#This Row],[Normalised travel time adjusted wp 2025/26]]</f>
        <v>4495.9932418185463</v>
      </c>
      <c r="W4669" s="115">
        <v>7557.862440670011</v>
      </c>
      <c r="X4669" s="43">
        <f>gp_need_index[[#This Row],[Combined weighted population 2025/26]]/gp_need_index[[#This Row],[Registered population 2025/26]]</f>
        <v>1.1177852310020642</v>
      </c>
    </row>
    <row r="4670" spans="1:24" ht="13">
      <c r="A4670" s="8" t="s">
        <v>4073</v>
      </c>
      <c r="B4670" s="3" t="s">
        <v>8376</v>
      </c>
      <c r="C4670" s="74" t="s">
        <v>6418</v>
      </c>
      <c r="D4670" s="74" t="s">
        <v>6798</v>
      </c>
      <c r="E4670" s="74" t="s">
        <v>6620</v>
      </c>
      <c r="F4670" s="41">
        <v>1.0015736441261092</v>
      </c>
      <c r="G4670" s="110">
        <v>7523.8333333333339</v>
      </c>
      <c r="H4670" s="4">
        <v>3679.7067764045414</v>
      </c>
      <c r="I4670" s="46">
        <v>9019.2157492541828</v>
      </c>
      <c r="J4670" s="110">
        <v>9033.4087851401073</v>
      </c>
      <c r="K4670" s="46">
        <v>9061.4293705613982</v>
      </c>
      <c r="L4670" s="110">
        <f>$L$1*gp_need_index[[#This Row],[Normalised weighted population (base year)]]</f>
        <v>3664.0239289578144</v>
      </c>
      <c r="M4670" s="4">
        <f>$M$1*gp_need_index[[#This Row],[Normalised travel time adjusted wp (base year)]]</f>
        <v>5380.2563099165645</v>
      </c>
      <c r="N4670" s="115">
        <v>9044.2802388743785</v>
      </c>
      <c r="O4670" s="43">
        <f>gp_need_index[[#This Row],[Combined weighted population (base year)]]/gp_need_index[[#This Row],[Registered population (base year)]]</f>
        <v>1.2020840757868609</v>
      </c>
      <c r="P4670" s="77">
        <v>7592.0961905423628</v>
      </c>
      <c r="Q4670" s="4">
        <v>3755.6032686986146</v>
      </c>
      <c r="R4670" s="46">
        <v>9113.0208734730186</v>
      </c>
      <c r="S4670" s="110">
        <v>9127.3615252416694</v>
      </c>
      <c r="T4670" s="46">
        <v>9155.5544632287547</v>
      </c>
      <c r="U4670" s="110">
        <f>$L$1*gp_need_index[[#This Row],[Normalised weighted population 2025/26]]</f>
        <v>3702.1319229732694</v>
      </c>
      <c r="V4670" s="4">
        <f>$M$1*gp_need_index[[#This Row],[Normalised travel time adjusted wp 2025/26]]</f>
        <v>5436.1434225381408</v>
      </c>
      <c r="W4670" s="115">
        <v>9138.2753455114107</v>
      </c>
      <c r="X4670" s="43">
        <f>gp_need_index[[#This Row],[Combined weighted population 2025/26]]/gp_need_index[[#This Row],[Registered population 2025/26]]</f>
        <v>1.2036564232280351</v>
      </c>
    </row>
    <row r="4671" spans="1:24" ht="13">
      <c r="A4671" s="8" t="s">
        <v>4252</v>
      </c>
      <c r="B4671" s="3" t="s">
        <v>8375</v>
      </c>
      <c r="C4671" s="74" t="s">
        <v>6418</v>
      </c>
      <c r="D4671" s="74" t="s">
        <v>6798</v>
      </c>
      <c r="E4671" s="74" t="s">
        <v>6566</v>
      </c>
      <c r="F4671" s="41">
        <v>1.0015736441261092</v>
      </c>
      <c r="G4671" s="110">
        <v>3791</v>
      </c>
      <c r="H4671" s="4">
        <v>1908.5896414109204</v>
      </c>
      <c r="I4671" s="46">
        <v>4678.0851841397616</v>
      </c>
      <c r="J4671" s="110">
        <v>4685.4468254112217</v>
      </c>
      <c r="K4671" s="46">
        <v>4699.98053756032</v>
      </c>
      <c r="L4671" s="110">
        <f>$L$1*gp_need_index[[#This Row],[Normalised weighted population (base year)]]</f>
        <v>1900.4552649501152</v>
      </c>
      <c r="M4671" s="4">
        <f>$M$1*gp_need_index[[#This Row],[Normalised travel time adjusted wp (base year)]]</f>
        <v>2790.6303641063751</v>
      </c>
      <c r="N4671" s="115">
        <v>4691.0856290564898</v>
      </c>
      <c r="O4671" s="43">
        <f>gp_need_index[[#This Row],[Combined weighted population (base year)]]/gp_need_index[[#This Row],[Registered population (base year)]]</f>
        <v>1.2374269662507227</v>
      </c>
      <c r="P4671" s="77">
        <v>3825.0839896835505</v>
      </c>
      <c r="Q4671" s="4">
        <v>1945.142990252461</v>
      </c>
      <c r="R4671" s="46">
        <v>4719.9151251678477</v>
      </c>
      <c r="S4671" s="110">
        <v>4727.3425918803023</v>
      </c>
      <c r="T4671" s="46">
        <v>4741.944585695056</v>
      </c>
      <c r="U4671" s="110">
        <f>$L$1*gp_need_index[[#This Row],[Normalised weighted population 2025/26]]</f>
        <v>1917.4485279049875</v>
      </c>
      <c r="V4671" s="4">
        <f>$M$1*gp_need_index[[#This Row],[Normalised travel time adjusted wp 2025/26]]</f>
        <v>2815.5466687569478</v>
      </c>
      <c r="W4671" s="115">
        <v>4732.9951966619356</v>
      </c>
      <c r="X4671" s="43">
        <f>gp_need_index[[#This Row],[Combined weighted population 2025/26]]/gp_need_index[[#This Row],[Registered population 2025/26]]</f>
        <v>1.2373571951431834</v>
      </c>
    </row>
    <row r="4672" spans="1:24" ht="13">
      <c r="A4672" s="8" t="s">
        <v>3897</v>
      </c>
      <c r="B4672" s="3" t="s">
        <v>8374</v>
      </c>
      <c r="C4672" s="74" t="s">
        <v>6418</v>
      </c>
      <c r="D4672" s="74" t="s">
        <v>6798</v>
      </c>
      <c r="E4672" s="74" t="s">
        <v>6619</v>
      </c>
      <c r="F4672" s="41">
        <v>1.0015736441261092</v>
      </c>
      <c r="G4672" s="110">
        <v>15547.416666666668</v>
      </c>
      <c r="H4672" s="4">
        <v>5577.7181806247872</v>
      </c>
      <c r="I4672" s="46">
        <v>13671.372942587377</v>
      </c>
      <c r="J4672" s="110">
        <v>13692.886818314328</v>
      </c>
      <c r="K4672" s="46">
        <v>13735.360563705748</v>
      </c>
      <c r="L4672" s="110">
        <f>$L$1*gp_need_index[[#This Row],[Normalised weighted population (base year)]]</f>
        <v>5553.9460409835283</v>
      </c>
      <c r="M4672" s="4">
        <f>$M$1*gp_need_index[[#This Row],[Normalised travel time adjusted wp (base year)]]</f>
        <v>8155.4197819983174</v>
      </c>
      <c r="N4672" s="115">
        <v>13709.365822981847</v>
      </c>
      <c r="O4672" s="43">
        <f>gp_need_index[[#This Row],[Combined weighted population (base year)]]/gp_need_index[[#This Row],[Registered population (base year)]]</f>
        <v>0.88177773304129914</v>
      </c>
      <c r="P4672" s="77">
        <v>15679.652472805223</v>
      </c>
      <c r="Q4672" s="4">
        <v>5676.3588972894431</v>
      </c>
      <c r="R4672" s="46">
        <v>13773.759743863455</v>
      </c>
      <c r="S4672" s="110">
        <v>13795.434739978824</v>
      </c>
      <c r="T4672" s="46">
        <v>13838.046598296643</v>
      </c>
      <c r="U4672" s="110">
        <f>$L$1*gp_need_index[[#This Row],[Normalised weighted population 2025/26]]</f>
        <v>5595.5403104094503</v>
      </c>
      <c r="V4672" s="4">
        <f>$M$1*gp_need_index[[#This Row],[Normalised travel time adjusted wp 2025/26]]</f>
        <v>8216.3899847063858</v>
      </c>
      <c r="W4672" s="115">
        <v>13811.930295115835</v>
      </c>
      <c r="X4672" s="43">
        <f>gp_need_index[[#This Row],[Combined weighted population 2025/26]]/gp_need_index[[#This Row],[Registered population 2025/26]]</f>
        <v>0.88088242510930881</v>
      </c>
    </row>
    <row r="4673" spans="1:24" ht="13">
      <c r="A4673" s="8" t="s">
        <v>3893</v>
      </c>
      <c r="B4673" s="3" t="s">
        <v>7613</v>
      </c>
      <c r="C4673" s="74" t="s">
        <v>6418</v>
      </c>
      <c r="D4673" s="74" t="s">
        <v>6798</v>
      </c>
      <c r="E4673" s="74" t="s">
        <v>6619</v>
      </c>
      <c r="F4673" s="41">
        <v>1.0015736441261092</v>
      </c>
      <c r="G4673" s="110">
        <v>2321.583333333333</v>
      </c>
      <c r="H4673" s="4">
        <v>1080.3809299348995</v>
      </c>
      <c r="I4673" s="46">
        <v>2648.0883642538001</v>
      </c>
      <c r="J4673" s="110">
        <v>2652.2555129536263</v>
      </c>
      <c r="K4673" s="46">
        <v>2660.4825016715577</v>
      </c>
      <c r="L4673" s="110">
        <f>$L$1*gp_need_index[[#This Row],[Normalised weighted population (base year)]]</f>
        <v>1075.7763648599951</v>
      </c>
      <c r="M4673" s="4">
        <f>$M$1*gp_need_index[[#This Row],[Normalised travel time adjusted wp (base year)]]</f>
        <v>1579.6710631044934</v>
      </c>
      <c r="N4673" s="115">
        <v>2655.4474279644883</v>
      </c>
      <c r="O4673" s="43">
        <f>gp_need_index[[#This Row],[Combined weighted population (base year)]]/gp_need_index[[#This Row],[Registered population (base year)]]</f>
        <v>1.1438087919729303</v>
      </c>
      <c r="P4673" s="77">
        <v>2342.4687107943264</v>
      </c>
      <c r="Q4673" s="4">
        <v>1100.2875506930814</v>
      </c>
      <c r="R4673" s="46">
        <v>2669.8622561810348</v>
      </c>
      <c r="S4673" s="110">
        <v>2674.0636692379949</v>
      </c>
      <c r="T4673" s="46">
        <v>2682.3234177964209</v>
      </c>
      <c r="U4673" s="110">
        <f>$L$1*gp_need_index[[#This Row],[Normalised weighted population 2025/26]]</f>
        <v>1084.6219300694231</v>
      </c>
      <c r="V4673" s="4">
        <f>$M$1*gp_need_index[[#This Row],[Normalised travel time adjusted wp 2025/26]]</f>
        <v>1592.6391856809289</v>
      </c>
      <c r="W4673" s="115">
        <v>2677.261115750352</v>
      </c>
      <c r="X4673" s="43">
        <f>gp_need_index[[#This Row],[Combined weighted population 2025/26]]/gp_need_index[[#This Row],[Registered population 2025/26]]</f>
        <v>1.1429228930202009</v>
      </c>
    </row>
    <row r="4674" spans="1:24" ht="13">
      <c r="A4674" s="8" t="s">
        <v>3903</v>
      </c>
      <c r="B4674" s="3" t="s">
        <v>8373</v>
      </c>
      <c r="C4674" s="74" t="s">
        <v>6418</v>
      </c>
      <c r="D4674" s="74" t="s">
        <v>6798</v>
      </c>
      <c r="E4674" s="74" t="s">
        <v>6619</v>
      </c>
      <c r="F4674" s="41">
        <v>1.0015736441261092</v>
      </c>
      <c r="G4674" s="110">
        <v>2443.166666666667</v>
      </c>
      <c r="H4674" s="4">
        <v>776.72512493150862</v>
      </c>
      <c r="I4674" s="46">
        <v>1903.8069893353688</v>
      </c>
      <c r="J4674" s="110">
        <v>1906.8029040213819</v>
      </c>
      <c r="K4674" s="46">
        <v>1912.7175852811949</v>
      </c>
      <c r="L4674" s="110">
        <f>$L$1*gp_need_index[[#This Row],[Normalised weighted population (base year)]]</f>
        <v>773.414735712332</v>
      </c>
      <c r="M4674" s="4">
        <f>$M$1*gp_need_index[[#This Row],[Normalised travel time adjusted wp (base year)]]</f>
        <v>1135.6829520440165</v>
      </c>
      <c r="N4674" s="115">
        <v>1909.0976877563485</v>
      </c>
      <c r="O4674" s="43">
        <f>gp_need_index[[#This Row],[Combined weighted population (base year)]]/gp_need_index[[#This Row],[Registered population (base year)]]</f>
        <v>0.7814029692706248</v>
      </c>
      <c r="P4674" s="77">
        <v>2463.8028857211866</v>
      </c>
      <c r="Q4674" s="4">
        <v>789.69566707461149</v>
      </c>
      <c r="R4674" s="46">
        <v>1916.2069534133348</v>
      </c>
      <c r="S4674" s="110">
        <v>1919.2223812299833</v>
      </c>
      <c r="T4674" s="46">
        <v>1925.1505475930453</v>
      </c>
      <c r="U4674" s="110">
        <f>$L$1*gp_need_index[[#This Row],[Normalised weighted population 2025/26]]</f>
        <v>778.45217647913501</v>
      </c>
      <c r="V4674" s="4">
        <f>$M$1*gp_need_index[[#This Row],[Normalised travel time adjusted wp 2025/26]]</f>
        <v>1143.065068175342</v>
      </c>
      <c r="W4674" s="115">
        <v>1921.5172446544771</v>
      </c>
      <c r="X4674" s="43">
        <f>gp_need_index[[#This Row],[Combined weighted population 2025/26]]/gp_need_index[[#This Row],[Registered population 2025/26]]</f>
        <v>0.77989893420066536</v>
      </c>
    </row>
    <row r="4675" spans="1:24" ht="13">
      <c r="A4675" s="8" t="s">
        <v>3886</v>
      </c>
      <c r="B4675" s="3" t="s">
        <v>8372</v>
      </c>
      <c r="C4675" s="74" t="s">
        <v>6418</v>
      </c>
      <c r="D4675" s="74" t="s">
        <v>6798</v>
      </c>
      <c r="E4675" s="74" t="s">
        <v>6619</v>
      </c>
      <c r="F4675" s="41">
        <v>1.0015736441261092</v>
      </c>
      <c r="G4675" s="110">
        <v>8675.8333333333321</v>
      </c>
      <c r="H4675" s="4">
        <v>3210.6178590791328</v>
      </c>
      <c r="I4675" s="46">
        <v>7869.4463768489541</v>
      </c>
      <c r="J4675" s="110">
        <v>7881.830084915613</v>
      </c>
      <c r="K4675" s="46">
        <v>7906.2786068881596</v>
      </c>
      <c r="L4675" s="110">
        <f>$L$1*gp_need_index[[#This Row],[Normalised weighted population (base year)]]</f>
        <v>3196.934260587931</v>
      </c>
      <c r="M4675" s="4">
        <f>$M$1*gp_need_index[[#This Row],[Normalised travel time adjusted wp (base year)]]</f>
        <v>4694.3813854428299</v>
      </c>
      <c r="N4675" s="115">
        <v>7891.3156460307609</v>
      </c>
      <c r="O4675" s="43">
        <f>gp_need_index[[#This Row],[Combined weighted population (base year)]]/gp_need_index[[#This Row],[Registered population (base year)]]</f>
        <v>0.90957437088050275</v>
      </c>
      <c r="P4675" s="77">
        <v>8751.6470367614893</v>
      </c>
      <c r="Q4675" s="4">
        <v>3266.6332899505232</v>
      </c>
      <c r="R4675" s="46">
        <v>7926.5287698017228</v>
      </c>
      <c r="S4675" s="110">
        <v>7939.0023052407569</v>
      </c>
      <c r="T4675" s="46">
        <v>7963.5245945192091</v>
      </c>
      <c r="U4675" s="110">
        <f>$L$1*gp_need_index[[#This Row],[Normalised weighted population 2025/26]]</f>
        <v>3220.1237772283785</v>
      </c>
      <c r="V4675" s="4">
        <f>$M$1*gp_need_index[[#This Row],[Normalised travel time adjusted wp 2025/26]]</f>
        <v>4728.3713966843206</v>
      </c>
      <c r="W4675" s="115">
        <v>7948.4951739126991</v>
      </c>
      <c r="X4675" s="43">
        <f>gp_need_index[[#This Row],[Combined weighted population 2025/26]]/gp_need_index[[#This Row],[Registered population 2025/26]]</f>
        <v>0.90822849008019491</v>
      </c>
    </row>
    <row r="4676" spans="1:24" ht="13">
      <c r="A4676" s="8" t="s">
        <v>4065</v>
      </c>
      <c r="B4676" s="3" t="s">
        <v>8371</v>
      </c>
      <c r="C4676" s="74" t="s">
        <v>6418</v>
      </c>
      <c r="D4676" s="74" t="s">
        <v>6798</v>
      </c>
      <c r="E4676" s="74" t="s">
        <v>6620</v>
      </c>
      <c r="F4676" s="41">
        <v>1.0015736441261092</v>
      </c>
      <c r="G4676" s="110">
        <v>5991.8333333333339</v>
      </c>
      <c r="H4676" s="4">
        <v>3177.7744903194807</v>
      </c>
      <c r="I4676" s="46">
        <v>7788.9450090021783</v>
      </c>
      <c r="J4676" s="110">
        <v>7801.202036564182</v>
      </c>
      <c r="K4676" s="46">
        <v>7825.4004596903333</v>
      </c>
      <c r="L4676" s="110">
        <f>$L$1*gp_need_index[[#This Row],[Normalised weighted population (base year)]]</f>
        <v>3164.2308697051026</v>
      </c>
      <c r="M4676" s="4">
        <f>$M$1*gp_need_index[[#This Row],[Normalised travel time adjusted wp (base year)]]</f>
        <v>4646.3596943827906</v>
      </c>
      <c r="N4676" s="115">
        <v>7810.5905640878937</v>
      </c>
      <c r="O4676" s="43">
        <f>gp_need_index[[#This Row],[Combined weighted population (base year)]]/gp_need_index[[#This Row],[Registered population (base year)]]</f>
        <v>1.3035393559157564</v>
      </c>
      <c r="P4676" s="77">
        <v>6051.8664967896411</v>
      </c>
      <c r="Q4676" s="4">
        <v>3243.8527040193208</v>
      </c>
      <c r="R4676" s="46">
        <v>7871.2513775299522</v>
      </c>
      <c r="S4676" s="110">
        <v>7883.6379260253307</v>
      </c>
      <c r="T4676" s="46">
        <v>7907.9892037244126</v>
      </c>
      <c r="U4676" s="110">
        <f>$L$1*gp_need_index[[#This Row],[Normalised weighted population 2025/26]]</f>
        <v>3197.6675356165838</v>
      </c>
      <c r="V4676" s="4">
        <f>$M$1*gp_need_index[[#This Row],[Normalised travel time adjusted wp 2025/26]]</f>
        <v>4695.397058472503</v>
      </c>
      <c r="W4676" s="115">
        <v>7893.0645940890863</v>
      </c>
      <c r="X4676" s="43">
        <f>gp_need_index[[#This Row],[Combined weighted population 2025/26]]/gp_need_index[[#This Row],[Registered population 2025/26]]</f>
        <v>1.3042364034758787</v>
      </c>
    </row>
    <row r="4677" spans="1:24" ht="13">
      <c r="A4677" s="8" t="s">
        <v>4074</v>
      </c>
      <c r="B4677" s="3" t="s">
        <v>8370</v>
      </c>
      <c r="C4677" s="74" t="s">
        <v>6418</v>
      </c>
      <c r="D4677" s="74" t="s">
        <v>6798</v>
      </c>
      <c r="E4677" s="74" t="s">
        <v>6620</v>
      </c>
      <c r="F4677" s="41">
        <v>1.0015736441261092</v>
      </c>
      <c r="G4677" s="110">
        <v>3070.0833333333339</v>
      </c>
      <c r="H4677" s="4">
        <v>1432.0476006469617</v>
      </c>
      <c r="I4677" s="46">
        <v>3510.0476908263254</v>
      </c>
      <c r="J4677" s="110">
        <v>3515.5712567573573</v>
      </c>
      <c r="K4677" s="46">
        <v>3526.4761506958066</v>
      </c>
      <c r="L4677" s="110">
        <f>$L$1*gp_need_index[[#This Row],[Normalised weighted population (base year)]]</f>
        <v>1425.9442382265077</v>
      </c>
      <c r="M4677" s="4">
        <f>$M$1*gp_need_index[[#This Row],[Normalised travel time adjusted wp (base year)]]</f>
        <v>2093.8579097897778</v>
      </c>
      <c r="N4677" s="115">
        <v>3519.8021480162852</v>
      </c>
      <c r="O4677" s="43">
        <f>gp_need_index[[#This Row],[Combined weighted population (base year)]]/gp_need_index[[#This Row],[Registered population (base year)]]</f>
        <v>1.1464842370238433</v>
      </c>
      <c r="P4677" s="77">
        <v>3099.2895888264202</v>
      </c>
      <c r="Q4677" s="4">
        <v>1462.6311586071065</v>
      </c>
      <c r="R4677" s="46">
        <v>3549.0938006338793</v>
      </c>
      <c r="S4677" s="110">
        <v>3554.6788112462573</v>
      </c>
      <c r="T4677" s="46">
        <v>3565.6586370165337</v>
      </c>
      <c r="U4677" s="110">
        <f>$L$1*gp_need_index[[#This Row],[Normalised weighted population 2025/26]]</f>
        <v>1441.8065797698312</v>
      </c>
      <c r="V4677" s="4">
        <f>$M$1*gp_need_index[[#This Row],[Normalised travel time adjusted wp 2025/26]]</f>
        <v>2117.1226520996602</v>
      </c>
      <c r="W4677" s="115">
        <v>3558.9292318694916</v>
      </c>
      <c r="X4677" s="43">
        <f>gp_need_index[[#This Row],[Combined weighted population 2025/26]]/gp_need_index[[#This Row],[Registered population 2025/26]]</f>
        <v>1.1483048388573198</v>
      </c>
    </row>
    <row r="4678" spans="1:24" ht="13">
      <c r="A4678" s="8" t="s">
        <v>3804</v>
      </c>
      <c r="B4678" s="3" t="s">
        <v>8369</v>
      </c>
      <c r="C4678" s="74" t="s">
        <v>6418</v>
      </c>
      <c r="D4678" s="74" t="s">
        <v>6798</v>
      </c>
      <c r="E4678" s="74" t="s">
        <v>6526</v>
      </c>
      <c r="F4678" s="41">
        <v>1.0015736441261092</v>
      </c>
      <c r="G4678" s="110">
        <v>9495.4166666666679</v>
      </c>
      <c r="H4678" s="4">
        <v>3753.3770397753005</v>
      </c>
      <c r="I4678" s="46">
        <v>9199.7866588456509</v>
      </c>
      <c r="J4678" s="110">
        <v>9214.2638490828012</v>
      </c>
      <c r="K4678" s="46">
        <v>9242.8454259181453</v>
      </c>
      <c r="L4678" s="110">
        <f>$L$1*gp_need_index[[#This Row],[Normalised weighted population (base year)]]</f>
        <v>3737.3802109240737</v>
      </c>
      <c r="M4678" s="4">
        <f>$M$1*gp_need_index[[#This Row],[Normalised travel time adjusted wp (base year)]]</f>
        <v>5487.9727458824318</v>
      </c>
      <c r="N4678" s="115">
        <v>9225.352956806506</v>
      </c>
      <c r="O4678" s="43">
        <f>gp_need_index[[#This Row],[Combined weighted population (base year)]]/gp_need_index[[#This Row],[Registered population (base year)]]</f>
        <v>0.9715585193003472</v>
      </c>
      <c r="P4678" s="77">
        <v>9576.5386948633168</v>
      </c>
      <c r="Q4678" s="4">
        <v>3821.611965286259</v>
      </c>
      <c r="R4678" s="46">
        <v>9273.1918464955215</v>
      </c>
      <c r="S4678" s="110">
        <v>9287.7845503750432</v>
      </c>
      <c r="T4678" s="46">
        <v>9316.4730090431931</v>
      </c>
      <c r="U4678" s="110">
        <f>$L$1*gp_need_index[[#This Row],[Normalised weighted population 2025/26]]</f>
        <v>3767.2008041481581</v>
      </c>
      <c r="V4678" s="4">
        <f>$M$1*gp_need_index[[#This Row],[Normalised travel time adjusted wp 2025/26]]</f>
        <v>5531.6893884222281</v>
      </c>
      <c r="W4678" s="115">
        <v>9298.8901925703867</v>
      </c>
      <c r="X4678" s="43">
        <f>gp_need_index[[#This Row],[Combined weighted population 2025/26]]/gp_need_index[[#This Row],[Registered population 2025/26]]</f>
        <v>0.97100742646799354</v>
      </c>
    </row>
    <row r="4679" spans="1:24" ht="13">
      <c r="A4679" s="8" t="s">
        <v>3895</v>
      </c>
      <c r="B4679" s="3" t="s">
        <v>8368</v>
      </c>
      <c r="C4679" s="74" t="s">
        <v>6418</v>
      </c>
      <c r="D4679" s="74" t="s">
        <v>6798</v>
      </c>
      <c r="E4679" s="74" t="s">
        <v>6560</v>
      </c>
      <c r="F4679" s="41">
        <v>1.0015736441261092</v>
      </c>
      <c r="G4679" s="110">
        <v>3425.166666666667</v>
      </c>
      <c r="H4679" s="4">
        <v>1933.6332492655863</v>
      </c>
      <c r="I4679" s="46">
        <v>4739.4687986791923</v>
      </c>
      <c r="J4679" s="110">
        <v>4746.9270359151114</v>
      </c>
      <c r="K4679" s="46">
        <v>4761.6514525403509</v>
      </c>
      <c r="L4679" s="110">
        <f>$L$1*gp_need_index[[#This Row],[Normalised weighted population (base year)]]</f>
        <v>1925.3921373757466</v>
      </c>
      <c r="M4679" s="4">
        <f>$M$1*gp_need_index[[#This Row],[Normalised travel time adjusted wp (base year)]]</f>
        <v>2827.2476918910625</v>
      </c>
      <c r="N4679" s="115">
        <v>4752.6398292668091</v>
      </c>
      <c r="O4679" s="43">
        <f>gp_need_index[[#This Row],[Combined weighted population (base year)]]/gp_need_index[[#This Row],[Registered population (base year)]]</f>
        <v>1.3875645455501364</v>
      </c>
      <c r="P4679" s="77">
        <v>3458.5908074874133</v>
      </c>
      <c r="Q4679" s="4">
        <v>1973.9409940772414</v>
      </c>
      <c r="R4679" s="46">
        <v>4789.7938613370488</v>
      </c>
      <c r="S4679" s="110">
        <v>4797.3312923122157</v>
      </c>
      <c r="T4679" s="46">
        <v>4812.1494698604183</v>
      </c>
      <c r="U4679" s="110">
        <f>$L$1*gp_need_index[[#This Row],[Normalised weighted population 2025/26]]</f>
        <v>1945.8365129102754</v>
      </c>
      <c r="V4679" s="4">
        <f>$M$1*gp_need_index[[#This Row],[Normalised travel time adjusted wp 2025/26]]</f>
        <v>2857.2310714677146</v>
      </c>
      <c r="W4679" s="115">
        <v>4803.06758437799</v>
      </c>
      <c r="X4679" s="43">
        <f>gp_need_index[[#This Row],[Combined weighted population 2025/26]]/gp_need_index[[#This Row],[Registered population 2025/26]]</f>
        <v>1.3887354277296851</v>
      </c>
    </row>
    <row r="4680" spans="1:24" ht="13">
      <c r="A4680" s="8" t="s">
        <v>3781</v>
      </c>
      <c r="B4680" s="3" t="s">
        <v>8367</v>
      </c>
      <c r="C4680" s="74" t="s">
        <v>6418</v>
      </c>
      <c r="D4680" s="74" t="s">
        <v>6798</v>
      </c>
      <c r="E4680" s="74" t="s">
        <v>6526</v>
      </c>
      <c r="F4680" s="41">
        <v>1.0015736441261092</v>
      </c>
      <c r="G4680" s="110">
        <v>8225.5833333333339</v>
      </c>
      <c r="H4680" s="4">
        <v>4215.6801625459857</v>
      </c>
      <c r="I4680" s="46">
        <v>10332.923579580651</v>
      </c>
      <c r="J4680" s="110">
        <v>10349.183924077193</v>
      </c>
      <c r="K4680" s="46">
        <v>10381.285891239613</v>
      </c>
      <c r="L4680" s="110">
        <f>$L$1*gp_need_index[[#This Row],[Normalised weighted population (base year)]]</f>
        <v>4197.7130056797532</v>
      </c>
      <c r="M4680" s="4">
        <f>$M$1*gp_need_index[[#This Row],[Normalised travel time adjusted wp (base year)]]</f>
        <v>6163.9258705527291</v>
      </c>
      <c r="N4680" s="115">
        <v>10361.638876232482</v>
      </c>
      <c r="O4680" s="43">
        <f>gp_need_index[[#This Row],[Combined weighted population (base year)]]/gp_need_index[[#This Row],[Registered population (base year)]]</f>
        <v>1.2596843842360701</v>
      </c>
      <c r="P4680" s="77">
        <v>8300.1517177393544</v>
      </c>
      <c r="Q4680" s="4">
        <v>4296.8792920631204</v>
      </c>
      <c r="R4680" s="46">
        <v>10426.434284400331</v>
      </c>
      <c r="S4680" s="110">
        <v>10442.841781468242</v>
      </c>
      <c r="T4680" s="46">
        <v>10475.098024407638</v>
      </c>
      <c r="U4680" s="110">
        <f>$L$1*gp_need_index[[#This Row],[Normalised weighted population 2025/26]]</f>
        <v>4235.7013928742108</v>
      </c>
      <c r="V4680" s="4">
        <f>$M$1*gp_need_index[[#This Row],[Normalised travel time adjusted wp 2025/26]]</f>
        <v>6219.6271623449229</v>
      </c>
      <c r="W4680" s="115">
        <v>10455.328555219134</v>
      </c>
      <c r="X4680" s="43">
        <f>gp_need_index[[#This Row],[Combined weighted population 2025/26]]/gp_need_index[[#This Row],[Registered population 2025/26]]</f>
        <v>1.2596551136377019</v>
      </c>
    </row>
    <row r="4681" spans="1:24" ht="13">
      <c r="A4681" s="8" t="s">
        <v>3775</v>
      </c>
      <c r="B4681" s="3" t="s">
        <v>8366</v>
      </c>
      <c r="C4681" s="74" t="s">
        <v>6418</v>
      </c>
      <c r="D4681" s="74" t="s">
        <v>6798</v>
      </c>
      <c r="E4681" s="74" t="s">
        <v>6526</v>
      </c>
      <c r="F4681" s="41">
        <v>1.0015736441261092</v>
      </c>
      <c r="G4681" s="110">
        <v>6903.0833333333321</v>
      </c>
      <c r="H4681" s="4">
        <v>2107.7492731997604</v>
      </c>
      <c r="I4681" s="46">
        <v>5166.239212923736</v>
      </c>
      <c r="J4681" s="110">
        <v>5174.3690349152284</v>
      </c>
      <c r="K4681" s="46">
        <v>5190.4193270023789</v>
      </c>
      <c r="L4681" s="110">
        <f>$L$1*gp_need_index[[#This Row],[Normalised weighted population (base year)]]</f>
        <v>2098.7660817891015</v>
      </c>
      <c r="M4681" s="4">
        <f>$M$1*gp_need_index[[#This Row],[Normalised travel time adjusted wp (base year)]]</f>
        <v>3081.8301609172395</v>
      </c>
      <c r="N4681" s="115">
        <v>5180.5962427063405</v>
      </c>
      <c r="O4681" s="43">
        <f>gp_need_index[[#This Row],[Combined weighted population (base year)]]/gp_need_index[[#This Row],[Registered population (base year)]]</f>
        <v>0.75047569217229138</v>
      </c>
      <c r="P4681" s="77">
        <v>6955.6442429587769</v>
      </c>
      <c r="Q4681" s="4">
        <v>2143.9721291315773</v>
      </c>
      <c r="R4681" s="46">
        <v>5202.3766535091845</v>
      </c>
      <c r="S4681" s="110">
        <v>5210.5633429717864</v>
      </c>
      <c r="T4681" s="46">
        <v>5226.6579272390945</v>
      </c>
      <c r="U4681" s="110">
        <f>$L$1*gp_need_index[[#This Row],[Normalised weighted population 2025/26]]</f>
        <v>2113.4467869321538</v>
      </c>
      <c r="V4681" s="4">
        <f>$M$1*gp_need_index[[#This Row],[Normalised travel time adjusted wp 2025/26]]</f>
        <v>3103.3469602667506</v>
      </c>
      <c r="W4681" s="115">
        <v>5216.7937471989044</v>
      </c>
      <c r="X4681" s="43">
        <f>gp_need_index[[#This Row],[Combined weighted population 2025/26]]/gp_need_index[[#This Row],[Registered population 2025/26]]</f>
        <v>0.75000870731419067</v>
      </c>
    </row>
    <row r="4682" spans="1:24" ht="13">
      <c r="A4682" s="8" t="s">
        <v>4232</v>
      </c>
      <c r="B4682" s="3" t="s">
        <v>8365</v>
      </c>
      <c r="C4682" s="74" t="s">
        <v>6418</v>
      </c>
      <c r="D4682" s="74" t="s">
        <v>6798</v>
      </c>
      <c r="E4682" s="74" t="s">
        <v>6566</v>
      </c>
      <c r="F4682" s="41">
        <v>1.0015736441261092</v>
      </c>
      <c r="G4682" s="110">
        <v>10977.083333333332</v>
      </c>
      <c r="H4682" s="4">
        <v>4637.8504653978007</v>
      </c>
      <c r="I4682" s="46">
        <v>11367.692183634739</v>
      </c>
      <c r="J4682" s="110">
        <v>11385.580885666934</v>
      </c>
      <c r="K4682" s="46">
        <v>11420.897635895559</v>
      </c>
      <c r="L4682" s="110">
        <f>$L$1*gp_need_index[[#This Row],[Normalised weighted population (base year)]]</f>
        <v>4618.0840259097522</v>
      </c>
      <c r="M4682" s="4">
        <f>$M$1*gp_need_index[[#This Row],[Normalised travel time adjusted wp (base year)]]</f>
        <v>6781.1990865444768</v>
      </c>
      <c r="N4682" s="115">
        <v>11399.283112454228</v>
      </c>
      <c r="O4682" s="43">
        <f>gp_need_index[[#This Row],[Combined weighted population (base year)]]/gp_need_index[[#This Row],[Registered population (base year)]]</f>
        <v>1.0384619271167261</v>
      </c>
      <c r="P4682" s="77">
        <v>11072.498970284625</v>
      </c>
      <c r="Q4682" s="4">
        <v>4730.1572329993878</v>
      </c>
      <c r="R4682" s="46">
        <v>11477.788923660679</v>
      </c>
      <c r="S4682" s="110">
        <v>11495.850878781119</v>
      </c>
      <c r="T4682" s="46">
        <v>11531.359695873327</v>
      </c>
      <c r="U4682" s="110">
        <f>$L$1*gp_need_index[[#This Row],[Normalised weighted population 2025/26]]</f>
        <v>4662.8104301970261</v>
      </c>
      <c r="V4682" s="4">
        <f>$M$1*gp_need_index[[#This Row],[Normalised travel time adjusted wp 2025/26]]</f>
        <v>6846.7863323196925</v>
      </c>
      <c r="W4682" s="115">
        <v>11509.596762516718</v>
      </c>
      <c r="X4682" s="43">
        <f>gp_need_index[[#This Row],[Combined weighted population 2025/26]]/gp_need_index[[#This Row],[Registered population 2025/26]]</f>
        <v>1.0394759840037138</v>
      </c>
    </row>
    <row r="4683" spans="1:24" ht="13">
      <c r="A4683" s="8" t="s">
        <v>4240</v>
      </c>
      <c r="B4683" s="3" t="s">
        <v>8364</v>
      </c>
      <c r="C4683" s="74" t="s">
        <v>6418</v>
      </c>
      <c r="D4683" s="74" t="s">
        <v>6798</v>
      </c>
      <c r="E4683" s="74" t="s">
        <v>6566</v>
      </c>
      <c r="F4683" s="41">
        <v>1.0015736441261092</v>
      </c>
      <c r="G4683" s="110">
        <v>3935.8333333333335</v>
      </c>
      <c r="H4683" s="4">
        <v>2169.1075849505914</v>
      </c>
      <c r="I4683" s="46">
        <v>5316.6326777615723</v>
      </c>
      <c r="J4683" s="110">
        <v>5324.9991655456115</v>
      </c>
      <c r="K4683" s="46">
        <v>5341.516694812296</v>
      </c>
      <c r="L4683" s="110">
        <f>$L$1*gp_need_index[[#This Row],[Normalised weighted population (base year)]]</f>
        <v>2159.8628854629987</v>
      </c>
      <c r="M4683" s="4">
        <f>$M$1*gp_need_index[[#This Row],[Normalised travel time adjusted wp (base year)]]</f>
        <v>3171.544767004902</v>
      </c>
      <c r="N4683" s="115">
        <v>5331.4076524679003</v>
      </c>
      <c r="O4683" s="43">
        <f>gp_need_index[[#This Row],[Combined weighted population (base year)]]/gp_need_index[[#This Row],[Registered population (base year)]]</f>
        <v>1.3545816605889223</v>
      </c>
      <c r="P4683" s="77">
        <v>3971.5789150728706</v>
      </c>
      <c r="Q4683" s="4">
        <v>2213.9541959726239</v>
      </c>
      <c r="R4683" s="46">
        <v>5372.1890618662137</v>
      </c>
      <c r="S4683" s="110">
        <v>5380.6429756277676</v>
      </c>
      <c r="T4683" s="46">
        <v>5397.262908269091</v>
      </c>
      <c r="U4683" s="110">
        <f>$L$1*gp_need_index[[#This Row],[Normalised weighted population 2025/26]]</f>
        <v>2182.4324665025265</v>
      </c>
      <c r="V4683" s="4">
        <f>$M$1*gp_need_index[[#This Row],[Normalised travel time adjusted wp 2025/26]]</f>
        <v>3204.6442819312424</v>
      </c>
      <c r="W4683" s="115">
        <v>5387.0767484337684</v>
      </c>
      <c r="X4683" s="43">
        <f>gp_need_index[[#This Row],[Combined weighted population 2025/26]]/gp_need_index[[#This Row],[Registered population 2025/26]]</f>
        <v>1.3564068255042909</v>
      </c>
    </row>
    <row r="4684" spans="1:24" ht="13">
      <c r="A4684" s="8" t="s">
        <v>3890</v>
      </c>
      <c r="B4684" s="3" t="s">
        <v>8363</v>
      </c>
      <c r="C4684" s="74" t="s">
        <v>6418</v>
      </c>
      <c r="D4684" s="74" t="s">
        <v>6798</v>
      </c>
      <c r="E4684" s="74" t="s">
        <v>6553</v>
      </c>
      <c r="F4684" s="41">
        <v>1.0015736441261092</v>
      </c>
      <c r="G4684" s="110">
        <v>5722.6666666666661</v>
      </c>
      <c r="H4684" s="4">
        <v>1890.2400422517233</v>
      </c>
      <c r="I4684" s="46">
        <v>4633.1090477828202</v>
      </c>
      <c r="J4684" s="110">
        <v>4640.3999126214867</v>
      </c>
      <c r="K4684" s="46">
        <v>4654.7938944763164</v>
      </c>
      <c r="L4684" s="110">
        <f>$L$1*gp_need_index[[#This Row],[Normalised weighted population (base year)]]</f>
        <v>1882.1838714691987</v>
      </c>
      <c r="M4684" s="4">
        <f>$M$1*gp_need_index[[#This Row],[Normalised travel time adjusted wp (base year)]]</f>
        <v>2763.8006321033331</v>
      </c>
      <c r="N4684" s="115">
        <v>4645.984503572532</v>
      </c>
      <c r="O4684" s="43">
        <f>gp_need_index[[#This Row],[Combined weighted population (base year)]]/gp_need_index[[#This Row],[Registered population (base year)]]</f>
        <v>0.81185656516295424</v>
      </c>
      <c r="P4684" s="77">
        <v>5777.5980249194245</v>
      </c>
      <c r="Q4684" s="4">
        <v>1927.4169294331884</v>
      </c>
      <c r="R4684" s="46">
        <v>4676.9026047568568</v>
      </c>
      <c r="S4684" s="110">
        <v>4684.2623850692171</v>
      </c>
      <c r="T4684" s="46">
        <v>4698.731311118906</v>
      </c>
      <c r="U4684" s="110">
        <f>$L$1*gp_need_index[[#This Row],[Normalised weighted population 2025/26]]</f>
        <v>1899.9748463330959</v>
      </c>
      <c r="V4684" s="4">
        <f>$M$1*gp_need_index[[#This Row],[Normalised travel time adjusted wp 2025/26]]</f>
        <v>2789.8886314095703</v>
      </c>
      <c r="W4684" s="115">
        <v>4689.863477742666</v>
      </c>
      <c r="X4684" s="43">
        <f>gp_need_index[[#This Row],[Combined weighted population 2025/26]]/gp_need_index[[#This Row],[Registered population 2025/26]]</f>
        <v>0.81173239424320653</v>
      </c>
    </row>
    <row r="4685" spans="1:24" ht="13">
      <c r="A4685" s="8" t="s">
        <v>3797</v>
      </c>
      <c r="B4685" s="3" t="s">
        <v>8362</v>
      </c>
      <c r="C4685" s="74" t="s">
        <v>6418</v>
      </c>
      <c r="D4685" s="74" t="s">
        <v>6798</v>
      </c>
      <c r="E4685" s="74" t="s">
        <v>6526</v>
      </c>
      <c r="F4685" s="41">
        <v>1.0015736441261092</v>
      </c>
      <c r="G4685" s="110">
        <v>6900.8333333333339</v>
      </c>
      <c r="H4685" s="4">
        <v>2892.4038903795954</v>
      </c>
      <c r="I4685" s="46">
        <v>7089.4819360594965</v>
      </c>
      <c r="J4685" s="110">
        <v>7100.6382576653332</v>
      </c>
      <c r="K4685" s="46">
        <v>7122.6636132732747</v>
      </c>
      <c r="L4685" s="110">
        <f>$L$1*gp_need_index[[#This Row],[Normalised weighted population (base year)]]</f>
        <v>2880.0765143892008</v>
      </c>
      <c r="M4685" s="4">
        <f>$M$1*gp_need_index[[#This Row],[Normalised travel time adjusted wp (base year)]]</f>
        <v>4229.1071619700142</v>
      </c>
      <c r="N4685" s="115">
        <v>7109.1836763592146</v>
      </c>
      <c r="O4685" s="43">
        <f>gp_need_index[[#This Row],[Combined weighted population (base year)]]/gp_need_index[[#This Row],[Registered population (base year)]]</f>
        <v>1.0301920555042938</v>
      </c>
      <c r="P4685" s="77">
        <v>6968.5758342573936</v>
      </c>
      <c r="Q4685" s="4">
        <v>2948.2979154264199</v>
      </c>
      <c r="R4685" s="46">
        <v>7154.0837842033761</v>
      </c>
      <c r="S4685" s="110">
        <v>7165.341766128081</v>
      </c>
      <c r="T4685" s="46">
        <v>7187.4743435996834</v>
      </c>
      <c r="U4685" s="110">
        <f>$L$1*gp_need_index[[#This Row],[Normalised weighted population 2025/26]]</f>
        <v>2906.3207826309986</v>
      </c>
      <c r="V4685" s="4">
        <f>$M$1*gp_need_index[[#This Row],[Normalised travel time adjusted wp 2025/26]]</f>
        <v>4267.588766419949</v>
      </c>
      <c r="W4685" s="115">
        <v>7173.909549050948</v>
      </c>
      <c r="X4685" s="43">
        <f>gp_need_index[[#This Row],[Combined weighted population 2025/26]]/gp_need_index[[#This Row],[Registered population 2025/26]]</f>
        <v>1.0294656641008537</v>
      </c>
    </row>
    <row r="4686" spans="1:24" ht="13">
      <c r="A4686" s="8" t="s">
        <v>4243</v>
      </c>
      <c r="B4686" s="3" t="s">
        <v>8361</v>
      </c>
      <c r="C4686" s="74" t="s">
        <v>6418</v>
      </c>
      <c r="D4686" s="74" t="s">
        <v>6798</v>
      </c>
      <c r="E4686" s="74" t="s">
        <v>6566</v>
      </c>
      <c r="F4686" s="41">
        <v>1.0015736441261092</v>
      </c>
      <c r="G4686" s="110">
        <v>4979.9166666666661</v>
      </c>
      <c r="H4686" s="4">
        <v>2415.6274406723373</v>
      </c>
      <c r="I4686" s="46">
        <v>5920.8698902173837</v>
      </c>
      <c r="J4686" s="110">
        <v>5930.187232341581</v>
      </c>
      <c r="K4686" s="46">
        <v>5948.5819847390849</v>
      </c>
      <c r="L4686" s="110">
        <f>$L$1*gp_need_index[[#This Row],[Normalised weighted population (base year)]]</f>
        <v>2405.3320777692074</v>
      </c>
      <c r="M4686" s="4">
        <f>$M$1*gp_need_index[[#This Row],[Normalised travel time adjusted wp (base year)]]</f>
        <v>3531.9919683339767</v>
      </c>
      <c r="N4686" s="115">
        <v>5937.3240461031837</v>
      </c>
      <c r="O4686" s="43">
        <f>gp_need_index[[#This Row],[Combined weighted population (base year)]]/gp_need_index[[#This Row],[Registered population (base year)]]</f>
        <v>1.1922536948951323</v>
      </c>
      <c r="P4686" s="77">
        <v>5023.7260114874589</v>
      </c>
      <c r="Q4686" s="4">
        <v>2461.6297780813029</v>
      </c>
      <c r="R4686" s="46">
        <v>5973.1771290610986</v>
      </c>
      <c r="S4686" s="110">
        <v>5982.5767841644556</v>
      </c>
      <c r="T4686" s="46">
        <v>6001.0559926205342</v>
      </c>
      <c r="U4686" s="110">
        <f>$L$1*gp_need_index[[#This Row],[Normalised weighted population 2025/26]]</f>
        <v>2426.5817052434068</v>
      </c>
      <c r="V4686" s="4">
        <f>$M$1*gp_need_index[[#This Row],[Normalised travel time adjusted wp 2025/26]]</f>
        <v>3563.1485994200157</v>
      </c>
      <c r="W4686" s="115">
        <v>5989.7303046634224</v>
      </c>
      <c r="X4686" s="43">
        <f>gp_need_index[[#This Row],[Combined weighted population 2025/26]]/gp_need_index[[#This Row],[Registered population 2025/26]]</f>
        <v>1.1922884112244694</v>
      </c>
    </row>
    <row r="4687" spans="1:24" ht="13">
      <c r="A4687" s="8" t="s">
        <v>4076</v>
      </c>
      <c r="B4687" s="3" t="s">
        <v>8360</v>
      </c>
      <c r="C4687" s="74" t="s">
        <v>6418</v>
      </c>
      <c r="D4687" s="74" t="s">
        <v>6798</v>
      </c>
      <c r="E4687" s="74" t="s">
        <v>6618</v>
      </c>
      <c r="F4687" s="41">
        <v>1.0015736441261092</v>
      </c>
      <c r="G4687" s="110">
        <v>4700.5833333333339</v>
      </c>
      <c r="H4687" s="4">
        <v>2318.6281194767043</v>
      </c>
      <c r="I4687" s="46">
        <v>5683.1178467653108</v>
      </c>
      <c r="J4687" s="110">
        <v>5692.0610517828591</v>
      </c>
      <c r="K4687" s="46">
        <v>5709.717164410803</v>
      </c>
      <c r="L4687" s="110">
        <f>$L$1*gp_need_index[[#This Row],[Normalised weighted population (base year)]]</f>
        <v>2308.7461660241593</v>
      </c>
      <c r="M4687" s="4">
        <f>$M$1*gp_need_index[[#This Row],[Normalised travel time adjusted wp (base year)]]</f>
        <v>3390.1651213507062</v>
      </c>
      <c r="N4687" s="115">
        <v>5698.9112873748654</v>
      </c>
      <c r="O4687" s="43">
        <f>gp_need_index[[#This Row],[Combined weighted population (base year)]]/gp_need_index[[#This Row],[Registered population (base year)]]</f>
        <v>1.2123838432906975</v>
      </c>
      <c r="P4687" s="77">
        <v>4745.5705872914714</v>
      </c>
      <c r="Q4687" s="4">
        <v>2366.0048815924315</v>
      </c>
      <c r="R4687" s="46">
        <v>5741.1420562966769</v>
      </c>
      <c r="S4687" s="110">
        <v>5750.1765707707264</v>
      </c>
      <c r="T4687" s="46">
        <v>5767.9379326962089</v>
      </c>
      <c r="U4687" s="110">
        <f>$L$1*gp_need_index[[#This Row],[Normalised weighted population 2025/26]]</f>
        <v>2332.3182922591222</v>
      </c>
      <c r="V4687" s="4">
        <f>$M$1*gp_need_index[[#This Row],[Normalised travel time adjusted wp 2025/26]]</f>
        <v>3424.7339121149316</v>
      </c>
      <c r="W4687" s="115">
        <v>5757.0522043740539</v>
      </c>
      <c r="X4687" s="43">
        <f>gp_need_index[[#This Row],[Combined weighted population 2025/26]]/gp_need_index[[#This Row],[Registered population 2025/26]]</f>
        <v>1.2131422551781881</v>
      </c>
    </row>
    <row r="4688" spans="1:24" ht="13">
      <c r="A4688" s="8" t="s">
        <v>4088</v>
      </c>
      <c r="B4688" s="3" t="s">
        <v>8359</v>
      </c>
      <c r="C4688" s="74" t="s">
        <v>6418</v>
      </c>
      <c r="D4688" s="74" t="s">
        <v>6798</v>
      </c>
      <c r="E4688" s="74" t="s">
        <v>6618</v>
      </c>
      <c r="F4688" s="41">
        <v>1.0015736441261092</v>
      </c>
      <c r="G4688" s="110">
        <v>8912.75</v>
      </c>
      <c r="H4688" s="4">
        <v>4276.9397875901768</v>
      </c>
      <c r="I4688" s="46">
        <v>10483.075156476632</v>
      </c>
      <c r="J4688" s="110">
        <v>10499.571786120183</v>
      </c>
      <c r="K4688" s="46">
        <v>10532.140238973099</v>
      </c>
      <c r="L4688" s="110">
        <f>$L$1*gp_need_index[[#This Row],[Normalised weighted population (base year)]]</f>
        <v>4258.7115432480687</v>
      </c>
      <c r="M4688" s="4">
        <f>$M$1*gp_need_index[[#This Row],[Normalised travel time adjusted wp (base year)]]</f>
        <v>6253.4961825951377</v>
      </c>
      <c r="N4688" s="115">
        <v>10512.207725843207</v>
      </c>
      <c r="O4688" s="43">
        <f>gp_need_index[[#This Row],[Combined weighted population (base year)]]/gp_need_index[[#This Row],[Registered population (base year)]]</f>
        <v>1.1794572635654772</v>
      </c>
      <c r="P4688" s="77">
        <v>9000.1109288759399</v>
      </c>
      <c r="Q4688" s="4">
        <v>4366.5107927337858</v>
      </c>
      <c r="R4688" s="46">
        <v>10595.396039320442</v>
      </c>
      <c r="S4688" s="110">
        <v>10612.069422061519</v>
      </c>
      <c r="T4688" s="46">
        <v>10644.848381709762</v>
      </c>
      <c r="U4688" s="110">
        <f>$L$1*gp_need_index[[#This Row],[Normalised weighted population 2025/26]]</f>
        <v>4304.3414975481883</v>
      </c>
      <c r="V4688" s="4">
        <f>$M$1*gp_need_index[[#This Row],[Normalised travel time adjusted wp 2025/26]]</f>
        <v>6320.4170480943458</v>
      </c>
      <c r="W4688" s="115">
        <v>10624.758545642533</v>
      </c>
      <c r="X4688" s="43">
        <f>gp_need_index[[#This Row],[Combined weighted population 2025/26]]/gp_need_index[[#This Row],[Registered population 2025/26]]</f>
        <v>1.1805141769479837</v>
      </c>
    </row>
    <row r="4689" spans="1:24" ht="13">
      <c r="A4689" s="8" t="s">
        <v>3792</v>
      </c>
      <c r="B4689" s="3" t="s">
        <v>8358</v>
      </c>
      <c r="C4689" s="74" t="s">
        <v>6418</v>
      </c>
      <c r="D4689" s="74" t="s">
        <v>6798</v>
      </c>
      <c r="E4689" s="74" t="s">
        <v>6526</v>
      </c>
      <c r="F4689" s="41">
        <v>1.0015736441261092</v>
      </c>
      <c r="G4689" s="110">
        <v>5289.416666666667</v>
      </c>
      <c r="H4689" s="4">
        <v>2315.865722371741</v>
      </c>
      <c r="I4689" s="46">
        <v>5676.3470204498717</v>
      </c>
      <c r="J4689" s="110">
        <v>5685.2795705963599</v>
      </c>
      <c r="K4689" s="46">
        <v>5702.9146478568819</v>
      </c>
      <c r="L4689" s="110">
        <f>$L$1*gp_need_index[[#This Row],[Normalised weighted population (base year)]]</f>
        <v>2305.9955422084868</v>
      </c>
      <c r="M4689" s="4">
        <f>$M$1*gp_need_index[[#This Row],[Normalised travel time adjusted wp (base year)]]</f>
        <v>3386.1261026577558</v>
      </c>
      <c r="N4689" s="115">
        <v>5692.1216448662426</v>
      </c>
      <c r="O4689" s="43">
        <f>gp_need_index[[#This Row],[Combined weighted population (base year)]]/gp_need_index[[#This Row],[Registered population (base year)]]</f>
        <v>1.0761341001432878</v>
      </c>
      <c r="P4689" s="77">
        <v>5335.5302990161381</v>
      </c>
      <c r="Q4689" s="4">
        <v>2360.6977593106676</v>
      </c>
      <c r="R4689" s="46">
        <v>5728.2642540711649</v>
      </c>
      <c r="S4689" s="110">
        <v>5737.2785034673852</v>
      </c>
      <c r="T4689" s="46">
        <v>5755.0000253568796</v>
      </c>
      <c r="U4689" s="110">
        <f>$L$1*gp_need_index[[#This Row],[Normalised weighted population 2025/26]]</f>
        <v>2327.0867314650964</v>
      </c>
      <c r="V4689" s="4">
        <f>$M$1*gp_need_index[[#This Row],[Normalised travel time adjusted wp 2025/26]]</f>
        <v>3417.0519830557387</v>
      </c>
      <c r="W4689" s="115">
        <v>5744.1387145208355</v>
      </c>
      <c r="X4689" s="43">
        <f>gp_need_index[[#This Row],[Combined weighted population 2025/26]]/gp_need_index[[#This Row],[Registered population 2025/26]]</f>
        <v>1.0765825311834596</v>
      </c>
    </row>
    <row r="4690" spans="1:24" ht="13">
      <c r="A4690" s="8" t="s">
        <v>3777</v>
      </c>
      <c r="B4690" s="3" t="s">
        <v>8357</v>
      </c>
      <c r="C4690" s="74" t="s">
        <v>6418</v>
      </c>
      <c r="D4690" s="74" t="s">
        <v>6798</v>
      </c>
      <c r="E4690" s="74" t="s">
        <v>6526</v>
      </c>
      <c r="F4690" s="41">
        <v>1.0015736441261092</v>
      </c>
      <c r="G4690" s="110">
        <v>14049.000000000004</v>
      </c>
      <c r="H4690" s="4">
        <v>7041.7712047006298</v>
      </c>
      <c r="I4690" s="46">
        <v>17259.868139313443</v>
      </c>
      <c r="J4690" s="110">
        <v>17287.029029428293</v>
      </c>
      <c r="K4690" s="46">
        <v>17340.651386737783</v>
      </c>
      <c r="L4690" s="110">
        <f>$L$1*gp_need_index[[#This Row],[Normalised weighted population (base year)]]</f>
        <v>7011.7592960707852</v>
      </c>
      <c r="M4690" s="4">
        <f>$M$1*gp_need_index[[#This Row],[Normalised travel time adjusted wp (base year)]]</f>
        <v>10296.074187220551</v>
      </c>
      <c r="N4690" s="115">
        <v>17307.833483291335</v>
      </c>
      <c r="O4690" s="43">
        <f>gp_need_index[[#This Row],[Combined weighted population (base year)]]/gp_need_index[[#This Row],[Registered population (base year)]]</f>
        <v>1.2319619533982014</v>
      </c>
      <c r="P4690" s="77">
        <v>14168.203028962424</v>
      </c>
      <c r="Q4690" s="4">
        <v>7173.3414340555828</v>
      </c>
      <c r="R4690" s="46">
        <v>17406.20761674584</v>
      </c>
      <c r="S4690" s="110">
        <v>17433.598793119767</v>
      </c>
      <c r="T4690" s="46">
        <v>17487.448349566821</v>
      </c>
      <c r="U4690" s="110">
        <f>$L$1*gp_need_index[[#This Row],[Normalised weighted population 2025/26]]</f>
        <v>7071.2091819555772</v>
      </c>
      <c r="V4690" s="4">
        <f>$M$1*gp_need_index[[#This Row],[Normalised travel time adjusted wp 2025/26]]</f>
        <v>10383.235412369359</v>
      </c>
      <c r="W4690" s="115">
        <v>17454.444594324937</v>
      </c>
      <c r="X4690" s="43">
        <f>gp_need_index[[#This Row],[Combined weighted population 2025/26]]/gp_need_index[[#This Row],[Registered population 2025/26]]</f>
        <v>1.2319448386393694</v>
      </c>
    </row>
    <row r="4691" spans="1:24" ht="13">
      <c r="A4691" s="8" t="s">
        <v>3887</v>
      </c>
      <c r="B4691" s="3" t="s">
        <v>8356</v>
      </c>
      <c r="C4691" s="74" t="s">
        <v>6418</v>
      </c>
      <c r="D4691" s="74" t="s">
        <v>6798</v>
      </c>
      <c r="E4691" s="74" t="s">
        <v>6619</v>
      </c>
      <c r="F4691" s="41">
        <v>1.0015736441261092</v>
      </c>
      <c r="G4691" s="110">
        <v>14498.750000000002</v>
      </c>
      <c r="H4691" s="4">
        <v>5657.298552829955</v>
      </c>
      <c r="I4691" s="46">
        <v>13866.429937597637</v>
      </c>
      <c r="J4691" s="110">
        <v>13888.250763619042</v>
      </c>
      <c r="K4691" s="46">
        <v>13931.330505290256</v>
      </c>
      <c r="L4691" s="110">
        <f>$L$1*gp_need_index[[#This Row],[Normalised weighted population (base year)]]</f>
        <v>5633.1872430012645</v>
      </c>
      <c r="M4691" s="4">
        <f>$M$1*gp_need_index[[#This Row],[Normalised travel time adjusted wp (base year)]]</f>
        <v>8271.7776403059088</v>
      </c>
      <c r="N4691" s="115">
        <v>13904.964883307173</v>
      </c>
      <c r="O4691" s="43">
        <f>gp_need_index[[#This Row],[Combined weighted population (base year)]]/gp_need_index[[#This Row],[Registered population (base year)]]</f>
        <v>0.95904577176012906</v>
      </c>
      <c r="P4691" s="77">
        <v>14622.853609544976</v>
      </c>
      <c r="Q4691" s="4">
        <v>5762.3354136466232</v>
      </c>
      <c r="R4691" s="46">
        <v>13982.382894961886</v>
      </c>
      <c r="S4691" s="110">
        <v>14004.386189673551</v>
      </c>
      <c r="T4691" s="46">
        <v>14047.643465097646</v>
      </c>
      <c r="U4691" s="110">
        <f>$L$1*gp_need_index[[#This Row],[Normalised weighted population 2025/26]]</f>
        <v>5680.2927144998439</v>
      </c>
      <c r="V4691" s="4">
        <f>$M$1*gp_need_index[[#This Row],[Normalised travel time adjusted wp 2025/26]]</f>
        <v>8340.8388789182009</v>
      </c>
      <c r="W4691" s="115">
        <v>14021.131593418046</v>
      </c>
      <c r="X4691" s="43">
        <f>gp_need_index[[#This Row],[Combined weighted population 2025/26]]/gp_need_index[[#This Row],[Registered population 2025/26]]</f>
        <v>0.95885057512070282</v>
      </c>
    </row>
    <row r="4692" spans="1:24" ht="13">
      <c r="A4692" s="8" t="s">
        <v>3791</v>
      </c>
      <c r="B4692" s="3" t="s">
        <v>8355</v>
      </c>
      <c r="C4692" s="74" t="s">
        <v>6418</v>
      </c>
      <c r="D4692" s="74" t="s">
        <v>6798</v>
      </c>
      <c r="E4692" s="74" t="s">
        <v>6526</v>
      </c>
      <c r="F4692" s="41">
        <v>1.0015736441261092</v>
      </c>
      <c r="G4692" s="110">
        <v>6009.5833333333339</v>
      </c>
      <c r="H4692" s="4">
        <v>4377.1271128890894</v>
      </c>
      <c r="I4692" s="46">
        <v>10728.641218426419</v>
      </c>
      <c r="J4692" s="110">
        <v>10745.524281660928</v>
      </c>
      <c r="K4692" s="46">
        <v>10778.855650603973</v>
      </c>
      <c r="L4692" s="110">
        <f>$L$1*gp_need_index[[#This Row],[Normalised weighted population (base year)]]</f>
        <v>4358.4718718773465</v>
      </c>
      <c r="M4692" s="4">
        <f>$M$1*gp_need_index[[#This Row],[Normalised travel time adjusted wp (base year)]]</f>
        <v>6399.9843464264513</v>
      </c>
      <c r="N4692" s="115">
        <v>10758.456218303798</v>
      </c>
      <c r="O4692" s="43">
        <f>gp_need_index[[#This Row],[Combined weighted population (base year)]]/gp_need_index[[#This Row],[Registered population (base year)]]</f>
        <v>1.7902166625479521</v>
      </c>
      <c r="P4692" s="77">
        <v>6074.000238512931</v>
      </c>
      <c r="Q4692" s="4">
        <v>4469.5407245810311</v>
      </c>
      <c r="R4692" s="46">
        <v>10845.399528065354</v>
      </c>
      <c r="S4692" s="110">
        <v>10862.466327328002</v>
      </c>
      <c r="T4692" s="46">
        <v>10896.018722366398</v>
      </c>
      <c r="U4692" s="110">
        <f>$L$1*gp_need_index[[#This Row],[Normalised weighted population 2025/26]]</f>
        <v>4405.9045148382493</v>
      </c>
      <c r="V4692" s="4">
        <f>$M$1*gp_need_index[[#This Row],[Normalised travel time adjusted wp 2025/26]]</f>
        <v>6469.550342072449</v>
      </c>
      <c r="W4692" s="115">
        <v>10875.454856910699</v>
      </c>
      <c r="X4692" s="43">
        <f>gp_need_index[[#This Row],[Combined weighted population 2025/26]]/gp_need_index[[#This Row],[Registered population 2025/26]]</f>
        <v>1.7904929914150425</v>
      </c>
    </row>
    <row r="4693" spans="1:24" ht="13">
      <c r="A4693" s="8" t="s">
        <v>4237</v>
      </c>
      <c r="B4693" s="3" t="s">
        <v>8354</v>
      </c>
      <c r="C4693" s="74" t="s">
        <v>6418</v>
      </c>
      <c r="D4693" s="74" t="s">
        <v>6798</v>
      </c>
      <c r="E4693" s="74" t="s">
        <v>6553</v>
      </c>
      <c r="F4693" s="41">
        <v>1.0015736441261092</v>
      </c>
      <c r="G4693" s="110">
        <v>5285.583333333333</v>
      </c>
      <c r="H4693" s="4">
        <v>2789.3465268650825</v>
      </c>
      <c r="I4693" s="46">
        <v>6836.8812119890517</v>
      </c>
      <c r="J4693" s="110">
        <v>6847.6400299492043</v>
      </c>
      <c r="K4693" s="46">
        <v>6868.8806144237033</v>
      </c>
      <c r="L4693" s="110">
        <f>$L$1*gp_need_index[[#This Row],[Normalised weighted population (base year)]]</f>
        <v>2777.4583795981894</v>
      </c>
      <c r="M4693" s="4">
        <f>$M$1*gp_need_index[[#This Row],[Normalised travel time adjusted wp (base year)]]</f>
        <v>4078.4225927842858</v>
      </c>
      <c r="N4693" s="115">
        <v>6855.8809723824752</v>
      </c>
      <c r="O4693" s="43">
        <f>gp_need_index[[#This Row],[Combined weighted population (base year)]]/gp_need_index[[#This Row],[Registered population (base year)]]</f>
        <v>1.2970906974725229</v>
      </c>
      <c r="P4693" s="77">
        <v>5337.1963488934161</v>
      </c>
      <c r="Q4693" s="4">
        <v>2851.5606422797991</v>
      </c>
      <c r="R4693" s="46">
        <v>6919.3495148050279</v>
      </c>
      <c r="S4693" s="110">
        <v>6930.2381085254974</v>
      </c>
      <c r="T4693" s="46">
        <v>6951.6444889662271</v>
      </c>
      <c r="U4693" s="110">
        <f>$L$1*gp_need_index[[#This Row],[Normalised weighted population 2025/26]]</f>
        <v>2810.9608307312892</v>
      </c>
      <c r="V4693" s="4">
        <f>$M$1*gp_need_index[[#This Row],[Normalised travel time adjusted wp 2025/26]]</f>
        <v>4127.5639412438577</v>
      </c>
      <c r="W4693" s="115">
        <v>6938.5247719751469</v>
      </c>
      <c r="X4693" s="43">
        <f>gp_need_index[[#This Row],[Combined weighted population 2025/26]]/gp_need_index[[#This Row],[Registered population 2025/26]]</f>
        <v>1.3000317616970829</v>
      </c>
    </row>
    <row r="4694" spans="1:24" ht="13">
      <c r="A4694" s="8" t="s">
        <v>4244</v>
      </c>
      <c r="B4694" s="3" t="s">
        <v>8353</v>
      </c>
      <c r="C4694" s="74" t="s">
        <v>6418</v>
      </c>
      <c r="D4694" s="74" t="s">
        <v>6798</v>
      </c>
      <c r="E4694" s="74" t="s">
        <v>6566</v>
      </c>
      <c r="F4694" s="41">
        <v>1.0015736441261092</v>
      </c>
      <c r="G4694" s="110">
        <v>5134.25</v>
      </c>
      <c r="H4694" s="4">
        <v>2094.1360945977231</v>
      </c>
      <c r="I4694" s="46">
        <v>5132.8723708611542</v>
      </c>
      <c r="J4694" s="110">
        <v>5140.9496853176279</v>
      </c>
      <c r="K4694" s="46">
        <v>5156.8963144617637</v>
      </c>
      <c r="L4694" s="110">
        <f>$L$1*gp_need_index[[#This Row],[Normalised weighted population (base year)]]</f>
        <v>2085.210922321809</v>
      </c>
      <c r="M4694" s="4">
        <f>$M$1*gp_need_index[[#This Row],[Normalised travel time adjusted wp (base year)]]</f>
        <v>3061.9257515384043</v>
      </c>
      <c r="N4694" s="115">
        <v>5147.1366738602137</v>
      </c>
      <c r="O4694" s="43">
        <f>gp_need_index[[#This Row],[Combined weighted population (base year)]]/gp_need_index[[#This Row],[Registered population (base year)]]</f>
        <v>1.0025099428076572</v>
      </c>
      <c r="P4694" s="77">
        <v>5179.6361163496076</v>
      </c>
      <c r="Q4694" s="4">
        <v>2136.8372199633836</v>
      </c>
      <c r="R4694" s="46">
        <v>5185.0637022925312</v>
      </c>
      <c r="S4694" s="110">
        <v>5193.2231473311458</v>
      </c>
      <c r="T4694" s="46">
        <v>5209.2641705491824</v>
      </c>
      <c r="U4694" s="110">
        <f>$L$1*gp_need_index[[#This Row],[Normalised weighted population 2025/26]]</f>
        <v>2106.4134628270126</v>
      </c>
      <c r="V4694" s="4">
        <f>$M$1*gp_need_index[[#This Row],[Normalised travel time adjusted wp 2025/26]]</f>
        <v>3093.0193546145911</v>
      </c>
      <c r="W4694" s="115">
        <v>5199.4328174416041</v>
      </c>
      <c r="X4694" s="43">
        <f>gp_need_index[[#This Row],[Combined weighted population 2025/26]]/gp_need_index[[#This Row],[Registered population 2025/26]]</f>
        <v>1.0038220254564809</v>
      </c>
    </row>
    <row r="4695" spans="1:24" ht="13">
      <c r="A4695" s="8" t="s">
        <v>3899</v>
      </c>
      <c r="B4695" s="3" t="s">
        <v>8352</v>
      </c>
      <c r="C4695" s="74" t="s">
        <v>6418</v>
      </c>
      <c r="D4695" s="74" t="s">
        <v>6798</v>
      </c>
      <c r="E4695" s="74" t="s">
        <v>6565</v>
      </c>
      <c r="F4695" s="41">
        <v>1.0015736441261092</v>
      </c>
      <c r="G4695" s="110">
        <v>22446</v>
      </c>
      <c r="H4695" s="4">
        <v>9685.0023025972332</v>
      </c>
      <c r="I4695" s="46">
        <v>23738.610331472984</v>
      </c>
      <c r="J4695" s="110">
        <v>23775.966456183101</v>
      </c>
      <c r="K4695" s="46">
        <v>23849.716744131456</v>
      </c>
      <c r="L4695" s="110">
        <f>$L$1*gp_need_index[[#This Row],[Normalised weighted population (base year)]]</f>
        <v>9643.7249881637072</v>
      </c>
      <c r="M4695" s="4">
        <f>$M$1*gp_need_index[[#This Row],[Normalised travel time adjusted wp (base year)]]</f>
        <v>14160.85517580833</v>
      </c>
      <c r="N4695" s="115">
        <v>23804.580163972038</v>
      </c>
      <c r="O4695" s="43">
        <f>gp_need_index[[#This Row],[Combined weighted population (base year)]]/gp_need_index[[#This Row],[Registered population (base year)]]</f>
        <v>1.0605266044717117</v>
      </c>
      <c r="P4695" s="77">
        <v>22652.148801333686</v>
      </c>
      <c r="Q4695" s="4">
        <v>9893.2175316734847</v>
      </c>
      <c r="R4695" s="46">
        <v>24006.022846814372</v>
      </c>
      <c r="S4695" s="110">
        <v>24043.799783658505</v>
      </c>
      <c r="T4695" s="46">
        <v>24118.067177844656</v>
      </c>
      <c r="U4695" s="110">
        <f>$L$1*gp_need_index[[#This Row],[Normalised weighted population 2025/26]]</f>
        <v>9752.3603598360896</v>
      </c>
      <c r="V4695" s="4">
        <f>$M$1*gp_need_index[[#This Row],[Normalised travel time adjusted wp 2025/26]]</f>
        <v>14320.189211887104</v>
      </c>
      <c r="W4695" s="115">
        <v>24072.549571723193</v>
      </c>
      <c r="X4695" s="43">
        <f>gp_need_index[[#This Row],[Combined weighted population 2025/26]]/gp_need_index[[#This Row],[Registered population 2025/26]]</f>
        <v>1.0627049019873063</v>
      </c>
    </row>
    <row r="4696" spans="1:24" ht="13">
      <c r="A4696" s="8" t="s">
        <v>3782</v>
      </c>
      <c r="B4696" s="3" t="s">
        <v>8351</v>
      </c>
      <c r="C4696" s="74" t="s">
        <v>6418</v>
      </c>
      <c r="D4696" s="74" t="s">
        <v>6798</v>
      </c>
      <c r="E4696" s="74" t="s">
        <v>6526</v>
      </c>
      <c r="F4696" s="41">
        <v>1.0015736441261092</v>
      </c>
      <c r="G4696" s="110">
        <v>3466.7499999999995</v>
      </c>
      <c r="H4696" s="4">
        <v>1643.8180385422959</v>
      </c>
      <c r="I4696" s="46">
        <v>4029.1116773753638</v>
      </c>
      <c r="J4696" s="110">
        <v>4035.4520652999036</v>
      </c>
      <c r="K4696" s="46">
        <v>4047.969569156839</v>
      </c>
      <c r="L4696" s="110">
        <f>$L$1*gp_need_index[[#This Row],[Normalised weighted population (base year)]]</f>
        <v>1636.8121141317031</v>
      </c>
      <c r="M4696" s="4">
        <f>$M$1*gp_need_index[[#This Row],[Normalised travel time adjusted wp (base year)]]</f>
        <v>2403.4965043773223</v>
      </c>
      <c r="N4696" s="115">
        <v>4040.3086185090251</v>
      </c>
      <c r="O4696" s="43">
        <f>gp_need_index[[#This Row],[Combined weighted population (base year)]]/gp_need_index[[#This Row],[Registered population (base year)]]</f>
        <v>1.1654456244347084</v>
      </c>
      <c r="P4696" s="77">
        <v>3497.3237586443129</v>
      </c>
      <c r="Q4696" s="4">
        <v>1675.8190872360749</v>
      </c>
      <c r="R4696" s="46">
        <v>4066.3971217169596</v>
      </c>
      <c r="S4696" s="110">
        <v>4072.7961836619766</v>
      </c>
      <c r="T4696" s="46">
        <v>4085.376389882852</v>
      </c>
      <c r="U4696" s="110">
        <f>$L$1*gp_need_index[[#This Row],[Normalised weighted population 2025/26]]</f>
        <v>1651.9591916678767</v>
      </c>
      <c r="V4696" s="4">
        <f>$M$1*gp_need_index[[#This Row],[Normalised travel time adjusted wp 2025/26]]</f>
        <v>2425.7069388479467</v>
      </c>
      <c r="W4696" s="115">
        <v>4077.6661305158232</v>
      </c>
      <c r="X4696" s="43">
        <f>gp_need_index[[#This Row],[Combined weighted population 2025/26]]/gp_need_index[[#This Row],[Registered population 2025/26]]</f>
        <v>1.1659389899025168</v>
      </c>
    </row>
    <row r="4697" spans="1:24" ht="13">
      <c r="A4697" s="8" t="s">
        <v>3802</v>
      </c>
      <c r="B4697" s="3" t="s">
        <v>8350</v>
      </c>
      <c r="C4697" s="74" t="s">
        <v>6418</v>
      </c>
      <c r="D4697" s="74" t="s">
        <v>6798</v>
      </c>
      <c r="E4697" s="74" t="s">
        <v>6526</v>
      </c>
      <c r="F4697" s="41">
        <v>1.0015736441261092</v>
      </c>
      <c r="G4697" s="110">
        <v>3277.1666666666661</v>
      </c>
      <c r="H4697" s="4">
        <v>1723.3143687213344</v>
      </c>
      <c r="I4697" s="46">
        <v>4223.9626795683362</v>
      </c>
      <c r="J4697" s="110">
        <v>4230.6096936279428</v>
      </c>
      <c r="K4697" s="46">
        <v>4243.7325537933602</v>
      </c>
      <c r="L4697" s="110">
        <f>$L$1*gp_need_index[[#This Row],[Normalised weighted population (base year)]]</f>
        <v>1715.9696323089902</v>
      </c>
      <c r="M4697" s="4">
        <f>$M$1*gp_need_index[[#This Row],[Normalised travel time adjusted wp (base year)]]</f>
        <v>2519.7314812520012</v>
      </c>
      <c r="N4697" s="115">
        <v>4235.7011135609919</v>
      </c>
      <c r="O4697" s="43">
        <f>gp_need_index[[#This Row],[Combined weighted population (base year)]]/gp_need_index[[#This Row],[Registered population (base year)]]</f>
        <v>1.2924887698401035</v>
      </c>
      <c r="P4697" s="77">
        <v>3306.8314522261662</v>
      </c>
      <c r="Q4697" s="4">
        <v>1756.6121512164309</v>
      </c>
      <c r="R4697" s="46">
        <v>4262.4425572456057</v>
      </c>
      <c r="S4697" s="110">
        <v>4269.1501249386929</v>
      </c>
      <c r="T4697" s="46">
        <v>4282.3368366074601</v>
      </c>
      <c r="U4697" s="110">
        <f>$L$1*gp_need_index[[#This Row],[Normalised weighted population 2025/26]]</f>
        <v>1731.6019440878213</v>
      </c>
      <c r="V4697" s="4">
        <f>$M$1*gp_need_index[[#This Row],[Normalised travel time adjusted wp 2025/26]]</f>
        <v>2542.6529131482912</v>
      </c>
      <c r="W4697" s="115">
        <v>4274.254857236112</v>
      </c>
      <c r="X4697" s="43">
        <f>gp_need_index[[#This Row],[Combined weighted population 2025/26]]/gp_need_index[[#This Row],[Registered population 2025/26]]</f>
        <v>1.2925529828134041</v>
      </c>
    </row>
    <row r="4698" spans="1:24" ht="13">
      <c r="A4698" s="8" t="s">
        <v>3778</v>
      </c>
      <c r="B4698" s="3" t="s">
        <v>8349</v>
      </c>
      <c r="C4698" s="74" t="s">
        <v>6418</v>
      </c>
      <c r="D4698" s="74" t="s">
        <v>6798</v>
      </c>
      <c r="E4698" s="74" t="s">
        <v>6526</v>
      </c>
      <c r="F4698" s="41">
        <v>1.0015736441261092</v>
      </c>
      <c r="G4698" s="110">
        <v>11266.416666666668</v>
      </c>
      <c r="H4698" s="4">
        <v>4949.0910023731321</v>
      </c>
      <c r="I4698" s="46">
        <v>12130.564261077037</v>
      </c>
      <c r="J4698" s="110">
        <v>12149.653452272871</v>
      </c>
      <c r="K4698" s="46">
        <v>12187.340266906847</v>
      </c>
      <c r="L4698" s="110">
        <f>$L$1*gp_need_index[[#This Row],[Normalised weighted population (base year)]]</f>
        <v>4927.9980610312068</v>
      </c>
      <c r="M4698" s="4">
        <f>$M$1*gp_need_index[[#This Row],[Normalised travel time adjusted wp (base year)]]</f>
        <v>7236.2771579009013</v>
      </c>
      <c r="N4698" s="115">
        <v>12164.275218932107</v>
      </c>
      <c r="O4698" s="43">
        <f>gp_need_index[[#This Row],[Combined weighted population (base year)]]/gp_need_index[[#This Row],[Registered population (base year)]]</f>
        <v>1.0796933558228754</v>
      </c>
      <c r="P4698" s="77">
        <v>11365.693512029717</v>
      </c>
      <c r="Q4698" s="4">
        <v>5039.2223024990762</v>
      </c>
      <c r="R4698" s="46">
        <v>12227.739391828212</v>
      </c>
      <c r="S4698" s="110">
        <v>12246.981502097757</v>
      </c>
      <c r="T4698" s="46">
        <v>12284.810439744499</v>
      </c>
      <c r="U4698" s="110">
        <f>$L$1*gp_need_index[[#This Row],[Normalised weighted population 2025/26]]</f>
        <v>4967.4751080684009</v>
      </c>
      <c r="V4698" s="4">
        <f>$M$1*gp_need_index[[#This Row],[Normalised travel time adjusted wp 2025/26]]</f>
        <v>7294.1504239158794</v>
      </c>
      <c r="W4698" s="115">
        <v>12261.62553198428</v>
      </c>
      <c r="X4698" s="43">
        <f>gp_need_index[[#This Row],[Combined weighted population 2025/26]]/gp_need_index[[#This Row],[Registered population 2025/26]]</f>
        <v>1.078827747643053</v>
      </c>
    </row>
    <row r="4699" spans="1:24" ht="13">
      <c r="A4699" s="8" t="s">
        <v>3790</v>
      </c>
      <c r="B4699" s="3" t="s">
        <v>8348</v>
      </c>
      <c r="C4699" s="74" t="s">
        <v>6418</v>
      </c>
      <c r="D4699" s="74" t="s">
        <v>6798</v>
      </c>
      <c r="E4699" s="74" t="s">
        <v>6526</v>
      </c>
      <c r="F4699" s="41">
        <v>1.0015736441261092</v>
      </c>
      <c r="G4699" s="110">
        <v>8398.5</v>
      </c>
      <c r="H4699" s="4">
        <v>3306.7787617439376</v>
      </c>
      <c r="I4699" s="46">
        <v>8105.1433985079311</v>
      </c>
      <c r="J4699" s="110">
        <v>8117.8980098082657</v>
      </c>
      <c r="K4699" s="46">
        <v>8143.0787870802251</v>
      </c>
      <c r="L4699" s="110">
        <f>$L$1*gp_need_index[[#This Row],[Normalised weighted population (base year)]]</f>
        <v>3292.6853271276123</v>
      </c>
      <c r="M4699" s="4">
        <f>$M$1*gp_need_index[[#This Row],[Normalised travel time adjusted wp (base year)]]</f>
        <v>4834.982344912517</v>
      </c>
      <c r="N4699" s="115">
        <v>8127.6676720401292</v>
      </c>
      <c r="O4699" s="43">
        <f>gp_need_index[[#This Row],[Combined weighted population (base year)]]/gp_need_index[[#This Row],[Registered population (base year)]]</f>
        <v>0.96775229767698157</v>
      </c>
      <c r="P4699" s="77">
        <v>8466.0898193402281</v>
      </c>
      <c r="Q4699" s="4">
        <v>3368.605457255926</v>
      </c>
      <c r="R4699" s="46">
        <v>8173.9655789323706</v>
      </c>
      <c r="S4699" s="110">
        <v>8186.8284918526761</v>
      </c>
      <c r="T4699" s="46">
        <v>8212.1162759886938</v>
      </c>
      <c r="U4699" s="110">
        <f>$L$1*gp_need_index[[#This Row],[Normalised weighted population 2025/26]]</f>
        <v>3320.6440901651913</v>
      </c>
      <c r="V4699" s="4">
        <f>$M$1*gp_need_index[[#This Row],[Normalised travel time adjusted wp 2025/26]]</f>
        <v>4875.9736024868807</v>
      </c>
      <c r="W4699" s="115">
        <v>8196.6176926520711</v>
      </c>
      <c r="X4699" s="43">
        <f>gp_need_index[[#This Row],[Combined weighted population 2025/26]]/gp_need_index[[#This Row],[Registered population 2025/26]]</f>
        <v>0.96817041486229383</v>
      </c>
    </row>
    <row r="4700" spans="1:24" ht="13">
      <c r="A4700" s="8" t="s">
        <v>3780</v>
      </c>
      <c r="B4700" s="3" t="s">
        <v>7238</v>
      </c>
      <c r="C4700" s="74" t="s">
        <v>6418</v>
      </c>
      <c r="D4700" s="74" t="s">
        <v>6798</v>
      </c>
      <c r="E4700" s="74" t="s">
        <v>6620</v>
      </c>
      <c r="F4700" s="41">
        <v>1.0015736441261092</v>
      </c>
      <c r="G4700" s="110">
        <v>5131</v>
      </c>
      <c r="H4700" s="4">
        <v>2302.1050264411106</v>
      </c>
      <c r="I4700" s="46">
        <v>5642.6186032145433</v>
      </c>
      <c r="J4700" s="110">
        <v>5651.4980768353662</v>
      </c>
      <c r="K4700" s="46">
        <v>5669.0283678237174</v>
      </c>
      <c r="L4700" s="110">
        <f>$L$1*gp_need_index[[#This Row],[Normalised weighted population (base year)]]</f>
        <v>2292.2934941289368</v>
      </c>
      <c r="M4700" s="4">
        <f>$M$1*gp_need_index[[#This Row],[Normalised travel time adjusted wp (base year)]]</f>
        <v>3366.0060018974564</v>
      </c>
      <c r="N4700" s="115">
        <v>5658.2994960263932</v>
      </c>
      <c r="O4700" s="43">
        <f>gp_need_index[[#This Row],[Combined weighted population (base year)]]/gp_need_index[[#This Row],[Registered population (base year)]]</f>
        <v>1.1027673934956914</v>
      </c>
      <c r="P4700" s="77">
        <v>5175.5449364990545</v>
      </c>
      <c r="Q4700" s="4">
        <v>2346.5700250505956</v>
      </c>
      <c r="R4700" s="46">
        <v>5693.9831205233368</v>
      </c>
      <c r="S4700" s="110">
        <v>5702.9434236151128</v>
      </c>
      <c r="T4700" s="46">
        <v>5720.5588900170087</v>
      </c>
      <c r="U4700" s="110">
        <f>$L$1*gp_need_index[[#This Row],[Normalised weighted population 2025/26]]</f>
        <v>2313.1601443733716</v>
      </c>
      <c r="V4700" s="4">
        <f>$M$1*gp_need_index[[#This Row],[Normalised travel time adjusted wp 2025/26]]</f>
        <v>3396.6024349596028</v>
      </c>
      <c r="W4700" s="115">
        <v>5709.7625793329744</v>
      </c>
      <c r="X4700" s="43">
        <f>gp_need_index[[#This Row],[Combined weighted population 2025/26]]/gp_need_index[[#This Row],[Registered population 2025/26]]</f>
        <v>1.1032195931807107</v>
      </c>
    </row>
    <row r="4701" spans="1:24" ht="13">
      <c r="A4701" s="8" t="s">
        <v>4249</v>
      </c>
      <c r="B4701" s="3" t="s">
        <v>8347</v>
      </c>
      <c r="C4701" s="74" t="s">
        <v>6418</v>
      </c>
      <c r="D4701" s="74" t="s">
        <v>6798</v>
      </c>
      <c r="E4701" s="74" t="s">
        <v>6566</v>
      </c>
      <c r="F4701" s="41">
        <v>1.0015736441261092</v>
      </c>
      <c r="G4701" s="110">
        <v>4846.8333333333321</v>
      </c>
      <c r="H4701" s="4">
        <v>1926.6958413934931</v>
      </c>
      <c r="I4701" s="46">
        <v>4722.4647322845003</v>
      </c>
      <c r="J4701" s="110">
        <v>4729.8962111712171</v>
      </c>
      <c r="K4701" s="46">
        <v>4744.5678001550996</v>
      </c>
      <c r="L4701" s="110">
        <f>$L$1*gp_need_index[[#This Row],[Normalised weighted population (base year)]]</f>
        <v>1918.484296617542</v>
      </c>
      <c r="M4701" s="4">
        <f>$M$1*gp_need_index[[#This Row],[Normalised travel time adjusted wp (base year)]]</f>
        <v>2817.1042117861707</v>
      </c>
      <c r="N4701" s="115">
        <v>4735.5885084037127</v>
      </c>
      <c r="O4701" s="43">
        <f>gp_need_index[[#This Row],[Combined weighted population (base year)]]/gp_need_index[[#This Row],[Registered population (base year)]]</f>
        <v>0.97704793681174251</v>
      </c>
      <c r="P4701" s="77">
        <v>4887.2561118843787</v>
      </c>
      <c r="Q4701" s="4">
        <v>1961.7875857393472</v>
      </c>
      <c r="R4701" s="46">
        <v>4760.3034556836719</v>
      </c>
      <c r="S4701" s="110">
        <v>4767.7944792552053</v>
      </c>
      <c r="T4701" s="46">
        <v>4782.5214223829735</v>
      </c>
      <c r="U4701" s="110">
        <f>$L$1*gp_need_index[[#This Row],[Normalised weighted population 2025/26]]</f>
        <v>1933.8561417790513</v>
      </c>
      <c r="V4701" s="4">
        <f>$M$1*gp_need_index[[#This Row],[Normalised travel time adjusted wp 2025/26]]</f>
        <v>2839.6393116170111</v>
      </c>
      <c r="W4701" s="115">
        <v>4773.4954533960627</v>
      </c>
      <c r="X4701" s="43">
        <f>gp_need_index[[#This Row],[Combined weighted population 2025/26]]/gp_need_index[[#This Row],[Registered population 2025/26]]</f>
        <v>0.97672300041496019</v>
      </c>
    </row>
    <row r="4702" spans="1:24" ht="13">
      <c r="A4702" s="8" t="s">
        <v>4231</v>
      </c>
      <c r="B4702" s="3" t="s">
        <v>8346</v>
      </c>
      <c r="C4702" s="74" t="s">
        <v>6418</v>
      </c>
      <c r="D4702" s="74" t="s">
        <v>6798</v>
      </c>
      <c r="E4702" s="74" t="s">
        <v>6566</v>
      </c>
      <c r="F4702" s="41">
        <v>1.0015736441261092</v>
      </c>
      <c r="G4702" s="110">
        <v>14336.833333333332</v>
      </c>
      <c r="H4702" s="4">
        <v>6047.2338086966183</v>
      </c>
      <c r="I4702" s="46">
        <v>14822.188212537811</v>
      </c>
      <c r="J4702" s="110">
        <v>14845.513061954554</v>
      </c>
      <c r="K4702" s="46">
        <v>14891.562120152794</v>
      </c>
      <c r="L4702" s="110">
        <f>$L$1*gp_need_index[[#This Row],[Normalised weighted population (base year)]]</f>
        <v>6021.4606014659203</v>
      </c>
      <c r="M4702" s="4">
        <f>$M$1*gp_need_index[[#This Row],[Normalised travel time adjusted wp (base year)]]</f>
        <v>8841.9186184643531</v>
      </c>
      <c r="N4702" s="115">
        <v>14863.379219930273</v>
      </c>
      <c r="O4702" s="43">
        <f>gp_need_index[[#This Row],[Combined weighted population (base year)]]/gp_need_index[[#This Row],[Registered population (base year)]]</f>
        <v>1.036726791360036</v>
      </c>
      <c r="P4702" s="77">
        <v>14460.65434599079</v>
      </c>
      <c r="Q4702" s="4">
        <v>6164.1618542681454</v>
      </c>
      <c r="R4702" s="46">
        <v>14957.420053816581</v>
      </c>
      <c r="S4702" s="110">
        <v>14980.957710026016</v>
      </c>
      <c r="T4702" s="46">
        <v>15027.231456336809</v>
      </c>
      <c r="U4702" s="110">
        <f>$L$1*gp_need_index[[#This Row],[Normalised weighted population 2025/26]]</f>
        <v>6076.3980501507922</v>
      </c>
      <c r="V4702" s="4">
        <f>$M$1*gp_need_index[[#This Row],[Normalised travel time adjusted wp 2025/26]]</f>
        <v>8922.4727752332237</v>
      </c>
      <c r="W4702" s="115">
        <v>14998.870825384016</v>
      </c>
      <c r="X4702" s="43">
        <f>gp_need_index[[#This Row],[Combined weighted population 2025/26]]/gp_need_index[[#This Row],[Registered population 2025/26]]</f>
        <v>1.0372193724098278</v>
      </c>
    </row>
    <row r="4703" spans="1:24" ht="13">
      <c r="A4703" s="8" t="s">
        <v>4077</v>
      </c>
      <c r="B4703" s="3" t="s">
        <v>8345</v>
      </c>
      <c r="C4703" s="74" t="s">
        <v>6418</v>
      </c>
      <c r="D4703" s="74" t="s">
        <v>6798</v>
      </c>
      <c r="E4703" s="74" t="s">
        <v>6620</v>
      </c>
      <c r="F4703" s="41">
        <v>1.0015736441261092</v>
      </c>
      <c r="G4703" s="110">
        <v>2690.083333333333</v>
      </c>
      <c r="H4703" s="4">
        <v>1337.4397891902179</v>
      </c>
      <c r="I4703" s="46">
        <v>3278.1574031097357</v>
      </c>
      <c r="J4703" s="110">
        <v>3283.3160562516005</v>
      </c>
      <c r="K4703" s="46">
        <v>3293.5005215190904</v>
      </c>
      <c r="L4703" s="110">
        <f>$L$1*gp_need_index[[#This Row],[Normalised weighted population (base year)]]</f>
        <v>1331.739643646679</v>
      </c>
      <c r="M4703" s="4">
        <f>$M$1*gp_need_index[[#This Row],[Normalised travel time adjusted wp (base year)]]</f>
        <v>1955.5277912538374</v>
      </c>
      <c r="N4703" s="115">
        <v>3287.2674349005165</v>
      </c>
      <c r="O4703" s="43">
        <f>gp_need_index[[#This Row],[Combined weighted population (base year)]]/gp_need_index[[#This Row],[Registered population (base year)]]</f>
        <v>1.2219946475885568</v>
      </c>
      <c r="P4703" s="77">
        <v>2715.6712847669583</v>
      </c>
      <c r="Q4703" s="4">
        <v>1365.4011464902117</v>
      </c>
      <c r="R4703" s="46">
        <v>3313.1638936242039</v>
      </c>
      <c r="S4703" s="110">
        <v>3318.3776345242427</v>
      </c>
      <c r="T4703" s="46">
        <v>3328.6275643214958</v>
      </c>
      <c r="U4703" s="110">
        <f>$L$1*gp_need_index[[#This Row],[Normalised weighted population 2025/26]]</f>
        <v>1345.9609043948158</v>
      </c>
      <c r="V4703" s="4">
        <f>$M$1*gp_need_index[[#This Row],[Normalised travel time adjusted wp 2025/26]]</f>
        <v>1976.3845993751197</v>
      </c>
      <c r="W4703" s="115">
        <v>3322.3455037699355</v>
      </c>
      <c r="X4703" s="43">
        <f>gp_need_index[[#This Row],[Combined weighted population 2025/26]]/gp_need_index[[#This Row],[Registered population 2025/26]]</f>
        <v>1.223397515894505</v>
      </c>
    </row>
    <row r="4704" spans="1:24" ht="13">
      <c r="A4704" s="8" t="s">
        <v>4122</v>
      </c>
      <c r="B4704" s="3" t="s">
        <v>8344</v>
      </c>
      <c r="C4704" s="74" t="s">
        <v>6418</v>
      </c>
      <c r="D4704" s="74" t="s">
        <v>6798</v>
      </c>
      <c r="E4704" s="74" t="s">
        <v>6601</v>
      </c>
      <c r="F4704" s="41">
        <v>1.0015736441261092</v>
      </c>
      <c r="G4704" s="110">
        <v>2091.9166666666665</v>
      </c>
      <c r="H4704" s="4">
        <v>1102.5345482118398</v>
      </c>
      <c r="I4704" s="46">
        <v>2702.388414504429</v>
      </c>
      <c r="J4704" s="110">
        <v>2706.6410121593794</v>
      </c>
      <c r="K4704" s="46">
        <v>2715.0366983825847</v>
      </c>
      <c r="L4704" s="110">
        <f>$L$1*gp_need_index[[#This Row],[Normalised weighted population (base year)]]</f>
        <v>1097.8355647941321</v>
      </c>
      <c r="M4704" s="4">
        <f>$M$1*gp_need_index[[#This Row],[Normalised travel time adjusted wp (base year)]]</f>
        <v>1612.0628137967738</v>
      </c>
      <c r="N4704" s="115">
        <v>2709.8983785909058</v>
      </c>
      <c r="O4704" s="43">
        <f>gp_need_index[[#This Row],[Combined weighted population (base year)]]/gp_need_index[[#This Row],[Registered population (base year)]]</f>
        <v>1.2954141155674967</v>
      </c>
      <c r="P4704" s="77">
        <v>2111.4449273285845</v>
      </c>
      <c r="Q4704" s="4">
        <v>1125.0949269513085</v>
      </c>
      <c r="R4704" s="46">
        <v>2730.0576819176995</v>
      </c>
      <c r="S4704" s="110">
        <v>2734.3538211527884</v>
      </c>
      <c r="T4704" s="46">
        <v>2742.7997962027875</v>
      </c>
      <c r="U4704" s="110">
        <f>$L$1*gp_need_index[[#This Row],[Normalised weighted population 2025/26]]</f>
        <v>1109.0761050714104</v>
      </c>
      <c r="V4704" s="4">
        <f>$M$1*gp_need_index[[#This Row],[Normalised travel time adjusted wp 2025/26]]</f>
        <v>1628.5472530746715</v>
      </c>
      <c r="W4704" s="115">
        <v>2737.623358146082</v>
      </c>
      <c r="X4704" s="43">
        <f>gp_need_index[[#This Row],[Combined weighted population 2025/26]]/gp_need_index[[#This Row],[Registered population 2025/26]]</f>
        <v>1.2965639419303931</v>
      </c>
    </row>
    <row r="4705" spans="1:24" ht="13">
      <c r="A4705" s="8" t="s">
        <v>3784</v>
      </c>
      <c r="B4705" s="3" t="s">
        <v>8343</v>
      </c>
      <c r="C4705" s="74" t="s">
        <v>6418</v>
      </c>
      <c r="D4705" s="74" t="s">
        <v>6798</v>
      </c>
      <c r="E4705" s="74" t="s">
        <v>6526</v>
      </c>
      <c r="F4705" s="41">
        <v>1.0015736441261092</v>
      </c>
      <c r="G4705" s="110">
        <v>13379.083333333336</v>
      </c>
      <c r="H4705" s="4">
        <v>4575.6029760566016</v>
      </c>
      <c r="I4705" s="46">
        <v>11215.119283039045</v>
      </c>
      <c r="J4705" s="110">
        <v>11232.767889622413</v>
      </c>
      <c r="K4705" s="46">
        <v>11267.610631676383</v>
      </c>
      <c r="L4705" s="110">
        <f>$L$1*gp_need_index[[#This Row],[Normalised weighted population (base year)]]</f>
        <v>4556.1018343051928</v>
      </c>
      <c r="M4705" s="4">
        <f>$M$1*gp_need_index[[#This Row],[Normalised travel time adjusted wp (base year)]]</f>
        <v>6690.184375956127</v>
      </c>
      <c r="N4705" s="115">
        <v>11246.28621026132</v>
      </c>
      <c r="O4705" s="43">
        <f>gp_need_index[[#This Row],[Combined weighted population (base year)]]/gp_need_index[[#This Row],[Registered population (base year)]]</f>
        <v>0.84058720093638584</v>
      </c>
      <c r="P4705" s="77">
        <v>13486.397014541873</v>
      </c>
      <c r="Q4705" s="4">
        <v>4657.8415657476226</v>
      </c>
      <c r="R4705" s="46">
        <v>11302.314003123391</v>
      </c>
      <c r="S4705" s="110">
        <v>11320.099823165847</v>
      </c>
      <c r="T4705" s="46">
        <v>11355.065773779235</v>
      </c>
      <c r="U4705" s="110">
        <f>$L$1*gp_need_index[[#This Row],[Normalised weighted population 2025/26]]</f>
        <v>4591.5243754384664</v>
      </c>
      <c r="V4705" s="4">
        <f>$M$1*gp_need_index[[#This Row],[Normalised travel time adjusted wp 2025/26]]</f>
        <v>6742.1111814182068</v>
      </c>
      <c r="W4705" s="115">
        <v>11333.635556856672</v>
      </c>
      <c r="X4705" s="43">
        <f>gp_need_index[[#This Row],[Combined weighted population 2025/26]]/gp_need_index[[#This Row],[Registered population 2025/26]]</f>
        <v>0.84037534596052899</v>
      </c>
    </row>
    <row r="4706" spans="1:24" ht="13">
      <c r="A4706" s="8" t="s">
        <v>3789</v>
      </c>
      <c r="B4706" s="3" t="s">
        <v>8342</v>
      </c>
      <c r="C4706" s="74" t="s">
        <v>6418</v>
      </c>
      <c r="D4706" s="74" t="s">
        <v>6798</v>
      </c>
      <c r="E4706" s="74" t="s">
        <v>6526</v>
      </c>
      <c r="F4706" s="41">
        <v>1.0015736441261092</v>
      </c>
      <c r="G4706" s="110">
        <v>6749.75</v>
      </c>
      <c r="H4706" s="4">
        <v>2593.7851278639264</v>
      </c>
      <c r="I4706" s="46">
        <v>6357.5467005743039</v>
      </c>
      <c r="J4706" s="110">
        <v>6367.5512165961272</v>
      </c>
      <c r="K4706" s="46">
        <v>6387.3026213020221</v>
      </c>
      <c r="L4706" s="110">
        <f>$L$1*gp_need_index[[#This Row],[Normalised weighted population (base year)]]</f>
        <v>2582.7304599401891</v>
      </c>
      <c r="M4706" s="4">
        <f>$M$1*gp_need_index[[#This Row],[Normalised travel time adjusted wp (base year)]]</f>
        <v>3792.4839256875121</v>
      </c>
      <c r="N4706" s="115">
        <v>6375.2143856277016</v>
      </c>
      <c r="O4706" s="43">
        <f>gp_need_index[[#This Row],[Combined weighted population (base year)]]/gp_need_index[[#This Row],[Registered population (base year)]]</f>
        <v>0.94451118717399929</v>
      </c>
      <c r="P4706" s="77">
        <v>6805.7302353751584</v>
      </c>
      <c r="Q4706" s="4">
        <v>2641.5008259822757</v>
      </c>
      <c r="R4706" s="46">
        <v>6409.6365995586393</v>
      </c>
      <c r="S4706" s="110">
        <v>6419.7230865440288</v>
      </c>
      <c r="T4706" s="46">
        <v>6439.552568960461</v>
      </c>
      <c r="U4706" s="110">
        <f>$L$1*gp_need_index[[#This Row],[Normalised weighted population 2025/26]]</f>
        <v>2603.8917938789386</v>
      </c>
      <c r="V4706" s="4">
        <f>$M$1*gp_need_index[[#This Row],[Normalised travel time adjusted wp 2025/26]]</f>
        <v>3823.5075202095218</v>
      </c>
      <c r="W4706" s="115">
        <v>6427.3993140884604</v>
      </c>
      <c r="X4706" s="43">
        <f>gp_need_index[[#This Row],[Combined weighted population 2025/26]]/gp_need_index[[#This Row],[Registered population 2025/26]]</f>
        <v>0.94440994453171379</v>
      </c>
    </row>
    <row r="4707" spans="1:24" ht="13">
      <c r="A4707" s="8" t="s">
        <v>3883</v>
      </c>
      <c r="B4707" s="3" t="s">
        <v>8341</v>
      </c>
      <c r="C4707" s="74" t="s">
        <v>6418</v>
      </c>
      <c r="D4707" s="74" t="s">
        <v>6798</v>
      </c>
      <c r="E4707" s="74" t="s">
        <v>6553</v>
      </c>
      <c r="F4707" s="41">
        <v>1.0015736441261092</v>
      </c>
      <c r="G4707" s="110">
        <v>5128.1666666666661</v>
      </c>
      <c r="H4707" s="4">
        <v>1921.7338709393271</v>
      </c>
      <c r="I4707" s="46">
        <v>4710.3025995965045</v>
      </c>
      <c r="J4707" s="110">
        <v>4717.714939614556</v>
      </c>
      <c r="K4707" s="46">
        <v>4732.3487437081149</v>
      </c>
      <c r="L4707" s="110">
        <f>$L$1*gp_need_index[[#This Row],[Normalised weighted population (base year)]]</f>
        <v>1913.5434739967213</v>
      </c>
      <c r="M4707" s="4">
        <f>$M$1*gp_need_index[[#This Row],[Normalised travel time adjusted wp (base year)]]</f>
        <v>2809.8491030321707</v>
      </c>
      <c r="N4707" s="115">
        <v>4723.3925770288915</v>
      </c>
      <c r="O4707" s="43">
        <f>gp_need_index[[#This Row],[Combined weighted population (base year)]]/gp_need_index[[#This Row],[Registered population (base year)]]</f>
        <v>0.92106846053408797</v>
      </c>
      <c r="P4707" s="77">
        <v>5177.2745715363608</v>
      </c>
      <c r="Q4707" s="4">
        <v>1960.2518088168365</v>
      </c>
      <c r="R4707" s="46">
        <v>4756.5768727220247</v>
      </c>
      <c r="S4707" s="110">
        <v>4764.0620319781701</v>
      </c>
      <c r="T4707" s="46">
        <v>4778.7774461822364</v>
      </c>
      <c r="U4707" s="110">
        <f>$L$1*gp_need_index[[#This Row],[Normalised weighted population 2025/26]]</f>
        <v>1932.3422308665808</v>
      </c>
      <c r="V4707" s="4">
        <f>$M$1*gp_need_index[[#This Row],[Normalised travel time adjusted wp 2025/26]]</f>
        <v>2837.416312269509</v>
      </c>
      <c r="W4707" s="115">
        <v>4769.7585431360894</v>
      </c>
      <c r="X4707" s="43">
        <f>gp_need_index[[#This Row],[Combined weighted population 2025/26]]/gp_need_index[[#This Row],[Registered population 2025/26]]</f>
        <v>0.92128753791797824</v>
      </c>
    </row>
    <row r="4708" spans="1:24" ht="13">
      <c r="A4708" s="8" t="s">
        <v>4090</v>
      </c>
      <c r="B4708" s="3" t="s">
        <v>8340</v>
      </c>
      <c r="C4708" s="74" t="s">
        <v>6418</v>
      </c>
      <c r="D4708" s="74" t="s">
        <v>6798</v>
      </c>
      <c r="E4708" s="74" t="s">
        <v>6618</v>
      </c>
      <c r="F4708" s="41">
        <v>1.0015736441261092</v>
      </c>
      <c r="G4708" s="110">
        <v>7747.4999999999982</v>
      </c>
      <c r="H4708" s="4">
        <v>1167.7597380542481</v>
      </c>
      <c r="I4708" s="46">
        <v>2862.2598649273223</v>
      </c>
      <c r="J4708" s="110">
        <v>2866.7640433511633</v>
      </c>
      <c r="K4708" s="46">
        <v>2875.6564126294752</v>
      </c>
      <c r="L4708" s="110">
        <f>$L$1*gp_need_index[[#This Row],[Normalised weighted population (base year)]]</f>
        <v>1162.7827659912109</v>
      </c>
      <c r="M4708" s="4">
        <f>$M$1*gp_need_index[[#This Row],[Normalised travel time adjusted wp (base year)]]</f>
        <v>1707.4313473618363</v>
      </c>
      <c r="N4708" s="115">
        <v>2870.2141133530472</v>
      </c>
      <c r="O4708" s="43">
        <f>gp_need_index[[#This Row],[Combined weighted population (base year)]]/gp_need_index[[#This Row],[Registered population (base year)]]</f>
        <v>0.37046971453411398</v>
      </c>
      <c r="P4708" s="77">
        <v>7848.52133974139</v>
      </c>
      <c r="Q4708" s="4">
        <v>1188.6139101428446</v>
      </c>
      <c r="R4708" s="46">
        <v>2884.1873325415345</v>
      </c>
      <c r="S4708" s="110">
        <v>2888.7260169959868</v>
      </c>
      <c r="T4708" s="46">
        <v>2897.6488226976812</v>
      </c>
      <c r="U4708" s="110">
        <f>$L$1*gp_need_index[[#This Row],[Normalised weighted population 2025/26]]</f>
        <v>1171.6907207706013</v>
      </c>
      <c r="V4708" s="4">
        <f>$M$1*gp_need_index[[#This Row],[Normalised travel time adjusted wp 2025/26]]</f>
        <v>1720.48942001251</v>
      </c>
      <c r="W4708" s="115">
        <v>2892.1801407831113</v>
      </c>
      <c r="X4708" s="43">
        <f>gp_need_index[[#This Row],[Combined weighted population 2025/26]]/gp_need_index[[#This Row],[Registered population 2025/26]]</f>
        <v>0.36850000345140288</v>
      </c>
    </row>
    <row r="4709" spans="1:24" ht="13">
      <c r="A4709" s="8" t="s">
        <v>4114</v>
      </c>
      <c r="B4709" s="3" t="s">
        <v>8339</v>
      </c>
      <c r="C4709" s="74" t="s">
        <v>6418</v>
      </c>
      <c r="D4709" s="74" t="s">
        <v>6798</v>
      </c>
      <c r="E4709" s="74" t="s">
        <v>6601</v>
      </c>
      <c r="F4709" s="41">
        <v>1.0015736441261092</v>
      </c>
      <c r="G4709" s="110">
        <v>6855.916666666667</v>
      </c>
      <c r="H4709" s="4">
        <v>2723.0812786593192</v>
      </c>
      <c r="I4709" s="46">
        <v>6674.4605066007725</v>
      </c>
      <c r="J4709" s="110">
        <v>6684.9637321719329</v>
      </c>
      <c r="K4709" s="46">
        <v>6705.6997136547698</v>
      </c>
      <c r="L4709" s="110">
        <f>$L$1*gp_need_index[[#This Row],[Normalised weighted population (base year)]]</f>
        <v>2711.47555274874</v>
      </c>
      <c r="M4709" s="4">
        <f>$M$1*gp_need_index[[#This Row],[Normalised travel time adjusted wp (base year)]]</f>
        <v>3981.5333455014888</v>
      </c>
      <c r="N4709" s="115">
        <v>6693.0088982502293</v>
      </c>
      <c r="O4709" s="43">
        <f>gp_need_index[[#This Row],[Combined weighted population (base year)]]/gp_need_index[[#This Row],[Registered population (base year)]]</f>
        <v>0.97623836806411435</v>
      </c>
      <c r="P4709" s="77">
        <v>6918.6120878443526</v>
      </c>
      <c r="Q4709" s="4">
        <v>2775.7866621996523</v>
      </c>
      <c r="R4709" s="46">
        <v>6735.4829525693985</v>
      </c>
      <c r="S4709" s="110">
        <v>6746.0822057542182</v>
      </c>
      <c r="T4709" s="46">
        <v>6766.9197585077327</v>
      </c>
      <c r="U4709" s="110">
        <f>$L$1*gp_need_index[[#This Row],[Normalised weighted population 2025/26]]</f>
        <v>2736.2657017426891</v>
      </c>
      <c r="V4709" s="4">
        <f>$M$1*gp_need_index[[#This Row],[Normalised travel time adjusted wp 2025/26]]</f>
        <v>4017.8829675250968</v>
      </c>
      <c r="W4709" s="115">
        <v>6754.1486692677863</v>
      </c>
      <c r="X4709" s="43">
        <f>gp_need_index[[#This Row],[Combined weighted population 2025/26]]/gp_need_index[[#This Row],[Registered population 2025/26]]</f>
        <v>0.9762288423619645</v>
      </c>
    </row>
    <row r="4710" spans="1:24" ht="13">
      <c r="A4710" s="8" t="s">
        <v>4119</v>
      </c>
      <c r="B4710" s="3" t="s">
        <v>8338</v>
      </c>
      <c r="C4710" s="74" t="s">
        <v>6418</v>
      </c>
      <c r="D4710" s="74" t="s">
        <v>6798</v>
      </c>
      <c r="E4710" s="74" t="s">
        <v>6601</v>
      </c>
      <c r="F4710" s="41">
        <v>1.0015736441261092</v>
      </c>
      <c r="G4710" s="110">
        <v>9860.5000000000018</v>
      </c>
      <c r="H4710" s="4">
        <v>3021.6321176853944</v>
      </c>
      <c r="I4710" s="46">
        <v>7406.2292569162728</v>
      </c>
      <c r="J4710" s="110">
        <v>7417.8840260830366</v>
      </c>
      <c r="K4710" s="46">
        <v>7440.8934412375929</v>
      </c>
      <c r="L4710" s="110">
        <f>$L$1*gp_need_index[[#This Row],[Normalised weighted population (base year)]]</f>
        <v>3008.7539731969109</v>
      </c>
      <c r="M4710" s="4">
        <f>$M$1*gp_need_index[[#This Row],[Normalised travel time adjusted wp (base year)]]</f>
        <v>4418.0572679512088</v>
      </c>
      <c r="N4710" s="115">
        <v>7426.8112411481197</v>
      </c>
      <c r="O4710" s="43">
        <f>gp_need_index[[#This Row],[Combined weighted population (base year)]]/gp_need_index[[#This Row],[Registered population (base year)]]</f>
        <v>0.75318809808307063</v>
      </c>
      <c r="P4710" s="77">
        <v>9943.3312917964577</v>
      </c>
      <c r="Q4710" s="4">
        <v>3074.813025578725</v>
      </c>
      <c r="R4710" s="46">
        <v>7461.0743679098405</v>
      </c>
      <c r="S4710" s="110">
        <v>7472.8154437633657</v>
      </c>
      <c r="T4710" s="46">
        <v>7495.8977575089457</v>
      </c>
      <c r="U4710" s="110">
        <f>$L$1*gp_need_index[[#This Row],[Normalised weighted population 2025/26]]</f>
        <v>3031.0346020956481</v>
      </c>
      <c r="V4710" s="4">
        <f>$M$1*gp_need_index[[#This Row],[Normalised travel time adjusted wp 2025/26]]</f>
        <v>4450.7162787528632</v>
      </c>
      <c r="W4710" s="115">
        <v>7481.7508808485109</v>
      </c>
      <c r="X4710" s="43">
        <f>gp_need_index[[#This Row],[Combined weighted population 2025/26]]/gp_need_index[[#This Row],[Registered population 2025/26]]</f>
        <v>0.75243906305537422</v>
      </c>
    </row>
    <row r="4711" spans="1:24" ht="13">
      <c r="A4711" s="8" t="s">
        <v>3779</v>
      </c>
      <c r="B4711" s="3" t="s">
        <v>12839</v>
      </c>
      <c r="C4711" s="74" t="s">
        <v>6418</v>
      </c>
      <c r="D4711" s="74" t="s">
        <v>6798</v>
      </c>
      <c r="E4711" s="74" t="s">
        <v>6526</v>
      </c>
      <c r="F4711" s="41">
        <v>1.0015736441261092</v>
      </c>
      <c r="G4711" s="110">
        <v>5964</v>
      </c>
      <c r="H4711" s="4">
        <v>2647.8074088086005</v>
      </c>
      <c r="I4711" s="46">
        <v>6489.9590466425207</v>
      </c>
      <c r="J4711" s="110">
        <v>6500.1719325749591</v>
      </c>
      <c r="K4711" s="46">
        <v>6520.3347113467353</v>
      </c>
      <c r="L4711" s="110">
        <f>$L$1*gp_need_index[[#This Row],[Normalised weighted population (base year)]]</f>
        <v>2636.5224988459563</v>
      </c>
      <c r="M4711" s="4">
        <f>$M$1*gp_need_index[[#This Row],[Normalised travel time adjusted wp (base year)]]</f>
        <v>3871.4722080670849</v>
      </c>
      <c r="N4711" s="115">
        <v>6507.9947069130412</v>
      </c>
      <c r="O4711" s="43">
        <f>gp_need_index[[#This Row],[Combined weighted population (base year)]]/gp_need_index[[#This Row],[Registered population (base year)]]</f>
        <v>1.091213062862683</v>
      </c>
      <c r="P4711" s="77">
        <v>6014.2336348862927</v>
      </c>
      <c r="Q4711" s="4">
        <v>2698.5631112211154</v>
      </c>
      <c r="R4711" s="46">
        <v>6548.0989874268362</v>
      </c>
      <c r="S4711" s="110">
        <v>6558.4033649355815</v>
      </c>
      <c r="T4711" s="46">
        <v>6578.6612082181764</v>
      </c>
      <c r="U4711" s="110">
        <f>$L$1*gp_need_index[[#This Row],[Normalised weighted population 2025/26]]</f>
        <v>2660.1416404857973</v>
      </c>
      <c r="V4711" s="4">
        <f>$M$1*gp_need_index[[#This Row],[Normalised travel time adjusted wp 2025/26]]</f>
        <v>3906.1037755598918</v>
      </c>
      <c r="W4711" s="115">
        <v>6566.2454160456891</v>
      </c>
      <c r="X4711" s="43">
        <f>gp_need_index[[#This Row],[Combined weighted population 2025/26]]/gp_need_index[[#This Row],[Registered population 2025/26]]</f>
        <v>1.0917842263322437</v>
      </c>
    </row>
    <row r="4712" spans="1:24" ht="13">
      <c r="A4712" s="8" t="s">
        <v>4086</v>
      </c>
      <c r="B4712" s="3" t="s">
        <v>8337</v>
      </c>
      <c r="C4712" s="74" t="s">
        <v>6418</v>
      </c>
      <c r="D4712" s="74" t="s">
        <v>6798</v>
      </c>
      <c r="E4712" s="74" t="s">
        <v>6618</v>
      </c>
      <c r="F4712" s="41">
        <v>1.0015736441261092</v>
      </c>
      <c r="G4712" s="110">
        <v>1830.75</v>
      </c>
      <c r="H4712" s="4">
        <v>1079.3635822592164</v>
      </c>
      <c r="I4712" s="46">
        <v>2645.5947747542709</v>
      </c>
      <c r="J4712" s="110">
        <v>2649.7579994316279</v>
      </c>
      <c r="K4712" s="46">
        <v>2657.9772411525346</v>
      </c>
      <c r="L4712" s="110">
        <f>$L$1*gp_need_index[[#This Row],[Normalised weighted population (base year)]]</f>
        <v>1074.7633531027334</v>
      </c>
      <c r="M4712" s="4">
        <f>$M$1*gp_need_index[[#This Row],[Normalised travel time adjusted wp (base year)]]</f>
        <v>1578.1835556523856</v>
      </c>
      <c r="N4712" s="115">
        <v>2652.9469087551188</v>
      </c>
      <c r="O4712" s="43">
        <f>gp_need_index[[#This Row],[Combined weighted population (base year)]]/gp_need_index[[#This Row],[Registered population (base year)]]</f>
        <v>1.4491038693186502</v>
      </c>
      <c r="P4712" s="77">
        <v>1850.7706351353593</v>
      </c>
      <c r="Q4712" s="4">
        <v>1102.7215317404296</v>
      </c>
      <c r="R4712" s="46">
        <v>2675.7683433002444</v>
      </c>
      <c r="S4712" s="110">
        <v>2679.9790504365078</v>
      </c>
      <c r="T4712" s="46">
        <v>2688.2570706471347</v>
      </c>
      <c r="U4712" s="110">
        <f>$L$1*gp_need_index[[#This Row],[Normalised weighted population 2025/26]]</f>
        <v>1087.0212566996884</v>
      </c>
      <c r="V4712" s="4">
        <f>$M$1*gp_need_index[[#This Row],[Normalised travel time adjusted wp 2025/26]]</f>
        <v>1596.1623134221904</v>
      </c>
      <c r="W4712" s="115">
        <v>2683.1835701218788</v>
      </c>
      <c r="X4712" s="43">
        <f>gp_need_index[[#This Row],[Combined weighted population 2025/26]]/gp_need_index[[#This Row],[Registered population 2025/26]]</f>
        <v>1.449765583689218</v>
      </c>
    </row>
    <row r="4713" spans="1:24" ht="13">
      <c r="A4713" s="8" t="s">
        <v>3888</v>
      </c>
      <c r="B4713" s="3" t="s">
        <v>8336</v>
      </c>
      <c r="C4713" s="74" t="s">
        <v>6418</v>
      </c>
      <c r="D4713" s="74" t="s">
        <v>6798</v>
      </c>
      <c r="E4713" s="74" t="s">
        <v>6619</v>
      </c>
      <c r="F4713" s="41">
        <v>1.0015736441261092</v>
      </c>
      <c r="G4713" s="110">
        <v>7105.083333333333</v>
      </c>
      <c r="H4713" s="4">
        <v>1687.5439493426486</v>
      </c>
      <c r="I4713" s="46">
        <v>4136.2869082578554</v>
      </c>
      <c r="J4713" s="110">
        <v>4142.7959518549378</v>
      </c>
      <c r="K4713" s="46">
        <v>4155.6464239871075</v>
      </c>
      <c r="L4713" s="110">
        <f>$L$1*gp_need_index[[#This Row],[Normalised weighted population (base year)]]</f>
        <v>1680.3516658468841</v>
      </c>
      <c r="M4713" s="4">
        <f>$M$1*gp_need_index[[#This Row],[Normalised travel time adjusted wp (base year)]]</f>
        <v>2467.4300245694712</v>
      </c>
      <c r="N4713" s="115">
        <v>4147.7816904163556</v>
      </c>
      <c r="O4713" s="43">
        <f>gp_need_index[[#This Row],[Combined weighted population (base year)]]/gp_need_index[[#This Row],[Registered population (base year)]]</f>
        <v>0.58377664213410907</v>
      </c>
      <c r="P4713" s="77">
        <v>7160.8904851173083</v>
      </c>
      <c r="Q4713" s="4">
        <v>1714.0551505954077</v>
      </c>
      <c r="R4713" s="46">
        <v>4159.1774338487521</v>
      </c>
      <c r="S4713" s="110">
        <v>4165.7224989869737</v>
      </c>
      <c r="T4713" s="46">
        <v>4178.5897395099391</v>
      </c>
      <c r="U4713" s="110">
        <f>$L$1*gp_need_index[[#This Row],[Normalised weighted population 2025/26]]</f>
        <v>1689.6508594622937</v>
      </c>
      <c r="V4713" s="4">
        <f>$M$1*gp_need_index[[#This Row],[Normalised travel time adjusted wp 2025/26]]</f>
        <v>2481.0527007570886</v>
      </c>
      <c r="W4713" s="115">
        <v>4170.7035602193828</v>
      </c>
      <c r="X4713" s="43">
        <f>gp_need_index[[#This Row],[Combined weighted population 2025/26]]/gp_need_index[[#This Row],[Registered population 2025/26]]</f>
        <v>0.58242806099150379</v>
      </c>
    </row>
    <row r="4714" spans="1:24" ht="13">
      <c r="A4714" s="8" t="s">
        <v>4075</v>
      </c>
      <c r="B4714" s="3" t="s">
        <v>8335</v>
      </c>
      <c r="C4714" s="74" t="s">
        <v>6418</v>
      </c>
      <c r="D4714" s="74" t="s">
        <v>6798</v>
      </c>
      <c r="E4714" s="74" t="s">
        <v>6618</v>
      </c>
      <c r="F4714" s="41">
        <v>1.0015736441261092</v>
      </c>
      <c r="G4714" s="110">
        <v>3294.2499999999991</v>
      </c>
      <c r="H4714" s="4">
        <v>1660.2948855067541</v>
      </c>
      <c r="I4714" s="46">
        <v>4069.4975686080065</v>
      </c>
      <c r="J4714" s="110">
        <v>4075.9015095530622</v>
      </c>
      <c r="K4714" s="46">
        <v>4088.5444828905556</v>
      </c>
      <c r="L4714" s="110">
        <f>$L$1*gp_need_index[[#This Row],[Normalised weighted population (base year)]]</f>
        <v>1653.2187370557556</v>
      </c>
      <c r="M4714" s="4">
        <f>$M$1*gp_need_index[[#This Row],[Normalised travel time adjusted wp (base year)]]</f>
        <v>2427.5880054764057</v>
      </c>
      <c r="N4714" s="115">
        <v>4080.8067425321615</v>
      </c>
      <c r="O4714" s="43">
        <f>gp_need_index[[#This Row],[Combined weighted population (base year)]]/gp_need_index[[#This Row],[Registered population (base year)]]</f>
        <v>1.2387665606836646</v>
      </c>
      <c r="P4714" s="77">
        <v>3322.8181775233402</v>
      </c>
      <c r="Q4714" s="4">
        <v>1690.9184747237041</v>
      </c>
      <c r="R4714" s="46">
        <v>4103.035984639002</v>
      </c>
      <c r="S4714" s="110">
        <v>4109.4927031154439</v>
      </c>
      <c r="T4714" s="46">
        <v>4122.1862589274833</v>
      </c>
      <c r="U4714" s="110">
        <f>$L$1*gp_need_index[[#This Row],[Normalised weighted population 2025/26]]</f>
        <v>1666.8435978300499</v>
      </c>
      <c r="V4714" s="4">
        <f>$M$1*gp_need_index[[#This Row],[Normalised travel time adjusted wp 2025/26]]</f>
        <v>2447.5629311087255</v>
      </c>
      <c r="W4714" s="115">
        <v>4114.4065289387754</v>
      </c>
      <c r="X4714" s="43">
        <f>gp_need_index[[#This Row],[Combined weighted population 2025/26]]/gp_need_index[[#This Row],[Registered population 2025/26]]</f>
        <v>1.2382280068075964</v>
      </c>
    </row>
    <row r="4715" spans="1:24" ht="13">
      <c r="A4715" s="8" t="s">
        <v>4250</v>
      </c>
      <c r="B4715" s="3" t="s">
        <v>8334</v>
      </c>
      <c r="C4715" s="74" t="s">
        <v>6418</v>
      </c>
      <c r="D4715" s="74" t="s">
        <v>6798</v>
      </c>
      <c r="E4715" s="74" t="s">
        <v>6553</v>
      </c>
      <c r="F4715" s="41">
        <v>1.0015736441261092</v>
      </c>
      <c r="G4715" s="110">
        <v>3258.7499999999995</v>
      </c>
      <c r="H4715" s="4">
        <v>2045.62198241799</v>
      </c>
      <c r="I4715" s="46">
        <v>5013.960927308558</v>
      </c>
      <c r="J4715" s="110">
        <v>5021.8511174703581</v>
      </c>
      <c r="K4715" s="46">
        <v>5037.4283166824171</v>
      </c>
      <c r="L4715" s="110">
        <f>$L$1*gp_need_index[[#This Row],[Normalised weighted population (base year)]]</f>
        <v>2036.9035764597634</v>
      </c>
      <c r="M4715" s="4">
        <f>$M$1*gp_need_index[[#This Row],[Normalised travel time adjusted wp (base year)]]</f>
        <v>2990.9911977721254</v>
      </c>
      <c r="N4715" s="115">
        <v>5027.8947742318887</v>
      </c>
      <c r="O4715" s="43">
        <f>gp_need_index[[#This Row],[Combined weighted population (base year)]]/gp_need_index[[#This Row],[Registered population (base year)]]</f>
        <v>1.5428906096607256</v>
      </c>
      <c r="P4715" s="77">
        <v>3289.2566534788439</v>
      </c>
      <c r="Q4715" s="4">
        <v>2089.1671881488583</v>
      </c>
      <c r="R4715" s="46">
        <v>5069.3917412561814</v>
      </c>
      <c r="S4715" s="110">
        <v>5077.3691597927555</v>
      </c>
      <c r="T4715" s="46">
        <v>5093.0523288513841</v>
      </c>
      <c r="U4715" s="110">
        <f>$L$1*gp_need_index[[#This Row],[Normalised weighted population 2025/26]]</f>
        <v>2059.4221450750551</v>
      </c>
      <c r="V4715" s="4">
        <f>$M$1*gp_need_index[[#This Row],[Normalised travel time adjusted wp 2025/26]]</f>
        <v>3024.018155243893</v>
      </c>
      <c r="W4715" s="115">
        <v>5083.4403003189482</v>
      </c>
      <c r="X4715" s="43">
        <f>gp_need_index[[#This Row],[Combined weighted population 2025/26]]/gp_need_index[[#This Row],[Registered population 2025/26]]</f>
        <v>1.5454678171563496</v>
      </c>
    </row>
    <row r="4716" spans="1:24" ht="13">
      <c r="A4716" s="8" t="s">
        <v>4067</v>
      </c>
      <c r="B4716" s="3" t="s">
        <v>8333</v>
      </c>
      <c r="C4716" s="74" t="s">
        <v>6418</v>
      </c>
      <c r="D4716" s="74" t="s">
        <v>6798</v>
      </c>
      <c r="E4716" s="74" t="s">
        <v>6618</v>
      </c>
      <c r="F4716" s="41">
        <v>1.0015736441261092</v>
      </c>
      <c r="G4716" s="110">
        <v>4526.75</v>
      </c>
      <c r="H4716" s="4">
        <v>2422.8996935098785</v>
      </c>
      <c r="I4716" s="46">
        <v>5938.6946847758782</v>
      </c>
      <c r="J4716" s="110">
        <v>5948.0400767833316</v>
      </c>
      <c r="K4716" s="46">
        <v>5966.4902066318718</v>
      </c>
      <c r="L4716" s="110">
        <f>$L$1*gp_need_index[[#This Row],[Normalised weighted population (base year)]]</f>
        <v>2412.5733363893355</v>
      </c>
      <c r="M4716" s="4">
        <f>$M$1*gp_need_index[[#This Row],[Normalised travel time adjusted wp (base year)]]</f>
        <v>3542.6250395524175</v>
      </c>
      <c r="N4716" s="115">
        <v>5955.1983759417526</v>
      </c>
      <c r="O4716" s="43">
        <f>gp_need_index[[#This Row],[Combined weighted population (base year)]]/gp_need_index[[#This Row],[Registered population (base year)]]</f>
        <v>1.3155571604223235</v>
      </c>
      <c r="P4716" s="77">
        <v>4568.6157710132957</v>
      </c>
      <c r="Q4716" s="4">
        <v>2472.5316859095551</v>
      </c>
      <c r="R4716" s="46">
        <v>5999.6307522186817</v>
      </c>
      <c r="S4716" s="110">
        <v>6009.0720359107345</v>
      </c>
      <c r="T4716" s="46">
        <v>6027.6330838981357</v>
      </c>
      <c r="U4716" s="110">
        <f>$L$1*gp_need_index[[#This Row],[Normalised weighted population 2025/26]]</f>
        <v>2437.3283944181317</v>
      </c>
      <c r="V4716" s="4">
        <f>$M$1*gp_need_index[[#This Row],[Normalised travel time adjusted wp 2025/26]]</f>
        <v>3578.92884304362</v>
      </c>
      <c r="W4716" s="115">
        <v>6016.2572374617521</v>
      </c>
      <c r="X4716" s="43">
        <f>gp_need_index[[#This Row],[Combined weighted population 2025/26]]/gp_need_index[[#This Row],[Registered population 2025/26]]</f>
        <v>1.3168665387957055</v>
      </c>
    </row>
    <row r="4717" spans="1:24" ht="13">
      <c r="A4717" s="8" t="s">
        <v>4247</v>
      </c>
      <c r="B4717" s="3" t="s">
        <v>8332</v>
      </c>
      <c r="C4717" s="74" t="s">
        <v>6418</v>
      </c>
      <c r="D4717" s="74" t="s">
        <v>6798</v>
      </c>
      <c r="E4717" s="74" t="s">
        <v>6566</v>
      </c>
      <c r="F4717" s="41">
        <v>1.0015736441261092</v>
      </c>
      <c r="G4717" s="110">
        <v>5482</v>
      </c>
      <c r="H4717" s="4">
        <v>2194.5169427779397</v>
      </c>
      <c r="I4717" s="46">
        <v>5378.912770774522</v>
      </c>
      <c r="J4717" s="110">
        <v>5387.3772652611051</v>
      </c>
      <c r="K4717" s="46">
        <v>5404.0882841520361</v>
      </c>
      <c r="L4717" s="110">
        <f>$L$1*gp_need_index[[#This Row],[Normalised weighted population (base year)]]</f>
        <v>2185.1639490411749</v>
      </c>
      <c r="M4717" s="4">
        <f>$M$1*gp_need_index[[#This Row],[Normalised travel time adjusted wp (base year)]]</f>
        <v>3208.6968734330944</v>
      </c>
      <c r="N4717" s="115">
        <v>5393.8608224742693</v>
      </c>
      <c r="O4717" s="43">
        <f>gp_need_index[[#This Row],[Combined weighted population (base year)]]/gp_need_index[[#This Row],[Registered population (base year)]]</f>
        <v>0.98392207633605788</v>
      </c>
      <c r="P4717" s="77">
        <v>5530.109710238703</v>
      </c>
      <c r="Q4717" s="4">
        <v>2238.9153999889991</v>
      </c>
      <c r="R4717" s="46">
        <v>5432.757752687241</v>
      </c>
      <c r="S4717" s="110">
        <v>5441.3069800133317</v>
      </c>
      <c r="T4717" s="46">
        <v>5458.1142939158181</v>
      </c>
      <c r="U4717" s="110">
        <f>$L$1*gp_need_index[[#This Row],[Normalised weighted population 2025/26]]</f>
        <v>2207.0382791012821</v>
      </c>
      <c r="V4717" s="4">
        <f>$M$1*gp_need_index[[#This Row],[Normalised travel time adjusted wp 2025/26]]</f>
        <v>3240.7750112239751</v>
      </c>
      <c r="W4717" s="115">
        <v>5447.8132903252572</v>
      </c>
      <c r="X4717" s="43">
        <f>gp_need_index[[#This Row],[Combined weighted population 2025/26]]/gp_need_index[[#This Row],[Registered population 2025/26]]</f>
        <v>0.98511848331669105</v>
      </c>
    </row>
    <row r="4718" spans="1:24" ht="13">
      <c r="A4718" s="8" t="s">
        <v>3771</v>
      </c>
      <c r="B4718" s="3" t="s">
        <v>8331</v>
      </c>
      <c r="C4718" s="74" t="s">
        <v>6418</v>
      </c>
      <c r="D4718" s="74" t="s">
        <v>6798</v>
      </c>
      <c r="E4718" s="74" t="s">
        <v>6526</v>
      </c>
      <c r="F4718" s="41">
        <v>1.0015736441261092</v>
      </c>
      <c r="G4718" s="110">
        <v>5801.5833333333339</v>
      </c>
      <c r="H4718" s="4">
        <v>2323.5350589082873</v>
      </c>
      <c r="I4718" s="46">
        <v>5695.1450946117311</v>
      </c>
      <c r="J4718" s="110">
        <v>5704.1072262372063</v>
      </c>
      <c r="K4718" s="46">
        <v>5721.8007046999446</v>
      </c>
      <c r="L4718" s="110">
        <f>$L$1*gp_need_index[[#This Row],[Normalised weighted population (base year)]]</f>
        <v>2313.6321921636754</v>
      </c>
      <c r="M4718" s="4">
        <f>$M$1*gp_need_index[[#This Row],[Normalised travel time adjusted wp (base year)]]</f>
        <v>3397.3397668981288</v>
      </c>
      <c r="N4718" s="115">
        <v>5710.9719590618042</v>
      </c>
      <c r="O4718" s="43">
        <f>gp_need_index[[#This Row],[Combined weighted population (base year)]]/gp_need_index[[#This Row],[Registered population (base year)]]</f>
        <v>0.98438161290368498</v>
      </c>
      <c r="P4718" s="77">
        <v>5854.624745326807</v>
      </c>
      <c r="Q4718" s="4">
        <v>2370.7867002485505</v>
      </c>
      <c r="R4718" s="46">
        <v>5752.7452023450278</v>
      </c>
      <c r="S4718" s="110">
        <v>5761.7979760417011</v>
      </c>
      <c r="T4718" s="46">
        <v>5779.5952346014101</v>
      </c>
      <c r="U4718" s="110">
        <f>$L$1*gp_need_index[[#This Row],[Normalised weighted population 2025/26]]</f>
        <v>2337.032028569939</v>
      </c>
      <c r="V4718" s="4">
        <f>$M$1*gp_need_index[[#This Row],[Normalised travel time adjusted wp 2025/26]]</f>
        <v>3431.6554770874318</v>
      </c>
      <c r="W4718" s="115">
        <v>5768.6875056573708</v>
      </c>
      <c r="X4718" s="43">
        <f>gp_need_index[[#This Row],[Combined weighted population 2025/26]]/gp_need_index[[#This Row],[Registered population 2025/26]]</f>
        <v>0.98532147773637724</v>
      </c>
    </row>
    <row r="4719" spans="1:24" ht="13">
      <c r="A4719" s="8" t="s">
        <v>3795</v>
      </c>
      <c r="B4719" s="3" t="s">
        <v>8330</v>
      </c>
      <c r="C4719" s="74" t="s">
        <v>6418</v>
      </c>
      <c r="D4719" s="74" t="s">
        <v>6798</v>
      </c>
      <c r="E4719" s="74" t="s">
        <v>6526</v>
      </c>
      <c r="F4719" s="41">
        <v>1.0015736441261092</v>
      </c>
      <c r="G4719" s="110">
        <v>3987.083333333333</v>
      </c>
      <c r="H4719" s="4">
        <v>1984.2580109399214</v>
      </c>
      <c r="I4719" s="46">
        <v>4863.5535900879104</v>
      </c>
      <c r="J4719" s="110">
        <v>4871.2070926269689</v>
      </c>
      <c r="K4719" s="46">
        <v>4886.3170115612575</v>
      </c>
      <c r="L4719" s="110">
        <f>$L$1*gp_need_index[[#This Row],[Normalised weighted population (base year)]]</f>
        <v>1975.8011371802893</v>
      </c>
      <c r="M4719" s="4">
        <f>$M$1*gp_need_index[[#This Row],[Normalised travel time adjusted wp (base year)]]</f>
        <v>2901.2683163557381</v>
      </c>
      <c r="N4719" s="115">
        <v>4877.0694535360271</v>
      </c>
      <c r="O4719" s="43">
        <f>gp_need_index[[#This Row],[Combined weighted population (base year)]]/gp_need_index[[#This Row],[Registered population (base year)]]</f>
        <v>1.223217336031609</v>
      </c>
      <c r="P4719" s="77">
        <v>4025.9130705853568</v>
      </c>
      <c r="Q4719" s="4">
        <v>2024.9599148665575</v>
      </c>
      <c r="R4719" s="46">
        <v>4913.5919456475394</v>
      </c>
      <c r="S4719" s="110">
        <v>4921.3241907509046</v>
      </c>
      <c r="T4719" s="46">
        <v>4936.5253622329901</v>
      </c>
      <c r="U4719" s="110">
        <f>$L$1*gp_need_index[[#This Row],[Normalised weighted population 2025/26]]</f>
        <v>1996.1290389883086</v>
      </c>
      <c r="V4719" s="4">
        <f>$M$1*gp_need_index[[#This Row],[Normalised travel time adjusted wp 2025/26]]</f>
        <v>2931.0797053171418</v>
      </c>
      <c r="W4719" s="115">
        <v>4927.2087443054506</v>
      </c>
      <c r="X4719" s="43">
        <f>gp_need_index[[#This Row],[Combined weighted population 2025/26]]/gp_need_index[[#This Row],[Registered population 2025/26]]</f>
        <v>1.2238736052959653</v>
      </c>
    </row>
    <row r="4720" spans="1:24" ht="13">
      <c r="A4720" s="8" t="s">
        <v>3796</v>
      </c>
      <c r="B4720" s="3" t="s">
        <v>12840</v>
      </c>
      <c r="C4720" s="74" t="s">
        <v>6418</v>
      </c>
      <c r="D4720" s="74" t="s">
        <v>6798</v>
      </c>
      <c r="E4720" s="74" t="s">
        <v>6526</v>
      </c>
      <c r="F4720" s="41">
        <v>1.0015736441261092</v>
      </c>
      <c r="G4720" s="110">
        <v>4987.4166666666661</v>
      </c>
      <c r="H4720" s="4">
        <v>2634.7022733242511</v>
      </c>
      <c r="I4720" s="46">
        <v>6457.8374533909937</v>
      </c>
      <c r="J4720" s="110">
        <v>6467.9997913668903</v>
      </c>
      <c r="K4720" s="46">
        <v>6488.062775891296</v>
      </c>
      <c r="L4720" s="110">
        <f>$L$1*gp_need_index[[#This Row],[Normalised weighted population (base year)]]</f>
        <v>2623.4732172252588</v>
      </c>
      <c r="M4720" s="4">
        <f>$M$1*gp_need_index[[#This Row],[Normalised travel time adjusted wp (base year)]]</f>
        <v>3852.3106302114502</v>
      </c>
      <c r="N4720" s="115">
        <v>6475.783847436709</v>
      </c>
      <c r="O4720" s="43">
        <f>gp_need_index[[#This Row],[Combined weighted population (base year)]]/gp_need_index[[#This Row],[Registered population (base year)]]</f>
        <v>1.2984244710728754</v>
      </c>
      <c r="P4720" s="77">
        <v>5034.1226498258729</v>
      </c>
      <c r="Q4720" s="4">
        <v>2685.7789524709356</v>
      </c>
      <c r="R4720" s="46">
        <v>6517.0780575775152</v>
      </c>
      <c r="S4720" s="110">
        <v>6527.3336191822173</v>
      </c>
      <c r="T4720" s="46">
        <v>6547.4954930641397</v>
      </c>
      <c r="U4720" s="110">
        <f>$L$1*gp_need_index[[#This Row],[Normalised weighted population 2025/26]]</f>
        <v>2647.5394994098583</v>
      </c>
      <c r="V4720" s="4">
        <f>$M$1*gp_need_index[[#This Row],[Normalised travel time adjusted wp 2025/26]]</f>
        <v>3887.5990199906078</v>
      </c>
      <c r="W4720" s="115">
        <v>6535.1385194004661</v>
      </c>
      <c r="X4720" s="43">
        <f>gp_need_index[[#This Row],[Combined weighted population 2025/26]]/gp_need_index[[#This Row],[Registered population 2025/26]]</f>
        <v>1.2981683153124035</v>
      </c>
    </row>
    <row r="4721" spans="1:24" ht="13">
      <c r="A4721" s="8" t="s">
        <v>3885</v>
      </c>
      <c r="B4721" s="3" t="s">
        <v>8329</v>
      </c>
      <c r="C4721" s="74" t="s">
        <v>6418</v>
      </c>
      <c r="D4721" s="74" t="s">
        <v>6798</v>
      </c>
      <c r="E4721" s="74" t="s">
        <v>6553</v>
      </c>
      <c r="F4721" s="41">
        <v>1.0015736441261092</v>
      </c>
      <c r="G4721" s="110">
        <v>4955.5833333333321</v>
      </c>
      <c r="H4721" s="4">
        <v>1863.3868136875069</v>
      </c>
      <c r="I4721" s="46">
        <v>4567.289927754633</v>
      </c>
      <c r="J4721" s="110">
        <v>4574.4772167216815</v>
      </c>
      <c r="K4721" s="46">
        <v>4588.6667140263717</v>
      </c>
      <c r="L4721" s="110">
        <f>$L$1*gp_need_index[[#This Row],[Normalised weighted population (base year)]]</f>
        <v>1855.4450909065797</v>
      </c>
      <c r="M4721" s="4">
        <f>$M$1*gp_need_index[[#This Row],[Normalised travel time adjusted wp (base year)]]</f>
        <v>2724.5373806533285</v>
      </c>
      <c r="N4721" s="115">
        <v>4579.9824715599079</v>
      </c>
      <c r="O4721" s="43">
        <f>gp_need_index[[#This Row],[Combined weighted population (base year)]]/gp_need_index[[#This Row],[Registered population (base year)]]</f>
        <v>0.92420652897773403</v>
      </c>
      <c r="P4721" s="77">
        <v>5000.7161061083389</v>
      </c>
      <c r="Q4721" s="4">
        <v>1901.0596929050607</v>
      </c>
      <c r="R4721" s="46">
        <v>4612.9464226303235</v>
      </c>
      <c r="S4721" s="110">
        <v>4620.2055586723518</v>
      </c>
      <c r="T4721" s="46">
        <v>4634.4766235844863</v>
      </c>
      <c r="U4721" s="110">
        <f>$L$1*gp_need_index[[#This Row],[Normalised weighted population 2025/26]]</f>
        <v>1873.9928775864475</v>
      </c>
      <c r="V4721" s="4">
        <f>$M$1*gp_need_index[[#This Row],[Normalised travel time adjusted wp 2025/26]]</f>
        <v>2751.7371793691336</v>
      </c>
      <c r="W4721" s="115">
        <v>4625.7300569555809</v>
      </c>
      <c r="X4721" s="43">
        <f>gp_need_index[[#This Row],[Combined weighted population 2025/26]]/gp_need_index[[#This Row],[Registered population 2025/26]]</f>
        <v>0.92501352982331564</v>
      </c>
    </row>
    <row r="4722" spans="1:24" ht="13">
      <c r="A4722" s="8" t="s">
        <v>4238</v>
      </c>
      <c r="B4722" s="3" t="s">
        <v>8328</v>
      </c>
      <c r="C4722" s="74" t="s">
        <v>6418</v>
      </c>
      <c r="D4722" s="74" t="s">
        <v>6798</v>
      </c>
      <c r="E4722" s="74" t="s">
        <v>6566</v>
      </c>
      <c r="F4722" s="41">
        <v>1.0015736441261092</v>
      </c>
      <c r="G4722" s="110">
        <v>3724</v>
      </c>
      <c r="H4722" s="4">
        <v>1290.9053912384011</v>
      </c>
      <c r="I4722" s="46">
        <v>3164.0983760208483</v>
      </c>
      <c r="J4722" s="110">
        <v>3169.0775408447048</v>
      </c>
      <c r="K4722" s="46">
        <v>3178.9076514986155</v>
      </c>
      <c r="L4722" s="110">
        <f>$L$1*gp_need_index[[#This Row],[Normalised weighted population (base year)]]</f>
        <v>1285.4035745043159</v>
      </c>
      <c r="M4722" s="4">
        <f>$M$1*gp_need_index[[#This Row],[Normalised travel time adjusted wp (base year)]]</f>
        <v>1887.4878621448483</v>
      </c>
      <c r="N4722" s="115">
        <v>3172.8914366491645</v>
      </c>
      <c r="O4722" s="43">
        <f>gp_need_index[[#This Row],[Combined weighted population (base year)]]/gp_need_index[[#This Row],[Registered population (base year)]]</f>
        <v>0.85201166397668215</v>
      </c>
      <c r="P4722" s="77">
        <v>3755.6921663835069</v>
      </c>
      <c r="Q4722" s="4">
        <v>1315.999493078283</v>
      </c>
      <c r="R4722" s="46">
        <v>3193.2901299390987</v>
      </c>
      <c r="S4722" s="110">
        <v>3198.3152321950397</v>
      </c>
      <c r="T4722" s="46">
        <v>3208.1943087228037</v>
      </c>
      <c r="U4722" s="110">
        <f>$L$1*gp_need_index[[#This Row],[Normalised weighted population 2025/26]]</f>
        <v>1297.2626194432912</v>
      </c>
      <c r="V4722" s="4">
        <f>$M$1*gp_need_index[[#This Row],[Normalised travel time adjusted wp 2025/26]]</f>
        <v>1904.8769203036761</v>
      </c>
      <c r="W4722" s="115">
        <v>3202.1395397469673</v>
      </c>
      <c r="X4722" s="43">
        <f>gp_need_index[[#This Row],[Combined weighted population 2025/26]]/gp_need_index[[#This Row],[Registered population 2025/26]]</f>
        <v>0.85260969160590827</v>
      </c>
    </row>
    <row r="4723" spans="1:24" ht="13">
      <c r="A4723" s="8" t="s">
        <v>4113</v>
      </c>
      <c r="B4723" s="3" t="s">
        <v>8327</v>
      </c>
      <c r="C4723" s="74" t="s">
        <v>6418</v>
      </c>
      <c r="D4723" s="74" t="s">
        <v>6798</v>
      </c>
      <c r="E4723" s="74" t="s">
        <v>6601</v>
      </c>
      <c r="F4723" s="41">
        <v>1.0015736441261092</v>
      </c>
      <c r="G4723" s="110">
        <v>4050.666666666667</v>
      </c>
      <c r="H4723" s="4">
        <v>1561.0270211769723</v>
      </c>
      <c r="I4723" s="46">
        <v>3826.1851690714288</v>
      </c>
      <c r="J4723" s="110">
        <v>3832.2062228881441</v>
      </c>
      <c r="K4723" s="46">
        <v>3844.0932817354183</v>
      </c>
      <c r="L4723" s="110">
        <f>$L$1*gp_need_index[[#This Row],[Normalised weighted population (base year)]]</f>
        <v>1554.3739506686593</v>
      </c>
      <c r="M4723" s="4">
        <f>$M$1*gp_need_index[[#This Row],[Normalised travel time adjusted wp (base year)]]</f>
        <v>2282.4442247662187</v>
      </c>
      <c r="N4723" s="115">
        <v>3836.818175434878</v>
      </c>
      <c r="O4723" s="43">
        <f>gp_need_index[[#This Row],[Combined weighted population (base year)]]/gp_need_index[[#This Row],[Registered population (base year)]]</f>
        <v>0.94720659367220483</v>
      </c>
      <c r="P4723" s="77">
        <v>4086.6790071173787</v>
      </c>
      <c r="Q4723" s="4">
        <v>1589.0859963476851</v>
      </c>
      <c r="R4723" s="46">
        <v>3855.9381325382074</v>
      </c>
      <c r="S4723" s="110">
        <v>3862.0060069311166</v>
      </c>
      <c r="T4723" s="46">
        <v>3873.9351165164062</v>
      </c>
      <c r="U4723" s="110">
        <f>$L$1*gp_need_index[[#This Row],[Normalised weighted population 2025/26]]</f>
        <v>1566.4609849663696</v>
      </c>
      <c r="V4723" s="4">
        <f>$M$1*gp_need_index[[#This Row],[Normalised travel time adjusted wp 2025/26]]</f>
        <v>2300.1629215980356</v>
      </c>
      <c r="W4723" s="115">
        <v>3866.6239065644049</v>
      </c>
      <c r="X4723" s="43">
        <f>gp_need_index[[#This Row],[Combined weighted population 2025/26]]/gp_need_index[[#This Row],[Registered population 2025/26]]</f>
        <v>0.94615307437414953</v>
      </c>
    </row>
    <row r="4724" spans="1:24" ht="13">
      <c r="A4724" s="8" t="s">
        <v>4239</v>
      </c>
      <c r="B4724" s="3" t="s">
        <v>8326</v>
      </c>
      <c r="C4724" s="74" t="s">
        <v>6418</v>
      </c>
      <c r="D4724" s="74" t="s">
        <v>6798</v>
      </c>
      <c r="E4724" s="74" t="s">
        <v>6566</v>
      </c>
      <c r="F4724" s="41">
        <v>1.0015736441261092</v>
      </c>
      <c r="G4724" s="110">
        <v>4378.9166666666661</v>
      </c>
      <c r="H4724" s="4">
        <v>1738.6443933682335</v>
      </c>
      <c r="I4724" s="46">
        <v>4261.5376300014423</v>
      </c>
      <c r="J4724" s="110">
        <v>4268.2437736610873</v>
      </c>
      <c r="K4724" s="46">
        <v>4281.4833703740705</v>
      </c>
      <c r="L4724" s="110">
        <f>$L$1*gp_need_index[[#This Row],[Normalised weighted population (base year)]]</f>
        <v>1731.234320652618</v>
      </c>
      <c r="M4724" s="4">
        <f>$M$1*gp_need_index[[#This Row],[Normalised travel time adjusted wp (base year)]]</f>
        <v>2542.1461644997376</v>
      </c>
      <c r="N4724" s="115">
        <v>4273.3804851523555</v>
      </c>
      <c r="O4724" s="43">
        <f>gp_need_index[[#This Row],[Combined weighted population (base year)]]/gp_need_index[[#This Row],[Registered population (base year)]]</f>
        <v>0.97589902034042431</v>
      </c>
      <c r="P4724" s="77">
        <v>4417.3317731496791</v>
      </c>
      <c r="Q4724" s="4">
        <v>1771.4906332322482</v>
      </c>
      <c r="R4724" s="46">
        <v>4298.5453901262254</v>
      </c>
      <c r="S4724" s="110">
        <v>4305.3097708302112</v>
      </c>
      <c r="T4724" s="46">
        <v>4318.6081737748673</v>
      </c>
      <c r="U4724" s="110">
        <f>$L$1*gp_need_index[[#This Row],[Normalised weighted population 2025/26]]</f>
        <v>1746.2685899753747</v>
      </c>
      <c r="V4724" s="4">
        <f>$M$1*gp_need_index[[#This Row],[Normalised travel time adjusted wp 2025/26]]</f>
        <v>2564.189150168253</v>
      </c>
      <c r="W4724" s="115">
        <v>4310.4577401436272</v>
      </c>
      <c r="X4724" s="43">
        <f>gp_need_index[[#This Row],[Combined weighted population 2025/26]]/gp_need_index[[#This Row],[Registered population 2025/26]]</f>
        <v>0.97580574915027318</v>
      </c>
    </row>
    <row r="4725" spans="1:24" ht="13">
      <c r="A4725" s="8" t="s">
        <v>4063</v>
      </c>
      <c r="B4725" s="3" t="s">
        <v>12841</v>
      </c>
      <c r="C4725" s="74" t="s">
        <v>6418</v>
      </c>
      <c r="D4725" s="74" t="s">
        <v>6798</v>
      </c>
      <c r="E4725" s="74" t="s">
        <v>6618</v>
      </c>
      <c r="F4725" s="41">
        <v>1.0015736441261092</v>
      </c>
      <c r="G4725" s="110">
        <v>23849.000000000004</v>
      </c>
      <c r="H4725" s="4">
        <v>11803.213281605547</v>
      </c>
      <c r="I4725" s="46">
        <v>28930.491908727927</v>
      </c>
      <c r="J4725" s="110">
        <v>28976.018207385547</v>
      </c>
      <c r="K4725" s="46">
        <v>29065.898452225632</v>
      </c>
      <c r="L4725" s="110">
        <f>$L$1*gp_need_index[[#This Row],[Normalised weighted population (base year)]]</f>
        <v>11752.90818814985</v>
      </c>
      <c r="M4725" s="4">
        <f>$M$1*gp_need_index[[#This Row],[Normalised travel time adjusted wp (base year)]]</f>
        <v>17257.981843243397</v>
      </c>
      <c r="N4725" s="115">
        <v>29010.890031393246</v>
      </c>
      <c r="O4725" s="43">
        <f>gp_need_index[[#This Row],[Combined weighted population (base year)]]/gp_need_index[[#This Row],[Registered population (base year)]]</f>
        <v>1.2164405229314958</v>
      </c>
      <c r="P4725" s="77">
        <v>24059.539510569266</v>
      </c>
      <c r="Q4725" s="4">
        <v>12032.405129025979</v>
      </c>
      <c r="R4725" s="46">
        <v>29196.789770846546</v>
      </c>
      <c r="S4725" s="110">
        <v>29242.735127570682</v>
      </c>
      <c r="T4725" s="46">
        <v>29333.06118902277</v>
      </c>
      <c r="U4725" s="110">
        <f>$L$1*gp_need_index[[#This Row],[Normalised weighted population 2025/26]]</f>
        <v>11861.090735963235</v>
      </c>
      <c r="V4725" s="4">
        <f>$M$1*gp_need_index[[#This Row],[Normalised travel time adjusted wp 2025/26]]</f>
        <v>17416.610680002552</v>
      </c>
      <c r="W4725" s="115">
        <v>29277.701415965785</v>
      </c>
      <c r="X4725" s="43">
        <f>gp_need_index[[#This Row],[Combined weighted population 2025/26]]/gp_need_index[[#This Row],[Registered population 2025/26]]</f>
        <v>1.2168853607154118</v>
      </c>
    </row>
    <row r="4726" spans="1:24" ht="13">
      <c r="A4726" s="8" t="s">
        <v>3773</v>
      </c>
      <c r="B4726" s="3" t="s">
        <v>8325</v>
      </c>
      <c r="C4726" s="74" t="s">
        <v>6418</v>
      </c>
      <c r="D4726" s="74" t="s">
        <v>6798</v>
      </c>
      <c r="E4726" s="74" t="s">
        <v>6526</v>
      </c>
      <c r="F4726" s="41">
        <v>1.0015736441261092</v>
      </c>
      <c r="G4726" s="110">
        <v>3897.166666666667</v>
      </c>
      <c r="H4726" s="4">
        <v>1386.2345153590986</v>
      </c>
      <c r="I4726" s="46">
        <v>3397.7566509533176</v>
      </c>
      <c r="J4726" s="110">
        <v>3403.1035107490388</v>
      </c>
      <c r="K4726" s="46">
        <v>3413.6595427950265</v>
      </c>
      <c r="L4726" s="110">
        <f>$L$1*gp_need_index[[#This Row],[Normalised weighted population (base year)]]</f>
        <v>1380.3264075258419</v>
      </c>
      <c r="M4726" s="4">
        <f>$M$1*gp_need_index[[#This Row],[Normalised travel time adjusted wp (base year)]]</f>
        <v>2026.8726427089009</v>
      </c>
      <c r="N4726" s="115">
        <v>3407.1990502347426</v>
      </c>
      <c r="O4726" s="43">
        <f>gp_need_index[[#This Row],[Combined weighted population (base year)]]/gp_need_index[[#This Row],[Registered population (base year)]]</f>
        <v>0.87427593984554819</v>
      </c>
      <c r="P4726" s="77">
        <v>3927.862993978848</v>
      </c>
      <c r="Q4726" s="4">
        <v>1409.0914488824735</v>
      </c>
      <c r="R4726" s="46">
        <v>3419.1789887188988</v>
      </c>
      <c r="S4726" s="110">
        <v>3424.5595596506123</v>
      </c>
      <c r="T4726" s="46">
        <v>3435.1374681766756</v>
      </c>
      <c r="U4726" s="110">
        <f>$L$1*gp_need_index[[#This Row],[Normalised weighted population 2025/26]]</f>
        <v>1389.0291551226933</v>
      </c>
      <c r="V4726" s="4">
        <f>$M$1*gp_need_index[[#This Row],[Normalised travel time adjusted wp 2025/26]]</f>
        <v>2039.6252382247865</v>
      </c>
      <c r="W4726" s="115">
        <v>3428.6543933474795</v>
      </c>
      <c r="X4726" s="43">
        <f>gp_need_index[[#This Row],[Combined weighted population 2025/26]]/gp_need_index[[#This Row],[Registered population 2025/26]]</f>
        <v>0.87290580109422811</v>
      </c>
    </row>
    <row r="4727" spans="1:24" ht="13">
      <c r="A4727" s="8" t="s">
        <v>4245</v>
      </c>
      <c r="B4727" s="3" t="s">
        <v>8324</v>
      </c>
      <c r="C4727" s="74" t="s">
        <v>6418</v>
      </c>
      <c r="D4727" s="74" t="s">
        <v>6798</v>
      </c>
      <c r="E4727" s="74" t="s">
        <v>6566</v>
      </c>
      <c r="F4727" s="41">
        <v>1.0015736441261092</v>
      </c>
      <c r="G4727" s="110">
        <v>4061.2499999999995</v>
      </c>
      <c r="H4727" s="4">
        <v>2099.1935505207684</v>
      </c>
      <c r="I4727" s="46">
        <v>5145.2685450358958</v>
      </c>
      <c r="J4727" s="110">
        <v>5153.3653666590462</v>
      </c>
      <c r="K4727" s="46">
        <v>5169.3505078054468</v>
      </c>
      <c r="L4727" s="110">
        <f>$L$1*gp_need_index[[#This Row],[Normalised weighted population (base year)]]</f>
        <v>2090.2468234540706</v>
      </c>
      <c r="M4727" s="4">
        <f>$M$1*gp_need_index[[#This Row],[Normalised travel time adjusted wp (base year)]]</f>
        <v>3069.3204736713119</v>
      </c>
      <c r="N4727" s="115">
        <v>5159.5672971253825</v>
      </c>
      <c r="O4727" s="43">
        <f>gp_need_index[[#This Row],[Combined weighted population (base year)]]/gp_need_index[[#This Row],[Registered population (base year)]]</f>
        <v>1.2704382387504791</v>
      </c>
      <c r="P4727" s="77">
        <v>4099.0806519396283</v>
      </c>
      <c r="Q4727" s="4">
        <v>2141.5633876932038</v>
      </c>
      <c r="R4727" s="46">
        <v>5196.5318106341001</v>
      </c>
      <c r="S4727" s="110">
        <v>5204.7093023940442</v>
      </c>
      <c r="T4727" s="46">
        <v>5220.7858044803716</v>
      </c>
      <c r="U4727" s="110">
        <f>$L$1*gp_need_index[[#This Row],[Normalised weighted population 2025/26]]</f>
        <v>2111.072340555585</v>
      </c>
      <c r="V4727" s="4">
        <f>$M$1*gp_need_index[[#This Row],[Normalised travel time adjusted wp 2025/26]]</f>
        <v>3099.8603662391165</v>
      </c>
      <c r="W4727" s="115">
        <v>5210.9327067947015</v>
      </c>
      <c r="X4727" s="43">
        <f>gp_need_index[[#This Row],[Combined weighted population 2025/26]]/gp_need_index[[#This Row],[Registered population 2025/26]]</f>
        <v>1.2712442494462655</v>
      </c>
    </row>
    <row r="4728" spans="1:24" ht="13">
      <c r="A4728" s="8" t="s">
        <v>4241</v>
      </c>
      <c r="B4728" s="3" t="s">
        <v>8323</v>
      </c>
      <c r="C4728" s="74" t="s">
        <v>6418</v>
      </c>
      <c r="D4728" s="74" t="s">
        <v>6798</v>
      </c>
      <c r="E4728" s="74" t="s">
        <v>6566</v>
      </c>
      <c r="F4728" s="41">
        <v>1.0015736441261092</v>
      </c>
      <c r="G4728" s="110">
        <v>6739.666666666667</v>
      </c>
      <c r="H4728" s="4">
        <v>3674.9038468903291</v>
      </c>
      <c r="I4728" s="46">
        <v>9007.4434369072005</v>
      </c>
      <c r="J4728" s="110">
        <v>9021.6179473629509</v>
      </c>
      <c r="K4728" s="46">
        <v>9049.6019589741809</v>
      </c>
      <c r="L4728" s="110">
        <f>$L$1*gp_need_index[[#This Row],[Normalised weighted population (base year)]]</f>
        <v>3659.2414694471772</v>
      </c>
      <c r="M4728" s="4">
        <f>$M$1*gp_need_index[[#This Row],[Normalised travel time adjusted wp (base year)]]</f>
        <v>5373.2337417079725</v>
      </c>
      <c r="N4728" s="115">
        <v>9032.4752111551497</v>
      </c>
      <c r="O4728" s="43">
        <f>gp_need_index[[#This Row],[Combined weighted population (base year)]]/gp_need_index[[#This Row],[Registered population (base year)]]</f>
        <v>1.3401961340059076</v>
      </c>
      <c r="P4728" s="77">
        <v>6803.8666092411067</v>
      </c>
      <c r="Q4728" s="4">
        <v>3748.1145794445924</v>
      </c>
      <c r="R4728" s="46">
        <v>9094.8494702112184</v>
      </c>
      <c r="S4728" s="110">
        <v>9109.1615266578629</v>
      </c>
      <c r="T4728" s="46">
        <v>9137.2982478039685</v>
      </c>
      <c r="U4728" s="110">
        <f>$L$1*gp_need_index[[#This Row],[Normalised weighted population 2025/26]]</f>
        <v>3694.7498558152147</v>
      </c>
      <c r="V4728" s="4">
        <f>$M$1*gp_need_index[[#This Row],[Normalised travel time adjusted wp 2025/26]]</f>
        <v>5425.3037289072981</v>
      </c>
      <c r="W4728" s="115">
        <v>9120.0535847225128</v>
      </c>
      <c r="X4728" s="43">
        <f>gp_need_index[[#This Row],[Combined weighted population 2025/26]]/gp_need_index[[#This Row],[Registered population 2025/26]]</f>
        <v>1.3404221611775176</v>
      </c>
    </row>
    <row r="4729" spans="1:24" ht="13">
      <c r="A4729" s="8" t="s">
        <v>4054</v>
      </c>
      <c r="B4729" s="3" t="s">
        <v>8322</v>
      </c>
      <c r="C4729" s="74" t="s">
        <v>6397</v>
      </c>
      <c r="D4729" s="74" t="s">
        <v>6798</v>
      </c>
      <c r="E4729" s="74" t="s">
        <v>6489</v>
      </c>
      <c r="F4729" s="41">
        <v>0.99950059274608571</v>
      </c>
      <c r="G4729" s="110">
        <v>13773.5</v>
      </c>
      <c r="H4729" s="4">
        <v>7351.1853572999207</v>
      </c>
      <c r="I4729" s="46">
        <v>18018.263622361264</v>
      </c>
      <c r="J4729" s="110">
        <v>18009.265170805316</v>
      </c>
      <c r="K4729" s="46">
        <v>18065.127820785616</v>
      </c>
      <c r="L4729" s="110">
        <f>$L$1*gp_need_index[[#This Row],[Normalised weighted population (base year)]]</f>
        <v>7319.8547308352236</v>
      </c>
      <c r="M4729" s="4">
        <f>$M$1*gp_need_index[[#This Row],[Normalised travel time adjusted wp (base year)]]</f>
        <v>10726.234678051615</v>
      </c>
      <c r="N4729" s="115">
        <v>18046.089408886837</v>
      </c>
      <c r="O4729" s="43">
        <f>gp_need_index[[#This Row],[Combined weighted population (base year)]]/gp_need_index[[#This Row],[Registered population (base year)]]</f>
        <v>1.3102036090236204</v>
      </c>
      <c r="P4729" s="77">
        <v>13903.156884216511</v>
      </c>
      <c r="Q4729" s="4">
        <v>7498.190457847033</v>
      </c>
      <c r="R4729" s="46">
        <v>18194.458058216096</v>
      </c>
      <c r="S4729" s="110">
        <v>18185.371613880783</v>
      </c>
      <c r="T4729" s="46">
        <v>18241.543274526019</v>
      </c>
      <c r="U4729" s="110">
        <f>$L$1*gp_need_index[[#This Row],[Normalised weighted population 2025/26]]</f>
        <v>7391.4330861012795</v>
      </c>
      <c r="V4729" s="4">
        <f>$M$1*gp_need_index[[#This Row],[Normalised travel time adjusted wp 2025/26]]</f>
        <v>10830.981988805612</v>
      </c>
      <c r="W4729" s="115">
        <v>18222.41507490689</v>
      </c>
      <c r="X4729" s="43">
        <f>gp_need_index[[#This Row],[Combined weighted population 2025/26]]/gp_need_index[[#This Row],[Registered population 2025/26]]</f>
        <v>1.310667442413298</v>
      </c>
    </row>
    <row r="4730" spans="1:24" ht="13">
      <c r="A4730" s="8" t="s">
        <v>3867</v>
      </c>
      <c r="B4730" s="3" t="s">
        <v>8321</v>
      </c>
      <c r="C4730" s="74" t="s">
        <v>6397</v>
      </c>
      <c r="D4730" s="74" t="s">
        <v>6798</v>
      </c>
      <c r="E4730" s="74" t="s">
        <v>6616</v>
      </c>
      <c r="F4730" s="41">
        <v>0.99950059274608571</v>
      </c>
      <c r="G4730" s="110">
        <v>8061.8333333333339</v>
      </c>
      <c r="H4730" s="4">
        <v>4300.9859567861486</v>
      </c>
      <c r="I4730" s="46">
        <v>10542.013979893822</v>
      </c>
      <c r="J4730" s="110">
        <v>10536.749221641398</v>
      </c>
      <c r="K4730" s="46">
        <v>10569.432994583614</v>
      </c>
      <c r="L4730" s="110">
        <f>$L$1*gp_need_index[[#This Row],[Normalised weighted population (base year)]]</f>
        <v>4282.6552280815376</v>
      </c>
      <c r="M4730" s="4">
        <f>$M$1*gp_need_index[[#This Row],[Normalised travel time adjusted wp (base year)]]</f>
        <v>6275.6388904928017</v>
      </c>
      <c r="N4730" s="115">
        <v>10558.29411857434</v>
      </c>
      <c r="O4730" s="43">
        <f>gp_need_index[[#This Row],[Combined weighted population (base year)]]/gp_need_index[[#This Row],[Registered population (base year)]]</f>
        <v>1.3096641523112202</v>
      </c>
      <c r="P4730" s="77">
        <v>8139.2902524622441</v>
      </c>
      <c r="Q4730" s="4">
        <v>4389.4140125910699</v>
      </c>
      <c r="R4730" s="46">
        <v>10650.971004431573</v>
      </c>
      <c r="S4730" s="110">
        <v>10645.651832250729</v>
      </c>
      <c r="T4730" s="46">
        <v>10678.534522512175</v>
      </c>
      <c r="U4730" s="110">
        <f>$L$1*gp_need_index[[#This Row],[Normalised weighted population 2025/26]]</f>
        <v>4326.9186270547107</v>
      </c>
      <c r="V4730" s="4">
        <f>$M$1*gp_need_index[[#This Row],[Normalised travel time adjusted wp 2025/26]]</f>
        <v>6340.4183154658849</v>
      </c>
      <c r="W4730" s="115">
        <v>10667.336942520596</v>
      </c>
      <c r="X4730" s="43">
        <f>gp_need_index[[#This Row],[Combined weighted population 2025/26]]/gp_need_index[[#This Row],[Registered population 2025/26]]</f>
        <v>1.3105979282768032</v>
      </c>
    </row>
    <row r="4731" spans="1:24" ht="13">
      <c r="A4731" s="8" t="s">
        <v>4044</v>
      </c>
      <c r="B4731" s="3" t="s">
        <v>8320</v>
      </c>
      <c r="C4731" s="74" t="s">
        <v>6397</v>
      </c>
      <c r="D4731" s="74" t="s">
        <v>6798</v>
      </c>
      <c r="E4731" s="74" t="s">
        <v>6489</v>
      </c>
      <c r="F4731" s="41">
        <v>0.99950059274608571</v>
      </c>
      <c r="G4731" s="110">
        <v>9714.8333333333321</v>
      </c>
      <c r="H4731" s="4">
        <v>4538.7733819031273</v>
      </c>
      <c r="I4731" s="46">
        <v>11124.847401116913</v>
      </c>
      <c r="J4731" s="110">
        <v>11119.291571626105</v>
      </c>
      <c r="K4731" s="46">
        <v>11153.782323314386</v>
      </c>
      <c r="L4731" s="110">
        <f>$L$1*gp_need_index[[#This Row],[Normalised weighted population (base year)]]</f>
        <v>4519.4292072531016</v>
      </c>
      <c r="M4731" s="4">
        <f>$M$1*gp_need_index[[#This Row],[Normalised travel time adjusted wp (base year)]]</f>
        <v>6622.5984080842809</v>
      </c>
      <c r="N4731" s="115">
        <v>11142.027615337382</v>
      </c>
      <c r="O4731" s="43">
        <f>gp_need_index[[#This Row],[Combined weighted population (base year)]]/gp_need_index[[#This Row],[Registered population (base year)]]</f>
        <v>1.1469087768193706</v>
      </c>
      <c r="P4731" s="77">
        <v>9805.1877954969023</v>
      </c>
      <c r="Q4731" s="4">
        <v>4631.6614341384011</v>
      </c>
      <c r="R4731" s="46">
        <v>11238.78756841886</v>
      </c>
      <c r="S4731" s="110">
        <v>11233.17483638199</v>
      </c>
      <c r="T4731" s="46">
        <v>11267.872289822877</v>
      </c>
      <c r="U4731" s="110">
        <f>$L$1*gp_need_index[[#This Row],[Normalised weighted population 2025/26]]</f>
        <v>4565.7169900349154</v>
      </c>
      <c r="V4731" s="4">
        <f>$M$1*gp_need_index[[#This Row],[Normalised travel time adjusted wp 2025/26]]</f>
        <v>6690.3397364225766</v>
      </c>
      <c r="W4731" s="115">
        <v>11256.056726457493</v>
      </c>
      <c r="X4731" s="43">
        <f>gp_need_index[[#This Row],[Combined weighted population 2025/26]]/gp_need_index[[#This Row],[Registered population 2025/26]]</f>
        <v>1.1479695199338162</v>
      </c>
    </row>
    <row r="4732" spans="1:24" ht="13">
      <c r="A4732" s="8" t="s">
        <v>4207</v>
      </c>
      <c r="B4732" s="3" t="s">
        <v>8319</v>
      </c>
      <c r="C4732" s="74" t="s">
        <v>6397</v>
      </c>
      <c r="D4732" s="74" t="s">
        <v>6798</v>
      </c>
      <c r="E4732" s="74" t="s">
        <v>6465</v>
      </c>
      <c r="F4732" s="41">
        <v>0.99950059274608571</v>
      </c>
      <c r="G4732" s="110">
        <v>18129.666666666664</v>
      </c>
      <c r="H4732" s="4">
        <v>6670.8612758471118</v>
      </c>
      <c r="I4732" s="46">
        <v>16350.742256424721</v>
      </c>
      <c r="J4732" s="110">
        <v>16342.57657713498</v>
      </c>
      <c r="K4732" s="46">
        <v>16393.269352572854</v>
      </c>
      <c r="L4732" s="110">
        <f>$L$1*gp_need_index[[#This Row],[Normalised weighted population (base year)]]</f>
        <v>6642.4301790004201</v>
      </c>
      <c r="M4732" s="4">
        <f>$M$1*gp_need_index[[#This Row],[Normalised travel time adjusted wp (base year)]]</f>
        <v>9733.5626938598016</v>
      </c>
      <c r="N4732" s="115">
        <v>16375.992872860221</v>
      </c>
      <c r="O4732" s="43">
        <f>gp_need_index[[#This Row],[Combined weighted population (base year)]]/gp_need_index[[#This Row],[Registered population (base year)]]</f>
        <v>0.90327048885952432</v>
      </c>
      <c r="P4732" s="77">
        <v>18293.864396891509</v>
      </c>
      <c r="Q4732" s="4">
        <v>6810.3626602861996</v>
      </c>
      <c r="R4732" s="46">
        <v>16525.434833966192</v>
      </c>
      <c r="S4732" s="110">
        <v>16517.181911936023</v>
      </c>
      <c r="T4732" s="46">
        <v>16568.200805411081</v>
      </c>
      <c r="U4732" s="110">
        <f>$L$1*gp_need_index[[#This Row],[Normalised weighted population 2025/26]]</f>
        <v>6713.3984097333632</v>
      </c>
      <c r="V4732" s="4">
        <f>$M$1*gp_need_index[[#This Row],[Normalised travel time adjusted wp 2025/26]]</f>
        <v>9837.4288737357292</v>
      </c>
      <c r="W4732" s="115">
        <v>16550.827283469094</v>
      </c>
      <c r="X4732" s="43">
        <f>gp_need_index[[#This Row],[Combined weighted population 2025/26]]/gp_need_index[[#This Row],[Registered population 2025/26]]</f>
        <v>0.90472012497706111</v>
      </c>
    </row>
    <row r="4733" spans="1:24" ht="13">
      <c r="A4733" s="8" t="s">
        <v>4057</v>
      </c>
      <c r="B4733" s="3" t="s">
        <v>8318</v>
      </c>
      <c r="C4733" s="74" t="s">
        <v>6397</v>
      </c>
      <c r="D4733" s="74" t="s">
        <v>6798</v>
      </c>
      <c r="E4733" s="74" t="s">
        <v>6489</v>
      </c>
      <c r="F4733" s="41">
        <v>0.99950059274608571</v>
      </c>
      <c r="G4733" s="110">
        <v>4882.25</v>
      </c>
      <c r="H4733" s="4">
        <v>1945.3733851396573</v>
      </c>
      <c r="I4733" s="46">
        <v>4768.2446835004466</v>
      </c>
      <c r="J4733" s="110">
        <v>4765.8633875170681</v>
      </c>
      <c r="K4733" s="46">
        <v>4780.6465425067781</v>
      </c>
      <c r="L4733" s="110">
        <f>$L$1*gp_need_index[[#This Row],[Normalised weighted population (base year)]]</f>
        <v>1937.0822369911959</v>
      </c>
      <c r="M4733" s="4">
        <f>$M$1*gp_need_index[[#This Row],[Normalised travel time adjusted wp (base year)]]</f>
        <v>2838.5260949409526</v>
      </c>
      <c r="N4733" s="115">
        <v>4775.6083319321488</v>
      </c>
      <c r="O4733" s="43">
        <f>gp_need_index[[#This Row],[Combined weighted population (base year)]]/gp_need_index[[#This Row],[Registered population (base year)]]</f>
        <v>0.97815727009721931</v>
      </c>
      <c r="P4733" s="77">
        <v>4925.0019057488462</v>
      </c>
      <c r="Q4733" s="4">
        <v>1984.0785353039505</v>
      </c>
      <c r="R4733" s="46">
        <v>4814.3927388528591</v>
      </c>
      <c r="S4733" s="110">
        <v>4811.988396195884</v>
      </c>
      <c r="T4733" s="46">
        <v>4826.8518471585039</v>
      </c>
      <c r="U4733" s="110">
        <f>$L$1*gp_need_index[[#This Row],[Normalised weighted population 2025/26]]</f>
        <v>1955.8297183451141</v>
      </c>
      <c r="V4733" s="4">
        <f>$M$1*gp_need_index[[#This Row],[Normalised travel time adjusted wp 2025/26]]</f>
        <v>2865.9606609170114</v>
      </c>
      <c r="W4733" s="115">
        <v>4821.7903792621255</v>
      </c>
      <c r="X4733" s="43">
        <f>gp_need_index[[#This Row],[Combined weighted population 2025/26]]/gp_need_index[[#This Row],[Registered population 2025/26]]</f>
        <v>0.97904335298505285</v>
      </c>
    </row>
    <row r="4734" spans="1:24" ht="13">
      <c r="A4734" s="8" t="s">
        <v>4037</v>
      </c>
      <c r="B4734" s="3" t="s">
        <v>8317</v>
      </c>
      <c r="C4734" s="74" t="s">
        <v>6397</v>
      </c>
      <c r="D4734" s="74" t="s">
        <v>6798</v>
      </c>
      <c r="E4734" s="74" t="s">
        <v>6495</v>
      </c>
      <c r="F4734" s="41">
        <v>0.99950059274608571</v>
      </c>
      <c r="G4734" s="110">
        <v>10397.416666666668</v>
      </c>
      <c r="H4734" s="4">
        <v>4450.5081107023025</v>
      </c>
      <c r="I4734" s="46">
        <v>10908.503118134526</v>
      </c>
      <c r="J4734" s="110">
        <v>10903.055332547983</v>
      </c>
      <c r="K4734" s="46">
        <v>10936.875344524116</v>
      </c>
      <c r="L4734" s="110">
        <f>$L$1*gp_need_index[[#This Row],[Normalised weighted population (base year)]]</f>
        <v>4431.5401211309263</v>
      </c>
      <c r="M4734" s="4">
        <f>$M$1*gp_need_index[[#This Row],[Normalised travel time adjusted wp (base year)]]</f>
        <v>6493.8091085624346</v>
      </c>
      <c r="N4734" s="115">
        <v>10925.349229693362</v>
      </c>
      <c r="O4734" s="43">
        <f>gp_need_index[[#This Row],[Combined weighted population (base year)]]/gp_need_index[[#This Row],[Registered population (base year)]]</f>
        <v>1.0507753589138353</v>
      </c>
      <c r="P4734" s="77">
        <v>10499.165750195778</v>
      </c>
      <c r="Q4734" s="4">
        <v>4542.7025798470286</v>
      </c>
      <c r="R4734" s="46">
        <v>11022.927734981651</v>
      </c>
      <c r="S4734" s="110">
        <v>11017.422804911428</v>
      </c>
      <c r="T4734" s="46">
        <v>11051.453835352961</v>
      </c>
      <c r="U4734" s="110">
        <f>$L$1*gp_need_index[[#This Row],[Normalised weighted population 2025/26]]</f>
        <v>4478.0247097964502</v>
      </c>
      <c r="V4734" s="4">
        <f>$M$1*gp_need_index[[#This Row],[Normalised travel time adjusted wp 2025/26]]</f>
        <v>6561.8404999746272</v>
      </c>
      <c r="W4734" s="115">
        <v>11039.865209771076</v>
      </c>
      <c r="X4734" s="43">
        <f>gp_need_index[[#This Row],[Combined weighted population 2025/26]]/gp_need_index[[#This Row],[Registered population 2025/26]]</f>
        <v>1.0514992783655421</v>
      </c>
    </row>
    <row r="4735" spans="1:24" ht="13">
      <c r="A4735" s="8" t="s">
        <v>4046</v>
      </c>
      <c r="B4735" s="3" t="s">
        <v>8316</v>
      </c>
      <c r="C4735" s="74" t="s">
        <v>6397</v>
      </c>
      <c r="D4735" s="74" t="s">
        <v>6798</v>
      </c>
      <c r="E4735" s="74" t="s">
        <v>6495</v>
      </c>
      <c r="F4735" s="41">
        <v>0.99950059274608571</v>
      </c>
      <c r="G4735" s="110">
        <v>13182.916666666668</v>
      </c>
      <c r="H4735" s="4">
        <v>6072.1060176573592</v>
      </c>
      <c r="I4735" s="46">
        <v>14883.151716536531</v>
      </c>
      <c r="J4735" s="110">
        <v>14875.718962608185</v>
      </c>
      <c r="K4735" s="46">
        <v>14921.861716003845</v>
      </c>
      <c r="L4735" s="110">
        <f>$L$1*gp_need_index[[#This Row],[Normalised weighted population (base year)]]</f>
        <v>6046.2268054967863</v>
      </c>
      <c r="M4735" s="4">
        <f>$M$1*gp_need_index[[#This Row],[Normalised travel time adjusted wp (base year)]]</f>
        <v>8859.9091125794603</v>
      </c>
      <c r="N4735" s="115">
        <v>14906.135918076247</v>
      </c>
      <c r="O4735" s="43">
        <f>gp_need_index[[#This Row],[Combined weighted population (base year)]]/gp_need_index[[#This Row],[Registered population (base year)]]</f>
        <v>1.1307160846860833</v>
      </c>
      <c r="P4735" s="77">
        <v>13305.551842711851</v>
      </c>
      <c r="Q4735" s="4">
        <v>6194.555154525081</v>
      </c>
      <c r="R4735" s="46">
        <v>15031.169797822731</v>
      </c>
      <c r="S4735" s="110">
        <v>15023.66312259088</v>
      </c>
      <c r="T4735" s="46">
        <v>15070.068778988158</v>
      </c>
      <c r="U4735" s="110">
        <f>$L$1*gp_need_index[[#This Row],[Normalised weighted population 2025/26]]</f>
        <v>6106.3586181542123</v>
      </c>
      <c r="V4735" s="4">
        <f>$M$1*gp_need_index[[#This Row],[Normalised travel time adjusted wp 2025/26]]</f>
        <v>8947.907589771823</v>
      </c>
      <c r="W4735" s="115">
        <v>15054.266207926035</v>
      </c>
      <c r="X4735" s="43">
        <f>gp_need_index[[#This Row],[Combined weighted population 2025/26]]/gp_need_index[[#This Row],[Registered population 2025/26]]</f>
        <v>1.1314274211160995</v>
      </c>
    </row>
    <row r="4736" spans="1:24" ht="13">
      <c r="A4736" s="8" t="s">
        <v>4058</v>
      </c>
      <c r="B4736" s="3" t="s">
        <v>8315</v>
      </c>
      <c r="C4736" s="74" t="s">
        <v>6397</v>
      </c>
      <c r="D4736" s="74" t="s">
        <v>6798</v>
      </c>
      <c r="E4736" s="74" t="s">
        <v>6495</v>
      </c>
      <c r="F4736" s="41">
        <v>0.99950059274608571</v>
      </c>
      <c r="G4736" s="110">
        <v>8896.25</v>
      </c>
      <c r="H4736" s="4">
        <v>3062.8502996637012</v>
      </c>
      <c r="I4736" s="46">
        <v>7507.2578710542757</v>
      </c>
      <c r="J4736" s="110">
        <v>7503.5086920164658</v>
      </c>
      <c r="K4736" s="46">
        <v>7526.7837049451309</v>
      </c>
      <c r="L4736" s="110">
        <f>$L$1*gp_need_index[[#This Row],[Normalised weighted population (base year)]]</f>
        <v>3049.7964839874639</v>
      </c>
      <c r="M4736" s="4">
        <f>$M$1*gp_need_index[[#This Row],[Normalised travel time adjusted wp (base year)]]</f>
        <v>4469.0549212325095</v>
      </c>
      <c r="N4736" s="115">
        <v>7518.8514052199735</v>
      </c>
      <c r="O4736" s="43">
        <f>gp_need_index[[#This Row],[Combined weighted population (base year)]]/gp_need_index[[#This Row],[Registered population (base year)]]</f>
        <v>0.84517087595559626</v>
      </c>
      <c r="P4736" s="77">
        <v>8970.5103899124297</v>
      </c>
      <c r="Q4736" s="4">
        <v>3119.4011429982411</v>
      </c>
      <c r="R4736" s="46">
        <v>7569.2680230116794</v>
      </c>
      <c r="S4736" s="110">
        <v>7565.4878756541657</v>
      </c>
      <c r="T4736" s="46">
        <v>7588.8564394971245</v>
      </c>
      <c r="U4736" s="110">
        <f>$L$1*gp_need_index[[#This Row],[Normalised weighted population 2025/26]]</f>
        <v>3074.9878849836118</v>
      </c>
      <c r="V4736" s="4">
        <f>$M$1*gp_need_index[[#This Row],[Normalised travel time adjusted wp 2025/26]]</f>
        <v>4505.9108308345994</v>
      </c>
      <c r="W4736" s="115">
        <v>7580.8987158182117</v>
      </c>
      <c r="X4736" s="43">
        <f>gp_need_index[[#This Row],[Combined weighted population 2025/26]]/gp_need_index[[#This Row],[Registered population 2025/26]]</f>
        <v>0.84509112484202997</v>
      </c>
    </row>
    <row r="4737" spans="1:24" ht="13">
      <c r="A4737" s="8" t="s">
        <v>3854</v>
      </c>
      <c r="B4737" s="3" t="s">
        <v>8314</v>
      </c>
      <c r="C4737" s="74" t="s">
        <v>6397</v>
      </c>
      <c r="D4737" s="74" t="s">
        <v>6798</v>
      </c>
      <c r="E4737" s="74" t="s">
        <v>6616</v>
      </c>
      <c r="F4737" s="41">
        <v>0.99950059274608571</v>
      </c>
      <c r="G4737" s="110">
        <v>5331.5</v>
      </c>
      <c r="H4737" s="4">
        <v>2450.0334505193673</v>
      </c>
      <c r="I4737" s="46">
        <v>6005.2013994210974</v>
      </c>
      <c r="J4737" s="110">
        <v>6002.2023582810107</v>
      </c>
      <c r="K4737" s="46">
        <v>6020.8204932394065</v>
      </c>
      <c r="L4737" s="110">
        <f>$L$1*gp_need_index[[#This Row],[Normalised weighted population (base year)]]</f>
        <v>2439.5914497897829</v>
      </c>
      <c r="M4737" s="4">
        <f>$M$1*gp_need_index[[#This Row],[Normalised travel time adjusted wp (base year)]]</f>
        <v>3574.8838428146732</v>
      </c>
      <c r="N4737" s="115">
        <v>6014.4752926044566</v>
      </c>
      <c r="O4737" s="43">
        <f>gp_need_index[[#This Row],[Combined weighted population (base year)]]/gp_need_index[[#This Row],[Registered population (base year)]]</f>
        <v>1.1281019023922829</v>
      </c>
      <c r="P4737" s="77">
        <v>5384.458562619664</v>
      </c>
      <c r="Q4737" s="4">
        <v>2499.7828680151265</v>
      </c>
      <c r="R4737" s="46">
        <v>6065.7561050813501</v>
      </c>
      <c r="S4737" s="110">
        <v>6062.7268224819973</v>
      </c>
      <c r="T4737" s="46">
        <v>6081.4536013946308</v>
      </c>
      <c r="U4737" s="110">
        <f>$L$1*gp_need_index[[#This Row],[Normalised weighted population 2025/26]]</f>
        <v>2464.1915809673201</v>
      </c>
      <c r="V4737" s="4">
        <f>$M$1*gp_need_index[[#This Row],[Normalised travel time adjusted wp 2025/26]]</f>
        <v>3610.8849690610268</v>
      </c>
      <c r="W4737" s="115">
        <v>6075.0765500283469</v>
      </c>
      <c r="X4737" s="43">
        <f>gp_need_index[[#This Row],[Combined weighted population 2025/26]]/gp_need_index[[#This Row],[Registered population 2025/26]]</f>
        <v>1.1282613617278319</v>
      </c>
    </row>
    <row r="4738" spans="1:24" ht="13">
      <c r="A4738" s="8" t="s">
        <v>3857</v>
      </c>
      <c r="B4738" s="3" t="s">
        <v>8313</v>
      </c>
      <c r="C4738" s="74" t="s">
        <v>6397</v>
      </c>
      <c r="D4738" s="74" t="s">
        <v>6798</v>
      </c>
      <c r="E4738" s="74" t="s">
        <v>6617</v>
      </c>
      <c r="F4738" s="41">
        <v>0.99950059274608571</v>
      </c>
      <c r="G4738" s="110">
        <v>10298.333333333332</v>
      </c>
      <c r="H4738" s="4">
        <v>3968.7135752634199</v>
      </c>
      <c r="I4738" s="46">
        <v>9727.5913971791706</v>
      </c>
      <c r="J4738" s="110">
        <v>9722.733367472305</v>
      </c>
      <c r="K4738" s="46">
        <v>9752.8921577287419</v>
      </c>
      <c r="L4738" s="110">
        <f>$L$1*gp_need_index[[#This Row],[Normalised weighted population (base year)]]</f>
        <v>3951.7989857750081</v>
      </c>
      <c r="M4738" s="4">
        <f>$M$1*gp_need_index[[#This Row],[Normalised travel time adjusted wp (base year)]]</f>
        <v>5790.814829063208</v>
      </c>
      <c r="N4738" s="115">
        <v>9742.6138148382161</v>
      </c>
      <c r="O4738" s="43">
        <f>gp_need_index[[#This Row],[Combined weighted population (base year)]]/gp_need_index[[#This Row],[Registered population (base year)]]</f>
        <v>0.94603791696114747</v>
      </c>
      <c r="P4738" s="77">
        <v>10393.169945139549</v>
      </c>
      <c r="Q4738" s="4">
        <v>4047.5421666740317</v>
      </c>
      <c r="R4738" s="46">
        <v>9821.4144605173115</v>
      </c>
      <c r="S4738" s="110">
        <v>9816.5095748920303</v>
      </c>
      <c r="T4738" s="46">
        <v>9846.83117932604</v>
      </c>
      <c r="U4738" s="110">
        <f>$L$1*gp_need_index[[#This Row],[Normalised weighted population 2025/26]]</f>
        <v>3989.9142674930999</v>
      </c>
      <c r="V4738" s="4">
        <f>$M$1*gp_need_index[[#This Row],[Normalised travel time adjusted wp 2025/26]]</f>
        <v>5846.5914613170817</v>
      </c>
      <c r="W4738" s="115">
        <v>9836.5057288101816</v>
      </c>
      <c r="X4738" s="43">
        <f>gp_need_index[[#This Row],[Combined weighted population 2025/26]]/gp_need_index[[#This Row],[Registered population 2025/26]]</f>
        <v>0.94643941941989551</v>
      </c>
    </row>
    <row r="4739" spans="1:24" ht="13">
      <c r="A4739" s="8" t="s">
        <v>4036</v>
      </c>
      <c r="B4739" s="3" t="s">
        <v>8312</v>
      </c>
      <c r="C4739" s="74" t="s">
        <v>6397</v>
      </c>
      <c r="D4739" s="74" t="s">
        <v>6798</v>
      </c>
      <c r="E4739" s="74" t="s">
        <v>6489</v>
      </c>
      <c r="F4739" s="41">
        <v>0.99950059274608571</v>
      </c>
      <c r="G4739" s="110">
        <v>21430.416666666672</v>
      </c>
      <c r="H4739" s="4">
        <v>11408.675648459446</v>
      </c>
      <c r="I4739" s="46">
        <v>27963.452888835767</v>
      </c>
      <c r="J4739" s="110">
        <v>27949.48773761859</v>
      </c>
      <c r="K4739" s="46">
        <v>28036.183804104767</v>
      </c>
      <c r="L4739" s="110">
        <f>$L$1*gp_need_index[[#This Row],[Normalised weighted population (base year)]]</f>
        <v>11360.052067659131</v>
      </c>
      <c r="M4739" s="4">
        <f>$M$1*gp_need_index[[#This Row],[Normalised travel time adjusted wp (base year)]]</f>
        <v>16646.5850639489</v>
      </c>
      <c r="N4739" s="115">
        <v>28006.637131608033</v>
      </c>
      <c r="O4739" s="43">
        <f>gp_need_index[[#This Row],[Combined weighted population (base year)]]/gp_need_index[[#This Row],[Registered population (base year)]]</f>
        <v>1.3068638639756434</v>
      </c>
      <c r="P4739" s="77">
        <v>21632.198865000195</v>
      </c>
      <c r="Q4739" s="4">
        <v>11644.295871298176</v>
      </c>
      <c r="R4739" s="46">
        <v>28255.037537233442</v>
      </c>
      <c r="S4739" s="110">
        <v>28240.926766527726</v>
      </c>
      <c r="T4739" s="46">
        <v>28328.158404589252</v>
      </c>
      <c r="U4739" s="110">
        <f>$L$1*gp_need_index[[#This Row],[Normalised weighted population 2025/26]]</f>
        <v>11478.507281365952</v>
      </c>
      <c r="V4739" s="4">
        <f>$M$1*gp_need_index[[#This Row],[Normalised travel time adjusted wp 2025/26]]</f>
        <v>16819.946034095126</v>
      </c>
      <c r="W4739" s="115">
        <v>28298.453315461076</v>
      </c>
      <c r="X4739" s="43">
        <f>gp_need_index[[#This Row],[Combined weighted population 2025/26]]/gp_need_index[[#This Row],[Registered population 2025/26]]</f>
        <v>1.308163515510508</v>
      </c>
    </row>
    <row r="4740" spans="1:24" ht="13">
      <c r="A4740" s="8" t="s">
        <v>4208</v>
      </c>
      <c r="B4740" s="3" t="s">
        <v>8311</v>
      </c>
      <c r="C4740" s="74" t="s">
        <v>6397</v>
      </c>
      <c r="D4740" s="74" t="s">
        <v>6798</v>
      </c>
      <c r="E4740" s="74" t="s">
        <v>6491</v>
      </c>
      <c r="F4740" s="41">
        <v>0.99950059274608571</v>
      </c>
      <c r="G4740" s="110">
        <v>16084.166666666668</v>
      </c>
      <c r="H4740" s="4">
        <v>7273.0983989232809</v>
      </c>
      <c r="I4740" s="46">
        <v>17826.867087909653</v>
      </c>
      <c r="J4740" s="110">
        <v>17817.964221171387</v>
      </c>
      <c r="K4740" s="46">
        <v>17873.233477812817</v>
      </c>
      <c r="L4740" s="110">
        <f>$L$1*gp_need_index[[#This Row],[Normalised weighted population (base year)]]</f>
        <v>7242.1005777417804</v>
      </c>
      <c r="M4740" s="4">
        <f>$M$1*gp_need_index[[#This Row],[Normalised travel time adjusted wp (base year)]]</f>
        <v>10612.29672109188</v>
      </c>
      <c r="N4740" s="115">
        <v>17854.397298833661</v>
      </c>
      <c r="O4740" s="43">
        <f>gp_need_index[[#This Row],[Combined weighted population (base year)]]/gp_need_index[[#This Row],[Registered population (base year)]]</f>
        <v>1.1100604506813321</v>
      </c>
      <c r="P4740" s="77">
        <v>16227.258665878056</v>
      </c>
      <c r="Q4740" s="4">
        <v>7418.1593512856152</v>
      </c>
      <c r="R4740" s="46">
        <v>18000.261522415851</v>
      </c>
      <c r="S4740" s="110">
        <v>17991.2720612392</v>
      </c>
      <c r="T4740" s="46">
        <v>18046.844179877055</v>
      </c>
      <c r="U4740" s="110">
        <f>$L$1*gp_need_index[[#This Row],[Normalised weighted population 2025/26]]</f>
        <v>7312.5414425399586</v>
      </c>
      <c r="V4740" s="4">
        <f>$M$1*gp_need_index[[#This Row],[Normalised travel time adjusted wp 2025/26]]</f>
        <v>10715.378700441048</v>
      </c>
      <c r="W4740" s="115">
        <v>18027.920142981005</v>
      </c>
      <c r="X4740" s="43">
        <f>gp_need_index[[#This Row],[Combined weighted population 2025/26]]/gp_need_index[[#This Row],[Registered population 2025/26]]</f>
        <v>1.1109652291972949</v>
      </c>
    </row>
    <row r="4741" spans="1:24" ht="13">
      <c r="A4741" s="8" t="s">
        <v>3878</v>
      </c>
      <c r="B4741" s="3" t="s">
        <v>8310</v>
      </c>
      <c r="C4741" s="74" t="s">
        <v>6397</v>
      </c>
      <c r="D4741" s="74" t="s">
        <v>6798</v>
      </c>
      <c r="E4741" s="74" t="s">
        <v>6617</v>
      </c>
      <c r="F4741" s="41">
        <v>0.99950059274608571</v>
      </c>
      <c r="G4741" s="110">
        <v>12407.25</v>
      </c>
      <c r="H4741" s="4">
        <v>6191.4559487825936</v>
      </c>
      <c r="I4741" s="46">
        <v>15175.686650401265</v>
      </c>
      <c r="J4741" s="110">
        <v>15168.107802404924</v>
      </c>
      <c r="K4741" s="46">
        <v>15215.157512040096</v>
      </c>
      <c r="L4741" s="110">
        <f>$L$1*gp_need_index[[#This Row],[Normalised weighted population (base year)]]</f>
        <v>6165.0680692535725</v>
      </c>
      <c r="M4741" s="4">
        <f>$M$1*gp_need_index[[#This Row],[Normalised travel time adjusted wp (base year)]]</f>
        <v>9034.0545473408492</v>
      </c>
      <c r="N4741" s="115">
        <v>15199.122616594421</v>
      </c>
      <c r="O4741" s="43">
        <f>gp_need_index[[#This Row],[Combined weighted population (base year)]]/gp_need_index[[#This Row],[Registered population (base year)]]</f>
        <v>1.2250194536738133</v>
      </c>
      <c r="P4741" s="77">
        <v>12533.473963446975</v>
      </c>
      <c r="Q4741" s="4">
        <v>6321.4283521434472</v>
      </c>
      <c r="R4741" s="46">
        <v>15339.029285489298</v>
      </c>
      <c r="S4741" s="110">
        <v>15331.368862996122</v>
      </c>
      <c r="T4741" s="46">
        <v>15378.724972471598</v>
      </c>
      <c r="U4741" s="110">
        <f>$L$1*gp_need_index[[#This Row],[Normalised weighted population 2025/26]]</f>
        <v>6231.4254267245997</v>
      </c>
      <c r="V4741" s="4">
        <f>$M$1*gp_need_index[[#This Row],[Normalised travel time adjusted wp 2025/26]]</f>
        <v>9131.1733158149127</v>
      </c>
      <c r="W4741" s="115">
        <v>15362.598742539512</v>
      </c>
      <c r="X4741" s="43">
        <f>gp_need_index[[#This Row],[Combined weighted population 2025/26]]/gp_need_index[[#This Row],[Registered population 2025/26]]</f>
        <v>1.2257255081347349</v>
      </c>
    </row>
    <row r="4742" spans="1:24" ht="13">
      <c r="A4742" s="8" t="s">
        <v>3855</v>
      </c>
      <c r="B4742" s="3" t="s">
        <v>8309</v>
      </c>
      <c r="C4742" s="74" t="s">
        <v>6397</v>
      </c>
      <c r="D4742" s="74" t="s">
        <v>6798</v>
      </c>
      <c r="E4742" s="74" t="s">
        <v>6616</v>
      </c>
      <c r="F4742" s="41">
        <v>0.99950059274608571</v>
      </c>
      <c r="G4742" s="110">
        <v>9261.3333333333321</v>
      </c>
      <c r="H4742" s="4">
        <v>5197.9368924249547</v>
      </c>
      <c r="I4742" s="46">
        <v>12740.502744513911</v>
      </c>
      <c r="J4742" s="110">
        <v>12734.140045024786</v>
      </c>
      <c r="K4742" s="46">
        <v>12773.639869220196</v>
      </c>
      <c r="L4742" s="110">
        <f>$L$1*gp_need_index[[#This Row],[Normalised weighted population (base year)]]</f>
        <v>5175.7833741488967</v>
      </c>
      <c r="M4742" s="4">
        <f>$M$1*gp_need_index[[#This Row],[Normalised travel time adjusted wp (base year)]]</f>
        <v>7584.394657453021</v>
      </c>
      <c r="N4742" s="115">
        <v>12760.178031601918</v>
      </c>
      <c r="O4742" s="43">
        <f>gp_need_index[[#This Row],[Combined weighted population (base year)]]/gp_need_index[[#This Row],[Registered population (base year)]]</f>
        <v>1.3777906023180879</v>
      </c>
      <c r="P4742" s="77">
        <v>9356.3604508188837</v>
      </c>
      <c r="Q4742" s="4">
        <v>5302.5198440441309</v>
      </c>
      <c r="R4742" s="46">
        <v>12866.634349672273</v>
      </c>
      <c r="S4742" s="110">
        <v>12860.208659144584</v>
      </c>
      <c r="T4742" s="46">
        <v>12899.931755926233</v>
      </c>
      <c r="U4742" s="110">
        <f>$L$1*gp_need_index[[#This Row],[Normalised weighted population 2025/26]]</f>
        <v>5227.0238846707025</v>
      </c>
      <c r="V4742" s="4">
        <f>$M$1*gp_need_index[[#This Row],[Normalised travel time adjusted wp 2025/26]]</f>
        <v>7659.380919835522</v>
      </c>
      <c r="W4742" s="115">
        <v>12886.404804506225</v>
      </c>
      <c r="X4742" s="43">
        <f>gp_need_index[[#This Row],[Combined weighted population 2025/26]]/gp_need_index[[#This Row],[Registered population 2025/26]]</f>
        <v>1.3772881957939516</v>
      </c>
    </row>
    <row r="4743" spans="1:24" ht="13">
      <c r="A4743" s="8" t="s">
        <v>3863</v>
      </c>
      <c r="B4743" s="3" t="s">
        <v>7990</v>
      </c>
      <c r="C4743" s="74" t="s">
        <v>6397</v>
      </c>
      <c r="D4743" s="74" t="s">
        <v>6798</v>
      </c>
      <c r="E4743" s="74" t="s">
        <v>6617</v>
      </c>
      <c r="F4743" s="41">
        <v>0.99950059274608571</v>
      </c>
      <c r="G4743" s="110">
        <v>14751.833333333332</v>
      </c>
      <c r="H4743" s="4">
        <v>4771.9148882612217</v>
      </c>
      <c r="I4743" s="46">
        <v>11696.293354211137</v>
      </c>
      <c r="J4743" s="110">
        <v>11690.452140466134</v>
      </c>
      <c r="K4743" s="46">
        <v>11726.714565936607</v>
      </c>
      <c r="L4743" s="110">
        <f>$L$1*gp_need_index[[#This Row],[Normalised weighted population (base year)]]</f>
        <v>4751.577068492199</v>
      </c>
      <c r="M4743" s="4">
        <f>$M$1*gp_need_index[[#This Row],[Normalised travel time adjusted wp (base year)]]</f>
        <v>6962.7789896972972</v>
      </c>
      <c r="N4743" s="115">
        <v>11714.356058189496</v>
      </c>
      <c r="O4743" s="43">
        <f>gp_need_index[[#This Row],[Combined weighted population (base year)]]/gp_need_index[[#This Row],[Registered population (base year)]]</f>
        <v>0.79409492999894904</v>
      </c>
      <c r="P4743" s="77">
        <v>14881.998125764607</v>
      </c>
      <c r="Q4743" s="4">
        <v>4864.2745934855175</v>
      </c>
      <c r="R4743" s="46">
        <v>11803.226468087123</v>
      </c>
      <c r="S4743" s="110">
        <v>11797.331851169367</v>
      </c>
      <c r="T4743" s="46">
        <v>11833.77189404192</v>
      </c>
      <c r="U4743" s="110">
        <f>$L$1*gp_need_index[[#This Row],[Normalised weighted population 2025/26]]</f>
        <v>4795.0182610451084</v>
      </c>
      <c r="V4743" s="4">
        <f>$M$1*gp_need_index[[#This Row],[Normalised travel time adjusted wp 2025/26]]</f>
        <v>7026.3446636662084</v>
      </c>
      <c r="W4743" s="115">
        <v>11821.362924711317</v>
      </c>
      <c r="X4743" s="43">
        <f>gp_need_index[[#This Row],[Combined weighted population 2025/26]]/gp_need_index[[#This Row],[Registered population 2025/26]]</f>
        <v>0.79433976706699516</v>
      </c>
    </row>
    <row r="4744" spans="1:24" ht="13">
      <c r="A4744" s="8" t="s">
        <v>4225</v>
      </c>
      <c r="B4744" s="3" t="s">
        <v>8308</v>
      </c>
      <c r="C4744" s="74" t="s">
        <v>6397</v>
      </c>
      <c r="D4744" s="74" t="s">
        <v>6798</v>
      </c>
      <c r="E4744" s="74" t="s">
        <v>6465</v>
      </c>
      <c r="F4744" s="41">
        <v>0.99950059274608571</v>
      </c>
      <c r="G4744" s="110">
        <v>4434.416666666667</v>
      </c>
      <c r="H4744" s="4">
        <v>2132.2776389054293</v>
      </c>
      <c r="I4744" s="46">
        <v>5226.3599333285829</v>
      </c>
      <c r="J4744" s="110">
        <v>5223.7498512663115</v>
      </c>
      <c r="K4744" s="46">
        <v>5239.953316913482</v>
      </c>
      <c r="L4744" s="110">
        <f>$L$1*gp_need_index[[#This Row],[Normalised weighted population (base year)]]</f>
        <v>2123.1899080189769</v>
      </c>
      <c r="M4744" s="4">
        <f>$M$1*gp_need_index[[#This Row],[Normalised travel time adjusted wp (base year)]]</f>
        <v>3111.2411457493208</v>
      </c>
      <c r="N4744" s="115">
        <v>5234.4310537682977</v>
      </c>
      <c r="O4744" s="43">
        <f>gp_need_index[[#This Row],[Combined weighted population (base year)]]/gp_need_index[[#This Row],[Registered population (base year)]]</f>
        <v>1.1804102878097376</v>
      </c>
      <c r="P4744" s="77">
        <v>4481.2737013854312</v>
      </c>
      <c r="Q4744" s="4">
        <v>2179.0225470920395</v>
      </c>
      <c r="R4744" s="46">
        <v>5287.4269550572308</v>
      </c>
      <c r="S4744" s="110">
        <v>5284.7863756813331</v>
      </c>
      <c r="T4744" s="46">
        <v>5301.1102228470818</v>
      </c>
      <c r="U4744" s="110">
        <f>$L$1*gp_need_index[[#This Row],[Normalised weighted population 2025/26]]</f>
        <v>2147.998165754962</v>
      </c>
      <c r="V4744" s="4">
        <f>$M$1*gp_need_index[[#This Row],[Normalised travel time adjusted wp 2025/26]]</f>
        <v>3147.5532788122568</v>
      </c>
      <c r="W4744" s="115">
        <v>5295.5514445672188</v>
      </c>
      <c r="X4744" s="43">
        <f>gp_need_index[[#This Row],[Combined weighted population 2025/26]]/gp_need_index[[#This Row],[Registered population 2025/26]]</f>
        <v>1.1817067640680026</v>
      </c>
    </row>
    <row r="4745" spans="1:24" ht="13">
      <c r="A4745" s="8" t="s">
        <v>3882</v>
      </c>
      <c r="B4745" s="3" t="s">
        <v>8307</v>
      </c>
      <c r="C4745" s="74" t="s">
        <v>6397</v>
      </c>
      <c r="D4745" s="74" t="s">
        <v>6798</v>
      </c>
      <c r="E4745" s="74" t="s">
        <v>6617</v>
      </c>
      <c r="F4745" s="41">
        <v>0.99950059274608571</v>
      </c>
      <c r="G4745" s="110">
        <v>14238.333333333332</v>
      </c>
      <c r="H4745" s="4">
        <v>6125.602101741345</v>
      </c>
      <c r="I4745" s="46">
        <v>15014.274317714322</v>
      </c>
      <c r="J4745" s="110">
        <v>15006.776080207797</v>
      </c>
      <c r="K4745" s="46">
        <v>15053.325357568674</v>
      </c>
      <c r="L4745" s="110">
        <f>$L$1*gp_need_index[[#This Row],[Normalised weighted population (base year)]]</f>
        <v>6099.4948901838998</v>
      </c>
      <c r="M4745" s="4">
        <f>$M$1*gp_need_index[[#This Row],[Normalised travel time adjusted wp (base year)]]</f>
        <v>8937.966123027687</v>
      </c>
      <c r="N4745" s="115">
        <v>15037.461013211587</v>
      </c>
      <c r="O4745" s="43">
        <f>gp_need_index[[#This Row],[Combined weighted population (base year)]]/gp_need_index[[#This Row],[Registered population (base year)]]</f>
        <v>1.0561250857926903</v>
      </c>
      <c r="P4745" s="77">
        <v>14370.971695211028</v>
      </c>
      <c r="Q4745" s="4">
        <v>6250.8227211623171</v>
      </c>
      <c r="R4745" s="46">
        <v>15167.70379052062</v>
      </c>
      <c r="S4745" s="110">
        <v>15160.12892922241</v>
      </c>
      <c r="T4745" s="46">
        <v>15206.956106342084</v>
      </c>
      <c r="U4745" s="110">
        <f>$L$1*gp_need_index[[#This Row],[Normalised weighted population 2025/26]]</f>
        <v>6161.8250611653557</v>
      </c>
      <c r="V4745" s="4">
        <f>$M$1*gp_need_index[[#This Row],[Normalised travel time adjusted wp 2025/26]]</f>
        <v>9029.1849331825961</v>
      </c>
      <c r="W4745" s="115">
        <v>15191.009994347951</v>
      </c>
      <c r="X4745" s="43">
        <f>gp_need_index[[#This Row],[Combined weighted population 2025/26]]/gp_need_index[[#This Row],[Registered population 2025/26]]</f>
        <v>1.0570621330644046</v>
      </c>
    </row>
    <row r="4746" spans="1:24" ht="13">
      <c r="A4746" s="8" t="s">
        <v>3859</v>
      </c>
      <c r="B4746" s="3" t="s">
        <v>8306</v>
      </c>
      <c r="C4746" s="74" t="s">
        <v>6397</v>
      </c>
      <c r="D4746" s="74" t="s">
        <v>6798</v>
      </c>
      <c r="E4746" s="74" t="s">
        <v>6616</v>
      </c>
      <c r="F4746" s="41">
        <v>0.99950059274608571</v>
      </c>
      <c r="G4746" s="110">
        <v>13964.666666666668</v>
      </c>
      <c r="H4746" s="4">
        <v>6629.4932635977148</v>
      </c>
      <c r="I4746" s="46">
        <v>16249.346397931977</v>
      </c>
      <c r="J4746" s="110">
        <v>16241.231356469483</v>
      </c>
      <c r="K4746" s="46">
        <v>16291.609770797366</v>
      </c>
      <c r="L4746" s="110">
        <f>$L$1*gp_need_index[[#This Row],[Normalised weighted population (base year)]]</f>
        <v>6601.2384765128327</v>
      </c>
      <c r="M4746" s="4">
        <f>$M$1*gp_need_index[[#This Row],[Normalised travel time adjusted wp (base year)]]</f>
        <v>9673.2019512061106</v>
      </c>
      <c r="N4746" s="115">
        <v>16274.440427718942</v>
      </c>
      <c r="O4746" s="43">
        <f>gp_need_index[[#This Row],[Combined weighted population (base year)]]/gp_need_index[[#This Row],[Registered population (base year)]]</f>
        <v>1.1654012814044212</v>
      </c>
      <c r="P4746" s="77">
        <v>14099.736250520478</v>
      </c>
      <c r="Q4746" s="4">
        <v>6765.4299004590393</v>
      </c>
      <c r="R4746" s="46">
        <v>16416.404899515859</v>
      </c>
      <c r="S4746" s="110">
        <v>16408.206427825848</v>
      </c>
      <c r="T4746" s="46">
        <v>16458.88871372191</v>
      </c>
      <c r="U4746" s="110">
        <f>$L$1*gp_need_index[[#This Row],[Normalised weighted population 2025/26]]</f>
        <v>6669.1053913706801</v>
      </c>
      <c r="V4746" s="4">
        <f>$M$1*gp_need_index[[#This Row],[Normalised travel time adjusted wp 2025/26]]</f>
        <v>9772.5244257717532</v>
      </c>
      <c r="W4746" s="115">
        <v>16441.629817142435</v>
      </c>
      <c r="X4746" s="43">
        <f>gp_need_index[[#This Row],[Combined weighted population 2025/26]]/gp_need_index[[#This Row],[Registered population 2025/26]]</f>
        <v>1.1660948492235454</v>
      </c>
    </row>
    <row r="4747" spans="1:24" ht="13">
      <c r="A4747" s="8" t="s">
        <v>4056</v>
      </c>
      <c r="B4747" s="3" t="s">
        <v>8305</v>
      </c>
      <c r="C4747" s="74" t="s">
        <v>6397</v>
      </c>
      <c r="D4747" s="74" t="s">
        <v>6798</v>
      </c>
      <c r="E4747" s="74" t="s">
        <v>6495</v>
      </c>
      <c r="F4747" s="41">
        <v>0.99950059274608571</v>
      </c>
      <c r="G4747" s="110">
        <v>16659.916666666664</v>
      </c>
      <c r="H4747" s="4">
        <v>8404.827248814634</v>
      </c>
      <c r="I4747" s="46">
        <v>20600.812754525788</v>
      </c>
      <c r="J4747" s="110">
        <v>20590.52455919965</v>
      </c>
      <c r="K4747" s="46">
        <v>20654.393976160984</v>
      </c>
      <c r="L4747" s="110">
        <f>$L$1*gp_need_index[[#This Row],[Normalised weighted population (base year)]]</f>
        <v>8369.0060186001847</v>
      </c>
      <c r="M4747" s="4">
        <f>$M$1*gp_need_index[[#This Row],[Normalised travel time adjusted wp (base year)]]</f>
        <v>12263.620779163897</v>
      </c>
      <c r="N4747" s="115">
        <v>20632.626797764082</v>
      </c>
      <c r="O4747" s="43">
        <f>gp_need_index[[#This Row],[Combined weighted population (base year)]]/gp_need_index[[#This Row],[Registered population (base year)]]</f>
        <v>1.2384591838352983</v>
      </c>
      <c r="P4747" s="77">
        <v>16814.207726668861</v>
      </c>
      <c r="Q4747" s="4">
        <v>8572.6684437331623</v>
      </c>
      <c r="R4747" s="46">
        <v>20801.693064926632</v>
      </c>
      <c r="S4747" s="110">
        <v>20791.304548516309</v>
      </c>
      <c r="T4747" s="46">
        <v>20855.525512941342</v>
      </c>
      <c r="U4747" s="110">
        <f>$L$1*gp_need_index[[#This Row],[Normalised weighted population 2025/26]]</f>
        <v>8450.6129215314104</v>
      </c>
      <c r="V4747" s="4">
        <f>$M$1*gp_need_index[[#This Row],[Normalised travel time adjusted wp 2025/26]]</f>
        <v>12383.043353200768</v>
      </c>
      <c r="W4747" s="115">
        <v>20833.65627473218</v>
      </c>
      <c r="X4747" s="43">
        <f>gp_need_index[[#This Row],[Combined weighted population 2025/26]]/gp_need_index[[#This Row],[Registered population 2025/26]]</f>
        <v>1.2390507250417817</v>
      </c>
    </row>
    <row r="4748" spans="1:24" ht="13">
      <c r="A4748" s="8" t="s">
        <v>4171</v>
      </c>
      <c r="B4748" s="3" t="s">
        <v>8304</v>
      </c>
      <c r="C4748" s="74" t="s">
        <v>6397</v>
      </c>
      <c r="D4748" s="74" t="s">
        <v>6798</v>
      </c>
      <c r="E4748" s="74" t="s">
        <v>6465</v>
      </c>
      <c r="F4748" s="41">
        <v>0.99950059274608571</v>
      </c>
      <c r="G4748" s="110">
        <v>14891.583333333336</v>
      </c>
      <c r="H4748" s="4">
        <v>5614.9396236665789</v>
      </c>
      <c r="I4748" s="46">
        <v>13762.605273229907</v>
      </c>
      <c r="J4748" s="110">
        <v>13755.732128323696</v>
      </c>
      <c r="K4748" s="46">
        <v>13798.400812571459</v>
      </c>
      <c r="L4748" s="110">
        <f>$L$1*gp_need_index[[#This Row],[Normalised weighted population (base year)]]</f>
        <v>5591.0088468706663</v>
      </c>
      <c r="M4748" s="4">
        <f>$M$1*gp_need_index[[#This Row],[Normalised travel time adjusted wp (base year)]]</f>
        <v>8192.850156707229</v>
      </c>
      <c r="N4748" s="115">
        <v>13783.859003577894</v>
      </c>
      <c r="O4748" s="43">
        <f>gp_need_index[[#This Row],[Combined weighted population (base year)]]/gp_need_index[[#This Row],[Registered population (base year)]]</f>
        <v>0.92561406635143284</v>
      </c>
      <c r="P4748" s="77">
        <v>15030.955804778794</v>
      </c>
      <c r="Q4748" s="4">
        <v>5731.7871592812671</v>
      </c>
      <c r="R4748" s="46">
        <v>13908.257152767579</v>
      </c>
      <c r="S4748" s="110">
        <v>13901.311268256182</v>
      </c>
      <c r="T4748" s="46">
        <v>13944.250161981525</v>
      </c>
      <c r="U4748" s="110">
        <f>$L$1*gp_need_index[[#This Row],[Normalised weighted population 2025/26]]</f>
        <v>5650.1793985860795</v>
      </c>
      <c r="V4748" s="4">
        <f>$M$1*gp_need_index[[#This Row],[Normalised travel time adjusted wp 2025/26]]</f>
        <v>8279.4487329771127</v>
      </c>
      <c r="W4748" s="115">
        <v>13929.628131563193</v>
      </c>
      <c r="X4748" s="43">
        <f>gp_need_index[[#This Row],[Combined weighted population 2025/26]]/gp_need_index[[#This Row],[Registered population 2025/26]]</f>
        <v>0.92672936521671789</v>
      </c>
    </row>
    <row r="4749" spans="1:24" ht="13">
      <c r="A4749" s="8" t="s">
        <v>3874</v>
      </c>
      <c r="B4749" s="3" t="s">
        <v>8303</v>
      </c>
      <c r="C4749" s="74" t="s">
        <v>6397</v>
      </c>
      <c r="D4749" s="74" t="s">
        <v>6798</v>
      </c>
      <c r="E4749" s="74" t="s">
        <v>6616</v>
      </c>
      <c r="F4749" s="41">
        <v>0.99950059274608571</v>
      </c>
      <c r="G4749" s="110">
        <v>16928.916666666664</v>
      </c>
      <c r="H4749" s="4">
        <v>8173.743154208858</v>
      </c>
      <c r="I4749" s="46">
        <v>20034.409659900124</v>
      </c>
      <c r="J4749" s="110">
        <v>20024.404330388079</v>
      </c>
      <c r="K4749" s="46">
        <v>20086.517708116888</v>
      </c>
      <c r="L4749" s="110">
        <f>$L$1*gp_need_index[[#This Row],[Normalised weighted population (base year)]]</f>
        <v>8138.9068004596502</v>
      </c>
      <c r="M4749" s="4">
        <f>$M$1*gp_need_index[[#This Row],[Normalised travel time adjusted wp (base year)]]</f>
        <v>11926.442200658152</v>
      </c>
      <c r="N4749" s="115">
        <v>20065.3490011178</v>
      </c>
      <c r="O4749" s="43">
        <f>gp_need_index[[#This Row],[Combined weighted population (base year)]]/gp_need_index[[#This Row],[Registered population (base year)]]</f>
        <v>1.1852707055157774</v>
      </c>
      <c r="P4749" s="77">
        <v>17094.51779037981</v>
      </c>
      <c r="Q4749" s="4">
        <v>8339.0226026839373</v>
      </c>
      <c r="R4749" s="46">
        <v>20234.748349485599</v>
      </c>
      <c r="S4749" s="110">
        <v>20224.642969378736</v>
      </c>
      <c r="T4749" s="46">
        <v>20287.113608179421</v>
      </c>
      <c r="U4749" s="110">
        <f>$L$1*gp_need_index[[#This Row],[Normalised weighted population 2025/26]]</f>
        <v>8220.2936718844667</v>
      </c>
      <c r="V4749" s="4">
        <f>$M$1*gp_need_index[[#This Row],[Normalised travel time adjusted wp 2025/26]]</f>
        <v>12045.54673846552</v>
      </c>
      <c r="W4749" s="115">
        <v>20265.840410349985</v>
      </c>
      <c r="X4749" s="43">
        <f>gp_need_index[[#This Row],[Combined weighted population 2025/26]]/gp_need_index[[#This Row],[Registered population 2025/26]]</f>
        <v>1.1855169393403353</v>
      </c>
    </row>
    <row r="4750" spans="1:24" ht="13">
      <c r="A4750" s="8" t="s">
        <v>4049</v>
      </c>
      <c r="B4750" s="3" t="s">
        <v>8302</v>
      </c>
      <c r="C4750" s="74" t="s">
        <v>6397</v>
      </c>
      <c r="D4750" s="74" t="s">
        <v>6798</v>
      </c>
      <c r="E4750" s="74" t="s">
        <v>6489</v>
      </c>
      <c r="F4750" s="41">
        <v>0.99950059274608571</v>
      </c>
      <c r="G4750" s="110">
        <v>8447.5833333333321</v>
      </c>
      <c r="H4750" s="4">
        <v>3982.8264221204427</v>
      </c>
      <c r="I4750" s="46">
        <v>9762.1829606852298</v>
      </c>
      <c r="J4750" s="110">
        <v>9757.3076557006243</v>
      </c>
      <c r="K4750" s="46">
        <v>9787.5736913856399</v>
      </c>
      <c r="L4750" s="110">
        <f>$L$1*gp_need_index[[#This Row],[Normalised weighted population (base year)]]</f>
        <v>3965.8516839197164</v>
      </c>
      <c r="M4750" s="4">
        <f>$M$1*gp_need_index[[#This Row],[Normalised travel time adjusted wp (base year)]]</f>
        <v>5811.407114525513</v>
      </c>
      <c r="N4750" s="115">
        <v>9777.2587984452293</v>
      </c>
      <c r="O4750" s="43">
        <f>gp_need_index[[#This Row],[Combined weighted population (base year)]]/gp_need_index[[#This Row],[Registered population (base year)]]</f>
        <v>1.1574030598627099</v>
      </c>
      <c r="P4750" s="77">
        <v>8523.8695445670965</v>
      </c>
      <c r="Q4750" s="4">
        <v>4062.5678620953945</v>
      </c>
      <c r="R4750" s="46">
        <v>9857.8745086684521</v>
      </c>
      <c r="S4750" s="110">
        <v>9852.9514146306465</v>
      </c>
      <c r="T4750" s="46">
        <v>9883.3855819915261</v>
      </c>
      <c r="U4750" s="110">
        <f>$L$1*gp_need_index[[#This Row],[Normalised weighted population 2025/26]]</f>
        <v>4004.7260307983274</v>
      </c>
      <c r="V4750" s="4">
        <f>$M$1*gp_need_index[[#This Row],[Normalised travel time adjusted wp 2025/26]]</f>
        <v>5868.2957694955639</v>
      </c>
      <c r="W4750" s="115">
        <v>9873.0218002938909</v>
      </c>
      <c r="X4750" s="43">
        <f>gp_need_index[[#This Row],[Combined weighted population 2025/26]]/gp_need_index[[#This Row],[Registered population 2025/26]]</f>
        <v>1.1582793177057373</v>
      </c>
    </row>
    <row r="4751" spans="1:24" ht="13">
      <c r="A4751" s="8" t="s">
        <v>4224</v>
      </c>
      <c r="B4751" s="3" t="s">
        <v>7694</v>
      </c>
      <c r="C4751" s="74" t="s">
        <v>6397</v>
      </c>
      <c r="D4751" s="74" t="s">
        <v>6798</v>
      </c>
      <c r="E4751" s="74" t="s">
        <v>6465</v>
      </c>
      <c r="F4751" s="41">
        <v>0.99950059274608571</v>
      </c>
      <c r="G4751" s="110">
        <v>20199.833333333336</v>
      </c>
      <c r="H4751" s="4">
        <v>6389.9639291268459</v>
      </c>
      <c r="I4751" s="46">
        <v>15662.243436434883</v>
      </c>
      <c r="J4751" s="110">
        <v>15654.421598450155</v>
      </c>
      <c r="K4751" s="46">
        <v>15702.979797027623</v>
      </c>
      <c r="L4751" s="110">
        <f>$L$1*gp_need_index[[#This Row],[Normalised weighted population (base year)]]</f>
        <v>6362.7300119752999</v>
      </c>
      <c r="M4751" s="4">
        <f>$M$1*gp_need_index[[#This Row],[Normalised travel time adjusted wp (base year)]]</f>
        <v>9323.7007852124207</v>
      </c>
      <c r="N4751" s="115">
        <v>15686.430797187721</v>
      </c>
      <c r="O4751" s="43">
        <f>gp_need_index[[#This Row],[Combined weighted population (base year)]]/gp_need_index[[#This Row],[Registered population (base year)]]</f>
        <v>0.77656238733922156</v>
      </c>
      <c r="P4751" s="77">
        <v>20378.239459844779</v>
      </c>
      <c r="Q4751" s="4">
        <v>6516.3291325856753</v>
      </c>
      <c r="R4751" s="46">
        <v>15811.958600262653</v>
      </c>
      <c r="S4751" s="110">
        <v>15804.061993439089</v>
      </c>
      <c r="T4751" s="46">
        <v>15852.878175256024</v>
      </c>
      <c r="U4751" s="110">
        <f>$L$1*gp_need_index[[#This Row],[Normalised weighted population 2025/26]]</f>
        <v>6423.5512583057416</v>
      </c>
      <c r="V4751" s="4">
        <f>$M$1*gp_need_index[[#This Row],[Normalised travel time adjusted wp 2025/26]]</f>
        <v>9412.7034869196959</v>
      </c>
      <c r="W4751" s="115">
        <v>15836.254745225437</v>
      </c>
      <c r="X4751" s="43">
        <f>gp_need_index[[#This Row],[Combined weighted population 2025/26]]/gp_need_index[[#This Row],[Registered population 2025/26]]</f>
        <v>0.77711594156260155</v>
      </c>
    </row>
    <row r="4752" spans="1:24" ht="13">
      <c r="A4752" s="8" t="s">
        <v>3879</v>
      </c>
      <c r="B4752" s="3" t="s">
        <v>8301</v>
      </c>
      <c r="C4752" s="74" t="s">
        <v>6397</v>
      </c>
      <c r="D4752" s="74" t="s">
        <v>6798</v>
      </c>
      <c r="E4752" s="74" t="s">
        <v>6616</v>
      </c>
      <c r="F4752" s="41">
        <v>0.99950059274608571</v>
      </c>
      <c r="G4752" s="110">
        <v>6631.25</v>
      </c>
      <c r="H4752" s="4">
        <v>4391.5132292660837</v>
      </c>
      <c r="I4752" s="46">
        <v>10763.902584421665</v>
      </c>
      <c r="J4752" s="110">
        <v>10758.527013390578</v>
      </c>
      <c r="K4752" s="46">
        <v>10791.898715298044</v>
      </c>
      <c r="L4752" s="110">
        <f>$L$1*gp_need_index[[#This Row],[Normalised weighted population (base year)]]</f>
        <v>4372.7966748719973</v>
      </c>
      <c r="M4752" s="4">
        <f>$M$1*gp_need_index[[#This Row],[Normalised travel time adjusted wp (base year)]]</f>
        <v>6407.7287130435889</v>
      </c>
      <c r="N4752" s="115">
        <v>10780.525387915586</v>
      </c>
      <c r="O4752" s="43">
        <f>gp_need_index[[#This Row],[Combined weighted population (base year)]]/gp_need_index[[#This Row],[Registered population (base year)]]</f>
        <v>1.6257154213633307</v>
      </c>
      <c r="P4752" s="77">
        <v>6703.6201642334991</v>
      </c>
      <c r="Q4752" s="4">
        <v>4484.1685231486726</v>
      </c>
      <c r="R4752" s="46">
        <v>10880.894074252088</v>
      </c>
      <c r="S4752" s="110">
        <v>10875.460076822334</v>
      </c>
      <c r="T4752" s="46">
        <v>10909.052607443473</v>
      </c>
      <c r="U4752" s="110">
        <f>$L$1*gp_need_index[[#This Row],[Normalised weighted population 2025/26]]</f>
        <v>4420.3240464462433</v>
      </c>
      <c r="V4752" s="4">
        <f>$M$1*gp_need_index[[#This Row],[Normalised travel time adjusted wp 2025/26]]</f>
        <v>6477.2892582589484</v>
      </c>
      <c r="W4752" s="115">
        <v>10897.613304705192</v>
      </c>
      <c r="X4752" s="43">
        <f>gp_need_index[[#This Row],[Combined weighted population 2025/26]]/gp_need_index[[#This Row],[Registered population 2025/26]]</f>
        <v>1.6256310825676441</v>
      </c>
    </row>
    <row r="4753" spans="1:24" ht="13">
      <c r="A4753" s="8" t="s">
        <v>3856</v>
      </c>
      <c r="B4753" s="3" t="s">
        <v>8300</v>
      </c>
      <c r="C4753" s="74" t="s">
        <v>6397</v>
      </c>
      <c r="D4753" s="74" t="s">
        <v>6798</v>
      </c>
      <c r="E4753" s="74" t="s">
        <v>6616</v>
      </c>
      <c r="F4753" s="41">
        <v>0.99950059274608571</v>
      </c>
      <c r="G4753" s="110">
        <v>12012.916666666668</v>
      </c>
      <c r="H4753" s="4">
        <v>6595.4964097644352</v>
      </c>
      <c r="I4753" s="46">
        <v>16166.017758409833</v>
      </c>
      <c r="J4753" s="110">
        <v>16157.944331874376</v>
      </c>
      <c r="K4753" s="46">
        <v>16208.064399520219</v>
      </c>
      <c r="L4753" s="110">
        <f>$L$1*gp_need_index[[#This Row],[Normalised weighted population (base year)]]</f>
        <v>6567.3865166900641</v>
      </c>
      <c r="M4753" s="4">
        <f>$M$1*gp_need_index[[#This Row],[Normalised travel time adjusted wp (base year)]]</f>
        <v>9623.5965862469675</v>
      </c>
      <c r="N4753" s="115">
        <v>16190.983102937033</v>
      </c>
      <c r="O4753" s="43">
        <f>gp_need_index[[#This Row],[Combined weighted population (base year)]]/gp_need_index[[#This Row],[Registered population (base year)]]</f>
        <v>1.3477978372948864</v>
      </c>
      <c r="P4753" s="77">
        <v>12134.881195002305</v>
      </c>
      <c r="Q4753" s="4">
        <v>6732.4341769864322</v>
      </c>
      <c r="R4753" s="46">
        <v>16336.34034124706</v>
      </c>
      <c r="S4753" s="110">
        <v>16328.181854378228</v>
      </c>
      <c r="T4753" s="46">
        <v>16378.61695735835</v>
      </c>
      <c r="U4753" s="110">
        <f>$L$1*gp_need_index[[#This Row],[Normalised weighted population 2025/26]]</f>
        <v>6636.5794528063898</v>
      </c>
      <c r="V4753" s="4">
        <f>$M$1*gp_need_index[[#This Row],[Normalised travel time adjusted wp 2025/26]]</f>
        <v>9724.8627814525662</v>
      </c>
      <c r="W4753" s="115">
        <v>16361.442234258957</v>
      </c>
      <c r="X4753" s="43">
        <f>gp_need_index[[#This Row],[Combined weighted population 2025/26]]/gp_need_index[[#This Row],[Registered population 2025/26]]</f>
        <v>1.3482985100008513</v>
      </c>
    </row>
    <row r="4754" spans="1:24" ht="13">
      <c r="A4754" s="8" t="s">
        <v>3852</v>
      </c>
      <c r="B4754" s="3" t="s">
        <v>8299</v>
      </c>
      <c r="C4754" s="74" t="s">
        <v>6397</v>
      </c>
      <c r="D4754" s="74" t="s">
        <v>6798</v>
      </c>
      <c r="E4754" s="74" t="s">
        <v>6616</v>
      </c>
      <c r="F4754" s="41">
        <v>0.99950059274608571</v>
      </c>
      <c r="G4754" s="110">
        <v>7327.75</v>
      </c>
      <c r="H4754" s="4">
        <v>3349.5514458141024</v>
      </c>
      <c r="I4754" s="46">
        <v>8209.9822047620655</v>
      </c>
      <c r="J4754" s="110">
        <v>8205.8820800944995</v>
      </c>
      <c r="K4754" s="46">
        <v>8231.3357737389833</v>
      </c>
      <c r="L4754" s="110">
        <f>$L$1*gp_need_index[[#This Row],[Normalised weighted population (base year)]]</f>
        <v>3335.2757147486523</v>
      </c>
      <c r="M4754" s="4">
        <f>$M$1*gp_need_index[[#This Row],[Normalised travel time adjusted wp (base year)]]</f>
        <v>4887.3852484663066</v>
      </c>
      <c r="N4754" s="115">
        <v>8222.6609632149593</v>
      </c>
      <c r="O4754" s="43">
        <f>gp_need_index[[#This Row],[Combined weighted population (base year)]]/gp_need_index[[#This Row],[Registered population (base year)]]</f>
        <v>1.1221262956862557</v>
      </c>
      <c r="P4754" s="77">
        <v>7400.9825284332974</v>
      </c>
      <c r="Q4754" s="4">
        <v>3419.4113650433765</v>
      </c>
      <c r="R4754" s="46">
        <v>8297.2467843838767</v>
      </c>
      <c r="S4754" s="110">
        <v>8293.1030791522389</v>
      </c>
      <c r="T4754" s="46">
        <v>8318.7191282354779</v>
      </c>
      <c r="U4754" s="110">
        <f>$L$1*gp_need_index[[#This Row],[Normalised weighted population 2025/26]]</f>
        <v>3370.7266360675262</v>
      </c>
      <c r="V4754" s="4">
        <f>$M$1*gp_need_index[[#This Row],[Normalised travel time adjusted wp 2025/26]]</f>
        <v>4939.2694297786766</v>
      </c>
      <c r="W4754" s="115">
        <v>8309.9960658462023</v>
      </c>
      <c r="X4754" s="43">
        <f>gp_need_index[[#This Row],[Combined weighted population 2025/26]]/gp_need_index[[#This Row],[Registered population 2025/26]]</f>
        <v>1.1228233594554009</v>
      </c>
    </row>
    <row r="4755" spans="1:24" ht="13">
      <c r="A4755" s="8" t="s">
        <v>3869</v>
      </c>
      <c r="B4755" s="3" t="s">
        <v>7793</v>
      </c>
      <c r="C4755" s="74" t="s">
        <v>6397</v>
      </c>
      <c r="D4755" s="74" t="s">
        <v>6798</v>
      </c>
      <c r="E4755" s="74" t="s">
        <v>6617</v>
      </c>
      <c r="F4755" s="41">
        <v>0.99950059274608571</v>
      </c>
      <c r="G4755" s="110">
        <v>19032</v>
      </c>
      <c r="H4755" s="4">
        <v>7199.3273049410627</v>
      </c>
      <c r="I4755" s="46">
        <v>17646.049035517375</v>
      </c>
      <c r="J4755" s="110">
        <v>17637.236470626111</v>
      </c>
      <c r="K4755" s="46">
        <v>17691.945130764867</v>
      </c>
      <c r="L4755" s="110">
        <f>$L$1*gp_need_index[[#This Row],[Normalised weighted population (base year)]]</f>
        <v>7168.6438949024059</v>
      </c>
      <c r="M4755" s="4">
        <f>$M$1*gp_need_index[[#This Row],[Normalised travel time adjusted wp (base year)]]</f>
        <v>10504.65611239411</v>
      </c>
      <c r="N4755" s="115">
        <v>17673.300007296515</v>
      </c>
      <c r="O4755" s="43">
        <f>gp_need_index[[#This Row],[Combined weighted population (base year)]]/gp_need_index[[#This Row],[Registered population (base year)]]</f>
        <v>0.9286097103455504</v>
      </c>
      <c r="P4755" s="77">
        <v>19212.968380081289</v>
      </c>
      <c r="Q4755" s="4">
        <v>7344.7332048968319</v>
      </c>
      <c r="R4755" s="46">
        <v>17822.092009603726</v>
      </c>
      <c r="S4755" s="110">
        <v>17813.191527574203</v>
      </c>
      <c r="T4755" s="46">
        <v>17868.213584353718</v>
      </c>
      <c r="U4755" s="110">
        <f>$L$1*gp_need_index[[#This Row],[Normalised weighted population 2025/26]]</f>
        <v>7240.1607193702794</v>
      </c>
      <c r="V4755" s="4">
        <f>$M$1*gp_need_index[[#This Row],[Normalised travel time adjusted wp 2025/26]]</f>
        <v>10609.316141278923</v>
      </c>
      <c r="W4755" s="115">
        <v>17849.476860649203</v>
      </c>
      <c r="X4755" s="43">
        <f>gp_need_index[[#This Row],[Combined weighted population 2025/26]]/gp_need_index[[#This Row],[Registered population 2025/26]]</f>
        <v>0.92903275056416257</v>
      </c>
    </row>
    <row r="4756" spans="1:24" ht="13">
      <c r="A4756" s="8" t="s">
        <v>3860</v>
      </c>
      <c r="B4756" s="3" t="s">
        <v>8298</v>
      </c>
      <c r="C4756" s="74" t="s">
        <v>6397</v>
      </c>
      <c r="D4756" s="74" t="s">
        <v>6798</v>
      </c>
      <c r="E4756" s="74" t="s">
        <v>6617</v>
      </c>
      <c r="F4756" s="41">
        <v>0.99950059274608571</v>
      </c>
      <c r="G4756" s="110">
        <v>7613.3333333333339</v>
      </c>
      <c r="H4756" s="4">
        <v>3414.6782627104471</v>
      </c>
      <c r="I4756" s="46">
        <v>8369.6125362919738</v>
      </c>
      <c r="J4756" s="110">
        <v>8365.4326910788968</v>
      </c>
      <c r="K4756" s="46">
        <v>8391.3812921974513</v>
      </c>
      <c r="L4756" s="110">
        <f>$L$1*gp_need_index[[#This Row],[Normalised weighted population (base year)]]</f>
        <v>3400.1249622634837</v>
      </c>
      <c r="M4756" s="4">
        <f>$M$1*gp_need_index[[#This Row],[Normalised travel time adjusted wp (base year)]]</f>
        <v>4982.4128512148882</v>
      </c>
      <c r="N4756" s="115">
        <v>8382.5378134783714</v>
      </c>
      <c r="O4756" s="43">
        <f>gp_need_index[[#This Row],[Combined weighted population (base year)]]/gp_need_index[[#This Row],[Registered population (base year)]]</f>
        <v>1.1010338634165986</v>
      </c>
      <c r="P4756" s="77">
        <v>7683.7576169149488</v>
      </c>
      <c r="Q4756" s="4">
        <v>3485.5020947986068</v>
      </c>
      <c r="R4756" s="46">
        <v>8457.6168119696667</v>
      </c>
      <c r="S4756" s="110">
        <v>8453.3930167829421</v>
      </c>
      <c r="T4756" s="46">
        <v>8479.5041754615522</v>
      </c>
      <c r="U4756" s="110">
        <f>$L$1*gp_need_index[[#This Row],[Normalised weighted population 2025/26]]</f>
        <v>3435.876382442154</v>
      </c>
      <c r="V4756" s="4">
        <f>$M$1*gp_need_index[[#This Row],[Normalised travel time adjusted wp 2025/26]]</f>
        <v>5034.7361303953285</v>
      </c>
      <c r="W4756" s="115">
        <v>8470.6125128374824</v>
      </c>
      <c r="X4756" s="43">
        <f>gp_need_index[[#This Row],[Combined weighted population 2025/26]]/gp_need_index[[#This Row],[Registered population 2025/26]]</f>
        <v>1.102404960587299</v>
      </c>
    </row>
    <row r="4757" spans="1:24" ht="13">
      <c r="A4757" s="8" t="s">
        <v>3872</v>
      </c>
      <c r="B4757" s="3" t="s">
        <v>8297</v>
      </c>
      <c r="C4757" s="74" t="s">
        <v>6397</v>
      </c>
      <c r="D4757" s="74" t="s">
        <v>6798</v>
      </c>
      <c r="E4757" s="74" t="s">
        <v>6616</v>
      </c>
      <c r="F4757" s="41">
        <v>0.99950059274608571</v>
      </c>
      <c r="G4757" s="110">
        <v>13153.416666666668</v>
      </c>
      <c r="H4757" s="4">
        <v>6289.237382656569</v>
      </c>
      <c r="I4757" s="46">
        <v>15415.355706108616</v>
      </c>
      <c r="J4757" s="110">
        <v>15407.657165647317</v>
      </c>
      <c r="K4757" s="46">
        <v>15455.449929599525</v>
      </c>
      <c r="L4757" s="110">
        <f>$L$1*gp_need_index[[#This Row],[Normalised weighted population (base year)]]</f>
        <v>6262.4327603260836</v>
      </c>
      <c r="M4757" s="4">
        <f>$M$1*gp_need_index[[#This Row],[Normalised travel time adjusted wp (base year)]]</f>
        <v>9176.7290353194639</v>
      </c>
      <c r="N4757" s="115">
        <v>15439.161795645548</v>
      </c>
      <c r="O4757" s="43">
        <f>gp_need_index[[#This Row],[Combined weighted population (base year)]]/gp_need_index[[#This Row],[Registered population (base year)]]</f>
        <v>1.1737757714899586</v>
      </c>
      <c r="P4757" s="77">
        <v>13280.564844118964</v>
      </c>
      <c r="Q4757" s="4">
        <v>6418.2181855913523</v>
      </c>
      <c r="R4757" s="46">
        <v>15573.89109315206</v>
      </c>
      <c r="S4757" s="110">
        <v>15566.11337896847</v>
      </c>
      <c r="T4757" s="46">
        <v>15614.194576144626</v>
      </c>
      <c r="U4757" s="110">
        <f>$L$1*gp_need_index[[#This Row],[Normalised weighted population 2025/26]]</f>
        <v>6326.837190585089</v>
      </c>
      <c r="V4757" s="4">
        <f>$M$1*gp_need_index[[#This Row],[Normalised travel time adjusted wp 2025/26]]</f>
        <v>9270.9842406863463</v>
      </c>
      <c r="W4757" s="115">
        <v>15597.821431271435</v>
      </c>
      <c r="X4757" s="43">
        <f>gp_need_index[[#This Row],[Combined weighted population 2025/26]]/gp_need_index[[#This Row],[Registered population 2025/26]]</f>
        <v>1.1744847914491094</v>
      </c>
    </row>
    <row r="4758" spans="1:24" ht="13">
      <c r="A4758" s="8" t="s">
        <v>4172</v>
      </c>
      <c r="B4758" s="3" t="s">
        <v>8296</v>
      </c>
      <c r="C4758" s="74" t="s">
        <v>6397</v>
      </c>
      <c r="D4758" s="74" t="s">
        <v>6798</v>
      </c>
      <c r="E4758" s="74" t="s">
        <v>6465</v>
      </c>
      <c r="F4758" s="41">
        <v>0.99950059274608571</v>
      </c>
      <c r="G4758" s="110">
        <v>7971.8333333333321</v>
      </c>
      <c r="H4758" s="4">
        <v>3080.4152542240859</v>
      </c>
      <c r="I4758" s="46">
        <v>7550.310789243792</v>
      </c>
      <c r="J4758" s="110">
        <v>7546.540109266336</v>
      </c>
      <c r="K4758" s="46">
        <v>7569.948600656071</v>
      </c>
      <c r="L4758" s="110">
        <f>$L$1*gp_need_index[[#This Row],[Normalised weighted population (base year)]]</f>
        <v>3067.2865770114495</v>
      </c>
      <c r="M4758" s="4">
        <f>$M$1*gp_need_index[[#This Row],[Normalised travel time adjusted wp (base year)]]</f>
        <v>4494.6842334545045</v>
      </c>
      <c r="N4758" s="115">
        <v>7561.9708104659539</v>
      </c>
      <c r="O4758" s="43">
        <f>gp_need_index[[#This Row],[Combined weighted population (base year)]]/gp_need_index[[#This Row],[Registered population (base year)]]</f>
        <v>0.94858616509785976</v>
      </c>
      <c r="P4758" s="77">
        <v>8049.125424728767</v>
      </c>
      <c r="Q4758" s="4">
        <v>3142.2833539547032</v>
      </c>
      <c r="R4758" s="46">
        <v>7624.7920097478263</v>
      </c>
      <c r="S4758" s="110">
        <v>7620.9841333085706</v>
      </c>
      <c r="T4758" s="46">
        <v>7644.5241160819878</v>
      </c>
      <c r="U4758" s="110">
        <f>$L$1*gp_need_index[[#This Row],[Normalised weighted population 2025/26]]</f>
        <v>3097.5443047088193</v>
      </c>
      <c r="V4758" s="4">
        <f>$M$1*gp_need_index[[#This Row],[Normalised travel time adjusted wp 2025/26]]</f>
        <v>4538.9637142104984</v>
      </c>
      <c r="W4758" s="115">
        <v>7636.5080189193177</v>
      </c>
      <c r="X4758" s="43">
        <f>gp_need_index[[#This Row],[Combined weighted population 2025/26]]/gp_need_index[[#This Row],[Registered population 2025/26]]</f>
        <v>0.94873761010832391</v>
      </c>
    </row>
    <row r="4759" spans="1:24" ht="13">
      <c r="A4759" s="8" t="s">
        <v>3873</v>
      </c>
      <c r="B4759" s="3" t="s">
        <v>8295</v>
      </c>
      <c r="C4759" s="74" t="s">
        <v>6397</v>
      </c>
      <c r="D4759" s="74" t="s">
        <v>6798</v>
      </c>
      <c r="E4759" s="74" t="s">
        <v>6617</v>
      </c>
      <c r="F4759" s="41">
        <v>0.99950059274608571</v>
      </c>
      <c r="G4759" s="110">
        <v>14194.916666666666</v>
      </c>
      <c r="H4759" s="4">
        <v>4051.1252967969122</v>
      </c>
      <c r="I4759" s="46">
        <v>9929.5882251721596</v>
      </c>
      <c r="J4759" s="110">
        <v>9924.6293167841268</v>
      </c>
      <c r="K4759" s="46">
        <v>9955.4143648385307</v>
      </c>
      <c r="L4759" s="110">
        <f>$L$1*gp_need_index[[#This Row],[Normalised weighted population (base year)]]</f>
        <v>4033.8594699585792</v>
      </c>
      <c r="M4759" s="4">
        <f>$M$1*gp_need_index[[#This Row],[Normalised travel time adjusted wp (base year)]]</f>
        <v>5911.0631186145911</v>
      </c>
      <c r="N4759" s="115">
        <v>9944.9225885731703</v>
      </c>
      <c r="O4759" s="43">
        <f>gp_need_index[[#This Row],[Combined weighted population (base year)]]/gp_need_index[[#This Row],[Registered population (base year)]]</f>
        <v>0.70059746190172567</v>
      </c>
      <c r="P4759" s="77">
        <v>14319.61088318882</v>
      </c>
      <c r="Q4759" s="4">
        <v>4130.0223670626528</v>
      </c>
      <c r="R4759" s="46">
        <v>10021.553754796443</v>
      </c>
      <c r="S4759" s="110">
        <v>10016.548918155806</v>
      </c>
      <c r="T4759" s="46">
        <v>10047.488411646145</v>
      </c>
      <c r="U4759" s="110">
        <f>$L$1*gp_need_index[[#This Row],[Normalised weighted population 2025/26]]</f>
        <v>4071.2201352925376</v>
      </c>
      <c r="V4759" s="4">
        <f>$M$1*gp_need_index[[#This Row],[Normalised travel time adjusted wp 2025/26]]</f>
        <v>5965.7324153731806</v>
      </c>
      <c r="W4759" s="115">
        <v>10036.952550665719</v>
      </c>
      <c r="X4759" s="43">
        <f>gp_need_index[[#This Row],[Combined weighted population 2025/26]]/gp_need_index[[#This Row],[Registered population 2025/26]]</f>
        <v>0.70092355389691985</v>
      </c>
    </row>
    <row r="4760" spans="1:24" ht="13">
      <c r="A4760" s="8" t="s">
        <v>4038</v>
      </c>
      <c r="B4760" s="3" t="s">
        <v>8294</v>
      </c>
      <c r="C4760" s="74" t="s">
        <v>6397</v>
      </c>
      <c r="D4760" s="74" t="s">
        <v>6798</v>
      </c>
      <c r="E4760" s="74" t="s">
        <v>6489</v>
      </c>
      <c r="F4760" s="41">
        <v>0.99950059274608571</v>
      </c>
      <c r="G4760" s="110">
        <v>2379.4166666666661</v>
      </c>
      <c r="H4760" s="4">
        <v>808.66035384551094</v>
      </c>
      <c r="I4760" s="46">
        <v>1982.0824436254097</v>
      </c>
      <c r="J4760" s="110">
        <v>1981.0925772752071</v>
      </c>
      <c r="K4760" s="46">
        <v>1987.237696477644</v>
      </c>
      <c r="L4760" s="110">
        <f>$L$1*gp_need_index[[#This Row],[Normalised weighted population (base year)]]</f>
        <v>805.21385722602565</v>
      </c>
      <c r="M4760" s="4">
        <f>$M$1*gp_need_index[[#This Row],[Normalised travel time adjusted wp (base year)]]</f>
        <v>1179.9295363393085</v>
      </c>
      <c r="N4760" s="115">
        <v>1985.143393565334</v>
      </c>
      <c r="O4760" s="43">
        <f>gp_need_index[[#This Row],[Combined weighted population (base year)]]/gp_need_index[[#This Row],[Registered population (base year)]]</f>
        <v>0.83429834773172751</v>
      </c>
      <c r="P4760" s="77">
        <v>2400.0083534366977</v>
      </c>
      <c r="Q4760" s="4">
        <v>824.52234869771166</v>
      </c>
      <c r="R4760" s="46">
        <v>2000.714355787358</v>
      </c>
      <c r="S4760" s="110">
        <v>1999.7151845250673</v>
      </c>
      <c r="T4760" s="46">
        <v>2005.8919800900551</v>
      </c>
      <c r="U4760" s="110">
        <f>$L$1*gp_need_index[[#This Row],[Normalised weighted population 2025/26]]</f>
        <v>812.78300446693333</v>
      </c>
      <c r="V4760" s="4">
        <f>$M$1*gp_need_index[[#This Row],[Normalised travel time adjusted wp 2025/26]]</f>
        <v>1191.0055843895984</v>
      </c>
      <c r="W4760" s="115">
        <v>2003.7885888565318</v>
      </c>
      <c r="X4760" s="43">
        <f>gp_need_index[[#This Row],[Combined weighted population 2025/26]]/gp_need_index[[#This Row],[Registered population 2025/26]]</f>
        <v>0.83490900604041729</v>
      </c>
    </row>
    <row r="4761" spans="1:24" ht="13">
      <c r="A4761" s="8" t="s">
        <v>4227</v>
      </c>
      <c r="B4761" s="3" t="s">
        <v>8293</v>
      </c>
      <c r="C4761" s="74" t="s">
        <v>6397</v>
      </c>
      <c r="D4761" s="74" t="s">
        <v>6798</v>
      </c>
      <c r="E4761" s="74" t="s">
        <v>6465</v>
      </c>
      <c r="F4761" s="41">
        <v>0.99950059274608571</v>
      </c>
      <c r="G4761" s="110">
        <v>11866.083333333336</v>
      </c>
      <c r="H4761" s="4">
        <v>4217.1925440368568</v>
      </c>
      <c r="I4761" s="46">
        <v>10336.630531191255</v>
      </c>
      <c r="J4761" s="110">
        <v>10331.468342922946</v>
      </c>
      <c r="K4761" s="46">
        <v>10363.515358409111</v>
      </c>
      <c r="L4761" s="110">
        <f>$L$1*gp_need_index[[#This Row],[Normalised weighted population (base year)]]</f>
        <v>4199.2189414265349</v>
      </c>
      <c r="M4761" s="4">
        <f>$M$1*gp_need_index[[#This Row],[Normalised travel time adjusted wp (base year)]]</f>
        <v>6153.3745527107003</v>
      </c>
      <c r="N4761" s="115">
        <v>10352.593494137236</v>
      </c>
      <c r="O4761" s="43">
        <f>gp_need_index[[#This Row],[Combined weighted population (base year)]]/gp_need_index[[#This Row],[Registered population (base year)]]</f>
        <v>0.87245245152252437</v>
      </c>
      <c r="P4761" s="77">
        <v>11972.268890142928</v>
      </c>
      <c r="Q4761" s="4">
        <v>4301.5574311945475</v>
      </c>
      <c r="R4761" s="46">
        <v>10437.78585071433</v>
      </c>
      <c r="S4761" s="110">
        <v>10432.57314474568</v>
      </c>
      <c r="T4761" s="46">
        <v>10464.797669533284</v>
      </c>
      <c r="U4761" s="110">
        <f>$L$1*gp_need_index[[#This Row],[Normalised weighted population 2025/26]]</f>
        <v>4240.312925823634</v>
      </c>
      <c r="V4761" s="4">
        <f>$M$1*gp_need_index[[#This Row],[Normalised travel time adjusted wp 2025/26]]</f>
        <v>6213.5112895569973</v>
      </c>
      <c r="W4761" s="115">
        <v>10453.824215380631</v>
      </c>
      <c r="X4761" s="43">
        <f>gp_need_index[[#This Row],[Combined weighted population 2025/26]]/gp_need_index[[#This Row],[Registered population 2025/26]]</f>
        <v>0.87316984869823044</v>
      </c>
    </row>
    <row r="4762" spans="1:24" ht="13">
      <c r="A4762" s="8" t="s">
        <v>3868</v>
      </c>
      <c r="B4762" s="3" t="s">
        <v>8292</v>
      </c>
      <c r="C4762" s="74" t="s">
        <v>6397</v>
      </c>
      <c r="D4762" s="74" t="s">
        <v>6798</v>
      </c>
      <c r="E4762" s="74" t="s">
        <v>6617</v>
      </c>
      <c r="F4762" s="41">
        <v>0.99950059274608571</v>
      </c>
      <c r="G4762" s="110">
        <v>15506.333333333334</v>
      </c>
      <c r="H4762" s="4">
        <v>6666.0851513563875</v>
      </c>
      <c r="I4762" s="46">
        <v>16339.035645043792</v>
      </c>
      <c r="J4762" s="110">
        <v>16330.875812120694</v>
      </c>
      <c r="K4762" s="46">
        <v>16381.53229314376</v>
      </c>
      <c r="L4762" s="110">
        <f>$L$1*gp_need_index[[#This Row],[Normalised weighted population (base year)]]</f>
        <v>6637.6744102707189</v>
      </c>
      <c r="M4762" s="4">
        <f>$M$1*gp_need_index[[#This Row],[Normalised travel time adjusted wp (base year)]]</f>
        <v>9726.5937725703625</v>
      </c>
      <c r="N4762" s="115">
        <v>16364.268182841082</v>
      </c>
      <c r="O4762" s="43">
        <f>gp_need_index[[#This Row],[Combined weighted population (base year)]]/gp_need_index[[#This Row],[Registered population (base year)]]</f>
        <v>1.055328028300764</v>
      </c>
      <c r="P4762" s="77">
        <v>15658.577017780148</v>
      </c>
      <c r="Q4762" s="4">
        <v>6806.6296554644623</v>
      </c>
      <c r="R4762" s="46">
        <v>16516.376648522375</v>
      </c>
      <c r="S4762" s="110">
        <v>16508.128250215723</v>
      </c>
      <c r="T4762" s="46">
        <v>16559.119178399527</v>
      </c>
      <c r="U4762" s="110">
        <f>$L$1*gp_need_index[[#This Row],[Normalised weighted population 2025/26]]</f>
        <v>6709.7185545062803</v>
      </c>
      <c r="V4762" s="4">
        <f>$M$1*gp_need_index[[#This Row],[Normalised travel time adjusted wp 2025/26]]</f>
        <v>9832.0366250037623</v>
      </c>
      <c r="W4762" s="115">
        <v>16541.755179510044</v>
      </c>
      <c r="X4762" s="43">
        <f>gp_need_index[[#This Row],[Combined weighted population 2025/26]]/gp_need_index[[#This Row],[Registered population 2025/26]]</f>
        <v>1.0564021980239364</v>
      </c>
    </row>
    <row r="4763" spans="1:24" ht="13">
      <c r="A4763" s="8" t="s">
        <v>4043</v>
      </c>
      <c r="B4763" s="3" t="s">
        <v>8291</v>
      </c>
      <c r="C4763" s="74" t="s">
        <v>6397</v>
      </c>
      <c r="D4763" s="74" t="s">
        <v>6798</v>
      </c>
      <c r="E4763" s="74" t="s">
        <v>6489</v>
      </c>
      <c r="F4763" s="41">
        <v>0.99950059274608571</v>
      </c>
      <c r="G4763" s="110">
        <v>12285.999999999998</v>
      </c>
      <c r="H4763" s="4">
        <v>5152.2552984779495</v>
      </c>
      <c r="I4763" s="46">
        <v>12628.533999009564</v>
      </c>
      <c r="J4763" s="110">
        <v>12622.227217524154</v>
      </c>
      <c r="K4763" s="46">
        <v>12661.379901119897</v>
      </c>
      <c r="L4763" s="110">
        <f>$L$1*gp_need_index[[#This Row],[Normalised weighted population (base year)]]</f>
        <v>5130.2964743752391</v>
      </c>
      <c r="M4763" s="4">
        <f>$M$1*gp_need_index[[#This Row],[Normalised travel time adjusted wp (base year)]]</f>
        <v>7517.7398972575829</v>
      </c>
      <c r="N4763" s="115">
        <v>12648.036371632821</v>
      </c>
      <c r="O4763" s="43">
        <f>gp_need_index[[#This Row],[Combined weighted population (base year)]]/gp_need_index[[#This Row],[Registered population (base year)]]</f>
        <v>1.0294673914726373</v>
      </c>
      <c r="P4763" s="77">
        <v>12401.815002969548</v>
      </c>
      <c r="Q4763" s="4">
        <v>5258.5869620009644</v>
      </c>
      <c r="R4763" s="46">
        <v>12760.030631854672</v>
      </c>
      <c r="S4763" s="110">
        <v>12753.658179996955</v>
      </c>
      <c r="T4763" s="46">
        <v>12793.052159646253</v>
      </c>
      <c r="U4763" s="110">
        <f>$L$1*gp_need_index[[#This Row],[Normalised weighted population 2025/26]]</f>
        <v>5183.7165080806863</v>
      </c>
      <c r="V4763" s="4">
        <f>$M$1*gp_need_index[[#This Row],[Normalised travel time adjusted wp 2025/26]]</f>
        <v>7595.9207747777373</v>
      </c>
      <c r="W4763" s="115">
        <v>12779.637282858424</v>
      </c>
      <c r="X4763" s="43">
        <f>gp_need_index[[#This Row],[Combined weighted population 2025/26]]/gp_need_index[[#This Row],[Registered population 2025/26]]</f>
        <v>1.0304650794902528</v>
      </c>
    </row>
    <row r="4764" spans="1:24" ht="13">
      <c r="A4764" s="8" t="s">
        <v>3861</v>
      </c>
      <c r="B4764" s="3" t="s">
        <v>8290</v>
      </c>
      <c r="C4764" s="74" t="s">
        <v>6397</v>
      </c>
      <c r="D4764" s="74" t="s">
        <v>6798</v>
      </c>
      <c r="E4764" s="74" t="s">
        <v>6617</v>
      </c>
      <c r="F4764" s="41">
        <v>0.99950059274608571</v>
      </c>
      <c r="G4764" s="110">
        <v>10857</v>
      </c>
      <c r="H4764" s="4">
        <v>4217.9099973250777</v>
      </c>
      <c r="I4764" s="46">
        <v>10338.38905881035</v>
      </c>
      <c r="J4764" s="110">
        <v>10333.225992320591</v>
      </c>
      <c r="K4764" s="46">
        <v>10365.278459831154</v>
      </c>
      <c r="L4764" s="110">
        <f>$L$1*gp_need_index[[#This Row],[Normalised weighted population (base year)]]</f>
        <v>4199.9333369410924</v>
      </c>
      <c r="M4764" s="4">
        <f>$M$1*gp_need_index[[#This Row],[Normalised travel time adjusted wp (base year)]]</f>
        <v>6154.4214005272024</v>
      </c>
      <c r="N4764" s="115">
        <v>10354.354737468295</v>
      </c>
      <c r="O4764" s="43">
        <f>gp_need_index[[#This Row],[Combined weighted population (base year)]]/gp_need_index[[#This Row],[Registered population (base year)]]</f>
        <v>0.95370311664993046</v>
      </c>
      <c r="P4764" s="77">
        <v>10963.052025603194</v>
      </c>
      <c r="Q4764" s="4">
        <v>4300.7827957669433</v>
      </c>
      <c r="R4764" s="46">
        <v>10435.906187630659</v>
      </c>
      <c r="S4764" s="110">
        <v>10430.694420379386</v>
      </c>
      <c r="T4764" s="46">
        <v>10462.91314209242</v>
      </c>
      <c r="U4764" s="110">
        <f>$L$1*gp_need_index[[#This Row],[Normalised weighted population 2025/26]]</f>
        <v>4239.5493194626797</v>
      </c>
      <c r="V4764" s="4">
        <f>$M$1*gp_need_index[[#This Row],[Normalised travel time adjusted wp 2025/26]]</f>
        <v>6212.3923446046865</v>
      </c>
      <c r="W4764" s="115">
        <v>10451.941664067366</v>
      </c>
      <c r="X4764" s="43">
        <f>gp_need_index[[#This Row],[Combined weighted population 2025/26]]/gp_need_index[[#This Row],[Registered population 2025/26]]</f>
        <v>0.95337882550021869</v>
      </c>
    </row>
    <row r="4765" spans="1:24" ht="13">
      <c r="A4765" s="8" t="s">
        <v>4041</v>
      </c>
      <c r="B4765" s="3" t="s">
        <v>8289</v>
      </c>
      <c r="C4765" s="74" t="s">
        <v>6397</v>
      </c>
      <c r="D4765" s="74" t="s">
        <v>6798</v>
      </c>
      <c r="E4765" s="74" t="s">
        <v>6489</v>
      </c>
      <c r="F4765" s="41">
        <v>0.99950059274608571</v>
      </c>
      <c r="G4765" s="110">
        <v>6585.0833333333339</v>
      </c>
      <c r="H4765" s="4">
        <v>2985.3753120953852</v>
      </c>
      <c r="I4765" s="46">
        <v>7317.3613193697438</v>
      </c>
      <c r="J4765" s="110">
        <v>7313.7069760473387</v>
      </c>
      <c r="K4765" s="46">
        <v>7336.393246085926</v>
      </c>
      <c r="L4765" s="110">
        <f>$L$1*gp_need_index[[#This Row],[Normalised weighted population (base year)]]</f>
        <v>2972.6516934932088</v>
      </c>
      <c r="M4765" s="4">
        <f>$M$1*gp_need_index[[#This Row],[Normalised travel time adjusted wp (base year)]]</f>
        <v>4356.009900879204</v>
      </c>
      <c r="N4765" s="115">
        <v>7328.6615943724128</v>
      </c>
      <c r="O4765" s="43">
        <f>gp_need_index[[#This Row],[Combined weighted population (base year)]]/gp_need_index[[#This Row],[Registered population (base year)]]</f>
        <v>1.1129185802820636</v>
      </c>
      <c r="P4765" s="77">
        <v>6644.8294868358826</v>
      </c>
      <c r="Q4765" s="4">
        <v>3043.0497016483646</v>
      </c>
      <c r="R4765" s="46">
        <v>7384.0002433874806</v>
      </c>
      <c r="S4765" s="110">
        <v>7380.3126201030282</v>
      </c>
      <c r="T4765" s="46">
        <v>7403.1092076435189</v>
      </c>
      <c r="U4765" s="110">
        <f>$L$1*gp_need_index[[#This Row],[Normalised weighted population 2025/26]]</f>
        <v>2999.7235164752879</v>
      </c>
      <c r="V4765" s="4">
        <f>$M$1*gp_need_index[[#This Row],[Normalised travel time adjusted wp 2025/26]]</f>
        <v>4395.6227432314872</v>
      </c>
      <c r="W4765" s="115">
        <v>7395.3462597067755</v>
      </c>
      <c r="X4765" s="43">
        <f>gp_need_index[[#This Row],[Combined weighted population 2025/26]]/gp_need_index[[#This Row],[Registered population 2025/26]]</f>
        <v>1.1129474841089222</v>
      </c>
    </row>
    <row r="4766" spans="1:24" ht="13">
      <c r="A4766" s="8" t="s">
        <v>4052</v>
      </c>
      <c r="B4766" s="3" t="s">
        <v>8288</v>
      </c>
      <c r="C4766" s="74" t="s">
        <v>6397</v>
      </c>
      <c r="D4766" s="74" t="s">
        <v>6798</v>
      </c>
      <c r="E4766" s="74" t="s">
        <v>6495</v>
      </c>
      <c r="F4766" s="41">
        <v>0.99950059274608571</v>
      </c>
      <c r="G4766" s="110">
        <v>10409.416666666666</v>
      </c>
      <c r="H4766" s="4">
        <v>5286.336621045536</v>
      </c>
      <c r="I4766" s="46">
        <v>12957.176591929434</v>
      </c>
      <c r="J4766" s="110">
        <v>12950.705683949176</v>
      </c>
      <c r="K4766" s="46">
        <v>12990.877269616822</v>
      </c>
      <c r="L4766" s="110">
        <f>$L$1*gp_need_index[[#This Row],[Normalised weighted population (base year)]]</f>
        <v>5263.8063446356018</v>
      </c>
      <c r="M4766" s="4">
        <f>$M$1*gp_need_index[[#This Row],[Normalised travel time adjusted wp (base year)]]</f>
        <v>7713.3801459931583</v>
      </c>
      <c r="N4766" s="115">
        <v>12977.186490628759</v>
      </c>
      <c r="O4766" s="43">
        <f>gp_need_index[[#This Row],[Combined weighted population (base year)]]/gp_need_index[[#This Row],[Registered population (base year)]]</f>
        <v>1.2466775907034906</v>
      </c>
      <c r="P4766" s="77">
        <v>10508.433021873567</v>
      </c>
      <c r="Q4766" s="4">
        <v>5394.7220474849164</v>
      </c>
      <c r="R4766" s="46">
        <v>13090.364212605116</v>
      </c>
      <c r="S4766" s="110">
        <v>13083.826789760962</v>
      </c>
      <c r="T4766" s="46">
        <v>13124.240606645219</v>
      </c>
      <c r="U4766" s="110">
        <f>$L$1*gp_need_index[[#This Row],[Normalised weighted population 2025/26]]</f>
        <v>5317.9133360596634</v>
      </c>
      <c r="V4766" s="4">
        <f>$M$1*gp_need_index[[#This Row],[Normalised travel time adjusted wp 2025/26]]</f>
        <v>7792.5651074617826</v>
      </c>
      <c r="W4766" s="115">
        <v>13110.478443521446</v>
      </c>
      <c r="X4766" s="43">
        <f>gp_need_index[[#This Row],[Combined weighted population 2025/26]]/gp_need_index[[#This Row],[Registered population 2025/26]]</f>
        <v>1.2476149789632438</v>
      </c>
    </row>
    <row r="4767" spans="1:24" ht="13">
      <c r="A4767" s="8" t="s">
        <v>3865</v>
      </c>
      <c r="B4767" s="3" t="s">
        <v>8287</v>
      </c>
      <c r="C4767" s="74" t="s">
        <v>6397</v>
      </c>
      <c r="D4767" s="74" t="s">
        <v>6798</v>
      </c>
      <c r="E4767" s="74" t="s">
        <v>6616</v>
      </c>
      <c r="F4767" s="41">
        <v>0.99950059274608571</v>
      </c>
      <c r="G4767" s="110">
        <v>21167.75</v>
      </c>
      <c r="H4767" s="4">
        <v>8615.8907267378418</v>
      </c>
      <c r="I4767" s="46">
        <v>21118.143933299063</v>
      </c>
      <c r="J4767" s="110">
        <v>21107.597379029568</v>
      </c>
      <c r="K4767" s="46">
        <v>21173.07069585436</v>
      </c>
      <c r="L4767" s="110">
        <f>$L$1*gp_need_index[[#This Row],[Normalised weighted population (base year)]]</f>
        <v>8579.1699475845853</v>
      </c>
      <c r="M4767" s="4">
        <f>$M$1*gp_need_index[[#This Row],[Normalised travel time adjusted wp (base year)]]</f>
        <v>12571.586948718032</v>
      </c>
      <c r="N4767" s="115">
        <v>21150.756896302617</v>
      </c>
      <c r="O4767" s="43">
        <f>gp_need_index[[#This Row],[Combined weighted population (base year)]]/gp_need_index[[#This Row],[Registered population (base year)]]</f>
        <v>0.99919721729057731</v>
      </c>
      <c r="P4767" s="77">
        <v>21368.253716995896</v>
      </c>
      <c r="Q4767" s="4">
        <v>8788.133361769118</v>
      </c>
      <c r="R4767" s="46">
        <v>21324.521530842634</v>
      </c>
      <c r="S4767" s="110">
        <v>21313.871910103881</v>
      </c>
      <c r="T4767" s="46">
        <v>21379.70700027364</v>
      </c>
      <c r="U4767" s="110">
        <f>$L$1*gp_need_index[[#This Row],[Normalised weighted population 2025/26]]</f>
        <v>8663.0101036273099</v>
      </c>
      <c r="V4767" s="4">
        <f>$M$1*gp_need_index[[#This Row],[Normalised travel time adjusted wp 2025/26]]</f>
        <v>12694.277998357675</v>
      </c>
      <c r="W4767" s="115">
        <v>21357.288101984985</v>
      </c>
      <c r="X4767" s="43">
        <f>gp_need_index[[#This Row],[Combined weighted population 2025/26]]/gp_need_index[[#This Row],[Registered population 2025/26]]</f>
        <v>0.99948682680596457</v>
      </c>
    </row>
    <row r="4768" spans="1:24" ht="13">
      <c r="A4768" s="8" t="s">
        <v>3866</v>
      </c>
      <c r="B4768" s="3" t="s">
        <v>8286</v>
      </c>
      <c r="C4768" s="74" t="s">
        <v>6397</v>
      </c>
      <c r="D4768" s="74" t="s">
        <v>6798</v>
      </c>
      <c r="E4768" s="74" t="s">
        <v>6616</v>
      </c>
      <c r="F4768" s="41">
        <v>0.99950059274608571</v>
      </c>
      <c r="G4768" s="110">
        <v>5859.8333333333339</v>
      </c>
      <c r="H4768" s="4">
        <v>2673.6527897195742</v>
      </c>
      <c r="I4768" s="46">
        <v>6553.307862383077</v>
      </c>
      <c r="J4768" s="110">
        <v>6550.0350928994694</v>
      </c>
      <c r="K4768" s="46">
        <v>6570.3525414062797</v>
      </c>
      <c r="L4768" s="110">
        <f>$L$1*gp_need_index[[#This Row],[Normalised weighted population (base year)]]</f>
        <v>2662.2577271848204</v>
      </c>
      <c r="M4768" s="4">
        <f>$M$1*gp_need_index[[#This Row],[Normalised travel time adjusted wp (base year)]]</f>
        <v>3901.1704747291274</v>
      </c>
      <c r="N4768" s="115">
        <v>6563.4282019139482</v>
      </c>
      <c r="O4768" s="43">
        <f>gp_need_index[[#This Row],[Combined weighted population (base year)]]/gp_need_index[[#This Row],[Registered population (base year)]]</f>
        <v>1.1200707986997265</v>
      </c>
      <c r="P4768" s="77">
        <v>5916.5185857592296</v>
      </c>
      <c r="Q4768" s="4">
        <v>2729.9592076942668</v>
      </c>
      <c r="R4768" s="46">
        <v>6624.2820296800037</v>
      </c>
      <c r="S4768" s="110">
        <v>6620.9738151824076</v>
      </c>
      <c r="T4768" s="46">
        <v>6641.4249284279331</v>
      </c>
      <c r="U4768" s="110">
        <f>$L$1*gp_need_index[[#This Row],[Normalised weighted population 2025/26]]</f>
        <v>2691.0907271421947</v>
      </c>
      <c r="V4768" s="4">
        <f>$M$1*gp_need_index[[#This Row],[Normalised travel time adjusted wp 2025/26]]</f>
        <v>3943.3699603838277</v>
      </c>
      <c r="W4768" s="115">
        <v>6634.4606875260224</v>
      </c>
      <c r="X4768" s="43">
        <f>gp_need_index[[#This Row],[Combined weighted population 2025/26]]/gp_need_index[[#This Row],[Registered population 2025/26]]</f>
        <v>1.1213453640617042</v>
      </c>
    </row>
    <row r="4769" spans="1:24" ht="13">
      <c r="A4769" s="8" t="s">
        <v>4230</v>
      </c>
      <c r="B4769" s="3" t="s">
        <v>8285</v>
      </c>
      <c r="C4769" s="74" t="s">
        <v>6397</v>
      </c>
      <c r="D4769" s="74" t="s">
        <v>6798</v>
      </c>
      <c r="E4769" s="74" t="s">
        <v>6465</v>
      </c>
      <c r="F4769" s="41">
        <v>0.99950059274608571</v>
      </c>
      <c r="G4769" s="110">
        <v>8167.25</v>
      </c>
      <c r="H4769" s="4">
        <v>4360.9600028858813</v>
      </c>
      <c r="I4769" s="46">
        <v>10689.014513903148</v>
      </c>
      <c r="J4769" s="110">
        <v>10683.676342517711</v>
      </c>
      <c r="K4769" s="46">
        <v>10716.815866333063</v>
      </c>
      <c r="L4769" s="110">
        <f>$L$1*gp_need_index[[#This Row],[Normalised weighted population (base year)]]</f>
        <v>4342.3736658209036</v>
      </c>
      <c r="M4769" s="4">
        <f>$M$1*gp_need_index[[#This Row],[Normalised travel time adjusted wp (base year)]]</f>
        <v>6363.1480011723752</v>
      </c>
      <c r="N4769" s="115">
        <v>10705.521666993278</v>
      </c>
      <c r="O4769" s="43">
        <f>gp_need_index[[#This Row],[Combined weighted population (base year)]]/gp_need_index[[#This Row],[Registered population (base year)]]</f>
        <v>1.3107865765090181</v>
      </c>
      <c r="P4769" s="77">
        <v>8252.2433837089502</v>
      </c>
      <c r="Q4769" s="4">
        <v>4456.4454307110309</v>
      </c>
      <c r="R4769" s="46">
        <v>10813.623624743455</v>
      </c>
      <c r="S4769" s="110">
        <v>10808.223222664159</v>
      </c>
      <c r="T4769" s="46">
        <v>10841.608069558244</v>
      </c>
      <c r="U4769" s="110">
        <f>$L$1*gp_need_index[[#This Row],[Normalised weighted population 2025/26]]</f>
        <v>4392.9956685069801</v>
      </c>
      <c r="V4769" s="4">
        <f>$M$1*gp_need_index[[#This Row],[Normalised travel time adjusted wp 2025/26]]</f>
        <v>6437.2438210892578</v>
      </c>
      <c r="W4769" s="115">
        <v>10830.239489596239</v>
      </c>
      <c r="X4769" s="43">
        <f>gp_need_index[[#This Row],[Combined weighted population 2025/26]]/gp_need_index[[#This Row],[Registered population 2025/26]]</f>
        <v>1.3123994271638428</v>
      </c>
    </row>
    <row r="4770" spans="1:24" ht="13">
      <c r="A4770" s="8" t="s">
        <v>3870</v>
      </c>
      <c r="B4770" s="3" t="s">
        <v>8284</v>
      </c>
      <c r="C4770" s="74" t="s">
        <v>6397</v>
      </c>
      <c r="D4770" s="74" t="s">
        <v>6798</v>
      </c>
      <c r="E4770" s="74" t="s">
        <v>6616</v>
      </c>
      <c r="F4770" s="41">
        <v>0.99950059274608571</v>
      </c>
      <c r="G4770" s="110">
        <v>5168.666666666667</v>
      </c>
      <c r="H4770" s="4">
        <v>2552.1291606831696</v>
      </c>
      <c r="I4770" s="46">
        <v>6255.4450446336095</v>
      </c>
      <c r="J4770" s="110">
        <v>6252.3210300018573</v>
      </c>
      <c r="K4770" s="46">
        <v>6271.7150040452661</v>
      </c>
      <c r="L4770" s="110">
        <f>$L$1*gp_need_index[[#This Row],[Normalised weighted population (base year)]]</f>
        <v>2541.2520297802434</v>
      </c>
      <c r="M4770" s="4">
        <f>$M$1*gp_need_index[[#This Row],[Normalised travel time adjusted wp (base year)]]</f>
        <v>3723.8533618258912</v>
      </c>
      <c r="N4770" s="115">
        <v>6265.1053916061346</v>
      </c>
      <c r="O4770" s="43">
        <f>gp_need_index[[#This Row],[Combined weighted population (base year)]]/gp_need_index[[#This Row],[Registered population (base year)]]</f>
        <v>1.2121318312149105</v>
      </c>
      <c r="P4770" s="77">
        <v>5221.0081100512507</v>
      </c>
      <c r="Q4770" s="4">
        <v>2606.8563872437362</v>
      </c>
      <c r="R4770" s="46">
        <v>6325.5714119480563</v>
      </c>
      <c r="S4770" s="110">
        <v>6322.4123756997769</v>
      </c>
      <c r="T4770" s="46">
        <v>6341.9412811281363</v>
      </c>
      <c r="U4770" s="110">
        <f>$L$1*gp_need_index[[#This Row],[Normalised weighted population 2025/26]]</f>
        <v>2569.7406140468147</v>
      </c>
      <c r="V4770" s="4">
        <f>$M$1*gp_need_index[[#This Row],[Normalised travel time adjusted wp 2025/26]]</f>
        <v>3765.5504666584429</v>
      </c>
      <c r="W4770" s="115">
        <v>6335.2910807052576</v>
      </c>
      <c r="X4770" s="43">
        <f>gp_need_index[[#This Row],[Combined weighted population 2025/26]]/gp_need_index[[#This Row],[Registered population 2025/26]]</f>
        <v>1.2134229534156131</v>
      </c>
    </row>
    <row r="4771" spans="1:24" ht="13">
      <c r="A4771" s="8" t="s">
        <v>3871</v>
      </c>
      <c r="B4771" s="3" t="s">
        <v>8283</v>
      </c>
      <c r="C4771" s="74" t="s">
        <v>6397</v>
      </c>
      <c r="D4771" s="74" t="s">
        <v>6798</v>
      </c>
      <c r="E4771" s="74" t="s">
        <v>6616</v>
      </c>
      <c r="F4771" s="41">
        <v>0.99950059274608571</v>
      </c>
      <c r="G4771" s="110">
        <v>5695.2500000000009</v>
      </c>
      <c r="H4771" s="4">
        <v>3339.5220616679248</v>
      </c>
      <c r="I4771" s="46">
        <v>8185.3994907190436</v>
      </c>
      <c r="J4771" s="110">
        <v>8181.3116428371923</v>
      </c>
      <c r="K4771" s="46">
        <v>8206.6891218375276</v>
      </c>
      <c r="L4771" s="110">
        <f>$L$1*gp_need_index[[#This Row],[Normalised weighted population (base year)]]</f>
        <v>3325.2890756664451</v>
      </c>
      <c r="M4771" s="4">
        <f>$M$1*gp_need_index[[#This Row],[Normalised travel time adjusted wp (base year)]]</f>
        <v>4872.7512101718703</v>
      </c>
      <c r="N4771" s="115">
        <v>8198.040285838315</v>
      </c>
      <c r="O4771" s="43">
        <f>gp_need_index[[#This Row],[Combined weighted population (base year)]]/gp_need_index[[#This Row],[Registered population (base year)]]</f>
        <v>1.4394522252470592</v>
      </c>
      <c r="P4771" s="77">
        <v>5752.1663569912635</v>
      </c>
      <c r="Q4771" s="4">
        <v>3407.4833672015266</v>
      </c>
      <c r="R4771" s="46">
        <v>8268.3033402726505</v>
      </c>
      <c r="S4771" s="110">
        <v>8264.174089606955</v>
      </c>
      <c r="T4771" s="46">
        <v>8289.7007817379108</v>
      </c>
      <c r="U4771" s="110">
        <f>$L$1*gp_need_index[[#This Row],[Normalised weighted population 2025/26]]</f>
        <v>3358.9684660937392</v>
      </c>
      <c r="V4771" s="4">
        <f>$M$1*gp_need_index[[#This Row],[Normalised travel time adjusted wp 2025/26]]</f>
        <v>4922.0396820796987</v>
      </c>
      <c r="W4771" s="115">
        <v>8281.0081481734378</v>
      </c>
      <c r="X4771" s="43">
        <f>gp_need_index[[#This Row],[Combined weighted population 2025/26]]/gp_need_index[[#This Row],[Registered population 2025/26]]</f>
        <v>1.439632937268684</v>
      </c>
    </row>
    <row r="4772" spans="1:24" ht="13">
      <c r="A4772" s="8" t="s">
        <v>4213</v>
      </c>
      <c r="B4772" s="3" t="s">
        <v>8282</v>
      </c>
      <c r="C4772" s="74" t="s">
        <v>6397</v>
      </c>
      <c r="D4772" s="74" t="s">
        <v>6798</v>
      </c>
      <c r="E4772" s="74" t="s">
        <v>6465</v>
      </c>
      <c r="F4772" s="41">
        <v>0.99950059274608571</v>
      </c>
      <c r="G4772" s="110">
        <v>8099.5000000000009</v>
      </c>
      <c r="H4772" s="4">
        <v>2520.4570970564782</v>
      </c>
      <c r="I4772" s="46">
        <v>6177.8146266598296</v>
      </c>
      <c r="J4772" s="110">
        <v>6174.7293812219377</v>
      </c>
      <c r="K4772" s="46">
        <v>6193.8826749779455</v>
      </c>
      <c r="L4772" s="110">
        <f>$L$1*gp_need_index[[#This Row],[Normalised weighted population (base year)]]</f>
        <v>2509.7149519478999</v>
      </c>
      <c r="M4772" s="4">
        <f>$M$1*gp_need_index[[#This Row],[Normalised travel time adjusted wp (base year)]]</f>
        <v>3677.640136245785</v>
      </c>
      <c r="N4772" s="115">
        <v>6187.3550881936844</v>
      </c>
      <c r="O4772" s="43">
        <f>gp_need_index[[#This Row],[Combined weighted population (base year)]]/gp_need_index[[#This Row],[Registered population (base year)]]</f>
        <v>0.76391815398403407</v>
      </c>
      <c r="P4772" s="77">
        <v>8170.7203715369751</v>
      </c>
      <c r="Q4772" s="4">
        <v>2571.4431104236169</v>
      </c>
      <c r="R4772" s="46">
        <v>6239.640628590405</v>
      </c>
      <c r="S4772" s="110">
        <v>6236.5245067986689</v>
      </c>
      <c r="T4772" s="46">
        <v>6255.788118543298</v>
      </c>
      <c r="U4772" s="110">
        <f>$L$1*gp_need_index[[#This Row],[Normalised weighted population 2025/26]]</f>
        <v>2534.8315426585891</v>
      </c>
      <c r="V4772" s="4">
        <f>$M$1*gp_need_index[[#This Row],[Normalised travel time adjusted wp 2025/26]]</f>
        <v>3714.3967162223098</v>
      </c>
      <c r="W4772" s="115">
        <v>6249.2282588808994</v>
      </c>
      <c r="X4772" s="43">
        <f>gp_need_index[[#This Row],[Combined weighted population 2025/26]]/gp_need_index[[#This Row],[Registered population 2025/26]]</f>
        <v>0.76483198233662864</v>
      </c>
    </row>
    <row r="4773" spans="1:24" ht="13">
      <c r="A4773" s="8" t="s">
        <v>4048</v>
      </c>
      <c r="B4773" s="3" t="s">
        <v>8281</v>
      </c>
      <c r="C4773" s="74" t="s">
        <v>6397</v>
      </c>
      <c r="D4773" s="74" t="s">
        <v>6798</v>
      </c>
      <c r="E4773" s="74" t="s">
        <v>6489</v>
      </c>
      <c r="F4773" s="41">
        <v>0.99950059274608571</v>
      </c>
      <c r="G4773" s="110">
        <v>13366.666666666666</v>
      </c>
      <c r="H4773" s="4">
        <v>4631.972953595824</v>
      </c>
      <c r="I4773" s="46">
        <v>11353.285995796421</v>
      </c>
      <c r="J4773" s="110">
        <v>11347.616082414357</v>
      </c>
      <c r="K4773" s="46">
        <v>11382.815070230381</v>
      </c>
      <c r="L4773" s="110">
        <f>$L$1*gp_need_index[[#This Row],[Normalised weighted population (base year)]]</f>
        <v>4612.2315639627113</v>
      </c>
      <c r="M4773" s="4">
        <f>$M$1*gp_need_index[[#This Row],[Normalised travel time adjusted wp (base year)]]</f>
        <v>6758.5874260835417</v>
      </c>
      <c r="N4773" s="115">
        <v>11370.818990046253</v>
      </c>
      <c r="O4773" s="43">
        <f>gp_need_index[[#This Row],[Combined weighted population (base year)]]/gp_need_index[[#This Row],[Registered population (base year)]]</f>
        <v>0.85068471247228827</v>
      </c>
      <c r="P4773" s="77">
        <v>13482.990143655365</v>
      </c>
      <c r="Q4773" s="4">
        <v>4721.5779492082402</v>
      </c>
      <c r="R4773" s="46">
        <v>11456.971178367985</v>
      </c>
      <c r="S4773" s="110">
        <v>11451.24948385362</v>
      </c>
      <c r="T4773" s="46">
        <v>11486.620534477628</v>
      </c>
      <c r="U4773" s="110">
        <f>$L$1*gp_need_index[[#This Row],[Normalised weighted population 2025/26]]</f>
        <v>4654.3532961157516</v>
      </c>
      <c r="V4773" s="4">
        <f>$M$1*gp_need_index[[#This Row],[Normalised travel time adjusted wp 2025/26]]</f>
        <v>6820.2222941800155</v>
      </c>
      <c r="W4773" s="115">
        <v>11474.575590295768</v>
      </c>
      <c r="X4773" s="43">
        <f>gp_need_index[[#This Row],[Combined weighted population 2025/26]]/gp_need_index[[#This Row],[Registered population 2025/26]]</f>
        <v>0.85104086467758133</v>
      </c>
    </row>
    <row r="4774" spans="1:24" ht="13">
      <c r="A4774" s="8" t="s">
        <v>4053</v>
      </c>
      <c r="B4774" s="3" t="s">
        <v>8280</v>
      </c>
      <c r="C4774" s="74" t="s">
        <v>6397</v>
      </c>
      <c r="D4774" s="74" t="s">
        <v>6798</v>
      </c>
      <c r="E4774" s="74" t="s">
        <v>6489</v>
      </c>
      <c r="F4774" s="41">
        <v>0.99950059274608571</v>
      </c>
      <c r="G4774" s="110">
        <v>2254.75</v>
      </c>
      <c r="H4774" s="4">
        <v>1093.2531009690961</v>
      </c>
      <c r="I4774" s="46">
        <v>2679.6389455292347</v>
      </c>
      <c r="J4774" s="110">
        <v>2678.3007144019662</v>
      </c>
      <c r="K4774" s="46">
        <v>2686.6084923113708</v>
      </c>
      <c r="L4774" s="110">
        <f>$L$1*gp_need_index[[#This Row],[Normalised weighted population (base year)]]</f>
        <v>1088.5936749210478</v>
      </c>
      <c r="M4774" s="4">
        <f>$M$1*gp_need_index[[#This Row],[Normalised travel time adjusted wp (base year)]]</f>
        <v>1595.1834641004486</v>
      </c>
      <c r="N4774" s="115">
        <v>2683.7771390214966</v>
      </c>
      <c r="O4774" s="43">
        <f>gp_need_index[[#This Row],[Combined weighted population (base year)]]/gp_need_index[[#This Row],[Registered population (base year)]]</f>
        <v>1.190277032496506</v>
      </c>
      <c r="P4774" s="77">
        <v>2277.1640120825605</v>
      </c>
      <c r="Q4774" s="4">
        <v>1115.4808281642183</v>
      </c>
      <c r="R4774" s="46">
        <v>2706.7289443866066</v>
      </c>
      <c r="S4774" s="110">
        <v>2705.3771843174</v>
      </c>
      <c r="T4774" s="46">
        <v>2713.7336552403726</v>
      </c>
      <c r="U4774" s="110">
        <f>$L$1*gp_need_index[[#This Row],[Normalised weighted population 2025/26]]</f>
        <v>1099.5988894328591</v>
      </c>
      <c r="V4774" s="4">
        <f>$M$1*gp_need_index[[#This Row],[Normalised travel time adjusted wp 2025/26]]</f>
        <v>1611.28912724013</v>
      </c>
      <c r="W4774" s="115">
        <v>2710.8880166729891</v>
      </c>
      <c r="X4774" s="43">
        <f>gp_need_index[[#This Row],[Combined weighted population 2025/26]]/gp_need_index[[#This Row],[Registered population 2025/26]]</f>
        <v>1.1904667394571067</v>
      </c>
    </row>
    <row r="4775" spans="1:24" ht="13">
      <c r="A4775" s="8" t="s">
        <v>3881</v>
      </c>
      <c r="B4775" s="3" t="s">
        <v>8279</v>
      </c>
      <c r="C4775" s="74" t="s">
        <v>6397</v>
      </c>
      <c r="D4775" s="74" t="s">
        <v>6798</v>
      </c>
      <c r="E4775" s="74" t="s">
        <v>6617</v>
      </c>
      <c r="F4775" s="41">
        <v>0.99950059274608571</v>
      </c>
      <c r="G4775" s="110">
        <v>3900.8333333333335</v>
      </c>
      <c r="H4775" s="4">
        <v>1394.1216600567873</v>
      </c>
      <c r="I4775" s="46">
        <v>3417.0885879788939</v>
      </c>
      <c r="J4775" s="110">
        <v>3415.3820691507894</v>
      </c>
      <c r="K4775" s="46">
        <v>3425.9761878596</v>
      </c>
      <c r="L4775" s="110">
        <f>$L$1*gp_need_index[[#This Row],[Normalised weighted population (base year)]]</f>
        <v>1388.1799373475089</v>
      </c>
      <c r="M4775" s="4">
        <f>$M$1*gp_need_index[[#This Row],[Normalised travel time adjusted wp (base year)]]</f>
        <v>2034.1856950559138</v>
      </c>
      <c r="N4775" s="115">
        <v>3422.3656324034228</v>
      </c>
      <c r="O4775" s="43">
        <f>gp_need_index[[#This Row],[Combined weighted population (base year)]]/gp_need_index[[#This Row],[Registered population (base year)]]</f>
        <v>0.87734218305578016</v>
      </c>
      <c r="P4775" s="77">
        <v>3938.2860372130717</v>
      </c>
      <c r="Q4775" s="4">
        <v>1422.0794472798796</v>
      </c>
      <c r="R4775" s="46">
        <v>3450.6945381611617</v>
      </c>
      <c r="S4775" s="110">
        <v>3448.9712362777618</v>
      </c>
      <c r="T4775" s="46">
        <v>3459.6245485098584</v>
      </c>
      <c r="U4775" s="110">
        <f>$L$1*gp_need_index[[#This Row],[Normalised weighted population 2025/26]]</f>
        <v>1401.8322336276347</v>
      </c>
      <c r="V4775" s="4">
        <f>$M$1*gp_need_index[[#This Row],[Normalised travel time adjusted wp 2025/26]]</f>
        <v>2054.164530326103</v>
      </c>
      <c r="W4775" s="115">
        <v>3455.9967639537376</v>
      </c>
      <c r="X4775" s="43">
        <f>gp_need_index[[#This Row],[Combined weighted population 2025/26]]/gp_need_index[[#This Row],[Registered population 2025/26]]</f>
        <v>0.87753828221156172</v>
      </c>
    </row>
    <row r="4776" spans="1:24" ht="13">
      <c r="A4776" s="8" t="s">
        <v>3877</v>
      </c>
      <c r="B4776" s="3" t="s">
        <v>8278</v>
      </c>
      <c r="C4776" s="74" t="s">
        <v>6397</v>
      </c>
      <c r="D4776" s="74" t="s">
        <v>6798</v>
      </c>
      <c r="E4776" s="74" t="s">
        <v>6616</v>
      </c>
      <c r="F4776" s="41">
        <v>0.99950059274608571</v>
      </c>
      <c r="G4776" s="110">
        <v>6794.4166666666661</v>
      </c>
      <c r="H4776" s="4">
        <v>3587.7346251297545</v>
      </c>
      <c r="I4776" s="46">
        <v>8793.7856468912796</v>
      </c>
      <c r="J4776" s="110">
        <v>8789.3939665498547</v>
      </c>
      <c r="K4776" s="46">
        <v>8816.657646329988</v>
      </c>
      <c r="L4776" s="110">
        <f>$L$1*gp_need_index[[#This Row],[Normalised weighted population (base year)]]</f>
        <v>3572.4437614212534</v>
      </c>
      <c r="M4776" s="4">
        <f>$M$1*gp_need_index[[#This Row],[Normalised travel time adjusted wp (base year)]]</f>
        <v>5234.922217475957</v>
      </c>
      <c r="N4776" s="115">
        <v>8807.3659788972109</v>
      </c>
      <c r="O4776" s="43">
        <f>gp_need_index[[#This Row],[Combined weighted population (base year)]]/gp_need_index[[#This Row],[Registered population (base year)]]</f>
        <v>1.2962652146586846</v>
      </c>
      <c r="P4776" s="77">
        <v>6859.1926018203521</v>
      </c>
      <c r="Q4776" s="4">
        <v>3661.178478914806</v>
      </c>
      <c r="R4776" s="46">
        <v>8883.8978754596192</v>
      </c>
      <c r="S4776" s="110">
        <v>8879.4611924175806</v>
      </c>
      <c r="T4776" s="46">
        <v>8906.8884065214879</v>
      </c>
      <c r="U4776" s="110">
        <f>$L$1*gp_need_index[[#This Row],[Normalised weighted population 2025/26]]</f>
        <v>3609.0515298731189</v>
      </c>
      <c r="V4776" s="4">
        <f>$M$1*gp_need_index[[#This Row],[Normalised travel time adjusted wp 2025/26]]</f>
        <v>5288.4970561703967</v>
      </c>
      <c r="W4776" s="115">
        <v>8897.5485860435147</v>
      </c>
      <c r="X4776" s="43">
        <f>gp_need_index[[#This Row],[Combined weighted population 2025/26]]/gp_need_index[[#This Row],[Registered population 2025/26]]</f>
        <v>1.2971714168927413</v>
      </c>
    </row>
    <row r="4777" spans="1:24" ht="13">
      <c r="A4777" s="8" t="s">
        <v>4045</v>
      </c>
      <c r="B4777" s="3" t="s">
        <v>8277</v>
      </c>
      <c r="C4777" s="74" t="s">
        <v>6397</v>
      </c>
      <c r="D4777" s="74" t="s">
        <v>6798</v>
      </c>
      <c r="E4777" s="74" t="s">
        <v>6489</v>
      </c>
      <c r="F4777" s="41">
        <v>0.99950059274608571</v>
      </c>
      <c r="G4777" s="110">
        <v>5750.9166666666661</v>
      </c>
      <c r="H4777" s="4">
        <v>3444.983311384533</v>
      </c>
      <c r="I4777" s="46">
        <v>8443.8923060920824</v>
      </c>
      <c r="J4777" s="110">
        <v>8439.6753650231494</v>
      </c>
      <c r="K4777" s="46">
        <v>8465.8542582979262</v>
      </c>
      <c r="L4777" s="110">
        <f>$L$1*gp_need_index[[#This Row],[Normalised weighted population (base year)]]</f>
        <v>3430.3008513376067</v>
      </c>
      <c r="M4777" s="4">
        <f>$M$1*gp_need_index[[#This Row],[Normalised travel time adjusted wp (base year)]]</f>
        <v>5026.6314429397235</v>
      </c>
      <c r="N4777" s="115">
        <v>8456.9322942773306</v>
      </c>
      <c r="O4777" s="43">
        <f>gp_need_index[[#This Row],[Combined weighted population (base year)]]/gp_need_index[[#This Row],[Registered population (base year)]]</f>
        <v>1.47053640044816</v>
      </c>
      <c r="P4777" s="77">
        <v>5813.3081940780494</v>
      </c>
      <c r="Q4777" s="4">
        <v>3521.5988483873243</v>
      </c>
      <c r="R4777" s="46">
        <v>8545.2060607223921</v>
      </c>
      <c r="S4777" s="110">
        <v>8540.9385228294741</v>
      </c>
      <c r="T4777" s="46">
        <v>8567.3200953638516</v>
      </c>
      <c r="U4777" s="110">
        <f>$L$1*gp_need_index[[#This Row],[Normalised weighted population 2025/26]]</f>
        <v>3471.4591994266534</v>
      </c>
      <c r="V4777" s="4">
        <f>$M$1*gp_need_index[[#This Row],[Normalised travel time adjusted wp 2025/26]]</f>
        <v>5086.8771489746305</v>
      </c>
      <c r="W4777" s="115">
        <v>8558.3363484012843</v>
      </c>
      <c r="X4777" s="43">
        <f>gp_need_index[[#This Row],[Combined weighted population 2025/26]]/gp_need_index[[#This Row],[Registered population 2025/26]]</f>
        <v>1.4721972520086866</v>
      </c>
    </row>
    <row r="4778" spans="1:24" ht="13">
      <c r="A4778" s="8" t="s">
        <v>3862</v>
      </c>
      <c r="B4778" s="3" t="s">
        <v>8276</v>
      </c>
      <c r="C4778" s="74" t="s">
        <v>6397</v>
      </c>
      <c r="D4778" s="74" t="s">
        <v>6798</v>
      </c>
      <c r="E4778" s="74" t="s">
        <v>6616</v>
      </c>
      <c r="F4778" s="41">
        <v>0.99950059274608571</v>
      </c>
      <c r="G4778" s="110">
        <v>6981.75</v>
      </c>
      <c r="H4778" s="4">
        <v>1908.6233455740839</v>
      </c>
      <c r="I4778" s="46">
        <v>4678.1677953742137</v>
      </c>
      <c r="J4778" s="110">
        <v>4675.8314844421757</v>
      </c>
      <c r="K4778" s="46">
        <v>4690.3353709197709</v>
      </c>
      <c r="L4778" s="110">
        <f>$L$1*gp_need_index[[#This Row],[Normalised weighted population (base year)]]</f>
        <v>1900.488825466711</v>
      </c>
      <c r="M4778" s="4">
        <f>$M$1*gp_need_index[[#This Row],[Normalised travel time adjusted wp (base year)]]</f>
        <v>2784.903511690949</v>
      </c>
      <c r="N4778" s="115">
        <v>4685.3923371576602</v>
      </c>
      <c r="O4778" s="43">
        <f>gp_need_index[[#This Row],[Combined weighted population (base year)]]/gp_need_index[[#This Row],[Registered population (base year)]]</f>
        <v>0.67109139358436787</v>
      </c>
      <c r="P4778" s="77">
        <v>7040.8610595528135</v>
      </c>
      <c r="Q4778" s="4">
        <v>1944.6803839034098</v>
      </c>
      <c r="R4778" s="46">
        <v>4718.7926047594119</v>
      </c>
      <c r="S4778" s="110">
        <v>4716.4360055028783</v>
      </c>
      <c r="T4778" s="46">
        <v>4731.0043106429212</v>
      </c>
      <c r="U4778" s="110">
        <f>$L$1*gp_need_index[[#This Row],[Normalised weighted population 2025/26]]</f>
        <v>1916.9925080301341</v>
      </c>
      <c r="V4778" s="4">
        <f>$M$1*gp_need_index[[#This Row],[Normalised travel time adjusted wp 2025/26]]</f>
        <v>2809.0508410597527</v>
      </c>
      <c r="W4778" s="115">
        <v>4726.0433490898868</v>
      </c>
      <c r="X4778" s="43">
        <f>gp_need_index[[#This Row],[Combined weighted population 2025/26]]/gp_need_index[[#This Row],[Registered population 2025/26]]</f>
        <v>0.67123087774580403</v>
      </c>
    </row>
    <row r="4779" spans="1:24" ht="13">
      <c r="A4779" s="8" t="s">
        <v>3851</v>
      </c>
      <c r="B4779" s="3" t="s">
        <v>8275</v>
      </c>
      <c r="C4779" s="74" t="s">
        <v>6397</v>
      </c>
      <c r="D4779" s="74" t="s">
        <v>6798</v>
      </c>
      <c r="E4779" s="74" t="s">
        <v>6617</v>
      </c>
      <c r="F4779" s="41">
        <v>0.99950059274608571</v>
      </c>
      <c r="G4779" s="110">
        <v>6960.7500000000009</v>
      </c>
      <c r="H4779" s="4">
        <v>2321.59958482612</v>
      </c>
      <c r="I4779" s="46">
        <v>5690.4011138043224</v>
      </c>
      <c r="J4779" s="110">
        <v>5687.5592862104068</v>
      </c>
      <c r="K4779" s="46">
        <v>5705.2014348841258</v>
      </c>
      <c r="L4779" s="110">
        <f>$L$1*gp_need_index[[#This Row],[Normalised weighted population (base year)]]</f>
        <v>2311.7049670389965</v>
      </c>
      <c r="M4779" s="4">
        <f>$M$1*gp_need_index[[#This Row],[Normalised travel time adjusted wp (base year)]]</f>
        <v>3387.4838906876153</v>
      </c>
      <c r="N4779" s="115">
        <v>5699.1888577266118</v>
      </c>
      <c r="O4779" s="43">
        <f>gp_need_index[[#This Row],[Combined weighted population (base year)]]/gp_need_index[[#This Row],[Registered population (base year)]]</f>
        <v>0.81876074528270815</v>
      </c>
      <c r="P4779" s="77">
        <v>7016.7522990347388</v>
      </c>
      <c r="Q4779" s="4">
        <v>2367.1545813857665</v>
      </c>
      <c r="R4779" s="46">
        <v>5743.9318180114496</v>
      </c>
      <c r="S4779" s="110">
        <v>5741.0632567955454</v>
      </c>
      <c r="T4779" s="46">
        <v>5758.7964691736424</v>
      </c>
      <c r="U4779" s="110">
        <f>$L$1*gp_need_index[[#This Row],[Normalised weighted population 2025/26]]</f>
        <v>2333.4516229126066</v>
      </c>
      <c r="V4779" s="4">
        <f>$M$1*gp_need_index[[#This Row],[Normalised travel time adjusted wp 2025/26]]</f>
        <v>3419.3061352391392</v>
      </c>
      <c r="W4779" s="115">
        <v>5752.7577581517453</v>
      </c>
      <c r="X4779" s="43">
        <f>gp_need_index[[#This Row],[Combined weighted population 2025/26]]/gp_need_index[[#This Row],[Registered population 2025/26]]</f>
        <v>0.81986045865451529</v>
      </c>
    </row>
    <row r="4780" spans="1:24" ht="13">
      <c r="A4780" s="8" t="s">
        <v>3876</v>
      </c>
      <c r="B4780" s="3" t="s">
        <v>8274</v>
      </c>
      <c r="C4780" s="74" t="s">
        <v>6397</v>
      </c>
      <c r="D4780" s="74" t="s">
        <v>6798</v>
      </c>
      <c r="E4780" s="74" t="s">
        <v>6617</v>
      </c>
      <c r="F4780" s="41">
        <v>0.99950059274608571</v>
      </c>
      <c r="G4780" s="110">
        <v>6953.8333333333321</v>
      </c>
      <c r="H4780" s="4">
        <v>2146.5953075401139</v>
      </c>
      <c r="I4780" s="46">
        <v>5261.4535291744796</v>
      </c>
      <c r="J4780" s="110">
        <v>5258.8259211158766</v>
      </c>
      <c r="K4780" s="46">
        <v>5275.1381886599656</v>
      </c>
      <c r="L4780" s="110">
        <f>$L$1*gp_need_index[[#This Row],[Normalised weighted population (base year)]]</f>
        <v>2137.4465549944275</v>
      </c>
      <c r="M4780" s="4">
        <f>$M$1*gp_need_index[[#This Row],[Normalised travel time adjusted wp (base year)]]</f>
        <v>3132.1322900143336</v>
      </c>
      <c r="N4780" s="115">
        <v>5269.5788450087612</v>
      </c>
      <c r="O4780" s="43">
        <f>gp_need_index[[#This Row],[Combined weighted population (base year)]]/gp_need_index[[#This Row],[Registered population (base year)]]</f>
        <v>0.75779481509125834</v>
      </c>
      <c r="P4780" s="77">
        <v>7013.2826602764262</v>
      </c>
      <c r="Q4780" s="4">
        <v>2188.4109723225401</v>
      </c>
      <c r="R4780" s="46">
        <v>5310.2080927262905</v>
      </c>
      <c r="S4780" s="110">
        <v>5307.5561362849885</v>
      </c>
      <c r="T4780" s="46">
        <v>5323.9503155447283</v>
      </c>
      <c r="U4780" s="110">
        <f>$L$1*gp_need_index[[#This Row],[Normalised weighted population 2025/26]]</f>
        <v>2157.252920920922</v>
      </c>
      <c r="V4780" s="4">
        <f>$M$1*gp_need_index[[#This Row],[Normalised travel time adjusted wp 2025/26]]</f>
        <v>3161.1146660758181</v>
      </c>
      <c r="W4780" s="115">
        <v>5318.3675869967401</v>
      </c>
      <c r="X4780" s="43">
        <f>gp_need_index[[#This Row],[Combined weighted population 2025/26]]/gp_need_index[[#This Row],[Registered population 2025/26]]</f>
        <v>0.75832785367688549</v>
      </c>
    </row>
    <row r="4781" spans="1:24" ht="13">
      <c r="A4781" s="8" t="s">
        <v>4184</v>
      </c>
      <c r="B4781" s="3" t="s">
        <v>8273</v>
      </c>
      <c r="C4781" s="74" t="s">
        <v>6397</v>
      </c>
      <c r="D4781" s="74" t="s">
        <v>6798</v>
      </c>
      <c r="E4781" s="74" t="s">
        <v>6465</v>
      </c>
      <c r="F4781" s="41">
        <v>0.99950059274608571</v>
      </c>
      <c r="G4781" s="110">
        <v>7606.5</v>
      </c>
      <c r="H4781" s="4">
        <v>2319.2785623061163</v>
      </c>
      <c r="I4781" s="46">
        <v>5684.7121271162996</v>
      </c>
      <c r="J4781" s="110">
        <v>5681.8731406436036</v>
      </c>
      <c r="K4781" s="46">
        <v>5699.4976515538428</v>
      </c>
      <c r="L4781" s="110">
        <f>$L$1*gp_need_index[[#This Row],[Normalised weighted population (base year)]]</f>
        <v>2309.3938366773391</v>
      </c>
      <c r="M4781" s="4">
        <f>$M$1*gp_need_index[[#This Row],[Normalised travel time adjusted wp (base year)]]</f>
        <v>3384.0972488016396</v>
      </c>
      <c r="N4781" s="115">
        <v>5693.4910854789787</v>
      </c>
      <c r="O4781" s="43">
        <f>gp_need_index[[#This Row],[Combined weighted population (base year)]]/gp_need_index[[#This Row],[Registered population (base year)]]</f>
        <v>0.74850339650022724</v>
      </c>
      <c r="P4781" s="77">
        <v>7674.4773999792451</v>
      </c>
      <c r="Q4781" s="4">
        <v>2364.5137705500629</v>
      </c>
      <c r="R4781" s="46">
        <v>5737.5238556824042</v>
      </c>
      <c r="S4781" s="110">
        <v>5734.6584946493704</v>
      </c>
      <c r="T4781" s="46">
        <v>5752.3719237569667</v>
      </c>
      <c r="U4781" s="110">
        <f>$L$1*gp_need_index[[#This Row],[Normalised weighted population 2025/26]]</f>
        <v>2330.8484112850965</v>
      </c>
      <c r="V4781" s="4">
        <f>$M$1*gp_need_index[[#This Row],[Normalised travel time adjusted wp 2025/26]]</f>
        <v>3415.4915382696245</v>
      </c>
      <c r="W4781" s="115">
        <v>5746.339949554721</v>
      </c>
      <c r="X4781" s="43">
        <f>gp_need_index[[#This Row],[Combined weighted population 2025/26]]/gp_need_index[[#This Row],[Registered population 2025/26]]</f>
        <v>0.748759772172925</v>
      </c>
    </row>
    <row r="4782" spans="1:24" ht="13">
      <c r="A4782" s="8" t="s">
        <v>3858</v>
      </c>
      <c r="B4782" s="3" t="s">
        <v>8272</v>
      </c>
      <c r="C4782" s="74" t="s">
        <v>6397</v>
      </c>
      <c r="D4782" s="74" t="s">
        <v>6798</v>
      </c>
      <c r="E4782" s="74" t="s">
        <v>6616</v>
      </c>
      <c r="F4782" s="41">
        <v>0.99950059274608571</v>
      </c>
      <c r="G4782" s="110">
        <v>6366.083333333333</v>
      </c>
      <c r="H4782" s="4">
        <v>2114.9822008552583</v>
      </c>
      <c r="I4782" s="46">
        <v>5183.9676187418281</v>
      </c>
      <c r="J4782" s="110">
        <v>5181.3787077089719</v>
      </c>
      <c r="K4782" s="46">
        <v>5197.4507429874211</v>
      </c>
      <c r="L4782" s="110">
        <f>$L$1*gp_need_index[[#This Row],[Normalised weighted population (base year)]]</f>
        <v>2105.9681828304401</v>
      </c>
      <c r="M4782" s="4">
        <f>$M$1*gp_need_index[[#This Row],[Normalised travel time adjusted wp (base year)]]</f>
        <v>3086.0050894714559</v>
      </c>
      <c r="N4782" s="115">
        <v>5191.973272301896</v>
      </c>
      <c r="O4782" s="43">
        <f>gp_need_index[[#This Row],[Combined weighted population (base year)]]/gp_need_index[[#This Row],[Registered population (base year)]]</f>
        <v>0.81556790893959863</v>
      </c>
      <c r="P4782" s="77">
        <v>6419.8941662154339</v>
      </c>
      <c r="Q4782" s="4">
        <v>2156.1273470241467</v>
      </c>
      <c r="R4782" s="46">
        <v>5231.871450070852</v>
      </c>
      <c r="S4782" s="110">
        <v>5229.2586155171393</v>
      </c>
      <c r="T4782" s="46">
        <v>5245.4109464462917</v>
      </c>
      <c r="U4782" s="110">
        <f>$L$1*gp_need_index[[#This Row],[Normalised weighted population 2025/26]]</f>
        <v>2125.4289418540634</v>
      </c>
      <c r="V4782" s="4">
        <f>$M$1*gp_need_index[[#This Row],[Normalised travel time adjusted wp 2025/26]]</f>
        <v>3114.4816329318928</v>
      </c>
      <c r="W4782" s="115">
        <v>5239.9105747859558</v>
      </c>
      <c r="X4782" s="43">
        <f>gp_need_index[[#This Row],[Combined weighted population 2025/26]]/gp_need_index[[#This Row],[Registered population 2025/26]]</f>
        <v>0.8161989028356389</v>
      </c>
    </row>
    <row r="4783" spans="1:24" ht="13">
      <c r="A4783" s="8" t="s">
        <v>4210</v>
      </c>
      <c r="B4783" s="3" t="s">
        <v>8271</v>
      </c>
      <c r="C4783" s="74" t="s">
        <v>6397</v>
      </c>
      <c r="D4783" s="74" t="s">
        <v>6798</v>
      </c>
      <c r="E4783" s="74" t="s">
        <v>6465</v>
      </c>
      <c r="F4783" s="41">
        <v>0.99950059274608571</v>
      </c>
      <c r="G4783" s="110">
        <v>7925.416666666667</v>
      </c>
      <c r="H4783" s="4">
        <v>3526.7516150907654</v>
      </c>
      <c r="I4783" s="46">
        <v>8644.3120725001154</v>
      </c>
      <c r="J4783" s="110">
        <v>8639.9950403460098</v>
      </c>
      <c r="K4783" s="46">
        <v>8666.7953019998167</v>
      </c>
      <c r="L4783" s="110">
        <f>$L$1*gp_need_index[[#This Row],[Normalised weighted population (base year)]]</f>
        <v>3511.720659929711</v>
      </c>
      <c r="M4783" s="4">
        <f>$M$1*gp_need_index[[#This Row],[Normalised travel time adjusted wp (base year)]]</f>
        <v>5145.9409110254783</v>
      </c>
      <c r="N4783" s="115">
        <v>8657.6615709551897</v>
      </c>
      <c r="O4783" s="43">
        <f>gp_need_index[[#This Row],[Combined weighted population (base year)]]/gp_need_index[[#This Row],[Registered population (base year)]]</f>
        <v>1.0923919757264315</v>
      </c>
      <c r="P4783" s="77">
        <v>8003.2917949113307</v>
      </c>
      <c r="Q4783" s="4">
        <v>3600.5432959222712</v>
      </c>
      <c r="R4783" s="46">
        <v>8736.7658040602619</v>
      </c>
      <c r="S4783" s="110">
        <v>8732.4025998419638</v>
      </c>
      <c r="T4783" s="46">
        <v>8759.3755738273558</v>
      </c>
      <c r="U4783" s="110">
        <f>$L$1*gp_need_index[[#This Row],[Normalised weighted population 2025/26]]</f>
        <v>3549.2796555425866</v>
      </c>
      <c r="V4783" s="4">
        <f>$M$1*gp_need_index[[#This Row],[Normalised travel time adjusted wp 2025/26]]</f>
        <v>5200.9107807120581</v>
      </c>
      <c r="W4783" s="115">
        <v>8750.1904362546447</v>
      </c>
      <c r="X4783" s="43">
        <f>gp_need_index[[#This Row],[Combined weighted population 2025/26]]/gp_need_index[[#This Row],[Registered population 2025/26]]</f>
        <v>1.0933239297632766</v>
      </c>
    </row>
    <row r="4784" spans="1:24" ht="13">
      <c r="A4784" s="8" t="s">
        <v>3875</v>
      </c>
      <c r="B4784" s="3" t="s">
        <v>8270</v>
      </c>
      <c r="C4784" s="74" t="s">
        <v>6397</v>
      </c>
      <c r="D4784" s="74" t="s">
        <v>6798</v>
      </c>
      <c r="E4784" s="74" t="s">
        <v>6617</v>
      </c>
      <c r="F4784" s="41">
        <v>0.99950059274608571</v>
      </c>
      <c r="G4784" s="110">
        <v>6169</v>
      </c>
      <c r="H4784" s="4">
        <v>1794.4515676449987</v>
      </c>
      <c r="I4784" s="46">
        <v>4398.3248730464402</v>
      </c>
      <c r="J4784" s="110">
        <v>4396.1283176997695</v>
      </c>
      <c r="K4784" s="46">
        <v>4409.7645974230672</v>
      </c>
      <c r="L4784" s="110">
        <f>$L$1*gp_need_index[[#This Row],[Normalised weighted population (base year)]]</f>
        <v>1786.8036457055734</v>
      </c>
      <c r="M4784" s="4">
        <f>$M$1*gp_need_index[[#This Row],[Normalised travel time adjusted wp (base year)]]</f>
        <v>2618.3136048724969</v>
      </c>
      <c r="N4784" s="115">
        <v>4405.1172505780705</v>
      </c>
      <c r="O4784" s="43">
        <f>gp_need_index[[#This Row],[Combined weighted population (base year)]]/gp_need_index[[#This Row],[Registered population (base year)]]</f>
        <v>0.71407314809176048</v>
      </c>
      <c r="P4784" s="77">
        <v>6223.4806766367656</v>
      </c>
      <c r="Q4784" s="4">
        <v>1830.7451338632759</v>
      </c>
      <c r="R4784" s="46">
        <v>4442.3272175621387</v>
      </c>
      <c r="S4784" s="110">
        <v>4440.1086871254274</v>
      </c>
      <c r="T4784" s="46">
        <v>4453.8234620388421</v>
      </c>
      <c r="U4784" s="110">
        <f>$L$1*gp_need_index[[#This Row],[Normalised weighted population 2025/26]]</f>
        <v>1804.6794397566357</v>
      </c>
      <c r="V4784" s="4">
        <f>$M$1*gp_need_index[[#This Row],[Normalised travel time adjusted wp 2025/26]]</f>
        <v>2644.4737143500256</v>
      </c>
      <c r="W4784" s="115">
        <v>4449.1531541066615</v>
      </c>
      <c r="X4784" s="43">
        <f>gp_need_index[[#This Row],[Combined weighted population 2025/26]]/gp_need_index[[#This Row],[Registered population 2025/26]]</f>
        <v>0.71489788195358084</v>
      </c>
    </row>
    <row r="4785" spans="1:24" ht="13">
      <c r="A4785" s="8" t="s">
        <v>3880</v>
      </c>
      <c r="B4785" s="3" t="s">
        <v>8269</v>
      </c>
      <c r="C4785" s="74" t="s">
        <v>6397</v>
      </c>
      <c r="D4785" s="74" t="s">
        <v>6798</v>
      </c>
      <c r="E4785" s="74" t="s">
        <v>6617</v>
      </c>
      <c r="F4785" s="41">
        <v>0.99950059274608571</v>
      </c>
      <c r="G4785" s="110">
        <v>11883.25</v>
      </c>
      <c r="H4785" s="4">
        <v>2313.8090922766009</v>
      </c>
      <c r="I4785" s="46">
        <v>5671.3060778771051</v>
      </c>
      <c r="J4785" s="110">
        <v>5668.4737864826448</v>
      </c>
      <c r="K4785" s="46">
        <v>5686.0567341517208</v>
      </c>
      <c r="L4785" s="110">
        <f>$L$1*gp_need_index[[#This Row],[Normalised weighted population (base year)]]</f>
        <v>2303.9476774356935</v>
      </c>
      <c r="M4785" s="4">
        <f>$M$1*gp_need_index[[#This Row],[Normalised travel time adjusted wp (base year)]]</f>
        <v>3376.1166557068273</v>
      </c>
      <c r="N4785" s="115">
        <v>5680.0643331425208</v>
      </c>
      <c r="O4785" s="43">
        <f>gp_need_index[[#This Row],[Combined weighted population (base year)]]/gp_need_index[[#This Row],[Registered population (base year)]]</f>
        <v>0.47798913034250062</v>
      </c>
      <c r="P4785" s="77">
        <v>11975.509963591441</v>
      </c>
      <c r="Q4785" s="4">
        <v>2359.1700032711933</v>
      </c>
      <c r="R4785" s="46">
        <v>5724.5571338880127</v>
      </c>
      <c r="S4785" s="110">
        <v>5721.6982485299022</v>
      </c>
      <c r="T4785" s="46">
        <v>5739.3716455412423</v>
      </c>
      <c r="U4785" s="110">
        <f>$L$1*gp_need_index[[#This Row],[Normalised weighted population 2025/26]]</f>
        <v>2325.5807272363231</v>
      </c>
      <c r="V4785" s="4">
        <f>$M$1*gp_need_index[[#This Row],[Normalised travel time adjusted wp 2025/26]]</f>
        <v>3407.7725762780365</v>
      </c>
      <c r="W4785" s="115">
        <v>5733.3533035143591</v>
      </c>
      <c r="X4785" s="43">
        <f>gp_need_index[[#This Row],[Combined weighted population 2025/26]]/gp_need_index[[#This Row],[Registered population 2025/26]]</f>
        <v>0.47875650564737482</v>
      </c>
    </row>
    <row r="4786" spans="1:24" ht="13">
      <c r="A4786" s="8" t="s">
        <v>4059</v>
      </c>
      <c r="B4786" s="3" t="s">
        <v>8268</v>
      </c>
      <c r="C4786" s="74" t="s">
        <v>6397</v>
      </c>
      <c r="D4786" s="74" t="s">
        <v>6798</v>
      </c>
      <c r="E4786" s="74" t="s">
        <v>6489</v>
      </c>
      <c r="F4786" s="41">
        <v>0.99950059274608571</v>
      </c>
      <c r="G4786" s="110">
        <v>4651.75</v>
      </c>
      <c r="H4786" s="4">
        <v>1747.0968549557683</v>
      </c>
      <c r="I4786" s="46">
        <v>4282.2551978139381</v>
      </c>
      <c r="J4786" s="110">
        <v>4280.1166085050381</v>
      </c>
      <c r="K4786" s="46">
        <v>4293.3930333734652</v>
      </c>
      <c r="L4786" s="110">
        <f>$L$1*gp_need_index[[#This Row],[Normalised weighted population (base year)]]</f>
        <v>1739.6507579932002</v>
      </c>
      <c r="M4786" s="4">
        <f>$M$1*gp_need_index[[#This Row],[Normalised travel time adjusted wp (base year)]]</f>
        <v>2549.217569780415</v>
      </c>
      <c r="N4786" s="115">
        <v>4288.8683277736154</v>
      </c>
      <c r="O4786" s="43">
        <f>gp_need_index[[#This Row],[Combined weighted population (base year)]]/gp_need_index[[#This Row],[Registered population (base year)]]</f>
        <v>0.92199028919731618</v>
      </c>
      <c r="P4786" s="77">
        <v>4692.2907345474359</v>
      </c>
      <c r="Q4786" s="4">
        <v>1781.5718642402283</v>
      </c>
      <c r="R4786" s="46">
        <v>4323.0076301534737</v>
      </c>
      <c r="S4786" s="110">
        <v>4320.8486887842482</v>
      </c>
      <c r="T4786" s="46">
        <v>4334.1950889238278</v>
      </c>
      <c r="U4786" s="110">
        <f>$L$1*gp_need_index[[#This Row],[Normalised weighted population 2025/26]]</f>
        <v>1756.2062869223801</v>
      </c>
      <c r="V4786" s="4">
        <f>$M$1*gp_need_index[[#This Row],[Normalised travel time adjusted wp 2025/26]]</f>
        <v>2573.4439371508429</v>
      </c>
      <c r="W4786" s="115">
        <v>4329.6502240732225</v>
      </c>
      <c r="X4786" s="43">
        <f>gp_need_index[[#This Row],[Combined weighted population 2025/26]]/gp_need_index[[#This Row],[Registered population 2025/26]]</f>
        <v>0.92271567748259109</v>
      </c>
    </row>
    <row r="4787" spans="1:24" ht="13">
      <c r="A4787" s="8" t="s">
        <v>4055</v>
      </c>
      <c r="B4787" s="3" t="s">
        <v>8267</v>
      </c>
      <c r="C4787" s="74" t="s">
        <v>6397</v>
      </c>
      <c r="D4787" s="74" t="s">
        <v>6798</v>
      </c>
      <c r="E4787" s="74" t="s">
        <v>6495</v>
      </c>
      <c r="F4787" s="41">
        <v>0.99950059274608571</v>
      </c>
      <c r="G4787" s="110">
        <v>5455.416666666667</v>
      </c>
      <c r="H4787" s="4">
        <v>1631.6981377476234</v>
      </c>
      <c r="I4787" s="46">
        <v>3999.4049624741515</v>
      </c>
      <c r="J4787" s="110">
        <v>3997.4076306245511</v>
      </c>
      <c r="K4787" s="46">
        <v>4009.8071250614566</v>
      </c>
      <c r="L4787" s="110">
        <f>$L$1*gp_need_index[[#This Row],[Normalised weighted population (base year)]]</f>
        <v>1624.7438681472593</v>
      </c>
      <c r="M4787" s="4">
        <f>$M$1*gp_need_index[[#This Row],[Normalised travel time adjusted wp (base year)]]</f>
        <v>2380.83741581089</v>
      </c>
      <c r="N4787" s="115">
        <v>4005.5812839581495</v>
      </c>
      <c r="O4787" s="43">
        <f>gp_need_index[[#This Row],[Combined weighted population (base year)]]/gp_need_index[[#This Row],[Registered population (base year)]]</f>
        <v>0.73423929439391722</v>
      </c>
      <c r="P4787" s="77">
        <v>5501.3749683894112</v>
      </c>
      <c r="Q4787" s="4">
        <v>1662.3223908420068</v>
      </c>
      <c r="R4787" s="46">
        <v>4033.6472098753152</v>
      </c>
      <c r="S4787" s="110">
        <v>4031.6327771989722</v>
      </c>
      <c r="T4787" s="46">
        <v>4044.0858363398797</v>
      </c>
      <c r="U4787" s="110">
        <f>$L$1*gp_need_index[[#This Row],[Normalised weighted population 2025/26]]</f>
        <v>1638.6546578818914</v>
      </c>
      <c r="V4787" s="4">
        <f>$M$1*gp_need_index[[#This Row],[Normalised travel time adjusted wp 2025/26]]</f>
        <v>2401.1905240358142</v>
      </c>
      <c r="W4787" s="115">
        <v>4039.8451819177053</v>
      </c>
      <c r="X4787" s="43">
        <f>gp_need_index[[#This Row],[Combined weighted population 2025/26]]/gp_need_index[[#This Row],[Registered population 2025/26]]</f>
        <v>0.73433372659206597</v>
      </c>
    </row>
    <row r="4788" spans="1:24" ht="13">
      <c r="A4788" s="8" t="s">
        <v>4040</v>
      </c>
      <c r="B4788" s="3" t="s">
        <v>12843</v>
      </c>
      <c r="C4788" s="74" t="s">
        <v>6397</v>
      </c>
      <c r="D4788" s="74" t="s">
        <v>6798</v>
      </c>
      <c r="E4788" s="74" t="s">
        <v>6495</v>
      </c>
      <c r="F4788" s="41">
        <v>0.99950059274608571</v>
      </c>
      <c r="G4788" s="110">
        <v>7728.4166666666661</v>
      </c>
      <c r="H4788" s="4">
        <v>2889.4267655716062</v>
      </c>
      <c r="I4788" s="46">
        <v>7082.1847972961878</v>
      </c>
      <c r="J4788" s="110">
        <v>7078.6479028348567</v>
      </c>
      <c r="K4788" s="46">
        <v>7100.6050469148313</v>
      </c>
      <c r="L4788" s="110">
        <f>$L$1*gp_need_index[[#This Row],[Normalised weighted population (base year)]]</f>
        <v>2877.1120780363062</v>
      </c>
      <c r="M4788" s="4">
        <f>$M$1*gp_need_index[[#This Row],[Normalised travel time adjusted wp (base year)]]</f>
        <v>4216.0098087838496</v>
      </c>
      <c r="N4788" s="115">
        <v>7093.1218868201559</v>
      </c>
      <c r="O4788" s="43">
        <f>gp_need_index[[#This Row],[Combined weighted population (base year)]]/gp_need_index[[#This Row],[Registered population (base year)]]</f>
        <v>0.91779755061776214</v>
      </c>
      <c r="P4788" s="77">
        <v>7794.4577627356957</v>
      </c>
      <c r="Q4788" s="4">
        <v>2944.8466315215533</v>
      </c>
      <c r="R4788" s="46">
        <v>7145.7091982806651</v>
      </c>
      <c r="S4788" s="110">
        <v>7142.1405792726819</v>
      </c>
      <c r="T4788" s="46">
        <v>7164.2014920446409</v>
      </c>
      <c r="U4788" s="110">
        <f>$L$1*gp_need_index[[#This Row],[Normalised weighted population 2025/26]]</f>
        <v>2902.9186372484064</v>
      </c>
      <c r="V4788" s="4">
        <f>$M$1*gp_need_index[[#This Row],[Normalised travel time adjusted wp 2025/26]]</f>
        <v>4253.7704270268769</v>
      </c>
      <c r="W4788" s="115">
        <v>7156.6890642752833</v>
      </c>
      <c r="X4788" s="43">
        <f>gp_need_index[[#This Row],[Combined weighted population 2025/26]]/gp_need_index[[#This Row],[Registered population 2025/26]]</f>
        <v>0.91817664321570858</v>
      </c>
    </row>
    <row r="4789" spans="1:24" ht="13">
      <c r="A4789" s="8" t="s">
        <v>4194</v>
      </c>
      <c r="B4789" s="3" t="s">
        <v>8266</v>
      </c>
      <c r="C4789" s="74" t="s">
        <v>6397</v>
      </c>
      <c r="D4789" s="74" t="s">
        <v>6798</v>
      </c>
      <c r="E4789" s="74" t="s">
        <v>6465</v>
      </c>
      <c r="F4789" s="41">
        <v>0.99950059274608571</v>
      </c>
      <c r="G4789" s="110">
        <v>4333.25</v>
      </c>
      <c r="H4789" s="4">
        <v>1430.7638501133495</v>
      </c>
      <c r="I4789" s="46">
        <v>3506.9011295010823</v>
      </c>
      <c r="J4789" s="110">
        <v>3505.1497576382494</v>
      </c>
      <c r="K4789" s="46">
        <v>3516.022325296196</v>
      </c>
      <c r="L4789" s="110">
        <f>$L$1*gp_need_index[[#This Row],[Normalised weighted population (base year)]]</f>
        <v>1424.6659590157485</v>
      </c>
      <c r="M4789" s="4">
        <f>$M$1*gp_need_index[[#This Row],[Normalised travel time adjusted wp (base year)]]</f>
        <v>2087.6509133249874</v>
      </c>
      <c r="N4789" s="115">
        <v>3512.3168723407362</v>
      </c>
      <c r="O4789" s="43">
        <f>gp_need_index[[#This Row],[Combined weighted population (base year)]]/gp_need_index[[#This Row],[Registered population (base year)]]</f>
        <v>0.81055025035267669</v>
      </c>
      <c r="P4789" s="77">
        <v>4373.0806762374114</v>
      </c>
      <c r="Q4789" s="4">
        <v>1460.0759794370751</v>
      </c>
      <c r="R4789" s="46">
        <v>3542.8936246711964</v>
      </c>
      <c r="S4789" s="110">
        <v>3541.1242778951892</v>
      </c>
      <c r="T4789" s="46">
        <v>3552.0622359124291</v>
      </c>
      <c r="U4789" s="110">
        <f>$L$1*gp_need_index[[#This Row],[Normalised weighted population 2025/26]]</f>
        <v>1439.2877806056247</v>
      </c>
      <c r="V4789" s="4">
        <f>$M$1*gp_need_index[[#This Row],[Normalised travel time adjusted wp 2025/26]]</f>
        <v>2109.0497399970541</v>
      </c>
      <c r="W4789" s="115">
        <v>3548.3375206026785</v>
      </c>
      <c r="X4789" s="43">
        <f>gp_need_index[[#This Row],[Combined weighted population 2025/26]]/gp_need_index[[#This Row],[Registered population 2025/26]]</f>
        <v>0.8114045413988703</v>
      </c>
    </row>
    <row r="4790" spans="1:24" ht="13">
      <c r="A4790" s="8" t="s">
        <v>4050</v>
      </c>
      <c r="B4790" s="3" t="s">
        <v>8265</v>
      </c>
      <c r="C4790" s="74" t="s">
        <v>6397</v>
      </c>
      <c r="D4790" s="74" t="s">
        <v>6798</v>
      </c>
      <c r="E4790" s="74" t="s">
        <v>6489</v>
      </c>
      <c r="F4790" s="41">
        <v>0.99950059274608571</v>
      </c>
      <c r="G4790" s="110">
        <v>3825.0833333333339</v>
      </c>
      <c r="H4790" s="4">
        <v>2100.2692579807672</v>
      </c>
      <c r="I4790" s="46">
        <v>5147.9051784021804</v>
      </c>
      <c r="J4790" s="110">
        <v>5145.334277213623</v>
      </c>
      <c r="K4790" s="46">
        <v>5161.2945068528416</v>
      </c>
      <c r="L4790" s="110">
        <f>$L$1*gp_need_index[[#This Row],[Normalised weighted population (base year)]]</f>
        <v>2091.3179462672438</v>
      </c>
      <c r="M4790" s="4">
        <f>$M$1*gp_need_index[[#This Row],[Normalised travel time adjusted wp (base year)]]</f>
        <v>3064.5371941040994</v>
      </c>
      <c r="N4790" s="115">
        <v>5155.8551403713427</v>
      </c>
      <c r="O4790" s="43">
        <f>gp_need_index[[#This Row],[Combined weighted population (base year)]]/gp_need_index[[#This Row],[Registered population (base year)]]</f>
        <v>1.347906618253548</v>
      </c>
      <c r="P4790" s="77">
        <v>3859.9955042728734</v>
      </c>
      <c r="Q4790" s="4">
        <v>2143.7955666401881</v>
      </c>
      <c r="R4790" s="46">
        <v>5201.9482222947072</v>
      </c>
      <c r="S4790" s="110">
        <v>5199.3503316180067</v>
      </c>
      <c r="T4790" s="46">
        <v>5215.4102807135987</v>
      </c>
      <c r="U4790" s="110">
        <f>$L$1*gp_need_index[[#This Row],[Normalised weighted population 2025/26]]</f>
        <v>2113.2727382936246</v>
      </c>
      <c r="V4790" s="4">
        <f>$M$1*gp_need_index[[#This Row],[Normalised travel time adjusted wp 2025/26]]</f>
        <v>3096.6686296507096</v>
      </c>
      <c r="W4790" s="115">
        <v>5209.9413679443342</v>
      </c>
      <c r="X4790" s="43">
        <f>gp_need_index[[#This Row],[Combined weighted population 2025/26]]/gp_need_index[[#This Row],[Registered population 2025/26]]</f>
        <v>1.3497273150129632</v>
      </c>
    </row>
    <row r="4791" spans="1:24" ht="13">
      <c r="A4791" s="8" t="s">
        <v>3864</v>
      </c>
      <c r="B4791" s="3" t="s">
        <v>8264</v>
      </c>
      <c r="C4791" s="74" t="s">
        <v>6397</v>
      </c>
      <c r="D4791" s="74" t="s">
        <v>6798</v>
      </c>
      <c r="E4791" s="74" t="s">
        <v>6617</v>
      </c>
      <c r="F4791" s="41">
        <v>0.99950059274608571</v>
      </c>
      <c r="G4791" s="110">
        <v>3015.4166666666661</v>
      </c>
      <c r="H4791" s="4">
        <v>1436.9294769215371</v>
      </c>
      <c r="I4791" s="46">
        <v>3522.0135071418808</v>
      </c>
      <c r="J4791" s="110">
        <v>3520.2545880480302</v>
      </c>
      <c r="K4791" s="46">
        <v>3531.1740091364854</v>
      </c>
      <c r="L4791" s="110">
        <f>$L$1*gp_need_index[[#This Row],[Normalised weighted population (base year)]]</f>
        <v>1430.8053080277634</v>
      </c>
      <c r="M4791" s="4">
        <f>$M$1*gp_need_index[[#This Row],[Normalised travel time adjusted wp (base year)]]</f>
        <v>2096.6472801512209</v>
      </c>
      <c r="N4791" s="115">
        <v>3527.4525881789841</v>
      </c>
      <c r="O4791" s="43">
        <f>gp_need_index[[#This Row],[Combined weighted population (base year)]]/gp_need_index[[#This Row],[Registered population (base year)]]</f>
        <v>1.1698060262027863</v>
      </c>
      <c r="P4791" s="77">
        <v>3045.7200907344877</v>
      </c>
      <c r="Q4791" s="4">
        <v>1467.7772136397139</v>
      </c>
      <c r="R4791" s="46">
        <v>3561.5807710545973</v>
      </c>
      <c r="S4791" s="110">
        <v>3559.8020917821309</v>
      </c>
      <c r="T4791" s="46">
        <v>3570.7977425342528</v>
      </c>
      <c r="U4791" s="110">
        <f>$L$1*gp_need_index[[#This Row],[Normalised weighted population 2025/26]]</f>
        <v>1446.8793665501544</v>
      </c>
      <c r="V4791" s="4">
        <f>$M$1*gp_need_index[[#This Row],[Normalised travel time adjusted wp 2025/26]]</f>
        <v>2120.1740145015856</v>
      </c>
      <c r="W4791" s="115">
        <v>3567.05338105174</v>
      </c>
      <c r="X4791" s="43">
        <f>gp_need_index[[#This Row],[Combined weighted population 2025/26]]/gp_need_index[[#This Row],[Registered population 2025/26]]</f>
        <v>1.1711691405599687</v>
      </c>
    </row>
    <row r="4792" spans="1:24" ht="13">
      <c r="A4792" s="8" t="s">
        <v>4051</v>
      </c>
      <c r="B4792" s="3" t="s">
        <v>8263</v>
      </c>
      <c r="C4792" s="74" t="s">
        <v>6397</v>
      </c>
      <c r="D4792" s="74" t="s">
        <v>6798</v>
      </c>
      <c r="E4792" s="74" t="s">
        <v>6489</v>
      </c>
      <c r="F4792" s="41">
        <v>0.99950059274608571</v>
      </c>
      <c r="G4792" s="110">
        <v>2737.666666666667</v>
      </c>
      <c r="H4792" s="4">
        <v>1075.9402401453449</v>
      </c>
      <c r="I4792" s="46">
        <v>2637.203926519705</v>
      </c>
      <c r="J4792" s="110">
        <v>2635.8868877487498</v>
      </c>
      <c r="K4792" s="46">
        <v>2644.063102891424</v>
      </c>
      <c r="L4792" s="110">
        <f>$L$1*gp_need_index[[#This Row],[Normalised weighted population (base year)]]</f>
        <v>1071.3546012144948</v>
      </c>
      <c r="M4792" s="4">
        <f>$M$1*gp_need_index[[#This Row],[Normalised travel time adjusted wp (base year)]]</f>
        <v>1569.9219859689533</v>
      </c>
      <c r="N4792" s="115">
        <v>2641.2765871834481</v>
      </c>
      <c r="O4792" s="43">
        <f>gp_need_index[[#This Row],[Combined weighted population (base year)]]/gp_need_index[[#This Row],[Registered population (base year)]]</f>
        <v>0.96479115567397333</v>
      </c>
      <c r="P4792" s="77">
        <v>2762.0306435706525</v>
      </c>
      <c r="Q4792" s="4">
        <v>1095.8975054784523</v>
      </c>
      <c r="R4792" s="46">
        <v>2659.2097535565317</v>
      </c>
      <c r="S4792" s="110">
        <v>2657.881724915926</v>
      </c>
      <c r="T4792" s="46">
        <v>2666.0914900753687</v>
      </c>
      <c r="U4792" s="110">
        <f>$L$1*gp_need_index[[#This Row],[Normalised weighted population 2025/26]]</f>
        <v>1080.2943892272283</v>
      </c>
      <c r="V4792" s="4">
        <f>$M$1*gp_need_index[[#This Row],[Normalised travel time adjusted wp 2025/26]]</f>
        <v>1583.0014201616145</v>
      </c>
      <c r="W4792" s="115">
        <v>2663.2958093888428</v>
      </c>
      <c r="X4792" s="43">
        <f>gp_need_index[[#This Row],[Combined weighted population 2025/26]]/gp_need_index[[#This Row],[Registered population 2025/26]]</f>
        <v>0.96425281000714425</v>
      </c>
    </row>
    <row r="4793" spans="1:24" ht="13">
      <c r="A4793" s="8" t="s">
        <v>4039</v>
      </c>
      <c r="B4793" s="3" t="s">
        <v>8262</v>
      </c>
      <c r="C4793" s="74" t="s">
        <v>6397</v>
      </c>
      <c r="D4793" s="74" t="s">
        <v>6798</v>
      </c>
      <c r="E4793" s="74" t="s">
        <v>6489</v>
      </c>
      <c r="F4793" s="41">
        <v>0.99950059274608571</v>
      </c>
      <c r="G4793" s="110">
        <v>3846.166666666667</v>
      </c>
      <c r="H4793" s="4">
        <v>2455.3497675033254</v>
      </c>
      <c r="I4793" s="46">
        <v>6018.2320599555742</v>
      </c>
      <c r="J4793" s="110">
        <v>6015.2265112090927</v>
      </c>
      <c r="K4793" s="46">
        <v>6033.8850455779821</v>
      </c>
      <c r="L4793" s="110">
        <f>$L$1*gp_need_index[[#This Row],[Normalised weighted population (base year)]]</f>
        <v>2444.8851087215362</v>
      </c>
      <c r="M4793" s="4">
        <f>$M$1*gp_need_index[[#This Row],[Normalised travel time adjusted wp (base year)]]</f>
        <v>3582.640967798091</v>
      </c>
      <c r="N4793" s="115">
        <v>6027.5260765196272</v>
      </c>
      <c r="O4793" s="43">
        <f>gp_need_index[[#This Row],[Combined weighted population (base year)]]/gp_need_index[[#This Row],[Registered population (base year)]]</f>
        <v>1.5671515560565827</v>
      </c>
      <c r="P4793" s="77">
        <v>3883.8773333147983</v>
      </c>
      <c r="Q4793" s="4">
        <v>2505.4073440136704</v>
      </c>
      <c r="R4793" s="46">
        <v>6079.403970286995</v>
      </c>
      <c r="S4793" s="110">
        <v>6076.3678718447582</v>
      </c>
      <c r="T4793" s="46">
        <v>6095.1367857443429</v>
      </c>
      <c r="U4793" s="110">
        <f>$L$1*gp_need_index[[#This Row],[Normalised weighted population 2025/26]]</f>
        <v>2469.7359770747989</v>
      </c>
      <c r="V4793" s="4">
        <f>$M$1*gp_need_index[[#This Row],[Normalised travel time adjusted wp 2025/26]]</f>
        <v>3619.0094090281323</v>
      </c>
      <c r="W4793" s="115">
        <v>6088.7453861029317</v>
      </c>
      <c r="X4793" s="43">
        <f>gp_need_index[[#This Row],[Combined weighted population 2025/26]]/gp_need_index[[#This Row],[Registered population 2025/26]]</f>
        <v>1.5676976545771413</v>
      </c>
    </row>
    <row r="4794" spans="1:24" ht="13">
      <c r="A4794" s="8" t="s">
        <v>3853</v>
      </c>
      <c r="B4794" s="3" t="s">
        <v>8261</v>
      </c>
      <c r="C4794" s="74" t="s">
        <v>6397</v>
      </c>
      <c r="D4794" s="74" t="s">
        <v>6798</v>
      </c>
      <c r="E4794" s="74" t="s">
        <v>6616</v>
      </c>
      <c r="F4794" s="41">
        <v>0.99950059274608571</v>
      </c>
      <c r="G4794" s="110">
        <v>10713.666666666668</v>
      </c>
      <c r="H4794" s="4">
        <v>3191.9459443696119</v>
      </c>
      <c r="I4794" s="46">
        <v>7823.6802227910503</v>
      </c>
      <c r="J4794" s="110">
        <v>7819.7730201354825</v>
      </c>
      <c r="K4794" s="46">
        <v>7844.0290482968858</v>
      </c>
      <c r="L4794" s="110">
        <f>$L$1*gp_need_index[[#This Row],[Normalised weighted population (base year)]]</f>
        <v>3178.341925260062</v>
      </c>
      <c r="M4794" s="4">
        <f>$M$1*gp_need_index[[#This Row],[Normalised travel time adjusted wp (base year)]]</f>
        <v>4657.4204859308502</v>
      </c>
      <c r="N4794" s="115">
        <v>7835.7624111909117</v>
      </c>
      <c r="O4794" s="43">
        <f>gp_need_index[[#This Row],[Combined weighted population (base year)]]/gp_need_index[[#This Row],[Registered population (base year)]]</f>
        <v>0.73138008256036624</v>
      </c>
      <c r="P4794" s="77">
        <v>10803.291666797038</v>
      </c>
      <c r="Q4794" s="4">
        <v>3253.3364090715149</v>
      </c>
      <c r="R4794" s="46">
        <v>7894.2637129432333</v>
      </c>
      <c r="S4794" s="110">
        <v>7890.3212603806769</v>
      </c>
      <c r="T4794" s="46">
        <v>7914.6931818145895</v>
      </c>
      <c r="U4794" s="110">
        <f>$L$1*gp_need_index[[#This Row],[Normalised weighted population 2025/26]]</f>
        <v>3207.0162140338221</v>
      </c>
      <c r="V4794" s="4">
        <f>$M$1*gp_need_index[[#This Row],[Normalised travel time adjusted wp 2025/26]]</f>
        <v>4699.3775695978666</v>
      </c>
      <c r="W4794" s="115">
        <v>7906.3937836316891</v>
      </c>
      <c r="X4794" s="43">
        <f>gp_need_index[[#This Row],[Combined weighted population 2025/26]]/gp_need_index[[#This Row],[Registered population 2025/26]]</f>
        <v>0.73185044220654438</v>
      </c>
    </row>
    <row r="4795" spans="1:24" ht="13">
      <c r="A4795" s="8" t="s">
        <v>782</v>
      </c>
      <c r="B4795" s="3" t="s">
        <v>8260</v>
      </c>
      <c r="C4795" s="74" t="s">
        <v>6431</v>
      </c>
      <c r="D4795" s="74" t="s">
        <v>6798</v>
      </c>
      <c r="E4795" s="74" t="s">
        <v>6455</v>
      </c>
      <c r="F4795" s="41">
        <v>0.96024992482653937</v>
      </c>
      <c r="G4795" s="110">
        <v>4796.25</v>
      </c>
      <c r="H4795" s="4">
        <v>2220.3867523714712</v>
      </c>
      <c r="I4795" s="46">
        <v>5442.3214629051945</v>
      </c>
      <c r="J4795" s="110">
        <v>5225.9887756365752</v>
      </c>
      <c r="K4795" s="46">
        <v>5242.1991861672404</v>
      </c>
      <c r="L4795" s="110">
        <f>$L$1*gp_need_index[[#This Row],[Normalised weighted population (base year)]]</f>
        <v>2210.9235019479688</v>
      </c>
      <c r="M4795" s="4">
        <f>$M$1*gp_need_index[[#This Row],[Normalised travel time adjusted wp (base year)]]</f>
        <v>3112.5746387038694</v>
      </c>
      <c r="N4795" s="115">
        <v>5323.4981406518382</v>
      </c>
      <c r="O4795" s="43">
        <f>gp_need_index[[#This Row],[Combined weighted population (base year)]]/gp_need_index[[#This Row],[Registered population (base year)]]</f>
        <v>1.1099292448583451</v>
      </c>
      <c r="P4795" s="77">
        <v>4833.5991827856978</v>
      </c>
      <c r="Q4795" s="4">
        <v>2260.0501373227357</v>
      </c>
      <c r="R4795" s="46">
        <v>5484.0414716260766</v>
      </c>
      <c r="S4795" s="110">
        <v>5266.0504108745645</v>
      </c>
      <c r="T4795" s="46">
        <v>5282.3163856866804</v>
      </c>
      <c r="U4795" s="110">
        <f>$L$1*gp_need_index[[#This Row],[Normalised weighted population 2025/26]]</f>
        <v>2227.8721052987958</v>
      </c>
      <c r="V4795" s="4">
        <f>$M$1*gp_need_index[[#This Row],[Normalised travel time adjusted wp 2025/26]]</f>
        <v>3136.3943703404548</v>
      </c>
      <c r="W4795" s="115">
        <v>5364.2664756392505</v>
      </c>
      <c r="X4795" s="43">
        <f>gp_need_index[[#This Row],[Combined weighted population 2025/26]]/gp_need_index[[#This Row],[Registered population 2025/26]]</f>
        <v>1.1097871943423572</v>
      </c>
    </row>
    <row r="4796" spans="1:24" ht="13">
      <c r="A4796" s="8" t="s">
        <v>3993</v>
      </c>
      <c r="B4796" s="3" t="s">
        <v>8259</v>
      </c>
      <c r="C4796" s="74" t="s">
        <v>6431</v>
      </c>
      <c r="D4796" s="74" t="s">
        <v>6798</v>
      </c>
      <c r="E4796" s="74" t="s">
        <v>6455</v>
      </c>
      <c r="F4796" s="41">
        <v>0.96024992482653937</v>
      </c>
      <c r="G4796" s="110">
        <v>18147.916666666668</v>
      </c>
      <c r="H4796" s="4">
        <v>6178.8067410385393</v>
      </c>
      <c r="I4796" s="46">
        <v>15144.682567567186</v>
      </c>
      <c r="J4796" s="110">
        <v>14542.680297028191</v>
      </c>
      <c r="K4796" s="46">
        <v>14587.790003143535</v>
      </c>
      <c r="L4796" s="110">
        <f>$L$1*gp_need_index[[#This Row],[Normalised weighted population (base year)]]</f>
        <v>6152.4727722169264</v>
      </c>
      <c r="M4796" s="4">
        <f>$M$1*gp_need_index[[#This Row],[Normalised travel time adjusted wp (base year)]]</f>
        <v>8661.5528304104846</v>
      </c>
      <c r="N4796" s="115">
        <v>14814.025602627411</v>
      </c>
      <c r="O4796" s="43">
        <f>gp_need_index[[#This Row],[Combined weighted population (base year)]]/gp_need_index[[#This Row],[Registered population (base year)]]</f>
        <v>0.81629345531639963</v>
      </c>
      <c r="P4796" s="77">
        <v>18320.079891622692</v>
      </c>
      <c r="Q4796" s="4">
        <v>6292.1968615041997</v>
      </c>
      <c r="R4796" s="46">
        <v>15268.098687846457</v>
      </c>
      <c r="S4796" s="110">
        <v>14661.190617248745</v>
      </c>
      <c r="T4796" s="46">
        <v>14706.476654921938</v>
      </c>
      <c r="U4796" s="110">
        <f>$L$1*gp_need_index[[#This Row],[Normalised weighted population 2025/26]]</f>
        <v>6202.6101267823469</v>
      </c>
      <c r="V4796" s="4">
        <f>$M$1*gp_need_index[[#This Row],[Normalised travel time adjusted wp 2025/26]]</f>
        <v>8732.0234571758592</v>
      </c>
      <c r="W4796" s="115">
        <v>14934.633583958206</v>
      </c>
      <c r="X4796" s="43">
        <f>gp_need_index[[#This Row],[Combined weighted population 2025/26]]/gp_need_index[[#This Row],[Registered population 2025/26]]</f>
        <v>0.81520570173863904</v>
      </c>
    </row>
    <row r="4797" spans="1:24" ht="13">
      <c r="A4797" s="8" t="s">
        <v>927</v>
      </c>
      <c r="B4797" s="3" t="s">
        <v>7332</v>
      </c>
      <c r="C4797" s="74" t="s">
        <v>6431</v>
      </c>
      <c r="D4797" s="74" t="s">
        <v>6798</v>
      </c>
      <c r="E4797" s="74" t="s">
        <v>6455</v>
      </c>
      <c r="F4797" s="41">
        <v>0.96024992482653937</v>
      </c>
      <c r="G4797" s="110">
        <v>8066.0000000000009</v>
      </c>
      <c r="H4797" s="4">
        <v>2751.9356796384182</v>
      </c>
      <c r="I4797" s="46">
        <v>6745.1846385926892</v>
      </c>
      <c r="J4797" s="110">
        <v>6477.0630421497581</v>
      </c>
      <c r="K4797" s="46">
        <v>6497.1541398259978</v>
      </c>
      <c r="L4797" s="110">
        <f>$L$1*gp_need_index[[#This Row],[Normalised weighted population (base year)]]</f>
        <v>2740.2069767635812</v>
      </c>
      <c r="M4797" s="4">
        <f>$M$1*gp_need_index[[#This Row],[Normalised travel time adjusted wp (base year)]]</f>
        <v>3857.7086602765894</v>
      </c>
      <c r="N4797" s="115">
        <v>6597.9156370401706</v>
      </c>
      <c r="O4797" s="43">
        <f>gp_need_index[[#This Row],[Combined weighted population (base year)]]/gp_need_index[[#This Row],[Registered population (base year)]]</f>
        <v>0.81799102864371065</v>
      </c>
      <c r="P4797" s="77">
        <v>8134.1225783655846</v>
      </c>
      <c r="Q4797" s="4">
        <v>2802.8731072174373</v>
      </c>
      <c r="R4797" s="46">
        <v>6801.2085687154267</v>
      </c>
      <c r="S4797" s="110">
        <v>6530.8600168386038</v>
      </c>
      <c r="T4797" s="46">
        <v>6551.0327831903996</v>
      </c>
      <c r="U4797" s="110">
        <f>$L$1*gp_need_index[[#This Row],[Normalised weighted population 2025/26]]</f>
        <v>2762.9664966897949</v>
      </c>
      <c r="V4797" s="4">
        <f>$M$1*gp_need_index[[#This Row],[Normalised travel time adjusted wp 2025/26]]</f>
        <v>3889.6992987373192</v>
      </c>
      <c r="W4797" s="115">
        <v>6652.6657954271141</v>
      </c>
      <c r="X4797" s="43">
        <f>gp_need_index[[#This Row],[Combined weighted population 2025/26]]/gp_need_index[[#This Row],[Registered population 2025/26]]</f>
        <v>0.81787134768798331</v>
      </c>
    </row>
    <row r="4798" spans="1:24" ht="13">
      <c r="A4798" s="8" t="s">
        <v>891</v>
      </c>
      <c r="B4798" s="3" t="s">
        <v>8258</v>
      </c>
      <c r="C4798" s="74" t="s">
        <v>6431</v>
      </c>
      <c r="D4798" s="74" t="s">
        <v>6798</v>
      </c>
      <c r="E4798" s="74" t="s">
        <v>6455</v>
      </c>
      <c r="F4798" s="41">
        <v>0.96024992482653937</v>
      </c>
      <c r="G4798" s="110">
        <v>10264.333333333332</v>
      </c>
      <c r="H4798" s="4">
        <v>4595.5505756433649</v>
      </c>
      <c r="I4798" s="46">
        <v>11264.012228940714</v>
      </c>
      <c r="J4798" s="110">
        <v>10816.266896085541</v>
      </c>
      <c r="K4798" s="46">
        <v>10849.817700406478</v>
      </c>
      <c r="L4798" s="110">
        <f>$L$1*gp_need_index[[#This Row],[Normalised weighted population (base year)]]</f>
        <v>4575.9644175631411</v>
      </c>
      <c r="M4798" s="4">
        <f>$M$1*gp_need_index[[#This Row],[Normalised travel time adjusted wp (base year)]]</f>
        <v>6442.1183189600679</v>
      </c>
      <c r="N4798" s="115">
        <v>11018.082736523209</v>
      </c>
      <c r="O4798" s="43">
        <f>gp_need_index[[#This Row],[Combined weighted population (base year)]]/gp_need_index[[#This Row],[Registered population (base year)]]</f>
        <v>1.073433839170254</v>
      </c>
      <c r="P4798" s="77">
        <v>10353.155582222531</v>
      </c>
      <c r="Q4798" s="4">
        <v>4683.3612391424922</v>
      </c>
      <c r="R4798" s="46">
        <v>11364.237827258374</v>
      </c>
      <c r="S4798" s="110">
        <v>10912.508519335768</v>
      </c>
      <c r="T4798" s="46">
        <v>10946.215486581272</v>
      </c>
      <c r="U4798" s="110">
        <f>$L$1*gp_need_index[[#This Row],[Normalised weighted population 2025/26]]</f>
        <v>4616.6807060675364</v>
      </c>
      <c r="V4798" s="4">
        <f>$M$1*gp_need_index[[#This Row],[Normalised travel time adjusted wp 2025/26]]</f>
        <v>6499.3548515333814</v>
      </c>
      <c r="W4798" s="115">
        <v>11116.035557600917</v>
      </c>
      <c r="X4798" s="43">
        <f>gp_need_index[[#This Row],[Combined weighted population 2025/26]]/gp_need_index[[#This Row],[Registered population 2025/26]]</f>
        <v>1.0736857443433316</v>
      </c>
    </row>
    <row r="4799" spans="1:24" ht="13">
      <c r="A4799" s="8" t="s">
        <v>811</v>
      </c>
      <c r="B4799" s="3" t="s">
        <v>8257</v>
      </c>
      <c r="C4799" s="74" t="s">
        <v>6431</v>
      </c>
      <c r="D4799" s="74" t="s">
        <v>6798</v>
      </c>
      <c r="E4799" s="74" t="s">
        <v>6455</v>
      </c>
      <c r="F4799" s="41">
        <v>0.96024992482653937</v>
      </c>
      <c r="G4799" s="110">
        <v>13428.583333333332</v>
      </c>
      <c r="H4799" s="4">
        <v>7939.013587011621</v>
      </c>
      <c r="I4799" s="46">
        <v>19459.071259879693</v>
      </c>
      <c r="J4799" s="110">
        <v>18685.571714493748</v>
      </c>
      <c r="K4799" s="46">
        <v>18743.532188864501</v>
      </c>
      <c r="L4799" s="110">
        <f>$L$1*gp_need_index[[#This Row],[Normalised weighted population (base year)]]</f>
        <v>7905.1776466695901</v>
      </c>
      <c r="M4799" s="4">
        <f>$M$1*gp_need_index[[#This Row],[Normalised travel time adjusted wp (base year)]]</f>
        <v>11129.039713854178</v>
      </c>
      <c r="N4799" s="115">
        <v>19034.217360523769</v>
      </c>
      <c r="O4799" s="43">
        <f>gp_need_index[[#This Row],[Combined weighted population (base year)]]/gp_need_index[[#This Row],[Registered population (base year)]]</f>
        <v>1.4174404617407226</v>
      </c>
      <c r="P4799" s="77">
        <v>13548.466031571126</v>
      </c>
      <c r="Q4799" s="4">
        <v>8096.7786087763388</v>
      </c>
      <c r="R4799" s="46">
        <v>19646.940102711338</v>
      </c>
      <c r="S4799" s="110">
        <v>18865.972756700085</v>
      </c>
      <c r="T4799" s="46">
        <v>18924.246683784575</v>
      </c>
      <c r="U4799" s="110">
        <f>$L$1*gp_need_index[[#This Row],[Normalised weighted population 2025/26]]</f>
        <v>7981.4986877421115</v>
      </c>
      <c r="V4799" s="4">
        <f>$M$1*gp_need_index[[#This Row],[Normalised travel time adjusted wp 2025/26]]</f>
        <v>11236.339595785154</v>
      </c>
      <c r="W4799" s="115">
        <v>19217.838283527264</v>
      </c>
      <c r="X4799" s="43">
        <f>gp_need_index[[#This Row],[Combined weighted population 2025/26]]/gp_need_index[[#This Row],[Registered population 2025/26]]</f>
        <v>1.418451228260466</v>
      </c>
    </row>
    <row r="4800" spans="1:24" ht="13">
      <c r="A4800" s="8" t="s">
        <v>859</v>
      </c>
      <c r="B4800" s="3" t="s">
        <v>8256</v>
      </c>
      <c r="C4800" s="74" t="s">
        <v>6431</v>
      </c>
      <c r="D4800" s="74" t="s">
        <v>6798</v>
      </c>
      <c r="E4800" s="74" t="s">
        <v>6455</v>
      </c>
      <c r="F4800" s="41">
        <v>0.96024992482653937</v>
      </c>
      <c r="G4800" s="110">
        <v>162.91666666666669</v>
      </c>
      <c r="H4800" s="4">
        <v>67.086609780934495</v>
      </c>
      <c r="I4800" s="46">
        <v>164.43391940362417</v>
      </c>
      <c r="J4800" s="110">
        <v>157.89765874626335</v>
      </c>
      <c r="K4800" s="46">
        <v>158.38743895437258</v>
      </c>
      <c r="L4800" s="110">
        <f>$L$1*gp_need_index[[#This Row],[Normalised weighted population (base year)]]</f>
        <v>66.800687795612475</v>
      </c>
      <c r="M4800" s="4">
        <f>$M$1*gp_need_index[[#This Row],[Normalised travel time adjusted wp (base year)]]</f>
        <v>94.043112073938957</v>
      </c>
      <c r="N4800" s="115">
        <v>160.84379986955145</v>
      </c>
      <c r="O4800" s="43">
        <f>gp_need_index[[#This Row],[Combined weighted population (base year)]]/gp_need_index[[#This Row],[Registered population (base year)]]</f>
        <v>0.98727652093842311</v>
      </c>
      <c r="P4800" s="77">
        <v>164.27154231375803</v>
      </c>
      <c r="Q4800" s="4">
        <v>68.371966253246313</v>
      </c>
      <c r="R4800" s="46">
        <v>165.90547804111733</v>
      </c>
      <c r="S4800" s="110">
        <v>159.31072281729399</v>
      </c>
      <c r="T4800" s="46">
        <v>159.80280777707617</v>
      </c>
      <c r="U4800" s="110">
        <f>$L$1*gp_need_index[[#This Row],[Normalised weighted population 2025/26]]</f>
        <v>67.39850319448297</v>
      </c>
      <c r="V4800" s="4">
        <f>$M$1*gp_need_index[[#This Row],[Normalised travel time adjusted wp 2025/26]]</f>
        <v>94.883492407746971</v>
      </c>
      <c r="W4800" s="115">
        <v>162.28199560222993</v>
      </c>
      <c r="X4800" s="43">
        <f>gp_need_index[[#This Row],[Combined weighted population 2025/26]]/gp_need_index[[#This Row],[Registered population 2025/26]]</f>
        <v>0.98788867089512022</v>
      </c>
    </row>
    <row r="4801" spans="1:24" ht="13">
      <c r="A4801" s="8" t="s">
        <v>3991</v>
      </c>
      <c r="B4801" s="3" t="s">
        <v>8255</v>
      </c>
      <c r="C4801" s="74" t="s">
        <v>6431</v>
      </c>
      <c r="D4801" s="74" t="s">
        <v>6798</v>
      </c>
      <c r="E4801" s="74" t="s">
        <v>6455</v>
      </c>
      <c r="F4801" s="41">
        <v>0.96024992482653937</v>
      </c>
      <c r="G4801" s="110">
        <v>6519.3333333333339</v>
      </c>
      <c r="H4801" s="4">
        <v>3276.5719090328525</v>
      </c>
      <c r="I4801" s="46">
        <v>8031.1043138030827</v>
      </c>
      <c r="J4801" s="110">
        <v>7711.8673136035059</v>
      </c>
      <c r="K4801" s="46">
        <v>7735.788630789325</v>
      </c>
      <c r="L4801" s="110">
        <f>$L$1*gp_need_index[[#This Row],[Normalised weighted population (base year)]]</f>
        <v>3262.6072155069728</v>
      </c>
      <c r="M4801" s="4">
        <f>$M$1*gp_need_index[[#This Row],[Normalised travel time adjusted wp (base year)]]</f>
        <v>4593.1523483702322</v>
      </c>
      <c r="N4801" s="115">
        <v>7855.7595638772054</v>
      </c>
      <c r="O4801" s="43">
        <f>gp_need_index[[#This Row],[Combined weighted population (base year)]]/gp_need_index[[#This Row],[Registered population (base year)]]</f>
        <v>1.2049943088061976</v>
      </c>
      <c r="P4801" s="77">
        <v>6581.1385930156612</v>
      </c>
      <c r="Q4801" s="4">
        <v>3344.5144255337045</v>
      </c>
      <c r="R4801" s="46">
        <v>8115.5083726619705</v>
      </c>
      <c r="S4801" s="110">
        <v>7792.9163047778084</v>
      </c>
      <c r="T4801" s="46">
        <v>7816.9873581168886</v>
      </c>
      <c r="U4801" s="110">
        <f>$L$1*gp_need_index[[#This Row],[Normalised weighted population 2025/26]]</f>
        <v>3296.896060563784</v>
      </c>
      <c r="V4801" s="4">
        <f>$M$1*gp_need_index[[#This Row],[Normalised travel time adjusted wp 2025/26]]</f>
        <v>4641.3643850363915</v>
      </c>
      <c r="W4801" s="115">
        <v>7938.2604456001754</v>
      </c>
      <c r="X4801" s="43">
        <f>gp_need_index[[#This Row],[Combined weighted population 2025/26]]/gp_need_index[[#This Row],[Registered population 2025/26]]</f>
        <v>1.2062138387458945</v>
      </c>
    </row>
    <row r="4802" spans="1:24" ht="13">
      <c r="A4802" s="8" t="s">
        <v>785</v>
      </c>
      <c r="B4802" s="3" t="s">
        <v>8254</v>
      </c>
      <c r="C4802" s="74" t="s">
        <v>6431</v>
      </c>
      <c r="D4802" s="74" t="s">
        <v>6798</v>
      </c>
      <c r="E4802" s="74" t="s">
        <v>6455</v>
      </c>
      <c r="F4802" s="41">
        <v>0.96024992482653937</v>
      </c>
      <c r="G4802" s="110">
        <v>7313.3333333333339</v>
      </c>
      <c r="H4802" s="4">
        <v>4158.7294705169561</v>
      </c>
      <c r="I4802" s="46">
        <v>10193.333495454153</v>
      </c>
      <c r="J4802" s="110">
        <v>9788.1477227416963</v>
      </c>
      <c r="K4802" s="46">
        <v>9818.5094207346483</v>
      </c>
      <c r="L4802" s="110">
        <f>$L$1*gp_need_index[[#This Row],[Normalised weighted population (base year)]]</f>
        <v>4141.0050365276666</v>
      </c>
      <c r="M4802" s="4">
        <f>$M$1*gp_need_index[[#This Row],[Normalised travel time adjusted wp (base year)]]</f>
        <v>5829.7753151951119</v>
      </c>
      <c r="N4802" s="115">
        <v>9970.7803517227785</v>
      </c>
      <c r="O4802" s="43">
        <f>gp_need_index[[#This Row],[Combined weighted population (base year)]]/gp_need_index[[#This Row],[Registered population (base year)]]</f>
        <v>1.3633701483668337</v>
      </c>
      <c r="P4802" s="77">
        <v>7383.5009833678514</v>
      </c>
      <c r="Q4802" s="4">
        <v>4241.924953421496</v>
      </c>
      <c r="R4802" s="46">
        <v>10293.086856757218</v>
      </c>
      <c r="S4802" s="110">
        <v>9883.9358804341591</v>
      </c>
      <c r="T4802" s="46">
        <v>9914.4657537797921</v>
      </c>
      <c r="U4802" s="110">
        <f>$L$1*gp_need_index[[#This Row],[Normalised weighted population 2025/26]]</f>
        <v>4181.5294804449359</v>
      </c>
      <c r="V4802" s="4">
        <f>$M$1*gp_need_index[[#This Row],[Normalised travel time adjusted wp 2025/26]]</f>
        <v>5886.7497333834654</v>
      </c>
      <c r="W4802" s="115">
        <v>10068.279213828402</v>
      </c>
      <c r="X4802" s="43">
        <f>gp_need_index[[#This Row],[Combined weighted population 2025/26]]/gp_need_index[[#This Row],[Registered population 2025/26]]</f>
        <v>1.3636185918452925</v>
      </c>
    </row>
    <row r="4803" spans="1:24" ht="13">
      <c r="A4803" s="8" t="s">
        <v>802</v>
      </c>
      <c r="B4803" s="3" t="s">
        <v>8253</v>
      </c>
      <c r="C4803" s="74" t="s">
        <v>6431</v>
      </c>
      <c r="D4803" s="74" t="s">
        <v>6798</v>
      </c>
      <c r="E4803" s="74" t="s">
        <v>6455</v>
      </c>
      <c r="F4803" s="41">
        <v>0.96024992482653937</v>
      </c>
      <c r="G4803" s="110">
        <v>3474.833333333333</v>
      </c>
      <c r="H4803" s="4">
        <v>1831.6377970952599</v>
      </c>
      <c r="I4803" s="46">
        <v>4489.4708927412184</v>
      </c>
      <c r="J4803" s="110">
        <v>4311.0140872656912</v>
      </c>
      <c r="K4803" s="46">
        <v>4324.3863525265451</v>
      </c>
      <c r="L4803" s="110">
        <f>$L$1*gp_need_index[[#This Row],[Normalised weighted population (base year)]]</f>
        <v>1823.8313880809062</v>
      </c>
      <c r="M4803" s="4">
        <f>$M$1*gp_need_index[[#This Row],[Normalised travel time adjusted wp (base year)]]</f>
        <v>2567.6199646035052</v>
      </c>
      <c r="N4803" s="115">
        <v>4391.4513526844112</v>
      </c>
      <c r="O4803" s="43">
        <f>gp_need_index[[#This Row],[Combined weighted population (base year)]]/gp_need_index[[#This Row],[Registered population (base year)]]</f>
        <v>1.2637876212819066</v>
      </c>
      <c r="P4803" s="77">
        <v>3505.3954306682845</v>
      </c>
      <c r="Q4803" s="4">
        <v>1868.9618634408009</v>
      </c>
      <c r="R4803" s="46">
        <v>4535.0606160173329</v>
      </c>
      <c r="S4803" s="110">
        <v>4354.7916156144429</v>
      </c>
      <c r="T4803" s="46">
        <v>4368.2428599446002</v>
      </c>
      <c r="U4803" s="110">
        <f>$L$1*gp_need_index[[#This Row],[Normalised weighted population 2025/26]]</f>
        <v>1842.3520490388239</v>
      </c>
      <c r="V4803" s="4">
        <f>$M$1*gp_need_index[[#This Row],[Normalised travel time adjusted wp 2025/26]]</f>
        <v>2593.6599237664022</v>
      </c>
      <c r="W4803" s="115">
        <v>4436.0119728052259</v>
      </c>
      <c r="X4803" s="43">
        <f>gp_need_index[[#This Row],[Combined weighted population 2025/26]]/gp_need_index[[#This Row],[Registered population 2025/26]]</f>
        <v>1.2654811876557746</v>
      </c>
    </row>
    <row r="4804" spans="1:24" ht="13">
      <c r="A4804" s="8" t="s">
        <v>865</v>
      </c>
      <c r="B4804" s="3" t="s">
        <v>8252</v>
      </c>
      <c r="C4804" s="74" t="s">
        <v>6431</v>
      </c>
      <c r="D4804" s="74" t="s">
        <v>6798</v>
      </c>
      <c r="E4804" s="74" t="s">
        <v>6455</v>
      </c>
      <c r="F4804" s="41">
        <v>0.96024992482653937</v>
      </c>
      <c r="G4804" s="110">
        <v>3716.75</v>
      </c>
      <c r="H4804" s="4">
        <v>1581.4066909199128</v>
      </c>
      <c r="I4804" s="46">
        <v>3876.137148802196</v>
      </c>
      <c r="J4804" s="110">
        <v>3722.0604057546652</v>
      </c>
      <c r="K4804" s="46">
        <v>3733.6058050633092</v>
      </c>
      <c r="L4804" s="110">
        <f>$L$1*gp_need_index[[#This Row],[Normalised weighted population (base year)]]</f>
        <v>1574.6667626071564</v>
      </c>
      <c r="M4804" s="4">
        <f>$M$1*gp_need_index[[#This Row],[Normalised travel time adjusted wp (base year)]]</f>
        <v>2216.8418877372378</v>
      </c>
      <c r="N4804" s="115">
        <v>3791.5086503443945</v>
      </c>
      <c r="O4804" s="43">
        <f>gp_need_index[[#This Row],[Combined weighted population (base year)]]/gp_need_index[[#This Row],[Registered population (base year)]]</f>
        <v>1.0201139840840505</v>
      </c>
      <c r="P4804" s="77">
        <v>3749.0969603138728</v>
      </c>
      <c r="Q4804" s="4">
        <v>1611.9746532868312</v>
      </c>
      <c r="R4804" s="46">
        <v>3911.4777605363688</v>
      </c>
      <c r="S4804" s="110">
        <v>3755.9962255157288</v>
      </c>
      <c r="T4804" s="46">
        <v>3767.5978880961857</v>
      </c>
      <c r="U4804" s="110">
        <f>$L$1*gp_need_index[[#This Row],[Normalised weighted population 2025/26]]</f>
        <v>1589.0237588979619</v>
      </c>
      <c r="V4804" s="4">
        <f>$M$1*gp_need_index[[#This Row],[Normalised travel time adjusted wp 2025/26]]</f>
        <v>2237.0248094095073</v>
      </c>
      <c r="W4804" s="115">
        <v>3826.0485683074694</v>
      </c>
      <c r="X4804" s="43">
        <f>gp_need_index[[#This Row],[Combined weighted population 2025/26]]/gp_need_index[[#This Row],[Registered population 2025/26]]</f>
        <v>1.0205253715249749</v>
      </c>
    </row>
    <row r="4805" spans="1:24" ht="13">
      <c r="A4805" s="8" t="s">
        <v>911</v>
      </c>
      <c r="B4805" s="3" t="s">
        <v>8251</v>
      </c>
      <c r="C4805" s="74" t="s">
        <v>6431</v>
      </c>
      <c r="D4805" s="74" t="s">
        <v>6798</v>
      </c>
      <c r="E4805" s="74" t="s">
        <v>6455</v>
      </c>
      <c r="F4805" s="41">
        <v>0.96024992482653937</v>
      </c>
      <c r="G4805" s="110">
        <v>5448.3333333333339</v>
      </c>
      <c r="H4805" s="4">
        <v>2714.9452275525796</v>
      </c>
      <c r="I4805" s="46">
        <v>6654.5184827555076</v>
      </c>
      <c r="J4805" s="110">
        <v>6390.0008728227931</v>
      </c>
      <c r="K4805" s="46">
        <v>6409.8219137562673</v>
      </c>
      <c r="L4805" s="110">
        <f>$L$1*gp_need_index[[#This Row],[Normalised weighted population (base year)]]</f>
        <v>2703.3741773528873</v>
      </c>
      <c r="M4805" s="4">
        <f>$M$1*gp_need_index[[#This Row],[Normalised travel time adjusted wp (base year)]]</f>
        <v>3805.8548366516734</v>
      </c>
      <c r="N4805" s="115">
        <v>6509.2290140045607</v>
      </c>
      <c r="O4805" s="43">
        <f>gp_need_index[[#This Row],[Combined weighted population (base year)]]/gp_need_index[[#This Row],[Registered population (base year)]]</f>
        <v>1.1947193051094329</v>
      </c>
      <c r="P4805" s="77">
        <v>5497.3039938114061</v>
      </c>
      <c r="Q4805" s="4">
        <v>2769.2246555019628</v>
      </c>
      <c r="R4805" s="46">
        <v>6719.5601567548565</v>
      </c>
      <c r="S4805" s="110">
        <v>6452.4571353912597</v>
      </c>
      <c r="T4805" s="46">
        <v>6472.3877279704338</v>
      </c>
      <c r="U4805" s="110">
        <f>$L$1*gp_need_index[[#This Row],[Normalised weighted population 2025/26]]</f>
        <v>2729.7971232650962</v>
      </c>
      <c r="V4805" s="4">
        <f>$M$1*gp_need_index[[#This Row],[Normalised travel time adjusted wp 2025/26]]</f>
        <v>3843.0035140782657</v>
      </c>
      <c r="W4805" s="115">
        <v>6572.8006373433618</v>
      </c>
      <c r="X4805" s="43">
        <f>gp_need_index[[#This Row],[Combined weighted population 2025/26]]/gp_need_index[[#This Row],[Registered population 2025/26]]</f>
        <v>1.1956407440342933</v>
      </c>
    </row>
    <row r="4806" spans="1:24" ht="13">
      <c r="A4806" s="8" t="s">
        <v>788</v>
      </c>
      <c r="B4806" s="3" t="s">
        <v>8250</v>
      </c>
      <c r="C4806" s="74" t="s">
        <v>6431</v>
      </c>
      <c r="D4806" s="74" t="s">
        <v>6798</v>
      </c>
      <c r="E4806" s="74" t="s">
        <v>6455</v>
      </c>
      <c r="F4806" s="41">
        <v>0.96024992482653937</v>
      </c>
      <c r="G4806" s="110">
        <v>10276.666666666668</v>
      </c>
      <c r="H4806" s="4">
        <v>6039.0344421007549</v>
      </c>
      <c r="I4806" s="46">
        <v>14802.090998050633</v>
      </c>
      <c r="J4806" s="110">
        <v>14213.706768153716</v>
      </c>
      <c r="K4806" s="46">
        <v>14257.796036570906</v>
      </c>
      <c r="L4806" s="110">
        <f>$L$1*gp_need_index[[#This Row],[Normalised weighted population (base year)]]</f>
        <v>6013.2961804304769</v>
      </c>
      <c r="M4806" s="4">
        <f>$M$1*gp_need_index[[#This Row],[Normalised travel time adjusted wp (base year)]]</f>
        <v>8465.6177247797077</v>
      </c>
      <c r="N4806" s="115">
        <v>14478.913905210185</v>
      </c>
      <c r="O4806" s="43">
        <f>gp_need_index[[#This Row],[Combined weighted population (base year)]]/gp_need_index[[#This Row],[Registered population (base year)]]</f>
        <v>1.4089115055345622</v>
      </c>
      <c r="P4806" s="77">
        <v>10373.092694054147</v>
      </c>
      <c r="Q4806" s="4">
        <v>6162.0967128482762</v>
      </c>
      <c r="R4806" s="46">
        <v>14952.40896091899</v>
      </c>
      <c r="S4806" s="110">
        <v>14358.049580698134</v>
      </c>
      <c r="T4806" s="46">
        <v>14402.399264922287</v>
      </c>
      <c r="U4806" s="110">
        <f>$L$1*gp_need_index[[#This Row],[Normalised weighted population 2025/26]]</f>
        <v>6074.3623117010811</v>
      </c>
      <c r="V4806" s="4">
        <f>$M$1*gp_need_index[[#This Row],[Normalised travel time adjusted wp 2025/26]]</f>
        <v>8551.4764121849621</v>
      </c>
      <c r="W4806" s="115">
        <v>14625.838723886043</v>
      </c>
      <c r="X4806" s="43">
        <f>gp_need_index[[#This Row],[Combined weighted population 2025/26]]/gp_need_index[[#This Row],[Registered population 2025/26]]</f>
        <v>1.4099786009113338</v>
      </c>
    </row>
    <row r="4807" spans="1:24" ht="13">
      <c r="A4807" s="8" t="s">
        <v>3954</v>
      </c>
      <c r="B4807" s="3" t="s">
        <v>8249</v>
      </c>
      <c r="C4807" s="74" t="s">
        <v>6431</v>
      </c>
      <c r="D4807" s="74" t="s">
        <v>6798</v>
      </c>
      <c r="E4807" s="74" t="s">
        <v>6455</v>
      </c>
      <c r="F4807" s="41">
        <v>0.96024992482653937</v>
      </c>
      <c r="G4807" s="110">
        <v>18142.25</v>
      </c>
      <c r="H4807" s="4">
        <v>7697.5456844471546</v>
      </c>
      <c r="I4807" s="46">
        <v>18867.216733939233</v>
      </c>
      <c r="J4807" s="110">
        <v>18117.243450451173</v>
      </c>
      <c r="K4807" s="46">
        <v>18173.441036520431</v>
      </c>
      <c r="L4807" s="110">
        <f>$L$1*gp_need_index[[#This Row],[Normalised weighted population (base year)]]</f>
        <v>7664.7388761825714</v>
      </c>
      <c r="M4807" s="4">
        <f>$M$1*gp_need_index[[#This Row],[Normalised travel time adjusted wp (base year)]]</f>
        <v>10790.546039821736</v>
      </c>
      <c r="N4807" s="115">
        <v>18455.284916004308</v>
      </c>
      <c r="O4807" s="43">
        <f>gp_need_index[[#This Row],[Combined weighted population (base year)]]/gp_need_index[[#This Row],[Registered population (base year)]]</f>
        <v>1.0172544704214916</v>
      </c>
      <c r="P4807" s="77">
        <v>18305.32782410441</v>
      </c>
      <c r="Q4807" s="4">
        <v>7854.1721831614459</v>
      </c>
      <c r="R4807" s="46">
        <v>19058.252410618315</v>
      </c>
      <c r="S4807" s="110">
        <v>18300.685444621449</v>
      </c>
      <c r="T4807" s="46">
        <v>18357.213290969437</v>
      </c>
      <c r="U4807" s="110">
        <f>$L$1*gp_need_index[[#This Row],[Normalised weighted population 2025/26]]</f>
        <v>7742.3464321050124</v>
      </c>
      <c r="V4807" s="4">
        <f>$M$1*gp_need_index[[#This Row],[Normalised travel time adjusted wp 2025/26]]</f>
        <v>10899.661477480951</v>
      </c>
      <c r="W4807" s="115">
        <v>18642.007909585962</v>
      </c>
      <c r="X4807" s="43">
        <f>gp_need_index[[#This Row],[Combined weighted population 2025/26]]/gp_need_index[[#This Row],[Registered population 2025/26]]</f>
        <v>1.0183924641348521</v>
      </c>
    </row>
    <row r="4808" spans="1:24" ht="13">
      <c r="A4808" s="8" t="s">
        <v>3987</v>
      </c>
      <c r="B4808" s="3" t="s">
        <v>8248</v>
      </c>
      <c r="C4808" s="74" t="s">
        <v>6431</v>
      </c>
      <c r="D4808" s="74" t="s">
        <v>6798</v>
      </c>
      <c r="E4808" s="74" t="s">
        <v>6455</v>
      </c>
      <c r="F4808" s="41">
        <v>0.96024992482653937</v>
      </c>
      <c r="G4808" s="110">
        <v>20704.583333333328</v>
      </c>
      <c r="H4808" s="4">
        <v>6365.4912750318272</v>
      </c>
      <c r="I4808" s="46">
        <v>15602.259269040025</v>
      </c>
      <c r="J4808" s="110">
        <v>14982.068290219861</v>
      </c>
      <c r="K4808" s="46">
        <v>15028.540926884363</v>
      </c>
      <c r="L4808" s="110">
        <f>$L$1*gp_need_index[[#This Row],[Normalised weighted population (base year)]]</f>
        <v>6338.3616599141415</v>
      </c>
      <c r="M4808" s="4">
        <f>$M$1*gp_need_index[[#This Row],[Normalised travel time adjusted wp (base year)]]</f>
        <v>8923.2502780849281</v>
      </c>
      <c r="N4808" s="115">
        <v>15261.611937999071</v>
      </c>
      <c r="O4808" s="43">
        <f>gp_need_index[[#This Row],[Combined weighted population (base year)]]/gp_need_index[[#This Row],[Registered population (base year)]]</f>
        <v>0.7371127296934612</v>
      </c>
      <c r="P4808" s="77">
        <v>20869.843513369902</v>
      </c>
      <c r="Q4808" s="4">
        <v>6479.0375485979785</v>
      </c>
      <c r="R4808" s="46">
        <v>15721.470079785218</v>
      </c>
      <c r="S4808" s="110">
        <v>15096.540462276444</v>
      </c>
      <c r="T4808" s="46">
        <v>15143.171224944874</v>
      </c>
      <c r="U4808" s="110">
        <f>$L$1*gp_need_index[[#This Row],[Normalised weighted population 2025/26]]</f>
        <v>6386.7906226204577</v>
      </c>
      <c r="V4808" s="4">
        <f>$M$1*gp_need_index[[#This Row],[Normalised travel time adjusted wp 2025/26]]</f>
        <v>8991.3124302274282</v>
      </c>
      <c r="W4808" s="115">
        <v>15378.103052847886</v>
      </c>
      <c r="X4808" s="43">
        <f>gp_need_index[[#This Row],[Combined weighted population 2025/26]]/gp_need_index[[#This Row],[Registered population 2025/26]]</f>
        <v>0.73685761194118071</v>
      </c>
    </row>
    <row r="4809" spans="1:24" ht="13">
      <c r="A4809" s="8" t="s">
        <v>850</v>
      </c>
      <c r="B4809" s="3" t="s">
        <v>8247</v>
      </c>
      <c r="C4809" s="74" t="s">
        <v>6431</v>
      </c>
      <c r="D4809" s="74" t="s">
        <v>6798</v>
      </c>
      <c r="E4809" s="74" t="s">
        <v>6455</v>
      </c>
      <c r="F4809" s="41">
        <v>0.96024992482653937</v>
      </c>
      <c r="G4809" s="110">
        <v>4187.6666666666661</v>
      </c>
      <c r="H4809" s="4">
        <v>1150.255987708138</v>
      </c>
      <c r="I4809" s="46">
        <v>2819.3569624990732</v>
      </c>
      <c r="J4809" s="110">
        <v>2707.2873112989155</v>
      </c>
      <c r="K4809" s="46">
        <v>2715.6850022670274</v>
      </c>
      <c r="L4809" s="110">
        <f>$L$1*gp_need_index[[#This Row],[Normalised weighted population (base year)]]</f>
        <v>1145.3536163301835</v>
      </c>
      <c r="M4809" s="4">
        <f>$M$1*gp_need_index[[#This Row],[Normalised travel time adjusted wp (base year)]]</f>
        <v>1612.4477465620557</v>
      </c>
      <c r="N4809" s="115">
        <v>2757.801362892239</v>
      </c>
      <c r="O4809" s="43">
        <f>gp_need_index[[#This Row],[Combined weighted population (base year)]]/gp_need_index[[#This Row],[Registered population (base year)]]</f>
        <v>0.65855321887102747</v>
      </c>
      <c r="P4809" s="77">
        <v>4223.8181141247069</v>
      </c>
      <c r="Q4809" s="4">
        <v>1169.9465587192453</v>
      </c>
      <c r="R4809" s="46">
        <v>2838.8907580621262</v>
      </c>
      <c r="S4809" s="110">
        <v>2726.0446370199143</v>
      </c>
      <c r="T4809" s="46">
        <v>2734.4649463490659</v>
      </c>
      <c r="U4809" s="110">
        <f>$L$1*gp_need_index[[#This Row],[Normalised weighted population 2025/26]]</f>
        <v>1153.2891504560098</v>
      </c>
      <c r="V4809" s="4">
        <f>$M$1*gp_need_index[[#This Row],[Normalised travel time adjusted wp 2025/26]]</f>
        <v>1623.5984059685647</v>
      </c>
      <c r="W4809" s="115">
        <v>2776.8875564245745</v>
      </c>
      <c r="X4809" s="43">
        <f>gp_need_index[[#This Row],[Combined weighted population 2025/26]]/gp_need_index[[#This Row],[Registered population 2025/26]]</f>
        <v>0.65743540119270105</v>
      </c>
    </row>
    <row r="4810" spans="1:24" ht="13">
      <c r="A4810" s="8" t="s">
        <v>849</v>
      </c>
      <c r="B4810" s="3" t="s">
        <v>8246</v>
      </c>
      <c r="C4810" s="74" t="s">
        <v>6431</v>
      </c>
      <c r="D4810" s="74" t="s">
        <v>6798</v>
      </c>
      <c r="E4810" s="74" t="s">
        <v>6455</v>
      </c>
      <c r="F4810" s="41">
        <v>0.96024992482653937</v>
      </c>
      <c r="G4810" s="110">
        <v>9570.6666666666642</v>
      </c>
      <c r="H4810" s="4">
        <v>4514.9979767751165</v>
      </c>
      <c r="I4810" s="46">
        <v>11066.572239152791</v>
      </c>
      <c r="J4810" s="110">
        <v>10626.675160733934</v>
      </c>
      <c r="K4810" s="46">
        <v>10659.637873500291</v>
      </c>
      <c r="L4810" s="110">
        <f>$L$1*gp_need_index[[#This Row],[Normalised weighted population (base year)]]</f>
        <v>4495.7551324957603</v>
      </c>
      <c r="M4810" s="4">
        <f>$M$1*gp_need_index[[#This Row],[Normalised travel time adjusted wp (base year)]]</f>
        <v>6329.1983620871424</v>
      </c>
      <c r="N4810" s="115">
        <v>10824.953494582904</v>
      </c>
      <c r="O4810" s="43">
        <f>gp_need_index[[#This Row],[Combined weighted population (base year)]]/gp_need_index[[#This Row],[Registered population (base year)]]</f>
        <v>1.1310553247335162</v>
      </c>
      <c r="P4810" s="77">
        <v>9650.7911115811712</v>
      </c>
      <c r="Q4810" s="4">
        <v>4599.423040811771</v>
      </c>
      <c r="R4810" s="46">
        <v>11160.560681739582</v>
      </c>
      <c r="S4810" s="110">
        <v>10716.927555662465</v>
      </c>
      <c r="T4810" s="46">
        <v>10750.030405062405</v>
      </c>
      <c r="U4810" s="110">
        <f>$L$1*gp_need_index[[#This Row],[Normalised weighted population 2025/26]]</f>
        <v>4533.9375989382506</v>
      </c>
      <c r="V4810" s="4">
        <f>$M$1*gp_need_index[[#This Row],[Normalised travel time adjusted wp 2025/26]]</f>
        <v>6382.869253115261</v>
      </c>
      <c r="W4810" s="115">
        <v>10916.806852053513</v>
      </c>
      <c r="X4810" s="43">
        <f>gp_need_index[[#This Row],[Combined weighted population 2025/26]]/gp_need_index[[#This Row],[Registered population 2025/26]]</f>
        <v>1.131182586570866</v>
      </c>
    </row>
    <row r="4811" spans="1:24" ht="13">
      <c r="A4811" s="8" t="s">
        <v>902</v>
      </c>
      <c r="B4811" s="3" t="s">
        <v>7971</v>
      </c>
      <c r="C4811" s="74" t="s">
        <v>6431</v>
      </c>
      <c r="D4811" s="74" t="s">
        <v>6798</v>
      </c>
      <c r="E4811" s="74" t="s">
        <v>6455</v>
      </c>
      <c r="F4811" s="41">
        <v>0.96024992482653937</v>
      </c>
      <c r="G4811" s="110">
        <v>7049.5833333333339</v>
      </c>
      <c r="H4811" s="4">
        <v>2389.1415656482045</v>
      </c>
      <c r="I4811" s="46">
        <v>5855.9511791172972</v>
      </c>
      <c r="J4811" s="110">
        <v>5623.1766795352696</v>
      </c>
      <c r="K4811" s="46">
        <v>5640.6191208368446</v>
      </c>
      <c r="L4811" s="110">
        <f>$L$1*gp_need_index[[#This Row],[Normalised weighted population (base year)]]</f>
        <v>2378.9590850921572</v>
      </c>
      <c r="M4811" s="4">
        <f>$M$1*gp_need_index[[#This Row],[Normalised travel time adjusted wp (base year)]]</f>
        <v>3349.1379092257116</v>
      </c>
      <c r="N4811" s="115">
        <v>5728.0969943178688</v>
      </c>
      <c r="O4811" s="43">
        <f>gp_need_index[[#This Row],[Combined weighted population (base year)]]/gp_need_index[[#This Row],[Registered population (base year)]]</f>
        <v>0.81254405026082421</v>
      </c>
      <c r="P4811" s="77">
        <v>7107.498850523617</v>
      </c>
      <c r="Q4811" s="4">
        <v>2430.7785801555906</v>
      </c>
      <c r="R4811" s="46">
        <v>5898.3162903213115</v>
      </c>
      <c r="S4811" s="110">
        <v>5663.8577743841915</v>
      </c>
      <c r="T4811" s="46">
        <v>5681.3525115608991</v>
      </c>
      <c r="U4811" s="110">
        <f>$L$1*gp_need_index[[#This Row],[Normalised weighted population 2025/26]]</f>
        <v>2396.1697590043877</v>
      </c>
      <c r="V4811" s="4">
        <f>$M$1*gp_need_index[[#This Row],[Normalised travel time adjusted wp 2025/26]]</f>
        <v>3373.3235066083253</v>
      </c>
      <c r="W4811" s="115">
        <v>5769.493265612713</v>
      </c>
      <c r="X4811" s="43">
        <f>gp_need_index[[#This Row],[Combined weighted population 2025/26]]/gp_need_index[[#This Row],[Registered population 2025/26]]</f>
        <v>0.81174733713642011</v>
      </c>
    </row>
    <row r="4812" spans="1:24" ht="13">
      <c r="A4812" s="8" t="s">
        <v>837</v>
      </c>
      <c r="B4812" s="3" t="s">
        <v>8245</v>
      </c>
      <c r="C4812" s="74" t="s">
        <v>6431</v>
      </c>
      <c r="D4812" s="74" t="s">
        <v>6798</v>
      </c>
      <c r="E4812" s="74" t="s">
        <v>6455</v>
      </c>
      <c r="F4812" s="41">
        <v>0.96024992482653937</v>
      </c>
      <c r="G4812" s="110">
        <v>15505</v>
      </c>
      <c r="H4812" s="4">
        <v>3466.5056961093296</v>
      </c>
      <c r="I4812" s="46">
        <v>8496.645159258569</v>
      </c>
      <c r="J4812" s="110">
        <v>8158.9028754558203</v>
      </c>
      <c r="K4812" s="46">
        <v>8184.2108450610285</v>
      </c>
      <c r="L4812" s="110">
        <f>$L$1*gp_need_index[[#This Row],[Normalised weighted population (base year)]]</f>
        <v>3451.7315080262206</v>
      </c>
      <c r="M4812" s="4">
        <f>$M$1*gp_need_index[[#This Row],[Normalised travel time adjusted wp (base year)]]</f>
        <v>4859.4046524140276</v>
      </c>
      <c r="N4812" s="115">
        <v>8311.1361604402482</v>
      </c>
      <c r="O4812" s="43">
        <f>gp_need_index[[#This Row],[Combined weighted population (base year)]]/gp_need_index[[#This Row],[Registered population (base year)]]</f>
        <v>0.53602942021543043</v>
      </c>
      <c r="P4812" s="77">
        <v>15652.120276871206</v>
      </c>
      <c r="Q4812" s="4">
        <v>3523.3534054353345</v>
      </c>
      <c r="R4812" s="46">
        <v>8549.463516544598</v>
      </c>
      <c r="S4812" s="110">
        <v>8209.6216990691919</v>
      </c>
      <c r="T4812" s="46">
        <v>8234.9798877219819</v>
      </c>
      <c r="U4812" s="110">
        <f>$L$1*gp_need_index[[#This Row],[Normalised weighted population 2025/26]]</f>
        <v>3473.1887755275834</v>
      </c>
      <c r="V4812" s="4">
        <f>$M$1*gp_need_index[[#This Row],[Normalised travel time adjusted wp 2025/26]]</f>
        <v>4889.5489542625228</v>
      </c>
      <c r="W4812" s="115">
        <v>8362.7377297901057</v>
      </c>
      <c r="X4812" s="43">
        <f>gp_need_index[[#This Row],[Combined weighted population 2025/26]]/gp_need_index[[#This Row],[Registered population 2025/26]]</f>
        <v>0.53428785249928978</v>
      </c>
    </row>
    <row r="4813" spans="1:24" ht="13">
      <c r="A4813" s="8" t="s">
        <v>909</v>
      </c>
      <c r="B4813" s="3" t="s">
        <v>8244</v>
      </c>
      <c r="C4813" s="74" t="s">
        <v>6431</v>
      </c>
      <c r="D4813" s="74" t="s">
        <v>6798</v>
      </c>
      <c r="E4813" s="74" t="s">
        <v>6455</v>
      </c>
      <c r="F4813" s="41">
        <v>0.96024992482653937</v>
      </c>
      <c r="G4813" s="110">
        <v>15151.333333333336</v>
      </c>
      <c r="H4813" s="4">
        <v>7265.3226812690991</v>
      </c>
      <c r="I4813" s="46">
        <v>17807.808266272543</v>
      </c>
      <c r="J4813" s="110">
        <v>17099.946549013635</v>
      </c>
      <c r="K4813" s="46">
        <v>17152.988598186075</v>
      </c>
      <c r="L4813" s="110">
        <f>$L$1*gp_need_index[[#This Row],[Normalised weighted population (base year)]]</f>
        <v>7234.358000063462</v>
      </c>
      <c r="M4813" s="4">
        <f>$M$1*gp_need_index[[#This Row],[Normalised travel time adjusted wp (base year)]]</f>
        <v>10184.648730931936</v>
      </c>
      <c r="N4813" s="115">
        <v>17419.006730995399</v>
      </c>
      <c r="O4813" s="43">
        <f>gp_need_index[[#This Row],[Combined weighted population (base year)]]/gp_need_index[[#This Row],[Registered population (base year)]]</f>
        <v>1.1496682402645793</v>
      </c>
      <c r="P4813" s="77">
        <v>15300.600460949307</v>
      </c>
      <c r="Q4813" s="4">
        <v>7413.2678084935196</v>
      </c>
      <c r="R4813" s="46">
        <v>17988.392129304131</v>
      </c>
      <c r="S4813" s="110">
        <v>17273.352189914604</v>
      </c>
      <c r="T4813" s="46">
        <v>17326.70677061929</v>
      </c>
      <c r="U4813" s="110">
        <f>$L$1*gp_need_index[[#This Row],[Normalised weighted population 2025/26]]</f>
        <v>7307.7195443181381</v>
      </c>
      <c r="V4813" s="4">
        <f>$M$1*gp_need_index[[#This Row],[Normalised travel time adjusted wp 2025/26]]</f>
        <v>10287.794521199578</v>
      </c>
      <c r="W4813" s="115">
        <v>17595.514065517717</v>
      </c>
      <c r="X4813" s="43">
        <f>gp_need_index[[#This Row],[Combined weighted population 2025/26]]/gp_need_index[[#This Row],[Registered population 2025/26]]</f>
        <v>1.1499884668203424</v>
      </c>
    </row>
    <row r="4814" spans="1:24" ht="13">
      <c r="A4814" s="8" t="s">
        <v>798</v>
      </c>
      <c r="B4814" s="3" t="s">
        <v>8243</v>
      </c>
      <c r="C4814" s="74" t="s">
        <v>6431</v>
      </c>
      <c r="D4814" s="74" t="s">
        <v>6798</v>
      </c>
      <c r="E4814" s="74" t="s">
        <v>6455</v>
      </c>
      <c r="F4814" s="41">
        <v>0.96024992482653937</v>
      </c>
      <c r="G4814" s="110">
        <v>8181</v>
      </c>
      <c r="H4814" s="4">
        <v>3962.1368213833284</v>
      </c>
      <c r="I4814" s="46">
        <v>9711.471318656977</v>
      </c>
      <c r="J4814" s="110">
        <v>9325.4396036954549</v>
      </c>
      <c r="K4814" s="46">
        <v>9354.3660348159301</v>
      </c>
      <c r="L4814" s="110">
        <f>$L$1*gp_need_index[[#This Row],[Normalised weighted population (base year)]]</f>
        <v>3945.2502619076499</v>
      </c>
      <c r="M4814" s="4">
        <f>$M$1*gp_need_index[[#This Row],[Normalised travel time adjusted wp (base year)]]</f>
        <v>5554.1885088896834</v>
      </c>
      <c r="N4814" s="115">
        <v>9499.4387707973328</v>
      </c>
      <c r="O4814" s="43">
        <f>gp_need_index[[#This Row],[Combined weighted population (base year)]]/gp_need_index[[#This Row],[Registered population (base year)]]</f>
        <v>1.1611586322940146</v>
      </c>
      <c r="P4814" s="77">
        <v>8253.1959791469635</v>
      </c>
      <c r="Q4814" s="4">
        <v>4040.0690435387651</v>
      </c>
      <c r="R4814" s="46">
        <v>9803.2808286480122</v>
      </c>
      <c r="S4814" s="110">
        <v>9413.5996787627082</v>
      </c>
      <c r="T4814" s="46">
        <v>9442.6767599372251</v>
      </c>
      <c r="U4814" s="110">
        <f>$L$1*gp_need_index[[#This Row],[Normalised weighted population 2025/26]]</f>
        <v>3982.5475448272718</v>
      </c>
      <c r="V4814" s="4">
        <f>$M$1*gp_need_index[[#This Row],[Normalised travel time adjusted wp 2025/26]]</f>
        <v>5606.6233198490627</v>
      </c>
      <c r="W4814" s="115">
        <v>9589.1708646763345</v>
      </c>
      <c r="X4814" s="43">
        <f>gp_need_index[[#This Row],[Combined weighted population 2025/26]]/gp_need_index[[#This Row],[Registered population 2025/26]]</f>
        <v>1.161873641302706</v>
      </c>
    </row>
    <row r="4815" spans="1:24" ht="13">
      <c r="A4815" s="8" t="s">
        <v>789</v>
      </c>
      <c r="B4815" s="3" t="s">
        <v>8242</v>
      </c>
      <c r="C4815" s="74" t="s">
        <v>6431</v>
      </c>
      <c r="D4815" s="74" t="s">
        <v>6798</v>
      </c>
      <c r="E4815" s="74" t="s">
        <v>6455</v>
      </c>
      <c r="F4815" s="41">
        <v>0.96024992482653937</v>
      </c>
      <c r="G4815" s="110">
        <v>24915.750000000007</v>
      </c>
      <c r="H4815" s="4">
        <v>11202.904689653607</v>
      </c>
      <c r="I4815" s="46">
        <v>27459.094040380412</v>
      </c>
      <c r="J4815" s="110">
        <v>26367.592988080167</v>
      </c>
      <c r="K4815" s="46">
        <v>26449.382200685242</v>
      </c>
      <c r="L4815" s="110">
        <f>$L$1*gp_need_index[[#This Row],[Normalised weighted population (base year)]]</f>
        <v>11155.158101165998</v>
      </c>
      <c r="M4815" s="4">
        <f>$M$1*gp_need_index[[#This Row],[Normalised travel time adjusted wp (base year)]]</f>
        <v>15704.415899432784</v>
      </c>
      <c r="N4815" s="115">
        <v>26859.574000598783</v>
      </c>
      <c r="O4815" s="43">
        <f>gp_need_index[[#This Row],[Combined weighted population (base year)]]/gp_need_index[[#This Row],[Registered population (base year)]]</f>
        <v>1.0780158735177057</v>
      </c>
      <c r="P4815" s="77">
        <v>25137.288432035384</v>
      </c>
      <c r="Q4815" s="4">
        <v>11428.215779758122</v>
      </c>
      <c r="R4815" s="46">
        <v>27730.716344694694</v>
      </c>
      <c r="S4815" s="110">
        <v>26628.418285379168</v>
      </c>
      <c r="T4815" s="46">
        <v>26710.66914652209</v>
      </c>
      <c r="U4815" s="110">
        <f>$L$1*gp_need_index[[#This Row],[Normalised weighted population 2025/26]]</f>
        <v>11265.503684453379</v>
      </c>
      <c r="V4815" s="4">
        <f>$M$1*gp_need_index[[#This Row],[Normalised travel time adjusted wp 2025/26]]</f>
        <v>15859.555964156418</v>
      </c>
      <c r="W4815" s="115">
        <v>27125.059648609797</v>
      </c>
      <c r="X4815" s="43">
        <f>gp_need_index[[#This Row],[Combined weighted population 2025/26]]/gp_need_index[[#This Row],[Registered population 2025/26]]</f>
        <v>1.079076596584744</v>
      </c>
    </row>
    <row r="4816" spans="1:24" ht="13">
      <c r="A4816" s="8" t="s">
        <v>904</v>
      </c>
      <c r="B4816" s="3" t="s">
        <v>8241</v>
      </c>
      <c r="C4816" s="74" t="s">
        <v>6431</v>
      </c>
      <c r="D4816" s="74" t="s">
        <v>6798</v>
      </c>
      <c r="E4816" s="74" t="s">
        <v>6455</v>
      </c>
      <c r="F4816" s="41">
        <v>0.96024992482653937</v>
      </c>
      <c r="G4816" s="110">
        <v>17467.666666666664</v>
      </c>
      <c r="H4816" s="4">
        <v>10586.518782841582</v>
      </c>
      <c r="I4816" s="46">
        <v>25948.289561614478</v>
      </c>
      <c r="J4816" s="110">
        <v>24916.84310091758</v>
      </c>
      <c r="K4816" s="46">
        <v>24994.132255780882</v>
      </c>
      <c r="L4816" s="110">
        <f>$L$1*gp_need_index[[#This Row],[Normalised weighted population (base year)]]</f>
        <v>10541.39922056346</v>
      </c>
      <c r="M4816" s="4">
        <f>$M$1*gp_need_index[[#This Row],[Normalised travel time adjusted wp (base year)]]</f>
        <v>14840.35600574602</v>
      </c>
      <c r="N4816" s="115">
        <v>25381.75522630948</v>
      </c>
      <c r="O4816" s="43">
        <f>gp_need_index[[#This Row],[Combined weighted population (base year)]]/gp_need_index[[#This Row],[Registered population (base year)]]</f>
        <v>1.4530707340978275</v>
      </c>
      <c r="P4816" s="77">
        <v>17634.595455287104</v>
      </c>
      <c r="Q4816" s="4">
        <v>10799.484782195763</v>
      </c>
      <c r="R4816" s="46">
        <v>26205.092285215505</v>
      </c>
      <c r="S4816" s="110">
        <v>25163.437896950716</v>
      </c>
      <c r="T4816" s="46">
        <v>25241.163671503276</v>
      </c>
      <c r="U4816" s="110">
        <f>$L$1*gp_need_index[[#This Row],[Normalised weighted population 2025/26]]</f>
        <v>10645.724402536573</v>
      </c>
      <c r="V4816" s="4">
        <f>$M$1*gp_need_index[[#This Row],[Normalised travel time adjusted wp 2025/26]]</f>
        <v>14987.031798144288</v>
      </c>
      <c r="W4816" s="115">
        <v>25632.756200680858</v>
      </c>
      <c r="X4816" s="43">
        <f>gp_need_index[[#This Row],[Combined weighted population 2025/26]]/gp_need_index[[#This Row],[Registered population 2025/26]]</f>
        <v>1.453549431608639</v>
      </c>
    </row>
    <row r="4817" spans="1:24" ht="13">
      <c r="A4817" s="8" t="s">
        <v>854</v>
      </c>
      <c r="B4817" s="3" t="s">
        <v>8240</v>
      </c>
      <c r="C4817" s="74" t="s">
        <v>6431</v>
      </c>
      <c r="D4817" s="74" t="s">
        <v>6798</v>
      </c>
      <c r="E4817" s="74" t="s">
        <v>6455</v>
      </c>
      <c r="F4817" s="41">
        <v>0.96024992482653937</v>
      </c>
      <c r="G4817" s="110">
        <v>17930.833333333332</v>
      </c>
      <c r="H4817" s="4">
        <v>8075.0295374841635</v>
      </c>
      <c r="I4817" s="46">
        <v>19792.455759568114</v>
      </c>
      <c r="J4817" s="110">
        <v>19005.704155257888</v>
      </c>
      <c r="K4817" s="46">
        <v>19064.657643297782</v>
      </c>
      <c r="L4817" s="110">
        <f>$L$1*gp_need_index[[#This Row],[Normalised weighted population (base year)]]</f>
        <v>8040.613899483812</v>
      </c>
      <c r="M4817" s="4">
        <f>$M$1*gp_need_index[[#This Row],[Normalised travel time adjusted wp (base year)]]</f>
        <v>11319.709108475574</v>
      </c>
      <c r="N4817" s="115">
        <v>19360.323007959385</v>
      </c>
      <c r="O4817" s="43">
        <f>gp_need_index[[#This Row],[Combined weighted population (base year)]]/gp_need_index[[#This Row],[Registered population (base year)]]</f>
        <v>1.0797224338686278</v>
      </c>
      <c r="P4817" s="77">
        <v>18088.810435197887</v>
      </c>
      <c r="Q4817" s="4">
        <v>8231.9669106051988</v>
      </c>
      <c r="R4817" s="46">
        <v>19974.976300433224</v>
      </c>
      <c r="S4817" s="110">
        <v>19180.969490902909</v>
      </c>
      <c r="T4817" s="46">
        <v>19240.216391761798</v>
      </c>
      <c r="U4817" s="110">
        <f>$L$1*gp_need_index[[#This Row],[Normalised weighted population 2025/26]]</f>
        <v>8114.7622121363156</v>
      </c>
      <c r="V4817" s="4">
        <f>$M$1*gp_need_index[[#This Row],[Normalised travel time adjusted wp 2025/26]]</f>
        <v>11423.947747387578</v>
      </c>
      <c r="W4817" s="115">
        <v>19538.709959523894</v>
      </c>
      <c r="X4817" s="43">
        <f>gp_need_index[[#This Row],[Combined weighted population 2025/26]]/gp_need_index[[#This Row],[Registered population 2025/26]]</f>
        <v>1.0801544982474214</v>
      </c>
    </row>
    <row r="4818" spans="1:24" ht="13">
      <c r="A4818" s="8" t="s">
        <v>906</v>
      </c>
      <c r="B4818" s="3" t="s">
        <v>8239</v>
      </c>
      <c r="C4818" s="74" t="s">
        <v>6431</v>
      </c>
      <c r="D4818" s="74" t="s">
        <v>6798</v>
      </c>
      <c r="E4818" s="74" t="s">
        <v>6455</v>
      </c>
      <c r="F4818" s="41">
        <v>0.96024992482653937</v>
      </c>
      <c r="G4818" s="110">
        <v>10867.333333333332</v>
      </c>
      <c r="H4818" s="4">
        <v>6273.3279555022254</v>
      </c>
      <c r="I4818" s="46">
        <v>15376.36060006588</v>
      </c>
      <c r="J4818" s="110">
        <v>14765.149110319024</v>
      </c>
      <c r="K4818" s="46">
        <v>14810.948888868223</v>
      </c>
      <c r="L4818" s="110">
        <f>$L$1*gp_need_index[[#This Row],[Normalised weighted population (base year)]]</f>
        <v>6246.5911388786035</v>
      </c>
      <c r="M4818" s="4">
        <f>$M$1*gp_need_index[[#This Row],[Normalised travel time adjusted wp (base year)]]</f>
        <v>8794.0542221815067</v>
      </c>
      <c r="N4818" s="115">
        <v>15040.645361060109</v>
      </c>
      <c r="O4818" s="43">
        <f>gp_need_index[[#This Row],[Combined weighted population (base year)]]/gp_need_index[[#This Row],[Registered population (base year)]]</f>
        <v>1.3840235593883914</v>
      </c>
      <c r="P4818" s="77">
        <v>10963.403673522025</v>
      </c>
      <c r="Q4818" s="4">
        <v>6394.5642642661478</v>
      </c>
      <c r="R4818" s="46">
        <v>15516.494541026155</v>
      </c>
      <c r="S4818" s="110">
        <v>14899.712716591774</v>
      </c>
      <c r="T4818" s="46">
        <v>14945.735510307415</v>
      </c>
      <c r="U4818" s="110">
        <f>$L$1*gp_need_index[[#This Row],[Normalised weighted population 2025/26]]</f>
        <v>6303.5200479115283</v>
      </c>
      <c r="V4818" s="4">
        <f>$M$1*gp_need_index[[#This Row],[Normalised travel time adjusted wp 2025/26]]</f>
        <v>8874.0842638928643</v>
      </c>
      <c r="W4818" s="115">
        <v>15177.604311804393</v>
      </c>
      <c r="X4818" s="43">
        <f>gp_need_index[[#This Row],[Combined weighted population 2025/26]]/gp_need_index[[#This Row],[Registered population 2025/26]]</f>
        <v>1.3843879842224713</v>
      </c>
    </row>
    <row r="4819" spans="1:24" ht="13">
      <c r="A4819" s="8" t="s">
        <v>937</v>
      </c>
      <c r="B4819" s="3" t="s">
        <v>8238</v>
      </c>
      <c r="C4819" s="74" t="s">
        <v>6431</v>
      </c>
      <c r="D4819" s="74" t="s">
        <v>6798</v>
      </c>
      <c r="E4819" s="74" t="s">
        <v>6455</v>
      </c>
      <c r="F4819" s="41">
        <v>0.96024992482653937</v>
      </c>
      <c r="G4819" s="110">
        <v>17368.333333333336</v>
      </c>
      <c r="H4819" s="4">
        <v>7120.0388436471367</v>
      </c>
      <c r="I4819" s="46">
        <v>17451.707534335303</v>
      </c>
      <c r="J4819" s="110">
        <v>16758.000847940224</v>
      </c>
      <c r="K4819" s="46">
        <v>16809.982221242211</v>
      </c>
      <c r="L4819" s="110">
        <f>$L$1*gp_need_index[[#This Row],[Normalised weighted population (base year)]]</f>
        <v>7089.693359676593</v>
      </c>
      <c r="M4819" s="4">
        <f>$M$1*gp_need_index[[#This Row],[Normalised travel time adjusted wp (base year)]]</f>
        <v>9980.9874597985599</v>
      </c>
      <c r="N4819" s="115">
        <v>17070.680819475154</v>
      </c>
      <c r="O4819" s="43">
        <f>gp_need_index[[#This Row],[Combined weighted population (base year)]]/gp_need_index[[#This Row],[Registered population (base year)]]</f>
        <v>0.98286234446647069</v>
      </c>
      <c r="P4819" s="77">
        <v>17525.069104133567</v>
      </c>
      <c r="Q4819" s="4">
        <v>7268.1044028963897</v>
      </c>
      <c r="R4819" s="46">
        <v>17636.15121070213</v>
      </c>
      <c r="S4819" s="110">
        <v>16935.1128743062</v>
      </c>
      <c r="T4819" s="46">
        <v>16987.422688675801</v>
      </c>
      <c r="U4819" s="110">
        <f>$L$1*gp_need_index[[#This Row],[Normalised weighted population 2025/26]]</f>
        <v>7164.622939203382</v>
      </c>
      <c r="V4819" s="4">
        <f>$M$1*gp_need_index[[#This Row],[Normalised travel time adjusted wp 2025/26]]</f>
        <v>10086.343376122935</v>
      </c>
      <c r="W4819" s="115">
        <v>17250.966315326317</v>
      </c>
      <c r="X4819" s="43">
        <f>gp_need_index[[#This Row],[Combined weighted population 2025/26]]/gp_need_index[[#This Row],[Registered population 2025/26]]</f>
        <v>0.98435938898850917</v>
      </c>
    </row>
    <row r="4820" spans="1:24" ht="13">
      <c r="A4820" s="8" t="s">
        <v>897</v>
      </c>
      <c r="B4820" s="3" t="s">
        <v>8237</v>
      </c>
      <c r="C4820" s="74" t="s">
        <v>6431</v>
      </c>
      <c r="D4820" s="74" t="s">
        <v>6798</v>
      </c>
      <c r="E4820" s="74" t="s">
        <v>6455</v>
      </c>
      <c r="F4820" s="41">
        <v>0.96024992482653937</v>
      </c>
      <c r="G4820" s="110">
        <v>16907</v>
      </c>
      <c r="H4820" s="4">
        <v>4704.1738782302291</v>
      </c>
      <c r="I4820" s="46">
        <v>11530.255454544878</v>
      </c>
      <c r="J4820" s="110">
        <v>11071.926933457515</v>
      </c>
      <c r="K4820" s="46">
        <v>11106.270765536452</v>
      </c>
      <c r="L4820" s="110">
        <f>$L$1*gp_need_index[[#This Row],[Normalised weighted population (base year)]]</f>
        <v>4684.1247694892209</v>
      </c>
      <c r="M4820" s="4">
        <f>$M$1*gp_need_index[[#This Row],[Normalised travel time adjusted wp (base year)]]</f>
        <v>6594.3882496120241</v>
      </c>
      <c r="N4820" s="115">
        <v>11278.513019101245</v>
      </c>
      <c r="O4820" s="43">
        <f>gp_need_index[[#This Row],[Combined weighted population (base year)]]/gp_need_index[[#This Row],[Registered population (base year)]]</f>
        <v>0.6670913242503842</v>
      </c>
      <c r="P4820" s="77">
        <v>17040.668397723195</v>
      </c>
      <c r="Q4820" s="4">
        <v>4787.5970045482381</v>
      </c>
      <c r="R4820" s="46">
        <v>11617.167287039721</v>
      </c>
      <c r="S4820" s="110">
        <v>11155.384014077224</v>
      </c>
      <c r="T4820" s="46">
        <v>11189.841184296818</v>
      </c>
      <c r="U4820" s="110">
        <f>$L$1*gp_need_index[[#This Row],[Normalised weighted population 2025/26]]</f>
        <v>4719.4323885576532</v>
      </c>
      <c r="V4820" s="4">
        <f>$M$1*gp_need_index[[#This Row],[Normalised travel time adjusted wp 2025/26]]</f>
        <v>6644.008486604499</v>
      </c>
      <c r="W4820" s="115">
        <v>11363.440875162152</v>
      </c>
      <c r="X4820" s="43">
        <f>gp_need_index[[#This Row],[Combined weighted population 2025/26]]/gp_need_index[[#This Row],[Registered population 2025/26]]</f>
        <v>0.66684243891985029</v>
      </c>
    </row>
    <row r="4821" spans="1:24" ht="13">
      <c r="A4821" s="8" t="s">
        <v>856</v>
      </c>
      <c r="B4821" s="3" t="s">
        <v>8236</v>
      </c>
      <c r="C4821" s="74" t="s">
        <v>6431</v>
      </c>
      <c r="D4821" s="74" t="s">
        <v>6798</v>
      </c>
      <c r="E4821" s="74" t="s">
        <v>6455</v>
      </c>
      <c r="F4821" s="41">
        <v>0.96024992482653937</v>
      </c>
      <c r="G4821" s="110">
        <v>5561.1666666666661</v>
      </c>
      <c r="H4821" s="4">
        <v>2264.5497677983831</v>
      </c>
      <c r="I4821" s="46">
        <v>5550.5680674518089</v>
      </c>
      <c r="J4821" s="110">
        <v>5329.9325695151892</v>
      </c>
      <c r="K4821" s="46">
        <v>5346.4654016283002</v>
      </c>
      <c r="L4821" s="110">
        <f>$L$1*gp_need_index[[#This Row],[Normalised weighted population (base year)]]</f>
        <v>2254.8982953572545</v>
      </c>
      <c r="M4821" s="4">
        <f>$M$1*gp_need_index[[#This Row],[Normalised travel time adjusted wp (base year)]]</f>
        <v>3174.4830794922491</v>
      </c>
      <c r="N4821" s="115">
        <v>5429.3813748495031</v>
      </c>
      <c r="O4821" s="43">
        <f>gp_need_index[[#This Row],[Combined weighted population (base year)]]/gp_need_index[[#This Row],[Registered population (base year)]]</f>
        <v>0.97630258186522678</v>
      </c>
      <c r="P4821" s="77">
        <v>5604.1042800829955</v>
      </c>
      <c r="Q4821" s="4">
        <v>2304.9267897584955</v>
      </c>
      <c r="R4821" s="46">
        <v>5592.9352607510345</v>
      </c>
      <c r="S4821" s="110">
        <v>5370.6156636958822</v>
      </c>
      <c r="T4821" s="46">
        <v>5387.2046235985135</v>
      </c>
      <c r="U4821" s="110">
        <f>$L$1*gp_need_index[[#This Row],[Normalised weighted population 2025/26]]</f>
        <v>2272.1098151131691</v>
      </c>
      <c r="V4821" s="4">
        <f>$M$1*gp_need_index[[#This Row],[Normalised travel time adjusted wp 2025/26]]</f>
        <v>3198.6721391982624</v>
      </c>
      <c r="W4821" s="115">
        <v>5470.781954311431</v>
      </c>
      <c r="X4821" s="43">
        <f>gp_need_index[[#This Row],[Combined weighted population 2025/26]]/gp_need_index[[#This Row],[Registered population 2025/26]]</f>
        <v>0.97620987777736534</v>
      </c>
    </row>
    <row r="4822" spans="1:24" ht="13">
      <c r="A4822" s="8" t="s">
        <v>832</v>
      </c>
      <c r="B4822" s="3" t="s">
        <v>8235</v>
      </c>
      <c r="C4822" s="74" t="s">
        <v>6431</v>
      </c>
      <c r="D4822" s="74" t="s">
        <v>6798</v>
      </c>
      <c r="E4822" s="74" t="s">
        <v>6455</v>
      </c>
      <c r="F4822" s="41">
        <v>0.96024992482653937</v>
      </c>
      <c r="G4822" s="110">
        <v>9339.0833333333321</v>
      </c>
      <c r="H4822" s="4">
        <v>4623.9764640032054</v>
      </c>
      <c r="I4822" s="46">
        <v>11333.686046872512</v>
      </c>
      <c r="J4822" s="110">
        <v>10883.171174516927</v>
      </c>
      <c r="K4822" s="46">
        <v>10916.92950814307</v>
      </c>
      <c r="L4822" s="110">
        <f>$L$1*gp_need_index[[#This Row],[Normalised weighted population (base year)]]</f>
        <v>4604.269155272189</v>
      </c>
      <c r="M4822" s="4">
        <f>$M$1*gp_need_index[[#This Row],[Normalised travel time adjusted wp (base year)]]</f>
        <v>6481.966196406177</v>
      </c>
      <c r="N4822" s="115">
        <v>11086.235351678366</v>
      </c>
      <c r="O4822" s="43">
        <f>gp_need_index[[#This Row],[Combined weighted population (base year)]]/gp_need_index[[#This Row],[Registered population (base year)]]</f>
        <v>1.1870796047090668</v>
      </c>
      <c r="P4822" s="77">
        <v>9426.0697733837897</v>
      </c>
      <c r="Q4822" s="4">
        <v>4717.2886747573102</v>
      </c>
      <c r="R4822" s="46">
        <v>11446.563197330912</v>
      </c>
      <c r="S4822" s="110">
        <v>10991.56144975924</v>
      </c>
      <c r="T4822" s="46">
        <v>11025.51259867312</v>
      </c>
      <c r="U4822" s="110">
        <f>$L$1*gp_need_index[[#This Row],[Normalised weighted population 2025/26]]</f>
        <v>4650.1250912881724</v>
      </c>
      <c r="V4822" s="4">
        <f>$M$1*gp_need_index[[#This Row],[Normalised travel time adjusted wp 2025/26]]</f>
        <v>6546.4377973075198</v>
      </c>
      <c r="W4822" s="115">
        <v>11196.562888595692</v>
      </c>
      <c r="X4822" s="43">
        <f>gp_need_index[[#This Row],[Combined weighted population 2025/26]]/gp_need_index[[#This Row],[Registered population 2025/26]]</f>
        <v>1.1878294090513959</v>
      </c>
    </row>
    <row r="4823" spans="1:24" ht="13">
      <c r="A4823" s="8" t="s">
        <v>880</v>
      </c>
      <c r="B4823" s="3" t="s">
        <v>8234</v>
      </c>
      <c r="C4823" s="74" t="s">
        <v>6431</v>
      </c>
      <c r="D4823" s="74" t="s">
        <v>6798</v>
      </c>
      <c r="E4823" s="74" t="s">
        <v>6455</v>
      </c>
      <c r="F4823" s="41">
        <v>0.96024992482653937</v>
      </c>
      <c r="G4823" s="110">
        <v>14316.75</v>
      </c>
      <c r="H4823" s="4">
        <v>2934.4677067565904</v>
      </c>
      <c r="I4823" s="46">
        <v>7192.5832585816743</v>
      </c>
      <c r="J4823" s="110">
        <v>6906.6775333616779</v>
      </c>
      <c r="K4823" s="46">
        <v>6928.1012453184794</v>
      </c>
      <c r="L4823" s="110">
        <f>$L$1*gp_need_index[[#This Row],[Normalised weighted population (base year)]]</f>
        <v>2921.9610554990745</v>
      </c>
      <c r="M4823" s="4">
        <f>$M$1*gp_need_index[[#This Row],[Normalised travel time adjusted wp (base year)]]</f>
        <v>4113.58505557233</v>
      </c>
      <c r="N4823" s="115">
        <v>7035.5461110714041</v>
      </c>
      <c r="O4823" s="43">
        <f>gp_need_index[[#This Row],[Combined weighted population (base year)]]/gp_need_index[[#This Row],[Registered population (base year)]]</f>
        <v>0.49142061648568314</v>
      </c>
      <c r="P4823" s="77">
        <v>14490.073342807857</v>
      </c>
      <c r="Q4823" s="4">
        <v>2985.2897649748929</v>
      </c>
      <c r="R4823" s="46">
        <v>7243.844995110092</v>
      </c>
      <c r="S4823" s="110">
        <v>6955.9016120095694</v>
      </c>
      <c r="T4823" s="46">
        <v>6977.3872628462686</v>
      </c>
      <c r="U4823" s="110">
        <f>$L$1*gp_need_index[[#This Row],[Normalised weighted population 2025/26]]</f>
        <v>2942.7859514214924</v>
      </c>
      <c r="V4823" s="4">
        <f>$M$1*gp_need_index[[#This Row],[Normalised travel time adjusted wp 2025/26]]</f>
        <v>4142.8488059091178</v>
      </c>
      <c r="W4823" s="115">
        <v>7085.6347573306102</v>
      </c>
      <c r="X4823" s="43">
        <f>gp_need_index[[#This Row],[Combined weighted population 2025/26]]/gp_need_index[[#This Row],[Registered population 2025/26]]</f>
        <v>0.48899923345436774</v>
      </c>
    </row>
    <row r="4824" spans="1:24" ht="13">
      <c r="A4824" s="8" t="s">
        <v>868</v>
      </c>
      <c r="B4824" s="3" t="s">
        <v>8233</v>
      </c>
      <c r="C4824" s="74" t="s">
        <v>6431</v>
      </c>
      <c r="D4824" s="74" t="s">
        <v>6798</v>
      </c>
      <c r="E4824" s="74" t="s">
        <v>6455</v>
      </c>
      <c r="F4824" s="41">
        <v>0.96024992482653937</v>
      </c>
      <c r="G4824" s="110">
        <v>5136.25</v>
      </c>
      <c r="H4824" s="4">
        <v>2160.994315867702</v>
      </c>
      <c r="I4824" s="46">
        <v>5296.7464942320703</v>
      </c>
      <c r="J4824" s="110">
        <v>5086.2004229115819</v>
      </c>
      <c r="K4824" s="46">
        <v>5101.977226199223</v>
      </c>
      <c r="L4824" s="110">
        <f>$L$1*gp_need_index[[#This Row],[Normalised weighted population (base year)]]</f>
        <v>2151.7841949943995</v>
      </c>
      <c r="M4824" s="4">
        <f>$M$1*gp_need_index[[#This Row],[Normalised travel time adjusted wp (base year)]]</f>
        <v>3029.317345173803</v>
      </c>
      <c r="N4824" s="115">
        <v>5181.1015401682025</v>
      </c>
      <c r="O4824" s="43">
        <f>gp_need_index[[#This Row],[Combined weighted population (base year)]]/gp_need_index[[#This Row],[Registered population (base year)]]</f>
        <v>1.0087323514564521</v>
      </c>
      <c r="P4824" s="77">
        <v>5186.5032293399454</v>
      </c>
      <c r="Q4824" s="4">
        <v>2204.2428501448953</v>
      </c>
      <c r="R4824" s="46">
        <v>5348.6243531081791</v>
      </c>
      <c r="S4824" s="110">
        <v>5136.0161329975272</v>
      </c>
      <c r="T4824" s="46">
        <v>5151.8804530354519</v>
      </c>
      <c r="U4824" s="110">
        <f>$L$1*gp_need_index[[#This Row],[Normalised weighted population 2025/26]]</f>
        <v>2172.8593884025267</v>
      </c>
      <c r="V4824" s="4">
        <f>$M$1*gp_need_index[[#This Row],[Normalised travel time adjusted wp 2025/26]]</f>
        <v>3058.9475657594303</v>
      </c>
      <c r="W4824" s="115">
        <v>5231.806954161957</v>
      </c>
      <c r="X4824" s="43">
        <f>gp_need_index[[#This Row],[Combined weighted population 2025/26]]/gp_need_index[[#This Row],[Registered population 2025/26]]</f>
        <v>1.0087349265620291</v>
      </c>
    </row>
    <row r="4825" spans="1:24" ht="13">
      <c r="A4825" s="8" t="s">
        <v>932</v>
      </c>
      <c r="B4825" s="3" t="s">
        <v>8232</v>
      </c>
      <c r="C4825" s="74" t="s">
        <v>6431</v>
      </c>
      <c r="D4825" s="74" t="s">
        <v>6798</v>
      </c>
      <c r="E4825" s="74" t="s">
        <v>6455</v>
      </c>
      <c r="F4825" s="41">
        <v>0.96024992482653937</v>
      </c>
      <c r="G4825" s="110">
        <v>4319.166666666667</v>
      </c>
      <c r="H4825" s="4">
        <v>2398.0764947851776</v>
      </c>
      <c r="I4825" s="46">
        <v>5877.8513082545978</v>
      </c>
      <c r="J4825" s="110">
        <v>5644.2062768930537</v>
      </c>
      <c r="K4825" s="46">
        <v>5661.7139495644424</v>
      </c>
      <c r="L4825" s="110">
        <f>$L$1*gp_need_index[[#This Row],[Normalised weighted population (base year)]]</f>
        <v>2387.8559337137208</v>
      </c>
      <c r="M4825" s="4">
        <f>$M$1*gp_need_index[[#This Row],[Normalised travel time adjusted wp (base year)]]</f>
        <v>3361.6630397241061</v>
      </c>
      <c r="N4825" s="115">
        <v>5749.5189734378273</v>
      </c>
      <c r="O4825" s="43">
        <f>gp_need_index[[#This Row],[Combined weighted population (base year)]]/gp_need_index[[#This Row],[Registered population (base year)]]</f>
        <v>1.3311639529472106</v>
      </c>
      <c r="P4825" s="77">
        <v>4355.347696060473</v>
      </c>
      <c r="Q4825" s="4">
        <v>2441.0735857998798</v>
      </c>
      <c r="R4825" s="46">
        <v>5923.2972573235684</v>
      </c>
      <c r="S4825" s="110">
        <v>5687.8457460702029</v>
      </c>
      <c r="T4825" s="46">
        <v>5705.4145781971656</v>
      </c>
      <c r="U4825" s="110">
        <f>$L$1*gp_need_index[[#This Row],[Normalised weighted population 2025/26]]</f>
        <v>2406.3181869175733</v>
      </c>
      <c r="V4825" s="4">
        <f>$M$1*gp_need_index[[#This Row],[Normalised travel time adjusted wp 2025/26]]</f>
        <v>3387.6104452970485</v>
      </c>
      <c r="W4825" s="115">
        <v>5793.9286322146218</v>
      </c>
      <c r="X4825" s="43">
        <f>gp_need_index[[#This Row],[Combined weighted population 2025/26]]/gp_need_index[[#This Row],[Registered population 2025/26]]</f>
        <v>1.3303022023833788</v>
      </c>
    </row>
    <row r="4826" spans="1:24" ht="13">
      <c r="A4826" s="8" t="s">
        <v>919</v>
      </c>
      <c r="B4826" s="3" t="s">
        <v>8231</v>
      </c>
      <c r="C4826" s="74" t="s">
        <v>6431</v>
      </c>
      <c r="D4826" s="74" t="s">
        <v>6798</v>
      </c>
      <c r="E4826" s="74" t="s">
        <v>6455</v>
      </c>
      <c r="F4826" s="41">
        <v>0.96024992482653937</v>
      </c>
      <c r="G4826" s="110">
        <v>53214.583333333343</v>
      </c>
      <c r="H4826" s="4">
        <v>24581.516623314936</v>
      </c>
      <c r="I4826" s="46">
        <v>60250.996979217336</v>
      </c>
      <c r="J4826" s="110">
        <v>57856.015320017497</v>
      </c>
      <c r="K4826" s="46">
        <v>58035.477963408208</v>
      </c>
      <c r="L4826" s="110">
        <f>$L$1*gp_need_index[[#This Row],[Normalised weighted population (base year)]]</f>
        <v>24476.750619217917</v>
      </c>
      <c r="M4826" s="4">
        <f>$M$1*gp_need_index[[#This Row],[Normalised travel time adjusted wp (base year)]]</f>
        <v>34458.773968494294</v>
      </c>
      <c r="N4826" s="115">
        <v>58935.524587712207</v>
      </c>
      <c r="O4826" s="43">
        <f>gp_need_index[[#This Row],[Combined weighted population (base year)]]/gp_need_index[[#This Row],[Registered population (base year)]]</f>
        <v>1.1075070196179717</v>
      </c>
      <c r="P4826" s="77">
        <v>53725.765377744974</v>
      </c>
      <c r="Q4826" s="4">
        <v>25101.244512611549</v>
      </c>
      <c r="R4826" s="46">
        <v>60908.500932486553</v>
      </c>
      <c r="S4826" s="110">
        <v>58487.383441717415</v>
      </c>
      <c r="T4826" s="46">
        <v>58668.041474144331</v>
      </c>
      <c r="U4826" s="110">
        <f>$L$1*gp_need_index[[#This Row],[Normalised weighted population 2025/26]]</f>
        <v>24743.859233219307</v>
      </c>
      <c r="V4826" s="4">
        <f>$M$1*gp_need_index[[#This Row],[Normalised travel time adjusted wp 2025/26]]</f>
        <v>34834.360830222504</v>
      </c>
      <c r="W4826" s="115">
        <v>59578.220063441811</v>
      </c>
      <c r="X4826" s="43">
        <f>gp_need_index[[#This Row],[Combined weighted population 2025/26]]/gp_need_index[[#This Row],[Registered population 2025/26]]</f>
        <v>1.1089319927701042</v>
      </c>
    </row>
    <row r="4827" spans="1:24" ht="13">
      <c r="A4827" s="8" t="s">
        <v>915</v>
      </c>
      <c r="B4827" s="3" t="s">
        <v>8230</v>
      </c>
      <c r="C4827" s="74" t="s">
        <v>6431</v>
      </c>
      <c r="D4827" s="74" t="s">
        <v>6798</v>
      </c>
      <c r="E4827" s="74" t="s">
        <v>6455</v>
      </c>
      <c r="F4827" s="41">
        <v>0.96024992482653937</v>
      </c>
      <c r="G4827" s="110">
        <v>6044.2500000000009</v>
      </c>
      <c r="H4827" s="4">
        <v>3071.9231842314748</v>
      </c>
      <c r="I4827" s="46">
        <v>7529.4961384916569</v>
      </c>
      <c r="J4827" s="110">
        <v>7230.1981009683323</v>
      </c>
      <c r="K4827" s="46">
        <v>7252.6253361704321</v>
      </c>
      <c r="L4827" s="110">
        <f>$L$1*gp_need_index[[#This Row],[Normalised weighted population (base year)]]</f>
        <v>3058.830700076137</v>
      </c>
      <c r="M4827" s="4">
        <f>$M$1*gp_need_index[[#This Row],[Normalised travel time adjusted wp (base year)]]</f>
        <v>4306.272402802404</v>
      </c>
      <c r="N4827" s="115">
        <v>7365.103102878541</v>
      </c>
      <c r="O4827" s="43">
        <f>gp_need_index[[#This Row],[Combined weighted population (base year)]]/gp_need_index[[#This Row],[Registered population (base year)]]</f>
        <v>1.2185305212190991</v>
      </c>
      <c r="P4827" s="77">
        <v>6099.6798509514574</v>
      </c>
      <c r="Q4827" s="4">
        <v>3132.9949281280819</v>
      </c>
      <c r="R4827" s="46">
        <v>7602.2535219514202</v>
      </c>
      <c r="S4827" s="110">
        <v>7300.0633729661458</v>
      </c>
      <c r="T4827" s="46">
        <v>7322.6120836101445</v>
      </c>
      <c r="U4827" s="110">
        <f>$L$1*gp_need_index[[#This Row],[Normalised weighted population 2025/26]]</f>
        <v>3088.3881251800854</v>
      </c>
      <c r="V4827" s="4">
        <f>$M$1*gp_need_index[[#This Row],[Normalised travel time adjusted wp 2025/26]]</f>
        <v>4347.8272860470242</v>
      </c>
      <c r="W4827" s="115">
        <v>7436.2154112271091</v>
      </c>
      <c r="X4827" s="43">
        <f>gp_need_index[[#This Row],[Combined weighted population 2025/26]]/gp_need_index[[#This Row],[Registered population 2025/26]]</f>
        <v>1.2191156901566191</v>
      </c>
    </row>
    <row r="4828" spans="1:24" ht="13">
      <c r="A4828" s="8" t="s">
        <v>841</v>
      </c>
      <c r="B4828" s="3" t="s">
        <v>8152</v>
      </c>
      <c r="C4828" s="74" t="s">
        <v>6431</v>
      </c>
      <c r="D4828" s="74" t="s">
        <v>6798</v>
      </c>
      <c r="E4828" s="74" t="s">
        <v>6455</v>
      </c>
      <c r="F4828" s="41">
        <v>0.96024992482653937</v>
      </c>
      <c r="G4828" s="110">
        <v>11258.166666666666</v>
      </c>
      <c r="H4828" s="4">
        <v>6944.3001484999158</v>
      </c>
      <c r="I4828" s="46">
        <v>17020.959840744908</v>
      </c>
      <c r="J4828" s="110">
        <v>16344.375407550844</v>
      </c>
      <c r="K4828" s="46">
        <v>16395.073762751854</v>
      </c>
      <c r="L4828" s="110">
        <f>$L$1*gp_need_index[[#This Row],[Normalised weighted population (base year)]]</f>
        <v>6914.7036598471923</v>
      </c>
      <c r="M4828" s="4">
        <f>$M$1*gp_need_index[[#This Row],[Normalised travel time adjusted wp (base year)]]</f>
        <v>9734.6340688994587</v>
      </c>
      <c r="N4828" s="115">
        <v>16649.33772874665</v>
      </c>
      <c r="O4828" s="43">
        <f>gp_need_index[[#This Row],[Combined weighted population (base year)]]/gp_need_index[[#This Row],[Registered population (base year)]]</f>
        <v>1.4788675831245452</v>
      </c>
      <c r="P4828" s="77">
        <v>11361.360545028723</v>
      </c>
      <c r="Q4828" s="4">
        <v>7083.9880452544603</v>
      </c>
      <c r="R4828" s="46">
        <v>17189.390440116229</v>
      </c>
      <c r="S4828" s="110">
        <v>16506.110877935644</v>
      </c>
      <c r="T4828" s="46">
        <v>16557.09557478398</v>
      </c>
      <c r="U4828" s="110">
        <f>$L$1*gp_need_index[[#This Row],[Normalised weighted population 2025/26]]</f>
        <v>6983.1279844916335</v>
      </c>
      <c r="V4828" s="4">
        <f>$M$1*gp_need_index[[#This Row],[Normalised travel time adjusted wp 2025/26]]</f>
        <v>9830.8351030720569</v>
      </c>
      <c r="W4828" s="115">
        <v>16813.96308756369</v>
      </c>
      <c r="X4828" s="43">
        <f>gp_need_index[[#This Row],[Combined weighted population 2025/26]]/gp_need_index[[#This Row],[Registered population 2025/26]]</f>
        <v>1.4799251393285646</v>
      </c>
    </row>
    <row r="4829" spans="1:24" ht="13">
      <c r="A4829" s="8" t="s">
        <v>894</v>
      </c>
      <c r="B4829" s="3" t="s">
        <v>8229</v>
      </c>
      <c r="C4829" s="74" t="s">
        <v>6431</v>
      </c>
      <c r="D4829" s="74" t="s">
        <v>6798</v>
      </c>
      <c r="E4829" s="74" t="s">
        <v>6455</v>
      </c>
      <c r="F4829" s="41">
        <v>0.96024992482653937</v>
      </c>
      <c r="G4829" s="110">
        <v>6992.0833333333321</v>
      </c>
      <c r="H4829" s="4">
        <v>2038.7695512703867</v>
      </c>
      <c r="I4829" s="46">
        <v>4997.165144741467</v>
      </c>
      <c r="J4829" s="110">
        <v>4798.5274545837965</v>
      </c>
      <c r="K4829" s="46">
        <v>4813.4119297177858</v>
      </c>
      <c r="L4829" s="110">
        <f>$L$1*gp_need_index[[#This Row],[Normalised weighted population (base year)]]</f>
        <v>2030.0803502566998</v>
      </c>
      <c r="M4829" s="4">
        <f>$M$1*gp_need_index[[#This Row],[Normalised travel time adjusted wp (base year)]]</f>
        <v>2857.9806615528823</v>
      </c>
      <c r="N4829" s="115">
        <v>4888.0610118095819</v>
      </c>
      <c r="O4829" s="43">
        <f>gp_need_index[[#This Row],[Combined weighted population (base year)]]/gp_need_index[[#This Row],[Registered population (base year)]]</f>
        <v>0.69908506217406585</v>
      </c>
      <c r="P4829" s="77">
        <v>7050.6895864689814</v>
      </c>
      <c r="Q4829" s="4">
        <v>2073.5632451783144</v>
      </c>
      <c r="R4829" s="46">
        <v>5031.5285677990123</v>
      </c>
      <c r="S4829" s="110">
        <v>4831.5249289915864</v>
      </c>
      <c r="T4829" s="46">
        <v>4846.4487251323899</v>
      </c>
      <c r="U4829" s="110">
        <f>$L$1*gp_need_index[[#This Row],[Normalised weighted population 2025/26]]</f>
        <v>2044.0403671655047</v>
      </c>
      <c r="V4829" s="4">
        <f>$M$1*gp_need_index[[#This Row],[Normalised travel time adjusted wp 2025/26]]</f>
        <v>2877.5963777627671</v>
      </c>
      <c r="W4829" s="115">
        <v>4921.6367449282716</v>
      </c>
      <c r="X4829" s="43">
        <f>gp_need_index[[#This Row],[Combined weighted population 2025/26]]/gp_need_index[[#This Row],[Registered population 2025/26]]</f>
        <v>0.69803622533225862</v>
      </c>
    </row>
    <row r="4830" spans="1:24" ht="13">
      <c r="A4830" s="8" t="s">
        <v>834</v>
      </c>
      <c r="B4830" s="3" t="s">
        <v>8228</v>
      </c>
      <c r="C4830" s="74" t="s">
        <v>6431</v>
      </c>
      <c r="D4830" s="74" t="s">
        <v>6798</v>
      </c>
      <c r="E4830" s="74" t="s">
        <v>6455</v>
      </c>
      <c r="F4830" s="41">
        <v>0.96024992482653937</v>
      </c>
      <c r="G4830" s="110">
        <v>6686.333333333333</v>
      </c>
      <c r="H4830" s="4">
        <v>2149.9887739101036</v>
      </c>
      <c r="I4830" s="46">
        <v>5269.7711498949766</v>
      </c>
      <c r="J4830" s="110">
        <v>5060.2973505397176</v>
      </c>
      <c r="K4830" s="46">
        <v>5075.9938055037819</v>
      </c>
      <c r="L4830" s="110">
        <f>$L$1*gp_need_index[[#This Row],[Normalised weighted population (base year)]]</f>
        <v>2140.8255584686945</v>
      </c>
      <c r="M4830" s="4">
        <f>$M$1*gp_need_index[[#This Row],[Normalised travel time adjusted wp (base year)]]</f>
        <v>3013.8895955955704</v>
      </c>
      <c r="N4830" s="115">
        <v>5154.7151540642644</v>
      </c>
      <c r="O4830" s="43">
        <f>gp_need_index[[#This Row],[Combined weighted population (base year)]]/gp_need_index[[#This Row],[Registered population (base year)]]</f>
        <v>0.77093302069857894</v>
      </c>
      <c r="P4830" s="77">
        <v>6741.7499050584365</v>
      </c>
      <c r="Q4830" s="4">
        <v>2188.9228115696528</v>
      </c>
      <c r="R4830" s="46">
        <v>5311.4500774113276</v>
      </c>
      <c r="S4830" s="110">
        <v>5100.3195375541436</v>
      </c>
      <c r="T4830" s="46">
        <v>5116.073596603841</v>
      </c>
      <c r="U4830" s="110">
        <f>$L$1*gp_need_index[[#This Row],[Normalised weighted population 2025/26]]</f>
        <v>2157.757472728073</v>
      </c>
      <c r="V4830" s="4">
        <f>$M$1*gp_need_index[[#This Row],[Normalised travel time adjusted wp 2025/26]]</f>
        <v>3037.6871158484782</v>
      </c>
      <c r="W4830" s="115">
        <v>5195.4445885765508</v>
      </c>
      <c r="X4830" s="43">
        <f>gp_need_index[[#This Row],[Combined weighted population 2025/26]]/gp_need_index[[#This Row],[Registered population 2025/26]]</f>
        <v>0.77063739559343936</v>
      </c>
    </row>
    <row r="4831" spans="1:24" ht="13">
      <c r="A4831" s="8" t="s">
        <v>908</v>
      </c>
      <c r="B4831" s="3" t="s">
        <v>8227</v>
      </c>
      <c r="C4831" s="74" t="s">
        <v>6431</v>
      </c>
      <c r="D4831" s="74" t="s">
        <v>6798</v>
      </c>
      <c r="E4831" s="74" t="s">
        <v>6455</v>
      </c>
      <c r="F4831" s="41">
        <v>0.96024992482653937</v>
      </c>
      <c r="G4831" s="110">
        <v>6610.5</v>
      </c>
      <c r="H4831" s="4">
        <v>2083.7328372364545</v>
      </c>
      <c r="I4831" s="46">
        <v>5107.3732677157723</v>
      </c>
      <c r="J4831" s="110">
        <v>4904.354796385147</v>
      </c>
      <c r="K4831" s="46">
        <v>4919.5675356485899</v>
      </c>
      <c r="L4831" s="110">
        <f>$L$1*gp_need_index[[#This Row],[Normalised weighted population (base year)]]</f>
        <v>2074.8520034657686</v>
      </c>
      <c r="M4831" s="4">
        <f>$M$1*gp_need_index[[#This Row],[Normalised travel time adjusted wp (base year)]]</f>
        <v>2921.0109347344787</v>
      </c>
      <c r="N4831" s="115">
        <v>4995.8629382002473</v>
      </c>
      <c r="O4831" s="43">
        <f>gp_need_index[[#This Row],[Combined weighted population (base year)]]/gp_need_index[[#This Row],[Registered population (base year)]]</f>
        <v>0.75574660588461495</v>
      </c>
      <c r="P4831" s="77">
        <v>6671.9358709407161</v>
      </c>
      <c r="Q4831" s="4">
        <v>2124.1085441653431</v>
      </c>
      <c r="R4831" s="46">
        <v>5154.1774025584782</v>
      </c>
      <c r="S4831" s="110">
        <v>4949.298463349427</v>
      </c>
      <c r="T4831" s="46">
        <v>4964.5860428181386</v>
      </c>
      <c r="U4831" s="110">
        <f>$L$1*gp_need_index[[#This Row],[Normalised weighted population 2025/26]]</f>
        <v>2093.8660147507326</v>
      </c>
      <c r="V4831" s="4">
        <f>$M$1*gp_need_index[[#This Row],[Normalised travel time adjusted wp 2025/26]]</f>
        <v>2947.7408354330237</v>
      </c>
      <c r="W4831" s="115">
        <v>5041.6068501837563</v>
      </c>
      <c r="X4831" s="43">
        <f>gp_need_index[[#This Row],[Combined weighted population 2025/26]]/gp_need_index[[#This Row],[Registered population 2025/26]]</f>
        <v>0.75564378131124188</v>
      </c>
    </row>
    <row r="4832" spans="1:24" ht="13">
      <c r="A4832" s="8" t="s">
        <v>926</v>
      </c>
      <c r="B4832" s="3" t="s">
        <v>8226</v>
      </c>
      <c r="C4832" s="74" t="s">
        <v>6431</v>
      </c>
      <c r="D4832" s="74" t="s">
        <v>6798</v>
      </c>
      <c r="E4832" s="74" t="s">
        <v>6455</v>
      </c>
      <c r="F4832" s="41">
        <v>0.96024992482653937</v>
      </c>
      <c r="G4832" s="110">
        <v>7452.5</v>
      </c>
      <c r="H4832" s="4">
        <v>3455.4705166541526</v>
      </c>
      <c r="I4832" s="46">
        <v>8469.597171365569</v>
      </c>
      <c r="J4832" s="110">
        <v>8132.9300471148581</v>
      </c>
      <c r="K4832" s="46">
        <v>8158.1574520215709</v>
      </c>
      <c r="L4832" s="110">
        <f>$L$1*gp_need_index[[#This Row],[Normalised weighted population (base year)]]</f>
        <v>3440.7433603174454</v>
      </c>
      <c r="M4832" s="4">
        <f>$M$1*gp_need_index[[#This Row],[Normalised travel time adjusted wp (base year)]]</f>
        <v>4843.9353565046349</v>
      </c>
      <c r="N4832" s="115">
        <v>8284.6787168220799</v>
      </c>
      <c r="O4832" s="43">
        <f>gp_need_index[[#This Row],[Combined weighted population (base year)]]/gp_need_index[[#This Row],[Registered population (base year)]]</f>
        <v>1.1116643699190982</v>
      </c>
      <c r="P4832" s="77">
        <v>7518.2456928016245</v>
      </c>
      <c r="Q4832" s="4">
        <v>3522.6895354413568</v>
      </c>
      <c r="R4832" s="46">
        <v>8547.8526272467825</v>
      </c>
      <c r="S4832" s="110">
        <v>8208.0748427420604</v>
      </c>
      <c r="T4832" s="46">
        <v>8233.428253406777</v>
      </c>
      <c r="U4832" s="110">
        <f>$L$1*gp_need_index[[#This Row],[Normalised weighted population 2025/26]]</f>
        <v>3472.5343575495472</v>
      </c>
      <c r="V4832" s="4">
        <f>$M$1*gp_need_index[[#This Row],[Normalised travel time adjusted wp 2025/26]]</f>
        <v>4888.627665801986</v>
      </c>
      <c r="W4832" s="115">
        <v>8361.1620233515332</v>
      </c>
      <c r="X4832" s="43">
        <f>gp_need_index[[#This Row],[Combined weighted population 2025/26]]/gp_need_index[[#This Row],[Registered population 2025/26]]</f>
        <v>1.1121160926354086</v>
      </c>
    </row>
    <row r="4833" spans="1:24" ht="13">
      <c r="A4833" s="8" t="s">
        <v>803</v>
      </c>
      <c r="B4833" s="3" t="s">
        <v>8225</v>
      </c>
      <c r="C4833" s="74" t="s">
        <v>6431</v>
      </c>
      <c r="D4833" s="74" t="s">
        <v>6798</v>
      </c>
      <c r="E4833" s="74" t="s">
        <v>6455</v>
      </c>
      <c r="F4833" s="41">
        <v>0.96024992482653937</v>
      </c>
      <c r="G4833" s="110">
        <v>16298.833333333332</v>
      </c>
      <c r="H4833" s="4">
        <v>5256.8762157939736</v>
      </c>
      <c r="I4833" s="46">
        <v>12884.967101562399</v>
      </c>
      <c r="J4833" s="110">
        <v>12372.788690667727</v>
      </c>
      <c r="K4833" s="46">
        <v>12411.167644908872</v>
      </c>
      <c r="L4833" s="110">
        <f>$L$1*gp_need_index[[#This Row],[Normalised weighted population (base year)]]</f>
        <v>5234.4714991281589</v>
      </c>
      <c r="M4833" s="4">
        <f>$M$1*gp_need_index[[#This Row],[Normalised travel time adjusted wp (base year)]]</f>
        <v>7369.1754693681642</v>
      </c>
      <c r="N4833" s="115">
        <v>12603.646968496323</v>
      </c>
      <c r="O4833" s="43">
        <f>gp_need_index[[#This Row],[Combined weighted population (base year)]]/gp_need_index[[#This Row],[Registered population (base year)]]</f>
        <v>0.77328522298096947</v>
      </c>
      <c r="P4833" s="77">
        <v>16440.104828663723</v>
      </c>
      <c r="Q4833" s="4">
        <v>5357.4952915183712</v>
      </c>
      <c r="R4833" s="46">
        <v>13000.032998176184</v>
      </c>
      <c r="S4833" s="110">
        <v>12483.280709241211</v>
      </c>
      <c r="T4833" s="46">
        <v>12521.839536777268</v>
      </c>
      <c r="U4833" s="110">
        <f>$L$1*gp_need_index[[#This Row],[Normalised weighted population 2025/26]]</f>
        <v>5281.2166053902811</v>
      </c>
      <c r="V4833" s="4">
        <f>$M$1*gp_need_index[[#This Row],[Normalised travel time adjusted wp 2025/26]]</f>
        <v>7434.8873035838351</v>
      </c>
      <c r="W4833" s="115">
        <v>12716.103908974117</v>
      </c>
      <c r="X4833" s="43">
        <f>gp_need_index[[#This Row],[Combined weighted population 2025/26]]/gp_need_index[[#This Row],[Registered population 2025/26]]</f>
        <v>0.77348070717914641</v>
      </c>
    </row>
    <row r="4834" spans="1:24" ht="13">
      <c r="A4834" s="8" t="s">
        <v>825</v>
      </c>
      <c r="B4834" s="3" t="s">
        <v>8224</v>
      </c>
      <c r="C4834" s="74" t="s">
        <v>6431</v>
      </c>
      <c r="D4834" s="74" t="s">
        <v>6798</v>
      </c>
      <c r="E4834" s="74" t="s">
        <v>6455</v>
      </c>
      <c r="F4834" s="41">
        <v>0.96024992482653937</v>
      </c>
      <c r="G4834" s="110">
        <v>14578.416666666668</v>
      </c>
      <c r="H4834" s="4">
        <v>6304.7152858544814</v>
      </c>
      <c r="I4834" s="46">
        <v>15453.293117095598</v>
      </c>
      <c r="J4834" s="110">
        <v>14839.023554013525</v>
      </c>
      <c r="K4834" s="46">
        <v>14885.052482511457</v>
      </c>
      <c r="L4834" s="110">
        <f>$L$1*gp_need_index[[#This Row],[Normalised weighted population (base year)]]</f>
        <v>6277.8446969648649</v>
      </c>
      <c r="M4834" s="4">
        <f>$M$1*gp_need_index[[#This Row],[Normalised travel time adjusted wp (base year)]]</f>
        <v>8838.0534976801155</v>
      </c>
      <c r="N4834" s="115">
        <v>15115.89819464498</v>
      </c>
      <c r="O4834" s="43">
        <f>gp_need_index[[#This Row],[Combined weighted population (base year)]]/gp_need_index[[#This Row],[Registered population (base year)]]</f>
        <v>1.0368683060902804</v>
      </c>
      <c r="P4834" s="77">
        <v>14710.904640148809</v>
      </c>
      <c r="Q4834" s="4">
        <v>6433.6747951226153</v>
      </c>
      <c r="R4834" s="46">
        <v>15611.396760075268</v>
      </c>
      <c r="S4834" s="110">
        <v>14990.842565299556</v>
      </c>
      <c r="T4834" s="46">
        <v>15037.146844323552</v>
      </c>
      <c r="U4834" s="110">
        <f>$L$1*gp_need_index[[#This Row],[Normalised weighted population 2025/26]]</f>
        <v>6342.0737327522411</v>
      </c>
      <c r="V4834" s="4">
        <f>$M$1*gp_need_index[[#This Row],[Normalised travel time adjusted wp 2025/26]]</f>
        <v>8928.3600725457491</v>
      </c>
      <c r="W4834" s="115">
        <v>15270.433805297991</v>
      </c>
      <c r="X4834" s="43">
        <f>gp_need_index[[#This Row],[Combined weighted population 2025/26]]/gp_need_index[[#This Row],[Registered population 2025/26]]</f>
        <v>1.0380349936891116</v>
      </c>
    </row>
    <row r="4835" spans="1:24" ht="13">
      <c r="A4835" s="8" t="s">
        <v>836</v>
      </c>
      <c r="B4835" s="3" t="s">
        <v>8223</v>
      </c>
      <c r="C4835" s="74" t="s">
        <v>6431</v>
      </c>
      <c r="D4835" s="74" t="s">
        <v>6798</v>
      </c>
      <c r="E4835" s="74" t="s">
        <v>6455</v>
      </c>
      <c r="F4835" s="41">
        <v>0.96024992482653937</v>
      </c>
      <c r="G4835" s="110">
        <v>11482.5</v>
      </c>
      <c r="H4835" s="4">
        <v>4395.2062992955161</v>
      </c>
      <c r="I4835" s="46">
        <v>10772.954554428119</v>
      </c>
      <c r="J4835" s="110">
        <v>10344.728801049327</v>
      </c>
      <c r="K4835" s="46">
        <v>10376.816948937279</v>
      </c>
      <c r="L4835" s="110">
        <f>$L$1*gp_need_index[[#This Row],[Normalised weighted population (base year)]]</f>
        <v>4376.4740051000272</v>
      </c>
      <c r="M4835" s="4">
        <f>$M$1*gp_need_index[[#This Row],[Normalised travel time adjusted wp (base year)]]</f>
        <v>6161.2724199725262</v>
      </c>
      <c r="N4835" s="115">
        <v>10537.746425072553</v>
      </c>
      <c r="O4835" s="43">
        <f>gp_need_index[[#This Row],[Combined weighted population (base year)]]/gp_need_index[[#This Row],[Registered population (base year)]]</f>
        <v>0.91772231004333149</v>
      </c>
      <c r="P4835" s="77">
        <v>11579.022489137045</v>
      </c>
      <c r="Q4835" s="4">
        <v>4476.9411986394753</v>
      </c>
      <c r="R4835" s="46">
        <v>10863.356875991394</v>
      </c>
      <c r="S4835" s="110">
        <v>10431.537623534607</v>
      </c>
      <c r="T4835" s="46">
        <v>10463.758949765299</v>
      </c>
      <c r="U4835" s="110">
        <f>$L$1*gp_need_index[[#This Row],[Normalised weighted population 2025/26]]</f>
        <v>4413.1996227867503</v>
      </c>
      <c r="V4835" s="4">
        <f>$M$1*gp_need_index[[#This Row],[Normalised travel time adjusted wp 2025/26]]</f>
        <v>6212.8945459553652</v>
      </c>
      <c r="W4835" s="115">
        <v>10626.094168742115</v>
      </c>
      <c r="X4835" s="43">
        <f>gp_need_index[[#This Row],[Combined weighted population 2025/26]]/gp_need_index[[#This Row],[Registered population 2025/26]]</f>
        <v>0.91770217898022666</v>
      </c>
    </row>
    <row r="4836" spans="1:24" ht="13">
      <c r="A4836" s="8" t="s">
        <v>893</v>
      </c>
      <c r="B4836" s="3" t="s">
        <v>8222</v>
      </c>
      <c r="C4836" s="74" t="s">
        <v>6431</v>
      </c>
      <c r="D4836" s="74" t="s">
        <v>6798</v>
      </c>
      <c r="E4836" s="74" t="s">
        <v>6455</v>
      </c>
      <c r="F4836" s="41">
        <v>0.96024992482653937</v>
      </c>
      <c r="G4836" s="110">
        <v>5115.5833333333339</v>
      </c>
      <c r="H4836" s="4">
        <v>2683.2500518613492</v>
      </c>
      <c r="I4836" s="46">
        <v>6576.8314155134149</v>
      </c>
      <c r="J4836" s="110">
        <v>6315.4018723435793</v>
      </c>
      <c r="K4836" s="46">
        <v>6334.9915158372833</v>
      </c>
      <c r="L4836" s="110">
        <f>$L$1*gp_need_index[[#This Row],[Normalised weighted population (base year)]]</f>
        <v>2671.814085959229</v>
      </c>
      <c r="M4836" s="4">
        <f>$M$1*gp_need_index[[#This Row],[Normalised travel time adjusted wp (base year)]]</f>
        <v>3761.4240184978439</v>
      </c>
      <c r="N4836" s="115">
        <v>6433.238104457073</v>
      </c>
      <c r="O4836" s="43">
        <f>gp_need_index[[#This Row],[Combined weighted population (base year)]]/gp_need_index[[#This Row],[Registered population (base year)]]</f>
        <v>1.2575766408764864</v>
      </c>
      <c r="P4836" s="77">
        <v>5161.7892520408241</v>
      </c>
      <c r="Q4836" s="4">
        <v>2733.465115035719</v>
      </c>
      <c r="R4836" s="46">
        <v>6632.7891600921539</v>
      </c>
      <c r="S4836" s="110">
        <v>6369.1352923687764</v>
      </c>
      <c r="T4836" s="46">
        <v>6388.8085173015825</v>
      </c>
      <c r="U4836" s="110">
        <f>$L$1*gp_need_index[[#This Row],[Normalised weighted population 2025/26]]</f>
        <v>2694.5467182464613</v>
      </c>
      <c r="V4836" s="4">
        <f>$M$1*gp_need_index[[#This Row],[Normalised travel time adjusted wp 2025/26]]</f>
        <v>3793.3780568584766</v>
      </c>
      <c r="W4836" s="115">
        <v>6487.9247751049379</v>
      </c>
      <c r="X4836" s="43">
        <f>gp_need_index[[#This Row],[Combined weighted population 2025/26]]/gp_need_index[[#This Row],[Registered population 2025/26]]</f>
        <v>1.256913922345783</v>
      </c>
    </row>
    <row r="4837" spans="1:24" ht="13">
      <c r="A4837" s="8" t="s">
        <v>888</v>
      </c>
      <c r="B4837" s="3" t="s">
        <v>8221</v>
      </c>
      <c r="C4837" s="74" t="s">
        <v>6431</v>
      </c>
      <c r="D4837" s="74" t="s">
        <v>6798</v>
      </c>
      <c r="E4837" s="74" t="s">
        <v>6455</v>
      </c>
      <c r="F4837" s="41">
        <v>0.96024992482653937</v>
      </c>
      <c r="G4837" s="110">
        <v>59357.583333333328</v>
      </c>
      <c r="H4837" s="4">
        <v>27936.220183313104</v>
      </c>
      <c r="I4837" s="46">
        <v>68473.607372097234</v>
      </c>
      <c r="J4837" s="110">
        <v>65751.776331658344</v>
      </c>
      <c r="K4837" s="46">
        <v>65955.730709139156</v>
      </c>
      <c r="L4837" s="110">
        <f>$L$1*gp_need_index[[#This Row],[Normalised weighted population (base year)]]</f>
        <v>27817.156489927962</v>
      </c>
      <c r="M4837" s="4">
        <f>$M$1*gp_need_index[[#This Row],[Normalised travel time adjusted wp (base year)]]</f>
        <v>39161.452549181929</v>
      </c>
      <c r="N4837" s="115">
        <v>66978.609039109899</v>
      </c>
      <c r="O4837" s="43">
        <f>gp_need_index[[#This Row],[Combined weighted population (base year)]]/gp_need_index[[#This Row],[Registered population (base year)]]</f>
        <v>1.1283917787383511</v>
      </c>
      <c r="P4837" s="77">
        <v>59890.668661448421</v>
      </c>
      <c r="Q4837" s="4">
        <v>28480.16155863637</v>
      </c>
      <c r="R4837" s="46">
        <v>69107.487717591794</v>
      </c>
      <c r="S4837" s="110">
        <v>66360.45988576852</v>
      </c>
      <c r="T4837" s="46">
        <v>66565.436573191284</v>
      </c>
      <c r="U4837" s="110">
        <f>$L$1*gp_need_index[[#This Row],[Normalised weighted population 2025/26]]</f>
        <v>28074.668098315884</v>
      </c>
      <c r="V4837" s="4">
        <f>$M$1*gp_need_index[[#This Row],[Normalised travel time adjusted wp 2025/26]]</f>
        <v>39523.46760090399</v>
      </c>
      <c r="W4837" s="115">
        <v>67598.135699219871</v>
      </c>
      <c r="X4837" s="43">
        <f>gp_need_index[[#This Row],[Combined weighted population 2025/26]]/gp_need_index[[#This Row],[Registered population 2025/26]]</f>
        <v>1.1286922856270052</v>
      </c>
    </row>
    <row r="4838" spans="1:24" ht="13">
      <c r="A4838" s="8" t="s">
        <v>896</v>
      </c>
      <c r="B4838" s="3" t="s">
        <v>8220</v>
      </c>
      <c r="C4838" s="74" t="s">
        <v>6431</v>
      </c>
      <c r="D4838" s="74" t="s">
        <v>6798</v>
      </c>
      <c r="E4838" s="74" t="s">
        <v>6455</v>
      </c>
      <c r="F4838" s="41">
        <v>0.96024992482653937</v>
      </c>
      <c r="G4838" s="110">
        <v>14185.166666666668</v>
      </c>
      <c r="H4838" s="4">
        <v>8484.9933581361875</v>
      </c>
      <c r="I4838" s="46">
        <v>20797.305431710211</v>
      </c>
      <c r="J4838" s="110">
        <v>19970.61097739431</v>
      </c>
      <c r="K4838" s="46">
        <v>20032.557494386652</v>
      </c>
      <c r="L4838" s="110">
        <f>$L$1*gp_need_index[[#This Row],[Normalised weighted population (base year)]]</f>
        <v>8448.8304613327182</v>
      </c>
      <c r="M4838" s="4">
        <f>$M$1*gp_need_index[[#This Row],[Normalised travel time adjusted wp (base year)]]</f>
        <v>11894.403129499055</v>
      </c>
      <c r="N4838" s="115">
        <v>20343.233590831773</v>
      </c>
      <c r="O4838" s="43">
        <f>gp_need_index[[#This Row],[Combined weighted population (base year)]]/gp_need_index[[#This Row],[Registered population (base year)]]</f>
        <v>1.4341201671345729</v>
      </c>
      <c r="P4838" s="77">
        <v>14317.381575070342</v>
      </c>
      <c r="Q4838" s="4">
        <v>8650.0314966522419</v>
      </c>
      <c r="R4838" s="46">
        <v>20989.415533368159</v>
      </c>
      <c r="S4838" s="110">
        <v>20155.084688069772</v>
      </c>
      <c r="T4838" s="46">
        <v>20217.340472631804</v>
      </c>
      <c r="U4838" s="110">
        <f>$L$1*gp_need_index[[#This Row],[Normalised weighted population 2025/26]]</f>
        <v>8526.8744985348949</v>
      </c>
      <c r="V4838" s="4">
        <f>$M$1*gp_need_index[[#This Row],[Normalised travel time adjusted wp 2025/26]]</f>
        <v>12004.118688050836</v>
      </c>
      <c r="W4838" s="115">
        <v>20530.993186585729</v>
      </c>
      <c r="X4838" s="43">
        <f>gp_need_index[[#This Row],[Combined weighted population 2025/26]]/gp_need_index[[#This Row],[Registered population 2025/26]]</f>
        <v>1.4339907809913113</v>
      </c>
    </row>
    <row r="4839" spans="1:24" ht="13">
      <c r="A4839" s="8" t="s">
        <v>786</v>
      </c>
      <c r="B4839" s="3" t="s">
        <v>8219</v>
      </c>
      <c r="C4839" s="74" t="s">
        <v>6431</v>
      </c>
      <c r="D4839" s="74" t="s">
        <v>6798</v>
      </c>
      <c r="E4839" s="74" t="s">
        <v>6455</v>
      </c>
      <c r="F4839" s="41">
        <v>0.96024992482653937</v>
      </c>
      <c r="G4839" s="110">
        <v>7502.083333333333</v>
      </c>
      <c r="H4839" s="4">
        <v>3306.1409346533983</v>
      </c>
      <c r="I4839" s="46">
        <v>8103.5800402052582</v>
      </c>
      <c r="J4839" s="110">
        <v>7781.4621244329437</v>
      </c>
      <c r="K4839" s="46">
        <v>7805.5993166431426</v>
      </c>
      <c r="L4839" s="110">
        <f>$L$1*gp_need_index[[#This Row],[Normalised weighted population (base year)]]</f>
        <v>3292.0502184452416</v>
      </c>
      <c r="M4839" s="4">
        <f>$M$1*gp_need_index[[#This Row],[Normalised travel time adjusted wp (base year)]]</f>
        <v>4634.602694414406</v>
      </c>
      <c r="N4839" s="115">
        <v>7926.6529128596476</v>
      </c>
      <c r="O4839" s="43">
        <f>gp_need_index[[#This Row],[Combined weighted population (base year)]]/gp_need_index[[#This Row],[Registered population (base year)]]</f>
        <v>1.0565935568377203</v>
      </c>
      <c r="P4839" s="77">
        <v>7568.1320401236135</v>
      </c>
      <c r="Q4839" s="4">
        <v>3370.1290240475346</v>
      </c>
      <c r="R4839" s="46">
        <v>8177.6625338503136</v>
      </c>
      <c r="S4839" s="110">
        <v>7852.5998333865709</v>
      </c>
      <c r="T4839" s="46">
        <v>7876.855239456313</v>
      </c>
      <c r="U4839" s="110">
        <f>$L$1*gp_need_index[[#This Row],[Normalised weighted population 2025/26]]</f>
        <v>3322.1459647915681</v>
      </c>
      <c r="V4839" s="4">
        <f>$M$1*gp_need_index[[#This Row],[Normalised travel time adjusted wp 2025/26]]</f>
        <v>4676.9111551060478</v>
      </c>
      <c r="W4839" s="115">
        <v>7999.0571198976158</v>
      </c>
      <c r="X4839" s="43">
        <f>gp_need_index[[#This Row],[Combined weighted population 2025/26]]/gp_need_index[[#This Row],[Registered population 2025/26]]</f>
        <v>1.0569394240863381</v>
      </c>
    </row>
    <row r="4840" spans="1:24" ht="13">
      <c r="A4840" s="8" t="s">
        <v>3947</v>
      </c>
      <c r="B4840" s="3" t="s">
        <v>8218</v>
      </c>
      <c r="C4840" s="74" t="s">
        <v>6431</v>
      </c>
      <c r="D4840" s="74" t="s">
        <v>6798</v>
      </c>
      <c r="E4840" s="74" t="s">
        <v>6455</v>
      </c>
      <c r="F4840" s="41">
        <v>0.96024992482653937</v>
      </c>
      <c r="G4840" s="110">
        <v>15598.916666666668</v>
      </c>
      <c r="H4840" s="4">
        <v>5699.7823350721519</v>
      </c>
      <c r="I4840" s="46">
        <v>13970.56062549476</v>
      </c>
      <c r="J4840" s="110">
        <v>13415.229790415953</v>
      </c>
      <c r="K4840" s="46">
        <v>13456.842275938248</v>
      </c>
      <c r="L4840" s="110">
        <f>$L$1*gp_need_index[[#This Row],[Normalised weighted population (base year)]]</f>
        <v>5675.4899600889948</v>
      </c>
      <c r="M4840" s="4">
        <f>$M$1*gp_need_index[[#This Row],[Normalised travel time adjusted wp (base year)]]</f>
        <v>7990.0485459705278</v>
      </c>
      <c r="N4840" s="115">
        <v>13665.538506059522</v>
      </c>
      <c r="O4840" s="43">
        <f>gp_need_index[[#This Row],[Combined weighted population (base year)]]/gp_need_index[[#This Row],[Registered population (base year)]]</f>
        <v>0.87605689536513887</v>
      </c>
      <c r="P4840" s="77">
        <v>15732.149417128454</v>
      </c>
      <c r="Q4840" s="4">
        <v>5805.2421183112556</v>
      </c>
      <c r="R4840" s="46">
        <v>14086.496579833673</v>
      </c>
      <c r="S4840" s="110">
        <v>13526.557281854588</v>
      </c>
      <c r="T4840" s="46">
        <v>13568.338621354669</v>
      </c>
      <c r="U4840" s="110">
        <f>$L$1*gp_need_index[[#This Row],[Normalised weighted population 2025/26]]</f>
        <v>5722.5885241697424</v>
      </c>
      <c r="V4840" s="4">
        <f>$M$1*gp_need_index[[#This Row],[Normalised travel time adjusted wp 2025/26]]</f>
        <v>8056.2499024483714</v>
      </c>
      <c r="W4840" s="115">
        <v>13778.838426618113</v>
      </c>
      <c r="X4840" s="43">
        <f>gp_need_index[[#This Row],[Combined weighted population 2025/26]]/gp_need_index[[#This Row],[Registered population 2025/26]]</f>
        <v>0.87583953478196286</v>
      </c>
    </row>
    <row r="4841" spans="1:24" ht="13">
      <c r="A4841" s="8" t="s">
        <v>848</v>
      </c>
      <c r="B4841" s="3" t="s">
        <v>8217</v>
      </c>
      <c r="C4841" s="74" t="s">
        <v>6431</v>
      </c>
      <c r="D4841" s="74" t="s">
        <v>6798</v>
      </c>
      <c r="E4841" s="74" t="s">
        <v>6455</v>
      </c>
      <c r="F4841" s="41">
        <v>0.96024992482653937</v>
      </c>
      <c r="G4841" s="110">
        <v>13546.916666666668</v>
      </c>
      <c r="H4841" s="4">
        <v>5447.5119205868905</v>
      </c>
      <c r="I4841" s="46">
        <v>13352.228395876307</v>
      </c>
      <c r="J4841" s="110">
        <v>12821.476313407009</v>
      </c>
      <c r="K4841" s="46">
        <v>12861.247044568636</v>
      </c>
      <c r="L4841" s="110">
        <f>$L$1*gp_need_index[[#This Row],[Normalised weighted population (base year)]]</f>
        <v>5424.2947178025252</v>
      </c>
      <c r="M4841" s="4">
        <f>$M$1*gp_need_index[[#This Row],[Normalised travel time adjusted wp (base year)]]</f>
        <v>7636.4117332019878</v>
      </c>
      <c r="N4841" s="115">
        <v>13060.706451004513</v>
      </c>
      <c r="O4841" s="43">
        <f>gp_need_index[[#This Row],[Combined weighted population (base year)]]/gp_need_index[[#This Row],[Registered population (base year)]]</f>
        <v>0.96410916021514204</v>
      </c>
      <c r="P4841" s="77">
        <v>13659.983447062707</v>
      </c>
      <c r="Q4841" s="4">
        <v>5551.0136343869935</v>
      </c>
      <c r="R4841" s="46">
        <v>13469.607809940784</v>
      </c>
      <c r="S4841" s="110">
        <v>12934.189886938606</v>
      </c>
      <c r="T4841" s="46">
        <v>12974.141499722566</v>
      </c>
      <c r="U4841" s="110">
        <f>$L$1*gp_need_index[[#This Row],[Normalised weighted population 2025/26]]</f>
        <v>5471.9796822003282</v>
      </c>
      <c r="V4841" s="4">
        <f>$M$1*gp_need_index[[#This Row],[Normalised travel time adjusted wp 2025/26]]</f>
        <v>7703.4432223696722</v>
      </c>
      <c r="W4841" s="115">
        <v>13175.422904570001</v>
      </c>
      <c r="X4841" s="43">
        <f>gp_need_index[[#This Row],[Combined weighted population 2025/26]]/gp_need_index[[#This Row],[Registered population 2025/26]]</f>
        <v>0.96452700368411504</v>
      </c>
    </row>
    <row r="4842" spans="1:24" ht="13">
      <c r="A4842" s="8" t="s">
        <v>905</v>
      </c>
      <c r="B4842" s="3" t="s">
        <v>8216</v>
      </c>
      <c r="C4842" s="74" t="s">
        <v>6431</v>
      </c>
      <c r="D4842" s="74" t="s">
        <v>6798</v>
      </c>
      <c r="E4842" s="74" t="s">
        <v>6455</v>
      </c>
      <c r="F4842" s="41">
        <v>0.96024992482653937</v>
      </c>
      <c r="G4842" s="110">
        <v>8024.166666666667</v>
      </c>
      <c r="H4842" s="4">
        <v>4147.4021698331535</v>
      </c>
      <c r="I4842" s="46">
        <v>10165.569498230518</v>
      </c>
      <c r="J4842" s="110">
        <v>9761.4873464948159</v>
      </c>
      <c r="K4842" s="46">
        <v>9791.7663470954813</v>
      </c>
      <c r="L4842" s="110">
        <f>$L$1*gp_need_index[[#This Row],[Normalised weighted population (base year)]]</f>
        <v>4129.7260126059546</v>
      </c>
      <c r="M4842" s="4">
        <f>$M$1*gp_need_index[[#This Row],[Normalised travel time adjusted wp (base year)]]</f>
        <v>5813.8965189467917</v>
      </c>
      <c r="N4842" s="115">
        <v>9943.6225315527463</v>
      </c>
      <c r="O4842" s="43">
        <f>gp_need_index[[#This Row],[Combined weighted population (base year)]]/gp_need_index[[#This Row],[Registered population (base year)]]</f>
        <v>1.2392093714677843</v>
      </c>
      <c r="P4842" s="77">
        <v>8101.00344766329</v>
      </c>
      <c r="Q4842" s="4">
        <v>4229.2396453637448</v>
      </c>
      <c r="R4842" s="46">
        <v>10262.305789417062</v>
      </c>
      <c r="S4842" s="110">
        <v>9854.3783628346937</v>
      </c>
      <c r="T4842" s="46">
        <v>9884.8169378069197</v>
      </c>
      <c r="U4842" s="110">
        <f>$L$1*gp_need_index[[#This Row],[Normalised weighted population 2025/26]]</f>
        <v>4169.0247826498398</v>
      </c>
      <c r="V4842" s="4">
        <f>$M$1*gp_need_index[[#This Row],[Normalised travel time adjusted wp 2025/26]]</f>
        <v>5869.145642163835</v>
      </c>
      <c r="W4842" s="115">
        <v>10038.170424813674</v>
      </c>
      <c r="X4842" s="43">
        <f>gp_need_index[[#This Row],[Combined weighted population 2025/26]]/gp_need_index[[#This Row],[Registered population 2025/26]]</f>
        <v>1.2391267933244929</v>
      </c>
    </row>
    <row r="4843" spans="1:24" ht="13">
      <c r="A4843" s="8" t="s">
        <v>882</v>
      </c>
      <c r="B4843" s="3" t="s">
        <v>8215</v>
      </c>
      <c r="C4843" s="74" t="s">
        <v>6431</v>
      </c>
      <c r="D4843" s="74" t="s">
        <v>6798</v>
      </c>
      <c r="E4843" s="74" t="s">
        <v>6455</v>
      </c>
      <c r="F4843" s="41">
        <v>0.96024992482653937</v>
      </c>
      <c r="G4843" s="110">
        <v>8022.583333333333</v>
      </c>
      <c r="H4843" s="4">
        <v>3574.3404006023611</v>
      </c>
      <c r="I4843" s="46">
        <v>8760.9554764056429</v>
      </c>
      <c r="J4843" s="110">
        <v>8412.7068376271764</v>
      </c>
      <c r="K4843" s="46">
        <v>8438.8020776605717</v>
      </c>
      <c r="L4843" s="110">
        <f>$L$1*gp_need_index[[#This Row],[Normalised weighted population (base year)]]</f>
        <v>3559.1066228500777</v>
      </c>
      <c r="M4843" s="4">
        <f>$M$1*gp_need_index[[#This Row],[Normalised travel time adjusted wp (base year)]]</f>
        <v>5010.5691132984439</v>
      </c>
      <c r="N4843" s="115">
        <v>8569.6757361485215</v>
      </c>
      <c r="O4843" s="43">
        <f>gp_need_index[[#This Row],[Combined weighted population (base year)]]/gp_need_index[[#This Row],[Registered population (base year)]]</f>
        <v>1.0681940442478239</v>
      </c>
      <c r="P4843" s="77">
        <v>8095.0369284242297</v>
      </c>
      <c r="Q4843" s="4">
        <v>3639.311019449402</v>
      </c>
      <c r="R4843" s="46">
        <v>8830.8361966026005</v>
      </c>
      <c r="S4843" s="110">
        <v>8479.80979394313</v>
      </c>
      <c r="T4843" s="46">
        <v>8506.0025497578063</v>
      </c>
      <c r="U4843" s="110">
        <f>$L$1*gp_need_index[[#This Row],[Normalised weighted population 2025/26]]</f>
        <v>3587.4954138594985</v>
      </c>
      <c r="V4843" s="4">
        <f>$M$1*gp_need_index[[#This Row],[Normalised travel time adjusted wp 2025/26]]</f>
        <v>5050.4696355278766</v>
      </c>
      <c r="W4843" s="115">
        <v>8637.9650493873742</v>
      </c>
      <c r="X4843" s="43">
        <f>gp_need_index[[#This Row],[Combined weighted population 2025/26]]/gp_need_index[[#This Row],[Registered population 2025/26]]</f>
        <v>1.0670692580853773</v>
      </c>
    </row>
    <row r="4844" spans="1:24" ht="13">
      <c r="A4844" s="8" t="s">
        <v>799</v>
      </c>
      <c r="B4844" s="3" t="s">
        <v>12844</v>
      </c>
      <c r="C4844" s="74" t="s">
        <v>6431</v>
      </c>
      <c r="D4844" s="74" t="s">
        <v>6798</v>
      </c>
      <c r="E4844" s="74" t="s">
        <v>6455</v>
      </c>
      <c r="F4844" s="41">
        <v>0.96024992482653937</v>
      </c>
      <c r="G4844" s="110">
        <v>9079</v>
      </c>
      <c r="H4844" s="4">
        <v>4848.0421696030071</v>
      </c>
      <c r="I4844" s="46">
        <v>11882.886584744747</v>
      </c>
      <c r="J4844" s="110">
        <v>11410.540949723436</v>
      </c>
      <c r="K4844" s="46">
        <v>11445.935123173311</v>
      </c>
      <c r="L4844" s="110">
        <f>$L$1*gp_need_index[[#This Row],[Normalised weighted population (base year)]]</f>
        <v>4827.3798966608483</v>
      </c>
      <c r="M4844" s="4">
        <f>$M$1*gp_need_index[[#This Row],[Normalised travel time adjusted wp (base year)]]</f>
        <v>6796.0651847505969</v>
      </c>
      <c r="N4844" s="115">
        <v>11623.445081411446</v>
      </c>
      <c r="O4844" s="43">
        <f>gp_need_index[[#This Row],[Combined weighted population (base year)]]/gp_need_index[[#This Row],[Registered population (base year)]]</f>
        <v>1.280256094438974</v>
      </c>
      <c r="P4844" s="77">
        <v>9158.5231245840969</v>
      </c>
      <c r="Q4844" s="4">
        <v>4937.4517592821121</v>
      </c>
      <c r="R4844" s="46">
        <v>11980.791826207882</v>
      </c>
      <c r="S4844" s="110">
        <v>11504.554450478536</v>
      </c>
      <c r="T4844" s="46">
        <v>11540.090151490753</v>
      </c>
      <c r="U4844" s="110">
        <f>$L$1*gp_need_index[[#This Row],[Normalised weighted population 2025/26]]</f>
        <v>4867.1535485463774</v>
      </c>
      <c r="V4844" s="4">
        <f>$M$1*gp_need_index[[#This Row],[Normalised travel time adjusted wp 2025/26]]</f>
        <v>6851.9700717721798</v>
      </c>
      <c r="W4844" s="115">
        <v>11719.123620318558</v>
      </c>
      <c r="X4844" s="43">
        <f>gp_need_index[[#This Row],[Combined weighted population 2025/26]]/gp_need_index[[#This Row],[Registered population 2025/26]]</f>
        <v>1.2795866168488539</v>
      </c>
    </row>
    <row r="4845" spans="1:24" ht="13">
      <c r="A4845" s="8" t="s">
        <v>847</v>
      </c>
      <c r="B4845" s="3" t="s">
        <v>8214</v>
      </c>
      <c r="C4845" s="74" t="s">
        <v>6431</v>
      </c>
      <c r="D4845" s="74" t="s">
        <v>6798</v>
      </c>
      <c r="E4845" s="74" t="s">
        <v>6455</v>
      </c>
      <c r="F4845" s="41">
        <v>0.96024992482653937</v>
      </c>
      <c r="G4845" s="110">
        <v>9516.3333333333339</v>
      </c>
      <c r="H4845" s="4">
        <v>4740.1875127385047</v>
      </c>
      <c r="I4845" s="46">
        <v>11618.527362955552</v>
      </c>
      <c r="J4845" s="110">
        <v>11156.690026873161</v>
      </c>
      <c r="K4845" s="46">
        <v>11191.296784228272</v>
      </c>
      <c r="L4845" s="110">
        <f>$L$1*gp_need_index[[#This Row],[Normalised weighted population (base year)]]</f>
        <v>4719.9849145021863</v>
      </c>
      <c r="M4845" s="4">
        <f>$M$1*gp_need_index[[#This Row],[Normalised travel time adjusted wp (base year)]]</f>
        <v>6644.8727543039595</v>
      </c>
      <c r="N4845" s="115">
        <v>11364.857668806146</v>
      </c>
      <c r="O4845" s="43">
        <f>gp_need_index[[#This Row],[Combined weighted population (base year)]]/gp_need_index[[#This Row],[Registered population (base year)]]</f>
        <v>1.1942475395431866</v>
      </c>
      <c r="P4845" s="77">
        <v>9604.7097326034364</v>
      </c>
      <c r="Q4845" s="4">
        <v>4838.0725255099178</v>
      </c>
      <c r="R4845" s="46">
        <v>11739.646804500202</v>
      </c>
      <c r="S4845" s="110">
        <v>11272.994961511442</v>
      </c>
      <c r="T4845" s="46">
        <v>11307.815412854332</v>
      </c>
      <c r="U4845" s="110">
        <f>$L$1*gp_need_index[[#This Row],[Normalised weighted population 2025/26]]</f>
        <v>4769.1892515997106</v>
      </c>
      <c r="V4845" s="4">
        <f>$M$1*gp_need_index[[#This Row],[Normalised travel time adjusted wp 2025/26]]</f>
        <v>6714.0561095177454</v>
      </c>
      <c r="W4845" s="115">
        <v>11483.245361117457</v>
      </c>
      <c r="X4845" s="43">
        <f>gp_need_index[[#This Row],[Combined weighted population 2025/26]]/gp_need_index[[#This Row],[Registered population 2025/26]]</f>
        <v>1.1955848412719108</v>
      </c>
    </row>
    <row r="4846" spans="1:24" ht="13">
      <c r="A4846" s="8" t="s">
        <v>910</v>
      </c>
      <c r="B4846" s="3" t="s">
        <v>8213</v>
      </c>
      <c r="C4846" s="74" t="s">
        <v>6431</v>
      </c>
      <c r="D4846" s="74" t="s">
        <v>6798</v>
      </c>
      <c r="E4846" s="74" t="s">
        <v>6455</v>
      </c>
      <c r="F4846" s="41">
        <v>0.96024992482653937</v>
      </c>
      <c r="G4846" s="110">
        <v>10613.25</v>
      </c>
      <c r="H4846" s="4">
        <v>3361.817361269801</v>
      </c>
      <c r="I4846" s="46">
        <v>8240.0468116939137</v>
      </c>
      <c r="J4846" s="110">
        <v>7912.5043314962459</v>
      </c>
      <c r="K4846" s="46">
        <v>7937.0480014209097</v>
      </c>
      <c r="L4846" s="110">
        <f>$L$1*gp_need_index[[#This Row],[Normalised weighted population (base year)]]</f>
        <v>3347.4893530821305</v>
      </c>
      <c r="M4846" s="4">
        <f>$M$1*gp_need_index[[#This Row],[Normalised travel time adjusted wp (base year)]]</f>
        <v>4712.65082421647</v>
      </c>
      <c r="N4846" s="115">
        <v>8060.140177298601</v>
      </c>
      <c r="O4846" s="43">
        <f>gp_need_index[[#This Row],[Combined weighted population (base year)]]/gp_need_index[[#This Row],[Registered population (base year)]]</f>
        <v>0.75944128116256571</v>
      </c>
      <c r="P4846" s="77">
        <v>10703.229284513898</v>
      </c>
      <c r="Q4846" s="4">
        <v>3422.4681184291462</v>
      </c>
      <c r="R4846" s="46">
        <v>8304.664036797556</v>
      </c>
      <c r="S4846" s="110">
        <v>7974.5530170445181</v>
      </c>
      <c r="T4846" s="46">
        <v>7999.1851167003188</v>
      </c>
      <c r="U4846" s="110">
        <f>$L$1*gp_need_index[[#This Row],[Normalised weighted population 2025/26]]</f>
        <v>3373.7398681584746</v>
      </c>
      <c r="V4846" s="4">
        <f>$M$1*gp_need_index[[#This Row],[Normalised travel time adjusted wp 2025/26]]</f>
        <v>4749.5449601072341</v>
      </c>
      <c r="W4846" s="115">
        <v>8123.2848282657087</v>
      </c>
      <c r="X4846" s="43">
        <f>gp_need_index[[#This Row],[Combined weighted population 2025/26]]/gp_need_index[[#This Row],[Registered population 2025/26]]</f>
        <v>0.75895644317542421</v>
      </c>
    </row>
    <row r="4847" spans="1:24" ht="13">
      <c r="A4847" s="8" t="s">
        <v>851</v>
      </c>
      <c r="B4847" s="3" t="s">
        <v>8212</v>
      </c>
      <c r="C4847" s="74" t="s">
        <v>6431</v>
      </c>
      <c r="D4847" s="74" t="s">
        <v>6798</v>
      </c>
      <c r="E4847" s="74" t="s">
        <v>6455</v>
      </c>
      <c r="F4847" s="41">
        <v>0.96024992482653937</v>
      </c>
      <c r="G4847" s="110">
        <v>10410.833333333334</v>
      </c>
      <c r="H4847" s="4">
        <v>5085.3709506159403</v>
      </c>
      <c r="I4847" s="46">
        <v>12464.595837555009</v>
      </c>
      <c r="J4847" s="110">
        <v>11969.127216005392</v>
      </c>
      <c r="K4847" s="46">
        <v>12006.254059210594</v>
      </c>
      <c r="L4847" s="110">
        <f>$L$1*gp_need_index[[#This Row],[Normalised weighted population (base year)]]</f>
        <v>5063.6971864617071</v>
      </c>
      <c r="M4847" s="4">
        <f>$M$1*gp_need_index[[#This Row],[Normalised travel time adjusted wp (base year)]]</f>
        <v>7128.7565701709036</v>
      </c>
      <c r="N4847" s="115">
        <v>12192.453756632611</v>
      </c>
      <c r="O4847" s="43">
        <f>gp_need_index[[#This Row],[Combined weighted population (base year)]]/gp_need_index[[#This Row],[Registered population (base year)]]</f>
        <v>1.1711313942174923</v>
      </c>
      <c r="P4847" s="77">
        <v>10500.701623875066</v>
      </c>
      <c r="Q4847" s="4">
        <v>5185.8552161003927</v>
      </c>
      <c r="R4847" s="46">
        <v>12583.546090987362</v>
      </c>
      <c r="S4847" s="110">
        <v>12083.349187921907</v>
      </c>
      <c r="T4847" s="46">
        <v>12120.67269191474</v>
      </c>
      <c r="U4847" s="110">
        <f>$L$1*gp_need_index[[#This Row],[Normalised weighted population 2025/26]]</f>
        <v>5112.0202986976883</v>
      </c>
      <c r="V4847" s="4">
        <f>$M$1*gp_need_index[[#This Row],[Normalised travel time adjusted wp 2025/26]]</f>
        <v>7196.6930452460683</v>
      </c>
      <c r="W4847" s="115">
        <v>12308.713343943757</v>
      </c>
      <c r="X4847" s="43">
        <f>gp_need_index[[#This Row],[Combined weighted population 2025/26]]/gp_need_index[[#This Row],[Registered population 2025/26]]</f>
        <v>1.1721800870865504</v>
      </c>
    </row>
    <row r="4848" spans="1:24" ht="13">
      <c r="A4848" s="8" t="s">
        <v>846</v>
      </c>
      <c r="B4848" s="3" t="s">
        <v>8211</v>
      </c>
      <c r="C4848" s="74" t="s">
        <v>6431</v>
      </c>
      <c r="D4848" s="74" t="s">
        <v>6798</v>
      </c>
      <c r="E4848" s="74" t="s">
        <v>6455</v>
      </c>
      <c r="F4848" s="41">
        <v>0.96024992482653937</v>
      </c>
      <c r="G4848" s="110">
        <v>9350.25</v>
      </c>
      <c r="H4848" s="4">
        <v>4860.3901033602551</v>
      </c>
      <c r="I4848" s="46">
        <v>11913.152224205001</v>
      </c>
      <c r="J4848" s="110">
        <v>11439.603527739973</v>
      </c>
      <c r="K4848" s="46">
        <v>11475.087849933168</v>
      </c>
      <c r="L4848" s="110">
        <f>$L$1*gp_need_index[[#This Row],[Normalised weighted population (base year)]]</f>
        <v>4839.6752037352744</v>
      </c>
      <c r="M4848" s="4">
        <f>$M$1*gp_need_index[[#This Row],[Normalised travel time adjusted wp (base year)]]</f>
        <v>6813.3747212140788</v>
      </c>
      <c r="N4848" s="115">
        <v>11653.049924949353</v>
      </c>
      <c r="O4848" s="43">
        <f>gp_need_index[[#This Row],[Combined weighted population (base year)]]/gp_need_index[[#This Row],[Registered population (base year)]]</f>
        <v>1.2462821769417238</v>
      </c>
      <c r="P4848" s="77">
        <v>9436.5835755689986</v>
      </c>
      <c r="Q4848" s="4">
        <v>4957.2627166722732</v>
      </c>
      <c r="R4848" s="46">
        <v>12028.86337565101</v>
      </c>
      <c r="S4848" s="110">
        <v>11550.715152217595</v>
      </c>
      <c r="T4848" s="46">
        <v>11586.393436143611</v>
      </c>
      <c r="U4848" s="110">
        <f>$L$1*gp_need_index[[#This Row],[Normalised weighted population 2025/26]]</f>
        <v>4886.6824424500701</v>
      </c>
      <c r="V4848" s="4">
        <f>$M$1*gp_need_index[[#This Row],[Normalised travel time adjusted wp 2025/26]]</f>
        <v>6879.4628137266391</v>
      </c>
      <c r="W4848" s="115">
        <v>11766.145256176709</v>
      </c>
      <c r="X4848" s="43">
        <f>gp_need_index[[#This Row],[Combined weighted population 2025/26]]/gp_need_index[[#This Row],[Registered population 2025/26]]</f>
        <v>1.2468649444952586</v>
      </c>
    </row>
    <row r="4849" spans="1:24" ht="13">
      <c r="A4849" s="8" t="s">
        <v>3945</v>
      </c>
      <c r="B4849" s="3" t="s">
        <v>8210</v>
      </c>
      <c r="C4849" s="74" t="s">
        <v>6431</v>
      </c>
      <c r="D4849" s="74" t="s">
        <v>6798</v>
      </c>
      <c r="E4849" s="74" t="s">
        <v>6455</v>
      </c>
      <c r="F4849" s="41">
        <v>0.96024992482653937</v>
      </c>
      <c r="G4849" s="110">
        <v>5373.0833333333339</v>
      </c>
      <c r="H4849" s="4">
        <v>1487.0835574273319</v>
      </c>
      <c r="I4849" s="46">
        <v>3644.9446264603662</v>
      </c>
      <c r="J4849" s="110">
        <v>3500.0578035554654</v>
      </c>
      <c r="K4849" s="46">
        <v>3510.9145765629391</v>
      </c>
      <c r="L4849" s="110">
        <f>$L$1*gp_need_index[[#This Row],[Normalised weighted population (base year)]]</f>
        <v>1480.7456326988686</v>
      </c>
      <c r="M4849" s="4">
        <f>$M$1*gp_need_index[[#This Row],[Normalised travel time adjusted wp (base year)]]</f>
        <v>2084.6181691267207</v>
      </c>
      <c r="N4849" s="115">
        <v>3565.3638018255892</v>
      </c>
      <c r="O4849" s="43">
        <f>gp_need_index[[#This Row],[Combined weighted population (base year)]]/gp_need_index[[#This Row],[Registered population (base year)]]</f>
        <v>0.66356011635012591</v>
      </c>
      <c r="P4849" s="77">
        <v>5419.6298105500382</v>
      </c>
      <c r="Q4849" s="4">
        <v>1511.2705964691595</v>
      </c>
      <c r="R4849" s="46">
        <v>3667.1180382324578</v>
      </c>
      <c r="S4849" s="110">
        <v>3521.3498205427641</v>
      </c>
      <c r="T4849" s="46">
        <v>3532.2266984714897</v>
      </c>
      <c r="U4849" s="110">
        <f>$L$1*gp_need_index[[#This Row],[Normalised weighted population 2025/26]]</f>
        <v>1489.7535014069983</v>
      </c>
      <c r="V4849" s="4">
        <f>$M$1*gp_need_index[[#This Row],[Normalised travel time adjusted wp 2025/26]]</f>
        <v>2097.2723182335617</v>
      </c>
      <c r="W4849" s="115">
        <v>3587.0258196405603</v>
      </c>
      <c r="X4849" s="43">
        <f>gp_need_index[[#This Row],[Combined weighted population 2025/26]]/gp_need_index[[#This Row],[Registered population 2025/26]]</f>
        <v>0.66185808718114514</v>
      </c>
    </row>
    <row r="4850" spans="1:24" ht="13">
      <c r="A4850" s="8" t="s">
        <v>817</v>
      </c>
      <c r="B4850" s="3" t="s">
        <v>8209</v>
      </c>
      <c r="C4850" s="74" t="s">
        <v>6431</v>
      </c>
      <c r="D4850" s="74" t="s">
        <v>6798</v>
      </c>
      <c r="E4850" s="74" t="s">
        <v>6455</v>
      </c>
      <c r="F4850" s="41">
        <v>0.96024992482653937</v>
      </c>
      <c r="G4850" s="110">
        <v>6196.416666666667</v>
      </c>
      <c r="H4850" s="4">
        <v>2560.012921155856</v>
      </c>
      <c r="I4850" s="46">
        <v>6274.7686866896975</v>
      </c>
      <c r="J4850" s="110">
        <v>6025.3461596977049</v>
      </c>
      <c r="K4850" s="46">
        <v>6044.0360840414805</v>
      </c>
      <c r="L4850" s="110">
        <f>$L$1*gp_need_index[[#This Row],[Normalised weighted population (base year)]]</f>
        <v>2549.1021898004174</v>
      </c>
      <c r="M4850" s="4">
        <f>$M$1*gp_need_index[[#This Row],[Normalised travel time adjusted wp (base year)]]</f>
        <v>3588.6681834295314</v>
      </c>
      <c r="N4850" s="115">
        <v>6137.7703732299487</v>
      </c>
      <c r="O4850" s="43">
        <f>gp_need_index[[#This Row],[Combined weighted population (base year)]]/gp_need_index[[#This Row],[Registered population (base year)]]</f>
        <v>0.9905354503107896</v>
      </c>
      <c r="P4850" s="77">
        <v>6248.5937374712867</v>
      </c>
      <c r="Q4850" s="4">
        <v>2608.9149291625731</v>
      </c>
      <c r="R4850" s="46">
        <v>6330.566491069334</v>
      </c>
      <c r="S4850" s="110">
        <v>6078.9259971587371</v>
      </c>
      <c r="T4850" s="46">
        <v>6097.7028126921223</v>
      </c>
      <c r="U4850" s="110">
        <f>$L$1*gp_need_index[[#This Row],[Normalised weighted population 2025/26]]</f>
        <v>2571.7698469575494</v>
      </c>
      <c r="V4850" s="4">
        <f>$M$1*gp_need_index[[#This Row],[Normalised travel time adjusted wp 2025/26]]</f>
        <v>3620.5329967660732</v>
      </c>
      <c r="W4850" s="115">
        <v>6192.3028437236226</v>
      </c>
      <c r="X4850" s="43">
        <f>gp_need_index[[#This Row],[Combined weighted population 2025/26]]/gp_need_index[[#This Row],[Registered population 2025/26]]</f>
        <v>0.99099143005407742</v>
      </c>
    </row>
    <row r="4851" spans="1:24" ht="13">
      <c r="A4851" s="8" t="s">
        <v>884</v>
      </c>
      <c r="B4851" s="3" t="s">
        <v>8208</v>
      </c>
      <c r="C4851" s="74" t="s">
        <v>6431</v>
      </c>
      <c r="D4851" s="74" t="s">
        <v>6798</v>
      </c>
      <c r="E4851" s="74" t="s">
        <v>6455</v>
      </c>
      <c r="F4851" s="41">
        <v>0.96024992482653937</v>
      </c>
      <c r="G4851" s="110">
        <v>10561.666666666668</v>
      </c>
      <c r="H4851" s="4">
        <v>4441.1155126720705</v>
      </c>
      <c r="I4851" s="46">
        <v>10885.481210893468</v>
      </c>
      <c r="J4851" s="110">
        <v>10452.78251446116</v>
      </c>
      <c r="K4851" s="46">
        <v>10485.205832424856</v>
      </c>
      <c r="L4851" s="110">
        <f>$L$1*gp_need_index[[#This Row],[Normalised weighted population (base year)]]</f>
        <v>4422.1875541931122</v>
      </c>
      <c r="M4851" s="4">
        <f>$M$1*gp_need_index[[#This Row],[Normalised travel time adjusted wp (base year)]]</f>
        <v>6225.6287097432551</v>
      </c>
      <c r="N4851" s="115">
        <v>10647.816263936367</v>
      </c>
      <c r="O4851" s="43">
        <f>gp_need_index[[#This Row],[Combined weighted population (base year)]]/gp_need_index[[#This Row],[Registered population (base year)]]</f>
        <v>1.0081568184254095</v>
      </c>
      <c r="P4851" s="77">
        <v>10652.942085554303</v>
      </c>
      <c r="Q4851" s="4">
        <v>4530.7937021878524</v>
      </c>
      <c r="R4851" s="46">
        <v>10994.030686245906</v>
      </c>
      <c r="S4851" s="110">
        <v>10557.017140008298</v>
      </c>
      <c r="T4851" s="46">
        <v>10589.62605209464</v>
      </c>
      <c r="U4851" s="110">
        <f>$L$1*gp_need_index[[#This Row],[Normalised weighted population 2025/26]]</f>
        <v>4466.2853877769285</v>
      </c>
      <c r="V4851" s="4">
        <f>$M$1*gp_need_index[[#This Row],[Normalised travel time adjusted wp 2025/26]]</f>
        <v>6287.6285910849801</v>
      </c>
      <c r="W4851" s="115">
        <v>10753.913978861909</v>
      </c>
      <c r="X4851" s="43">
        <f>gp_need_index[[#This Row],[Combined weighted population 2025/26]]/gp_need_index[[#This Row],[Registered population 2025/26]]</f>
        <v>1.0094783105452649</v>
      </c>
    </row>
    <row r="4852" spans="1:24" ht="13">
      <c r="A4852" s="8" t="s">
        <v>793</v>
      </c>
      <c r="B4852" s="3" t="s">
        <v>8207</v>
      </c>
      <c r="C4852" s="74" t="s">
        <v>6431</v>
      </c>
      <c r="D4852" s="74" t="s">
        <v>6798</v>
      </c>
      <c r="E4852" s="74" t="s">
        <v>6455</v>
      </c>
      <c r="F4852" s="41">
        <v>0.96024992482653937</v>
      </c>
      <c r="G4852" s="110">
        <v>11305.583333333334</v>
      </c>
      <c r="H4852" s="4">
        <v>4903.0713934054775</v>
      </c>
      <c r="I4852" s="46">
        <v>12017.767017384391</v>
      </c>
      <c r="J4852" s="110">
        <v>11540.059875026225</v>
      </c>
      <c r="K4852" s="46">
        <v>11575.855801147374</v>
      </c>
      <c r="L4852" s="110">
        <f>$L$1*gp_need_index[[#This Row],[Normalised weighted population (base year)]]</f>
        <v>4882.1745868511462</v>
      </c>
      <c r="M4852" s="4">
        <f>$M$1*gp_need_index[[#This Row],[Normalised travel time adjusted wp (base year)]]</f>
        <v>6873.2060550121378</v>
      </c>
      <c r="N4852" s="115">
        <v>11755.380641863285</v>
      </c>
      <c r="O4852" s="43">
        <f>gp_need_index[[#This Row],[Combined weighted population (base year)]]/gp_need_index[[#This Row],[Registered population (base year)]]</f>
        <v>1.0397854135667437</v>
      </c>
      <c r="P4852" s="77">
        <v>11401.390764757864</v>
      </c>
      <c r="Q4852" s="4">
        <v>4997.6040985710579</v>
      </c>
      <c r="R4852" s="46">
        <v>12126.752270991055</v>
      </c>
      <c r="S4852" s="110">
        <v>11644.712956609226</v>
      </c>
      <c r="T4852" s="46">
        <v>11680.681584493112</v>
      </c>
      <c r="U4852" s="110">
        <f>$L$1*gp_need_index[[#This Row],[Normalised weighted population 2025/26]]</f>
        <v>4926.449453781941</v>
      </c>
      <c r="V4852" s="4">
        <f>$M$1*gp_need_index[[#This Row],[Normalised travel time adjusted wp 2025/26]]</f>
        <v>6935.4467412464892</v>
      </c>
      <c r="W4852" s="115">
        <v>11861.89619502843</v>
      </c>
      <c r="X4852" s="43">
        <f>gp_need_index[[#This Row],[Combined weighted population 2025/26]]/gp_need_index[[#This Row],[Registered population 2025/26]]</f>
        <v>1.0403902856916374</v>
      </c>
    </row>
    <row r="4853" spans="1:24" ht="13">
      <c r="A4853" s="8" t="s">
        <v>822</v>
      </c>
      <c r="B4853" s="3" t="s">
        <v>8206</v>
      </c>
      <c r="C4853" s="74" t="s">
        <v>6431</v>
      </c>
      <c r="D4853" s="74" t="s">
        <v>6798</v>
      </c>
      <c r="E4853" s="74" t="s">
        <v>6455</v>
      </c>
      <c r="F4853" s="41">
        <v>0.96024992482653937</v>
      </c>
      <c r="G4853" s="110">
        <v>17665.5</v>
      </c>
      <c r="H4853" s="4">
        <v>5568.2503682977913</v>
      </c>
      <c r="I4853" s="46">
        <v>13648.166679904116</v>
      </c>
      <c r="J4853" s="110">
        <v>13105.651028398006</v>
      </c>
      <c r="K4853" s="46">
        <v>13146.303236537524</v>
      </c>
      <c r="L4853" s="110">
        <f>$L$1*gp_need_index[[#This Row],[Normalised weighted population (base year)]]</f>
        <v>5544.5185803109998</v>
      </c>
      <c r="M4853" s="4">
        <f>$M$1*gp_need_index[[#This Row],[Normalised travel time adjusted wp (base year)]]</f>
        <v>7805.6648733858065</v>
      </c>
      <c r="N4853" s="115">
        <v>13350.183453696805</v>
      </c>
      <c r="O4853" s="43">
        <f>gp_need_index[[#This Row],[Combined weighted population (base year)]]/gp_need_index[[#This Row],[Registered population (base year)]]</f>
        <v>0.75572066761183132</v>
      </c>
      <c r="P4853" s="77">
        <v>17823.380797603953</v>
      </c>
      <c r="Q4853" s="4">
        <v>5667.8551308947626</v>
      </c>
      <c r="R4853" s="46">
        <v>13753.125242529473</v>
      </c>
      <c r="S4853" s="110">
        <v>13206.437480268907</v>
      </c>
      <c r="T4853" s="46">
        <v>13247.230021671139</v>
      </c>
      <c r="U4853" s="110">
        <f>$L$1*gp_need_index[[#This Row],[Normalised weighted population 2025/26]]</f>
        <v>5587.1576185267259</v>
      </c>
      <c r="V4853" s="4">
        <f>$M$1*gp_need_index[[#This Row],[Normalised travel time adjusted wp 2025/26]]</f>
        <v>7865.5905153953172</v>
      </c>
      <c r="W4853" s="115">
        <v>13452.748133922043</v>
      </c>
      <c r="X4853" s="43">
        <f>gp_need_index[[#This Row],[Combined weighted population 2025/26]]/gp_need_index[[#This Row],[Registered population 2025/26]]</f>
        <v>0.7547809412078843</v>
      </c>
    </row>
    <row r="4854" spans="1:24" ht="13">
      <c r="A4854" s="8" t="s">
        <v>871</v>
      </c>
      <c r="B4854" s="3" t="s">
        <v>8205</v>
      </c>
      <c r="C4854" s="74" t="s">
        <v>6431</v>
      </c>
      <c r="D4854" s="74" t="s">
        <v>6798</v>
      </c>
      <c r="E4854" s="74" t="s">
        <v>6455</v>
      </c>
      <c r="F4854" s="41">
        <v>0.96024992482653937</v>
      </c>
      <c r="G4854" s="110">
        <v>2478.4166666666665</v>
      </c>
      <c r="H4854" s="4">
        <v>834.02524535582677</v>
      </c>
      <c r="I4854" s="46">
        <v>2044.253546620605</v>
      </c>
      <c r="J4854" s="110">
        <v>1962.9943144688225</v>
      </c>
      <c r="K4854" s="46">
        <v>1969.0832949609446</v>
      </c>
      <c r="L4854" s="110">
        <f>$L$1*gp_need_index[[#This Row],[Normalised weighted population (base year)]]</f>
        <v>830.47064400185297</v>
      </c>
      <c r="M4854" s="4">
        <f>$M$1*gp_need_index[[#This Row],[Normalised travel time adjusted wp (base year)]]</f>
        <v>1169.1502950829226</v>
      </c>
      <c r="N4854" s="115">
        <v>1999.6209390847757</v>
      </c>
      <c r="O4854" s="43">
        <f>gp_need_index[[#This Row],[Combined weighted population (base year)]]/gp_need_index[[#This Row],[Registered population (base year)]]</f>
        <v>0.80681386870035676</v>
      </c>
      <c r="P4854" s="77">
        <v>2499.1521287877958</v>
      </c>
      <c r="Q4854" s="4">
        <v>850.61800647432358</v>
      </c>
      <c r="R4854" s="46">
        <v>2064.0358136227269</v>
      </c>
      <c r="S4854" s="110">
        <v>1981.9902348705086</v>
      </c>
      <c r="T4854" s="46">
        <v>1988.1122809435371</v>
      </c>
      <c r="U4854" s="110">
        <f>$L$1*gp_need_index[[#This Row],[Normalised weighted population 2025/26]]</f>
        <v>838.50711875530374</v>
      </c>
      <c r="V4854" s="4">
        <f>$M$1*gp_need_index[[#This Row],[Normalised travel time adjusted wp 2025/26]]</f>
        <v>1180.4488240144365</v>
      </c>
      <c r="W4854" s="115">
        <v>2018.9559427697402</v>
      </c>
      <c r="X4854" s="43">
        <f>gp_need_index[[#This Row],[Combined weighted population 2025/26]]/gp_need_index[[#This Row],[Registered population 2025/26]]</f>
        <v>0.80785636036851705</v>
      </c>
    </row>
    <row r="4855" spans="1:24" ht="13">
      <c r="A4855" s="8" t="s">
        <v>923</v>
      </c>
      <c r="B4855" s="3" t="s">
        <v>8204</v>
      </c>
      <c r="C4855" s="74" t="s">
        <v>6431</v>
      </c>
      <c r="D4855" s="74" t="s">
        <v>6798</v>
      </c>
      <c r="E4855" s="74" t="s">
        <v>6455</v>
      </c>
      <c r="F4855" s="41">
        <v>0.96024992482653937</v>
      </c>
      <c r="G4855" s="110">
        <v>2145.583333333333</v>
      </c>
      <c r="H4855" s="4">
        <v>803.99673555621018</v>
      </c>
      <c r="I4855" s="46">
        <v>1970.6515927236239</v>
      </c>
      <c r="J4855" s="110">
        <v>1892.3180437721599</v>
      </c>
      <c r="K4855" s="46">
        <v>1898.1877946769341</v>
      </c>
      <c r="L4855" s="110">
        <f>$L$1*gp_need_index[[#This Row],[Normalised weighted population (base year)]]</f>
        <v>800.57011519823845</v>
      </c>
      <c r="M4855" s="4">
        <f>$M$1*gp_need_index[[#This Row],[Normalised travel time adjusted wp (base year)]]</f>
        <v>1127.0558365654904</v>
      </c>
      <c r="N4855" s="115">
        <v>1927.6259517637288</v>
      </c>
      <c r="O4855" s="43">
        <f>gp_need_index[[#This Row],[Combined weighted population (base year)]]/gp_need_index[[#This Row],[Registered population (base year)]]</f>
        <v>0.89841579295314988</v>
      </c>
      <c r="P4855" s="77">
        <v>2164.9157592723041</v>
      </c>
      <c r="Q4855" s="4">
        <v>819.25809294725252</v>
      </c>
      <c r="R4855" s="46">
        <v>1987.94056976553</v>
      </c>
      <c r="S4855" s="110">
        <v>1908.919782676978</v>
      </c>
      <c r="T4855" s="46">
        <v>1914.8161259856658</v>
      </c>
      <c r="U4855" s="110">
        <f>$L$1*gp_need_index[[#This Row],[Normalised weighted population 2025/26]]</f>
        <v>807.59369988119545</v>
      </c>
      <c r="V4855" s="4">
        <f>$M$1*gp_need_index[[#This Row],[Normalised travel time adjusted wp 2025/26]]</f>
        <v>1136.9289681420425</v>
      </c>
      <c r="W4855" s="115">
        <v>1944.5226680232381</v>
      </c>
      <c r="X4855" s="43">
        <f>gp_need_index[[#This Row],[Combined weighted population 2025/26]]/gp_need_index[[#This Row],[Registered population 2025/26]]</f>
        <v>0.8981978442786398</v>
      </c>
    </row>
    <row r="4856" spans="1:24" ht="13">
      <c r="A4856" s="8" t="s">
        <v>3998</v>
      </c>
      <c r="B4856" s="3" t="s">
        <v>8203</v>
      </c>
      <c r="C4856" s="74" t="s">
        <v>6431</v>
      </c>
      <c r="D4856" s="74" t="s">
        <v>6798</v>
      </c>
      <c r="E4856" s="74" t="s">
        <v>6455</v>
      </c>
      <c r="F4856" s="41">
        <v>0.96024992482653937</v>
      </c>
      <c r="G4856" s="110">
        <v>5295.4166666666661</v>
      </c>
      <c r="H4856" s="4">
        <v>1705.8356285978207</v>
      </c>
      <c r="I4856" s="46">
        <v>4181.1210789250499</v>
      </c>
      <c r="J4856" s="110">
        <v>4014.9212017284385</v>
      </c>
      <c r="K4856" s="46">
        <v>4027.3750212298705</v>
      </c>
      <c r="L4856" s="110">
        <f>$L$1*gp_need_index[[#This Row],[Normalised weighted population (base year)]]</f>
        <v>1698.5653862774175</v>
      </c>
      <c r="M4856" s="4">
        <f>$M$1*gp_need_index[[#This Row],[Normalised travel time adjusted wp (base year)]]</f>
        <v>2391.268417405312</v>
      </c>
      <c r="N4856" s="115">
        <v>4089.8338036827295</v>
      </c>
      <c r="O4856" s="43">
        <f>gp_need_index[[#This Row],[Combined weighted population (base year)]]/gp_need_index[[#This Row],[Registered population (base year)]]</f>
        <v>0.77233465487753183</v>
      </c>
      <c r="P4856" s="77">
        <v>5340.8477178903886</v>
      </c>
      <c r="Q4856" s="4">
        <v>1737.3345979409726</v>
      </c>
      <c r="R4856" s="46">
        <v>4215.6653199231932</v>
      </c>
      <c r="S4856" s="110">
        <v>4048.0923065500951</v>
      </c>
      <c r="T4856" s="46">
        <v>4060.5962065050767</v>
      </c>
      <c r="U4856" s="110">
        <f>$L$1*gp_need_index[[#This Row],[Normalised weighted population 2025/26]]</f>
        <v>1712.5988598236456</v>
      </c>
      <c r="V4856" s="4">
        <f>$M$1*gp_need_index[[#This Row],[Normalised travel time adjusted wp 2025/26]]</f>
        <v>2410.9936157587326</v>
      </c>
      <c r="W4856" s="115">
        <v>4123.592475582378</v>
      </c>
      <c r="X4856" s="43">
        <f>gp_need_index[[#This Row],[Combined weighted population 2025/26]]/gp_need_index[[#This Row],[Registered population 2025/26]]</f>
        <v>0.77208576117410421</v>
      </c>
    </row>
    <row r="4857" spans="1:24" ht="13">
      <c r="A4857" s="8" t="s">
        <v>895</v>
      </c>
      <c r="B4857" s="3" t="s">
        <v>8202</v>
      </c>
      <c r="C4857" s="74" t="s">
        <v>6431</v>
      </c>
      <c r="D4857" s="74" t="s">
        <v>6798</v>
      </c>
      <c r="E4857" s="74" t="s">
        <v>6455</v>
      </c>
      <c r="F4857" s="41">
        <v>0.96024992482653937</v>
      </c>
      <c r="G4857" s="110">
        <v>5016.9166666666661</v>
      </c>
      <c r="H4857" s="4">
        <v>2306.9949483483838</v>
      </c>
      <c r="I4857" s="46">
        <v>5654.6041399321712</v>
      </c>
      <c r="J4857" s="110">
        <v>5429.8332002937059</v>
      </c>
      <c r="K4857" s="46">
        <v>5446.6759125666722</v>
      </c>
      <c r="L4857" s="110">
        <f>$L$1*gp_need_index[[#This Row],[Normalised weighted population (base year)]]</f>
        <v>2297.1625752725408</v>
      </c>
      <c r="M4857" s="4">
        <f>$M$1*gp_need_index[[#This Row],[Normalised travel time adjusted wp (base year)]]</f>
        <v>3233.9834311197469</v>
      </c>
      <c r="N4857" s="115">
        <v>5531.1460063922877</v>
      </c>
      <c r="O4857" s="43">
        <f>gp_need_index[[#This Row],[Combined weighted population (base year)]]/gp_need_index[[#This Row],[Registered population (base year)]]</f>
        <v>1.1024990793931775</v>
      </c>
      <c r="P4857" s="77">
        <v>5061.282282358774</v>
      </c>
      <c r="Q4857" s="4">
        <v>2351.8743457226342</v>
      </c>
      <c r="R4857" s="46">
        <v>5706.854124605893</v>
      </c>
      <c r="S4857" s="110">
        <v>5480.0062441488353</v>
      </c>
      <c r="T4857" s="46">
        <v>5496.9330937956775</v>
      </c>
      <c r="U4857" s="110">
        <f>$L$1*gp_need_index[[#This Row],[Normalised weighted population 2025/26]]</f>
        <v>2318.3889434462953</v>
      </c>
      <c r="V4857" s="4">
        <f>$M$1*gp_need_index[[#This Row],[Normalised travel time adjusted wp 2025/26]]</f>
        <v>3263.8238134003209</v>
      </c>
      <c r="W4857" s="115">
        <v>5582.2127568466167</v>
      </c>
      <c r="X4857" s="43">
        <f>gp_need_index[[#This Row],[Combined weighted population 2025/26]]/gp_need_index[[#This Row],[Registered population 2025/26]]</f>
        <v>1.102924603969148</v>
      </c>
    </row>
    <row r="4858" spans="1:24" ht="13">
      <c r="A4858" s="8" t="s">
        <v>823</v>
      </c>
      <c r="B4858" s="3" t="s">
        <v>8201</v>
      </c>
      <c r="C4858" s="74" t="s">
        <v>6431</v>
      </c>
      <c r="D4858" s="74" t="s">
        <v>6798</v>
      </c>
      <c r="E4858" s="74" t="s">
        <v>6455</v>
      </c>
      <c r="F4858" s="41">
        <v>0.96024992482653937</v>
      </c>
      <c r="G4858" s="110">
        <v>3366.666666666667</v>
      </c>
      <c r="H4858" s="4">
        <v>1032.9893842761717</v>
      </c>
      <c r="I4858" s="46">
        <v>2531.9284088661739</v>
      </c>
      <c r="J4858" s="110">
        <v>2431.2840642799229</v>
      </c>
      <c r="K4858" s="46">
        <v>2438.8256252152196</v>
      </c>
      <c r="L4858" s="110">
        <f>$L$1*gp_need_index[[#This Row],[Normalised weighted population (base year)]]</f>
        <v>1028.5868011596112</v>
      </c>
      <c r="M4858" s="4">
        <f>$M$1*gp_need_index[[#This Row],[Normalised travel time adjusted wp (base year)]]</f>
        <v>1448.0614947437873</v>
      </c>
      <c r="N4858" s="115">
        <v>2476.6482959033983</v>
      </c>
      <c r="O4858" s="43">
        <f>gp_need_index[[#This Row],[Combined weighted population (base year)]]/gp_need_index[[#This Row],[Registered population (base year)]]</f>
        <v>0.73563810769407867</v>
      </c>
      <c r="P4858" s="77">
        <v>3393.8882736692112</v>
      </c>
      <c r="Q4858" s="4">
        <v>1051.5895862393745</v>
      </c>
      <c r="R4858" s="46">
        <v>2551.6960030357559</v>
      </c>
      <c r="S4858" s="110">
        <v>2450.2658950952655</v>
      </c>
      <c r="T4858" s="46">
        <v>2457.8343686613944</v>
      </c>
      <c r="U4858" s="110">
        <f>$L$1*gp_need_index[[#This Row],[Normalised weighted population 2025/26]]</f>
        <v>1036.6173151276648</v>
      </c>
      <c r="V4858" s="4">
        <f>$M$1*gp_need_index[[#This Row],[Normalised travel time adjusted wp 2025/26]]</f>
        <v>1459.34800459643</v>
      </c>
      <c r="W4858" s="115">
        <v>2495.965319724095</v>
      </c>
      <c r="X4858" s="43">
        <f>gp_need_index[[#This Row],[Combined weighted population 2025/26]]/gp_need_index[[#This Row],[Registered population 2025/26]]</f>
        <v>0.735429430334679</v>
      </c>
    </row>
    <row r="4859" spans="1:24" ht="13">
      <c r="A4859" s="8" t="s">
        <v>881</v>
      </c>
      <c r="B4859" s="3" t="s">
        <v>8200</v>
      </c>
      <c r="C4859" s="74" t="s">
        <v>6431</v>
      </c>
      <c r="D4859" s="74" t="s">
        <v>6798</v>
      </c>
      <c r="E4859" s="74" t="s">
        <v>6455</v>
      </c>
      <c r="F4859" s="41">
        <v>0.96024992482653937</v>
      </c>
      <c r="G4859" s="110">
        <v>6216.4166666666661</v>
      </c>
      <c r="H4859" s="4">
        <v>2185.1768050916958</v>
      </c>
      <c r="I4859" s="46">
        <v>5356.0194474640466</v>
      </c>
      <c r="J4859" s="110">
        <v>5143.1172717968338</v>
      </c>
      <c r="K4859" s="46">
        <v>5159.0706245426072</v>
      </c>
      <c r="L4859" s="110">
        <f>$L$1*gp_need_index[[#This Row],[Normalised weighted population (base year)]]</f>
        <v>2175.8636188622581</v>
      </c>
      <c r="M4859" s="4">
        <f>$M$1*gp_need_index[[#This Row],[Normalised travel time adjusted wp (base year)]]</f>
        <v>3063.2167559764212</v>
      </c>
      <c r="N4859" s="115">
        <v>5239.0803748386788</v>
      </c>
      <c r="O4859" s="43">
        <f>gp_need_index[[#This Row],[Combined weighted population (base year)]]/gp_need_index[[#This Row],[Registered population (base year)]]</f>
        <v>0.84278140539249768</v>
      </c>
      <c r="P4859" s="77">
        <v>6266.9946220860556</v>
      </c>
      <c r="Q4859" s="4">
        <v>2226.3660459985704</v>
      </c>
      <c r="R4859" s="46">
        <v>5402.3065796848787</v>
      </c>
      <c r="S4859" s="110">
        <v>5187.564487032324</v>
      </c>
      <c r="T4859" s="46">
        <v>5203.5880315673412</v>
      </c>
      <c r="U4859" s="110">
        <f>$L$1*gp_need_index[[#This Row],[Normalised weighted population 2025/26]]</f>
        <v>2194.667599693295</v>
      </c>
      <c r="V4859" s="4">
        <f>$M$1*gp_need_index[[#This Row],[Normalised travel time adjusted wp 2025/26]]</f>
        <v>3089.6491266600224</v>
      </c>
      <c r="W4859" s="115">
        <v>5284.3167263533178</v>
      </c>
      <c r="X4859" s="43">
        <f>gp_need_index[[#This Row],[Combined weighted population 2025/26]]/gp_need_index[[#This Row],[Registered population 2025/26]]</f>
        <v>0.84319790346243506</v>
      </c>
    </row>
    <row r="4860" spans="1:24" ht="13">
      <c r="A4860" s="8" t="s">
        <v>844</v>
      </c>
      <c r="B4860" s="3" t="s">
        <v>8199</v>
      </c>
      <c r="C4860" s="74" t="s">
        <v>6431</v>
      </c>
      <c r="D4860" s="74" t="s">
        <v>6798</v>
      </c>
      <c r="E4860" s="74" t="s">
        <v>6455</v>
      </c>
      <c r="F4860" s="41">
        <v>0.96024992482653937</v>
      </c>
      <c r="G4860" s="110">
        <v>10684.583333333332</v>
      </c>
      <c r="H4860" s="4">
        <v>3955.4782384300715</v>
      </c>
      <c r="I4860" s="46">
        <v>9695.1506714182287</v>
      </c>
      <c r="J4860" s="110">
        <v>9309.7677034113276</v>
      </c>
      <c r="K4860" s="46">
        <v>9338.6455221163706</v>
      </c>
      <c r="L4860" s="110">
        <f>$L$1*gp_need_index[[#This Row],[Normalised weighted population (base year)]]</f>
        <v>3938.6200577212385</v>
      </c>
      <c r="M4860" s="4">
        <f>$M$1*gp_need_index[[#This Row],[Normalised travel time adjusted wp (base year)]]</f>
        <v>5544.8543978804746</v>
      </c>
      <c r="N4860" s="115">
        <v>9483.474455601714</v>
      </c>
      <c r="O4860" s="43">
        <f>gp_need_index[[#This Row],[Combined weighted population (base year)]]/gp_need_index[[#This Row],[Registered population (base year)]]</f>
        <v>0.88758486500971479</v>
      </c>
      <c r="P4860" s="77">
        <v>10774.838203071882</v>
      </c>
      <c r="Q4860" s="4">
        <v>4029.8912595172724</v>
      </c>
      <c r="R4860" s="46">
        <v>9778.5843014597976</v>
      </c>
      <c r="S4860" s="110">
        <v>9389.8848403867487</v>
      </c>
      <c r="T4860" s="46">
        <v>9418.8886702754644</v>
      </c>
      <c r="U4860" s="110">
        <f>$L$1*gp_need_index[[#This Row],[Normalised weighted population 2025/26]]</f>
        <v>3972.5146695645576</v>
      </c>
      <c r="V4860" s="4">
        <f>$M$1*gp_need_index[[#This Row],[Normalised travel time adjusted wp 2025/26]]</f>
        <v>5592.4990559752696</v>
      </c>
      <c r="W4860" s="115">
        <v>9565.0137255398276</v>
      </c>
      <c r="X4860" s="43">
        <f>gp_need_index[[#This Row],[Combined weighted population 2025/26]]/gp_need_index[[#This Row],[Registered population 2025/26]]</f>
        <v>0.887717620002207</v>
      </c>
    </row>
    <row r="4861" spans="1:24" ht="13">
      <c r="A4861" s="8" t="s">
        <v>920</v>
      </c>
      <c r="B4861" s="3" t="s">
        <v>8198</v>
      </c>
      <c r="C4861" s="74" t="s">
        <v>6431</v>
      </c>
      <c r="D4861" s="74" t="s">
        <v>6798</v>
      </c>
      <c r="E4861" s="74" t="s">
        <v>6455</v>
      </c>
      <c r="F4861" s="41">
        <v>0.96024992482653937</v>
      </c>
      <c r="G4861" s="110">
        <v>6238.9166666666661</v>
      </c>
      <c r="H4861" s="4">
        <v>3033.8286487145829</v>
      </c>
      <c r="I4861" s="46">
        <v>7436.1237978210256</v>
      </c>
      <c r="J4861" s="110">
        <v>7140.5373178584805</v>
      </c>
      <c r="K4861" s="46">
        <v>7162.6864357195163</v>
      </c>
      <c r="L4861" s="110">
        <f>$L$1*gp_need_index[[#This Row],[Normalised weighted population (base year)]]</f>
        <v>3020.8985228191195</v>
      </c>
      <c r="M4861" s="4">
        <f>$M$1*gp_need_index[[#This Row],[Normalised travel time adjusted wp (base year)]]</f>
        <v>4252.870856879631</v>
      </c>
      <c r="N4861" s="115">
        <v>7273.7693796987505</v>
      </c>
      <c r="O4861" s="43">
        <f>gp_need_index[[#This Row],[Combined weighted population (base year)]]/gp_need_index[[#This Row],[Registered population (base year)]]</f>
        <v>1.1658705779099605</v>
      </c>
      <c r="P4861" s="77">
        <v>6295.7944978984742</v>
      </c>
      <c r="Q4861" s="4">
        <v>3092.4098939511014</v>
      </c>
      <c r="R4861" s="46">
        <v>7503.773401144198</v>
      </c>
      <c r="S4861" s="110">
        <v>7205.4978443641021</v>
      </c>
      <c r="T4861" s="46">
        <v>7227.7544574423118</v>
      </c>
      <c r="U4861" s="110">
        <f>$L$1*gp_need_index[[#This Row],[Normalised weighted population 2025/26]]</f>
        <v>3048.3809306305866</v>
      </c>
      <c r="V4861" s="4">
        <f>$M$1*gp_need_index[[#This Row],[Normalised travel time adjusted wp 2025/26]]</f>
        <v>4291.5052290224194</v>
      </c>
      <c r="W4861" s="115">
        <v>7339.886159653006</v>
      </c>
      <c r="X4861" s="43">
        <f>gp_need_index[[#This Row],[Combined weighted population 2025/26]]/gp_need_index[[#This Row],[Registered population 2025/26]]</f>
        <v>1.1658395397281547</v>
      </c>
    </row>
    <row r="4862" spans="1:24" ht="13">
      <c r="A4862" s="8" t="s">
        <v>883</v>
      </c>
      <c r="B4862" s="3" t="s">
        <v>8197</v>
      </c>
      <c r="C4862" s="74" t="s">
        <v>6431</v>
      </c>
      <c r="D4862" s="74" t="s">
        <v>6798</v>
      </c>
      <c r="E4862" s="74" t="s">
        <v>6455</v>
      </c>
      <c r="F4862" s="41">
        <v>0.96024992482653937</v>
      </c>
      <c r="G4862" s="110">
        <v>1951.1666666666667</v>
      </c>
      <c r="H4862" s="4">
        <v>1027.4420544447084</v>
      </c>
      <c r="I4862" s="46">
        <v>2518.3315198686414</v>
      </c>
      <c r="J4862" s="110">
        <v>2418.2276526421674</v>
      </c>
      <c r="K4862" s="46">
        <v>2425.7287141041988</v>
      </c>
      <c r="L4862" s="110">
        <f>$L$1*gp_need_index[[#This Row],[Normalised weighted population (base year)]]</f>
        <v>1023.063113953164</v>
      </c>
      <c r="M4862" s="4">
        <f>$M$1*gp_need_index[[#This Row],[Normalised travel time adjusted wp (base year)]]</f>
        <v>1440.2851566227389</v>
      </c>
      <c r="N4862" s="115">
        <v>2463.3482705759029</v>
      </c>
      <c r="O4862" s="43">
        <f>gp_need_index[[#This Row],[Combined weighted population (base year)]]/gp_need_index[[#This Row],[Registered population (base year)]]</f>
        <v>1.262500181383396</v>
      </c>
      <c r="P4862" s="77">
        <v>1970.5043274537024</v>
      </c>
      <c r="Q4862" s="4">
        <v>1047.9716423217315</v>
      </c>
      <c r="R4862" s="46">
        <v>2542.9170143935503</v>
      </c>
      <c r="S4862" s="110">
        <v>2441.8358719115345</v>
      </c>
      <c r="T4862" s="46">
        <v>2449.378306504605</v>
      </c>
      <c r="U4862" s="110">
        <f>$L$1*gp_need_index[[#This Row],[Normalised weighted population 2025/26]]</f>
        <v>1033.0508825961281</v>
      </c>
      <c r="V4862" s="4">
        <f>$M$1*gp_need_index[[#This Row],[Normalised travel time adjusted wp 2025/26]]</f>
        <v>1454.3271872490127</v>
      </c>
      <c r="W4862" s="115">
        <v>2487.378069845141</v>
      </c>
      <c r="X4862" s="43">
        <f>gp_need_index[[#This Row],[Combined weighted population 2025/26]]/gp_need_index[[#This Row],[Registered population 2025/26]]</f>
        <v>1.26230530691569</v>
      </c>
    </row>
    <row r="4863" spans="1:24" ht="13">
      <c r="A4863" s="8" t="s">
        <v>887</v>
      </c>
      <c r="B4863" s="3" t="s">
        <v>8196</v>
      </c>
      <c r="C4863" s="74" t="s">
        <v>6431</v>
      </c>
      <c r="D4863" s="74" t="s">
        <v>6798</v>
      </c>
      <c r="E4863" s="74" t="s">
        <v>6455</v>
      </c>
      <c r="F4863" s="41">
        <v>0.96024992482653937</v>
      </c>
      <c r="G4863" s="110">
        <v>8450.25</v>
      </c>
      <c r="H4863" s="4">
        <v>3037.1060258775933</v>
      </c>
      <c r="I4863" s="46">
        <v>7444.1568758680087</v>
      </c>
      <c r="J4863" s="110">
        <v>7148.2510804492213</v>
      </c>
      <c r="K4863" s="46">
        <v>7170.4241255063716</v>
      </c>
      <c r="L4863" s="110">
        <f>$L$1*gp_need_index[[#This Row],[Normalised weighted population (base year)]]</f>
        <v>3024.1619318566254</v>
      </c>
      <c r="M4863" s="4">
        <f>$M$1*gp_need_index[[#This Row],[Normalised travel time adjusted wp (base year)]]</f>
        <v>4257.4651380462601</v>
      </c>
      <c r="N4863" s="115">
        <v>7281.6270699028855</v>
      </c>
      <c r="O4863" s="43">
        <f>gp_need_index[[#This Row],[Combined weighted population (base year)]]/gp_need_index[[#This Row],[Registered population (base year)]]</f>
        <v>0.86170551994353839</v>
      </c>
      <c r="P4863" s="77">
        <v>8518.7798014007567</v>
      </c>
      <c r="Q4863" s="4">
        <v>3093.9814181568931</v>
      </c>
      <c r="R4863" s="46">
        <v>7507.5867253602864</v>
      </c>
      <c r="S4863" s="110">
        <v>7209.1595886559398</v>
      </c>
      <c r="T4863" s="46">
        <v>7231.4275122678082</v>
      </c>
      <c r="U4863" s="110">
        <f>$L$1*gp_need_index[[#This Row],[Normalised weighted population 2025/26]]</f>
        <v>3049.9300798654053</v>
      </c>
      <c r="V4863" s="4">
        <f>$M$1*gp_need_index[[#This Row],[Normalised travel time adjusted wp 2025/26]]</f>
        <v>4293.6861185480557</v>
      </c>
      <c r="W4863" s="115">
        <v>7343.6161984134615</v>
      </c>
      <c r="X4863" s="43">
        <f>gp_need_index[[#This Row],[Combined weighted population 2025/26]]/gp_need_index[[#This Row],[Registered population 2025/26]]</f>
        <v>0.86205024306485056</v>
      </c>
    </row>
    <row r="4864" spans="1:24" ht="13">
      <c r="A4864" s="8" t="s">
        <v>787</v>
      </c>
      <c r="B4864" s="3" t="s">
        <v>8195</v>
      </c>
      <c r="C4864" s="74" t="s">
        <v>6431</v>
      </c>
      <c r="D4864" s="74" t="s">
        <v>6798</v>
      </c>
      <c r="E4864" s="74" t="s">
        <v>6455</v>
      </c>
      <c r="F4864" s="41">
        <v>0.96024992482653937</v>
      </c>
      <c r="G4864" s="110">
        <v>5848.3333333333321</v>
      </c>
      <c r="H4864" s="4">
        <v>2905.3258970877969</v>
      </c>
      <c r="I4864" s="46">
        <v>7121.154668017899</v>
      </c>
      <c r="J4864" s="110">
        <v>6838.0882346423477</v>
      </c>
      <c r="K4864" s="46">
        <v>6859.2991905566114</v>
      </c>
      <c r="L4864" s="110">
        <f>$L$1*gp_need_index[[#This Row],[Normalised weighted population (base year)]]</f>
        <v>2892.9434477254667</v>
      </c>
      <c r="M4864" s="4">
        <f>$M$1*gp_need_index[[#This Row],[Normalised travel time adjusted wp (base year)]]</f>
        <v>4072.7335878700742</v>
      </c>
      <c r="N4864" s="115">
        <v>6965.6770355955414</v>
      </c>
      <c r="O4864" s="43">
        <f>gp_need_index[[#This Row],[Combined weighted population (base year)]]/gp_need_index[[#This Row],[Registered population (base year)]]</f>
        <v>1.1910533546187876</v>
      </c>
      <c r="P4864" s="77">
        <v>5900.5889685094644</v>
      </c>
      <c r="Q4864" s="4">
        <v>2960.6296553218644</v>
      </c>
      <c r="R4864" s="46">
        <v>7184.0069137336068</v>
      </c>
      <c r="S4864" s="110">
        <v>6898.4420988660349</v>
      </c>
      <c r="T4864" s="46">
        <v>6919.7502665947895</v>
      </c>
      <c r="U4864" s="110">
        <f>$L$1*gp_need_index[[#This Row],[Normalised weighted population 2025/26]]</f>
        <v>2918.4769462793884</v>
      </c>
      <c r="V4864" s="4">
        <f>$M$1*gp_need_index[[#This Row],[Normalised travel time adjusted wp 2025/26]]</f>
        <v>4108.6266318916159</v>
      </c>
      <c r="W4864" s="115">
        <v>7027.1035781710043</v>
      </c>
      <c r="X4864" s="43">
        <f>gp_need_index[[#This Row],[Combined weighted population 2025/26]]/gp_need_index[[#This Row],[Registered population 2025/26]]</f>
        <v>1.1909156214190779</v>
      </c>
    </row>
    <row r="4865" spans="1:24" ht="13">
      <c r="A4865" s="8" t="s">
        <v>843</v>
      </c>
      <c r="B4865" s="3" t="s">
        <v>8194</v>
      </c>
      <c r="C4865" s="74" t="s">
        <v>6431</v>
      </c>
      <c r="D4865" s="74" t="s">
        <v>6798</v>
      </c>
      <c r="E4865" s="74" t="s">
        <v>6455</v>
      </c>
      <c r="F4865" s="41">
        <v>0.96024992482653937</v>
      </c>
      <c r="G4865" s="110">
        <v>3200.833333333333</v>
      </c>
      <c r="H4865" s="4">
        <v>1459.2685987275627</v>
      </c>
      <c r="I4865" s="46">
        <v>3576.7682393692899</v>
      </c>
      <c r="J4865" s="110">
        <v>3434.5914329763141</v>
      </c>
      <c r="K4865" s="46">
        <v>3445.2451369018204</v>
      </c>
      <c r="L4865" s="110">
        <f>$L$1*gp_need_index[[#This Row],[Normalised weighted population (base year)]]</f>
        <v>1453.0492208781122</v>
      </c>
      <c r="M4865" s="4">
        <f>$M$1*gp_need_index[[#This Row],[Normalised travel time adjusted wp (base year)]]</f>
        <v>2045.6267029179487</v>
      </c>
      <c r="N4865" s="115">
        <v>3498.6759237960609</v>
      </c>
      <c r="O4865" s="43">
        <f>gp_need_index[[#This Row],[Combined weighted population (base year)]]/gp_need_index[[#This Row],[Registered population (base year)]]</f>
        <v>1.0930515773380041</v>
      </c>
      <c r="P4865" s="77">
        <v>3231.4966338570921</v>
      </c>
      <c r="Q4865" s="4">
        <v>1490.2990384108359</v>
      </c>
      <c r="R4865" s="46">
        <v>3616.2302759579889</v>
      </c>
      <c r="S4865" s="110">
        <v>3472.4848506441144</v>
      </c>
      <c r="T4865" s="46">
        <v>3483.2107926137151</v>
      </c>
      <c r="U4865" s="110">
        <f>$L$1*gp_need_index[[#This Row],[Normalised weighted population 2025/26]]</f>
        <v>1469.0805311789395</v>
      </c>
      <c r="V4865" s="4">
        <f>$M$1*gp_need_index[[#This Row],[Normalised travel time adjusted wp 2025/26]]</f>
        <v>2068.1689476732467</v>
      </c>
      <c r="W4865" s="115">
        <v>3537.2494788521863</v>
      </c>
      <c r="X4865" s="43">
        <f>gp_need_index[[#This Row],[Combined weighted population 2025/26]]/gp_need_index[[#This Row],[Registered population 2025/26]]</f>
        <v>1.0946164825894154</v>
      </c>
    </row>
    <row r="4866" spans="1:24" ht="13">
      <c r="A4866" s="8" t="s">
        <v>838</v>
      </c>
      <c r="B4866" s="3" t="s">
        <v>8193</v>
      </c>
      <c r="C4866" s="74" t="s">
        <v>6431</v>
      </c>
      <c r="D4866" s="74" t="s">
        <v>6798</v>
      </c>
      <c r="E4866" s="74" t="s">
        <v>6455</v>
      </c>
      <c r="F4866" s="41">
        <v>0.96024992482653937</v>
      </c>
      <c r="G4866" s="110">
        <v>8932.3333333333358</v>
      </c>
      <c r="H4866" s="4">
        <v>3072.5765862014318</v>
      </c>
      <c r="I4866" s="46">
        <v>7531.0976719007367</v>
      </c>
      <c r="J4866" s="110">
        <v>7231.7359733040084</v>
      </c>
      <c r="K4866" s="46">
        <v>7254.1679788075717</v>
      </c>
      <c r="L4866" s="110">
        <f>$L$1*gp_need_index[[#This Row],[Normalised weighted population (base year)]]</f>
        <v>3059.4813172580557</v>
      </c>
      <c r="M4866" s="4">
        <f>$M$1*gp_need_index[[#This Row],[Normalised travel time adjusted wp (base year)]]</f>
        <v>4307.1883524217192</v>
      </c>
      <c r="N4866" s="115">
        <v>7366.6696696797753</v>
      </c>
      <c r="O4866" s="43">
        <f>gp_need_index[[#This Row],[Combined weighted population (base year)]]/gp_need_index[[#This Row],[Registered population (base year)]]</f>
        <v>0.8247195211792111</v>
      </c>
      <c r="P4866" s="77">
        <v>9003.6680546517382</v>
      </c>
      <c r="Q4866" s="4">
        <v>3126.9908371025126</v>
      </c>
      <c r="R4866" s="46">
        <v>7587.6845158750129</v>
      </c>
      <c r="S4866" s="110">
        <v>7286.073485976478</v>
      </c>
      <c r="T4866" s="46">
        <v>7308.5789841307269</v>
      </c>
      <c r="U4866" s="110">
        <f>$L$1*gp_need_index[[#This Row],[Normalised weighted population 2025/26]]</f>
        <v>3082.4695189099671</v>
      </c>
      <c r="V4866" s="4">
        <f>$M$1*gp_need_index[[#This Row],[Normalised travel time adjusted wp 2025/26]]</f>
        <v>4339.4950827119619</v>
      </c>
      <c r="W4866" s="115">
        <v>7421.9646016219285</v>
      </c>
      <c r="X4866" s="43">
        <f>gp_need_index[[#This Row],[Combined weighted population 2025/26]]/gp_need_index[[#This Row],[Registered population 2025/26]]</f>
        <v>0.82432676955336848</v>
      </c>
    </row>
    <row r="4867" spans="1:24" ht="13">
      <c r="A4867" s="8" t="s">
        <v>3989</v>
      </c>
      <c r="B4867" s="3" t="s">
        <v>8192</v>
      </c>
      <c r="C4867" s="74" t="s">
        <v>6431</v>
      </c>
      <c r="D4867" s="74" t="s">
        <v>6798</v>
      </c>
      <c r="E4867" s="74" t="s">
        <v>6455</v>
      </c>
      <c r="F4867" s="41">
        <v>0.96024992482653937</v>
      </c>
      <c r="G4867" s="110">
        <v>12382.666666666664</v>
      </c>
      <c r="H4867" s="4">
        <v>3979.6702958599976</v>
      </c>
      <c r="I4867" s="46">
        <v>9754.4470769845575</v>
      </c>
      <c r="J4867" s="110">
        <v>9366.7070723988782</v>
      </c>
      <c r="K4867" s="46">
        <v>9395.761510416798</v>
      </c>
      <c r="L4867" s="110">
        <f>$L$1*gp_need_index[[#This Row],[Normalised weighted population (base year)]]</f>
        <v>3962.7090090154993</v>
      </c>
      <c r="M4867" s="4">
        <f>$M$1*gp_need_index[[#This Row],[Normalised travel time adjusted wp (base year)]]</f>
        <v>5578.7672215514112</v>
      </c>
      <c r="N4867" s="115">
        <v>9541.4762305669101</v>
      </c>
      <c r="O4867" s="43">
        <f>gp_need_index[[#This Row],[Combined weighted population (base year)]]/gp_need_index[[#This Row],[Registered population (base year)]]</f>
        <v>0.77055100386833031</v>
      </c>
      <c r="P4867" s="77">
        <v>12496.820259628341</v>
      </c>
      <c r="Q4867" s="4">
        <v>4050.745466400318</v>
      </c>
      <c r="R4867" s="46">
        <v>9829.1873095594183</v>
      </c>
      <c r="S4867" s="110">
        <v>9438.4763751104056</v>
      </c>
      <c r="T4867" s="46">
        <v>9467.6302963613798</v>
      </c>
      <c r="U4867" s="110">
        <f>$L$1*gp_need_index[[#This Row],[Normalised weighted population 2025/26]]</f>
        <v>3993.0719594341995</v>
      </c>
      <c r="V4867" s="4">
        <f>$M$1*gp_need_index[[#This Row],[Normalised travel time adjusted wp 2025/26]]</f>
        <v>5621.4395719336362</v>
      </c>
      <c r="W4867" s="115">
        <v>9614.5115313678361</v>
      </c>
      <c r="X4867" s="43">
        <f>gp_need_index[[#This Row],[Combined weighted population 2025/26]]/gp_need_index[[#This Row],[Registered population 2025/26]]</f>
        <v>0.76935663085657391</v>
      </c>
    </row>
    <row r="4868" spans="1:24" ht="13">
      <c r="A4868" s="8" t="s">
        <v>886</v>
      </c>
      <c r="B4868" s="3" t="s">
        <v>8191</v>
      </c>
      <c r="C4868" s="74" t="s">
        <v>6431</v>
      </c>
      <c r="D4868" s="74" t="s">
        <v>6798</v>
      </c>
      <c r="E4868" s="74" t="s">
        <v>6455</v>
      </c>
      <c r="F4868" s="41">
        <v>0.96024992482653937</v>
      </c>
      <c r="G4868" s="110">
        <v>5094.0833333333339</v>
      </c>
      <c r="H4868" s="4">
        <v>2076.263950856513</v>
      </c>
      <c r="I4868" s="46">
        <v>5089.0665107482564</v>
      </c>
      <c r="J4868" s="110">
        <v>4886.7757343832718</v>
      </c>
      <c r="K4868" s="46">
        <v>4901.9339454370247</v>
      </c>
      <c r="L4868" s="110">
        <f>$L$1*gp_need_index[[#This Row],[Normalised weighted population (base year)]]</f>
        <v>2067.4149493520404</v>
      </c>
      <c r="M4868" s="4">
        <f>$M$1*gp_need_index[[#This Row],[Normalised travel time adjusted wp (base year)]]</f>
        <v>2910.5409270654368</v>
      </c>
      <c r="N4868" s="115">
        <v>4977.9558764174772</v>
      </c>
      <c r="O4868" s="43">
        <f>gp_need_index[[#This Row],[Combined weighted population (base year)]]/gp_need_index[[#This Row],[Registered population (base year)]]</f>
        <v>0.97720346344631381</v>
      </c>
      <c r="P4868" s="77">
        <v>5138.7659287069864</v>
      </c>
      <c r="Q4868" s="4">
        <v>2113.26290194695</v>
      </c>
      <c r="R4868" s="46">
        <v>5127.860308645445</v>
      </c>
      <c r="S4868" s="110">
        <v>4924.0274758977839</v>
      </c>
      <c r="T4868" s="46">
        <v>4939.236997388829</v>
      </c>
      <c r="U4868" s="110">
        <f>$L$1*gp_need_index[[#This Row],[Normalised weighted population 2025/26]]</f>
        <v>2083.1747900901009</v>
      </c>
      <c r="V4868" s="4">
        <f>$M$1*gp_need_index[[#This Row],[Normalised travel time adjusted wp 2025/26]]</f>
        <v>2932.6897484528076</v>
      </c>
      <c r="W4868" s="115">
        <v>5015.8645385429081</v>
      </c>
      <c r="X4868" s="43">
        <f>gp_need_index[[#This Row],[Combined weighted population 2025/26]]/gp_need_index[[#This Row],[Registered population 2025/26]]</f>
        <v>0.97608348154612234</v>
      </c>
    </row>
    <row r="4869" spans="1:24" ht="13">
      <c r="A4869" s="8" t="s">
        <v>845</v>
      </c>
      <c r="B4869" s="3" t="s">
        <v>8190</v>
      </c>
      <c r="C4869" s="74" t="s">
        <v>6431</v>
      </c>
      <c r="D4869" s="74" t="s">
        <v>6798</v>
      </c>
      <c r="E4869" s="74" t="s">
        <v>6455</v>
      </c>
      <c r="F4869" s="41">
        <v>0.96024992482653937</v>
      </c>
      <c r="G4869" s="110">
        <v>2990.7500000000005</v>
      </c>
      <c r="H4869" s="4">
        <v>1294.2069718880737</v>
      </c>
      <c r="I4869" s="46">
        <v>3172.190778487236</v>
      </c>
      <c r="J4869" s="110">
        <v>3046.0959565778098</v>
      </c>
      <c r="K4869" s="46">
        <v>3055.5445926334646</v>
      </c>
      <c r="L4869" s="110">
        <f>$L$1*gp_need_index[[#This Row],[Normalised weighted population (base year)]]</f>
        <v>1288.6910838736371</v>
      </c>
      <c r="M4869" s="4">
        <f>$M$1*gp_need_index[[#This Row],[Normalised travel time adjusted wp (base year)]]</f>
        <v>1814.240601836653</v>
      </c>
      <c r="N4869" s="115">
        <v>3102.9316857102904</v>
      </c>
      <c r="O4869" s="43">
        <f>gp_need_index[[#This Row],[Combined weighted population (base year)]]/gp_need_index[[#This Row],[Registered population (base year)]]</f>
        <v>1.0375095496816149</v>
      </c>
      <c r="P4869" s="77">
        <v>3016.0981459070836</v>
      </c>
      <c r="Q4869" s="4">
        <v>1318.239254750252</v>
      </c>
      <c r="R4869" s="46">
        <v>3198.7249411819093</v>
      </c>
      <c r="S4869" s="110">
        <v>3071.575384310705</v>
      </c>
      <c r="T4869" s="46">
        <v>3081.0629820236968</v>
      </c>
      <c r="U4869" s="110">
        <f>$L$1*gp_need_index[[#This Row],[Normalised weighted population 2025/26]]</f>
        <v>1299.4704919453625</v>
      </c>
      <c r="V4869" s="4">
        <f>$M$1*gp_need_index[[#This Row],[Normalised travel time adjusted wp 2025/26]]</f>
        <v>1829.3922374033052</v>
      </c>
      <c r="W4869" s="115">
        <v>3128.8627293486679</v>
      </c>
      <c r="X4869" s="43">
        <f>gp_need_index[[#This Row],[Combined weighted population 2025/26]]/gp_need_index[[#This Row],[Registered population 2025/26]]</f>
        <v>1.0373875709564055</v>
      </c>
    </row>
    <row r="4870" spans="1:24" ht="13">
      <c r="A4870" s="8" t="s">
        <v>808</v>
      </c>
      <c r="B4870" s="3" t="s">
        <v>8189</v>
      </c>
      <c r="C4870" s="74" t="s">
        <v>6431</v>
      </c>
      <c r="D4870" s="74" t="s">
        <v>6798</v>
      </c>
      <c r="E4870" s="74" t="s">
        <v>6455</v>
      </c>
      <c r="F4870" s="41">
        <v>0.96024992482653937</v>
      </c>
      <c r="G4870" s="110">
        <v>11271.833333333334</v>
      </c>
      <c r="H4870" s="4">
        <v>4304.7297625854217</v>
      </c>
      <c r="I4870" s="46">
        <v>10551.190306780374</v>
      </c>
      <c r="J4870" s="110">
        <v>10131.779698916365</v>
      </c>
      <c r="K4870" s="46">
        <v>10163.20730340939</v>
      </c>
      <c r="L4870" s="110">
        <f>$L$1*gp_need_index[[#This Row],[Normalised weighted population (base year)]]</f>
        <v>4286.3830778444226</v>
      </c>
      <c r="M4870" s="4">
        <f>$M$1*gp_need_index[[#This Row],[Normalised travel time adjusted wp (base year)]]</f>
        <v>6034.4409239456172</v>
      </c>
      <c r="N4870" s="115">
        <v>10320.824001790039</v>
      </c>
      <c r="O4870" s="43">
        <f>gp_need_index[[#This Row],[Combined weighted population (base year)]]/gp_need_index[[#This Row],[Registered population (base year)]]</f>
        <v>0.91562957831083724</v>
      </c>
      <c r="P4870" s="77">
        <v>11365.422368624397</v>
      </c>
      <c r="Q4870" s="4">
        <v>4385.5237615233646</v>
      </c>
      <c r="R4870" s="46">
        <v>10641.531258897605</v>
      </c>
      <c r="S4870" s="110">
        <v>10218.529591395694</v>
      </c>
      <c r="T4870" s="46">
        <v>10250.092970395497</v>
      </c>
      <c r="U4870" s="110">
        <f>$L$1*gp_need_index[[#This Row],[Normalised weighted population 2025/26]]</f>
        <v>4323.0837644146204</v>
      </c>
      <c r="V4870" s="4">
        <f>$M$1*gp_need_index[[#This Row],[Normalised travel time adjusted wp 2025/26]]</f>
        <v>6086.0296015070198</v>
      </c>
      <c r="W4870" s="115">
        <v>10409.113365921639</v>
      </c>
      <c r="X4870" s="43">
        <f>gp_need_index[[#This Row],[Combined weighted population 2025/26]]/gp_need_index[[#This Row],[Registered population 2025/26]]</f>
        <v>0.91585803222388262</v>
      </c>
    </row>
    <row r="4871" spans="1:24" ht="13">
      <c r="A4871" s="8" t="s">
        <v>813</v>
      </c>
      <c r="B4871" s="3" t="s">
        <v>8188</v>
      </c>
      <c r="C4871" s="74" t="s">
        <v>6431</v>
      </c>
      <c r="D4871" s="74" t="s">
        <v>6798</v>
      </c>
      <c r="E4871" s="74" t="s">
        <v>6455</v>
      </c>
      <c r="F4871" s="41">
        <v>0.96024992482653937</v>
      </c>
      <c r="G4871" s="110">
        <v>5738.1666666666661</v>
      </c>
      <c r="H4871" s="4">
        <v>1638.2362917316398</v>
      </c>
      <c r="I4871" s="46">
        <v>4015.4304299820024</v>
      </c>
      <c r="J4871" s="110">
        <v>3855.8167685364165</v>
      </c>
      <c r="K4871" s="46">
        <v>3867.7770645554951</v>
      </c>
      <c r="L4871" s="110">
        <f>$L$1*gp_need_index[[#This Row],[Normalised weighted population (base year)]]</f>
        <v>1631.2541566306406</v>
      </c>
      <c r="M4871" s="4">
        <f>$M$1*gp_need_index[[#This Row],[Normalised travel time adjusted wp (base year)]]</f>
        <v>2296.5065560772578</v>
      </c>
      <c r="N4871" s="115">
        <v>3927.7607127078982</v>
      </c>
      <c r="O4871" s="43">
        <f>gp_need_index[[#This Row],[Combined weighted population (base year)]]/gp_need_index[[#This Row],[Registered population (base year)]]</f>
        <v>0.68449749560682538</v>
      </c>
      <c r="P4871" s="77">
        <v>5782.9280806054376</v>
      </c>
      <c r="Q4871" s="4">
        <v>1664.3941738485321</v>
      </c>
      <c r="R4871" s="46">
        <v>4038.6744186705387</v>
      </c>
      <c r="S4871" s="110">
        <v>3878.1368069272526</v>
      </c>
      <c r="T4871" s="46">
        <v>3890.1157419350061</v>
      </c>
      <c r="U4871" s="110">
        <f>$L$1*gp_need_index[[#This Row],[Normalised weighted population 2025/26]]</f>
        <v>1640.6969433569991</v>
      </c>
      <c r="V4871" s="4">
        <f>$M$1*gp_need_index[[#This Row],[Normalised travel time adjusted wp 2025/26]]</f>
        <v>2309.7702261905806</v>
      </c>
      <c r="W4871" s="115">
        <v>3950.4671695475799</v>
      </c>
      <c r="X4871" s="43">
        <f>gp_need_index[[#This Row],[Combined weighted population 2025/26]]/gp_need_index[[#This Row],[Registered population 2025/26]]</f>
        <v>0.68312576509407152</v>
      </c>
    </row>
    <row r="4872" spans="1:24" ht="13">
      <c r="A4872" s="8" t="s">
        <v>885</v>
      </c>
      <c r="B4872" s="3" t="s">
        <v>8187</v>
      </c>
      <c r="C4872" s="74" t="s">
        <v>6431</v>
      </c>
      <c r="D4872" s="74" t="s">
        <v>6798</v>
      </c>
      <c r="E4872" s="74" t="s">
        <v>6455</v>
      </c>
      <c r="F4872" s="41">
        <v>0.96024992482653937</v>
      </c>
      <c r="G4872" s="110">
        <v>3018.166666666667</v>
      </c>
      <c r="H4872" s="4">
        <v>1963.9570081487425</v>
      </c>
      <c r="I4872" s="46">
        <v>4813.7944284954856</v>
      </c>
      <c r="J4872" s="110">
        <v>4622.4457380932045</v>
      </c>
      <c r="K4872" s="46">
        <v>4636.7840281828321</v>
      </c>
      <c r="L4872" s="110">
        <f>$L$1*gp_need_index[[#This Row],[Normalised weighted population (base year)]]</f>
        <v>1955.5866569163484</v>
      </c>
      <c r="M4872" s="4">
        <f>$M$1*gp_need_index[[#This Row],[Normalised travel time adjusted wp (base year)]]</f>
        <v>2753.1072091560582</v>
      </c>
      <c r="N4872" s="115">
        <v>4708.6938660724063</v>
      </c>
      <c r="O4872" s="43">
        <f>gp_need_index[[#This Row],[Combined weighted population (base year)]]/gp_need_index[[#This Row],[Registered population (base year)]]</f>
        <v>1.5601172453716072</v>
      </c>
      <c r="P4872" s="77">
        <v>3045.2421427042191</v>
      </c>
      <c r="Q4872" s="4">
        <v>2002.1807846182749</v>
      </c>
      <c r="R4872" s="46">
        <v>4858.3180856095769</v>
      </c>
      <c r="S4872" s="110">
        <v>4665.199576490013</v>
      </c>
      <c r="T4872" s="46">
        <v>4679.6096206187167</v>
      </c>
      <c r="U4872" s="110">
        <f>$L$1*gp_need_index[[#This Row],[Normalised weighted population 2025/26]]</f>
        <v>1973.6742323337824</v>
      </c>
      <c r="V4872" s="4">
        <f>$M$1*gp_need_index[[#This Row],[Normalised travel time adjusted wp 2025/26]]</f>
        <v>2778.5350588369975</v>
      </c>
      <c r="W4872" s="115">
        <v>4752.2092911707796</v>
      </c>
      <c r="X4872" s="43">
        <f>gp_need_index[[#This Row],[Combined weighted population 2025/26]]/gp_need_index[[#This Row],[Registered population 2025/26]]</f>
        <v>1.5605357697272471</v>
      </c>
    </row>
    <row r="4873" spans="1:24" ht="13">
      <c r="A4873" s="8" t="s">
        <v>804</v>
      </c>
      <c r="B4873" s="3" t="s">
        <v>8186</v>
      </c>
      <c r="C4873" s="74" t="s">
        <v>6431</v>
      </c>
      <c r="D4873" s="74" t="s">
        <v>6798</v>
      </c>
      <c r="E4873" s="74" t="s">
        <v>6455</v>
      </c>
      <c r="F4873" s="41">
        <v>0.96024992482653937</v>
      </c>
      <c r="G4873" s="110">
        <v>959.75</v>
      </c>
      <c r="H4873" s="4">
        <v>600.82899940677817</v>
      </c>
      <c r="I4873" s="46">
        <v>1472.6734230038792</v>
      </c>
      <c r="J4873" s="110">
        <v>1414.1345437335174</v>
      </c>
      <c r="K4873" s="46">
        <v>1418.5210249304125</v>
      </c>
      <c r="L4873" s="110">
        <f>$L$1*gp_need_index[[#This Row],[Normalised weighted population (base year)]]</f>
        <v>598.26827647100311</v>
      </c>
      <c r="M4873" s="4">
        <f>$M$1*gp_need_index[[#This Row],[Normalised travel time adjusted wp (base year)]]</f>
        <v>842.25196522812223</v>
      </c>
      <c r="N4873" s="115">
        <v>1440.5202416991253</v>
      </c>
      <c r="O4873" s="43">
        <f>gp_need_index[[#This Row],[Combined weighted population (base year)]]/gp_need_index[[#This Row],[Registered population (base year)]]</f>
        <v>1.5009327863497008</v>
      </c>
      <c r="P4873" s="77">
        <v>968.64382138777034</v>
      </c>
      <c r="Q4873" s="4">
        <v>613.09228587439804</v>
      </c>
      <c r="R4873" s="46">
        <v>1487.6765192705557</v>
      </c>
      <c r="S4873" s="110">
        <v>1428.5412657957588</v>
      </c>
      <c r="T4873" s="46">
        <v>1432.95379785195</v>
      </c>
      <c r="U4873" s="110">
        <f>$L$1*gp_need_index[[#This Row],[Normalised weighted population 2025/26]]</f>
        <v>604.36323031819393</v>
      </c>
      <c r="V4873" s="4">
        <f>$M$1*gp_need_index[[#This Row],[Normalised travel time adjusted wp 2025/26]]</f>
        <v>850.82147610826758</v>
      </c>
      <c r="W4873" s="115">
        <v>1455.1847064264616</v>
      </c>
      <c r="X4873" s="43">
        <f>gp_need_index[[#This Row],[Combined weighted population 2025/26]]/gp_need_index[[#This Row],[Registered population 2025/26]]</f>
        <v>1.5022908052431769</v>
      </c>
    </row>
    <row r="4874" spans="1:24" ht="13">
      <c r="A4874" s="8" t="s">
        <v>907</v>
      </c>
      <c r="B4874" s="3" t="s">
        <v>8185</v>
      </c>
      <c r="C4874" s="74" t="s">
        <v>6431</v>
      </c>
      <c r="D4874" s="74" t="s">
        <v>6798</v>
      </c>
      <c r="E4874" s="74" t="s">
        <v>6455</v>
      </c>
      <c r="F4874" s="41">
        <v>0.96024992482653937</v>
      </c>
      <c r="G4874" s="110">
        <v>7408.1666666666661</v>
      </c>
      <c r="H4874" s="4">
        <v>3609.2368109962572</v>
      </c>
      <c r="I4874" s="46">
        <v>8846.488991259399</v>
      </c>
      <c r="J4874" s="110">
        <v>8494.8403888356461</v>
      </c>
      <c r="K4874" s="46">
        <v>8521.1903976105368</v>
      </c>
      <c r="L4874" s="110">
        <f>$L$1*gp_need_index[[#This Row],[Normalised weighted population (base year)]]</f>
        <v>3593.8543053387625</v>
      </c>
      <c r="M4874" s="4">
        <f>$M$1*gp_need_index[[#This Row],[Normalised travel time adjusted wp (base year)]]</f>
        <v>5059.487474866688</v>
      </c>
      <c r="N4874" s="115">
        <v>8653.34178020545</v>
      </c>
      <c r="O4874" s="43">
        <f>gp_need_index[[#This Row],[Combined weighted population (base year)]]/gp_need_index[[#This Row],[Registered population (base year)]]</f>
        <v>1.1680814119830076</v>
      </c>
      <c r="P4874" s="77">
        <v>7474.0963302518903</v>
      </c>
      <c r="Q4874" s="4">
        <v>3678.492407700222</v>
      </c>
      <c r="R4874" s="46">
        <v>8925.9103520538247</v>
      </c>
      <c r="S4874" s="110">
        <v>8571.1047445681143</v>
      </c>
      <c r="T4874" s="46">
        <v>8597.5794956641639</v>
      </c>
      <c r="U4874" s="110">
        <f>$L$1*gp_need_index[[#This Row],[Normalised weighted population 2025/26]]</f>
        <v>3626.118947244599</v>
      </c>
      <c r="V4874" s="4">
        <f>$M$1*gp_need_index[[#This Row],[Normalised travel time adjusted wp 2025/26]]</f>
        <v>5104.8437768367812</v>
      </c>
      <c r="W4874" s="115">
        <v>8730.9627240813807</v>
      </c>
      <c r="X4874" s="43">
        <f>gp_need_index[[#This Row],[Combined weighted population 2025/26]]/gp_need_index[[#This Row],[Registered population 2025/26]]</f>
        <v>1.1681629909882538</v>
      </c>
    </row>
    <row r="4875" spans="1:24" ht="13">
      <c r="A4875" s="8" t="s">
        <v>3996</v>
      </c>
      <c r="B4875" s="3" t="s">
        <v>8184</v>
      </c>
      <c r="C4875" s="74" t="s">
        <v>6431</v>
      </c>
      <c r="D4875" s="74" t="s">
        <v>6798</v>
      </c>
      <c r="E4875" s="74" t="s">
        <v>6455</v>
      </c>
      <c r="F4875" s="41">
        <v>0.96024992482653937</v>
      </c>
      <c r="G4875" s="110">
        <v>9143</v>
      </c>
      <c r="H4875" s="4">
        <v>3705.2648929384181</v>
      </c>
      <c r="I4875" s="46">
        <v>9081.8604601430361</v>
      </c>
      <c r="J4875" s="110">
        <v>8720.8558241374703</v>
      </c>
      <c r="K4875" s="46">
        <v>8747.9069065559925</v>
      </c>
      <c r="L4875" s="110">
        <f>$L$1*gp_need_index[[#This Row],[Normalised weighted population (base year)]]</f>
        <v>3689.4731172354518</v>
      </c>
      <c r="M4875" s="4">
        <f>$M$1*gp_need_index[[#This Row],[Normalised travel time adjusted wp (base year)]]</f>
        <v>5194.1012182324839</v>
      </c>
      <c r="N4875" s="115">
        <v>8883.5743354679362</v>
      </c>
      <c r="O4875" s="43">
        <f>gp_need_index[[#This Row],[Combined weighted population (base year)]]/gp_need_index[[#This Row],[Registered population (base year)]]</f>
        <v>0.97162576128928535</v>
      </c>
      <c r="P4875" s="77">
        <v>9225.5137396685168</v>
      </c>
      <c r="Q4875" s="4">
        <v>3775.9505375278231</v>
      </c>
      <c r="R4875" s="46">
        <v>9162.3937896977386</v>
      </c>
      <c r="S4875" s="110">
        <v>8798.1879477884049</v>
      </c>
      <c r="T4875" s="46">
        <v>8825.364122033805</v>
      </c>
      <c r="U4875" s="110">
        <f>$L$1*gp_need_index[[#This Row],[Normalised weighted population 2025/26]]</f>
        <v>3722.1894924470635</v>
      </c>
      <c r="V4875" s="4">
        <f>$M$1*gp_need_index[[#This Row],[Normalised travel time adjusted wp 2025/26]]</f>
        <v>5240.0917187684108</v>
      </c>
      <c r="W4875" s="115">
        <v>8962.2812112154752</v>
      </c>
      <c r="X4875" s="43">
        <f>gp_need_index[[#This Row],[Combined weighted population 2025/26]]/gp_need_index[[#This Row],[Registered population 2025/26]]</f>
        <v>0.97146689757545146</v>
      </c>
    </row>
    <row r="4876" spans="1:24" ht="13">
      <c r="A4876" s="8" t="s">
        <v>842</v>
      </c>
      <c r="B4876" s="3" t="s">
        <v>8183</v>
      </c>
      <c r="C4876" s="74" t="s">
        <v>6431</v>
      </c>
      <c r="D4876" s="74" t="s">
        <v>6798</v>
      </c>
      <c r="E4876" s="74" t="s">
        <v>6455</v>
      </c>
      <c r="F4876" s="41">
        <v>0.96024992482653937</v>
      </c>
      <c r="G4876" s="110">
        <v>6086.083333333333</v>
      </c>
      <c r="H4876" s="4">
        <v>1740.8012906404163</v>
      </c>
      <c r="I4876" s="46">
        <v>4266.8243343583044</v>
      </c>
      <c r="J4876" s="110">
        <v>4097.2177463156104</v>
      </c>
      <c r="K4876" s="46">
        <v>4109.9268401450763</v>
      </c>
      <c r="L4876" s="110">
        <f>$L$1*gp_need_index[[#This Row],[Normalised weighted population (base year)]]</f>
        <v>1733.3820252654575</v>
      </c>
      <c r="M4876" s="4">
        <f>$M$1*gp_need_index[[#This Row],[Normalised travel time adjusted wp (base year)]]</f>
        <v>2440.2838570727636</v>
      </c>
      <c r="N4876" s="115">
        <v>4173.6658823382213</v>
      </c>
      <c r="O4876" s="43">
        <f>gp_need_index[[#This Row],[Combined weighted population (base year)]]/gp_need_index[[#This Row],[Registered population (base year)]]</f>
        <v>0.68577205630411808</v>
      </c>
      <c r="P4876" s="77">
        <v>6136.653144648526</v>
      </c>
      <c r="Q4876" s="4">
        <v>1770.8684689764898</v>
      </c>
      <c r="R4876" s="46">
        <v>4297.0357003523586</v>
      </c>
      <c r="S4876" s="110">
        <v>4126.228208240308</v>
      </c>
      <c r="T4876" s="46">
        <v>4138.9734573107844</v>
      </c>
      <c r="U4876" s="110">
        <f>$L$1*gp_need_index[[#This Row],[Normalised weighted population 2025/26]]</f>
        <v>1745.6552839396245</v>
      </c>
      <c r="V4876" s="4">
        <f>$M$1*gp_need_index[[#This Row],[Normalised travel time adjusted wp 2025/26]]</f>
        <v>2457.5303905827245</v>
      </c>
      <c r="W4876" s="115">
        <v>4203.1856745223486</v>
      </c>
      <c r="X4876" s="43">
        <f>gp_need_index[[#This Row],[Combined weighted population 2025/26]]/gp_need_index[[#This Row],[Registered population 2025/26]]</f>
        <v>0.6849312769433189</v>
      </c>
    </row>
    <row r="4877" spans="1:24" ht="13">
      <c r="A4877" s="8" t="s">
        <v>800</v>
      </c>
      <c r="B4877" s="3" t="s">
        <v>8182</v>
      </c>
      <c r="C4877" s="74" t="s">
        <v>6431</v>
      </c>
      <c r="D4877" s="74" t="s">
        <v>6798</v>
      </c>
      <c r="E4877" s="74" t="s">
        <v>6455</v>
      </c>
      <c r="F4877" s="41">
        <v>0.96024992482653937</v>
      </c>
      <c r="G4877" s="110">
        <v>5785.75</v>
      </c>
      <c r="H4877" s="4">
        <v>2001.0126880464345</v>
      </c>
      <c r="I4877" s="46">
        <v>4904.6204622098203</v>
      </c>
      <c r="J4877" s="110">
        <v>4709.6614301396867</v>
      </c>
      <c r="K4877" s="46">
        <v>4724.2702531817349</v>
      </c>
      <c r="L4877" s="110">
        <f>$L$1*gp_need_index[[#This Row],[Normalised weighted population (base year)]]</f>
        <v>1992.4844061390756</v>
      </c>
      <c r="M4877" s="4">
        <f>$M$1*gp_need_index[[#This Row],[Normalised travel time adjusted wp (base year)]]</f>
        <v>2805.0524701995664</v>
      </c>
      <c r="N4877" s="115">
        <v>4797.5368763386423</v>
      </c>
      <c r="O4877" s="43">
        <f>gp_need_index[[#This Row],[Combined weighted population (base year)]]/gp_need_index[[#This Row],[Registered population (base year)]]</f>
        <v>0.82919878604133301</v>
      </c>
      <c r="P4877" s="77">
        <v>5832.1572081830527</v>
      </c>
      <c r="Q4877" s="4">
        <v>2034.8229065807966</v>
      </c>
      <c r="R4877" s="46">
        <v>4937.5246251496255</v>
      </c>
      <c r="S4877" s="110">
        <v>4741.2576501291151</v>
      </c>
      <c r="T4877" s="46">
        <v>4755.9026252997846</v>
      </c>
      <c r="U4877" s="110">
        <f>$L$1*gp_need_index[[#This Row],[Normalised weighted population 2025/26]]</f>
        <v>2005.8516038783848</v>
      </c>
      <c r="V4877" s="4">
        <f>$M$1*gp_need_index[[#This Row],[Normalised travel time adjusted wp 2025/26]]</f>
        <v>2823.8343050211984</v>
      </c>
      <c r="W4877" s="115">
        <v>4829.6859088995834</v>
      </c>
      <c r="X4877" s="43">
        <f>gp_need_index[[#This Row],[Combined weighted population 2025/26]]/gp_need_index[[#This Row],[Registered population 2025/26]]</f>
        <v>0.82811312118320302</v>
      </c>
    </row>
    <row r="4878" spans="1:24" ht="13">
      <c r="A4878" s="8" t="s">
        <v>806</v>
      </c>
      <c r="B4878" s="3" t="s">
        <v>8181</v>
      </c>
      <c r="C4878" s="74" t="s">
        <v>6431</v>
      </c>
      <c r="D4878" s="74" t="s">
        <v>6798</v>
      </c>
      <c r="E4878" s="74" t="s">
        <v>6455</v>
      </c>
      <c r="F4878" s="41">
        <v>0.96024992482653937</v>
      </c>
      <c r="G4878" s="110">
        <v>3632.583333333333</v>
      </c>
      <c r="H4878" s="4">
        <v>1233.4271433295203</v>
      </c>
      <c r="I4878" s="46">
        <v>3023.2152159539874</v>
      </c>
      <c r="J4878" s="110">
        <v>2903.0421838542666</v>
      </c>
      <c r="K4878" s="46">
        <v>2912.0470837131229</v>
      </c>
      <c r="L4878" s="110">
        <f>$L$1*gp_need_index[[#This Row],[Normalised weighted population (base year)]]</f>
        <v>1228.1702979065299</v>
      </c>
      <c r="M4878" s="4">
        <f>$M$1*gp_need_index[[#This Row],[Normalised travel time adjusted wp (base year)]]</f>
        <v>1729.0384393241682</v>
      </c>
      <c r="N4878" s="115">
        <v>2957.2087372306978</v>
      </c>
      <c r="O4878" s="43">
        <f>gp_need_index[[#This Row],[Combined weighted population (base year)]]/gp_need_index[[#This Row],[Registered population (base year)]]</f>
        <v>0.81407870539258964</v>
      </c>
      <c r="P4878" s="77">
        <v>3662.8016355848408</v>
      </c>
      <c r="Q4878" s="4">
        <v>1255.9224266897008</v>
      </c>
      <c r="R4878" s="46">
        <v>3047.5123358416181</v>
      </c>
      <c r="S4878" s="110">
        <v>2926.3734913998651</v>
      </c>
      <c r="T4878" s="46">
        <v>2935.4125840381844</v>
      </c>
      <c r="U4878" s="110">
        <f>$L$1*gp_need_index[[#This Row],[Normalised weighted population 2025/26]]</f>
        <v>1238.0409153912483</v>
      </c>
      <c r="V4878" s="4">
        <f>$M$1*gp_need_index[[#This Row],[Normalised travel time adjusted wp 2025/26]]</f>
        <v>1742.9117892579745</v>
      </c>
      <c r="W4878" s="115">
        <v>2980.9527046492231</v>
      </c>
      <c r="X4878" s="43">
        <f>gp_need_index[[#This Row],[Combined weighted population 2025/26]]/gp_need_index[[#This Row],[Registered population 2025/26]]</f>
        <v>0.81384497475612083</v>
      </c>
    </row>
    <row r="4879" spans="1:24" ht="13">
      <c r="A4879" s="8" t="s">
        <v>826</v>
      </c>
      <c r="B4879" s="3" t="s">
        <v>8180</v>
      </c>
      <c r="C4879" s="74" t="s">
        <v>6431</v>
      </c>
      <c r="D4879" s="74" t="s">
        <v>6798</v>
      </c>
      <c r="E4879" s="74" t="s">
        <v>6455</v>
      </c>
      <c r="F4879" s="41">
        <v>0.96024992482653937</v>
      </c>
      <c r="G4879" s="110">
        <v>4518.833333333333</v>
      </c>
      <c r="H4879" s="4">
        <v>1327.3236775565385</v>
      </c>
      <c r="I4879" s="46">
        <v>3253.36211399791</v>
      </c>
      <c r="J4879" s="110">
        <v>3124.0407254000042</v>
      </c>
      <c r="K4879" s="46">
        <v>3133.7311370804391</v>
      </c>
      <c r="L4879" s="110">
        <f>$L$1*gp_need_index[[#This Row],[Normalised weighted population (base year)]]</f>
        <v>1321.6666467080406</v>
      </c>
      <c r="M4879" s="4">
        <f>$M$1*gp_need_index[[#This Row],[Normalised travel time adjusted wp (base year)]]</f>
        <v>1860.6641440736041</v>
      </c>
      <c r="N4879" s="115">
        <v>3182.3307907816447</v>
      </c>
      <c r="O4879" s="43">
        <f>gp_need_index[[#This Row],[Combined weighted population (base year)]]/gp_need_index[[#This Row],[Registered population (base year)]]</f>
        <v>0.70423725683951865</v>
      </c>
      <c r="P4879" s="77">
        <v>4556.1107950813639</v>
      </c>
      <c r="Q4879" s="4">
        <v>1349.6429333313865</v>
      </c>
      <c r="R4879" s="46">
        <v>3274.9263815201175</v>
      </c>
      <c r="S4879" s="110">
        <v>3144.7478116671432</v>
      </c>
      <c r="T4879" s="46">
        <v>3154.4614271291985</v>
      </c>
      <c r="U4879" s="110">
        <f>$L$1*gp_need_index[[#This Row],[Normalised weighted population 2025/26]]</f>
        <v>1330.4270527575743</v>
      </c>
      <c r="V4879" s="4">
        <f>$M$1*gp_need_index[[#This Row],[Normalised travel time adjusted wp 2025/26]]</f>
        <v>1872.9728284190992</v>
      </c>
      <c r="W4879" s="115">
        <v>3203.3998811766733</v>
      </c>
      <c r="X4879" s="43">
        <f>gp_need_index[[#This Row],[Combined weighted population 2025/26]]/gp_need_index[[#This Row],[Registered population 2025/26]]</f>
        <v>0.70309964468707931</v>
      </c>
    </row>
    <row r="4880" spans="1:24" ht="13">
      <c r="A4880" s="8" t="s">
        <v>889</v>
      </c>
      <c r="B4880" s="3" t="s">
        <v>8179</v>
      </c>
      <c r="C4880" s="74" t="s">
        <v>6431</v>
      </c>
      <c r="D4880" s="74" t="s">
        <v>6798</v>
      </c>
      <c r="E4880" s="74" t="s">
        <v>6455</v>
      </c>
      <c r="F4880" s="41">
        <v>0.96024992482653937</v>
      </c>
      <c r="G4880" s="110">
        <v>6508.25</v>
      </c>
      <c r="H4880" s="4">
        <v>2690.7026678421485</v>
      </c>
      <c r="I4880" s="46">
        <v>6595.0982926075849</v>
      </c>
      <c r="J4880" s="110">
        <v>6332.9426397000716</v>
      </c>
      <c r="K4880" s="46">
        <v>6352.5866926179215</v>
      </c>
      <c r="L4880" s="110">
        <f>$L$1*gp_need_index[[#This Row],[Normalised weighted population (base year)]]</f>
        <v>2679.2349390179779</v>
      </c>
      <c r="M4880" s="4">
        <f>$M$1*gp_need_index[[#This Row],[Normalised travel time adjusted wp (base year)]]</f>
        <v>3771.8712180539842</v>
      </c>
      <c r="N4880" s="115">
        <v>6451.1061570719621</v>
      </c>
      <c r="O4880" s="43">
        <f>gp_need_index[[#This Row],[Combined weighted population (base year)]]/gp_need_index[[#This Row],[Registered population (base year)]]</f>
        <v>0.99121978367025887</v>
      </c>
      <c r="P4880" s="77">
        <v>6564.9538741229571</v>
      </c>
      <c r="Q4880" s="4">
        <v>2742.877781956719</v>
      </c>
      <c r="R4880" s="46">
        <v>6655.6291205429943</v>
      </c>
      <c r="S4880" s="110">
        <v>6391.0673626747366</v>
      </c>
      <c r="T4880" s="46">
        <v>6410.8083322121965</v>
      </c>
      <c r="U4880" s="110">
        <f>$L$1*gp_need_index[[#This Row],[Normalised weighted population 2025/26]]</f>
        <v>2703.8253699557577</v>
      </c>
      <c r="V4880" s="4">
        <f>$M$1*gp_need_index[[#This Row],[Normalised travel time adjusted wp 2025/26]]</f>
        <v>3806.4405261609877</v>
      </c>
      <c r="W4880" s="115">
        <v>6510.2658961167454</v>
      </c>
      <c r="X4880" s="43">
        <f>gp_need_index[[#This Row],[Combined weighted population 2025/26]]/gp_need_index[[#This Row],[Registered population 2025/26]]</f>
        <v>0.9916697087207611</v>
      </c>
    </row>
    <row r="4881" spans="1:24" ht="13">
      <c r="A4881" s="8" t="s">
        <v>874</v>
      </c>
      <c r="B4881" s="3" t="s">
        <v>8178</v>
      </c>
      <c r="C4881" s="74" t="s">
        <v>6431</v>
      </c>
      <c r="D4881" s="74" t="s">
        <v>6798</v>
      </c>
      <c r="E4881" s="74" t="s">
        <v>6455</v>
      </c>
      <c r="F4881" s="41">
        <v>0.96024992482653937</v>
      </c>
      <c r="G4881" s="110">
        <v>10001.833333333332</v>
      </c>
      <c r="H4881" s="4">
        <v>3075.6887553605197</v>
      </c>
      <c r="I4881" s="46">
        <v>7538.7258137064855</v>
      </c>
      <c r="J4881" s="110">
        <v>7239.0608958995444</v>
      </c>
      <c r="K4881" s="46">
        <v>7261.5156224626953</v>
      </c>
      <c r="L4881" s="110">
        <f>$L$1*gp_need_index[[#This Row],[Normalised weighted population (base year)]]</f>
        <v>3062.5802224053305</v>
      </c>
      <c r="M4881" s="4">
        <f>$M$1*gp_need_index[[#This Row],[Normalised travel time adjusted wp (base year)]]</f>
        <v>4311.5510422934658</v>
      </c>
      <c r="N4881" s="115">
        <v>7374.1312646987963</v>
      </c>
      <c r="O4881" s="43">
        <f>gp_need_index[[#This Row],[Combined weighted population (base year)]]/gp_need_index[[#This Row],[Registered population (base year)]]</f>
        <v>0.73727795884409164</v>
      </c>
      <c r="P4881" s="77">
        <v>10091.196780918062</v>
      </c>
      <c r="Q4881" s="4">
        <v>3131.2955136909973</v>
      </c>
      <c r="R4881" s="46">
        <v>7598.1298704020383</v>
      </c>
      <c r="S4881" s="110">
        <v>7296.1036368758405</v>
      </c>
      <c r="T4881" s="46">
        <v>7318.6401165378911</v>
      </c>
      <c r="U4881" s="110">
        <f>$L$1*gp_need_index[[#This Row],[Normalised weighted population 2025/26]]</f>
        <v>3086.7129065832946</v>
      </c>
      <c r="V4881" s="4">
        <f>$M$1*gp_need_index[[#This Row],[Normalised travel time adjusted wp 2025/26]]</f>
        <v>4345.4689162987925</v>
      </c>
      <c r="W4881" s="115">
        <v>7432.1818228820866</v>
      </c>
      <c r="X4881" s="43">
        <f>gp_need_index[[#This Row],[Combined weighted population 2025/26]]/gp_need_index[[#This Row],[Registered population 2025/26]]</f>
        <v>0.7365015254618722</v>
      </c>
    </row>
    <row r="4882" spans="1:24" ht="13">
      <c r="A4882" s="8" t="s">
        <v>792</v>
      </c>
      <c r="B4882" s="3" t="s">
        <v>8177</v>
      </c>
      <c r="C4882" s="74" t="s">
        <v>6431</v>
      </c>
      <c r="D4882" s="74" t="s">
        <v>6798</v>
      </c>
      <c r="E4882" s="74" t="s">
        <v>6455</v>
      </c>
      <c r="F4882" s="41">
        <v>0.96024992482653937</v>
      </c>
      <c r="G4882" s="110">
        <v>2194.416666666667</v>
      </c>
      <c r="H4882" s="4">
        <v>1082.3784562350263</v>
      </c>
      <c r="I4882" s="46">
        <v>2652.9844393381459</v>
      </c>
      <c r="J4882" s="110">
        <v>2547.5281084404332</v>
      </c>
      <c r="K4882" s="46">
        <v>2555.4302449066945</v>
      </c>
      <c r="L4882" s="110">
        <f>$L$1*gp_need_index[[#This Row],[Normalised weighted population (base year)]]</f>
        <v>1077.7653777371402</v>
      </c>
      <c r="M4882" s="4">
        <f>$M$1*gp_need_index[[#This Row],[Normalised travel time adjusted wp (base year)]]</f>
        <v>1517.2959074622315</v>
      </c>
      <c r="N4882" s="115">
        <v>2595.0612851993719</v>
      </c>
      <c r="O4882" s="43">
        <f>gp_need_index[[#This Row],[Combined weighted population (base year)]]/gp_need_index[[#This Row],[Registered population (base year)]]</f>
        <v>1.1825745423002492</v>
      </c>
      <c r="P4882" s="77">
        <v>2214.8362325469934</v>
      </c>
      <c r="Q4882" s="4">
        <v>1103.6462336844234</v>
      </c>
      <c r="R4882" s="46">
        <v>2678.0121447655351</v>
      </c>
      <c r="S4882" s="110">
        <v>2571.5609606956646</v>
      </c>
      <c r="T4882" s="46">
        <v>2579.5040950280131</v>
      </c>
      <c r="U4882" s="110">
        <f>$L$1*gp_need_index[[#This Row],[Normalised weighted population 2025/26]]</f>
        <v>1087.9327929672775</v>
      </c>
      <c r="V4882" s="4">
        <f>$M$1*gp_need_index[[#This Row],[Normalised travel time adjusted wp 2025/26]]</f>
        <v>1531.5898426376248</v>
      </c>
      <c r="W4882" s="115">
        <v>2619.5226356049025</v>
      </c>
      <c r="X4882" s="43">
        <f>gp_need_index[[#This Row],[Combined weighted population 2025/26]]/gp_need_index[[#This Row],[Registered population 2025/26]]</f>
        <v>1.1827161742755725</v>
      </c>
    </row>
    <row r="4883" spans="1:24" ht="13">
      <c r="A4883" s="8" t="s">
        <v>3957</v>
      </c>
      <c r="B4883" s="3" t="s">
        <v>8176</v>
      </c>
      <c r="C4883" s="74" t="s">
        <v>6431</v>
      </c>
      <c r="D4883" s="74" t="s">
        <v>6798</v>
      </c>
      <c r="E4883" s="74" t="s">
        <v>6455</v>
      </c>
      <c r="F4883" s="41">
        <v>0.96024992482653937</v>
      </c>
      <c r="G4883" s="110">
        <v>13375.083333333334</v>
      </c>
      <c r="H4883" s="4">
        <v>4574.7100747734949</v>
      </c>
      <c r="I4883" s="46">
        <v>11212.930720252802</v>
      </c>
      <c r="J4883" s="110">
        <v>10767.215881207947</v>
      </c>
      <c r="K4883" s="46">
        <v>10800.614534974749</v>
      </c>
      <c r="L4883" s="110">
        <f>$L$1*gp_need_index[[#This Row],[Normalised weighted population (base year)]]</f>
        <v>4555.212738552108</v>
      </c>
      <c r="M4883" s="4">
        <f>$M$1*gp_need_index[[#This Row],[Normalised travel time adjusted wp (base year)]]</f>
        <v>6412.9037623535833</v>
      </c>
      <c r="N4883" s="115">
        <v>10968.116500905691</v>
      </c>
      <c r="O4883" s="43">
        <f>gp_need_index[[#This Row],[Combined weighted population (base year)]]/gp_need_index[[#This Row],[Registered population (base year)]]</f>
        <v>0.82004098423603766</v>
      </c>
      <c r="P4883" s="77">
        <v>13488.550090458277</v>
      </c>
      <c r="Q4883" s="4">
        <v>4659.6547142220297</v>
      </c>
      <c r="R4883" s="46">
        <v>11306.713631814657</v>
      </c>
      <c r="S4883" s="110">
        <v>10857.270914985233</v>
      </c>
      <c r="T4883" s="46">
        <v>10890.807262238342</v>
      </c>
      <c r="U4883" s="110">
        <f>$L$1*gp_need_index[[#This Row],[Normalised weighted population 2025/26]]</f>
        <v>4593.3117087556302</v>
      </c>
      <c r="V4883" s="4">
        <f>$M$1*gp_need_index[[#This Row],[Normalised travel time adjusted wp 2025/26]]</f>
        <v>6466.4560188601599</v>
      </c>
      <c r="W4883" s="115">
        <v>11059.76772761579</v>
      </c>
      <c r="X4883" s="43">
        <f>gp_need_index[[#This Row],[Combined weighted population 2025/26]]/gp_need_index[[#This Row],[Registered population 2025/26]]</f>
        <v>0.81993747685597484</v>
      </c>
    </row>
    <row r="4884" spans="1:24" ht="13">
      <c r="A4884" s="8" t="s">
        <v>794</v>
      </c>
      <c r="B4884" s="3" t="s">
        <v>8175</v>
      </c>
      <c r="C4884" s="74" t="s">
        <v>6431</v>
      </c>
      <c r="D4884" s="74" t="s">
        <v>6798</v>
      </c>
      <c r="E4884" s="74" t="s">
        <v>6455</v>
      </c>
      <c r="F4884" s="41">
        <v>0.96024992482653937</v>
      </c>
      <c r="G4884" s="110">
        <v>14276</v>
      </c>
      <c r="H4884" s="4">
        <v>2711.6008481815816</v>
      </c>
      <c r="I4884" s="46">
        <v>6646.3211776637527</v>
      </c>
      <c r="J4884" s="110">
        <v>6382.1294112246551</v>
      </c>
      <c r="K4884" s="46">
        <v>6401.9260357979983</v>
      </c>
      <c r="L4884" s="110">
        <f>$L$1*gp_need_index[[#This Row],[Normalised weighted population (base year)]]</f>
        <v>2700.0440516696599</v>
      </c>
      <c r="M4884" s="4">
        <f>$M$1*gp_need_index[[#This Row],[Normalised travel time adjusted wp (base year)]]</f>
        <v>3801.1666306887905</v>
      </c>
      <c r="N4884" s="115">
        <v>6501.2106823584509</v>
      </c>
      <c r="O4884" s="43">
        <f>gp_need_index[[#This Row],[Combined weighted population (base year)]]/gp_need_index[[#This Row],[Registered population (base year)]]</f>
        <v>0.45539441596794977</v>
      </c>
      <c r="P4884" s="77">
        <v>14460.736120291238</v>
      </c>
      <c r="Q4884" s="4">
        <v>2761.803317139204</v>
      </c>
      <c r="R4884" s="46">
        <v>6701.5521813191654</v>
      </c>
      <c r="S4884" s="110">
        <v>6435.1649783328594</v>
      </c>
      <c r="T4884" s="46">
        <v>6455.0421582461431</v>
      </c>
      <c r="U4884" s="110">
        <f>$L$1*gp_need_index[[#This Row],[Normalised weighted population 2025/26]]</f>
        <v>2722.4814480730583</v>
      </c>
      <c r="V4884" s="4">
        <f>$M$1*gp_need_index[[#This Row],[Normalised travel time adjusted wp 2025/26]]</f>
        <v>3832.7045196104173</v>
      </c>
      <c r="W4884" s="115">
        <v>6555.1859676834756</v>
      </c>
      <c r="X4884" s="43">
        <f>gp_need_index[[#This Row],[Combined weighted population 2025/26]]/gp_need_index[[#This Row],[Registered population 2025/26]]</f>
        <v>0.45330928613552868</v>
      </c>
    </row>
    <row r="4885" spans="1:24" ht="13">
      <c r="A4885" s="8" t="s">
        <v>840</v>
      </c>
      <c r="B4885" s="3" t="s">
        <v>8174</v>
      </c>
      <c r="C4885" s="74" t="s">
        <v>6431</v>
      </c>
      <c r="D4885" s="74" t="s">
        <v>6798</v>
      </c>
      <c r="E4885" s="74" t="s">
        <v>6455</v>
      </c>
      <c r="F4885" s="41">
        <v>0.96024992482653937</v>
      </c>
      <c r="G4885" s="110">
        <v>5147.333333333333</v>
      </c>
      <c r="H4885" s="4">
        <v>1945.3665394467466</v>
      </c>
      <c r="I4885" s="46">
        <v>4768.2279042337641</v>
      </c>
      <c r="J4885" s="110">
        <v>4578.6904865962797</v>
      </c>
      <c r="K4885" s="46">
        <v>4592.8930529750287</v>
      </c>
      <c r="L4885" s="110">
        <f>$L$1*gp_need_index[[#This Row],[Normalised weighted population (base year)]]</f>
        <v>1937.0754204745115</v>
      </c>
      <c r="M4885" s="4">
        <f>$M$1*gp_need_index[[#This Row],[Normalised travel time adjusted wp (base year)]]</f>
        <v>2727.046784618914</v>
      </c>
      <c r="N4885" s="115">
        <v>4664.1222050934257</v>
      </c>
      <c r="O4885" s="43">
        <f>gp_need_index[[#This Row],[Combined weighted population (base year)]]/gp_need_index[[#This Row],[Registered population (base year)]]</f>
        <v>0.9061239875197693</v>
      </c>
      <c r="P4885" s="77">
        <v>5188.524814160638</v>
      </c>
      <c r="Q4885" s="4">
        <v>1979.8336156990242</v>
      </c>
      <c r="R4885" s="46">
        <v>4804.092385434722</v>
      </c>
      <c r="S4885" s="110">
        <v>4613.1293519734418</v>
      </c>
      <c r="T4885" s="46">
        <v>4627.3785596318567</v>
      </c>
      <c r="U4885" s="110">
        <f>$L$1*gp_need_index[[#This Row],[Normalised weighted population 2025/26]]</f>
        <v>1951.6452368502682</v>
      </c>
      <c r="V4885" s="4">
        <f>$M$1*gp_need_index[[#This Row],[Normalised travel time adjusted wp 2025/26]]</f>
        <v>2747.5226783442295</v>
      </c>
      <c r="W4885" s="115">
        <v>4699.1679151944973</v>
      </c>
      <c r="X4885" s="43">
        <f>gp_need_index[[#This Row],[Combined weighted population 2025/26]]/gp_need_index[[#This Row],[Registered population 2025/26]]</f>
        <v>0.90568477235946199</v>
      </c>
    </row>
    <row r="4886" spans="1:24" ht="13">
      <c r="A4886" s="8" t="s">
        <v>855</v>
      </c>
      <c r="B4886" s="3" t="s">
        <v>8173</v>
      </c>
      <c r="C4886" s="74" t="s">
        <v>6431</v>
      </c>
      <c r="D4886" s="74" t="s">
        <v>6798</v>
      </c>
      <c r="E4886" s="74" t="s">
        <v>6455</v>
      </c>
      <c r="F4886" s="41">
        <v>0.96024992482653937</v>
      </c>
      <c r="G4886" s="110">
        <v>2906.5833333333339</v>
      </c>
      <c r="H4886" s="4">
        <v>1211.9401953089953</v>
      </c>
      <c r="I4886" s="46">
        <v>2970.5492206000085</v>
      </c>
      <c r="J4886" s="110">
        <v>2852.4696657746931</v>
      </c>
      <c r="K4886" s="46">
        <v>2861.3176955531044</v>
      </c>
      <c r="L4886" s="110">
        <f>$L$1*gp_need_index[[#This Row],[Normalised weighted population (base year)]]</f>
        <v>1206.7749268915593</v>
      </c>
      <c r="M4886" s="4">
        <f>$M$1*gp_need_index[[#This Row],[Normalised travel time adjusted wp (base year)]]</f>
        <v>1698.9176824783597</v>
      </c>
      <c r="N4886" s="115">
        <v>2905.692609369919</v>
      </c>
      <c r="O4886" s="43">
        <f>gp_need_index[[#This Row],[Combined weighted population (base year)]]/gp_need_index[[#This Row],[Registered population (base year)]]</f>
        <v>0.99969354948361533</v>
      </c>
      <c r="P4886" s="77">
        <v>2933.4375434257536</v>
      </c>
      <c r="Q4886" s="4">
        <v>1236.1983765223667</v>
      </c>
      <c r="R4886" s="46">
        <v>2999.6516679211136</v>
      </c>
      <c r="S4886" s="110">
        <v>2880.4152886270526</v>
      </c>
      <c r="T4886" s="46">
        <v>2889.3124238380051</v>
      </c>
      <c r="U4886" s="110">
        <f>$L$1*gp_need_index[[#This Row],[Normalised weighted population 2025/26]]</f>
        <v>1218.5976913469478</v>
      </c>
      <c r="V4886" s="4">
        <f>$M$1*gp_need_index[[#This Row],[Normalised travel time adjusted wp 2025/26]]</f>
        <v>1715.5396531785414</v>
      </c>
      <c r="W4886" s="115">
        <v>2934.1373445254894</v>
      </c>
      <c r="X4886" s="43">
        <f>gp_need_index[[#This Row],[Combined weighted population 2025/26]]/gp_need_index[[#This Row],[Registered population 2025/26]]</f>
        <v>1.0002385600816026</v>
      </c>
    </row>
    <row r="4887" spans="1:24" ht="13">
      <c r="A4887" s="8" t="s">
        <v>839</v>
      </c>
      <c r="B4887" s="3" t="s">
        <v>8172</v>
      </c>
      <c r="C4887" s="74" t="s">
        <v>6431</v>
      </c>
      <c r="D4887" s="74" t="s">
        <v>6798</v>
      </c>
      <c r="E4887" s="74" t="s">
        <v>6455</v>
      </c>
      <c r="F4887" s="41">
        <v>0.96024992482653937</v>
      </c>
      <c r="G4887" s="110">
        <v>13805.666666666666</v>
      </c>
      <c r="H4887" s="4">
        <v>5763.2009828901546</v>
      </c>
      <c r="I4887" s="46">
        <v>14126.004116499069</v>
      </c>
      <c r="J4887" s="110">
        <v>13564.494390967617</v>
      </c>
      <c r="K4887" s="46">
        <v>13606.569877953658</v>
      </c>
      <c r="L4887" s="110">
        <f>$L$1*gp_need_index[[#This Row],[Normalised weighted population (base year)]]</f>
        <v>5738.6383187129277</v>
      </c>
      <c r="M4887" s="4">
        <f>$M$1*gp_need_index[[#This Row],[Normalised travel time adjusted wp (base year)]]</f>
        <v>8078.949848686545</v>
      </c>
      <c r="N4887" s="115">
        <v>13817.588167399474</v>
      </c>
      <c r="O4887" s="43">
        <f>gp_need_index[[#This Row],[Combined weighted population (base year)]]/gp_need_index[[#This Row],[Registered population (base year)]]</f>
        <v>1.0008635222782534</v>
      </c>
      <c r="P4887" s="77">
        <v>13926.617905479729</v>
      </c>
      <c r="Q4887" s="4">
        <v>5876.205399697018</v>
      </c>
      <c r="R4887" s="46">
        <v>14258.689918227128</v>
      </c>
      <c r="S4887" s="110">
        <v>13691.905922102535</v>
      </c>
      <c r="T4887" s="46">
        <v>13734.197996709127</v>
      </c>
      <c r="U4887" s="110">
        <f>$L$1*gp_need_index[[#This Row],[Normalised weighted population 2025/26]]</f>
        <v>5792.5414479960655</v>
      </c>
      <c r="V4887" s="4">
        <f>$M$1*gp_need_index[[#This Row],[Normalised travel time adjusted wp 2025/26]]</f>
        <v>8154.7295036588321</v>
      </c>
      <c r="W4887" s="115">
        <v>13947.270951654897</v>
      </c>
      <c r="X4887" s="43">
        <f>gp_need_index[[#This Row],[Combined weighted population 2025/26]]/gp_need_index[[#This Row],[Registered population 2025/26]]</f>
        <v>1.0014829907961389</v>
      </c>
    </row>
    <row r="4888" spans="1:24" ht="13">
      <c r="A4888" s="8" t="s">
        <v>801</v>
      </c>
      <c r="B4888" s="3" t="s">
        <v>8171</v>
      </c>
      <c r="C4888" s="74" t="s">
        <v>6431</v>
      </c>
      <c r="D4888" s="74" t="s">
        <v>6798</v>
      </c>
      <c r="E4888" s="74" t="s">
        <v>6455</v>
      </c>
      <c r="F4888" s="41">
        <v>0.96024992482653937</v>
      </c>
      <c r="G4888" s="110">
        <v>4406.4166666666679</v>
      </c>
      <c r="H4888" s="4">
        <v>1346.052543902978</v>
      </c>
      <c r="I4888" s="46">
        <v>3299.2678604559296</v>
      </c>
      <c r="J4888" s="110">
        <v>3168.1217149854238</v>
      </c>
      <c r="K4888" s="46">
        <v>3177.9488607784747</v>
      </c>
      <c r="L4888" s="110">
        <f>$L$1*gp_need_index[[#This Row],[Normalised weighted population (base year)]]</f>
        <v>1340.3156909459237</v>
      </c>
      <c r="M4888" s="4">
        <f>$M$1*gp_need_index[[#This Row],[Normalised travel time adjusted wp (base year)]]</f>
        <v>1886.9185767031181</v>
      </c>
      <c r="N4888" s="115">
        <v>3227.2342676490416</v>
      </c>
      <c r="O4888" s="43">
        <f>gp_need_index[[#This Row],[Combined weighted population (base year)]]/gp_need_index[[#This Row],[Registered population (base year)]]</f>
        <v>0.73239425859614748</v>
      </c>
      <c r="P4888" s="77">
        <v>4442.1709210811487</v>
      </c>
      <c r="Q4888" s="4">
        <v>1369.2938788975428</v>
      </c>
      <c r="R4888" s="46">
        <v>3322.6096601615054</v>
      </c>
      <c r="S4888" s="110">
        <v>3190.5356763980189</v>
      </c>
      <c r="T4888" s="46">
        <v>3200.3907231408834</v>
      </c>
      <c r="U4888" s="110">
        <f>$L$1*gp_need_index[[#This Row],[Normalised weighted population 2025/26]]</f>
        <v>1349.7982130458349</v>
      </c>
      <c r="V4888" s="4">
        <f>$M$1*gp_need_index[[#This Row],[Normalised travel time adjusted wp 2025/26]]</f>
        <v>1900.2435132715029</v>
      </c>
      <c r="W4888" s="115">
        <v>3250.0417263173376</v>
      </c>
      <c r="X4888" s="43">
        <f>gp_need_index[[#This Row],[Combined weighted population 2025/26]]/gp_need_index[[#This Row],[Registered population 2025/26]]</f>
        <v>0.7316336503158084</v>
      </c>
    </row>
    <row r="4889" spans="1:24" ht="13">
      <c r="A4889" s="8" t="s">
        <v>925</v>
      </c>
      <c r="B4889" s="3" t="s">
        <v>8170</v>
      </c>
      <c r="C4889" s="74" t="s">
        <v>6431</v>
      </c>
      <c r="D4889" s="74" t="s">
        <v>6798</v>
      </c>
      <c r="E4889" s="74" t="s">
        <v>6455</v>
      </c>
      <c r="F4889" s="41">
        <v>0.96024992482653937</v>
      </c>
      <c r="G4889" s="110">
        <v>10663.5</v>
      </c>
      <c r="H4889" s="4">
        <v>5829.780236783794</v>
      </c>
      <c r="I4889" s="46">
        <v>14289.19447154085</v>
      </c>
      <c r="J4889" s="110">
        <v>13721.197917128902</v>
      </c>
      <c r="K4889" s="46">
        <v>13763.759480262392</v>
      </c>
      <c r="L4889" s="110">
        <f>$L$1*gp_need_index[[#This Row],[Normalised weighted population (base year)]]</f>
        <v>5804.9338129633725</v>
      </c>
      <c r="M4889" s="4">
        <f>$M$1*gp_need_index[[#This Row],[Normalised travel time adjusted wp (base year)]]</f>
        <v>8172.281740939924</v>
      </c>
      <c r="N4889" s="115">
        <v>13977.215553903297</v>
      </c>
      <c r="O4889" s="43">
        <f>gp_need_index[[#This Row],[Combined weighted population (base year)]]/gp_need_index[[#This Row],[Registered population (base year)]]</f>
        <v>1.3107530880014346</v>
      </c>
      <c r="P4889" s="77">
        <v>10772.772140547415</v>
      </c>
      <c r="Q4889" s="4">
        <v>5952.7581311343656</v>
      </c>
      <c r="R4889" s="46">
        <v>14444.446130903891</v>
      </c>
      <c r="S4889" s="110">
        <v>13870.278311361459</v>
      </c>
      <c r="T4889" s="46">
        <v>13913.121349320942</v>
      </c>
      <c r="U4889" s="110">
        <f>$L$1*gp_need_index[[#This Row],[Normalised weighted population 2025/26]]</f>
        <v>5868.0042406736347</v>
      </c>
      <c r="V4889" s="4">
        <f>$M$1*gp_need_index[[#This Row],[Normalised travel time adjusted wp 2025/26]]</f>
        <v>8260.9658883961674</v>
      </c>
      <c r="W4889" s="115">
        <v>14128.970129069803</v>
      </c>
      <c r="X4889" s="43">
        <f>gp_need_index[[#This Row],[Combined weighted population 2025/26]]/gp_need_index[[#This Row],[Registered population 2025/26]]</f>
        <v>1.3115445072759002</v>
      </c>
    </row>
    <row r="4890" spans="1:24" ht="13">
      <c r="A4890" s="8" t="s">
        <v>3973</v>
      </c>
      <c r="B4890" s="3" t="s">
        <v>8169</v>
      </c>
      <c r="C4890" s="74" t="s">
        <v>6431</v>
      </c>
      <c r="D4890" s="74" t="s">
        <v>6798</v>
      </c>
      <c r="E4890" s="74" t="s">
        <v>6455</v>
      </c>
      <c r="F4890" s="41">
        <v>0.96024992482653937</v>
      </c>
      <c r="G4890" s="110">
        <v>5439.166666666667</v>
      </c>
      <c r="H4890" s="4">
        <v>1842.9900930068914</v>
      </c>
      <c r="I4890" s="46">
        <v>4517.2961549966049</v>
      </c>
      <c r="J4890" s="110">
        <v>4337.7332932547051</v>
      </c>
      <c r="K4890" s="46">
        <v>4351.1884383908764</v>
      </c>
      <c r="L4890" s="110">
        <f>$L$1*gp_need_index[[#This Row],[Normalised weighted population (base year)]]</f>
        <v>1835.1353007012128</v>
      </c>
      <c r="M4890" s="4">
        <f>$M$1*gp_need_index[[#This Row],[Normalised travel time adjusted wp (base year)]]</f>
        <v>2583.533799572961</v>
      </c>
      <c r="N4890" s="115">
        <v>4418.6691002741736</v>
      </c>
      <c r="O4890" s="43">
        <f>gp_need_index[[#This Row],[Combined weighted population (base year)]]/gp_need_index[[#This Row],[Registered population (base year)]]</f>
        <v>0.81237979474935007</v>
      </c>
      <c r="P4890" s="77">
        <v>5486.4096070389505</v>
      </c>
      <c r="Q4890" s="4">
        <v>1875.9821929068073</v>
      </c>
      <c r="R4890" s="46">
        <v>4552.0955380751529</v>
      </c>
      <c r="S4890" s="110">
        <v>4371.1493982398906</v>
      </c>
      <c r="T4890" s="46">
        <v>4384.6511691050046</v>
      </c>
      <c r="U4890" s="110">
        <f>$L$1*gp_need_index[[#This Row],[Normalised weighted population 2025/26]]</f>
        <v>1849.2724247990939</v>
      </c>
      <c r="V4890" s="4">
        <f>$M$1*gp_need_index[[#This Row],[Normalised travel time adjusted wp 2025/26]]</f>
        <v>2603.4024164003054</v>
      </c>
      <c r="W4890" s="115">
        <v>4452.6748411993995</v>
      </c>
      <c r="X4890" s="43">
        <f>gp_need_index[[#This Row],[Combined weighted population 2025/26]]/gp_need_index[[#This Row],[Registered population 2025/26]]</f>
        <v>0.81158264878486452</v>
      </c>
    </row>
    <row r="4891" spans="1:24" ht="13">
      <c r="A4891" s="8" t="s">
        <v>878</v>
      </c>
      <c r="B4891" s="3" t="s">
        <v>8168</v>
      </c>
      <c r="C4891" s="74" t="s">
        <v>6431</v>
      </c>
      <c r="D4891" s="74" t="s">
        <v>6798</v>
      </c>
      <c r="E4891" s="74" t="s">
        <v>6615</v>
      </c>
      <c r="F4891" s="41">
        <v>0.96024992482653937</v>
      </c>
      <c r="G4891" s="110">
        <v>6346.75</v>
      </c>
      <c r="H4891" s="4">
        <v>2640.2413690790117</v>
      </c>
      <c r="I4891" s="46">
        <v>6471.414160097167</v>
      </c>
      <c r="J4891" s="110">
        <v>6214.1749607547072</v>
      </c>
      <c r="K4891" s="46">
        <v>6233.4506101194429</v>
      </c>
      <c r="L4891" s="110">
        <f>$L$1*gp_need_index[[#This Row],[Normalised weighted population (base year)]]</f>
        <v>2628.988705448498</v>
      </c>
      <c r="M4891" s="4">
        <f>$M$1*gp_need_index[[#This Row],[Normalised travel time adjusted wp (base year)]]</f>
        <v>3701.1337401806154</v>
      </c>
      <c r="N4891" s="115">
        <v>6330.1224456291129</v>
      </c>
      <c r="O4891" s="43">
        <f>gp_need_index[[#This Row],[Combined weighted population (base year)]]/gp_need_index[[#This Row],[Registered population (base year)]]</f>
        <v>0.99738014663081309</v>
      </c>
      <c r="P4891" s="77">
        <v>6400.8307554204566</v>
      </c>
      <c r="Q4891" s="4">
        <v>2689.8306406684892</v>
      </c>
      <c r="R4891" s="46">
        <v>6526.9095324366535</v>
      </c>
      <c r="S4891" s="110">
        <v>6267.4643878719198</v>
      </c>
      <c r="T4891" s="46">
        <v>6286.8235678863075</v>
      </c>
      <c r="U4891" s="110">
        <f>$L$1*gp_need_index[[#This Row],[Normalised weighted population 2025/26]]</f>
        <v>2651.5335006780738</v>
      </c>
      <c r="V4891" s="4">
        <f>$M$1*gp_need_index[[#This Row],[Normalised travel time adjusted wp 2025/26]]</f>
        <v>3732.8241259973393</v>
      </c>
      <c r="W4891" s="115">
        <v>6384.3576266754135</v>
      </c>
      <c r="X4891" s="43">
        <f>gp_need_index[[#This Row],[Combined weighted population 2025/26]]/gp_need_index[[#This Row],[Registered population 2025/26]]</f>
        <v>0.99742640770011093</v>
      </c>
    </row>
    <row r="4892" spans="1:24" ht="13">
      <c r="A4892" s="8" t="s">
        <v>3952</v>
      </c>
      <c r="B4892" s="3" t="s">
        <v>8167</v>
      </c>
      <c r="C4892" s="74" t="s">
        <v>6431</v>
      </c>
      <c r="D4892" s="74" t="s">
        <v>6798</v>
      </c>
      <c r="E4892" s="74" t="s">
        <v>6455</v>
      </c>
      <c r="F4892" s="41">
        <v>0.96024992482653937</v>
      </c>
      <c r="G4892" s="110">
        <v>10322.833333333332</v>
      </c>
      <c r="H4892" s="4">
        <v>3770.8082019315411</v>
      </c>
      <c r="I4892" s="46">
        <v>9242.511642601281</v>
      </c>
      <c r="J4892" s="110">
        <v>8875.1211100162946</v>
      </c>
      <c r="K4892" s="46">
        <v>8902.650705443948</v>
      </c>
      <c r="L4892" s="110">
        <f>$L$1*gp_need_index[[#This Row],[Normalised weighted population (base year)]]</f>
        <v>3754.7370817648571</v>
      </c>
      <c r="M4892" s="4">
        <f>$M$1*gp_need_index[[#This Row],[Normalised travel time adjusted wp (base year)]]</f>
        <v>5285.9809058998835</v>
      </c>
      <c r="N4892" s="115">
        <v>9040.7179876647406</v>
      </c>
      <c r="O4892" s="43">
        <f>gp_need_index[[#This Row],[Combined weighted population (base year)]]/gp_need_index[[#This Row],[Registered population (base year)]]</f>
        <v>0.87579811624696791</v>
      </c>
      <c r="P4892" s="77">
        <v>10414.615110438212</v>
      </c>
      <c r="Q4892" s="4">
        <v>3842.137064547816</v>
      </c>
      <c r="R4892" s="46">
        <v>9322.9962706101833</v>
      </c>
      <c r="S4892" s="110">
        <v>8952.4064680115353</v>
      </c>
      <c r="T4892" s="46">
        <v>8980.0589982295896</v>
      </c>
      <c r="U4892" s="110">
        <f>$L$1*gp_need_index[[#This Row],[Normalised weighted population 2025/26]]</f>
        <v>3787.433672148813</v>
      </c>
      <c r="V4892" s="4">
        <f>$M$1*gp_need_index[[#This Row],[Normalised travel time adjusted wp 2025/26]]</f>
        <v>5331.9423584112128</v>
      </c>
      <c r="W4892" s="115">
        <v>9119.3760305600263</v>
      </c>
      <c r="X4892" s="43">
        <f>gp_need_index[[#This Row],[Combined weighted population 2025/26]]/gp_need_index[[#This Row],[Registered population 2025/26]]</f>
        <v>0.87563255423812913</v>
      </c>
    </row>
    <row r="4893" spans="1:24" ht="13">
      <c r="A4893" s="8" t="s">
        <v>863</v>
      </c>
      <c r="B4893" s="3" t="s">
        <v>8166</v>
      </c>
      <c r="C4893" s="74" t="s">
        <v>6431</v>
      </c>
      <c r="D4893" s="74" t="s">
        <v>6798</v>
      </c>
      <c r="E4893" s="74" t="s">
        <v>6455</v>
      </c>
      <c r="F4893" s="41">
        <v>0.96024992482653937</v>
      </c>
      <c r="G4893" s="110">
        <v>4740.3333333333339</v>
      </c>
      <c r="H4893" s="4">
        <v>2621.0391054257821</v>
      </c>
      <c r="I4893" s="46">
        <v>6424.3480841062519</v>
      </c>
      <c r="J4893" s="110">
        <v>6168.9797648225504</v>
      </c>
      <c r="K4893" s="46">
        <v>6188.1152239359235</v>
      </c>
      <c r="L4893" s="110">
        <f>$L$1*gp_need_index[[#This Row],[Normalised weighted population (base year)]]</f>
        <v>2609.8682815150619</v>
      </c>
      <c r="M4893" s="4">
        <f>$M$1*gp_need_index[[#This Row],[Normalised travel time adjusted wp (base year)]]</f>
        <v>3674.2156914267607</v>
      </c>
      <c r="N4893" s="115">
        <v>6284.0839729418221</v>
      </c>
      <c r="O4893" s="43">
        <f>gp_need_index[[#This Row],[Combined weighted population (base year)]]/gp_need_index[[#This Row],[Registered population (base year)]]</f>
        <v>1.3256628871967839</v>
      </c>
      <c r="P4893" s="77">
        <v>4782.6128851403892</v>
      </c>
      <c r="Q4893" s="4">
        <v>2672.873156678605</v>
      </c>
      <c r="R4893" s="46">
        <v>6485.7619738408421</v>
      </c>
      <c r="S4893" s="110">
        <v>6227.9524478234962</v>
      </c>
      <c r="T4893" s="46">
        <v>6247.1895818695657</v>
      </c>
      <c r="U4893" s="110">
        <f>$L$1*gp_need_index[[#This Row],[Normalised weighted population 2025/26]]</f>
        <v>2634.8174531297364</v>
      </c>
      <c r="V4893" s="4">
        <f>$M$1*gp_need_index[[#This Row],[Normalised travel time adjusted wp 2025/26]]</f>
        <v>3709.2913041175493</v>
      </c>
      <c r="W4893" s="115">
        <v>6344.1087572472861</v>
      </c>
      <c r="X4893" s="43">
        <f>gp_need_index[[#This Row],[Combined weighted population 2025/26]]/gp_need_index[[#This Row],[Registered population 2025/26]]</f>
        <v>1.3264943054367782</v>
      </c>
    </row>
    <row r="4894" spans="1:24" ht="13">
      <c r="A4894" s="8" t="s">
        <v>830</v>
      </c>
      <c r="B4894" s="3" t="s">
        <v>8165</v>
      </c>
      <c r="C4894" s="74" t="s">
        <v>6431</v>
      </c>
      <c r="D4894" s="74" t="s">
        <v>6798</v>
      </c>
      <c r="E4894" s="74" t="s">
        <v>6455</v>
      </c>
      <c r="F4894" s="41">
        <v>0.96024992482653937</v>
      </c>
      <c r="G4894" s="110">
        <v>14989.583333333334</v>
      </c>
      <c r="H4894" s="4">
        <v>5634.4520802721545</v>
      </c>
      <c r="I4894" s="46">
        <v>13810.431653595901</v>
      </c>
      <c r="J4894" s="110">
        <v>13261.465957187524</v>
      </c>
      <c r="K4894" s="46">
        <v>13302.601485148596</v>
      </c>
      <c r="L4894" s="110">
        <f>$L$1*gp_need_index[[#This Row],[Normalised weighted population (base year)]]</f>
        <v>5610.4381417193817</v>
      </c>
      <c r="M4894" s="4">
        <f>$M$1*gp_need_index[[#This Row],[Normalised travel time adjusted wp (base year)]]</f>
        <v>7898.4675211723252</v>
      </c>
      <c r="N4894" s="115">
        <v>13508.905662891706</v>
      </c>
      <c r="O4894" s="43">
        <f>gp_need_index[[#This Row],[Combined weighted population (base year)]]/gp_need_index[[#This Row],[Registered population (base year)]]</f>
        <v>0.9012195577745683</v>
      </c>
      <c r="P4894" s="77">
        <v>15117.447684845392</v>
      </c>
      <c r="Q4894" s="4">
        <v>5739.0230996878699</v>
      </c>
      <c r="R4894" s="46">
        <v>13925.815257616983</v>
      </c>
      <c r="S4894" s="110">
        <v>13372.263054274983</v>
      </c>
      <c r="T4894" s="46">
        <v>13413.567803954678</v>
      </c>
      <c r="U4894" s="110">
        <f>$L$1*gp_need_index[[#This Row],[Normalised weighted population 2025/26]]</f>
        <v>5657.3123154719724</v>
      </c>
      <c r="V4894" s="4">
        <f>$M$1*gp_need_index[[#This Row],[Normalised travel time adjusted wp 2025/26]]</f>
        <v>7964.3541724421848</v>
      </c>
      <c r="W4894" s="115">
        <v>13621.666487914157</v>
      </c>
      <c r="X4894" s="43">
        <f>gp_need_index[[#This Row],[Combined weighted population 2025/26]]/gp_need_index[[#This Row],[Registered population 2025/26]]</f>
        <v>0.90105597002126936</v>
      </c>
    </row>
    <row r="4895" spans="1:24" ht="13">
      <c r="A4895" s="8" t="s">
        <v>898</v>
      </c>
      <c r="B4895" s="3" t="s">
        <v>8164</v>
      </c>
      <c r="C4895" s="74" t="s">
        <v>6431</v>
      </c>
      <c r="D4895" s="74" t="s">
        <v>6798</v>
      </c>
      <c r="E4895" s="74" t="s">
        <v>6455</v>
      </c>
      <c r="F4895" s="41">
        <v>0.96024992482653937</v>
      </c>
      <c r="G4895" s="110">
        <v>6371.5</v>
      </c>
      <c r="H4895" s="4">
        <v>2507.4097207424475</v>
      </c>
      <c r="I4895" s="46">
        <v>6145.8346051286208</v>
      </c>
      <c r="J4895" s="110">
        <v>5901.5372175711027</v>
      </c>
      <c r="K4895" s="46">
        <v>5919.8431009485839</v>
      </c>
      <c r="L4895" s="110">
        <f>$L$1*gp_need_index[[#This Row],[Normalised weighted population (base year)]]</f>
        <v>2496.7231833289238</v>
      </c>
      <c r="M4895" s="4">
        <f>$M$1*gp_need_index[[#This Row],[Normalised travel time adjusted wp (base year)]]</f>
        <v>3514.9281526233849</v>
      </c>
      <c r="N4895" s="115">
        <v>6011.6513359523087</v>
      </c>
      <c r="O4895" s="43">
        <f>gp_need_index[[#This Row],[Combined weighted population (base year)]]/gp_need_index[[#This Row],[Registered population (base year)]]</f>
        <v>0.94352214328687256</v>
      </c>
      <c r="P4895" s="77">
        <v>6428.4381976569566</v>
      </c>
      <c r="Q4895" s="4">
        <v>2555.7593344421439</v>
      </c>
      <c r="R4895" s="46">
        <v>6201.5837392791</v>
      </c>
      <c r="S4895" s="110">
        <v>5955.0703194482448</v>
      </c>
      <c r="T4895" s="46">
        <v>5973.4645649003005</v>
      </c>
      <c r="U4895" s="110">
        <f>$L$1*gp_need_index[[#This Row],[Normalised weighted population 2025/26]]</f>
        <v>2519.371068380673</v>
      </c>
      <c r="V4895" s="4">
        <f>$M$1*gp_need_index[[#This Row],[Normalised travel time adjusted wp 2025/26]]</f>
        <v>3546.7660898819872</v>
      </c>
      <c r="W4895" s="115">
        <v>6066.1371582626598</v>
      </c>
      <c r="X4895" s="43">
        <f>gp_need_index[[#This Row],[Combined weighted population 2025/26]]/gp_need_index[[#This Row],[Registered population 2025/26]]</f>
        <v>0.94364089250693139</v>
      </c>
    </row>
    <row r="4896" spans="1:24" ht="13">
      <c r="A4896" s="8" t="s">
        <v>3943</v>
      </c>
      <c r="B4896" s="3" t="s">
        <v>8163</v>
      </c>
      <c r="C4896" s="74" t="s">
        <v>6431</v>
      </c>
      <c r="D4896" s="74" t="s">
        <v>6798</v>
      </c>
      <c r="E4896" s="74" t="s">
        <v>6455</v>
      </c>
      <c r="F4896" s="41">
        <v>0.96024992482653937</v>
      </c>
      <c r="G4896" s="110">
        <v>9558.5</v>
      </c>
      <c r="H4896" s="4">
        <v>3370.7167232640859</v>
      </c>
      <c r="I4896" s="46">
        <v>8261.8597633051268</v>
      </c>
      <c r="J4896" s="110">
        <v>7933.4502166411585</v>
      </c>
      <c r="K4896" s="46">
        <v>7958.0588582700684</v>
      </c>
      <c r="L4896" s="110">
        <f>$L$1*gp_need_index[[#This Row],[Normalised weighted population (base year)]]</f>
        <v>3356.35078614756</v>
      </c>
      <c r="M4896" s="4">
        <f>$M$1*gp_need_index[[#This Row],[Normalised travel time adjusted wp (base year)]]</f>
        <v>4725.1260961097432</v>
      </c>
      <c r="N4896" s="115">
        <v>8081.4768822573033</v>
      </c>
      <c r="O4896" s="43">
        <f>gp_need_index[[#This Row],[Combined weighted population (base year)]]/gp_need_index[[#This Row],[Registered population (base year)]]</f>
        <v>0.8454754283891095</v>
      </c>
      <c r="P4896" s="77">
        <v>9639.4882834057098</v>
      </c>
      <c r="Q4896" s="4">
        <v>3434.2297049077483</v>
      </c>
      <c r="R4896" s="46">
        <v>8333.20368154065</v>
      </c>
      <c r="S4896" s="110">
        <v>8001.95820876365</v>
      </c>
      <c r="T4896" s="46">
        <v>8026.6749586076257</v>
      </c>
      <c r="U4896" s="110">
        <f>$L$1*gp_need_index[[#This Row],[Normalised weighted population 2025/26]]</f>
        <v>3385.3339960926355</v>
      </c>
      <c r="V4896" s="4">
        <f>$M$1*gp_need_index[[#This Row],[Normalised travel time adjusted wp 2025/26]]</f>
        <v>4765.8671527031283</v>
      </c>
      <c r="W4896" s="115">
        <v>8151.2011487957643</v>
      </c>
      <c r="X4896" s="43">
        <f>gp_need_index[[#This Row],[Combined weighted population 2025/26]]/gp_need_index[[#This Row],[Registered population 2025/26]]</f>
        <v>0.84560517209486963</v>
      </c>
    </row>
    <row r="4897" spans="1:24" ht="13">
      <c r="A4897" s="8" t="s">
        <v>877</v>
      </c>
      <c r="B4897" s="3" t="s">
        <v>8162</v>
      </c>
      <c r="C4897" s="74" t="s">
        <v>6431</v>
      </c>
      <c r="D4897" s="74" t="s">
        <v>6798</v>
      </c>
      <c r="E4897" s="74" t="s">
        <v>6455</v>
      </c>
      <c r="F4897" s="41">
        <v>0.96024992482653937</v>
      </c>
      <c r="G4897" s="110">
        <v>5702.8333333333321</v>
      </c>
      <c r="H4897" s="4">
        <v>2321.3247549897446</v>
      </c>
      <c r="I4897" s="46">
        <v>5689.7274868717368</v>
      </c>
      <c r="J4897" s="110">
        <v>5463.5603915520796</v>
      </c>
      <c r="K4897" s="46">
        <v>5480.5077216571572</v>
      </c>
      <c r="L4897" s="110">
        <f>$L$1*gp_need_index[[#This Row],[Normalised weighted population (base year)]]</f>
        <v>2311.4313085226904</v>
      </c>
      <c r="M4897" s="4">
        <f>$M$1*gp_need_index[[#This Row],[Normalised travel time adjusted wp (base year)]]</f>
        <v>3254.0711895617351</v>
      </c>
      <c r="N4897" s="115">
        <v>5565.5024980844255</v>
      </c>
      <c r="O4897" s="43">
        <f>gp_need_index[[#This Row],[Combined weighted population (base year)]]/gp_need_index[[#This Row],[Registered population (base year)]]</f>
        <v>0.97591884117563088</v>
      </c>
      <c r="P4897" s="77">
        <v>5752.5304421256742</v>
      </c>
      <c r="Q4897" s="4">
        <v>2365.6917078001352</v>
      </c>
      <c r="R4897" s="46">
        <v>5740.3821359584435</v>
      </c>
      <c r="S4897" s="110">
        <v>5512.2015145297046</v>
      </c>
      <c r="T4897" s="46">
        <v>5529.2278101400725</v>
      </c>
      <c r="U4897" s="110">
        <f>$L$1*gp_need_index[[#This Row],[Normalised weighted population 2025/26]]</f>
        <v>2332.0095773574285</v>
      </c>
      <c r="V4897" s="4">
        <f>$M$1*gp_need_index[[#This Row],[Normalised travel time adjusted wp 2025/26]]</f>
        <v>3282.9989174907846</v>
      </c>
      <c r="W4897" s="115">
        <v>5615.0084948482126</v>
      </c>
      <c r="X4897" s="43">
        <f>gp_need_index[[#This Row],[Combined weighted population 2025/26]]/gp_need_index[[#This Row],[Registered population 2025/26]]</f>
        <v>0.97609366023161026</v>
      </c>
    </row>
    <row r="4898" spans="1:24" ht="13">
      <c r="A4898" s="8" t="s">
        <v>864</v>
      </c>
      <c r="B4898" s="3" t="s">
        <v>8161</v>
      </c>
      <c r="C4898" s="74" t="s">
        <v>6431</v>
      </c>
      <c r="D4898" s="74" t="s">
        <v>6798</v>
      </c>
      <c r="E4898" s="74" t="s">
        <v>6455</v>
      </c>
      <c r="F4898" s="41">
        <v>0.96024992482653937</v>
      </c>
      <c r="G4898" s="110">
        <v>6902.3333333333321</v>
      </c>
      <c r="H4898" s="4">
        <v>1652.0521015198638</v>
      </c>
      <c r="I4898" s="46">
        <v>4049.2939350932452</v>
      </c>
      <c r="J4898" s="110">
        <v>3888.3341967738506</v>
      </c>
      <c r="K4898" s="46">
        <v>3900.3953580805833</v>
      </c>
      <c r="L4898" s="110">
        <f>$L$1*gp_need_index[[#This Row],[Normalised weighted population (base year)]]</f>
        <v>1645.0110836734646</v>
      </c>
      <c r="M4898" s="4">
        <f>$M$1*gp_need_index[[#This Row],[Normalised travel time adjusted wp (base year)]]</f>
        <v>2315.8737852836352</v>
      </c>
      <c r="N4898" s="115">
        <v>3960.8848689570996</v>
      </c>
      <c r="O4898" s="43">
        <f>gp_need_index[[#This Row],[Combined weighted population (base year)]]/gp_need_index[[#This Row],[Registered population (base year)]]</f>
        <v>0.57384723073701172</v>
      </c>
      <c r="P4898" s="77">
        <v>6961.4448472941594</v>
      </c>
      <c r="Q4898" s="4">
        <v>1678.6998484787805</v>
      </c>
      <c r="R4898" s="46">
        <v>4073.3873268738971</v>
      </c>
      <c r="S4898" s="110">
        <v>3911.4698744200377</v>
      </c>
      <c r="T4898" s="46">
        <v>3923.5517698618819</v>
      </c>
      <c r="U4898" s="110">
        <f>$L$1*gp_need_index[[#This Row],[Normalised weighted population 2025/26]]</f>
        <v>1654.7989373481439</v>
      </c>
      <c r="V4898" s="4">
        <f>$M$1*gp_need_index[[#This Row],[Normalised travel time adjusted wp 2025/26]]</f>
        <v>2329.622988141864</v>
      </c>
      <c r="W4898" s="115">
        <v>3984.4219254900081</v>
      </c>
      <c r="X4898" s="43">
        <f>gp_need_index[[#This Row],[Combined weighted population 2025/26]]/gp_need_index[[#This Row],[Registered population 2025/26]]</f>
        <v>0.57235559756516796</v>
      </c>
    </row>
    <row r="4899" spans="1:24" ht="13">
      <c r="A4899" s="8" t="s">
        <v>809</v>
      </c>
      <c r="B4899" s="3" t="s">
        <v>8160</v>
      </c>
      <c r="C4899" s="74" t="s">
        <v>6431</v>
      </c>
      <c r="D4899" s="74" t="s">
        <v>6798</v>
      </c>
      <c r="E4899" s="74" t="s">
        <v>6455</v>
      </c>
      <c r="F4899" s="41">
        <v>0.96024992482653937</v>
      </c>
      <c r="G4899" s="110">
        <v>3605.583333333333</v>
      </c>
      <c r="H4899" s="4">
        <v>897.7769218602748</v>
      </c>
      <c r="I4899" s="46">
        <v>2200.5133139632899</v>
      </c>
      <c r="J4899" s="110">
        <v>2113.0427443130479</v>
      </c>
      <c r="K4899" s="46">
        <v>2119.597157616392</v>
      </c>
      <c r="L4899" s="110">
        <f>$L$1*gp_need_index[[#This Row],[Normalised weighted population (base year)]]</f>
        <v>893.95061194965626</v>
      </c>
      <c r="M4899" s="4">
        <f>$M$1*gp_need_index[[#This Row],[Normalised travel time adjusted wp (base year)]]</f>
        <v>1258.5184428845002</v>
      </c>
      <c r="N4899" s="115">
        <v>2152.4690548341564</v>
      </c>
      <c r="O4899" s="43">
        <f>gp_need_index[[#This Row],[Combined weighted population (base year)]]/gp_need_index[[#This Row],[Registered population (base year)]]</f>
        <v>0.59698219562275823</v>
      </c>
      <c r="P4899" s="77">
        <v>3634.0516513255111</v>
      </c>
      <c r="Q4899" s="4">
        <v>912.63664773287655</v>
      </c>
      <c r="R4899" s="46">
        <v>2214.5248647544436</v>
      </c>
      <c r="S4899" s="110">
        <v>2126.4973349069569</v>
      </c>
      <c r="T4899" s="46">
        <v>2133.0657399522638</v>
      </c>
      <c r="U4899" s="110">
        <f>$L$1*gp_need_index[[#This Row],[Normalised weighted population 2025/26]]</f>
        <v>899.64275401697955</v>
      </c>
      <c r="V4899" s="4">
        <f>$M$1*gp_need_index[[#This Row],[Normalised travel time adjusted wp 2025/26]]</f>
        <v>1266.5154621333204</v>
      </c>
      <c r="W4899" s="115">
        <v>2166.1582161503002</v>
      </c>
      <c r="X4899" s="43">
        <f>gp_need_index[[#This Row],[Combined weighted population 2025/26]]/gp_need_index[[#This Row],[Registered population 2025/26]]</f>
        <v>0.59607248987784733</v>
      </c>
    </row>
    <row r="4900" spans="1:24" ht="13">
      <c r="A4900" s="8" t="s">
        <v>3979</v>
      </c>
      <c r="B4900" s="3" t="s">
        <v>8159</v>
      </c>
      <c r="C4900" s="74" t="s">
        <v>6431</v>
      </c>
      <c r="D4900" s="74" t="s">
        <v>6798</v>
      </c>
      <c r="E4900" s="74" t="s">
        <v>6455</v>
      </c>
      <c r="F4900" s="41">
        <v>0.96024992482653937</v>
      </c>
      <c r="G4900" s="110">
        <v>6253.583333333333</v>
      </c>
      <c r="H4900" s="4">
        <v>1993.9063504521014</v>
      </c>
      <c r="I4900" s="46">
        <v>4887.2023373849524</v>
      </c>
      <c r="J4900" s="110">
        <v>4692.9356770859877</v>
      </c>
      <c r="K4900" s="46">
        <v>4707.4926187836472</v>
      </c>
      <c r="L4900" s="110">
        <f>$L$1*gp_need_index[[#This Row],[Normalised weighted population (base year)]]</f>
        <v>1985.4083556342223</v>
      </c>
      <c r="M4900" s="4">
        <f>$M$1*gp_need_index[[#This Row],[Normalised travel time adjusted wp (base year)]]</f>
        <v>2795.0906893762181</v>
      </c>
      <c r="N4900" s="115">
        <v>4780.4990450104406</v>
      </c>
      <c r="O4900" s="43">
        <f>gp_need_index[[#This Row],[Combined weighted population (base year)]]/gp_need_index[[#This Row],[Registered population (base year)]]</f>
        <v>0.76444156736971192</v>
      </c>
      <c r="P4900" s="77">
        <v>6305.4931213907776</v>
      </c>
      <c r="Q4900" s="4">
        <v>2028.852766845805</v>
      </c>
      <c r="R4900" s="46">
        <v>4923.0380023276739</v>
      </c>
      <c r="S4900" s="110">
        <v>4727.3468716533453</v>
      </c>
      <c r="T4900" s="46">
        <v>4741.9488786876227</v>
      </c>
      <c r="U4900" s="110">
        <f>$L$1*gp_need_index[[#This Row],[Normalised weighted population 2025/26]]</f>
        <v>1999.9664655088093</v>
      </c>
      <c r="V4900" s="4">
        <f>$M$1*gp_need_index[[#This Row],[Normalised travel time adjusted wp 2025/26]]</f>
        <v>2815.5492177367391</v>
      </c>
      <c r="W4900" s="115">
        <v>4815.5156832455486</v>
      </c>
      <c r="X4900" s="43">
        <f>gp_need_index[[#This Row],[Combined weighted population 2025/26]]/gp_need_index[[#This Row],[Registered population 2025/26]]</f>
        <v>0.76370167892331464</v>
      </c>
    </row>
    <row r="4901" spans="1:24" ht="13">
      <c r="A4901" s="8" t="s">
        <v>913</v>
      </c>
      <c r="B4901" s="3" t="s">
        <v>8158</v>
      </c>
      <c r="C4901" s="74" t="s">
        <v>6431</v>
      </c>
      <c r="D4901" s="74" t="s">
        <v>6798</v>
      </c>
      <c r="E4901" s="74" t="s">
        <v>6455</v>
      </c>
      <c r="F4901" s="41">
        <v>0.96024992482653937</v>
      </c>
      <c r="G4901" s="110">
        <v>5724.5833333333339</v>
      </c>
      <c r="H4901" s="4">
        <v>1959.8245324891632</v>
      </c>
      <c r="I4901" s="46">
        <v>4803.6654449060088</v>
      </c>
      <c r="J4901" s="110">
        <v>4612.7193823628395</v>
      </c>
      <c r="K4901" s="46">
        <v>4627.0275024260609</v>
      </c>
      <c r="L4901" s="110">
        <f>$L$1*gp_need_index[[#This Row],[Normalised weighted population (base year)]]</f>
        <v>1951.4717937974644</v>
      </c>
      <c r="M4901" s="4">
        <f>$M$1*gp_need_index[[#This Row],[Normalised travel time adjusted wp (base year)]]</f>
        <v>2747.3142368644822</v>
      </c>
      <c r="N4901" s="115">
        <v>4698.7860306619468</v>
      </c>
      <c r="O4901" s="43">
        <f>gp_need_index[[#This Row],[Combined weighted population (base year)]]/gp_need_index[[#This Row],[Registered population (base year)]]</f>
        <v>0.82080839024591823</v>
      </c>
      <c r="P4901" s="77">
        <v>5769.6517687460291</v>
      </c>
      <c r="Q4901" s="4">
        <v>1995.0552024931269</v>
      </c>
      <c r="R4901" s="46">
        <v>4841.0277665859121</v>
      </c>
      <c r="S4901" s="110">
        <v>4648.5965489473119</v>
      </c>
      <c r="T4901" s="46">
        <v>4662.955309019324</v>
      </c>
      <c r="U4901" s="110">
        <f>$L$1*gp_need_index[[#This Row],[Normalised weighted population 2025/26]]</f>
        <v>1966.6501024755671</v>
      </c>
      <c r="V4901" s="4">
        <f>$M$1*gp_need_index[[#This Row],[Normalised travel time adjusted wp 2025/26]]</f>
        <v>2768.646501369336</v>
      </c>
      <c r="W4901" s="115">
        <v>4735.2966038449031</v>
      </c>
      <c r="X4901" s="43">
        <f>gp_need_index[[#This Row],[Combined weighted population 2025/26]]/gp_need_index[[#This Row],[Registered population 2025/26]]</f>
        <v>0.82072485370708403</v>
      </c>
    </row>
    <row r="4902" spans="1:24" ht="13">
      <c r="A4902" s="8" t="s">
        <v>835</v>
      </c>
      <c r="B4902" s="3" t="s">
        <v>8157</v>
      </c>
      <c r="C4902" s="74" t="s">
        <v>6431</v>
      </c>
      <c r="D4902" s="74" t="s">
        <v>6798</v>
      </c>
      <c r="E4902" s="74" t="s">
        <v>6455</v>
      </c>
      <c r="F4902" s="41">
        <v>0.96024992482653937</v>
      </c>
      <c r="G4902" s="110">
        <v>2558.25</v>
      </c>
      <c r="H4902" s="4">
        <v>499.66463707237983</v>
      </c>
      <c r="I4902" s="46">
        <v>1224.7125757210435</v>
      </c>
      <c r="J4902" s="110">
        <v>1176.0301587702495</v>
      </c>
      <c r="K4902" s="46">
        <v>1179.6780678049922</v>
      </c>
      <c r="L4902" s="110">
        <f>$L$1*gp_need_index[[#This Row],[Normalised weighted population (base year)]]</f>
        <v>497.53507492140136</v>
      </c>
      <c r="M4902" s="4">
        <f>$M$1*gp_need_index[[#This Row],[Normalised travel time adjusted wp (base year)]]</f>
        <v>700.43809960025817</v>
      </c>
      <c r="N4902" s="115">
        <v>1197.9731745216595</v>
      </c>
      <c r="O4902" s="43">
        <f>gp_need_index[[#This Row],[Combined weighted population (base year)]]/gp_need_index[[#This Row],[Registered population (base year)]]</f>
        <v>0.46827838347372602</v>
      </c>
      <c r="P4902" s="77">
        <v>2577.7597163022529</v>
      </c>
      <c r="Q4902" s="4">
        <v>507.60389924535508</v>
      </c>
      <c r="R4902" s="46">
        <v>1231.7075575669478</v>
      </c>
      <c r="S4902" s="110">
        <v>1182.7470895619419</v>
      </c>
      <c r="T4902" s="46">
        <v>1186.4004033107412</v>
      </c>
      <c r="U4902" s="110">
        <f>$L$1*gp_need_index[[#This Row],[Normalised weighted population 2025/26]]</f>
        <v>500.37676111436531</v>
      </c>
      <c r="V4902" s="4">
        <f>$M$1*gp_need_index[[#This Row],[Normalised travel time adjusted wp 2025/26]]</f>
        <v>704.42951050720455</v>
      </c>
      <c r="W4902" s="115">
        <v>1204.80627162157</v>
      </c>
      <c r="X4902" s="43">
        <f>gp_need_index[[#This Row],[Combined weighted population 2025/26]]/gp_need_index[[#This Row],[Registered population 2025/26]]</f>
        <v>0.46738501808455662</v>
      </c>
    </row>
    <row r="4903" spans="1:24" ht="13">
      <c r="A4903" s="8" t="s">
        <v>3977</v>
      </c>
      <c r="B4903" s="3" t="s">
        <v>8156</v>
      </c>
      <c r="C4903" s="74" t="s">
        <v>6431</v>
      </c>
      <c r="D4903" s="74" t="s">
        <v>6798</v>
      </c>
      <c r="E4903" s="74" t="s">
        <v>6455</v>
      </c>
      <c r="F4903" s="41">
        <v>0.96024992482653937</v>
      </c>
      <c r="G4903" s="110">
        <v>3818.0833333333335</v>
      </c>
      <c r="H4903" s="4">
        <v>785.4379392243934</v>
      </c>
      <c r="I4903" s="46">
        <v>1925.1626996312575</v>
      </c>
      <c r="J4903" s="110">
        <v>1848.6373375997725</v>
      </c>
      <c r="K4903" s="46">
        <v>1854.3715960246116</v>
      </c>
      <c r="L4903" s="110">
        <f>$L$1*gp_need_index[[#This Row],[Normalised weighted population (base year)]]</f>
        <v>782.09041613947966</v>
      </c>
      <c r="M4903" s="4">
        <f>$M$1*gp_need_index[[#This Row],[Normalised travel time adjusted wp (base year)]]</f>
        <v>1101.0398108773588</v>
      </c>
      <c r="N4903" s="115">
        <v>1883.1302270168385</v>
      </c>
      <c r="O4903" s="43">
        <f>gp_need_index[[#This Row],[Combined weighted population (base year)]]/gp_need_index[[#This Row],[Registered population (base year)]]</f>
        <v>0.49321349551917543</v>
      </c>
      <c r="P4903" s="77">
        <v>3850.2986405670699</v>
      </c>
      <c r="Q4903" s="4">
        <v>797.84398409420226</v>
      </c>
      <c r="R4903" s="46">
        <v>1935.9789521497553</v>
      </c>
      <c r="S4903" s="110">
        <v>1859.0236432675649</v>
      </c>
      <c r="T4903" s="46">
        <v>1864.7658655019122</v>
      </c>
      <c r="U4903" s="110">
        <f>$L$1*gp_need_index[[#This Row],[Normalised weighted population 2025/26]]</f>
        <v>786.48447978661034</v>
      </c>
      <c r="V4903" s="4">
        <f>$M$1*gp_need_index[[#This Row],[Normalised travel time adjusted wp 2025/26]]</f>
        <v>1107.2114457988762</v>
      </c>
      <c r="W4903" s="115">
        <v>1893.6959255854865</v>
      </c>
      <c r="X4903" s="43">
        <f>gp_need_index[[#This Row],[Combined weighted population 2025/26]]/gp_need_index[[#This Row],[Registered population 2025/26]]</f>
        <v>0.49183092075854773</v>
      </c>
    </row>
    <row r="4904" spans="1:24" ht="13">
      <c r="A4904" s="8" t="s">
        <v>861</v>
      </c>
      <c r="B4904" s="3" t="s">
        <v>8155</v>
      </c>
      <c r="C4904" s="74" t="s">
        <v>6431</v>
      </c>
      <c r="D4904" s="74" t="s">
        <v>6798</v>
      </c>
      <c r="E4904" s="74" t="s">
        <v>6455</v>
      </c>
      <c r="F4904" s="41">
        <v>0.96024992482653937</v>
      </c>
      <c r="G4904" s="110">
        <v>1510.5000000000005</v>
      </c>
      <c r="H4904" s="4">
        <v>507.13681223954529</v>
      </c>
      <c r="I4904" s="46">
        <v>1243.0273937334546</v>
      </c>
      <c r="J4904" s="110">
        <v>1193.616961389879</v>
      </c>
      <c r="K4904" s="46">
        <v>1197.3194226448093</v>
      </c>
      <c r="L4904" s="110">
        <f>$L$1*gp_need_index[[#This Row],[Normalised weighted population (base year)]]</f>
        <v>504.97540380559849</v>
      </c>
      <c r="M4904" s="4">
        <f>$M$1*gp_need_index[[#This Row],[Normalised travel time adjusted wp (base year)]]</f>
        <v>710.91271754527702</v>
      </c>
      <c r="N4904" s="115">
        <v>1215.8881213508755</v>
      </c>
      <c r="O4904" s="43">
        <f>gp_need_index[[#This Row],[Combined weighted population (base year)]]/gp_need_index[[#This Row],[Registered population (base year)]]</f>
        <v>0.80495737924586241</v>
      </c>
      <c r="P4904" s="77">
        <v>1523.6787692140999</v>
      </c>
      <c r="Q4904" s="4">
        <v>516.25793171542557</v>
      </c>
      <c r="R4904" s="46">
        <v>1252.706681515094</v>
      </c>
      <c r="S4904" s="110">
        <v>1202.9114967545727</v>
      </c>
      <c r="T4904" s="46">
        <v>1206.6270950836372</v>
      </c>
      <c r="U4904" s="110">
        <f>$L$1*gp_need_index[[#This Row],[Normalised weighted population 2025/26]]</f>
        <v>508.90757962145352</v>
      </c>
      <c r="V4904" s="4">
        <f>$M$1*gp_need_index[[#This Row],[Normalised travel time adjusted wp 2025/26]]</f>
        <v>716.43918156345183</v>
      </c>
      <c r="W4904" s="115">
        <v>1225.3467611849053</v>
      </c>
      <c r="X4904" s="43">
        <f>gp_need_index[[#This Row],[Combined weighted population 2025/26]]/gp_need_index[[#This Row],[Registered population 2025/26]]</f>
        <v>0.80420281882442213</v>
      </c>
    </row>
    <row r="4905" spans="1:24" ht="13">
      <c r="A4905" s="8" t="s">
        <v>873</v>
      </c>
      <c r="B4905" s="3" t="s">
        <v>8154</v>
      </c>
      <c r="C4905" s="74" t="s">
        <v>6431</v>
      </c>
      <c r="D4905" s="74" t="s">
        <v>6798</v>
      </c>
      <c r="E4905" s="74" t="s">
        <v>6455</v>
      </c>
      <c r="F4905" s="41">
        <v>0.96024992482653937</v>
      </c>
      <c r="G4905" s="110">
        <v>2460</v>
      </c>
      <c r="H4905" s="4">
        <v>999.39409369909959</v>
      </c>
      <c r="I4905" s="46">
        <v>2449.5840286518451</v>
      </c>
      <c r="J4905" s="110">
        <v>2352.2128793692259</v>
      </c>
      <c r="K4905" s="46">
        <v>2359.5091706677945</v>
      </c>
      <c r="L4905" s="110">
        <f>$L$1*gp_need_index[[#This Row],[Normalised weighted population (base year)]]</f>
        <v>995.13469313730889</v>
      </c>
      <c r="M4905" s="4">
        <f>$M$1*gp_need_index[[#This Row],[Normalised travel time adjusted wp (base year)]]</f>
        <v>1400.9670643170173</v>
      </c>
      <c r="N4905" s="115">
        <v>2396.1017574543262</v>
      </c>
      <c r="O4905" s="43">
        <f>gp_need_index[[#This Row],[Combined weighted population (base year)]]/gp_need_index[[#This Row],[Registered population (base year)]]</f>
        <v>0.97402510465623016</v>
      </c>
      <c r="P4905" s="77">
        <v>2482.319975397445</v>
      </c>
      <c r="Q4905" s="4">
        <v>1019.6566570637274</v>
      </c>
      <c r="R4905" s="46">
        <v>2474.2103291483627</v>
      </c>
      <c r="S4905" s="110">
        <v>2375.8602825697626</v>
      </c>
      <c r="T4905" s="46">
        <v>2383.1989292780399</v>
      </c>
      <c r="U4905" s="110">
        <f>$L$1*gp_need_index[[#This Row],[Normalised weighted population 2025/26]]</f>
        <v>1005.1390390593374</v>
      </c>
      <c r="V4905" s="4">
        <f>$M$1*gp_need_index[[#This Row],[Normalised travel time adjusted wp 2025/26]]</f>
        <v>1415.0329437749815</v>
      </c>
      <c r="W4905" s="115">
        <v>2420.1719828343189</v>
      </c>
      <c r="X4905" s="43">
        <f>gp_need_index[[#This Row],[Combined weighted population 2025/26]]/gp_need_index[[#This Row],[Registered population 2025/26]]</f>
        <v>0.97496374634250138</v>
      </c>
    </row>
    <row r="4906" spans="1:24" ht="13">
      <c r="A4906" s="8" t="s">
        <v>858</v>
      </c>
      <c r="B4906" s="3" t="s">
        <v>8153</v>
      </c>
      <c r="C4906" s="74" t="s">
        <v>6431</v>
      </c>
      <c r="D4906" s="74" t="s">
        <v>6798</v>
      </c>
      <c r="E4906" s="74" t="s">
        <v>6455</v>
      </c>
      <c r="F4906" s="41">
        <v>0.96024992482653937</v>
      </c>
      <c r="G4906" s="110">
        <v>3619.25</v>
      </c>
      <c r="H4906" s="4">
        <v>1343.9169655557955</v>
      </c>
      <c r="I4906" s="46">
        <v>3294.0334102583802</v>
      </c>
      <c r="J4906" s="110">
        <v>3163.0953345767189</v>
      </c>
      <c r="K4906" s="46">
        <v>3172.9068891212223</v>
      </c>
      <c r="L4906" s="110">
        <f>$L$1*gp_need_index[[#This Row],[Normalised weighted population (base year)]]</f>
        <v>1338.18921439719</v>
      </c>
      <c r="M4906" s="4">
        <f>$M$1*gp_need_index[[#This Row],[Normalised travel time adjusted wp (base year)]]</f>
        <v>1883.9248878805265</v>
      </c>
      <c r="N4906" s="115">
        <v>3222.1141022777165</v>
      </c>
      <c r="O4906" s="43">
        <f>gp_need_index[[#This Row],[Combined weighted population (base year)]]/gp_need_index[[#This Row],[Registered population (base year)]]</f>
        <v>0.89027121704157397</v>
      </c>
      <c r="P4906" s="77">
        <v>3650.284785153759</v>
      </c>
      <c r="Q4906" s="4">
        <v>1369.1345092481063</v>
      </c>
      <c r="R4906" s="46">
        <v>3322.2229476048255</v>
      </c>
      <c r="S4906" s="110">
        <v>3190.1643356945378</v>
      </c>
      <c r="T4906" s="46">
        <v>3200.0182354262533</v>
      </c>
      <c r="U4906" s="110">
        <f>$L$1*gp_need_index[[#This Row],[Normalised weighted population 2025/26]]</f>
        <v>1349.6411124618489</v>
      </c>
      <c r="V4906" s="4">
        <f>$M$1*gp_need_index[[#This Row],[Normalised travel time adjusted wp 2025/26]]</f>
        <v>1900.0223473499855</v>
      </c>
      <c r="W4906" s="115">
        <v>3249.6634598118344</v>
      </c>
      <c r="X4906" s="43">
        <f>gp_need_index[[#This Row],[Combined weighted population 2025/26]]/gp_need_index[[#This Row],[Registered population 2025/26]]</f>
        <v>0.89024929589841595</v>
      </c>
    </row>
    <row r="4907" spans="1:24" ht="13">
      <c r="A4907" s="8" t="s">
        <v>3953</v>
      </c>
      <c r="B4907" s="3" t="s">
        <v>8152</v>
      </c>
      <c r="C4907" s="74" t="s">
        <v>6431</v>
      </c>
      <c r="D4907" s="74" t="s">
        <v>6798</v>
      </c>
      <c r="E4907" s="74" t="s">
        <v>6455</v>
      </c>
      <c r="F4907" s="41">
        <v>0.96024992482653937</v>
      </c>
      <c r="G4907" s="110">
        <v>4787.75</v>
      </c>
      <c r="H4907" s="4">
        <v>1598.0086916297987</v>
      </c>
      <c r="I4907" s="46">
        <v>3916.8298005188749</v>
      </c>
      <c r="J4907" s="110">
        <v>3761.1355215065987</v>
      </c>
      <c r="K4907" s="46">
        <v>3772.802127288327</v>
      </c>
      <c r="L4907" s="110">
        <f>$L$1*gp_need_index[[#This Row],[Normalised weighted population (base year)]]</f>
        <v>1591.1980058735112</v>
      </c>
      <c r="M4907" s="4">
        <f>$M$1*gp_need_index[[#This Row],[Normalised travel time adjusted wp (base year)]]</f>
        <v>2240.1148451651025</v>
      </c>
      <c r="N4907" s="115">
        <v>3831.3128510386136</v>
      </c>
      <c r="O4907" s="43">
        <f>gp_need_index[[#This Row],[Combined weighted population (base year)]]/gp_need_index[[#This Row],[Registered population (base year)]]</f>
        <v>0.80023243716539372</v>
      </c>
      <c r="P4907" s="77">
        <v>4826.8853704636422</v>
      </c>
      <c r="Q4907" s="4">
        <v>1626.1477225446074</v>
      </c>
      <c r="R4907" s="46">
        <v>3945.8689000541622</v>
      </c>
      <c r="S4907" s="110">
        <v>3789.0203146523886</v>
      </c>
      <c r="T4907" s="46">
        <v>3800.7239832829546</v>
      </c>
      <c r="U4907" s="110">
        <f>$L$1*gp_need_index[[#This Row],[Normalised weighted population 2025/26]]</f>
        <v>1602.9950355189633</v>
      </c>
      <c r="V4907" s="4">
        <f>$M$1*gp_need_index[[#This Row],[Normalised travel time adjusted wp 2025/26]]</f>
        <v>2256.6935476805943</v>
      </c>
      <c r="W4907" s="115">
        <v>3859.6885831995578</v>
      </c>
      <c r="X4907" s="43">
        <f>gp_need_index[[#This Row],[Combined weighted population 2025/26]]/gp_need_index[[#This Row],[Registered population 2025/26]]</f>
        <v>0.79962300468486547</v>
      </c>
    </row>
    <row r="4908" spans="1:24" ht="13">
      <c r="A4908" s="8" t="s">
        <v>814</v>
      </c>
      <c r="B4908" s="3" t="s">
        <v>8151</v>
      </c>
      <c r="C4908" s="74" t="s">
        <v>6431</v>
      </c>
      <c r="D4908" s="74" t="s">
        <v>6798</v>
      </c>
      <c r="E4908" s="74" t="s">
        <v>6455</v>
      </c>
      <c r="F4908" s="41">
        <v>0.96024992482653937</v>
      </c>
      <c r="G4908" s="110">
        <v>5364.916666666667</v>
      </c>
      <c r="H4908" s="4">
        <v>1804.4238041742819</v>
      </c>
      <c r="I4908" s="46">
        <v>4422.7675143288743</v>
      </c>
      <c r="J4908" s="110">
        <v>4246.9621731595616</v>
      </c>
      <c r="K4908" s="46">
        <v>4260.135756818232</v>
      </c>
      <c r="L4908" s="110">
        <f>$L$1*gp_need_index[[#This Row],[Normalised weighted population (base year)]]</f>
        <v>1796.7333807330535</v>
      </c>
      <c r="M4908" s="4">
        <f>$M$1*gp_need_index[[#This Row],[Normalised travel time adjusted wp (base year)]]</f>
        <v>2529.4709420995496</v>
      </c>
      <c r="N4908" s="115">
        <v>4326.2043228326029</v>
      </c>
      <c r="O4908" s="43">
        <f>gp_need_index[[#This Row],[Combined weighted population (base year)]]/gp_need_index[[#This Row],[Registered population (base year)]]</f>
        <v>0.80638798170197168</v>
      </c>
      <c r="P4908" s="77">
        <v>5410.9033934717791</v>
      </c>
      <c r="Q4908" s="4">
        <v>1837.3252281665302</v>
      </c>
      <c r="R4908" s="46">
        <v>4458.293903190186</v>
      </c>
      <c r="S4908" s="110">
        <v>4281.0763853929948</v>
      </c>
      <c r="T4908" s="46">
        <v>4294.2999353441592</v>
      </c>
      <c r="U4908" s="110">
        <f>$L$1*gp_need_index[[#This Row],[Normalised weighted population 2025/26]]</f>
        <v>1811.1658483129615</v>
      </c>
      <c r="V4908" s="4">
        <f>$M$1*gp_need_index[[#This Row],[Normalised travel time adjusted wp 2025/26]]</f>
        <v>2549.7560460903619</v>
      </c>
      <c r="W4908" s="115">
        <v>4360.9218944033237</v>
      </c>
      <c r="X4908" s="43">
        <f>gp_need_index[[#This Row],[Combined weighted population 2025/26]]/gp_need_index[[#This Row],[Registered population 2025/26]]</f>
        <v>0.8059507955112909</v>
      </c>
    </row>
    <row r="4909" spans="1:24" ht="13">
      <c r="A4909" s="8" t="s">
        <v>820</v>
      </c>
      <c r="B4909" s="3" t="s">
        <v>8150</v>
      </c>
      <c r="C4909" s="74" t="s">
        <v>6431</v>
      </c>
      <c r="D4909" s="74" t="s">
        <v>6798</v>
      </c>
      <c r="E4909" s="74" t="s">
        <v>6455</v>
      </c>
      <c r="F4909" s="41">
        <v>0.96024992482653937</v>
      </c>
      <c r="G4909" s="110">
        <v>4593.75</v>
      </c>
      <c r="H4909" s="4">
        <v>1201.398617203243</v>
      </c>
      <c r="I4909" s="46">
        <v>2944.7110837454484</v>
      </c>
      <c r="J4909" s="110">
        <v>2827.6585968024442</v>
      </c>
      <c r="K4909" s="46">
        <v>2836.429665525061</v>
      </c>
      <c r="L4909" s="110">
        <f>$L$1*gp_need_index[[#This Row],[Normalised weighted population (base year)]]</f>
        <v>1196.278276811687</v>
      </c>
      <c r="M4909" s="4">
        <f>$M$1*gp_need_index[[#This Row],[Normalised travel time adjusted wp (base year)]]</f>
        <v>1684.1403250523008</v>
      </c>
      <c r="N4909" s="115">
        <v>2880.4186018639875</v>
      </c>
      <c r="O4909" s="43">
        <f>gp_need_index[[#This Row],[Combined weighted population (base year)]]/gp_need_index[[#This Row],[Registered population (base year)]]</f>
        <v>0.62702989972549383</v>
      </c>
      <c r="P4909" s="77">
        <v>4632.9441374000835</v>
      </c>
      <c r="Q4909" s="4">
        <v>1221.3216463877061</v>
      </c>
      <c r="R4909" s="46">
        <v>2963.5530860032304</v>
      </c>
      <c r="S4909" s="110">
        <v>2845.7516280540608</v>
      </c>
      <c r="T4909" s="46">
        <v>2854.5416928449099</v>
      </c>
      <c r="U4909" s="110">
        <f>$L$1*gp_need_index[[#This Row],[Normalised weighted population 2025/26]]</f>
        <v>1203.9327723977028</v>
      </c>
      <c r="V4909" s="4">
        <f>$M$1*gp_need_index[[#This Row],[Normalised travel time adjusted wp 2025/26]]</f>
        <v>1694.8944064767595</v>
      </c>
      <c r="W4909" s="115">
        <v>2898.8271788744623</v>
      </c>
      <c r="X4909" s="43">
        <f>gp_need_index[[#This Row],[Combined weighted population 2025/26]]/gp_need_index[[#This Row],[Registered population 2025/26]]</f>
        <v>0.62569871185652304</v>
      </c>
    </row>
    <row r="4910" spans="1:24" ht="13">
      <c r="A4910" s="8" t="s">
        <v>828</v>
      </c>
      <c r="B4910" s="3" t="s">
        <v>12845</v>
      </c>
      <c r="C4910" s="74" t="s">
        <v>6431</v>
      </c>
      <c r="D4910" s="74" t="s">
        <v>6798</v>
      </c>
      <c r="E4910" s="74" t="s">
        <v>6455</v>
      </c>
      <c r="F4910" s="41">
        <v>0.96024992482653937</v>
      </c>
      <c r="G4910" s="110">
        <v>14019.666666666668</v>
      </c>
      <c r="H4910" s="4">
        <v>4747.8264076310734</v>
      </c>
      <c r="I4910" s="46">
        <v>11637.250822543077</v>
      </c>
      <c r="J4910" s="110">
        <v>11174.669227534574</v>
      </c>
      <c r="K4910" s="46">
        <v>11209.331754283048</v>
      </c>
      <c r="L4910" s="110">
        <f>$L$1*gp_need_index[[#This Row],[Normalised weighted population (base year)]]</f>
        <v>4727.5912525551639</v>
      </c>
      <c r="M4910" s="4">
        <f>$M$1*gp_need_index[[#This Row],[Normalised travel time adjusted wp (base year)]]</f>
        <v>6655.581082699875</v>
      </c>
      <c r="N4910" s="115">
        <v>11383.17233525504</v>
      </c>
      <c r="O4910" s="43">
        <f>gp_need_index[[#This Row],[Combined weighted population (base year)]]/gp_need_index[[#This Row],[Registered population (base year)]]</f>
        <v>0.8119431514245492</v>
      </c>
      <c r="P4910" s="77">
        <v>14135.462338351597</v>
      </c>
      <c r="Q4910" s="4">
        <v>4833.3422945137218</v>
      </c>
      <c r="R4910" s="46">
        <v>11728.168836589171</v>
      </c>
      <c r="S4910" s="110">
        <v>11261.973243687713</v>
      </c>
      <c r="T4910" s="46">
        <v>11296.759650733544</v>
      </c>
      <c r="U4910" s="110">
        <f>$L$1*gp_need_index[[#This Row],[Normalised weighted population 2025/26]]</f>
        <v>4764.5263684565389</v>
      </c>
      <c r="V4910" s="4">
        <f>$M$1*gp_need_index[[#This Row],[Normalised travel time adjusted wp 2025/26]]</f>
        <v>6707.4917109577846</v>
      </c>
      <c r="W4910" s="115">
        <v>11472.018079414323</v>
      </c>
      <c r="X4910" s="43">
        <f>gp_need_index[[#This Row],[Combined weighted population 2025/26]]/gp_need_index[[#This Row],[Registered population 2025/26]]</f>
        <v>0.81157713874621873</v>
      </c>
    </row>
    <row r="4911" spans="1:24" ht="13">
      <c r="A4911" s="8" t="s">
        <v>833</v>
      </c>
      <c r="B4911" s="3" t="s">
        <v>6914</v>
      </c>
      <c r="C4911" s="74" t="s">
        <v>6431</v>
      </c>
      <c r="D4911" s="74" t="s">
        <v>6798</v>
      </c>
      <c r="E4911" s="74" t="s">
        <v>6455</v>
      </c>
      <c r="F4911" s="41">
        <v>0.96024992482653937</v>
      </c>
      <c r="G4911" s="110">
        <v>3423.8333333333339</v>
      </c>
      <c r="H4911" s="4">
        <v>851.82483646701087</v>
      </c>
      <c r="I4911" s="46">
        <v>2087.8815752205196</v>
      </c>
      <c r="J4911" s="110">
        <v>2004.8881256522207</v>
      </c>
      <c r="K4911" s="46">
        <v>2011.1070558834515</v>
      </c>
      <c r="L4911" s="110">
        <f>$L$1*gp_need_index[[#This Row],[Normalised weighted population (base year)]]</f>
        <v>848.19437355966534</v>
      </c>
      <c r="M4911" s="4">
        <f>$M$1*gp_need_index[[#This Row],[Normalised travel time adjusted wp (base year)]]</f>
        <v>1194.1020544162004</v>
      </c>
      <c r="N4911" s="115">
        <v>2042.2964279758658</v>
      </c>
      <c r="O4911" s="43">
        <f>gp_need_index[[#This Row],[Combined weighted population (base year)]]/gp_need_index[[#This Row],[Registered population (base year)]]</f>
        <v>0.59649411321886736</v>
      </c>
      <c r="P4911" s="77">
        <v>3452.3536911597275</v>
      </c>
      <c r="Q4911" s="4">
        <v>865.47026867362626</v>
      </c>
      <c r="R4911" s="46">
        <v>2100.0750237726961</v>
      </c>
      <c r="S4911" s="110">
        <v>2016.5968837078244</v>
      </c>
      <c r="T4911" s="46">
        <v>2022.8258241009598</v>
      </c>
      <c r="U4911" s="110">
        <f>$L$1*gp_need_index[[#This Row],[Normalised weighted population 2025/26]]</f>
        <v>853.14791813757222</v>
      </c>
      <c r="V4911" s="4">
        <f>$M$1*gp_need_index[[#This Row],[Normalised travel time adjusted wp 2025/26]]</f>
        <v>1201.0601152329116</v>
      </c>
      <c r="W4911" s="115">
        <v>2054.2080333704839</v>
      </c>
      <c r="X4911" s="43">
        <f>gp_need_index[[#This Row],[Combined weighted population 2025/26]]/gp_need_index[[#This Row],[Registered population 2025/26]]</f>
        <v>0.59501668054191359</v>
      </c>
    </row>
    <row r="4912" spans="1:24" ht="13">
      <c r="A4912" s="8" t="s">
        <v>922</v>
      </c>
      <c r="B4912" s="3" t="s">
        <v>8149</v>
      </c>
      <c r="C4912" s="74" t="s">
        <v>6431</v>
      </c>
      <c r="D4912" s="74" t="s">
        <v>6798</v>
      </c>
      <c r="E4912" s="74" t="s">
        <v>6455</v>
      </c>
      <c r="F4912" s="41">
        <v>0.96024992482653937</v>
      </c>
      <c r="G4912" s="110">
        <v>5088.9166666666661</v>
      </c>
      <c r="H4912" s="4">
        <v>1704.5055815655085</v>
      </c>
      <c r="I4912" s="46">
        <v>4177.8610416802348</v>
      </c>
      <c r="J4912" s="110">
        <v>4011.7907512091729</v>
      </c>
      <c r="K4912" s="46">
        <v>4024.2348604164881</v>
      </c>
      <c r="L4912" s="110">
        <f>$L$1*gp_need_index[[#This Row],[Normalised weighted population (base year)]]</f>
        <v>1697.2410078828455</v>
      </c>
      <c r="M4912" s="4">
        <f>$M$1*gp_need_index[[#This Row],[Normalised travel time adjusted wp (base year)]]</f>
        <v>2389.4039356177873</v>
      </c>
      <c r="N4912" s="115">
        <v>4086.6449435006325</v>
      </c>
      <c r="O4912" s="43">
        <f>gp_need_index[[#This Row],[Combined weighted population (base year)]]/gp_need_index[[#This Row],[Registered population (base year)]]</f>
        <v>0.80304811636411799</v>
      </c>
      <c r="P4912" s="77">
        <v>5130.0698028760817</v>
      </c>
      <c r="Q4912" s="4">
        <v>1735.2999863119483</v>
      </c>
      <c r="R4912" s="46">
        <v>4210.7283079658218</v>
      </c>
      <c r="S4912" s="110">
        <v>4043.3515411891617</v>
      </c>
      <c r="T4912" s="46">
        <v>4055.8407976895742</v>
      </c>
      <c r="U4912" s="110">
        <f>$L$1*gp_need_index[[#This Row],[Normalised weighted population 2025/26]]</f>
        <v>1710.5932164892065</v>
      </c>
      <c r="V4912" s="4">
        <f>$M$1*gp_need_index[[#This Row],[Normalised travel time adjusted wp 2025/26]]</f>
        <v>2408.1700746550564</v>
      </c>
      <c r="W4912" s="115">
        <v>4118.7632911442633</v>
      </c>
      <c r="X4912" s="43">
        <f>gp_need_index[[#This Row],[Combined weighted population 2025/26]]/gp_need_index[[#This Row],[Registered population 2025/26]]</f>
        <v>0.80286691008281263</v>
      </c>
    </row>
    <row r="4913" spans="1:24" ht="13">
      <c r="A4913" s="8" t="s">
        <v>4002</v>
      </c>
      <c r="B4913" s="3" t="s">
        <v>8148</v>
      </c>
      <c r="C4913" s="74" t="s">
        <v>6431</v>
      </c>
      <c r="D4913" s="74" t="s">
        <v>6798</v>
      </c>
      <c r="E4913" s="74" t="s">
        <v>6455</v>
      </c>
      <c r="F4913" s="41">
        <v>0.96024992482653937</v>
      </c>
      <c r="G4913" s="110">
        <v>11412.25</v>
      </c>
      <c r="H4913" s="4">
        <v>3552.2752569032164</v>
      </c>
      <c r="I4913" s="46">
        <v>8706.8722834629334</v>
      </c>
      <c r="J4913" s="110">
        <v>8360.7734556695614</v>
      </c>
      <c r="K4913" s="46">
        <v>8386.7076043807356</v>
      </c>
      <c r="L4913" s="110">
        <f>$L$1*gp_need_index[[#This Row],[Normalised weighted population (base year)]]</f>
        <v>3537.1355204165961</v>
      </c>
      <c r="M4913" s="4">
        <f>$M$1*gp_need_index[[#This Row],[Normalised travel time adjusted wp (base year)]]</f>
        <v>4979.637832248437</v>
      </c>
      <c r="N4913" s="115">
        <v>8516.7733526650336</v>
      </c>
      <c r="O4913" s="43">
        <f>gp_need_index[[#This Row],[Combined weighted population (base year)]]/gp_need_index[[#This Row],[Registered population (base year)]]</f>
        <v>0.74628345441652899</v>
      </c>
      <c r="P4913" s="77">
        <v>11507.274973651954</v>
      </c>
      <c r="Q4913" s="4">
        <v>3615.2787884995992</v>
      </c>
      <c r="R4913" s="46">
        <v>8772.5216711821431</v>
      </c>
      <c r="S4913" s="110">
        <v>8423.8132752918409</v>
      </c>
      <c r="T4913" s="46">
        <v>8449.8330669510542</v>
      </c>
      <c r="U4913" s="110">
        <f>$L$1*gp_need_index[[#This Row],[Normalised weighted population 2025/26]]</f>
        <v>3563.8053478397296</v>
      </c>
      <c r="V4913" s="4">
        <f>$M$1*gp_need_index[[#This Row],[Normalised travel time adjusted wp 2025/26]]</f>
        <v>5017.1188029012292</v>
      </c>
      <c r="W4913" s="115">
        <v>8580.9241507409588</v>
      </c>
      <c r="X4913" s="43">
        <f>gp_need_index[[#This Row],[Combined weighted population 2025/26]]/gp_need_index[[#This Row],[Registered population 2025/26]]</f>
        <v>0.74569558565243121</v>
      </c>
    </row>
    <row r="4914" spans="1:24" ht="13">
      <c r="A4914" s="8" t="s">
        <v>807</v>
      </c>
      <c r="B4914" s="3" t="s">
        <v>8147</v>
      </c>
      <c r="C4914" s="74" t="s">
        <v>6431</v>
      </c>
      <c r="D4914" s="74" t="s">
        <v>6798</v>
      </c>
      <c r="E4914" s="74" t="s">
        <v>6455</v>
      </c>
      <c r="F4914" s="41">
        <v>0.96024992482653937</v>
      </c>
      <c r="G4914" s="110">
        <v>5132.4166666666661</v>
      </c>
      <c r="H4914" s="4">
        <v>1433.5173772045453</v>
      </c>
      <c r="I4914" s="46">
        <v>3513.6502147994433</v>
      </c>
      <c r="J4914" s="110">
        <v>3373.9823546279194</v>
      </c>
      <c r="K4914" s="46">
        <v>3384.4480562281065</v>
      </c>
      <c r="L4914" s="110">
        <f>$L$1*gp_need_index[[#This Row],[Normalised weighted population (base year)]]</f>
        <v>1427.4077506215006</v>
      </c>
      <c r="M4914" s="4">
        <f>$M$1*gp_need_index[[#This Row],[Normalised travel time adjusted wp (base year)]]</f>
        <v>2009.5282173984406</v>
      </c>
      <c r="N4914" s="115">
        <v>3436.9359680199414</v>
      </c>
      <c r="O4914" s="43">
        <f>gp_need_index[[#This Row],[Combined weighted population (base year)]]/gp_need_index[[#This Row],[Registered population (base year)]]</f>
        <v>0.6696525615976765</v>
      </c>
      <c r="P4914" s="77">
        <v>5175.7564811796055</v>
      </c>
      <c r="Q4914" s="4">
        <v>1457.8671549200876</v>
      </c>
      <c r="R4914" s="46">
        <v>3537.5338828430554</v>
      </c>
      <c r="S4914" s="110">
        <v>3396.9166450713797</v>
      </c>
      <c r="T4914" s="46">
        <v>3407.4091691219446</v>
      </c>
      <c r="U4914" s="110">
        <f>$L$1*gp_need_index[[#This Row],[Normalised weighted population 2025/26]]</f>
        <v>1437.1104047830131</v>
      </c>
      <c r="V4914" s="4">
        <f>$M$1*gp_need_index[[#This Row],[Normalised travel time adjusted wp 2025/26]]</f>
        <v>2023.1614608391635</v>
      </c>
      <c r="W4914" s="115">
        <v>3460.2718656221768</v>
      </c>
      <c r="X4914" s="43">
        <f>gp_need_index[[#This Row],[Combined weighted population 2025/26]]/gp_need_index[[#This Row],[Registered population 2025/26]]</f>
        <v>0.66855383907736454</v>
      </c>
    </row>
    <row r="4915" spans="1:24" ht="13">
      <c r="A4915" s="8" t="s">
        <v>810</v>
      </c>
      <c r="B4915" s="3" t="s">
        <v>8146</v>
      </c>
      <c r="C4915" s="74" t="s">
        <v>6431</v>
      </c>
      <c r="D4915" s="74" t="s">
        <v>6798</v>
      </c>
      <c r="E4915" s="74" t="s">
        <v>6455</v>
      </c>
      <c r="F4915" s="41">
        <v>0.96024992482653937</v>
      </c>
      <c r="G4915" s="110">
        <v>4315.916666666667</v>
      </c>
      <c r="H4915" s="4">
        <v>1722.8780825370482</v>
      </c>
      <c r="I4915" s="46">
        <v>4222.8933119628164</v>
      </c>
      <c r="J4915" s="110">
        <v>4055.0329853627904</v>
      </c>
      <c r="K4915" s="46">
        <v>4067.6112269607383</v>
      </c>
      <c r="L4915" s="110">
        <f>$L$1*gp_need_index[[#This Row],[Normalised weighted population (base year)]]</f>
        <v>1715.5352055689712</v>
      </c>
      <c r="M4915" s="4">
        <f>$M$1*gp_need_index[[#This Row],[Normalised travel time adjusted wp (base year)]]</f>
        <v>2415.1588094083554</v>
      </c>
      <c r="N4915" s="115">
        <v>4130.6940149773263</v>
      </c>
      <c r="O4915" s="43">
        <f>gp_need_index[[#This Row],[Combined weighted population (base year)]]/gp_need_index[[#This Row],[Registered population (base year)]]</f>
        <v>0.95708382112196932</v>
      </c>
      <c r="P4915" s="77">
        <v>4350.7454733168333</v>
      </c>
      <c r="Q4915" s="4">
        <v>1752.8232496698533</v>
      </c>
      <c r="R4915" s="46">
        <v>4253.2487376616054</v>
      </c>
      <c r="S4915" s="110">
        <v>4084.1817806081299</v>
      </c>
      <c r="T4915" s="46">
        <v>4096.7971550895982</v>
      </c>
      <c r="U4915" s="110">
        <f>$L$1*gp_need_index[[#This Row],[Normalised weighted population 2025/26]]</f>
        <v>1727.8669879795716</v>
      </c>
      <c r="V4915" s="4">
        <f>$M$1*gp_need_index[[#This Row],[Normalised travel time adjusted wp 2025/26]]</f>
        <v>2432.4880593042071</v>
      </c>
      <c r="W4915" s="115">
        <v>4160.3550472837787</v>
      </c>
      <c r="X4915" s="43">
        <f>gp_need_index[[#This Row],[Combined weighted population 2025/26]]/gp_need_index[[#This Row],[Registered population 2025/26]]</f>
        <v>0.95623958533067011</v>
      </c>
    </row>
    <row r="4916" spans="1:24" ht="13">
      <c r="A4916" s="8" t="s">
        <v>3988</v>
      </c>
      <c r="B4916" s="3" t="s">
        <v>8145</v>
      </c>
      <c r="C4916" s="74" t="s">
        <v>6431</v>
      </c>
      <c r="D4916" s="74" t="s">
        <v>6798</v>
      </c>
      <c r="E4916" s="74" t="s">
        <v>6455</v>
      </c>
      <c r="F4916" s="41">
        <v>0.96024992482653937</v>
      </c>
      <c r="G4916" s="110">
        <v>10841.833333333332</v>
      </c>
      <c r="H4916" s="4">
        <v>2096.8107762209752</v>
      </c>
      <c r="I4916" s="46">
        <v>5139.4282004656661</v>
      </c>
      <c r="J4916" s="110">
        <v>4935.1355431485526</v>
      </c>
      <c r="K4916" s="46">
        <v>4950.4437607153177</v>
      </c>
      <c r="L4916" s="110">
        <f>$L$1*gp_need_index[[#This Row],[Normalised weighted population (base year)]]</f>
        <v>2087.8742044976552</v>
      </c>
      <c r="M4916" s="4">
        <f>$M$1*gp_need_index[[#This Row],[Normalised travel time adjusted wp (base year)]]</f>
        <v>2939.3438045222583</v>
      </c>
      <c r="N4916" s="115">
        <v>5027.2180090199136</v>
      </c>
      <c r="O4916" s="43">
        <f>gp_need_index[[#This Row],[Combined weighted population (base year)]]/gp_need_index[[#This Row],[Registered population (base year)]]</f>
        <v>0.46368707712593943</v>
      </c>
      <c r="P4916" s="77">
        <v>10936.415111313367</v>
      </c>
      <c r="Q4916" s="4">
        <v>2126.1426045193034</v>
      </c>
      <c r="R4916" s="46">
        <v>5159.1130768396351</v>
      </c>
      <c r="S4916" s="110">
        <v>4954.0379442068761</v>
      </c>
      <c r="T4916" s="46">
        <v>4969.3401631625338</v>
      </c>
      <c r="U4916" s="110">
        <f>$L$1*gp_need_index[[#This Row],[Normalised weighted population 2025/26]]</f>
        <v>2095.8711146590254</v>
      </c>
      <c r="V4916" s="4">
        <f>$M$1*gp_need_index[[#This Row],[Normalised travel time adjusted wp 2025/26]]</f>
        <v>2950.5636115023417</v>
      </c>
      <c r="W4916" s="115">
        <v>5046.4347261613675</v>
      </c>
      <c r="X4916" s="43">
        <f>gp_need_index[[#This Row],[Combined weighted population 2025/26]]/gp_need_index[[#This Row],[Registered population 2025/26]]</f>
        <v>0.46143408738581937</v>
      </c>
    </row>
    <row r="4917" spans="1:24" ht="13">
      <c r="A4917" s="8" t="s">
        <v>827</v>
      </c>
      <c r="B4917" s="3" t="s">
        <v>8144</v>
      </c>
      <c r="C4917" s="74" t="s">
        <v>6431</v>
      </c>
      <c r="D4917" s="74" t="s">
        <v>6798</v>
      </c>
      <c r="E4917" s="74" t="s">
        <v>6455</v>
      </c>
      <c r="F4917" s="41">
        <v>0.96024992482653937</v>
      </c>
      <c r="G4917" s="110">
        <v>5576.7500000000009</v>
      </c>
      <c r="H4917" s="4">
        <v>1601.4415853421954</v>
      </c>
      <c r="I4917" s="46">
        <v>3925.2440603818895</v>
      </c>
      <c r="J4917" s="110">
        <v>3769.2153139075294</v>
      </c>
      <c r="K4917" s="46">
        <v>3780.9069822673546</v>
      </c>
      <c r="L4917" s="110">
        <f>$L$1*gp_need_index[[#This Row],[Normalised weighted population (base year)]]</f>
        <v>1594.6162686515254</v>
      </c>
      <c r="M4917" s="4">
        <f>$M$1*gp_need_index[[#This Row],[Normalised travel time adjusted wp (base year)]]</f>
        <v>2244.9271319863778</v>
      </c>
      <c r="N4917" s="115">
        <v>3839.5434006379032</v>
      </c>
      <c r="O4917" s="43">
        <f>gp_need_index[[#This Row],[Combined weighted population (base year)]]/gp_need_index[[#This Row],[Registered population (base year)]]</f>
        <v>0.68849121811770342</v>
      </c>
      <c r="P4917" s="77">
        <v>5620.3853780827212</v>
      </c>
      <c r="Q4917" s="4">
        <v>1628.3517574889443</v>
      </c>
      <c r="R4917" s="46">
        <v>3951.2170199210846</v>
      </c>
      <c r="S4917" s="110">
        <v>3794.1558463525644</v>
      </c>
      <c r="T4917" s="46">
        <v>3805.875377806834</v>
      </c>
      <c r="U4917" s="110">
        <f>$L$1*gp_need_index[[#This Row],[Normalised weighted population 2025/26]]</f>
        <v>1605.1676899616689</v>
      </c>
      <c r="V4917" s="4">
        <f>$M$1*gp_need_index[[#This Row],[Normalised travel time adjusted wp 2025/26]]</f>
        <v>2259.7522067241675</v>
      </c>
      <c r="W4917" s="115">
        <v>3864.9198966858366</v>
      </c>
      <c r="X4917" s="43">
        <f>gp_need_index[[#This Row],[Combined weighted population 2025/26]]/gp_need_index[[#This Row],[Registered population 2025/26]]</f>
        <v>0.68766101195791574</v>
      </c>
    </row>
    <row r="4918" spans="1:24" ht="13">
      <c r="A4918" s="8" t="s">
        <v>790</v>
      </c>
      <c r="B4918" s="3" t="s">
        <v>12846</v>
      </c>
      <c r="C4918" s="74" t="s">
        <v>6431</v>
      </c>
      <c r="D4918" s="74" t="s">
        <v>6798</v>
      </c>
      <c r="E4918" s="74" t="s">
        <v>6455</v>
      </c>
      <c r="F4918" s="41">
        <v>0.96024992482653937</v>
      </c>
      <c r="G4918" s="110">
        <v>5661.666666666667</v>
      </c>
      <c r="H4918" s="4">
        <v>1682.786887326524</v>
      </c>
      <c r="I4918" s="46">
        <v>4124.6270203202812</v>
      </c>
      <c r="J4918" s="110">
        <v>3960.672786200063</v>
      </c>
      <c r="K4918" s="46">
        <v>3972.9583334138752</v>
      </c>
      <c r="L4918" s="110">
        <f>$L$1*gp_need_index[[#This Row],[Normalised weighted population (base year)]]</f>
        <v>1675.6148783478411</v>
      </c>
      <c r="M4918" s="4">
        <f>$M$1*gp_need_index[[#This Row],[Normalised travel time adjusted wp (base year)]]</f>
        <v>2358.9583131144886</v>
      </c>
      <c r="N4918" s="115">
        <v>4034.5731914623298</v>
      </c>
      <c r="O4918" s="43">
        <f>gp_need_index[[#This Row],[Combined weighted population (base year)]]/gp_need_index[[#This Row],[Registered population (base year)]]</f>
        <v>0.71261227991680831</v>
      </c>
      <c r="P4918" s="77">
        <v>5710.4442156410478</v>
      </c>
      <c r="Q4918" s="4">
        <v>1713.6303634263588</v>
      </c>
      <c r="R4918" s="46">
        <v>4158.146682179482</v>
      </c>
      <c r="S4918" s="110">
        <v>3992.8600389805715</v>
      </c>
      <c r="T4918" s="46">
        <v>4005.1933354276093</v>
      </c>
      <c r="U4918" s="110">
        <f>$L$1*gp_need_index[[#This Row],[Normalised weighted population 2025/26]]</f>
        <v>1689.2321203073589</v>
      </c>
      <c r="V4918" s="4">
        <f>$M$1*gp_need_index[[#This Row],[Normalised travel time adjusted wp 2025/26]]</f>
        <v>2378.0979616061504</v>
      </c>
      <c r="W4918" s="115">
        <v>4067.3300819135093</v>
      </c>
      <c r="X4918" s="43">
        <f>gp_need_index[[#This Row],[Combined weighted population 2025/26]]/gp_need_index[[#This Row],[Registered population 2025/26]]</f>
        <v>0.7122615909236959</v>
      </c>
    </row>
    <row r="4919" spans="1:24" ht="13">
      <c r="A4919" s="8" t="s">
        <v>831</v>
      </c>
      <c r="B4919" s="3" t="s">
        <v>8143</v>
      </c>
      <c r="C4919" s="74" t="s">
        <v>6431</v>
      </c>
      <c r="D4919" s="74" t="s">
        <v>6798</v>
      </c>
      <c r="E4919" s="74" t="s">
        <v>6455</v>
      </c>
      <c r="F4919" s="41">
        <v>0.96024992482653937</v>
      </c>
      <c r="G4919" s="110">
        <v>2402.7499999999995</v>
      </c>
      <c r="H4919" s="4">
        <v>809.82588420676507</v>
      </c>
      <c r="I4919" s="46">
        <v>1984.9392391336455</v>
      </c>
      <c r="J4919" s="110">
        <v>1906.0377551633314</v>
      </c>
      <c r="K4919" s="46">
        <v>1911.9500630202081</v>
      </c>
      <c r="L4919" s="110">
        <f>$L$1*gp_need_index[[#This Row],[Normalised weighted population (base year)]]</f>
        <v>806.37442011678263</v>
      </c>
      <c r="M4919" s="4">
        <f>$M$1*gp_need_index[[#This Row],[Normalised travel time adjusted wp (base year)]]</f>
        <v>1135.2272329384755</v>
      </c>
      <c r="N4919" s="115">
        <v>1941.6016530552581</v>
      </c>
      <c r="O4919" s="43">
        <f>gp_need_index[[#This Row],[Combined weighted population (base year)]]/gp_need_index[[#This Row],[Registered population (base year)]]</f>
        <v>0.80807476976600079</v>
      </c>
      <c r="P4919" s="77">
        <v>2423.1741309263812</v>
      </c>
      <c r="Q4919" s="4">
        <v>824.43994231707143</v>
      </c>
      <c r="R4919" s="46">
        <v>2000.5143956176721</v>
      </c>
      <c r="S4919" s="110">
        <v>1920.9937980062796</v>
      </c>
      <c r="T4919" s="46">
        <v>1926.9274359881865</v>
      </c>
      <c r="U4919" s="110">
        <f>$L$1*gp_need_index[[#This Row],[Normalised weighted population 2025/26]]</f>
        <v>812.70177136785503</v>
      </c>
      <c r="V4919" s="4">
        <f>$M$1*gp_need_index[[#This Row],[Normalised travel time adjusted wp 2025/26]]</f>
        <v>1144.1201020567553</v>
      </c>
      <c r="W4919" s="115">
        <v>1956.8218734246102</v>
      </c>
      <c r="X4919" s="43">
        <f>gp_need_index[[#This Row],[Combined weighted population 2025/26]]/gp_need_index[[#This Row],[Registered population 2025/26]]</f>
        <v>0.80754488439364269</v>
      </c>
    </row>
    <row r="4920" spans="1:24" ht="13">
      <c r="A4920" s="8" t="s">
        <v>784</v>
      </c>
      <c r="B4920" s="3" t="s">
        <v>12847</v>
      </c>
      <c r="C4920" s="74" t="s">
        <v>6431</v>
      </c>
      <c r="D4920" s="74" t="s">
        <v>6798</v>
      </c>
      <c r="E4920" s="74" t="s">
        <v>6455</v>
      </c>
      <c r="F4920" s="41">
        <v>0.96024992482653937</v>
      </c>
      <c r="G4920" s="110">
        <v>7109.083333333333</v>
      </c>
      <c r="H4920" s="4">
        <v>2297.2073429544016</v>
      </c>
      <c r="I4920" s="46">
        <v>5630.614042329029</v>
      </c>
      <c r="J4920" s="110">
        <v>5406.7967108737066</v>
      </c>
      <c r="K4920" s="46">
        <v>5423.5679666306496</v>
      </c>
      <c r="L4920" s="110">
        <f>$L$1*gp_need_index[[#This Row],[Normalised weighted population (base year)]]</f>
        <v>2287.4166844856159</v>
      </c>
      <c r="M4920" s="4">
        <f>$M$1*gp_need_index[[#This Row],[Normalised travel time adjusted wp (base year)]]</f>
        <v>3220.2630050316279</v>
      </c>
      <c r="N4920" s="115">
        <v>5507.6796895172438</v>
      </c>
      <c r="O4920" s="43">
        <f>gp_need_index[[#This Row],[Combined weighted population (base year)]]/gp_need_index[[#This Row],[Registered population (base year)]]</f>
        <v>0.77473837782891519</v>
      </c>
      <c r="P4920" s="77">
        <v>7169.7320090301937</v>
      </c>
      <c r="Q4920" s="4">
        <v>2339.3104507830976</v>
      </c>
      <c r="R4920" s="46">
        <v>5676.3676677987041</v>
      </c>
      <c r="S4920" s="110">
        <v>5450.7316262915047</v>
      </c>
      <c r="T4920" s="46">
        <v>5467.5680513963189</v>
      </c>
      <c r="U4920" s="110">
        <f>$L$1*gp_need_index[[#This Row],[Normalised weighted population 2025/26]]</f>
        <v>2306.0039301196193</v>
      </c>
      <c r="V4920" s="4">
        <f>$M$1*gp_need_index[[#This Row],[Normalised travel time adjusted wp 2025/26]]</f>
        <v>3246.3882137615492</v>
      </c>
      <c r="W4920" s="115">
        <v>5552.3921438811685</v>
      </c>
      <c r="X4920" s="43">
        <f>gp_need_index[[#This Row],[Combined weighted population 2025/26]]/gp_need_index[[#This Row],[Registered population 2025/26]]</f>
        <v>0.77442115505684106</v>
      </c>
    </row>
    <row r="4921" spans="1:24" ht="13">
      <c r="A4921" s="8" t="s">
        <v>901</v>
      </c>
      <c r="B4921" s="3" t="s">
        <v>8142</v>
      </c>
      <c r="C4921" s="74" t="s">
        <v>6431</v>
      </c>
      <c r="D4921" s="74" t="s">
        <v>6798</v>
      </c>
      <c r="E4921" s="74" t="s">
        <v>6455</v>
      </c>
      <c r="F4921" s="41">
        <v>0.96024992482653937</v>
      </c>
      <c r="G4921" s="110">
        <v>6274.3333333333321</v>
      </c>
      <c r="H4921" s="4">
        <v>1638.325705096127</v>
      </c>
      <c r="I4921" s="46">
        <v>4015.6495883210168</v>
      </c>
      <c r="J4921" s="110">
        <v>3856.0272153149804</v>
      </c>
      <c r="K4921" s="46">
        <v>3867.9881641155371</v>
      </c>
      <c r="L4921" s="110">
        <f>$L$1*gp_need_index[[#This Row],[Normalised weighted population (base year)]]</f>
        <v>1631.3431889168951</v>
      </c>
      <c r="M4921" s="4">
        <f>$M$1*gp_need_index[[#This Row],[Normalised travel time adjusted wp (base year)]]</f>
        <v>2296.6318972009908</v>
      </c>
      <c r="N4921" s="115">
        <v>3927.9750861178859</v>
      </c>
      <c r="O4921" s="43">
        <f>gp_need_index[[#This Row],[Combined weighted population (base year)]]/gp_need_index[[#This Row],[Registered population (base year)]]</f>
        <v>0.62603863668669502</v>
      </c>
      <c r="P4921" s="77">
        <v>6322.9353736163666</v>
      </c>
      <c r="Q4921" s="4">
        <v>1666.0758529700624</v>
      </c>
      <c r="R4921" s="46">
        <v>4042.7550352427734</v>
      </c>
      <c r="S4921" s="110">
        <v>3882.0552186839868</v>
      </c>
      <c r="T4921" s="46">
        <v>3894.0462570295294</v>
      </c>
      <c r="U4921" s="110">
        <f>$L$1*gp_need_index[[#This Row],[Normalised weighted population 2025/26]]</f>
        <v>1642.3546791492499</v>
      </c>
      <c r="V4921" s="4">
        <f>$M$1*gp_need_index[[#This Row],[Normalised travel time adjusted wp 2025/26]]</f>
        <v>2312.1039836778082</v>
      </c>
      <c r="W4921" s="115">
        <v>3954.4586628270581</v>
      </c>
      <c r="X4921" s="43">
        <f>gp_need_index[[#This Row],[Combined weighted population 2025/26]]/gp_need_index[[#This Row],[Registered population 2025/26]]</f>
        <v>0.62541500571519015</v>
      </c>
    </row>
    <row r="4922" spans="1:24" ht="13">
      <c r="A4922" s="8" t="s">
        <v>812</v>
      </c>
      <c r="B4922" s="3" t="s">
        <v>8141</v>
      </c>
      <c r="C4922" s="74" t="s">
        <v>6431</v>
      </c>
      <c r="D4922" s="74" t="s">
        <v>6798</v>
      </c>
      <c r="E4922" s="74" t="s">
        <v>6455</v>
      </c>
      <c r="F4922" s="41">
        <v>0.96024992482653937</v>
      </c>
      <c r="G4922" s="110">
        <v>5257.0833333333339</v>
      </c>
      <c r="H4922" s="4">
        <v>1882.9877860137924</v>
      </c>
      <c r="I4922" s="46">
        <v>4615.3332662726734</v>
      </c>
      <c r="J4922" s="110">
        <v>4431.8734219877615</v>
      </c>
      <c r="K4922" s="46">
        <v>4445.6205788751422</v>
      </c>
      <c r="L4922" s="110">
        <f>$L$1*gp_need_index[[#This Row],[Normalised weighted population (base year)]]</f>
        <v>1874.9625242235149</v>
      </c>
      <c r="M4922" s="4">
        <f>$M$1*gp_need_index[[#This Row],[Normalised travel time adjusted wp (base year)]]</f>
        <v>2639.6032229411994</v>
      </c>
      <c r="N4922" s="115">
        <v>4514.5657471647146</v>
      </c>
      <c r="O4922" s="43">
        <f>gp_need_index[[#This Row],[Combined weighted population (base year)]]/gp_need_index[[#This Row],[Registered population (base year)]]</f>
        <v>0.85875864256125178</v>
      </c>
      <c r="P4922" s="77">
        <v>5302.5549570685307</v>
      </c>
      <c r="Q4922" s="4">
        <v>1918.7858689324762</v>
      </c>
      <c r="R4922" s="46">
        <v>4655.9592225953929</v>
      </c>
      <c r="S4922" s="110">
        <v>4470.8844934926583</v>
      </c>
      <c r="T4922" s="46">
        <v>4484.6943298757005</v>
      </c>
      <c r="U4922" s="110">
        <f>$L$1*gp_need_index[[#This Row],[Normalised weighted population 2025/26]]</f>
        <v>1891.466672726177</v>
      </c>
      <c r="V4922" s="4">
        <f>$M$1*gp_need_index[[#This Row],[Normalised travel time adjusted wp 2025/26]]</f>
        <v>2662.8034032632845</v>
      </c>
      <c r="W4922" s="115">
        <v>4554.2700759894615</v>
      </c>
      <c r="X4922" s="43">
        <f>gp_need_index[[#This Row],[Combined weighted population 2025/26]]/gp_need_index[[#This Row],[Registered population 2025/26]]</f>
        <v>0.85888220166741058</v>
      </c>
    </row>
    <row r="4923" spans="1:24" ht="13">
      <c r="A4923" s="8" t="s">
        <v>805</v>
      </c>
      <c r="B4923" s="3" t="s">
        <v>8140</v>
      </c>
      <c r="C4923" s="74" t="s">
        <v>6431</v>
      </c>
      <c r="D4923" s="74" t="s">
        <v>6798</v>
      </c>
      <c r="E4923" s="74" t="s">
        <v>6455</v>
      </c>
      <c r="F4923" s="41">
        <v>0.96024992482653937</v>
      </c>
      <c r="G4923" s="110">
        <v>5488.333333333333</v>
      </c>
      <c r="H4923" s="4">
        <v>1364.6776834053987</v>
      </c>
      <c r="I4923" s="46">
        <v>3344.9193652468703</v>
      </c>
      <c r="J4923" s="110">
        <v>3211.9585690291428</v>
      </c>
      <c r="K4923" s="46">
        <v>3221.9216916546993</v>
      </c>
      <c r="L4923" s="110">
        <f>$L$1*gp_need_index[[#This Row],[Normalised weighted population (base year)]]</f>
        <v>1358.8614504218262</v>
      </c>
      <c r="M4923" s="4">
        <f>$M$1*gp_need_index[[#This Row],[Normalised travel time adjusted wp (base year)]]</f>
        <v>1913.0276033380676</v>
      </c>
      <c r="N4923" s="115">
        <v>3271.8890537598936</v>
      </c>
      <c r="O4923" s="43">
        <f>gp_need_index[[#This Row],[Combined weighted population (base year)]]/gp_need_index[[#This Row],[Registered population (base year)]]</f>
        <v>0.59615348686788228</v>
      </c>
      <c r="P4923" s="77">
        <v>5533.1642719817937</v>
      </c>
      <c r="Q4923" s="4">
        <v>1386.3730124136762</v>
      </c>
      <c r="R4923" s="46">
        <v>3364.0524029374988</v>
      </c>
      <c r="S4923" s="110">
        <v>3230.3310670332721</v>
      </c>
      <c r="T4923" s="46">
        <v>3240.3090352773006</v>
      </c>
      <c r="U4923" s="110">
        <f>$L$1*gp_need_index[[#This Row],[Normalised weighted population 2025/26]]</f>
        <v>1366.6341781047083</v>
      </c>
      <c r="V4923" s="4">
        <f>$M$1*gp_need_index[[#This Row],[Normalised travel time adjusted wp 2025/26]]</f>
        <v>1923.9451548084241</v>
      </c>
      <c r="W4923" s="115">
        <v>3290.5793329131325</v>
      </c>
      <c r="X4923" s="43">
        <f>gp_need_index[[#This Row],[Combined weighted population 2025/26]]/gp_need_index[[#This Row],[Registered population 2025/26]]</f>
        <v>0.59470118202989075</v>
      </c>
    </row>
    <row r="4924" spans="1:24" ht="13">
      <c r="A4924" s="8" t="s">
        <v>934</v>
      </c>
      <c r="B4924" s="3" t="s">
        <v>8139</v>
      </c>
      <c r="C4924" s="74" t="s">
        <v>6431</v>
      </c>
      <c r="D4924" s="74" t="s">
        <v>6798</v>
      </c>
      <c r="E4924" s="74" t="s">
        <v>6455</v>
      </c>
      <c r="F4924" s="41">
        <v>0.96024992482653937</v>
      </c>
      <c r="G4924" s="110">
        <v>5739.0833333333339</v>
      </c>
      <c r="H4924" s="4">
        <v>2073.1966730664744</v>
      </c>
      <c r="I4924" s="46">
        <v>5081.5484007921468</v>
      </c>
      <c r="J4924" s="110">
        <v>4879.5564698630806</v>
      </c>
      <c r="K4924" s="46">
        <v>4894.692287596331</v>
      </c>
      <c r="L4924" s="110">
        <f>$L$1*gp_need_index[[#This Row],[Normalised weighted population (base year)]]</f>
        <v>2064.3607442475668</v>
      </c>
      <c r="M4924" s="4">
        <f>$M$1*gp_need_index[[#This Row],[Normalised travel time adjusted wp (base year)]]</f>
        <v>2906.2411666525568</v>
      </c>
      <c r="N4924" s="115">
        <v>4970.6019109001236</v>
      </c>
      <c r="O4924" s="43">
        <f>gp_need_index[[#This Row],[Combined weighted population (base year)]]/gp_need_index[[#This Row],[Registered population (base year)]]</f>
        <v>0.86609683501722801</v>
      </c>
      <c r="P4924" s="77">
        <v>5785.2233818036475</v>
      </c>
      <c r="Q4924" s="4">
        <v>2110.3320839482994</v>
      </c>
      <c r="R4924" s="46">
        <v>5120.748640109884</v>
      </c>
      <c r="S4924" s="110">
        <v>4917.1984967211201</v>
      </c>
      <c r="T4924" s="46">
        <v>4932.3869246041259</v>
      </c>
      <c r="U4924" s="110">
        <f>$L$1*gp_need_index[[#This Row],[Normalised weighted population 2025/26]]</f>
        <v>2080.285700349536</v>
      </c>
      <c r="V4924" s="4">
        <f>$M$1*gp_need_index[[#This Row],[Normalised travel time adjusted wp 2025/26]]</f>
        <v>2928.6224930766284</v>
      </c>
      <c r="W4924" s="115">
        <v>5008.9081934261649</v>
      </c>
      <c r="X4924" s="43">
        <f>gp_need_index[[#This Row],[Combined weighted population 2025/26]]/gp_need_index[[#This Row],[Registered population 2025/26]]</f>
        <v>0.86581068056607136</v>
      </c>
    </row>
    <row r="4925" spans="1:24" ht="13">
      <c r="A4925" s="8" t="s">
        <v>892</v>
      </c>
      <c r="B4925" s="3" t="s">
        <v>8138</v>
      </c>
      <c r="C4925" s="74" t="s">
        <v>6431</v>
      </c>
      <c r="D4925" s="74" t="s">
        <v>6798</v>
      </c>
      <c r="E4925" s="74" t="s">
        <v>6455</v>
      </c>
      <c r="F4925" s="41">
        <v>0.96024992482653937</v>
      </c>
      <c r="G4925" s="110">
        <v>3153.083333333333</v>
      </c>
      <c r="H4925" s="4">
        <v>1009.3758260833387</v>
      </c>
      <c r="I4925" s="46">
        <v>2474.0499449313847</v>
      </c>
      <c r="J4925" s="110">
        <v>2375.706273637466</v>
      </c>
      <c r="K4925" s="46">
        <v>2383.0754387178577</v>
      </c>
      <c r="L4925" s="110">
        <f>$L$1*gp_need_index[[#This Row],[Normalised weighted population (base year)]]</f>
        <v>1005.0738835485733</v>
      </c>
      <c r="M4925" s="4">
        <f>$M$1*gp_need_index[[#This Row],[Normalised travel time adjusted wp (base year)]]</f>
        <v>1414.9596208103073</v>
      </c>
      <c r="N4925" s="115">
        <v>2420.0335043588807</v>
      </c>
      <c r="O4925" s="43">
        <f>gp_need_index[[#This Row],[Combined weighted population (base year)]]/gp_need_index[[#This Row],[Registered population (base year)]]</f>
        <v>0.76751333489194629</v>
      </c>
      <c r="P4925" s="77">
        <v>3179.2980512775657</v>
      </c>
      <c r="Q4925" s="4">
        <v>1027.5240908136263</v>
      </c>
      <c r="R4925" s="46">
        <v>2493.3007609256097</v>
      </c>
      <c r="S4925" s="110">
        <v>2394.1918682487699</v>
      </c>
      <c r="T4925" s="46">
        <v>2401.5871382492023</v>
      </c>
      <c r="U4925" s="110">
        <f>$L$1*gp_need_index[[#This Row],[Normalised weighted population 2025/26]]</f>
        <v>1012.8944582432896</v>
      </c>
      <c r="V4925" s="4">
        <f>$M$1*gp_need_index[[#This Row],[Normalised travel time adjusted wp 2025/26]]</f>
        <v>1425.9510090491615</v>
      </c>
      <c r="W4925" s="115">
        <v>2438.8454672924508</v>
      </c>
      <c r="X4925" s="43">
        <f>gp_need_index[[#This Row],[Combined weighted population 2025/26]]/gp_need_index[[#This Row],[Registered population 2025/26]]</f>
        <v>0.76710186587018092</v>
      </c>
    </row>
    <row r="4926" spans="1:24" ht="13">
      <c r="A4926" s="8" t="s">
        <v>930</v>
      </c>
      <c r="B4926" s="3" t="s">
        <v>8137</v>
      </c>
      <c r="C4926" s="74" t="s">
        <v>6431</v>
      </c>
      <c r="D4926" s="74" t="s">
        <v>6798</v>
      </c>
      <c r="E4926" s="74" t="s">
        <v>6455</v>
      </c>
      <c r="F4926" s="41">
        <v>0.96024992482653937</v>
      </c>
      <c r="G4926" s="110">
        <v>2881.5</v>
      </c>
      <c r="H4926" s="4">
        <v>1018.1989225331297</v>
      </c>
      <c r="I4926" s="46">
        <v>2495.675964419519</v>
      </c>
      <c r="J4926" s="110">
        <v>2396.4726572252443</v>
      </c>
      <c r="K4926" s="46">
        <v>2403.9062372168901</v>
      </c>
      <c r="L4926" s="110">
        <f>$L$1*gp_need_index[[#This Row],[Normalised weighted population (base year)]]</f>
        <v>1013.8593761119577</v>
      </c>
      <c r="M4926" s="4">
        <f>$M$1*gp_need_index[[#This Row],[Normalised travel time adjusted wp (base year)]]</f>
        <v>1427.3279824099825</v>
      </c>
      <c r="N4926" s="115">
        <v>2441.18735852194</v>
      </c>
      <c r="O4926" s="43">
        <f>gp_need_index[[#This Row],[Combined weighted population (base year)]]/gp_need_index[[#This Row],[Registered population (base year)]]</f>
        <v>0.8471932530008468</v>
      </c>
      <c r="P4926" s="77">
        <v>2907.8040003508208</v>
      </c>
      <c r="Q4926" s="4">
        <v>1038.2787689104493</v>
      </c>
      <c r="R4926" s="46">
        <v>2519.3971291977014</v>
      </c>
      <c r="S4926" s="110">
        <v>2419.2509039202919</v>
      </c>
      <c r="T4926" s="46">
        <v>2426.7235772137519</v>
      </c>
      <c r="U4926" s="110">
        <f>$L$1*gp_need_index[[#This Row],[Normalised weighted population 2025/26]]</f>
        <v>1023.4960139069011</v>
      </c>
      <c r="V4926" s="4">
        <f>$M$1*gp_need_index[[#This Row],[Normalised travel time adjusted wp 2025/26]]</f>
        <v>1440.8758601755433</v>
      </c>
      <c r="W4926" s="115">
        <v>2464.3718740824443</v>
      </c>
      <c r="X4926" s="43">
        <f>gp_need_index[[#This Row],[Combined weighted population 2025/26]]/gp_need_index[[#This Row],[Registered population 2025/26]]</f>
        <v>0.84750274564073869</v>
      </c>
    </row>
    <row r="4927" spans="1:24" ht="13">
      <c r="A4927" s="8" t="s">
        <v>4006</v>
      </c>
      <c r="B4927" s="3" t="s">
        <v>8136</v>
      </c>
      <c r="C4927" s="74" t="s">
        <v>6431</v>
      </c>
      <c r="D4927" s="74" t="s">
        <v>6798</v>
      </c>
      <c r="E4927" s="74" t="s">
        <v>6455</v>
      </c>
      <c r="F4927" s="41">
        <v>0.96024992482653937</v>
      </c>
      <c r="G4927" s="110">
        <v>4120.583333333333</v>
      </c>
      <c r="H4927" s="4">
        <v>1009.3538357911427</v>
      </c>
      <c r="I4927" s="46">
        <v>2473.9960452046521</v>
      </c>
      <c r="J4927" s="110">
        <v>2375.6545164289228</v>
      </c>
      <c r="K4927" s="46">
        <v>2383.0235209644616</v>
      </c>
      <c r="L4927" s="110">
        <f>$L$1*gp_need_index[[#This Row],[Normalised weighted population (base year)]]</f>
        <v>1005.0519869786272</v>
      </c>
      <c r="M4927" s="4">
        <f>$M$1*gp_need_index[[#This Row],[Normalised travel time adjusted wp (base year)]]</f>
        <v>1414.9287944573246</v>
      </c>
      <c r="N4927" s="115">
        <v>2419.9807814359519</v>
      </c>
      <c r="O4927" s="43">
        <f>gp_need_index[[#This Row],[Combined weighted population (base year)]]/gp_need_index[[#This Row],[Registered population (base year)]]</f>
        <v>0.58729082405871791</v>
      </c>
      <c r="P4927" s="77">
        <v>4155.7844276686747</v>
      </c>
      <c r="Q4927" s="4">
        <v>1025.8897065571798</v>
      </c>
      <c r="R4927" s="46">
        <v>2489.3349059673901</v>
      </c>
      <c r="S4927" s="110">
        <v>2390.3836563232667</v>
      </c>
      <c r="T4927" s="46">
        <v>2397.7671633752984</v>
      </c>
      <c r="U4927" s="110">
        <f>$L$1*gp_need_index[[#This Row],[Normalised weighted population 2025/26]]</f>
        <v>1011.2833439435908</v>
      </c>
      <c r="V4927" s="4">
        <f>$M$1*gp_need_index[[#This Row],[Normalised travel time adjusted wp 2025/26]]</f>
        <v>1423.6828852158715</v>
      </c>
      <c r="W4927" s="115">
        <v>2434.9662291594623</v>
      </c>
      <c r="X4927" s="43">
        <f>gp_need_index[[#This Row],[Combined weighted population 2025/26]]/gp_need_index[[#This Row],[Registered population 2025/26]]</f>
        <v>0.58592216981895706</v>
      </c>
    </row>
    <row r="4928" spans="1:24" ht="13">
      <c r="A4928" s="8" t="s">
        <v>924</v>
      </c>
      <c r="B4928" s="3" t="s">
        <v>8135</v>
      </c>
      <c r="C4928" s="74" t="s">
        <v>6431</v>
      </c>
      <c r="D4928" s="74" t="s">
        <v>6798</v>
      </c>
      <c r="E4928" s="74" t="s">
        <v>6455</v>
      </c>
      <c r="F4928" s="41">
        <v>0.96024992482653937</v>
      </c>
      <c r="G4928" s="110">
        <v>7312.0833333333339</v>
      </c>
      <c r="H4928" s="4">
        <v>2230.4975804206474</v>
      </c>
      <c r="I4928" s="46">
        <v>5467.1038015860595</v>
      </c>
      <c r="J4928" s="110">
        <v>5249.7860144919014</v>
      </c>
      <c r="K4928" s="46">
        <v>5266.0702412950277</v>
      </c>
      <c r="L4928" s="110">
        <f>$L$1*gp_need_index[[#This Row],[Normalised weighted population (base year)]]</f>
        <v>2220.9912378206509</v>
      </c>
      <c r="M4928" s="4">
        <f>$M$1*gp_need_index[[#This Row],[Normalised travel time adjusted wp (base year)]]</f>
        <v>3126.7481636217913</v>
      </c>
      <c r="N4928" s="115">
        <v>5347.7394014424426</v>
      </c>
      <c r="O4928" s="43">
        <f>gp_need_index[[#This Row],[Combined weighted population (base year)]]/gp_need_index[[#This Row],[Registered population (base year)]]</f>
        <v>0.73135646267376264</v>
      </c>
      <c r="P4928" s="77">
        <v>7372.9912454156693</v>
      </c>
      <c r="Q4928" s="4">
        <v>2270.5995336959677</v>
      </c>
      <c r="R4928" s="46">
        <v>5509.639721087904</v>
      </c>
      <c r="S4928" s="110">
        <v>5290.6311279959755</v>
      </c>
      <c r="T4928" s="46">
        <v>5306.9730286527692</v>
      </c>
      <c r="U4928" s="110">
        <f>$L$1*gp_need_index[[#This Row],[Normalised weighted population 2025/26]]</f>
        <v>2238.2713019889652</v>
      </c>
      <c r="V4928" s="4">
        <f>$M$1*gp_need_index[[#This Row],[Normalised travel time adjusted wp 2025/26]]</f>
        <v>3151.0343408654849</v>
      </c>
      <c r="W4928" s="115">
        <v>5389.3056428544496</v>
      </c>
      <c r="X4928" s="43">
        <f>gp_need_index[[#This Row],[Combined weighted population 2025/26]]/gp_need_index[[#This Row],[Registered population 2025/26]]</f>
        <v>0.73095239957125635</v>
      </c>
    </row>
    <row r="4929" spans="1:24" ht="13">
      <c r="A4929" s="8" t="s">
        <v>912</v>
      </c>
      <c r="B4929" s="3" t="s">
        <v>8134</v>
      </c>
      <c r="C4929" s="74" t="s">
        <v>6431</v>
      </c>
      <c r="D4929" s="74" t="s">
        <v>6798</v>
      </c>
      <c r="E4929" s="74" t="s">
        <v>6455</v>
      </c>
      <c r="F4929" s="41">
        <v>0.96024992482653937</v>
      </c>
      <c r="G4929" s="110">
        <v>4062.5833333333335</v>
      </c>
      <c r="H4929" s="4">
        <v>1207.8658167659985</v>
      </c>
      <c r="I4929" s="46">
        <v>2960.562637060511</v>
      </c>
      <c r="J4929" s="110">
        <v>2842.8800496816166</v>
      </c>
      <c r="K4929" s="46">
        <v>2851.6983335841041</v>
      </c>
      <c r="L4929" s="110">
        <f>$L$1*gp_need_index[[#This Row],[Normalised weighted population (base year)]]</f>
        <v>1202.7179132803392</v>
      </c>
      <c r="M4929" s="4">
        <f>$M$1*gp_need_index[[#This Row],[Normalised travel time adjusted wp (base year)]]</f>
        <v>1693.2061516795627</v>
      </c>
      <c r="N4929" s="115">
        <v>2895.9240649599019</v>
      </c>
      <c r="O4929" s="43">
        <f>gp_need_index[[#This Row],[Combined weighted population (base year)]]/gp_need_index[[#This Row],[Registered population (base year)]]</f>
        <v>0.71282822464193185</v>
      </c>
      <c r="P4929" s="77">
        <v>4097.5079488250267</v>
      </c>
      <c r="Q4929" s="4">
        <v>1228.7781813287957</v>
      </c>
      <c r="R4929" s="46">
        <v>2981.6464664005362</v>
      </c>
      <c r="S4929" s="110">
        <v>2863.1257952204314</v>
      </c>
      <c r="T4929" s="46">
        <v>2871.9695259930809</v>
      </c>
      <c r="U4929" s="110">
        <f>$L$1*gp_need_index[[#This Row],[Normalised weighted population 2025/26]]</f>
        <v>1211.2831430479389</v>
      </c>
      <c r="V4929" s="4">
        <f>$M$1*gp_need_index[[#This Row],[Normalised travel time adjusted wp 2025/26]]</f>
        <v>1705.2422451486852</v>
      </c>
      <c r="W4929" s="115">
        <v>2916.5253881966241</v>
      </c>
      <c r="X4929" s="43">
        <f>gp_need_index[[#This Row],[Combined weighted population 2025/26]]/gp_need_index[[#This Row],[Registered population 2025/26]]</f>
        <v>0.71178028807313165</v>
      </c>
    </row>
    <row r="4930" spans="1:24" ht="13">
      <c r="A4930" s="8" t="s">
        <v>879</v>
      </c>
      <c r="B4930" s="3" t="s">
        <v>8133</v>
      </c>
      <c r="C4930" s="74" t="s">
        <v>6431</v>
      </c>
      <c r="D4930" s="74" t="s">
        <v>6798</v>
      </c>
      <c r="E4930" s="74" t="s">
        <v>6455</v>
      </c>
      <c r="F4930" s="41">
        <v>0.96024992482653937</v>
      </c>
      <c r="G4930" s="110">
        <v>2146.166666666667</v>
      </c>
      <c r="H4930" s="4">
        <v>1000.2032679741623</v>
      </c>
      <c r="I4930" s="46">
        <v>2451.5673707519095</v>
      </c>
      <c r="J4930" s="110">
        <v>2354.1173834717179</v>
      </c>
      <c r="K4930" s="46">
        <v>2361.4195823209307</v>
      </c>
      <c r="L4930" s="110">
        <f>$L$1*gp_need_index[[#This Row],[Normalised weighted population (base year)]]</f>
        <v>995.94041872542857</v>
      </c>
      <c r="M4930" s="4">
        <f>$M$1*gp_need_index[[#This Row],[Normalised travel time adjusted wp (base year)]]</f>
        <v>1402.1013781135489</v>
      </c>
      <c r="N4930" s="115">
        <v>2398.0417968389775</v>
      </c>
      <c r="O4930" s="43">
        <f>gp_need_index[[#This Row],[Combined weighted population (base year)]]/gp_need_index[[#This Row],[Registered population (base year)]]</f>
        <v>1.1173604706867952</v>
      </c>
      <c r="P4930" s="77">
        <v>2166.6989035832676</v>
      </c>
      <c r="Q4930" s="4">
        <v>1019.7376474421148</v>
      </c>
      <c r="R4930" s="46">
        <v>2474.4068533699033</v>
      </c>
      <c r="S4930" s="110">
        <v>2376.0489949387234</v>
      </c>
      <c r="T4930" s="46">
        <v>2383.3882245488721</v>
      </c>
      <c r="U4930" s="110">
        <f>$L$1*gp_need_index[[#This Row],[Normalised weighted population 2025/26]]</f>
        <v>1005.218876316851</v>
      </c>
      <c r="V4930" s="4">
        <f>$M$1*gp_need_index[[#This Row],[Normalised travel time adjusted wp 2025/26]]</f>
        <v>1415.1453385235011</v>
      </c>
      <c r="W4930" s="115">
        <v>2420.3642148403524</v>
      </c>
      <c r="X4930" s="43">
        <f>gp_need_index[[#This Row],[Combined weighted population 2025/26]]/gp_need_index[[#This Row],[Registered population 2025/26]]</f>
        <v>1.1170745556004922</v>
      </c>
    </row>
    <row r="4931" spans="1:24" ht="13">
      <c r="A4931" s="8" t="s">
        <v>876</v>
      </c>
      <c r="B4931" s="3" t="s">
        <v>7184</v>
      </c>
      <c r="C4931" s="74" t="s">
        <v>6431</v>
      </c>
      <c r="D4931" s="74" t="s">
        <v>6798</v>
      </c>
      <c r="E4931" s="74" t="s">
        <v>6455</v>
      </c>
      <c r="F4931" s="41">
        <v>0.96024992482653937</v>
      </c>
      <c r="G4931" s="110">
        <v>7184.6666666666661</v>
      </c>
      <c r="H4931" s="4">
        <v>1697.1255874556343</v>
      </c>
      <c r="I4931" s="46">
        <v>4159.7721658132778</v>
      </c>
      <c r="J4931" s="110">
        <v>3994.4209095177307</v>
      </c>
      <c r="K4931" s="46">
        <v>4006.8111394924726</v>
      </c>
      <c r="L4931" s="110">
        <f>$L$1*gp_need_index[[#This Row],[Normalised weighted population (base year)]]</f>
        <v>1689.8924671818472</v>
      </c>
      <c r="M4931" s="4">
        <f>$M$1*gp_need_index[[#This Row],[Normalised travel time adjusted wp (base year)]]</f>
        <v>2379.0585385937579</v>
      </c>
      <c r="N4931" s="115">
        <v>4068.9510057756052</v>
      </c>
      <c r="O4931" s="43">
        <f>gp_need_index[[#This Row],[Combined weighted population (base year)]]/gp_need_index[[#This Row],[Registered population (base year)]]</f>
        <v>0.56633817469271674</v>
      </c>
      <c r="P4931" s="77">
        <v>7239.9019193238219</v>
      </c>
      <c r="Q4931" s="4">
        <v>1724.5422333373906</v>
      </c>
      <c r="R4931" s="46">
        <v>4184.624478462345</v>
      </c>
      <c r="S4931" s="110">
        <v>4018.2853408707633</v>
      </c>
      <c r="T4931" s="46">
        <v>4030.6971719477169</v>
      </c>
      <c r="U4931" s="110">
        <f>$L$1*gp_need_index[[#This Row],[Normalised weighted population 2025/26]]</f>
        <v>1699.9886297272053</v>
      </c>
      <c r="V4931" s="4">
        <f>$M$1*gp_need_index[[#This Row],[Normalised travel time adjusted wp 2025/26]]</f>
        <v>2393.2409563537758</v>
      </c>
      <c r="W4931" s="115">
        <v>4093.2295860809809</v>
      </c>
      <c r="X4931" s="43">
        <f>gp_need_index[[#This Row],[Combined weighted population 2025/26]]/gp_need_index[[#This Row],[Registered population 2025/26]]</f>
        <v>0.56537086160737271</v>
      </c>
    </row>
    <row r="4932" spans="1:24" ht="13">
      <c r="A4932" s="8" t="s">
        <v>4004</v>
      </c>
      <c r="B4932" s="3" t="s">
        <v>8132</v>
      </c>
      <c r="C4932" s="74" t="s">
        <v>6431</v>
      </c>
      <c r="D4932" s="74" t="s">
        <v>6798</v>
      </c>
      <c r="E4932" s="74" t="s">
        <v>6455</v>
      </c>
      <c r="F4932" s="41">
        <v>0.96024992482653937</v>
      </c>
      <c r="G4932" s="110">
        <v>17046.083333333336</v>
      </c>
      <c r="H4932" s="4">
        <v>2236.517273805704</v>
      </c>
      <c r="I4932" s="46">
        <v>5481.8584863159213</v>
      </c>
      <c r="J4932" s="110">
        <v>5263.9541993945904</v>
      </c>
      <c r="K4932" s="46">
        <v>5280.2823742625924</v>
      </c>
      <c r="L4932" s="110">
        <f>$L$1*gp_need_index[[#This Row],[Normalised weighted population (base year)]]</f>
        <v>2226.9852753752925</v>
      </c>
      <c r="M4932" s="4">
        <f>$M$1*gp_need_index[[#This Row],[Normalised travel time adjusted wp (base year)]]</f>
        <v>3135.1866687349616</v>
      </c>
      <c r="N4932" s="115">
        <v>5362.1719441102541</v>
      </c>
      <c r="O4932" s="43">
        <f>gp_need_index[[#This Row],[Combined weighted population (base year)]]/gp_need_index[[#This Row],[Registered population (base year)]]</f>
        <v>0.31456914994804791</v>
      </c>
      <c r="P4932" s="77">
        <v>17217.122545258382</v>
      </c>
      <c r="Q4932" s="4">
        <v>2262.5389505316975</v>
      </c>
      <c r="R4932" s="46">
        <v>5490.0806097087589</v>
      </c>
      <c r="S4932" s="110">
        <v>5271.849492764477</v>
      </c>
      <c r="T4932" s="46">
        <v>5288.1333799991098</v>
      </c>
      <c r="U4932" s="110">
        <f>$L$1*gp_need_index[[#This Row],[Normalised weighted population 2025/26]]</f>
        <v>2230.3254834039885</v>
      </c>
      <c r="V4932" s="4">
        <f>$M$1*gp_need_index[[#This Row],[Normalised travel time adjusted wp 2025/26]]</f>
        <v>3139.8482316546392</v>
      </c>
      <c r="W4932" s="115">
        <v>5370.1737150586277</v>
      </c>
      <c r="X4932" s="43">
        <f>gp_need_index[[#This Row],[Combined weighted population 2025/26]]/gp_need_index[[#This Row],[Registered population 2025/26]]</f>
        <v>0.31190889772330632</v>
      </c>
    </row>
    <row r="4933" spans="1:24" ht="13">
      <c r="A4933" s="8" t="s">
        <v>797</v>
      </c>
      <c r="B4933" s="3" t="s">
        <v>8131</v>
      </c>
      <c r="C4933" s="74" t="s">
        <v>6431</v>
      </c>
      <c r="D4933" s="74" t="s">
        <v>6798</v>
      </c>
      <c r="E4933" s="74" t="s">
        <v>6455</v>
      </c>
      <c r="F4933" s="41">
        <v>0.96024992482653937</v>
      </c>
      <c r="G4933" s="110">
        <v>2828.5000000000005</v>
      </c>
      <c r="H4933" s="4">
        <v>1414.7800709254125</v>
      </c>
      <c r="I4933" s="46">
        <v>3467.7237814827972</v>
      </c>
      <c r="J4933" s="110">
        <v>3329.8815004880589</v>
      </c>
      <c r="K4933" s="46">
        <v>3340.2104063580882</v>
      </c>
      <c r="L4933" s="110">
        <f>$L$1*gp_need_index[[#This Row],[Normalised weighted population (base year)]]</f>
        <v>1408.7503024217731</v>
      </c>
      <c r="M4933" s="4">
        <f>$M$1*gp_need_index[[#This Row],[Normalised travel time adjusted wp (base year)]]</f>
        <v>1983.2619535325778</v>
      </c>
      <c r="N4933" s="115">
        <v>3392.0122559543506</v>
      </c>
      <c r="O4933" s="43">
        <f>gp_need_index[[#This Row],[Combined weighted population (base year)]]/gp_need_index[[#This Row],[Registered population (base year)]]</f>
        <v>1.1992265356034471</v>
      </c>
      <c r="P4933" s="77">
        <v>2850.9874343625597</v>
      </c>
      <c r="Q4933" s="4">
        <v>1441.1774755623271</v>
      </c>
      <c r="R4933" s="46">
        <v>3497.0361557198316</v>
      </c>
      <c r="S4933" s="110">
        <v>3358.0287056456586</v>
      </c>
      <c r="T4933" s="46">
        <v>3368.4011111645268</v>
      </c>
      <c r="U4933" s="110">
        <f>$L$1*gp_need_index[[#This Row],[Normalised weighted population 2025/26]]</f>
        <v>1420.658348931021</v>
      </c>
      <c r="V4933" s="4">
        <f>$M$1*gp_need_index[[#This Row],[Normalised travel time adjusted wp 2025/26]]</f>
        <v>2000.0002859979379</v>
      </c>
      <c r="W4933" s="115">
        <v>3420.6586349289591</v>
      </c>
      <c r="X4933" s="43">
        <f>gp_need_index[[#This Row],[Combined weighted population 2025/26]]/gp_need_index[[#This Row],[Registered population 2025/26]]</f>
        <v>1.1998154020955094</v>
      </c>
    </row>
    <row r="4934" spans="1:24" ht="13">
      <c r="A4934" s="8" t="s">
        <v>872</v>
      </c>
      <c r="B4934" s="3" t="s">
        <v>8130</v>
      </c>
      <c r="C4934" s="74" t="s">
        <v>6431</v>
      </c>
      <c r="D4934" s="74" t="s">
        <v>6798</v>
      </c>
      <c r="E4934" s="74" t="s">
        <v>6455</v>
      </c>
      <c r="F4934" s="41">
        <v>0.96024992482653937</v>
      </c>
      <c r="G4934" s="110">
        <v>3970.9999999999991</v>
      </c>
      <c r="H4934" s="4">
        <v>1076.771329458729</v>
      </c>
      <c r="I4934" s="46">
        <v>2639.2409838940525</v>
      </c>
      <c r="J4934" s="110">
        <v>2534.3309563833859</v>
      </c>
      <c r="K4934" s="46">
        <v>2542.1921568159382</v>
      </c>
      <c r="L4934" s="110">
        <f>$L$1*gp_need_index[[#This Row],[Normalised weighted population (base year)]]</f>
        <v>1072.1821484394168</v>
      </c>
      <c r="M4934" s="4">
        <f>$M$1*gp_need_index[[#This Row],[Normalised travel time adjusted wp (base year)]]</f>
        <v>1509.4357450012278</v>
      </c>
      <c r="N4934" s="115">
        <v>2581.6178934406444</v>
      </c>
      <c r="O4934" s="43">
        <f>gp_need_index[[#This Row],[Combined weighted population (base year)]]/gp_need_index[[#This Row],[Registered population (base year)]]</f>
        <v>0.65011782761033621</v>
      </c>
      <c r="P4934" s="77">
        <v>4003.3880123980011</v>
      </c>
      <c r="Q4934" s="4">
        <v>1095.1257518556681</v>
      </c>
      <c r="R4934" s="46">
        <v>2657.337083210271</v>
      </c>
      <c r="S4934" s="110">
        <v>2551.707734391438</v>
      </c>
      <c r="T4934" s="46">
        <v>2559.5895453307676</v>
      </c>
      <c r="U4934" s="110">
        <f>$L$1*gp_need_index[[#This Row],[Normalised weighted population 2025/26]]</f>
        <v>1079.5336236406731</v>
      </c>
      <c r="V4934" s="4">
        <f>$M$1*gp_need_index[[#This Row],[Normalised travel time adjusted wp 2025/26]]</f>
        <v>1519.7655070625065</v>
      </c>
      <c r="W4934" s="115">
        <v>2599.2991307031798</v>
      </c>
      <c r="X4934" s="43">
        <f>gp_need_index[[#This Row],[Combined weighted population 2025/26]]/gp_need_index[[#This Row],[Registered population 2025/26]]</f>
        <v>0.64927484486976272</v>
      </c>
    </row>
    <row r="4935" spans="1:24" ht="13">
      <c r="A4935" s="8" t="s">
        <v>870</v>
      </c>
      <c r="B4935" s="3" t="s">
        <v>8129</v>
      </c>
      <c r="C4935" s="74" t="s">
        <v>6431</v>
      </c>
      <c r="D4935" s="74" t="s">
        <v>6798</v>
      </c>
      <c r="E4935" s="74" t="s">
        <v>6455</v>
      </c>
      <c r="F4935" s="41">
        <v>0.96024992482653937</v>
      </c>
      <c r="G4935" s="110">
        <v>5575.2499999999991</v>
      </c>
      <c r="H4935" s="4">
        <v>1275.6300262965549</v>
      </c>
      <c r="I4935" s="46">
        <v>3126.6574003043752</v>
      </c>
      <c r="J4935" s="110">
        <v>3002.3725336006191</v>
      </c>
      <c r="K4935" s="46">
        <v>3011.6855446737686</v>
      </c>
      <c r="L4935" s="110">
        <f>$L$1*gp_need_index[[#This Row],[Normalised weighted population (base year)]]</f>
        <v>1270.1933129070114</v>
      </c>
      <c r="M4935" s="4">
        <f>$M$1*gp_need_index[[#This Row],[Normalised travel time adjusted wp (base year)]]</f>
        <v>1788.1991342180108</v>
      </c>
      <c r="N4935" s="115">
        <v>3058.392447125022</v>
      </c>
      <c r="O4935" s="43">
        <f>gp_need_index[[#This Row],[Combined weighted population (base year)]]/gp_need_index[[#This Row],[Registered population (base year)]]</f>
        <v>0.5485659741043043</v>
      </c>
      <c r="P4935" s="77">
        <v>5619.6140136656777</v>
      </c>
      <c r="Q4935" s="4">
        <v>1296.4235954158783</v>
      </c>
      <c r="R4935" s="46">
        <v>3145.7889560261569</v>
      </c>
      <c r="S4935" s="110">
        <v>3020.743608544275</v>
      </c>
      <c r="T4935" s="46">
        <v>3030.074195154114</v>
      </c>
      <c r="U4935" s="110">
        <f>$L$1*gp_need_index[[#This Row],[Normalised weighted population 2025/26]]</f>
        <v>1277.9654385453846</v>
      </c>
      <c r="V4935" s="4">
        <f>$M$1*gp_need_index[[#This Row],[Normalised travel time adjusted wp 2025/26]]</f>
        <v>1799.1174616398578</v>
      </c>
      <c r="W4935" s="115">
        <v>3077.0829001852426</v>
      </c>
      <c r="X4935" s="43">
        <f>gp_need_index[[#This Row],[Combined weighted population 2025/26]]/gp_need_index[[#This Row],[Registered population 2025/26]]</f>
        <v>0.54756125468803496</v>
      </c>
    </row>
    <row r="4936" spans="1:24" ht="13">
      <c r="A4936" s="8" t="s">
        <v>890</v>
      </c>
      <c r="B4936" s="3" t="s">
        <v>8128</v>
      </c>
      <c r="C4936" s="74" t="s">
        <v>6431</v>
      </c>
      <c r="D4936" s="74" t="s">
        <v>6798</v>
      </c>
      <c r="E4936" s="74" t="s">
        <v>6455</v>
      </c>
      <c r="F4936" s="41">
        <v>0.96024992482653937</v>
      </c>
      <c r="G4936" s="110">
        <v>3310.416666666667</v>
      </c>
      <c r="H4936" s="4">
        <v>2177.0163791676505</v>
      </c>
      <c r="I4936" s="46">
        <v>5336.0176792561224</v>
      </c>
      <c r="J4936" s="110">
        <v>5123.9105753787762</v>
      </c>
      <c r="K4936" s="46">
        <v>5139.8043511818423</v>
      </c>
      <c r="L4936" s="110">
        <f>$L$1*gp_need_index[[#This Row],[Normalised weighted population (base year)]]</f>
        <v>2167.7379725341543</v>
      </c>
      <c r="M4936" s="4">
        <f>$M$1*gp_need_index[[#This Row],[Normalised travel time adjusted wp (base year)]]</f>
        <v>3051.7773368098833</v>
      </c>
      <c r="N4936" s="115">
        <v>5219.5153093440376</v>
      </c>
      <c r="O4936" s="43">
        <f>gp_need_index[[#This Row],[Combined weighted population (base year)]]/gp_need_index[[#This Row],[Registered population (base year)]]</f>
        <v>1.5766943665734032</v>
      </c>
      <c r="P4936" s="77">
        <v>3343.5004168810715</v>
      </c>
      <c r="Q4936" s="4">
        <v>2223.0719481882215</v>
      </c>
      <c r="R4936" s="46">
        <v>5394.313407894032</v>
      </c>
      <c r="S4936" s="110">
        <v>5179.8890444210374</v>
      </c>
      <c r="T4936" s="46">
        <v>5195.8888807598842</v>
      </c>
      <c r="U4936" s="110">
        <f>$L$1*gp_need_index[[#This Row],[Normalised weighted population 2025/26]]</f>
        <v>2191.4204024286823</v>
      </c>
      <c r="V4936" s="4">
        <f>$M$1*gp_need_index[[#This Row],[Normalised travel time adjusted wp 2025/26]]</f>
        <v>3085.0777281511519</v>
      </c>
      <c r="W4936" s="115">
        <v>5276.4981305798337</v>
      </c>
      <c r="X4936" s="43">
        <f>gp_need_index[[#This Row],[Combined weighted population 2025/26]]/gp_need_index[[#This Row],[Registered population 2025/26]]</f>
        <v>1.5781359272274076</v>
      </c>
    </row>
    <row r="4937" spans="1:24" ht="13">
      <c r="A4937" s="8" t="s">
        <v>821</v>
      </c>
      <c r="B4937" s="3" t="s">
        <v>8127</v>
      </c>
      <c r="C4937" s="74" t="s">
        <v>6431</v>
      </c>
      <c r="D4937" s="74" t="s">
        <v>6798</v>
      </c>
      <c r="E4937" s="74" t="s">
        <v>6455</v>
      </c>
      <c r="F4937" s="41">
        <v>0.96024992482653937</v>
      </c>
      <c r="G4937" s="110">
        <v>3915.916666666667</v>
      </c>
      <c r="H4937" s="4">
        <v>1072.4479478350036</v>
      </c>
      <c r="I4937" s="46">
        <v>2628.6440765858997</v>
      </c>
      <c r="J4937" s="110">
        <v>2524.1552769373384</v>
      </c>
      <c r="K4937" s="46">
        <v>2531.9849135934783</v>
      </c>
      <c r="L4937" s="110">
        <f>$L$1*gp_need_index[[#This Row],[Normalised weighted population (base year)]]</f>
        <v>1067.8771929943462</v>
      </c>
      <c r="M4937" s="4">
        <f>$M$1*gp_need_index[[#This Row],[Normalised travel time adjusted wp (base year)]]</f>
        <v>1503.3751575918166</v>
      </c>
      <c r="N4937" s="115">
        <v>2571.2523505861627</v>
      </c>
      <c r="O4937" s="43">
        <f>gp_need_index[[#This Row],[Combined weighted population (base year)]]/gp_need_index[[#This Row],[Registered population (base year)]]</f>
        <v>0.65661569677244469</v>
      </c>
      <c r="P4937" s="77">
        <v>3949.784671683261</v>
      </c>
      <c r="Q4937" s="4">
        <v>1091.3837145722011</v>
      </c>
      <c r="R4937" s="46">
        <v>2648.2569803789183</v>
      </c>
      <c r="S4937" s="110">
        <v>2542.9885663302143</v>
      </c>
      <c r="T4937" s="46">
        <v>2550.8434451748999</v>
      </c>
      <c r="U4937" s="110">
        <f>$L$1*gp_need_index[[#This Row],[Normalised weighted population 2025/26]]</f>
        <v>1075.8448645538062</v>
      </c>
      <c r="V4937" s="4">
        <f>$M$1*gp_need_index[[#This Row],[Normalised travel time adjusted wp 2025/26]]</f>
        <v>1514.5724786089995</v>
      </c>
      <c r="W4937" s="115">
        <v>2590.417343162806</v>
      </c>
      <c r="X4937" s="43">
        <f>gp_need_index[[#This Row],[Combined weighted population 2025/26]]/gp_need_index[[#This Row],[Registered population 2025/26]]</f>
        <v>0.65583761103079585</v>
      </c>
    </row>
    <row r="4938" spans="1:24" ht="13">
      <c r="A4938" s="8" t="s">
        <v>4012</v>
      </c>
      <c r="B4938" s="3" t="s">
        <v>8126</v>
      </c>
      <c r="C4938" s="74" t="s">
        <v>6431</v>
      </c>
      <c r="D4938" s="74" t="s">
        <v>6798</v>
      </c>
      <c r="E4938" s="74" t="s">
        <v>6455</v>
      </c>
      <c r="F4938" s="41">
        <v>0.96024992482653937</v>
      </c>
      <c r="G4938" s="110">
        <v>10334.083333333334</v>
      </c>
      <c r="H4938" s="4">
        <v>2212.7723674823901</v>
      </c>
      <c r="I4938" s="46">
        <v>5423.6580790310081</v>
      </c>
      <c r="J4938" s="110">
        <v>5208.0672626743781</v>
      </c>
      <c r="K4938" s="46">
        <v>5224.2220827522278</v>
      </c>
      <c r="L4938" s="110">
        <f>$L$1*gp_need_index[[#This Row],[Normalised weighted population (base year)]]</f>
        <v>2203.3415694372625</v>
      </c>
      <c r="M4938" s="4">
        <f>$M$1*gp_need_index[[#This Row],[Normalised travel time adjusted wp (base year)]]</f>
        <v>3101.9006688336331</v>
      </c>
      <c r="N4938" s="115">
        <v>5305.2422382708955</v>
      </c>
      <c r="O4938" s="43">
        <f>gp_need_index[[#This Row],[Combined weighted population (base year)]]/gp_need_index[[#This Row],[Registered population (base year)]]</f>
        <v>0.513373278223764</v>
      </c>
      <c r="P4938" s="77">
        <v>10422.512751311151</v>
      </c>
      <c r="Q4938" s="4">
        <v>2248.943341654814</v>
      </c>
      <c r="R4938" s="46">
        <v>5457.0906854227605</v>
      </c>
      <c r="S4938" s="110">
        <v>5240.1709204488143</v>
      </c>
      <c r="T4938" s="46">
        <v>5256.3569577163626</v>
      </c>
      <c r="U4938" s="110">
        <f>$L$1*gp_need_index[[#This Row],[Normalised weighted population 2025/26]]</f>
        <v>2216.9234454265288</v>
      </c>
      <c r="V4938" s="4">
        <f>$M$1*gp_need_index[[#This Row],[Normalised travel time adjusted wp 2025/26]]</f>
        <v>3120.980866529138</v>
      </c>
      <c r="W4938" s="115">
        <v>5337.9043119556663</v>
      </c>
      <c r="X4938" s="43">
        <f>gp_need_index[[#This Row],[Combined weighted population 2025/26]]/gp_need_index[[#This Row],[Registered population 2025/26]]</f>
        <v>0.51215138223593526</v>
      </c>
    </row>
    <row r="4939" spans="1:24" ht="13">
      <c r="A4939" s="8" t="s">
        <v>783</v>
      </c>
      <c r="B4939" s="3" t="s">
        <v>8125</v>
      </c>
      <c r="C4939" s="74" t="s">
        <v>6431</v>
      </c>
      <c r="D4939" s="74" t="s">
        <v>6798</v>
      </c>
      <c r="E4939" s="74" t="s">
        <v>6455</v>
      </c>
      <c r="F4939" s="41">
        <v>0.96024992482653937</v>
      </c>
      <c r="G4939" s="110">
        <v>11241.333333333332</v>
      </c>
      <c r="H4939" s="4">
        <v>2164.5082800316063</v>
      </c>
      <c r="I4939" s="46">
        <v>5305.3594633775001</v>
      </c>
      <c r="J4939" s="110">
        <v>5094.4710258860141</v>
      </c>
      <c r="K4939" s="46">
        <v>5110.2734836240015</v>
      </c>
      <c r="L4939" s="110">
        <f>$L$1*gp_need_index[[#This Row],[Normalised weighted population (base year)]]</f>
        <v>2155.2831827030413</v>
      </c>
      <c r="M4939" s="4">
        <f>$M$1*gp_need_index[[#This Row],[Normalised travel time adjusted wp (base year)]]</f>
        <v>3034.2432778862917</v>
      </c>
      <c r="N4939" s="115">
        <v>5189.5264605893335</v>
      </c>
      <c r="O4939" s="43">
        <f>gp_need_index[[#This Row],[Combined weighted population (base year)]]/gp_need_index[[#This Row],[Registered population (base year)]]</f>
        <v>0.46164688001921489</v>
      </c>
      <c r="P4939" s="77">
        <v>11332.922272863492</v>
      </c>
      <c r="Q4939" s="4">
        <v>2199.5465132069912</v>
      </c>
      <c r="R4939" s="46">
        <v>5337.2286295767071</v>
      </c>
      <c r="S4939" s="110">
        <v>5125.0733903330865</v>
      </c>
      <c r="T4939" s="46">
        <v>5140.9039100153996</v>
      </c>
      <c r="U4939" s="110">
        <f>$L$1*gp_need_index[[#This Row],[Normalised weighted population 2025/26]]</f>
        <v>2168.2299167424708</v>
      </c>
      <c r="V4939" s="4">
        <f>$M$1*gp_need_index[[#This Row],[Normalised travel time adjusted wp 2025/26]]</f>
        <v>3052.4302038257197</v>
      </c>
      <c r="W4939" s="115">
        <v>5220.6601205681909</v>
      </c>
      <c r="X4939" s="43">
        <f>gp_need_index[[#This Row],[Combined weighted population 2025/26]]/gp_need_index[[#This Row],[Registered population 2025/26]]</f>
        <v>0.46066318949958573</v>
      </c>
    </row>
    <row r="4940" spans="1:24" ht="13">
      <c r="A4940" s="8" t="s">
        <v>4185</v>
      </c>
      <c r="B4940" s="3" t="s">
        <v>8124</v>
      </c>
      <c r="C4940" s="74" t="s">
        <v>6397</v>
      </c>
      <c r="D4940" s="74" t="s">
        <v>6798</v>
      </c>
      <c r="E4940" s="74" t="s">
        <v>6491</v>
      </c>
      <c r="F4940" s="41">
        <v>0.99950059274608571</v>
      </c>
      <c r="G4940" s="110">
        <v>7144.1666666666679</v>
      </c>
      <c r="H4940" s="4">
        <v>2640.756778242378</v>
      </c>
      <c r="I4940" s="46">
        <v>6472.6774635955198</v>
      </c>
      <c r="J4940" s="110">
        <v>6469.4449615179528</v>
      </c>
      <c r="K4940" s="46">
        <v>6489.5124287924064</v>
      </c>
      <c r="L4940" s="110">
        <f>$L$1*gp_need_index[[#This Row],[Normalised weighted population (base year)]]</f>
        <v>2629.5019179468109</v>
      </c>
      <c r="M4940" s="4">
        <f>$M$1*gp_need_index[[#This Row],[Normalised travel time adjusted wp (base year)]]</f>
        <v>3853.1713668402349</v>
      </c>
      <c r="N4940" s="115">
        <v>6482.6732847870462</v>
      </c>
      <c r="O4940" s="43">
        <f>gp_need_index[[#This Row],[Combined weighted population (base year)]]/gp_need_index[[#This Row],[Registered population (base year)]]</f>
        <v>0.90740790175486463</v>
      </c>
      <c r="P4940" s="77">
        <v>7202.6574176900558</v>
      </c>
      <c r="Q4940" s="4">
        <v>2690.3622171577008</v>
      </c>
      <c r="R4940" s="46">
        <v>6528.1994098000077</v>
      </c>
      <c r="S4940" s="110">
        <v>6524.9391796597547</v>
      </c>
      <c r="T4940" s="46">
        <v>6545.0936575067126</v>
      </c>
      <c r="U4940" s="110">
        <f>$L$1*gp_need_index[[#This Row],[Normalised weighted population 2025/26]]</f>
        <v>2652.057508713378</v>
      </c>
      <c r="V4940" s="4">
        <f>$M$1*gp_need_index[[#This Row],[Normalised travel time adjusted wp 2025/26]]</f>
        <v>3886.1729214817774</v>
      </c>
      <c r="W4940" s="115">
        <v>6538.2304301951553</v>
      </c>
      <c r="X4940" s="43">
        <f>gp_need_index[[#This Row],[Combined weighted population 2025/26]]/gp_need_index[[#This Row],[Registered population 2025/26]]</f>
        <v>0.90775252119265903</v>
      </c>
    </row>
    <row r="4941" spans="1:24" ht="13">
      <c r="A4941" s="8" t="s">
        <v>4204</v>
      </c>
      <c r="B4941" s="3" t="s">
        <v>8123</v>
      </c>
      <c r="C4941" s="74" t="s">
        <v>6397</v>
      </c>
      <c r="D4941" s="74" t="s">
        <v>6798</v>
      </c>
      <c r="E4941" s="74" t="s">
        <v>6491</v>
      </c>
      <c r="F4941" s="41">
        <v>0.99950059274608571</v>
      </c>
      <c r="G4941" s="110">
        <v>8493.2499999999982</v>
      </c>
      <c r="H4941" s="4">
        <v>3962.3692001637014</v>
      </c>
      <c r="I4941" s="46">
        <v>9712.0408951159407</v>
      </c>
      <c r="J4941" s="110">
        <v>9707.1906314426069</v>
      </c>
      <c r="K4941" s="46">
        <v>9737.3012099361367</v>
      </c>
      <c r="L4941" s="110">
        <f>$L$1*gp_need_index[[#This Row],[Normalised weighted population (base year)]]</f>
        <v>3945.4816502936287</v>
      </c>
      <c r="M4941" s="4">
        <f>$M$1*gp_need_index[[#This Row],[Normalised travel time adjusted wp (base year)]]</f>
        <v>5781.5576476839369</v>
      </c>
      <c r="N4941" s="115">
        <v>9727.0392979775661</v>
      </c>
      <c r="O4941" s="43">
        <f>gp_need_index[[#This Row],[Combined weighted population (base year)]]/gp_need_index[[#This Row],[Registered population (base year)]]</f>
        <v>1.1452670412359895</v>
      </c>
      <c r="P4941" s="77">
        <v>8567.7514799007804</v>
      </c>
      <c r="Q4941" s="4">
        <v>4040.7277901117473</v>
      </c>
      <c r="R4941" s="46">
        <v>9804.8792858971974</v>
      </c>
      <c r="S4941" s="110">
        <v>9799.9826580580666</v>
      </c>
      <c r="T4941" s="46">
        <v>9830.2532135290076</v>
      </c>
      <c r="U4941" s="110">
        <f>$L$1*gp_need_index[[#This Row],[Normalised weighted population 2025/26]]</f>
        <v>3983.1969123303074</v>
      </c>
      <c r="V4941" s="4">
        <f>$M$1*gp_need_index[[#This Row],[Normalised travel time adjusted wp 2025/26]]</f>
        <v>5836.748234444417</v>
      </c>
      <c r="W4941" s="115">
        <v>9819.945146774724</v>
      </c>
      <c r="X4941" s="43">
        <f>gp_need_index[[#This Row],[Combined weighted population 2025/26]]/gp_need_index[[#This Row],[Registered population 2025/26]]</f>
        <v>1.1461519594506777</v>
      </c>
    </row>
    <row r="4942" spans="1:24" ht="13">
      <c r="A4942" s="8" t="s">
        <v>4215</v>
      </c>
      <c r="B4942" s="3" t="s">
        <v>8122</v>
      </c>
      <c r="C4942" s="74" t="s">
        <v>6397</v>
      </c>
      <c r="D4942" s="74" t="s">
        <v>6798</v>
      </c>
      <c r="E4942" s="74" t="s">
        <v>6491</v>
      </c>
      <c r="F4942" s="41">
        <v>0.99950059274608571</v>
      </c>
      <c r="G4942" s="110">
        <v>16548.166666666668</v>
      </c>
      <c r="H4942" s="4">
        <v>5292.611822232946</v>
      </c>
      <c r="I4942" s="46">
        <v>12972.557543950434</v>
      </c>
      <c r="J4942" s="110">
        <v>12966.078954611165</v>
      </c>
      <c r="K4942" s="46">
        <v>13006.29822637982</v>
      </c>
      <c r="L4942" s="110">
        <f>$L$1*gp_need_index[[#This Row],[Normalised weighted population (base year)]]</f>
        <v>5270.0548010227058</v>
      </c>
      <c r="M4942" s="4">
        <f>$M$1*gp_need_index[[#This Row],[Normalised travel time adjusted wp (base year)]]</f>
        <v>7722.5363945866329</v>
      </c>
      <c r="N4942" s="115">
        <v>12992.591195609339</v>
      </c>
      <c r="O4942" s="43">
        <f>gp_need_index[[#This Row],[Combined weighted population (base year)]]/gp_need_index[[#This Row],[Registered population (base year)]]</f>
        <v>0.78513780150526269</v>
      </c>
      <c r="P4942" s="77">
        <v>16689.475054573915</v>
      </c>
      <c r="Q4942" s="4">
        <v>5395.0488784261288</v>
      </c>
      <c r="R4942" s="46">
        <v>13091.157272195353</v>
      </c>
      <c r="S4942" s="110">
        <v>13084.619453291485</v>
      </c>
      <c r="T4942" s="46">
        <v>13125.035718584702</v>
      </c>
      <c r="U4942" s="110">
        <f>$L$1*gp_need_index[[#This Row],[Normalised weighted population 2025/26]]</f>
        <v>5318.2355136631822</v>
      </c>
      <c r="V4942" s="4">
        <f>$M$1*gp_need_index[[#This Row],[Normalised travel time adjusted wp 2025/26]]</f>
        <v>7793.037208038254</v>
      </c>
      <c r="W4942" s="115">
        <v>13111.272721701436</v>
      </c>
      <c r="X4942" s="43">
        <f>gp_need_index[[#This Row],[Combined weighted population 2025/26]]/gp_need_index[[#This Row],[Registered population 2025/26]]</f>
        <v>0.7856012653979888</v>
      </c>
    </row>
    <row r="4943" spans="1:24" ht="13">
      <c r="A4943" s="8" t="s">
        <v>4183</v>
      </c>
      <c r="B4943" s="3" t="s">
        <v>8121</v>
      </c>
      <c r="C4943" s="74" t="s">
        <v>6397</v>
      </c>
      <c r="D4943" s="74" t="s">
        <v>6798</v>
      </c>
      <c r="E4943" s="74" t="s">
        <v>6491</v>
      </c>
      <c r="F4943" s="41">
        <v>0.99950059274608571</v>
      </c>
      <c r="G4943" s="110">
        <v>21526.083333333336</v>
      </c>
      <c r="H4943" s="4">
        <v>5236.3759728945633</v>
      </c>
      <c r="I4943" s="46">
        <v>12834.719588687864</v>
      </c>
      <c r="J4943" s="110">
        <v>12828.309836623317</v>
      </c>
      <c r="K4943" s="46">
        <v>12868.101764580702</v>
      </c>
      <c r="L4943" s="110">
        <f>$L$1*gp_need_index[[#This Row],[Normalised weighted population (base year)]]</f>
        <v>5214.0586279139252</v>
      </c>
      <c r="M4943" s="4">
        <f>$M$1*gp_need_index[[#This Row],[Normalised travel time adjusted wp (base year)]]</f>
        <v>7640.4817478861441</v>
      </c>
      <c r="N4943" s="115">
        <v>12854.540375800068</v>
      </c>
      <c r="O4943" s="43">
        <f>gp_need_index[[#This Row],[Combined weighted population (base year)]]/gp_need_index[[#This Row],[Registered population (base year)]]</f>
        <v>0.59716113594592923</v>
      </c>
      <c r="P4943" s="77">
        <v>21790.161898639097</v>
      </c>
      <c r="Q4943" s="4">
        <v>5337.801528337709</v>
      </c>
      <c r="R4943" s="46">
        <v>12952.24582202837</v>
      </c>
      <c r="S4943" s="110">
        <v>12945.777376510368</v>
      </c>
      <c r="T4943" s="46">
        <v>12985.764781168466</v>
      </c>
      <c r="U4943" s="110">
        <f>$L$1*gp_need_index[[#This Row],[Normalised weighted population 2025/26]]</f>
        <v>5261.8032371140662</v>
      </c>
      <c r="V4943" s="4">
        <f>$M$1*gp_need_index[[#This Row],[Normalised travel time adjusted wp 2025/26]]</f>
        <v>7710.3445875719881</v>
      </c>
      <c r="W4943" s="115">
        <v>12972.147824686053</v>
      </c>
      <c r="X4943" s="43">
        <f>gp_need_index[[#This Row],[Combined weighted population 2025/26]]/gp_need_index[[#This Row],[Registered population 2025/26]]</f>
        <v>0.59532131450093673</v>
      </c>
    </row>
    <row r="4944" spans="1:24" ht="13">
      <c r="A4944" s="8" t="s">
        <v>4186</v>
      </c>
      <c r="B4944" s="3" t="s">
        <v>8120</v>
      </c>
      <c r="C4944" s="74" t="s">
        <v>6397</v>
      </c>
      <c r="D4944" s="74" t="s">
        <v>6798</v>
      </c>
      <c r="E4944" s="74" t="s">
        <v>6491</v>
      </c>
      <c r="F4944" s="41">
        <v>0.99950059274608571</v>
      </c>
      <c r="G4944" s="110">
        <v>5771.4166666666679</v>
      </c>
      <c r="H4944" s="4">
        <v>1923.7686148482542</v>
      </c>
      <c r="I4944" s="46">
        <v>4715.289897613502</v>
      </c>
      <c r="J4944" s="110">
        <v>4712.9350476343252</v>
      </c>
      <c r="K4944" s="46">
        <v>4727.5540250578288</v>
      </c>
      <c r="L4944" s="110">
        <f>$L$1*gp_need_index[[#This Row],[Normalised weighted population (base year)]]</f>
        <v>1915.5695458618538</v>
      </c>
      <c r="M4944" s="4">
        <f>$M$1*gp_need_index[[#This Row],[Normalised travel time adjusted wp (base year)]]</f>
        <v>2807.0022215725762</v>
      </c>
      <c r="N4944" s="115">
        <v>4722.5717674344305</v>
      </c>
      <c r="O4944" s="43">
        <f>gp_need_index[[#This Row],[Combined weighted population (base year)]]/gp_need_index[[#This Row],[Registered population (base year)]]</f>
        <v>0.81826907329530807</v>
      </c>
      <c r="P4944" s="77">
        <v>5823.294684316772</v>
      </c>
      <c r="Q4944" s="4">
        <v>1959.1700968718237</v>
      </c>
      <c r="R4944" s="46">
        <v>4753.952084418067</v>
      </c>
      <c r="S4944" s="110">
        <v>4751.5779262623473</v>
      </c>
      <c r="T4944" s="46">
        <v>4766.2547790905664</v>
      </c>
      <c r="U4944" s="110">
        <f>$L$1*gp_need_index[[#This Row],[Normalised weighted population 2025/26]]</f>
        <v>1931.2759200673358</v>
      </c>
      <c r="V4944" s="4">
        <f>$M$1*gp_need_index[[#This Row],[Normalised travel time adjusted wp 2025/26]]</f>
        <v>2829.9809336022286</v>
      </c>
      <c r="W4944" s="115">
        <v>4761.2568536695644</v>
      </c>
      <c r="X4944" s="43">
        <f>gp_need_index[[#This Row],[Combined weighted population 2025/26]]/gp_need_index[[#This Row],[Registered population 2025/26]]</f>
        <v>0.81762251642399697</v>
      </c>
    </row>
    <row r="4945" spans="1:24" ht="13">
      <c r="A4945" s="8" t="s">
        <v>4174</v>
      </c>
      <c r="B4945" s="3" t="s">
        <v>8119</v>
      </c>
      <c r="C4945" s="74" t="s">
        <v>6397</v>
      </c>
      <c r="D4945" s="74" t="s">
        <v>6798</v>
      </c>
      <c r="E4945" s="74" t="s">
        <v>6491</v>
      </c>
      <c r="F4945" s="41">
        <v>0.99950059274608571</v>
      </c>
      <c r="G4945" s="110">
        <v>9890.6666666666661</v>
      </c>
      <c r="H4945" s="4">
        <v>4050.8712056815202</v>
      </c>
      <c r="I4945" s="46">
        <v>9928.9654302787221</v>
      </c>
      <c r="J4945" s="110">
        <v>9924.0068329189762</v>
      </c>
      <c r="K4945" s="46">
        <v>9954.7899501006905</v>
      </c>
      <c r="L4945" s="110">
        <f>$L$1*gp_need_index[[#This Row],[Normalised weighted population (base year)]]</f>
        <v>4033.6064617751817</v>
      </c>
      <c r="M4945" s="4">
        <f>$M$1*gp_need_index[[#This Row],[Normalised travel time adjusted wp (base year)]]</f>
        <v>5910.6923701161049</v>
      </c>
      <c r="N4945" s="115">
        <v>9944.2988318912867</v>
      </c>
      <c r="O4945" s="43">
        <f>gp_need_index[[#This Row],[Combined weighted population (base year)]]/gp_need_index[[#This Row],[Registered population (base year)]]</f>
        <v>1.0054225025503458</v>
      </c>
      <c r="P4945" s="77">
        <v>9979.5243311534032</v>
      </c>
      <c r="Q4945" s="4">
        <v>4131.195026855622</v>
      </c>
      <c r="R4945" s="46">
        <v>10024.399229253206</v>
      </c>
      <c r="S4945" s="110">
        <v>10019.392971561983</v>
      </c>
      <c r="T4945" s="46">
        <v>10050.341249871582</v>
      </c>
      <c r="U4945" s="110">
        <f>$L$1*gp_need_index[[#This Row],[Normalised weighted population 2025/26]]</f>
        <v>4072.3760990468895</v>
      </c>
      <c r="V4945" s="4">
        <f>$M$1*gp_need_index[[#This Row],[Normalised travel time adjusted wp 2025/26]]</f>
        <v>5967.4262983397512</v>
      </c>
      <c r="W4945" s="115">
        <v>10039.80239738664</v>
      </c>
      <c r="X4945" s="43">
        <f>gp_need_index[[#This Row],[Combined weighted population 2025/26]]/gp_need_index[[#This Row],[Registered population 2025/26]]</f>
        <v>1.0060401742841656</v>
      </c>
    </row>
    <row r="4946" spans="1:24" ht="13">
      <c r="A4946" s="8" t="s">
        <v>4179</v>
      </c>
      <c r="B4946" s="3" t="s">
        <v>8118</v>
      </c>
      <c r="C4946" s="74" t="s">
        <v>6397</v>
      </c>
      <c r="D4946" s="74" t="s">
        <v>6798</v>
      </c>
      <c r="E4946" s="74" t="s">
        <v>6491</v>
      </c>
      <c r="F4946" s="41">
        <v>0.99950059274608571</v>
      </c>
      <c r="G4946" s="110">
        <v>6161.7500000000018</v>
      </c>
      <c r="H4946" s="4">
        <v>3217.6770795334369</v>
      </c>
      <c r="I4946" s="46">
        <v>7886.7490143056066</v>
      </c>
      <c r="J4946" s="110">
        <v>7882.8103146380608</v>
      </c>
      <c r="K4946" s="46">
        <v>7907.2618771694169</v>
      </c>
      <c r="L4946" s="110">
        <f>$L$1*gp_need_index[[#This Row],[Normalised weighted population (base year)]]</f>
        <v>3203.9633947652014</v>
      </c>
      <c r="M4946" s="4">
        <f>$M$1*gp_need_index[[#This Row],[Normalised travel time adjusted wp (base year)]]</f>
        <v>4694.9652057120993</v>
      </c>
      <c r="N4946" s="115">
        <v>7898.9286004773003</v>
      </c>
      <c r="O4946" s="43">
        <f>gp_need_index[[#This Row],[Combined weighted population (base year)]]/gp_need_index[[#This Row],[Registered population (base year)]]</f>
        <v>1.2819294194794171</v>
      </c>
      <c r="P4946" s="77">
        <v>6228.0749966455078</v>
      </c>
      <c r="Q4946" s="4">
        <v>3287.5688506275196</v>
      </c>
      <c r="R4946" s="46">
        <v>7977.3291839555422</v>
      </c>
      <c r="S4946" s="110">
        <v>7973.3452478942127</v>
      </c>
      <c r="T4946" s="46">
        <v>7997.9736169471817</v>
      </c>
      <c r="U4946" s="110">
        <f>$L$1*gp_need_index[[#This Row],[Normalised weighted population 2025/26]]</f>
        <v>3240.7612625968768</v>
      </c>
      <c r="V4946" s="4">
        <f>$M$1*gp_need_index[[#This Row],[Normalised travel time adjusted wp 2025/26]]</f>
        <v>4748.82562776741</v>
      </c>
      <c r="W4946" s="115">
        <v>7989.5868903642868</v>
      </c>
      <c r="X4946" s="43">
        <f>gp_need_index[[#This Row],[Combined weighted population 2025/26]]/gp_need_index[[#This Row],[Registered population 2025/26]]</f>
        <v>1.2828340851173989</v>
      </c>
    </row>
    <row r="4947" spans="1:24" ht="13">
      <c r="A4947" s="8" t="s">
        <v>4188</v>
      </c>
      <c r="B4947" s="3" t="s">
        <v>8117</v>
      </c>
      <c r="C4947" s="74" t="s">
        <v>6397</v>
      </c>
      <c r="D4947" s="74" t="s">
        <v>6798</v>
      </c>
      <c r="E4947" s="74" t="s">
        <v>6491</v>
      </c>
      <c r="F4947" s="41">
        <v>0.99950059274608571</v>
      </c>
      <c r="G4947" s="110">
        <v>10244.916666666668</v>
      </c>
      <c r="H4947" s="4">
        <v>4075.6748083808684</v>
      </c>
      <c r="I4947" s="46">
        <v>9989.7607755868594</v>
      </c>
      <c r="J4947" s="110">
        <v>9984.7718165906626</v>
      </c>
      <c r="K4947" s="46">
        <v>10015.743419697912</v>
      </c>
      <c r="L4947" s="110">
        <f>$L$1*gp_need_index[[#This Row],[Normalised weighted population (base year)]]</f>
        <v>4058.3043519433695</v>
      </c>
      <c r="M4947" s="4">
        <f>$M$1*gp_need_index[[#This Row],[Normalised travel time adjusted wp (base year)]]</f>
        <v>5946.8837121219458</v>
      </c>
      <c r="N4947" s="115">
        <v>10005.188064065314</v>
      </c>
      <c r="O4947" s="43">
        <f>gp_need_index[[#This Row],[Combined weighted population (base year)]]/gp_need_index[[#This Row],[Registered population (base year)]]</f>
        <v>0.9766002388890731</v>
      </c>
      <c r="P4947" s="77">
        <v>10331.612193455476</v>
      </c>
      <c r="Q4947" s="4">
        <v>4155.5198037188311</v>
      </c>
      <c r="R4947" s="46">
        <v>10083.423621191658</v>
      </c>
      <c r="S4947" s="110">
        <v>10078.387886290944</v>
      </c>
      <c r="T4947" s="46">
        <v>10109.518390314721</v>
      </c>
      <c r="U4947" s="110">
        <f>$L$1*gp_need_index[[#This Row],[Normalised weighted population 2025/26]]</f>
        <v>4096.3545457840746</v>
      </c>
      <c r="V4947" s="4">
        <f>$M$1*gp_need_index[[#This Row],[Normalised travel time adjusted wp 2025/26]]</f>
        <v>6002.5629385155707</v>
      </c>
      <c r="W4947" s="115">
        <v>10098.917484299645</v>
      </c>
      <c r="X4947" s="43">
        <f>gp_need_index[[#This Row],[Combined weighted population 2025/26]]/gp_need_index[[#This Row],[Registered population 2025/26]]</f>
        <v>0.9774774057718475</v>
      </c>
    </row>
    <row r="4948" spans="1:24" ht="13">
      <c r="A4948" s="8" t="s">
        <v>4214</v>
      </c>
      <c r="B4948" s="3" t="s">
        <v>8116</v>
      </c>
      <c r="C4948" s="74" t="s">
        <v>6397</v>
      </c>
      <c r="D4948" s="74" t="s">
        <v>6798</v>
      </c>
      <c r="E4948" s="74" t="s">
        <v>6491</v>
      </c>
      <c r="F4948" s="41">
        <v>0.99950059274608571</v>
      </c>
      <c r="G4948" s="110">
        <v>26347.083333333336</v>
      </c>
      <c r="H4948" s="4">
        <v>5964.7108051281821</v>
      </c>
      <c r="I4948" s="46">
        <v>14619.918624582368</v>
      </c>
      <c r="J4948" s="110">
        <v>14612.617331169615</v>
      </c>
      <c r="K4948" s="46">
        <v>14657.943973846324</v>
      </c>
      <c r="L4948" s="110">
        <f>$L$1*gp_need_index[[#This Row],[Normalised weighted population (base year)]]</f>
        <v>5939.2893095295385</v>
      </c>
      <c r="M4948" s="4">
        <f>$M$1*gp_need_index[[#This Row],[Normalised travel time adjusted wp (base year)]]</f>
        <v>8703.2070030695613</v>
      </c>
      <c r="N4948" s="115">
        <v>14642.4963125991</v>
      </c>
      <c r="O4948" s="43">
        <f>gp_need_index[[#This Row],[Combined weighted population (base year)]]/gp_need_index[[#This Row],[Registered population (base year)]]</f>
        <v>0.55575397577590557</v>
      </c>
      <c r="P4948" s="77">
        <v>26644.404177059605</v>
      </c>
      <c r="Q4948" s="4">
        <v>6066.4086723343898</v>
      </c>
      <c r="R4948" s="46">
        <v>14720.220668344906</v>
      </c>
      <c r="S4948" s="110">
        <v>14712.869283363916</v>
      </c>
      <c r="T4948" s="46">
        <v>14758.314948047064</v>
      </c>
      <c r="U4948" s="110">
        <f>$L$1*gp_need_index[[#This Row],[Normalised weighted population 2025/26]]</f>
        <v>5980.0366537207119</v>
      </c>
      <c r="V4948" s="4">
        <f>$M$1*gp_need_index[[#This Row],[Normalised travel time adjusted wp 2025/26]]</f>
        <v>8762.8026303367569</v>
      </c>
      <c r="W4948" s="115">
        <v>14742.839284057469</v>
      </c>
      <c r="X4948" s="43">
        <f>gp_need_index[[#This Row],[Combined weighted population 2025/26]]/gp_need_index[[#This Row],[Registered population 2025/26]]</f>
        <v>0.55331840735064408</v>
      </c>
    </row>
    <row r="4949" spans="1:24" ht="13">
      <c r="A4949" s="8" t="s">
        <v>4196</v>
      </c>
      <c r="B4949" s="3" t="s">
        <v>8115</v>
      </c>
      <c r="C4949" s="74" t="s">
        <v>6397</v>
      </c>
      <c r="D4949" s="74" t="s">
        <v>6798</v>
      </c>
      <c r="E4949" s="74" t="s">
        <v>6491</v>
      </c>
      <c r="F4949" s="41">
        <v>0.99950059274608571</v>
      </c>
      <c r="G4949" s="110">
        <v>12377.333333333332</v>
      </c>
      <c r="H4949" s="4">
        <v>4362.0919370550982</v>
      </c>
      <c r="I4949" s="46">
        <v>10691.788962821629</v>
      </c>
      <c r="J4949" s="110">
        <v>10686.449405856276</v>
      </c>
      <c r="K4949" s="46">
        <v>10719.597531392197</v>
      </c>
      <c r="L4949" s="110">
        <f>$L$1*gp_need_index[[#This Row],[Normalised weighted population (base year)]]</f>
        <v>4343.5007757060202</v>
      </c>
      <c r="M4949" s="4">
        <f>$M$1*gp_need_index[[#This Row],[Normalised travel time adjusted wp (base year)]]</f>
        <v>6364.7996248152303</v>
      </c>
      <c r="N4949" s="115">
        <v>10708.30040052125</v>
      </c>
      <c r="O4949" s="43">
        <f>gp_need_index[[#This Row],[Combined weighted population (base year)]]/gp_need_index[[#This Row],[Registered population (base year)]]</f>
        <v>0.86515407738779904</v>
      </c>
      <c r="P4949" s="77">
        <v>12488.318289803698</v>
      </c>
      <c r="Q4949" s="4">
        <v>4445.7099813993646</v>
      </c>
      <c r="R4949" s="46">
        <v>10787.573915372202</v>
      </c>
      <c r="S4949" s="110">
        <v>10782.186522706728</v>
      </c>
      <c r="T4949" s="46">
        <v>10815.490946461525</v>
      </c>
      <c r="U4949" s="110">
        <f>$L$1*gp_need_index[[#This Row],[Normalised weighted population 2025/26]]</f>
        <v>4382.4130678538622</v>
      </c>
      <c r="V4949" s="4">
        <f>$M$1*gp_need_index[[#This Row],[Normalised travel time adjusted wp 2025/26]]</f>
        <v>6421.7366852289379</v>
      </c>
      <c r="W4949" s="115">
        <v>10804.1497530828</v>
      </c>
      <c r="X4949" s="43">
        <f>gp_need_index[[#This Row],[Combined weighted population 2025/26]]/gp_need_index[[#This Row],[Registered population 2025/26]]</f>
        <v>0.86514048588143644</v>
      </c>
    </row>
    <row r="4950" spans="1:24" ht="13">
      <c r="A4950" s="8" t="s">
        <v>4197</v>
      </c>
      <c r="B4950" s="3" t="s">
        <v>8114</v>
      </c>
      <c r="C4950" s="74" t="s">
        <v>6397</v>
      </c>
      <c r="D4950" s="74" t="s">
        <v>6798</v>
      </c>
      <c r="E4950" s="74" t="s">
        <v>6491</v>
      </c>
      <c r="F4950" s="41">
        <v>0.99950059274608571</v>
      </c>
      <c r="G4950" s="110">
        <v>10678.166666666668</v>
      </c>
      <c r="H4950" s="4">
        <v>3073.4555840651051</v>
      </c>
      <c r="I4950" s="46">
        <v>7533.2521564445706</v>
      </c>
      <c r="J4950" s="110">
        <v>7529.4899956720765</v>
      </c>
      <c r="K4950" s="46">
        <v>7552.8455995886798</v>
      </c>
      <c r="L4950" s="110">
        <f>$L$1*gp_need_index[[#This Row],[Normalised weighted population (base year)]]</f>
        <v>3060.3565688478438</v>
      </c>
      <c r="M4950" s="4">
        <f>$M$1*gp_need_index[[#This Row],[Normalised travel time adjusted wp (base year)]]</f>
        <v>4484.5292649999374</v>
      </c>
      <c r="N4950" s="115">
        <v>7544.8858338477812</v>
      </c>
      <c r="O4950" s="43">
        <f>gp_need_index[[#This Row],[Combined weighted population (base year)]]/gp_need_index[[#This Row],[Registered population (base year)]]</f>
        <v>0.70657127476762061</v>
      </c>
      <c r="P4950" s="77">
        <v>10768.172792986832</v>
      </c>
      <c r="Q4950" s="4">
        <v>3126.6292617601794</v>
      </c>
      <c r="R4950" s="46">
        <v>7586.8071485371265</v>
      </c>
      <c r="S4950" s="110">
        <v>7583.0182420130986</v>
      </c>
      <c r="T4950" s="46">
        <v>7606.4409543118054</v>
      </c>
      <c r="U4950" s="110">
        <f>$L$1*gp_need_index[[#This Row],[Normalised weighted population 2025/26]]</f>
        <v>3082.1130915874728</v>
      </c>
      <c r="V4950" s="4">
        <f>$M$1*gp_need_index[[#This Row],[Normalised travel time adjusted wp 2025/26]]</f>
        <v>4516.3516998100695</v>
      </c>
      <c r="W4950" s="115">
        <v>7598.4647913975423</v>
      </c>
      <c r="X4950" s="43">
        <f>gp_need_index[[#This Row],[Combined weighted population 2025/26]]/gp_need_index[[#This Row],[Registered population 2025/26]]</f>
        <v>0.70564105326637416</v>
      </c>
    </row>
    <row r="4951" spans="1:24" ht="13">
      <c r="A4951" s="8" t="s">
        <v>4222</v>
      </c>
      <c r="B4951" s="3" t="s">
        <v>8113</v>
      </c>
      <c r="C4951" s="74" t="s">
        <v>6397</v>
      </c>
      <c r="D4951" s="74" t="s">
        <v>6798</v>
      </c>
      <c r="E4951" s="74" t="s">
        <v>6491</v>
      </c>
      <c r="F4951" s="41">
        <v>0.99950059274608571</v>
      </c>
      <c r="G4951" s="110">
        <v>21126.833333333336</v>
      </c>
      <c r="H4951" s="4">
        <v>7905.8759616940397</v>
      </c>
      <c r="I4951" s="46">
        <v>19377.848648862506</v>
      </c>
      <c r="J4951" s="110">
        <v>19368.171210682012</v>
      </c>
      <c r="K4951" s="46">
        <v>19428.249029451363</v>
      </c>
      <c r="L4951" s="110">
        <f>$L$1*gp_need_index[[#This Row],[Normalised weighted population (base year)]]</f>
        <v>7872.1812533452576</v>
      </c>
      <c r="M4951" s="4">
        <f>$M$1*gp_need_index[[#This Row],[Normalised travel time adjusted wp (base year)]]</f>
        <v>11535.592802933252</v>
      </c>
      <c r="N4951" s="115">
        <v>19407.774056278511</v>
      </c>
      <c r="O4951" s="43">
        <f>gp_need_index[[#This Row],[Combined weighted population (base year)]]/gp_need_index[[#This Row],[Registered population (base year)]]</f>
        <v>0.91863147448877058</v>
      </c>
      <c r="P4951" s="77">
        <v>21309.547191657311</v>
      </c>
      <c r="Q4951" s="4">
        <v>8063.5980403472058</v>
      </c>
      <c r="R4951" s="46">
        <v>19566.427015717152</v>
      </c>
      <c r="S4951" s="110">
        <v>19556.65540013232</v>
      </c>
      <c r="T4951" s="46">
        <v>19617.062733774794</v>
      </c>
      <c r="U4951" s="110">
        <f>$L$1*gp_need_index[[#This Row],[Normalised weighted population 2025/26]]</f>
        <v>7948.7905359978367</v>
      </c>
      <c r="V4951" s="4">
        <f>$M$1*gp_need_index[[#This Row],[Normalised travel time adjusted wp 2025/26]]</f>
        <v>11647.701619604626</v>
      </c>
      <c r="W4951" s="115">
        <v>19596.492155602464</v>
      </c>
      <c r="X4951" s="43">
        <f>gp_need_index[[#This Row],[Combined weighted population 2025/26]]/gp_need_index[[#This Row],[Registered population 2025/26]]</f>
        <v>0.91961091333158362</v>
      </c>
    </row>
    <row r="4952" spans="1:24" ht="13">
      <c r="A4952" s="8" t="s">
        <v>4200</v>
      </c>
      <c r="B4952" s="3" t="s">
        <v>8112</v>
      </c>
      <c r="C4952" s="74" t="s">
        <v>6397</v>
      </c>
      <c r="D4952" s="74" t="s">
        <v>6798</v>
      </c>
      <c r="E4952" s="74" t="s">
        <v>6491</v>
      </c>
      <c r="F4952" s="41">
        <v>0.99950059274608571</v>
      </c>
      <c r="G4952" s="110">
        <v>13896.166666666664</v>
      </c>
      <c r="H4952" s="4">
        <v>5726.072171806657</v>
      </c>
      <c r="I4952" s="46">
        <v>14034.99883319153</v>
      </c>
      <c r="J4952" s="110">
        <v>14027.989652965556</v>
      </c>
      <c r="K4952" s="46">
        <v>14071.502848450136</v>
      </c>
      <c r="L4952" s="110">
        <f>$L$1*gp_need_index[[#This Row],[Normalised weighted population (base year)]]</f>
        <v>5701.6677499882599</v>
      </c>
      <c r="M4952" s="4">
        <f>$M$1*gp_need_index[[#This Row],[Normalised travel time adjusted wp (base year)]]</f>
        <v>8355.0054736775219</v>
      </c>
      <c r="N4952" s="115">
        <v>14056.673223665781</v>
      </c>
      <c r="O4952" s="43">
        <f>gp_need_index[[#This Row],[Combined weighted population (base year)]]/gp_need_index[[#This Row],[Registered population (base year)]]</f>
        <v>1.0115504196840219</v>
      </c>
      <c r="P4952" s="77">
        <v>14019.489307165404</v>
      </c>
      <c r="Q4952" s="4">
        <v>5839.7650114622738</v>
      </c>
      <c r="R4952" s="46">
        <v>14170.266835472768</v>
      </c>
      <c r="S4952" s="110">
        <v>14163.190101425233</v>
      </c>
      <c r="T4952" s="46">
        <v>14206.937896352007</v>
      </c>
      <c r="U4952" s="110">
        <f>$L$1*gp_need_index[[#This Row],[Normalised weighted population 2025/26]]</f>
        <v>5756.6198889502048</v>
      </c>
      <c r="V4952" s="4">
        <f>$M$1*gp_need_index[[#This Row],[Normalised travel time adjusted wp 2025/26]]</f>
        <v>8435.4205209354313</v>
      </c>
      <c r="W4952" s="115">
        <v>14192.040409885636</v>
      </c>
      <c r="X4952" s="43">
        <f>gp_need_index[[#This Row],[Combined weighted population 2025/26]]/gp_need_index[[#This Row],[Registered population 2025/26]]</f>
        <v>1.0123079449571706</v>
      </c>
    </row>
    <row r="4953" spans="1:24" ht="13">
      <c r="A4953" s="8" t="s">
        <v>4199</v>
      </c>
      <c r="B4953" s="3" t="s">
        <v>8111</v>
      </c>
      <c r="C4953" s="74" t="s">
        <v>6397</v>
      </c>
      <c r="D4953" s="74" t="s">
        <v>6798</v>
      </c>
      <c r="E4953" s="74" t="s">
        <v>6491</v>
      </c>
      <c r="F4953" s="41">
        <v>0.99950059274608571</v>
      </c>
      <c r="G4953" s="110">
        <v>21324.083333333328</v>
      </c>
      <c r="H4953" s="4">
        <v>7021.1195381603548</v>
      </c>
      <c r="I4953" s="46">
        <v>17209.249476624675</v>
      </c>
      <c r="J4953" s="110">
        <v>17200.655052601629</v>
      </c>
      <c r="K4953" s="46">
        <v>17254.0094878616</v>
      </c>
      <c r="L4953" s="110">
        <f>$L$1*gp_need_index[[#This Row],[Normalised weighted population (base year)]]</f>
        <v>6991.1956465806579</v>
      </c>
      <c r="M4953" s="4">
        <f>$M$1*gp_need_index[[#This Row],[Normalised travel time adjusted wp (base year)]]</f>
        <v>10244.630247851981</v>
      </c>
      <c r="N4953" s="115">
        <v>17235.825894432637</v>
      </c>
      <c r="O4953" s="43">
        <f>gp_need_index[[#This Row],[Combined weighted population (base year)]]/gp_need_index[[#This Row],[Registered population (base year)]]</f>
        <v>0.80827980387274045</v>
      </c>
      <c r="P4953" s="77">
        <v>21500.972585002655</v>
      </c>
      <c r="Q4953" s="4">
        <v>7153.3373892427726</v>
      </c>
      <c r="R4953" s="46">
        <v>17357.667538124544</v>
      </c>
      <c r="S4953" s="110">
        <v>17348.998993044974</v>
      </c>
      <c r="T4953" s="46">
        <v>17402.587234443792</v>
      </c>
      <c r="U4953" s="110">
        <f>$L$1*gp_need_index[[#This Row],[Normalised weighted population 2025/26]]</f>
        <v>7051.489949759959</v>
      </c>
      <c r="V4953" s="4">
        <f>$M$1*gp_need_index[[#This Row],[Normalised travel time adjusted wp 2025/26]]</f>
        <v>10332.848819765046</v>
      </c>
      <c r="W4953" s="115">
        <v>17384.338769525006</v>
      </c>
      <c r="X4953" s="43">
        <f>gp_need_index[[#This Row],[Combined weighted population 2025/26]]/gp_need_index[[#This Row],[Registered population 2025/26]]</f>
        <v>0.80853732084896102</v>
      </c>
    </row>
    <row r="4954" spans="1:24" ht="13">
      <c r="A4954" s="8" t="s">
        <v>4209</v>
      </c>
      <c r="B4954" s="3" t="s">
        <v>8110</v>
      </c>
      <c r="C4954" s="74" t="s">
        <v>6397</v>
      </c>
      <c r="D4954" s="74" t="s">
        <v>6798</v>
      </c>
      <c r="E4954" s="74" t="s">
        <v>6491</v>
      </c>
      <c r="F4954" s="41">
        <v>0.99950059274608571</v>
      </c>
      <c r="G4954" s="110">
        <v>10409</v>
      </c>
      <c r="H4954" s="4">
        <v>3758.1236430031145</v>
      </c>
      <c r="I4954" s="46">
        <v>9211.4209115698832</v>
      </c>
      <c r="J4954" s="110">
        <v>9206.8206611477872</v>
      </c>
      <c r="K4954" s="46">
        <v>9235.3791500781881</v>
      </c>
      <c r="L4954" s="110">
        <f>$L$1*gp_need_index[[#This Row],[Normalised weighted population (base year)]]</f>
        <v>3742.1065842099833</v>
      </c>
      <c r="M4954" s="4">
        <f>$M$1*gp_need_index[[#This Row],[Normalised travel time adjusted wp (base year)]]</f>
        <v>5483.5396177238645</v>
      </c>
      <c r="N4954" s="115">
        <v>9225.6462019338469</v>
      </c>
      <c r="O4954" s="43">
        <f>gp_need_index[[#This Row],[Combined weighted population (base year)]]/gp_need_index[[#This Row],[Registered population (base year)]]</f>
        <v>0.88631436275663822</v>
      </c>
      <c r="P4954" s="77">
        <v>10500.231418089646</v>
      </c>
      <c r="Q4954" s="4">
        <v>3832.2921620460429</v>
      </c>
      <c r="R4954" s="46">
        <v>9299.1074848207681</v>
      </c>
      <c r="S4954" s="110">
        <v>9294.4634430879196</v>
      </c>
      <c r="T4954" s="46">
        <v>9323.1725317713845</v>
      </c>
      <c r="U4954" s="110">
        <f>$L$1*gp_need_index[[#This Row],[Normalised weighted population 2025/26]]</f>
        <v>3777.7289389214916</v>
      </c>
      <c r="V4954" s="4">
        <f>$M$1*gp_need_index[[#This Row],[Normalised travel time adjusted wp 2025/26]]</f>
        <v>5535.6672541603739</v>
      </c>
      <c r="W4954" s="115">
        <v>9313.3961930818659</v>
      </c>
      <c r="X4954" s="43">
        <f>gp_need_index[[#This Row],[Combined weighted population 2025/26]]/gp_need_index[[#This Row],[Registered population 2025/26]]</f>
        <v>0.8869705649569668</v>
      </c>
    </row>
    <row r="4955" spans="1:24" ht="13">
      <c r="A4955" s="8" t="s">
        <v>4190</v>
      </c>
      <c r="B4955" s="3" t="s">
        <v>8109</v>
      </c>
      <c r="C4955" s="74" t="s">
        <v>6397</v>
      </c>
      <c r="D4955" s="74" t="s">
        <v>6798</v>
      </c>
      <c r="E4955" s="74" t="s">
        <v>6491</v>
      </c>
      <c r="F4955" s="41">
        <v>0.99950059274608571</v>
      </c>
      <c r="G4955" s="110">
        <v>12052.749999999998</v>
      </c>
      <c r="H4955" s="4">
        <v>4906.04631164291</v>
      </c>
      <c r="I4955" s="46">
        <v>12025.058747690688</v>
      </c>
      <c r="J4955" s="110">
        <v>12019.053346123346</v>
      </c>
      <c r="K4955" s="46">
        <v>12056.33505438857</v>
      </c>
      <c r="L4955" s="110">
        <f>$L$1*gp_need_index[[#This Row],[Normalised weighted population (base year)]]</f>
        <v>4885.1368260378504</v>
      </c>
      <c r="M4955" s="4">
        <f>$M$1*gp_need_index[[#This Row],[Normalised travel time adjusted wp (base year)]]</f>
        <v>7158.4923413494089</v>
      </c>
      <c r="N4955" s="115">
        <v>12043.629167387258</v>
      </c>
      <c r="O4955" s="43">
        <f>gp_need_index[[#This Row],[Combined weighted population (base year)]]/gp_need_index[[#This Row],[Registered population (base year)]]</f>
        <v>0.99924325713113271</v>
      </c>
      <c r="P4955" s="77">
        <v>12158.163530779495</v>
      </c>
      <c r="Q4955" s="4">
        <v>5002.079209160529</v>
      </c>
      <c r="R4955" s="46">
        <v>12137.611185869751</v>
      </c>
      <c r="S4955" s="110">
        <v>12131.549574798337</v>
      </c>
      <c r="T4955" s="46">
        <v>12169.021961961231</v>
      </c>
      <c r="U4955" s="110">
        <f>$L$1*gp_need_index[[#This Row],[Normalised weighted population 2025/26]]</f>
        <v>4930.8608488593172</v>
      </c>
      <c r="V4955" s="4">
        <f>$M$1*gp_need_index[[#This Row],[Normalised travel time adjusted wp 2025/26]]</f>
        <v>7225.400598393544</v>
      </c>
      <c r="W4955" s="115">
        <v>12156.261447252862</v>
      </c>
      <c r="X4955" s="43">
        <f>gp_need_index[[#This Row],[Combined weighted population 2025/26]]/gp_need_index[[#This Row],[Registered population 2025/26]]</f>
        <v>0.99984355503018052</v>
      </c>
    </row>
    <row r="4956" spans="1:24" ht="13">
      <c r="A4956" s="8" t="s">
        <v>4177</v>
      </c>
      <c r="B4956" s="3" t="s">
        <v>8108</v>
      </c>
      <c r="C4956" s="74" t="s">
        <v>6397</v>
      </c>
      <c r="D4956" s="74" t="s">
        <v>6798</v>
      </c>
      <c r="E4956" s="74" t="s">
        <v>6491</v>
      </c>
      <c r="F4956" s="41">
        <v>0.99950059274608571</v>
      </c>
      <c r="G4956" s="110">
        <v>4437.3333333333339</v>
      </c>
      <c r="H4956" s="4">
        <v>1955.7157000822654</v>
      </c>
      <c r="I4956" s="46">
        <v>4793.5944125637125</v>
      </c>
      <c r="J4956" s="110">
        <v>4791.2004567417553</v>
      </c>
      <c r="K4956" s="46">
        <v>4806.0622043789826</v>
      </c>
      <c r="L4956" s="110">
        <f>$L$1*gp_need_index[[#This Row],[Normalised weighted population (base year)]]</f>
        <v>1947.380473164123</v>
      </c>
      <c r="M4956" s="4">
        <f>$M$1*gp_need_index[[#This Row],[Normalised travel time adjusted wp (base year)]]</f>
        <v>2853.6167356739566</v>
      </c>
      <c r="N4956" s="115">
        <v>4800.99720883808</v>
      </c>
      <c r="O4956" s="43">
        <f>gp_need_index[[#This Row],[Combined weighted population (base year)]]/gp_need_index[[#This Row],[Registered population (base year)]]</f>
        <v>1.0819555007898316</v>
      </c>
      <c r="P4956" s="77">
        <v>4480.0848350124552</v>
      </c>
      <c r="Q4956" s="4">
        <v>1995.1365139811617</v>
      </c>
      <c r="R4956" s="46">
        <v>4841.2250699842471</v>
      </c>
      <c r="S4956" s="110">
        <v>4838.8073270664654</v>
      </c>
      <c r="T4956" s="46">
        <v>4853.7536173526751</v>
      </c>
      <c r="U4956" s="110">
        <f>$L$1*gp_need_index[[#This Row],[Normalised weighted population 2025/26]]</f>
        <v>1966.7302562708485</v>
      </c>
      <c r="V4956" s="4">
        <f>$M$1*gp_need_index[[#This Row],[Normalised travel time adjusted wp 2025/26]]</f>
        <v>2881.9336838161735</v>
      </c>
      <c r="W4956" s="115">
        <v>4848.6639400870217</v>
      </c>
      <c r="X4956" s="43">
        <f>gp_need_index[[#This Row],[Combined weighted population 2025/26]]/gp_need_index[[#This Row],[Registered population 2025/26]]</f>
        <v>1.08227056376122</v>
      </c>
    </row>
    <row r="4957" spans="1:24" ht="13">
      <c r="A4957" s="8" t="s">
        <v>4205</v>
      </c>
      <c r="B4957" s="3" t="s">
        <v>8107</v>
      </c>
      <c r="C4957" s="74" t="s">
        <v>6397</v>
      </c>
      <c r="D4957" s="74" t="s">
        <v>6798</v>
      </c>
      <c r="E4957" s="74" t="s">
        <v>6491</v>
      </c>
      <c r="F4957" s="41">
        <v>0.99950059274608571</v>
      </c>
      <c r="G4957" s="110">
        <v>7959.0833333333339</v>
      </c>
      <c r="H4957" s="4">
        <v>2408.497441520321</v>
      </c>
      <c r="I4957" s="46">
        <v>5903.3937692785112</v>
      </c>
      <c r="J4957" s="110">
        <v>5900.4455716074208</v>
      </c>
      <c r="K4957" s="46">
        <v>5918.7480688258438</v>
      </c>
      <c r="L4957" s="110">
        <f>$L$1*gp_need_index[[#This Row],[Normalised weighted population (base year)]]</f>
        <v>2398.2324665518258</v>
      </c>
      <c r="M4957" s="4">
        <f>$M$1*gp_need_index[[#This Row],[Normalised travel time adjusted wp (base year)]]</f>
        <v>3514.2779733583925</v>
      </c>
      <c r="N4957" s="115">
        <v>5912.5104399102183</v>
      </c>
      <c r="O4957" s="43">
        <f>gp_need_index[[#This Row],[Combined weighted population (base year)]]/gp_need_index[[#This Row],[Registered population (base year)]]</f>
        <v>0.74286324093983414</v>
      </c>
      <c r="P4957" s="77">
        <v>8018.8295919956217</v>
      </c>
      <c r="Q4957" s="4">
        <v>2449.2651811249457</v>
      </c>
      <c r="R4957" s="46">
        <v>5943.1742714391294</v>
      </c>
      <c r="S4957" s="110">
        <v>5940.2062070966958</v>
      </c>
      <c r="T4957" s="46">
        <v>5958.5545397187834</v>
      </c>
      <c r="U4957" s="110">
        <f>$L$1*gp_need_index[[#This Row],[Normalised weighted population 2025/26]]</f>
        <v>2414.3931523447691</v>
      </c>
      <c r="V4957" s="4">
        <f>$M$1*gp_need_index[[#This Row],[Normalised travel time adjusted wp 2025/26]]</f>
        <v>3537.9132087543708</v>
      </c>
      <c r="W4957" s="115">
        <v>5952.3063610991394</v>
      </c>
      <c r="X4957" s="43">
        <f>gp_need_index[[#This Row],[Combined weighted population 2025/26]]/gp_need_index[[#This Row],[Registered population 2025/26]]</f>
        <v>0.74229116516464178</v>
      </c>
    </row>
    <row r="4958" spans="1:24" ht="13">
      <c r="A4958" s="8" t="s">
        <v>4216</v>
      </c>
      <c r="B4958" s="3" t="s">
        <v>8106</v>
      </c>
      <c r="C4958" s="74" t="s">
        <v>6397</v>
      </c>
      <c r="D4958" s="74" t="s">
        <v>6798</v>
      </c>
      <c r="E4958" s="74" t="s">
        <v>6491</v>
      </c>
      <c r="F4958" s="41">
        <v>0.99950059274608571</v>
      </c>
      <c r="G4958" s="110">
        <v>7208.75</v>
      </c>
      <c r="H4958" s="4">
        <v>3082.4376347083062</v>
      </c>
      <c r="I4958" s="46">
        <v>7555.2677836519406</v>
      </c>
      <c r="J4958" s="110">
        <v>7551.4946281155198</v>
      </c>
      <c r="K4958" s="46">
        <v>7574.9184878475862</v>
      </c>
      <c r="L4958" s="110">
        <f>$L$1*gp_need_index[[#This Row],[Normalised weighted population (base year)]]</f>
        <v>3069.3003381445797</v>
      </c>
      <c r="M4958" s="4">
        <f>$M$1*gp_need_index[[#This Row],[Normalised travel time adjusted wp (base year)]]</f>
        <v>4497.6351218660602</v>
      </c>
      <c r="N4958" s="115">
        <v>7566.9354600106399</v>
      </c>
      <c r="O4958" s="43">
        <f>gp_need_index[[#This Row],[Combined weighted population (base year)]]/gp_need_index[[#This Row],[Registered population (base year)]]</f>
        <v>1.0496875963253878</v>
      </c>
      <c r="P4958" s="77">
        <v>7270.5588159502458</v>
      </c>
      <c r="Q4958" s="4">
        <v>3143.4984637041766</v>
      </c>
      <c r="R4958" s="46">
        <v>7627.7404895840227</v>
      </c>
      <c r="S4958" s="110">
        <v>7623.9311406525485</v>
      </c>
      <c r="T4958" s="46">
        <v>7647.4802262532248</v>
      </c>
      <c r="U4958" s="110">
        <f>$L$1*gp_need_index[[#This Row],[Normalised weighted population 2025/26]]</f>
        <v>3098.742114027747</v>
      </c>
      <c r="V4958" s="4">
        <f>$M$1*gp_need_index[[#This Row],[Normalised travel time adjusted wp 2025/26]]</f>
        <v>4540.718915266667</v>
      </c>
      <c r="W4958" s="115">
        <v>7639.4610292944144</v>
      </c>
      <c r="X4958" s="43">
        <f>gp_need_index[[#This Row],[Combined weighted population 2025/26]]/gp_need_index[[#This Row],[Registered population 2025/26]]</f>
        <v>1.0507391828720052</v>
      </c>
    </row>
    <row r="4959" spans="1:24" ht="13">
      <c r="A4959" s="8" t="s">
        <v>4182</v>
      </c>
      <c r="B4959" s="3" t="s">
        <v>8105</v>
      </c>
      <c r="C4959" s="74" t="s">
        <v>6397</v>
      </c>
      <c r="D4959" s="74" t="s">
        <v>6798</v>
      </c>
      <c r="E4959" s="74" t="s">
        <v>6491</v>
      </c>
      <c r="F4959" s="41">
        <v>0.99950059274608571</v>
      </c>
      <c r="G4959" s="110">
        <v>13198.666666666668</v>
      </c>
      <c r="H4959" s="4">
        <v>3716.7284155295442</v>
      </c>
      <c r="I4959" s="46">
        <v>9109.9583466808435</v>
      </c>
      <c r="J4959" s="110">
        <v>9105.4087673996546</v>
      </c>
      <c r="K4959" s="46">
        <v>9133.6526884079012</v>
      </c>
      <c r="L4959" s="110">
        <f>$L$1*gp_need_index[[#This Row],[Normalised weighted population (base year)]]</f>
        <v>3700.8877824890446</v>
      </c>
      <c r="M4959" s="4">
        <f>$M$1*gp_need_index[[#This Row],[Normalised travel time adjusted wp (base year)]]</f>
        <v>5423.1391648918698</v>
      </c>
      <c r="N4959" s="115">
        <v>9124.0269473809149</v>
      </c>
      <c r="O4959" s="43">
        <f>gp_need_index[[#This Row],[Combined weighted population (base year)]]/gp_need_index[[#This Row],[Registered population (base year)]]</f>
        <v>0.6912839893459628</v>
      </c>
      <c r="P4959" s="77">
        <v>13325.906597982354</v>
      </c>
      <c r="Q4959" s="4">
        <v>3788.616346889261</v>
      </c>
      <c r="R4959" s="46">
        <v>9193.127543194074</v>
      </c>
      <c r="S4959" s="110">
        <v>9188.5364286128442</v>
      </c>
      <c r="T4959" s="46">
        <v>9216.9183259451202</v>
      </c>
      <c r="U4959" s="110">
        <f>$L$1*gp_need_index[[#This Row],[Normalised weighted population 2025/26]]</f>
        <v>3734.6749691634373</v>
      </c>
      <c r="V4959" s="4">
        <f>$M$1*gp_need_index[[#This Row],[Normalised travel time adjusted wp 2025/26]]</f>
        <v>5472.578436935888</v>
      </c>
      <c r="W4959" s="115">
        <v>9207.2534060993257</v>
      </c>
      <c r="X4959" s="43">
        <f>gp_need_index[[#This Row],[Combined weighted population 2025/26]]/gp_need_index[[#This Row],[Registered population 2025/26]]</f>
        <v>0.69092885638965651</v>
      </c>
    </row>
    <row r="4960" spans="1:24" ht="13">
      <c r="A4960" s="8" t="s">
        <v>4201</v>
      </c>
      <c r="B4960" s="3" t="s">
        <v>8104</v>
      </c>
      <c r="C4960" s="74" t="s">
        <v>6397</v>
      </c>
      <c r="D4960" s="74" t="s">
        <v>6798</v>
      </c>
      <c r="E4960" s="74" t="s">
        <v>6491</v>
      </c>
      <c r="F4960" s="41">
        <v>0.99950059274608571</v>
      </c>
      <c r="G4960" s="110">
        <v>3302.7500000000009</v>
      </c>
      <c r="H4960" s="4">
        <v>1410.6976609924636</v>
      </c>
      <c r="I4960" s="46">
        <v>3457.7175124511814</v>
      </c>
      <c r="J4960" s="110">
        <v>3455.9907032434767</v>
      </c>
      <c r="K4960" s="46">
        <v>3466.7107852212484</v>
      </c>
      <c r="L4960" s="110">
        <f>$L$1*gp_need_index[[#This Row],[Normalised weighted population (base year)]]</f>
        <v>1404.6852916502476</v>
      </c>
      <c r="M4960" s="4">
        <f>$M$1*gp_need_index[[#This Row],[Normalised travel time adjusted wp (base year)]]</f>
        <v>2058.3720088839432</v>
      </c>
      <c r="N4960" s="115">
        <v>3463.0573005341907</v>
      </c>
      <c r="O4960" s="43">
        <f>gp_need_index[[#This Row],[Combined weighted population (base year)]]/gp_need_index[[#This Row],[Registered population (base year)]]</f>
        <v>1.0485375219239088</v>
      </c>
      <c r="P4960" s="77">
        <v>3330.9003423012109</v>
      </c>
      <c r="Q4960" s="4">
        <v>1438.9287222831838</v>
      </c>
      <c r="R4960" s="46">
        <v>3491.5795262236002</v>
      </c>
      <c r="S4960" s="110">
        <v>3489.8358060805854</v>
      </c>
      <c r="T4960" s="46">
        <v>3500.6153423347209</v>
      </c>
      <c r="U4960" s="110">
        <f>$L$1*gp_need_index[[#This Row],[Normalised weighted population 2025/26]]</f>
        <v>1418.4416128420432</v>
      </c>
      <c r="V4960" s="4">
        <f>$M$1*gp_need_index[[#This Row],[Normalised travel time adjusted wp 2025/26]]</f>
        <v>2078.5029617264731</v>
      </c>
      <c r="W4960" s="115">
        <v>3496.9445745685161</v>
      </c>
      <c r="X4960" s="43">
        <f>gp_need_index[[#This Row],[Combined weighted population 2025/26]]/gp_need_index[[#This Row],[Registered population 2025/26]]</f>
        <v>1.0498496548091232</v>
      </c>
    </row>
    <row r="4961" spans="1:24" ht="13">
      <c r="A4961" s="8" t="s">
        <v>4220</v>
      </c>
      <c r="B4961" s="3" t="s">
        <v>8103</v>
      </c>
      <c r="C4961" s="74" t="s">
        <v>6397</v>
      </c>
      <c r="D4961" s="74" t="s">
        <v>6798</v>
      </c>
      <c r="E4961" s="74" t="s">
        <v>6491</v>
      </c>
      <c r="F4961" s="41">
        <v>0.99950059274608571</v>
      </c>
      <c r="G4961" s="110">
        <v>21151</v>
      </c>
      <c r="H4961" s="4">
        <v>5566.4284043688504</v>
      </c>
      <c r="I4961" s="46">
        <v>13643.700920331139</v>
      </c>
      <c r="J4961" s="110">
        <v>13636.887157121289</v>
      </c>
      <c r="K4961" s="46">
        <v>13679.18719806433</v>
      </c>
      <c r="L4961" s="110">
        <f>$L$1*gp_need_index[[#This Row],[Normalised weighted population (base year)]]</f>
        <v>5542.7043815612124</v>
      </c>
      <c r="M4961" s="4">
        <f>$M$1*gp_need_index[[#This Row],[Normalised travel time adjusted wp (base year)]]</f>
        <v>8122.0666439246088</v>
      </c>
      <c r="N4961" s="115">
        <v>13664.771025485821</v>
      </c>
      <c r="O4961" s="43">
        <f>gp_need_index[[#This Row],[Combined weighted population (base year)]]/gp_need_index[[#This Row],[Registered population (base year)]]</f>
        <v>0.64605791808830892</v>
      </c>
      <c r="P4961" s="77">
        <v>21415.572555958133</v>
      </c>
      <c r="Q4961" s="4">
        <v>5677.9160163900106</v>
      </c>
      <c r="R4961" s="46">
        <v>13777.53811390169</v>
      </c>
      <c r="S4961" s="110">
        <v>13770.657511426527</v>
      </c>
      <c r="T4961" s="46">
        <v>13813.192836907761</v>
      </c>
      <c r="U4961" s="110">
        <f>$L$1*gp_need_index[[#This Row],[Normalised weighted population 2025/26]]</f>
        <v>5597.0752596353514</v>
      </c>
      <c r="V4961" s="4">
        <f>$M$1*gp_need_index[[#This Row],[Normalised travel time adjusted wp 2025/26]]</f>
        <v>8201.6329744081959</v>
      </c>
      <c r="W4961" s="115">
        <v>13798.708234043548</v>
      </c>
      <c r="X4961" s="43">
        <f>gp_need_index[[#This Row],[Combined weighted population 2025/26]]/gp_need_index[[#This Row],[Registered population 2025/26]]</f>
        <v>0.64433057757330614</v>
      </c>
    </row>
    <row r="4962" spans="1:24" ht="13">
      <c r="A4962" s="8" t="s">
        <v>4218</v>
      </c>
      <c r="B4962" s="3" t="s">
        <v>8102</v>
      </c>
      <c r="C4962" s="74" t="s">
        <v>6397</v>
      </c>
      <c r="D4962" s="74" t="s">
        <v>6798</v>
      </c>
      <c r="E4962" s="74" t="s">
        <v>6491</v>
      </c>
      <c r="F4962" s="41">
        <v>0.99950059274608571</v>
      </c>
      <c r="G4962" s="110">
        <v>5855.416666666667</v>
      </c>
      <c r="H4962" s="4">
        <v>2199.6878464742194</v>
      </c>
      <c r="I4962" s="46">
        <v>5391.5870132860218</v>
      </c>
      <c r="J4962" s="110">
        <v>5388.8944156214766</v>
      </c>
      <c r="K4962" s="46">
        <v>5405.610140536709</v>
      </c>
      <c r="L4962" s="110">
        <f>$L$1*gp_need_index[[#This Row],[Normalised weighted population (base year)]]</f>
        <v>2190.3128144341986</v>
      </c>
      <c r="M4962" s="4">
        <f>$M$1*gp_need_index[[#This Row],[Normalised travel time adjusted wp (base year)]]</f>
        <v>3209.6004811401767</v>
      </c>
      <c r="N4962" s="115">
        <v>5399.9132955743753</v>
      </c>
      <c r="O4962" s="43">
        <f>gp_need_index[[#This Row],[Combined weighted population (base year)]]/gp_need_index[[#This Row],[Registered population (base year)]]</f>
        <v>0.92220820532117698</v>
      </c>
      <c r="P4962" s="77">
        <v>5909.5757650402265</v>
      </c>
      <c r="Q4962" s="4">
        <v>2243.5359345559259</v>
      </c>
      <c r="R4962" s="46">
        <v>5443.9695407655909</v>
      </c>
      <c r="S4962" s="110">
        <v>5441.2507828868438</v>
      </c>
      <c r="T4962" s="46">
        <v>5458.0579232055306</v>
      </c>
      <c r="U4962" s="110">
        <f>$L$1*gp_need_index[[#This Row],[Normalised weighted population 2025/26]]</f>
        <v>2211.5930276456747</v>
      </c>
      <c r="V4962" s="4">
        <f>$M$1*gp_need_index[[#This Row],[Normalised travel time adjusted wp 2025/26]]</f>
        <v>3240.7415409118075</v>
      </c>
      <c r="W4962" s="115">
        <v>5452.3345685574823</v>
      </c>
      <c r="X4962" s="43">
        <f>gp_need_index[[#This Row],[Combined weighted population 2025/26]]/gp_need_index[[#This Row],[Registered population 2025/26]]</f>
        <v>0.92262706924113158</v>
      </c>
    </row>
    <row r="4963" spans="1:24" ht="13">
      <c r="A4963" s="8" t="s">
        <v>4192</v>
      </c>
      <c r="B4963" s="3" t="s">
        <v>8101</v>
      </c>
      <c r="C4963" s="74" t="s">
        <v>6397</v>
      </c>
      <c r="D4963" s="74" t="s">
        <v>6798</v>
      </c>
      <c r="E4963" s="74" t="s">
        <v>6491</v>
      </c>
      <c r="F4963" s="41">
        <v>0.99950059274608571</v>
      </c>
      <c r="G4963" s="110">
        <v>12432.333333333334</v>
      </c>
      <c r="H4963" s="4">
        <v>4587.3540781477686</v>
      </c>
      <c r="I4963" s="46">
        <v>11243.92204681668</v>
      </c>
      <c r="J4963" s="110">
        <v>11238.306750584054</v>
      </c>
      <c r="K4963" s="46">
        <v>11273.166673541757</v>
      </c>
      <c r="L4963" s="110">
        <f>$L$1*gp_need_index[[#This Row],[Normalised weighted population (base year)]]</f>
        <v>4567.8028533999077</v>
      </c>
      <c r="M4963" s="4">
        <f>$M$1*gp_need_index[[#This Row],[Normalised travel time adjusted wp (base year)]]</f>
        <v>6693.4832958154429</v>
      </c>
      <c r="N4963" s="115">
        <v>11261.28614921535</v>
      </c>
      <c r="O4963" s="43">
        <f>gp_need_index[[#This Row],[Combined weighted population (base year)]]/gp_need_index[[#This Row],[Registered population (base year)]]</f>
        <v>0.90580632350178425</v>
      </c>
      <c r="P4963" s="77">
        <v>12537.886799359359</v>
      </c>
      <c r="Q4963" s="4">
        <v>4675.2694299513141</v>
      </c>
      <c r="R4963" s="46">
        <v>11344.602945513019</v>
      </c>
      <c r="S4963" s="110">
        <v>11338.937368509252</v>
      </c>
      <c r="T4963" s="46">
        <v>11373.961505242061</v>
      </c>
      <c r="U4963" s="110">
        <f>$L$1*gp_need_index[[#This Row],[Normalised weighted population 2025/26]]</f>
        <v>4608.7041060440606</v>
      </c>
      <c r="V4963" s="4">
        <f>$M$1*gp_need_index[[#This Row],[Normalised travel time adjusted wp 2025/26]]</f>
        <v>6753.3305899988927</v>
      </c>
      <c r="W4963" s="115">
        <v>11362.034696042952</v>
      </c>
      <c r="X4963" s="43">
        <f>gp_need_index[[#This Row],[Combined weighted population 2025/26]]/gp_need_index[[#This Row],[Registered population 2025/26]]</f>
        <v>0.90621608552276223</v>
      </c>
    </row>
    <row r="4964" spans="1:24" ht="13">
      <c r="A4964" s="8" t="s">
        <v>4229</v>
      </c>
      <c r="B4964" s="3" t="s">
        <v>8100</v>
      </c>
      <c r="C4964" s="74" t="s">
        <v>6397</v>
      </c>
      <c r="D4964" s="74" t="s">
        <v>6798</v>
      </c>
      <c r="E4964" s="74" t="s">
        <v>6491</v>
      </c>
      <c r="F4964" s="41">
        <v>0.99950059274608571</v>
      </c>
      <c r="G4964" s="110">
        <v>4372.9166666666679</v>
      </c>
      <c r="H4964" s="4">
        <v>1616.3204638936579</v>
      </c>
      <c r="I4964" s="46">
        <v>3961.7132205397306</v>
      </c>
      <c r="J4964" s="110">
        <v>3959.7347122194651</v>
      </c>
      <c r="K4964" s="46">
        <v>3972.0173496366842</v>
      </c>
      <c r="L4964" s="110">
        <f>$L$1*gp_need_index[[#This Row],[Normalised weighted population (base year)]]</f>
        <v>1609.4317336766717</v>
      </c>
      <c r="M4964" s="4">
        <f>$M$1*gp_need_index[[#This Row],[Normalised travel time adjusted wp (base year)]]</f>
        <v>2358.3996006092398</v>
      </c>
      <c r="N4964" s="115">
        <v>3967.8313342859115</v>
      </c>
      <c r="O4964" s="43">
        <f>gp_need_index[[#This Row],[Combined weighted population (base year)]]/gp_need_index[[#This Row],[Registered population (base year)]]</f>
        <v>0.90736495495818814</v>
      </c>
      <c r="P4964" s="77">
        <v>4410.2624911435232</v>
      </c>
      <c r="Q4964" s="4">
        <v>1646.6292471807292</v>
      </c>
      <c r="R4964" s="46">
        <v>3995.5675897653909</v>
      </c>
      <c r="S4964" s="110">
        <v>3993.5721743275571</v>
      </c>
      <c r="T4964" s="46">
        <v>4005.9076704450713</v>
      </c>
      <c r="U4964" s="110">
        <f>$L$1*gp_need_index[[#This Row],[Normalised weighted population 2025/26]]</f>
        <v>1623.184949298867</v>
      </c>
      <c r="V4964" s="4">
        <f>$M$1*gp_need_index[[#This Row],[Normalised travel time adjusted wp 2025/26]]</f>
        <v>2378.5221005943745</v>
      </c>
      <c r="W4964" s="115">
        <v>4001.7070498932417</v>
      </c>
      <c r="X4964" s="43">
        <f>gp_need_index[[#This Row],[Combined weighted population 2025/26]]/gp_need_index[[#This Row],[Registered population 2025/26]]</f>
        <v>0.90736255674787547</v>
      </c>
    </row>
    <row r="4965" spans="1:24" ht="13">
      <c r="A4965" s="8" t="s">
        <v>4202</v>
      </c>
      <c r="B4965" s="3" t="s">
        <v>7257</v>
      </c>
      <c r="C4965" s="74" t="s">
        <v>6397</v>
      </c>
      <c r="D4965" s="74" t="s">
        <v>6798</v>
      </c>
      <c r="E4965" s="74" t="s">
        <v>6491</v>
      </c>
      <c r="F4965" s="41">
        <v>0.99950059274608571</v>
      </c>
      <c r="G4965" s="110">
        <v>10438.666666666668</v>
      </c>
      <c r="H4965" s="4">
        <v>5524.6341480540987</v>
      </c>
      <c r="I4965" s="46">
        <v>13541.260308160759</v>
      </c>
      <c r="J4965" s="110">
        <v>13534.497704535723</v>
      </c>
      <c r="K4965" s="46">
        <v>13576.480145282574</v>
      </c>
      <c r="L4965" s="110">
        <f>$L$1*gp_need_index[[#This Row],[Normalised weighted population (base year)]]</f>
        <v>5501.0882516531992</v>
      </c>
      <c r="M4965" s="4">
        <f>$M$1*gp_need_index[[#This Row],[Normalised travel time adjusted wp (base year)]]</f>
        <v>8061.0839615900513</v>
      </c>
      <c r="N4965" s="115">
        <v>13562.172213243251</v>
      </c>
      <c r="O4965" s="43">
        <f>gp_need_index[[#This Row],[Combined weighted population (base year)]]/gp_need_index[[#This Row],[Registered population (base year)]]</f>
        <v>1.2992245701791336</v>
      </c>
      <c r="P4965" s="77">
        <v>10538.410218319463</v>
      </c>
      <c r="Q4965" s="4">
        <v>5639.9749731706306</v>
      </c>
      <c r="R4965" s="46">
        <v>13685.473672031247</v>
      </c>
      <c r="S4965" s="110">
        <v>13678.639047206181</v>
      </c>
      <c r="T4965" s="46">
        <v>13720.890142590004</v>
      </c>
      <c r="U4965" s="110">
        <f>$L$1*gp_need_index[[#This Row],[Normalised weighted population 2025/26]]</f>
        <v>5559.6744115574747</v>
      </c>
      <c r="V4965" s="4">
        <f>$M$1*gp_need_index[[#This Row],[Normalised travel time adjusted wp 2025/26]]</f>
        <v>8146.8279173673282</v>
      </c>
      <c r="W4965" s="115">
        <v>13706.502328924802</v>
      </c>
      <c r="X4965" s="43">
        <f>gp_need_index[[#This Row],[Combined weighted population 2025/26]]/gp_need_index[[#This Row],[Registered population 2025/26]]</f>
        <v>1.3006233430824397</v>
      </c>
    </row>
    <row r="4966" spans="1:24" ht="13">
      <c r="A4966" s="8" t="s">
        <v>4212</v>
      </c>
      <c r="B4966" s="3" t="s">
        <v>8099</v>
      </c>
      <c r="C4966" s="74" t="s">
        <v>6397</v>
      </c>
      <c r="D4966" s="74" t="s">
        <v>6798</v>
      </c>
      <c r="E4966" s="74" t="s">
        <v>6491</v>
      </c>
      <c r="F4966" s="41">
        <v>0.99950059274608571</v>
      </c>
      <c r="G4966" s="110">
        <v>8356.75</v>
      </c>
      <c r="H4966" s="4">
        <v>3575.60867723001</v>
      </c>
      <c r="I4966" s="46">
        <v>8764.0641101173969</v>
      </c>
      <c r="J4966" s="110">
        <v>8759.6872729270344</v>
      </c>
      <c r="K4966" s="46">
        <v>8786.8588059920075</v>
      </c>
      <c r="L4966" s="110">
        <f>$L$1*gp_need_index[[#This Row],[Normalised weighted population (base year)]]</f>
        <v>3560.3694941043959</v>
      </c>
      <c r="M4966" s="4">
        <f>$M$1*gp_need_index[[#This Row],[Normalised travel time adjusted wp (base year)]]</f>
        <v>5217.2290487494556</v>
      </c>
      <c r="N4966" s="115">
        <v>8777.5985428538515</v>
      </c>
      <c r="O4966" s="43">
        <f>gp_need_index[[#This Row],[Combined weighted population (base year)]]/gp_need_index[[#This Row],[Registered population (base year)]]</f>
        <v>1.0503603126638767</v>
      </c>
      <c r="P4966" s="77">
        <v>8426.2568414128473</v>
      </c>
      <c r="Q4966" s="4">
        <v>3645.6779286702604</v>
      </c>
      <c r="R4966" s="46">
        <v>8846.2855858159874</v>
      </c>
      <c r="S4966" s="110">
        <v>8841.8676866242331</v>
      </c>
      <c r="T4966" s="46">
        <v>8869.1787804917913</v>
      </c>
      <c r="U4966" s="110">
        <f>$L$1*gp_need_index[[#This Row],[Normalised weighted population 2025/26]]</f>
        <v>3593.771672609636</v>
      </c>
      <c r="V4966" s="4">
        <f>$M$1*gp_need_index[[#This Row],[Normalised travel time adjusted wp 2025/26]]</f>
        <v>5266.1068299606104</v>
      </c>
      <c r="W4966" s="115">
        <v>8859.8785025702455</v>
      </c>
      <c r="X4966" s="43">
        <f>gp_need_index[[#This Row],[Combined weighted population 2025/26]]/gp_need_index[[#This Row],[Registered population 2025/26]]</f>
        <v>1.0514607695111144</v>
      </c>
    </row>
    <row r="4967" spans="1:24" ht="13">
      <c r="A4967" s="8" t="s">
        <v>4206</v>
      </c>
      <c r="B4967" s="3" t="s">
        <v>8098</v>
      </c>
      <c r="C4967" s="74" t="s">
        <v>6397</v>
      </c>
      <c r="D4967" s="74" t="s">
        <v>6798</v>
      </c>
      <c r="E4967" s="74" t="s">
        <v>6491</v>
      </c>
      <c r="F4967" s="41">
        <v>0.99950059274608571</v>
      </c>
      <c r="G4967" s="110">
        <v>3888</v>
      </c>
      <c r="H4967" s="4">
        <v>1458.6498297563949</v>
      </c>
      <c r="I4967" s="46">
        <v>3575.2515938350061</v>
      </c>
      <c r="J4967" s="110">
        <v>3573.4660872544764</v>
      </c>
      <c r="K4967" s="46">
        <v>3584.5505642364901</v>
      </c>
      <c r="L4967" s="110">
        <f>$L$1*gp_need_index[[#This Row],[Normalised weighted population (base year)]]</f>
        <v>1452.4330890897334</v>
      </c>
      <c r="M4967" s="4">
        <f>$M$1*gp_need_index[[#This Row],[Normalised travel time adjusted wp (base year)]]</f>
        <v>2128.3398018974472</v>
      </c>
      <c r="N4967" s="115">
        <v>3580.7728909871803</v>
      </c>
      <c r="O4967" s="43">
        <f>gp_need_index[[#This Row],[Combined weighted population (base year)]]/gp_need_index[[#This Row],[Registered population (base year)]]</f>
        <v>0.92098068183826653</v>
      </c>
      <c r="P4967" s="77">
        <v>3922.0476663639874</v>
      </c>
      <c r="Q4967" s="4">
        <v>1488.2695170575689</v>
      </c>
      <c r="R4967" s="46">
        <v>3611.3056156218904</v>
      </c>
      <c r="S4967" s="110">
        <v>3609.5021034013475</v>
      </c>
      <c r="T4967" s="46">
        <v>3620.6512694209064</v>
      </c>
      <c r="U4967" s="110">
        <f>$L$1*gp_need_index[[#This Row],[Normalised weighted population 2025/26]]</f>
        <v>1467.0799056461767</v>
      </c>
      <c r="V4967" s="4">
        <f>$M$1*gp_need_index[[#This Row],[Normalised travel time adjusted wp 2025/26]]</f>
        <v>2149.774725563233</v>
      </c>
      <c r="W4967" s="115">
        <v>3616.8546312094095</v>
      </c>
      <c r="X4967" s="43">
        <f>gp_need_index[[#This Row],[Combined weighted population 2025/26]]/gp_need_index[[#This Row],[Registered population 2025/26]]</f>
        <v>0.92218528148651668</v>
      </c>
    </row>
    <row r="4968" spans="1:24" ht="13">
      <c r="A4968" s="8" t="s">
        <v>4187</v>
      </c>
      <c r="B4968" s="3" t="s">
        <v>8097</v>
      </c>
      <c r="C4968" s="74" t="s">
        <v>6397</v>
      </c>
      <c r="D4968" s="74" t="s">
        <v>6798</v>
      </c>
      <c r="E4968" s="74" t="s">
        <v>6491</v>
      </c>
      <c r="F4968" s="41">
        <v>0.99950059274608571</v>
      </c>
      <c r="G4968" s="110">
        <v>2755.1666666666665</v>
      </c>
      <c r="H4968" s="4">
        <v>1653.1559159745136</v>
      </c>
      <c r="I4968" s="46">
        <v>4051.9994606469309</v>
      </c>
      <c r="J4968" s="110">
        <v>4049.9758627234269</v>
      </c>
      <c r="K4968" s="46">
        <v>4062.5384177139958</v>
      </c>
      <c r="L4968" s="110">
        <f>$L$1*gp_need_index[[#This Row],[Normalised weighted population (base year)]]</f>
        <v>1646.1101936897574</v>
      </c>
      <c r="M4968" s="4">
        <f>$M$1*gp_need_index[[#This Row],[Normalised travel time adjusted wp (base year)]]</f>
        <v>2412.1468106559887</v>
      </c>
      <c r="N4968" s="115">
        <v>4058.2570043457463</v>
      </c>
      <c r="O4968" s="43">
        <f>gp_need_index[[#This Row],[Combined weighted population (base year)]]/gp_need_index[[#This Row],[Registered population (base year)]]</f>
        <v>1.4729624357918141</v>
      </c>
      <c r="P4968" s="77">
        <v>2784.2946561652975</v>
      </c>
      <c r="Q4968" s="4">
        <v>1689.3334465721578</v>
      </c>
      <c r="R4968" s="46">
        <v>4099.1898929204026</v>
      </c>
      <c r="S4968" s="110">
        <v>4097.1427277527064</v>
      </c>
      <c r="T4968" s="46">
        <v>4109.7981364957841</v>
      </c>
      <c r="U4968" s="110">
        <f>$L$1*gp_need_index[[#This Row],[Normalised weighted population 2025/26]]</f>
        <v>1665.2811369152992</v>
      </c>
      <c r="V4968" s="4">
        <f>$M$1*gp_need_index[[#This Row],[Normalised travel time adjusted wp 2025/26]]</f>
        <v>2440.2074388176629</v>
      </c>
      <c r="W4968" s="115">
        <v>4105.4885757329621</v>
      </c>
      <c r="X4968" s="43">
        <f>gp_need_index[[#This Row],[Combined weighted population 2025/26]]/gp_need_index[[#This Row],[Registered population 2025/26]]</f>
        <v>1.474516559029458</v>
      </c>
    </row>
    <row r="4969" spans="1:24" ht="13">
      <c r="A4969" s="8" t="s">
        <v>4176</v>
      </c>
      <c r="B4969" s="3" t="s">
        <v>8096</v>
      </c>
      <c r="C4969" s="74" t="s">
        <v>6397</v>
      </c>
      <c r="D4969" s="74" t="s">
        <v>6798</v>
      </c>
      <c r="E4969" s="74" t="s">
        <v>6491</v>
      </c>
      <c r="F4969" s="41">
        <v>0.99950059274608571</v>
      </c>
      <c r="G4969" s="110">
        <v>4736.416666666667</v>
      </c>
      <c r="H4969" s="4">
        <v>2404.9011850031861</v>
      </c>
      <c r="I4969" s="46">
        <v>5894.579095885053</v>
      </c>
      <c r="J4969" s="110">
        <v>5891.6353003257964</v>
      </c>
      <c r="K4969" s="46">
        <v>5909.9104691054317</v>
      </c>
      <c r="L4969" s="110">
        <f>$L$1*gp_need_index[[#This Row],[Normalised weighted population (base year)]]</f>
        <v>2394.6515372185577</v>
      </c>
      <c r="M4969" s="4">
        <f>$M$1*gp_need_index[[#This Row],[Normalised travel time adjusted wp (base year)]]</f>
        <v>3509.0306167090389</v>
      </c>
      <c r="N4969" s="115">
        <v>5903.682153927597</v>
      </c>
      <c r="O4969" s="43">
        <f>gp_need_index[[#This Row],[Combined weighted population (base year)]]/gp_need_index[[#This Row],[Registered population (base year)]]</f>
        <v>1.2464448483757264</v>
      </c>
      <c r="P4969" s="77">
        <v>4783.2950397418235</v>
      </c>
      <c r="Q4969" s="4">
        <v>2457.0372993252668</v>
      </c>
      <c r="R4969" s="46">
        <v>5962.0334187779717</v>
      </c>
      <c r="S4969" s="110">
        <v>5959.055936040555</v>
      </c>
      <c r="T4969" s="46">
        <v>5977.4624924152267</v>
      </c>
      <c r="U4969" s="110">
        <f>$L$1*gp_need_index[[#This Row],[Normalised weighted population 2025/26]]</f>
        <v>2422.0546130582434</v>
      </c>
      <c r="V4969" s="4">
        <f>$M$1*gp_need_index[[#This Row],[Normalised travel time adjusted wp 2025/26]]</f>
        <v>3549.1398737365134</v>
      </c>
      <c r="W4969" s="115">
        <v>5971.1944867947568</v>
      </c>
      <c r="X4969" s="43">
        <f>gp_need_index[[#This Row],[Combined weighted population 2025/26]]/gp_need_index[[#This Row],[Registered population 2025/26]]</f>
        <v>1.2483433359605285</v>
      </c>
    </row>
    <row r="4970" spans="1:24" ht="13">
      <c r="A4970" s="8" t="s">
        <v>4175</v>
      </c>
      <c r="B4970" s="3" t="s">
        <v>8095</v>
      </c>
      <c r="C4970" s="74" t="s">
        <v>6397</v>
      </c>
      <c r="D4970" s="74" t="s">
        <v>6798</v>
      </c>
      <c r="E4970" s="74" t="s">
        <v>6491</v>
      </c>
      <c r="F4970" s="41">
        <v>0.99950059274608571</v>
      </c>
      <c r="G4970" s="110">
        <v>4117.75</v>
      </c>
      <c r="H4970" s="4">
        <v>1806.131700117071</v>
      </c>
      <c r="I4970" s="46">
        <v>4426.9536853803465</v>
      </c>
      <c r="J4970" s="110">
        <v>4424.742832597125</v>
      </c>
      <c r="K4970" s="46">
        <v>4438.4678712239602</v>
      </c>
      <c r="L4970" s="110">
        <f>$L$1*gp_need_index[[#This Row],[Normalised weighted population (base year)]]</f>
        <v>1798.4339976524984</v>
      </c>
      <c r="M4970" s="4">
        <f>$M$1*gp_need_index[[#This Row],[Normalised travel time adjusted wp (base year)]]</f>
        <v>2635.3562770235626</v>
      </c>
      <c r="N4970" s="115">
        <v>4433.790274676061</v>
      </c>
      <c r="O4970" s="43">
        <f>gp_need_index[[#This Row],[Combined weighted population (base year)]]/gp_need_index[[#This Row],[Registered population (base year)]]</f>
        <v>1.0767507193676307</v>
      </c>
      <c r="P4970" s="77">
        <v>4154.0077948261542</v>
      </c>
      <c r="Q4970" s="4">
        <v>1842.0487783072615</v>
      </c>
      <c r="R4970" s="46">
        <v>4469.7556599173004</v>
      </c>
      <c r="S4970" s="110">
        <v>4467.523431517513</v>
      </c>
      <c r="T4970" s="46">
        <v>4481.3228861257594</v>
      </c>
      <c r="U4970" s="110">
        <f>$L$1*gp_need_index[[#This Row],[Normalised weighted population 2025/26]]</f>
        <v>1815.8221457210277</v>
      </c>
      <c r="V4970" s="4">
        <f>$M$1*gp_need_index[[#This Row],[Normalised travel time adjusted wp 2025/26]]</f>
        <v>2660.8015963995595</v>
      </c>
      <c r="W4970" s="115">
        <v>4476.6237421205869</v>
      </c>
      <c r="X4970" s="43">
        <f>gp_need_index[[#This Row],[Combined weighted population 2025/26]]/gp_need_index[[#This Row],[Registered population 2025/26]]</f>
        <v>1.0776637799515574</v>
      </c>
    </row>
    <row r="4971" spans="1:24" ht="13">
      <c r="A4971" s="8" t="s">
        <v>4191</v>
      </c>
      <c r="B4971" s="3" t="s">
        <v>8094</v>
      </c>
      <c r="C4971" s="74" t="s">
        <v>6397</v>
      </c>
      <c r="D4971" s="74" t="s">
        <v>6798</v>
      </c>
      <c r="E4971" s="74" t="s">
        <v>6491</v>
      </c>
      <c r="F4971" s="41">
        <v>0.99950059274608571</v>
      </c>
      <c r="G4971" s="110">
        <v>10056.833333333332</v>
      </c>
      <c r="H4971" s="4">
        <v>3045.3956182485745</v>
      </c>
      <c r="I4971" s="46">
        <v>7464.4752399688314</v>
      </c>
      <c r="J4971" s="110">
        <v>7460.7474268873275</v>
      </c>
      <c r="K4971" s="46">
        <v>7483.8897993354421</v>
      </c>
      <c r="L4971" s="110">
        <f>$L$1*gp_need_index[[#This Row],[Normalised weighted population (base year)]]</f>
        <v>3032.4161941264738</v>
      </c>
      <c r="M4971" s="4">
        <f>$M$1*gp_need_index[[#This Row],[Normalised travel time adjusted wp (base year)]]</f>
        <v>4443.5865103586966</v>
      </c>
      <c r="N4971" s="115">
        <v>7476.0027044851704</v>
      </c>
      <c r="O4971" s="43">
        <f>gp_need_index[[#This Row],[Combined weighted population (base year)]]/gp_need_index[[#This Row],[Registered population (base year)]]</f>
        <v>0.74337542014403191</v>
      </c>
      <c r="P4971" s="77">
        <v>10140.55600553285</v>
      </c>
      <c r="Q4971" s="4">
        <v>3102.5654832983937</v>
      </c>
      <c r="R4971" s="46">
        <v>7528.4160726626842</v>
      </c>
      <c r="S4971" s="110">
        <v>7524.6563270655115</v>
      </c>
      <c r="T4971" s="46">
        <v>7547.8987688836014</v>
      </c>
      <c r="U4971" s="110">
        <f>$L$1*gp_need_index[[#This Row],[Normalised weighted population 2025/26]]</f>
        <v>3058.3919272213539</v>
      </c>
      <c r="V4971" s="4">
        <f>$M$1*gp_need_index[[#This Row],[Normalised travel time adjusted wp 2025/26]]</f>
        <v>4481.5920664602063</v>
      </c>
      <c r="W4971" s="115">
        <v>7539.9839936815606</v>
      </c>
      <c r="X4971" s="43">
        <f>gp_need_index[[#This Row],[Combined weighted population 2025/26]]/gp_need_index[[#This Row],[Registered population 2025/26]]</f>
        <v>0.74354739420280547</v>
      </c>
    </row>
    <row r="4972" spans="1:24" ht="13">
      <c r="A4972" s="8" t="s">
        <v>4181</v>
      </c>
      <c r="B4972" s="3" t="s">
        <v>8093</v>
      </c>
      <c r="C4972" s="74" t="s">
        <v>6397</v>
      </c>
      <c r="D4972" s="74" t="s">
        <v>6798</v>
      </c>
      <c r="E4972" s="74" t="s">
        <v>6491</v>
      </c>
      <c r="F4972" s="41">
        <v>0.99950059274608571</v>
      </c>
      <c r="G4972" s="110">
        <v>4759.083333333333</v>
      </c>
      <c r="H4972" s="4">
        <v>1318.2291436022563</v>
      </c>
      <c r="I4972" s="46">
        <v>3231.0707824172082</v>
      </c>
      <c r="J4972" s="110">
        <v>3229.4571622305584</v>
      </c>
      <c r="K4972" s="46">
        <v>3239.4745634609267</v>
      </c>
      <c r="L4972" s="110">
        <f>$L$1*gp_need_index[[#This Row],[Normalised weighted population (base year)]]</f>
        <v>1312.6108735021742</v>
      </c>
      <c r="M4972" s="4">
        <f>$M$1*gp_need_index[[#This Row],[Normalised travel time adjusted wp (base year)]]</f>
        <v>1923.4496841633536</v>
      </c>
      <c r="N4972" s="115">
        <v>3236.060557665528</v>
      </c>
      <c r="O4972" s="43">
        <f>gp_need_index[[#This Row],[Combined weighted population (base year)]]/gp_need_index[[#This Row],[Registered population (base year)]]</f>
        <v>0.67997560265433366</v>
      </c>
      <c r="P4972" s="77">
        <v>4800.5924901543513</v>
      </c>
      <c r="Q4972" s="4">
        <v>1341.6375879946829</v>
      </c>
      <c r="R4972" s="46">
        <v>3255.5013054582309</v>
      </c>
      <c r="S4972" s="110">
        <v>3253.8754844911577</v>
      </c>
      <c r="T4972" s="46">
        <v>3263.9261776184394</v>
      </c>
      <c r="U4972" s="110">
        <f>$L$1*gp_need_index[[#This Row],[Normalised weighted population 2025/26]]</f>
        <v>1322.5356855377067</v>
      </c>
      <c r="V4972" s="4">
        <f>$M$1*gp_need_index[[#This Row],[Normalised travel time adjusted wp 2025/26]]</f>
        <v>1937.9679180951878</v>
      </c>
      <c r="W4972" s="115">
        <v>3260.5036036328947</v>
      </c>
      <c r="X4972" s="43">
        <f>gp_need_index[[#This Row],[Combined weighted population 2025/26]]/gp_need_index[[#This Row],[Registered population 2025/26]]</f>
        <v>0.67918774824564654</v>
      </c>
    </row>
    <row r="4973" spans="1:24" ht="13">
      <c r="A4973" s="8" t="s">
        <v>4211</v>
      </c>
      <c r="B4973" s="3" t="s">
        <v>8092</v>
      </c>
      <c r="C4973" s="74" t="s">
        <v>6397</v>
      </c>
      <c r="D4973" s="74" t="s">
        <v>6798</v>
      </c>
      <c r="E4973" s="74" t="s">
        <v>6491</v>
      </c>
      <c r="F4973" s="41">
        <v>0.99950059274608571</v>
      </c>
      <c r="G4973" s="110">
        <v>7747.4166666666661</v>
      </c>
      <c r="H4973" s="4">
        <v>3115.7401075260709</v>
      </c>
      <c r="I4973" s="46">
        <v>7636.8944472907697</v>
      </c>
      <c r="J4973" s="110">
        <v>7633.080526806415</v>
      </c>
      <c r="K4973" s="46">
        <v>7656.757456525439</v>
      </c>
      <c r="L4973" s="110">
        <f>$L$1*gp_need_index[[#This Row],[Normalised weighted population (base year)]]</f>
        <v>3102.460876391865</v>
      </c>
      <c r="M4973" s="4">
        <f>$M$1*gp_need_index[[#This Row],[Normalised travel time adjusted wp (base year)]]</f>
        <v>4546.2273041388225</v>
      </c>
      <c r="N4973" s="115">
        <v>7648.6881805306875</v>
      </c>
      <c r="O4973" s="43">
        <f>gp_need_index[[#This Row],[Combined weighted population (base year)]]/gp_need_index[[#This Row],[Registered population (base year)]]</f>
        <v>0.98725659269614885</v>
      </c>
      <c r="P4973" s="77">
        <v>7814.8109775500343</v>
      </c>
      <c r="Q4973" s="4">
        <v>3177.2087078614727</v>
      </c>
      <c r="R4973" s="46">
        <v>7709.5388417198074</v>
      </c>
      <c r="S4973" s="110">
        <v>7705.6886420979181</v>
      </c>
      <c r="T4973" s="46">
        <v>7729.4902633477914</v>
      </c>
      <c r="U4973" s="110">
        <f>$L$1*gp_need_index[[#This Row],[Normalised weighted population 2025/26]]</f>
        <v>3131.9724001088416</v>
      </c>
      <c r="V4973" s="4">
        <f>$M$1*gp_need_index[[#This Row],[Normalised travel time adjusted wp 2025/26]]</f>
        <v>4589.4126700276993</v>
      </c>
      <c r="W4973" s="115">
        <v>7721.3850701365409</v>
      </c>
      <c r="X4973" s="43">
        <f>gp_need_index[[#This Row],[Combined weighted population 2025/26]]/gp_need_index[[#This Row],[Registered population 2025/26]]</f>
        <v>0.98804502019538509</v>
      </c>
    </row>
    <row r="4974" spans="1:24" ht="13">
      <c r="A4974" s="8" t="s">
        <v>4173</v>
      </c>
      <c r="B4974" s="3" t="s">
        <v>8091</v>
      </c>
      <c r="C4974" s="74" t="s">
        <v>6397</v>
      </c>
      <c r="D4974" s="74" t="s">
        <v>6798</v>
      </c>
      <c r="E4974" s="74" t="s">
        <v>6491</v>
      </c>
      <c r="F4974" s="41">
        <v>0.99950059274608571</v>
      </c>
      <c r="G4974" s="110">
        <v>5481.25</v>
      </c>
      <c r="H4974" s="4">
        <v>2219.4381815933089</v>
      </c>
      <c r="I4974" s="46">
        <v>5439.9964503371975</v>
      </c>
      <c r="J4974" s="110">
        <v>5437.2796766486308</v>
      </c>
      <c r="K4974" s="46">
        <v>5454.1454870268362</v>
      </c>
      <c r="L4974" s="110">
        <f>$L$1*gp_need_index[[#This Row],[Normalised weighted population (base year)]]</f>
        <v>2209.9789739622652</v>
      </c>
      <c r="M4974" s="4">
        <f>$M$1*gp_need_index[[#This Row],[Normalised travel time adjusted wp (base year)]]</f>
        <v>3238.4185178459375</v>
      </c>
      <c r="N4974" s="115">
        <v>5448.3974918082022</v>
      </c>
      <c r="O4974" s="43">
        <f>gp_need_index[[#This Row],[Combined weighted population (base year)]]/gp_need_index[[#This Row],[Registered population (base year)]]</f>
        <v>0.99400638391027629</v>
      </c>
      <c r="P4974" s="77">
        <v>5528.974276529314</v>
      </c>
      <c r="Q4974" s="4">
        <v>2262.6035931950641</v>
      </c>
      <c r="R4974" s="46">
        <v>5490.2374659841498</v>
      </c>
      <c r="S4974" s="110">
        <v>5487.4956015679254</v>
      </c>
      <c r="T4974" s="46">
        <v>5504.4455846239898</v>
      </c>
      <c r="U4974" s="110">
        <f>$L$1*gp_need_index[[#This Row],[Normalised weighted population 2025/26]]</f>
        <v>2230.3892057011835</v>
      </c>
      <c r="V4974" s="4">
        <f>$M$1*gp_need_index[[#This Row],[Normalised travel time adjusted wp 2025/26]]</f>
        <v>3268.2843818745987</v>
      </c>
      <c r="W4974" s="115">
        <v>5498.6735875757822</v>
      </c>
      <c r="X4974" s="43">
        <f>gp_need_index[[#This Row],[Combined weighted population 2025/26]]/gp_need_index[[#This Row],[Registered population 2025/26]]</f>
        <v>0.99451965456193936</v>
      </c>
    </row>
    <row r="4975" spans="1:24" ht="13">
      <c r="A4975" s="8" t="s">
        <v>4217</v>
      </c>
      <c r="B4975" s="3" t="s">
        <v>8090</v>
      </c>
      <c r="C4975" s="74" t="s">
        <v>6397</v>
      </c>
      <c r="D4975" s="74" t="s">
        <v>6798</v>
      </c>
      <c r="E4975" s="74" t="s">
        <v>6491</v>
      </c>
      <c r="F4975" s="41">
        <v>0.99950059274608571</v>
      </c>
      <c r="G4975" s="110">
        <v>8206.9166666666661</v>
      </c>
      <c r="H4975" s="4">
        <v>2274.9622331256264</v>
      </c>
      <c r="I4975" s="46">
        <v>5576.0897399584965</v>
      </c>
      <c r="J4975" s="110">
        <v>5573.3050002938844</v>
      </c>
      <c r="K4975" s="46">
        <v>5590.5927454357343</v>
      </c>
      <c r="L4975" s="110">
        <f>$L$1*gp_need_index[[#This Row],[Normalised weighted population (base year)]]</f>
        <v>2265.2663829350754</v>
      </c>
      <c r="M4975" s="4">
        <f>$M$1*gp_need_index[[#This Row],[Normalised travel time adjusted wp (base year)]]</f>
        <v>3319.4345687363507</v>
      </c>
      <c r="N4975" s="115">
        <v>5584.7009516714261</v>
      </c>
      <c r="O4975" s="43">
        <f>gp_need_index[[#This Row],[Combined weighted population (base year)]]/gp_need_index[[#This Row],[Registered population (base year)]]</f>
        <v>0.68048710356160069</v>
      </c>
      <c r="P4975" s="77">
        <v>8271.9668722868264</v>
      </c>
      <c r="Q4975" s="4">
        <v>2316.8530303269413</v>
      </c>
      <c r="R4975" s="46">
        <v>5621.8744408151651</v>
      </c>
      <c r="S4975" s="110">
        <v>5619.0668359388264</v>
      </c>
      <c r="T4975" s="46">
        <v>5636.4232211781764</v>
      </c>
      <c r="U4975" s="110">
        <f>$L$1*gp_need_index[[#This Row],[Normalised weighted population 2025/26]]</f>
        <v>2283.8662528331738</v>
      </c>
      <c r="V4975" s="4">
        <f>$M$1*gp_need_index[[#This Row],[Normalised travel time adjusted wp 2025/26]]</f>
        <v>3346.6465786981385</v>
      </c>
      <c r="W4975" s="115">
        <v>5630.5128315313123</v>
      </c>
      <c r="X4975" s="43">
        <f>gp_need_index[[#This Row],[Combined weighted population 2025/26]]/gp_need_index[[#This Row],[Registered population 2025/26]]</f>
        <v>0.68067400637144104</v>
      </c>
    </row>
    <row r="4976" spans="1:24" ht="13">
      <c r="A4976" s="8" t="s">
        <v>4219</v>
      </c>
      <c r="B4976" s="3" t="s">
        <v>8089</v>
      </c>
      <c r="C4976" s="74" t="s">
        <v>6397</v>
      </c>
      <c r="D4976" s="74" t="s">
        <v>6798</v>
      </c>
      <c r="E4976" s="74" t="s">
        <v>6491</v>
      </c>
      <c r="F4976" s="41">
        <v>0.99950059274608571</v>
      </c>
      <c r="G4976" s="110">
        <v>2970.666666666667</v>
      </c>
      <c r="H4976" s="4">
        <v>1379.0809825682063</v>
      </c>
      <c r="I4976" s="46">
        <v>3380.2228474382819</v>
      </c>
      <c r="J4976" s="110">
        <v>3378.5347396284242</v>
      </c>
      <c r="K4976" s="46">
        <v>3389.0145621984257</v>
      </c>
      <c r="L4976" s="110">
        <f>$L$1*gp_need_index[[#This Row],[Normalised weighted population (base year)]]</f>
        <v>1373.2033629695513</v>
      </c>
      <c r="M4976" s="4">
        <f>$M$1*gp_need_index[[#This Row],[Normalised travel time adjusted wp (base year)]]</f>
        <v>2012.239596757739</v>
      </c>
      <c r="N4976" s="115">
        <v>3385.4429597272901</v>
      </c>
      <c r="O4976" s="43">
        <f>gp_need_index[[#This Row],[Combined weighted population (base year)]]/gp_need_index[[#This Row],[Registered population (base year)]]</f>
        <v>1.1396239765688811</v>
      </c>
      <c r="P4976" s="77">
        <v>2998.3666038729798</v>
      </c>
      <c r="Q4976" s="4">
        <v>1406.7690222651595</v>
      </c>
      <c r="R4976" s="46">
        <v>3413.5435898957357</v>
      </c>
      <c r="S4976" s="110">
        <v>3411.8388414653891</v>
      </c>
      <c r="T4976" s="46">
        <v>3422.3774577580989</v>
      </c>
      <c r="U4976" s="110">
        <f>$L$1*gp_need_index[[#This Row],[Normalised weighted population 2025/26]]</f>
        <v>1386.7397946382191</v>
      </c>
      <c r="V4976" s="4">
        <f>$M$1*gp_need_index[[#This Row],[Normalised travel time adjusted wp 2025/26]]</f>
        <v>2032.0489361027192</v>
      </c>
      <c r="W4976" s="115">
        <v>3418.7887307409383</v>
      </c>
      <c r="X4976" s="43">
        <f>gp_need_index[[#This Row],[Combined weighted population 2025/26]]/gp_need_index[[#This Row],[Registered population 2025/26]]</f>
        <v>1.1402170522860349</v>
      </c>
    </row>
    <row r="4977" spans="1:24" ht="13">
      <c r="A4977" s="8" t="s">
        <v>4189</v>
      </c>
      <c r="B4977" s="3" t="s">
        <v>12848</v>
      </c>
      <c r="C4977" s="74" t="s">
        <v>6397</v>
      </c>
      <c r="D4977" s="74" t="s">
        <v>6798</v>
      </c>
      <c r="E4977" s="74" t="s">
        <v>6491</v>
      </c>
      <c r="F4977" s="41">
        <v>0.99950059274608571</v>
      </c>
      <c r="G4977" s="110">
        <v>4159.583333333333</v>
      </c>
      <c r="H4977" s="4">
        <v>801.06295119217907</v>
      </c>
      <c r="I4977" s="46">
        <v>1963.4606843853135</v>
      </c>
      <c r="J4977" s="110">
        <v>1962.4801178767559</v>
      </c>
      <c r="K4977" s="46">
        <v>1968.5675033907394</v>
      </c>
      <c r="L4977" s="110">
        <f>$L$1*gp_need_index[[#This Row],[Normalised weighted population (base year)]]</f>
        <v>797.64883457306985</v>
      </c>
      <c r="M4977" s="4">
        <f>$M$1*gp_need_index[[#This Row],[Normalised travel time adjusted wp (base year)]]</f>
        <v>1168.8440419812637</v>
      </c>
      <c r="N4977" s="115">
        <v>1966.4928765543336</v>
      </c>
      <c r="O4977" s="43">
        <f>gp_need_index[[#This Row],[Combined weighted population (base year)]]/gp_need_index[[#This Row],[Registered population (base year)]]</f>
        <v>0.47276198574881306</v>
      </c>
      <c r="P4977" s="77">
        <v>4196.1084305820486</v>
      </c>
      <c r="Q4977" s="4">
        <v>813.62504467427163</v>
      </c>
      <c r="R4977" s="46">
        <v>1974.2719038228825</v>
      </c>
      <c r="S4977" s="110">
        <v>1973.2859381129142</v>
      </c>
      <c r="T4977" s="46">
        <v>1979.3810980263409</v>
      </c>
      <c r="U4977" s="110">
        <f>$L$1*gp_need_index[[#This Row],[Normalised weighted population 2025/26]]</f>
        <v>802.04085354919221</v>
      </c>
      <c r="V4977" s="4">
        <f>$M$1*gp_need_index[[#This Row],[Normalised travel time adjusted wp 2025/26]]</f>
        <v>1175.2646527250927</v>
      </c>
      <c r="W4977" s="115">
        <v>1977.3055062742849</v>
      </c>
      <c r="X4977" s="43">
        <f>gp_need_index[[#This Row],[Combined weighted population 2025/26]]/gp_need_index[[#This Row],[Registered population 2025/26]]</f>
        <v>0.47122364423743213</v>
      </c>
    </row>
    <row r="4978" spans="1:24" ht="13">
      <c r="A4978" s="8" t="s">
        <v>4195</v>
      </c>
      <c r="B4978" s="3" t="s">
        <v>8088</v>
      </c>
      <c r="C4978" s="74" t="s">
        <v>6397</v>
      </c>
      <c r="D4978" s="74" t="s">
        <v>6798</v>
      </c>
      <c r="E4978" s="74" t="s">
        <v>6491</v>
      </c>
      <c r="F4978" s="41">
        <v>0.99950059274608571</v>
      </c>
      <c r="G4978" s="110">
        <v>3905.4999999999991</v>
      </c>
      <c r="H4978" s="4">
        <v>946.26236014293022</v>
      </c>
      <c r="I4978" s="46">
        <v>2319.3544758114376</v>
      </c>
      <c r="J4978" s="110">
        <v>2318.1961733618186</v>
      </c>
      <c r="K4978" s="46">
        <v>2325.3869487871325</v>
      </c>
      <c r="L4978" s="110">
        <f>$L$1*gp_need_index[[#This Row],[Normalised weighted population (base year)]]</f>
        <v>942.22940612228365</v>
      </c>
      <c r="M4978" s="4">
        <f>$M$1*gp_need_index[[#This Row],[Normalised travel time adjusted wp (base year)]]</f>
        <v>1380.7068722353756</v>
      </c>
      <c r="N4978" s="115">
        <v>2322.9362783576594</v>
      </c>
      <c r="O4978" s="43">
        <f>gp_need_index[[#This Row],[Combined weighted population (base year)]]/gp_need_index[[#This Row],[Registered population (base year)]]</f>
        <v>0.59478588614970174</v>
      </c>
      <c r="P4978" s="77">
        <v>3938.2464327978478</v>
      </c>
      <c r="Q4978" s="4">
        <v>961.47981982368458</v>
      </c>
      <c r="R4978" s="46">
        <v>2333.0434661466525</v>
      </c>
      <c r="S4978" s="110">
        <v>2331.8783273159615</v>
      </c>
      <c r="T4978" s="46">
        <v>2339.0811209046278</v>
      </c>
      <c r="U4978" s="110">
        <f>$L$1*gp_need_index[[#This Row],[Normalised weighted population 2025/26]]</f>
        <v>947.79050916559947</v>
      </c>
      <c r="V4978" s="4">
        <f>$M$1*gp_need_index[[#This Row],[Normalised travel time adjusted wp 2025/26]]</f>
        <v>1388.837836229158</v>
      </c>
      <c r="W4978" s="115">
        <v>2336.6283453947576</v>
      </c>
      <c r="X4978" s="43">
        <f>gp_need_index[[#This Row],[Combined weighted population 2025/26]]/gp_need_index[[#This Row],[Registered population 2025/26]]</f>
        <v>0.59331694582015959</v>
      </c>
    </row>
    <row r="4979" spans="1:24" ht="13">
      <c r="A4979" s="8" t="s">
        <v>4178</v>
      </c>
      <c r="B4979" s="3" t="s">
        <v>8087</v>
      </c>
      <c r="C4979" s="74" t="s">
        <v>6397</v>
      </c>
      <c r="D4979" s="74" t="s">
        <v>6798</v>
      </c>
      <c r="E4979" s="74" t="s">
        <v>6491</v>
      </c>
      <c r="F4979" s="41">
        <v>0.99950059274608571</v>
      </c>
      <c r="G4979" s="110">
        <v>4290.166666666667</v>
      </c>
      <c r="H4979" s="4">
        <v>1545.6489834611466</v>
      </c>
      <c r="I4979" s="46">
        <v>3788.4925352864284</v>
      </c>
      <c r="J4979" s="110">
        <v>3786.6005346329061</v>
      </c>
      <c r="K4979" s="46">
        <v>3798.3461299292831</v>
      </c>
      <c r="L4979" s="110">
        <f>$L$1*gp_need_index[[#This Row],[Normalised weighted population (base year)]]</f>
        <v>1539.0614538869845</v>
      </c>
      <c r="M4979" s="4">
        <f>$M$1*gp_need_index[[#This Row],[Normalised travel time adjusted wp (base year)]]</f>
        <v>2255.2816886915793</v>
      </c>
      <c r="N4979" s="115">
        <v>3794.3431425785639</v>
      </c>
      <c r="O4979" s="43">
        <f>gp_need_index[[#This Row],[Combined weighted population (base year)]]/gp_need_index[[#This Row],[Registered population (base year)]]</f>
        <v>0.88442791093863415</v>
      </c>
      <c r="P4979" s="77">
        <v>4329.3140666099525</v>
      </c>
      <c r="Q4979" s="4">
        <v>1575.4719266022569</v>
      </c>
      <c r="R4979" s="46">
        <v>3822.903412711159</v>
      </c>
      <c r="S4979" s="110">
        <v>3820.9942270158376</v>
      </c>
      <c r="T4979" s="46">
        <v>3832.7966578709497</v>
      </c>
      <c r="U4979" s="110">
        <f>$L$1*gp_need_index[[#This Row],[Normalised weighted population 2025/26]]</f>
        <v>1553.0407489616227</v>
      </c>
      <c r="V4979" s="4">
        <f>$M$1*gp_need_index[[#This Row],[Normalised travel time adjusted wp 2025/26]]</f>
        <v>2275.7368136788446</v>
      </c>
      <c r="W4979" s="115">
        <v>3828.7775626404673</v>
      </c>
      <c r="X4979" s="43">
        <f>gp_need_index[[#This Row],[Combined weighted population 2025/26]]/gp_need_index[[#This Row],[Registered population 2025/26]]</f>
        <v>0.88438433981265119</v>
      </c>
    </row>
    <row r="4980" spans="1:24" ht="13">
      <c r="A4980" s="8" t="s">
        <v>4170</v>
      </c>
      <c r="B4980" s="3" t="s">
        <v>8086</v>
      </c>
      <c r="C4980" s="74" t="s">
        <v>6397</v>
      </c>
      <c r="D4980" s="74" t="s">
        <v>6798</v>
      </c>
      <c r="E4980" s="74" t="s">
        <v>6491</v>
      </c>
      <c r="F4980" s="41">
        <v>0.99950059274608571</v>
      </c>
      <c r="G4980" s="110">
        <v>3372.9999999999995</v>
      </c>
      <c r="H4980" s="4">
        <v>1340.2811214040607</v>
      </c>
      <c r="I4980" s="46">
        <v>3285.1217048351559</v>
      </c>
      <c r="J4980" s="110">
        <v>3283.4810912257699</v>
      </c>
      <c r="K4980" s="46">
        <v>3293.6660684125918</v>
      </c>
      <c r="L4980" s="110">
        <f>$L$1*gp_need_index[[#This Row],[Normalised weighted population (base year)]]</f>
        <v>1334.5688661511447</v>
      </c>
      <c r="M4980" s="4">
        <f>$M$1*gp_need_index[[#This Row],[Normalised travel time adjusted wp (base year)]]</f>
        <v>1955.6260853178226</v>
      </c>
      <c r="N4980" s="115">
        <v>3290.1949514689672</v>
      </c>
      <c r="O4980" s="43">
        <f>gp_need_index[[#This Row],[Combined weighted population (base year)]]/gp_need_index[[#This Row],[Registered population (base year)]]</f>
        <v>0.97545062302667285</v>
      </c>
      <c r="P4980" s="77">
        <v>3405.5957886682872</v>
      </c>
      <c r="Q4980" s="4">
        <v>1365.5716308919159</v>
      </c>
      <c r="R4980" s="46">
        <v>3313.5775762738813</v>
      </c>
      <c r="S4980" s="110">
        <v>3311.9227515958823</v>
      </c>
      <c r="T4980" s="46">
        <v>3322.1527433076758</v>
      </c>
      <c r="U4980" s="110">
        <f>$L$1*gp_need_index[[#This Row],[Normalised weighted population 2025/26]]</f>
        <v>1346.1289614819898</v>
      </c>
      <c r="V4980" s="4">
        <f>$M$1*gp_need_index[[#This Row],[Normalised travel time adjusted wp 2025/26]]</f>
        <v>1972.5401510888084</v>
      </c>
      <c r="W4980" s="115">
        <v>3318.6691125707985</v>
      </c>
      <c r="X4980" s="43">
        <f>gp_need_index[[#This Row],[Combined weighted population 2025/26]]/gp_need_index[[#This Row],[Registered population 2025/26]]</f>
        <v>0.97447533956122245</v>
      </c>
    </row>
    <row r="4981" spans="1:24" ht="13">
      <c r="A4981" s="8" t="s">
        <v>4221</v>
      </c>
      <c r="B4981" s="3" t="s">
        <v>8085</v>
      </c>
      <c r="C4981" s="74" t="s">
        <v>6397</v>
      </c>
      <c r="D4981" s="74" t="s">
        <v>6798</v>
      </c>
      <c r="E4981" s="74" t="s">
        <v>6491</v>
      </c>
      <c r="F4981" s="41">
        <v>0.99950059274608571</v>
      </c>
      <c r="G4981" s="110">
        <v>11782.5</v>
      </c>
      <c r="H4981" s="4">
        <v>3064.4891939699373</v>
      </c>
      <c r="I4981" s="46">
        <v>7511.2749143233077</v>
      </c>
      <c r="J4981" s="110">
        <v>7507.5237291449503</v>
      </c>
      <c r="K4981" s="46">
        <v>7530.8111962527082</v>
      </c>
      <c r="L4981" s="110">
        <f>$L$1*gp_need_index[[#This Row],[Normalised weighted population (base year)]]</f>
        <v>3051.4283933541524</v>
      </c>
      <c r="M4981" s="4">
        <f>$M$1*gp_need_index[[#This Row],[Normalised travel time adjusted wp (base year)]]</f>
        <v>4471.4462586953523</v>
      </c>
      <c r="N4981" s="115">
        <v>7522.8746520495042</v>
      </c>
      <c r="O4981" s="43">
        <f>gp_need_index[[#This Row],[Combined weighted population (base year)]]/gp_need_index[[#This Row],[Registered population (base year)]]</f>
        <v>0.63847864647141983</v>
      </c>
      <c r="P4981" s="77">
        <v>11875.304344623422</v>
      </c>
      <c r="Q4981" s="4">
        <v>3117.2252729103825</v>
      </c>
      <c r="R4981" s="46">
        <v>7563.9882455405377</v>
      </c>
      <c r="S4981" s="110">
        <v>7560.2107349421922</v>
      </c>
      <c r="T4981" s="46">
        <v>7583.5629985541991</v>
      </c>
      <c r="U4981" s="110">
        <f>$L$1*gp_need_index[[#This Row],[Normalised weighted population 2025/26]]</f>
        <v>3072.8429943931596</v>
      </c>
      <c r="V4981" s="4">
        <f>$M$1*gp_need_index[[#This Row],[Normalised travel time adjusted wp 2025/26]]</f>
        <v>4502.7678312183507</v>
      </c>
      <c r="W4981" s="115">
        <v>7575.6108256115103</v>
      </c>
      <c r="X4981" s="43">
        <f>gp_need_index[[#This Row],[Combined weighted population 2025/26]]/gp_need_index[[#This Row],[Registered population 2025/26]]</f>
        <v>0.63792982527150044</v>
      </c>
    </row>
    <row r="4982" spans="1:24" ht="13">
      <c r="A4982" s="8" t="s">
        <v>4180</v>
      </c>
      <c r="B4982" s="3" t="s">
        <v>8084</v>
      </c>
      <c r="C4982" s="74" t="s">
        <v>6397</v>
      </c>
      <c r="D4982" s="74" t="s">
        <v>6798</v>
      </c>
      <c r="E4982" s="74" t="s">
        <v>6491</v>
      </c>
      <c r="F4982" s="41">
        <v>0.99950059274608571</v>
      </c>
      <c r="G4982" s="110">
        <v>6932.0833333333339</v>
      </c>
      <c r="H4982" s="4">
        <v>1335.5163949343028</v>
      </c>
      <c r="I4982" s="46">
        <v>3273.4430307917528</v>
      </c>
      <c r="J4982" s="110">
        <v>3271.8082495969002</v>
      </c>
      <c r="K4982" s="46">
        <v>3281.9570189840147</v>
      </c>
      <c r="L4982" s="110">
        <f>$L$1*gp_need_index[[#This Row],[Normalised weighted population (base year)]]</f>
        <v>1329.8244468642388</v>
      </c>
      <c r="M4982" s="4">
        <f>$M$1*gp_need_index[[#This Row],[Normalised travel time adjusted wp (base year)]]</f>
        <v>1948.673795067027</v>
      </c>
      <c r="N4982" s="115">
        <v>3278.4982419312655</v>
      </c>
      <c r="O4982" s="43">
        <f>gp_need_index[[#This Row],[Combined weighted population (base year)]]/gp_need_index[[#This Row],[Registered population (base year)]]</f>
        <v>0.47294558998828135</v>
      </c>
      <c r="P4982" s="77">
        <v>6981.4909444239438</v>
      </c>
      <c r="Q4982" s="4">
        <v>1356.0641677395811</v>
      </c>
      <c r="R4982" s="46">
        <v>3290.5075915172047</v>
      </c>
      <c r="S4982" s="110">
        <v>3288.8642881569408</v>
      </c>
      <c r="T4982" s="46">
        <v>3299.0230560185541</v>
      </c>
      <c r="U4982" s="110">
        <f>$L$1*gp_need_index[[#This Row],[Normalised weighted population 2025/26]]</f>
        <v>1336.756863226535</v>
      </c>
      <c r="V4982" s="4">
        <f>$M$1*gp_need_index[[#This Row],[Normalised travel time adjusted wp 2025/26]]</f>
        <v>1958.8068159940181</v>
      </c>
      <c r="W4982" s="115">
        <v>3295.5636792205532</v>
      </c>
      <c r="X4982" s="43">
        <f>gp_need_index[[#This Row],[Combined weighted population 2025/26]]/gp_need_index[[#This Row],[Registered population 2025/26]]</f>
        <v>0.47204296409675806</v>
      </c>
    </row>
    <row r="4983" spans="1:24" ht="13">
      <c r="A4983" s="8" t="s">
        <v>4223</v>
      </c>
      <c r="B4983" s="3" t="s">
        <v>8083</v>
      </c>
      <c r="C4983" s="74" t="s">
        <v>6397</v>
      </c>
      <c r="D4983" s="74" t="s">
        <v>6798</v>
      </c>
      <c r="E4983" s="74" t="s">
        <v>6491</v>
      </c>
      <c r="F4983" s="41">
        <v>0.99950059274608571</v>
      </c>
      <c r="G4983" s="110">
        <v>5593</v>
      </c>
      <c r="H4983" s="4">
        <v>1430.2901003571219</v>
      </c>
      <c r="I4983" s="46">
        <v>3505.7399360902455</v>
      </c>
      <c r="J4983" s="110">
        <v>3503.989144135825</v>
      </c>
      <c r="K4983" s="46">
        <v>3514.858111705415</v>
      </c>
      <c r="L4983" s="110">
        <f>$L$1*gp_need_index[[#This Row],[Normalised weighted population (base year)]]</f>
        <v>1424.1942283728922</v>
      </c>
      <c r="M4983" s="4">
        <f>$M$1*gp_need_index[[#This Row],[Normalised travel time adjusted wp (base year)]]</f>
        <v>2086.9596573142921</v>
      </c>
      <c r="N4983" s="115">
        <v>3511.1538856871844</v>
      </c>
      <c r="O4983" s="43">
        <f>gp_need_index[[#This Row],[Combined weighted population (base year)]]/gp_need_index[[#This Row],[Registered population (base year)]]</f>
        <v>0.62777648590866875</v>
      </c>
      <c r="P4983" s="77">
        <v>5635.1908868826504</v>
      </c>
      <c r="Q4983" s="4">
        <v>1454.8272646320472</v>
      </c>
      <c r="R4983" s="46">
        <v>3530.1575489584652</v>
      </c>
      <c r="S4983" s="110">
        <v>3528.3945626710552</v>
      </c>
      <c r="T4983" s="46">
        <v>3539.2932006645497</v>
      </c>
      <c r="U4983" s="110">
        <f>$L$1*gp_need_index[[#This Row],[Normalised weighted population 2025/26]]</f>
        <v>1434.1137956972002</v>
      </c>
      <c r="V4983" s="4">
        <f>$M$1*gp_need_index[[#This Row],[Normalised travel time adjusted wp 2025/26]]</f>
        <v>2101.4680793500988</v>
      </c>
      <c r="W4983" s="115">
        <v>3535.581875047299</v>
      </c>
      <c r="X4983" s="43">
        <f>gp_need_index[[#This Row],[Combined weighted population 2025/26]]/gp_need_index[[#This Row],[Registered population 2025/26]]</f>
        <v>0.62741119973012294</v>
      </c>
    </row>
    <row r="4984" spans="1:24" ht="13">
      <c r="A4984" s="8" t="s">
        <v>4203</v>
      </c>
      <c r="B4984" s="3" t="s">
        <v>8082</v>
      </c>
      <c r="C4984" s="74" t="s">
        <v>6397</v>
      </c>
      <c r="D4984" s="74" t="s">
        <v>6798</v>
      </c>
      <c r="E4984" s="74" t="s">
        <v>6491</v>
      </c>
      <c r="F4984" s="41">
        <v>0.99950059274608571</v>
      </c>
      <c r="G4984" s="110">
        <v>6678.083333333333</v>
      </c>
      <c r="H4984" s="4">
        <v>2560.767645856472</v>
      </c>
      <c r="I4984" s="46">
        <v>6276.6185691177743</v>
      </c>
      <c r="J4984" s="110">
        <v>6273.4839802743036</v>
      </c>
      <c r="K4984" s="46">
        <v>6292.943599332787</v>
      </c>
      <c r="L4984" s="110">
        <f>$L$1*gp_need_index[[#This Row],[Normalised weighted population (base year)]]</f>
        <v>2549.8536978772472</v>
      </c>
      <c r="M4984" s="4">
        <f>$M$1*gp_need_index[[#This Row],[Normalised travel time adjusted wp (base year)]]</f>
        <v>3736.4579167007996</v>
      </c>
      <c r="N4984" s="115">
        <v>6286.3116145780468</v>
      </c>
      <c r="O4984" s="43">
        <f>gp_need_index[[#This Row],[Combined weighted population (base year)]]/gp_need_index[[#This Row],[Registered population (base year)]]</f>
        <v>0.94133470650182272</v>
      </c>
      <c r="P4984" s="77">
        <v>6739.8800521541452</v>
      </c>
      <c r="Q4984" s="4">
        <v>2610.4636720354911</v>
      </c>
      <c r="R4984" s="46">
        <v>6334.3245360806841</v>
      </c>
      <c r="S4984" s="110">
        <v>6331.1611284587179</v>
      </c>
      <c r="T4984" s="46">
        <v>6350.7170573640497</v>
      </c>
      <c r="U4984" s="110">
        <f>$L$1*gp_need_index[[#This Row],[Normalised weighted population 2025/26]]</f>
        <v>2573.2965392144479</v>
      </c>
      <c r="V4984" s="4">
        <f>$M$1*gp_need_index[[#This Row],[Normalised travel time adjusted wp 2025/26]]</f>
        <v>3770.7611153913108</v>
      </c>
      <c r="W4984" s="115">
        <v>6344.0576546057582</v>
      </c>
      <c r="X4984" s="43">
        <f>gp_need_index[[#This Row],[Combined weighted population 2025/26]]/gp_need_index[[#This Row],[Registered population 2025/26]]</f>
        <v>0.94127159615817235</v>
      </c>
    </row>
    <row r="4985" spans="1:24" ht="13">
      <c r="A4985" s="8" t="s">
        <v>4150</v>
      </c>
      <c r="B4985" s="3" t="s">
        <v>8081</v>
      </c>
      <c r="C4985" s="74" t="s">
        <v>6403</v>
      </c>
      <c r="D4985" s="74" t="s">
        <v>6798</v>
      </c>
      <c r="E4985" s="74" t="s">
        <v>6545</v>
      </c>
      <c r="F4985" s="41">
        <v>0.95573868749422208</v>
      </c>
      <c r="G4985" s="110">
        <v>6680</v>
      </c>
      <c r="H4985" s="4">
        <v>3697.3927327948709</v>
      </c>
      <c r="I4985" s="46">
        <v>9062.565251295795</v>
      </c>
      <c r="J4985" s="110">
        <v>8661.4442186041888</v>
      </c>
      <c r="K4985" s="46">
        <v>8688.311013119057</v>
      </c>
      <c r="L4985" s="110">
        <f>$L$1*gp_need_index[[#This Row],[Normalised weighted population (base year)]]</f>
        <v>3681.6345081040122</v>
      </c>
      <c r="M4985" s="4">
        <f>$M$1*gp_need_index[[#This Row],[Normalised travel time adjusted wp (base year)]]</f>
        <v>5158.7159419590871</v>
      </c>
      <c r="N4985" s="115">
        <v>8840.3504500630988</v>
      </c>
      <c r="O4985" s="43">
        <f>gp_need_index[[#This Row],[Combined weighted population (base year)]]/gp_need_index[[#This Row],[Registered population (base year)]]</f>
        <v>1.3234057559974699</v>
      </c>
      <c r="P4985" s="77">
        <v>6748.863941348367</v>
      </c>
      <c r="Q4985" s="4">
        <v>3775.6685957365826</v>
      </c>
      <c r="R4985" s="46">
        <v>9161.7096542220643</v>
      </c>
      <c r="S4985" s="110">
        <v>8756.2003601293382</v>
      </c>
      <c r="T4985" s="46">
        <v>8783.2468415328567</v>
      </c>
      <c r="U4985" s="110">
        <f>$L$1*gp_need_index[[#This Row],[Normalised weighted population 2025/26]]</f>
        <v>3721.9115648729585</v>
      </c>
      <c r="V4985" s="4">
        <f>$M$1*gp_need_index[[#This Row],[Normalised travel time adjusted wp 2025/26]]</f>
        <v>5215.0844318487634</v>
      </c>
      <c r="W4985" s="115">
        <v>8936.9959967217219</v>
      </c>
      <c r="X4985" s="43">
        <f>gp_need_index[[#This Row],[Combined weighted population 2025/26]]/gp_need_index[[#This Row],[Registered population 2025/26]]</f>
        <v>1.3242222801332966</v>
      </c>
    </row>
    <row r="4986" spans="1:24" ht="13">
      <c r="A4986" s="8" t="s">
        <v>4158</v>
      </c>
      <c r="B4986" s="3" t="s">
        <v>8080</v>
      </c>
      <c r="C4986" s="74" t="s">
        <v>6403</v>
      </c>
      <c r="D4986" s="74" t="s">
        <v>6798</v>
      </c>
      <c r="E4986" s="74" t="s">
        <v>6545</v>
      </c>
      <c r="F4986" s="41">
        <v>0.95573868749422208</v>
      </c>
      <c r="G4986" s="110">
        <v>19099.166666666664</v>
      </c>
      <c r="H4986" s="4">
        <v>10520.843255233742</v>
      </c>
      <c r="I4986" s="46">
        <v>25787.314302189054</v>
      </c>
      <c r="J4986" s="110">
        <v>24645.933925175148</v>
      </c>
      <c r="K4986" s="46">
        <v>24722.382751223395</v>
      </c>
      <c r="L4986" s="110">
        <f>$L$1*gp_need_index[[#This Row],[Normalised weighted population (base year)]]</f>
        <v>10476.003600932816</v>
      </c>
      <c r="M4986" s="4">
        <f>$M$1*gp_need_index[[#This Row],[Normalised travel time adjusted wp (base year)]]</f>
        <v>14679.003759116795</v>
      </c>
      <c r="N4986" s="115">
        <v>25155.007360049611</v>
      </c>
      <c r="O4986" s="43">
        <f>gp_need_index[[#This Row],[Combined weighted population (base year)]]/gp_need_index[[#This Row],[Registered population (base year)]]</f>
        <v>1.3170735560914324</v>
      </c>
      <c r="P4986" s="77">
        <v>19297.271703770075</v>
      </c>
      <c r="Q4986" s="4">
        <v>10753.339271930785</v>
      </c>
      <c r="R4986" s="46">
        <v>26093.119595829834</v>
      </c>
      <c r="S4986" s="110">
        <v>24938.20387514817</v>
      </c>
      <c r="T4986" s="46">
        <v>25015.233938372574</v>
      </c>
      <c r="U4986" s="110">
        <f>$L$1*gp_need_index[[#This Row],[Normalised weighted population 2025/26]]</f>
        <v>10600.235900575326</v>
      </c>
      <c r="V4986" s="4">
        <f>$M$1*gp_need_index[[#This Row],[Normalised travel time adjusted wp 2025/26]]</f>
        <v>14852.885205750894</v>
      </c>
      <c r="W4986" s="115">
        <v>25453.12110632622</v>
      </c>
      <c r="X4986" s="43">
        <f>gp_need_index[[#This Row],[Combined weighted population 2025/26]]/gp_need_index[[#This Row],[Registered population 2025/26]]</f>
        <v>1.3190010223752764</v>
      </c>
    </row>
    <row r="4987" spans="1:24" ht="13">
      <c r="A4987" s="8" t="s">
        <v>4153</v>
      </c>
      <c r="B4987" s="3" t="s">
        <v>8079</v>
      </c>
      <c r="C4987" s="74" t="s">
        <v>6403</v>
      </c>
      <c r="D4987" s="74" t="s">
        <v>6798</v>
      </c>
      <c r="E4987" s="74" t="s">
        <v>6545</v>
      </c>
      <c r="F4987" s="41">
        <v>0.95573868749422208</v>
      </c>
      <c r="G4987" s="110">
        <v>12707.666666666668</v>
      </c>
      <c r="H4987" s="4">
        <v>5470.519426260943</v>
      </c>
      <c r="I4987" s="46">
        <v>13408.621383180916</v>
      </c>
      <c r="J4987" s="110">
        <v>12815.138201868289</v>
      </c>
      <c r="K4987" s="46">
        <v>12854.889272943674</v>
      </c>
      <c r="L4987" s="110">
        <f>$L$1*gp_need_index[[#This Row],[Normalised weighted population (base year)]]</f>
        <v>5447.2041658802682</v>
      </c>
      <c r="M4987" s="4">
        <f>$M$1*gp_need_index[[#This Row],[Normalised travel time adjusted wp (base year)]]</f>
        <v>7632.6367834116891</v>
      </c>
      <c r="N4987" s="115">
        <v>13079.840949291956</v>
      </c>
      <c r="O4987" s="43">
        <f>gp_need_index[[#This Row],[Combined weighted population (base year)]]/gp_need_index[[#This Row],[Registered population (base year)]]</f>
        <v>1.0292873815774168</v>
      </c>
      <c r="P4987" s="77">
        <v>12822.664428965496</v>
      </c>
      <c r="Q4987" s="4">
        <v>5582.197438412436</v>
      </c>
      <c r="R4987" s="46">
        <v>13545.275721769132</v>
      </c>
      <c r="S4987" s="110">
        <v>12945.744040070982</v>
      </c>
      <c r="T4987" s="46">
        <v>12985.73134175823</v>
      </c>
      <c r="U4987" s="110">
        <f>$L$1*gp_need_index[[#This Row],[Normalised weighted population 2025/26]]</f>
        <v>5502.7194989761119</v>
      </c>
      <c r="V4987" s="4">
        <f>$M$1*gp_need_index[[#This Row],[Normalised travel time adjusted wp 2025/26]]</f>
        <v>7710.3247328017796</v>
      </c>
      <c r="W4987" s="115">
        <v>13213.044231777891</v>
      </c>
      <c r="X4987" s="43">
        <f>gp_need_index[[#This Row],[Combined weighted population 2025/26]]/gp_need_index[[#This Row],[Registered population 2025/26]]</f>
        <v>1.0304445152546107</v>
      </c>
    </row>
    <row r="4988" spans="1:24" ht="13">
      <c r="A4988" s="8" t="s">
        <v>4160</v>
      </c>
      <c r="B4988" s="3" t="s">
        <v>8078</v>
      </c>
      <c r="C4988" s="74" t="s">
        <v>6403</v>
      </c>
      <c r="D4988" s="74" t="s">
        <v>6798</v>
      </c>
      <c r="E4988" s="74" t="s">
        <v>6545</v>
      </c>
      <c r="F4988" s="41">
        <v>0.95573868749422208</v>
      </c>
      <c r="G4988" s="110">
        <v>8603.5</v>
      </c>
      <c r="H4988" s="4">
        <v>4345.9015282940636</v>
      </c>
      <c r="I4988" s="46">
        <v>10652.105151431888</v>
      </c>
      <c r="J4988" s="110">
        <v>10180.628996479954</v>
      </c>
      <c r="K4988" s="46">
        <v>10212.208125823421</v>
      </c>
      <c r="L4988" s="110">
        <f>$L$1*gp_need_index[[#This Row],[Normalised weighted population (base year)]]</f>
        <v>4327.3793701906598</v>
      </c>
      <c r="M4988" s="4">
        <f>$M$1*gp_need_index[[#This Row],[Normalised travel time adjusted wp (base year)]]</f>
        <v>6063.5353386569095</v>
      </c>
      <c r="N4988" s="115">
        <v>10390.914708847569</v>
      </c>
      <c r="O4988" s="43">
        <f>gp_need_index[[#This Row],[Combined weighted population (base year)]]/gp_need_index[[#This Row],[Registered population (base year)]]</f>
        <v>1.2077543684369814</v>
      </c>
      <c r="P4988" s="77">
        <v>8679.9788233703603</v>
      </c>
      <c r="Q4988" s="4">
        <v>4430.8871314435119</v>
      </c>
      <c r="R4988" s="46">
        <v>10751.606074418956</v>
      </c>
      <c r="S4988" s="110">
        <v>10275.725878020079</v>
      </c>
      <c r="T4988" s="46">
        <v>10307.46592706384</v>
      </c>
      <c r="U4988" s="110">
        <f>$L$1*gp_need_index[[#This Row],[Normalised weighted population 2025/26]]</f>
        <v>4367.8012619508336</v>
      </c>
      <c r="V4988" s="4">
        <f>$M$1*gp_need_index[[#This Row],[Normalised travel time adjusted wp 2025/26]]</f>
        <v>6120.0950010714923</v>
      </c>
      <c r="W4988" s="115">
        <v>10487.896263022325</v>
      </c>
      <c r="X4988" s="43">
        <f>gp_need_index[[#This Row],[Combined weighted population 2025/26]]/gp_need_index[[#This Row],[Registered population 2025/26]]</f>
        <v>1.2082859274707269</v>
      </c>
    </row>
    <row r="4989" spans="1:24" ht="13">
      <c r="A4989" s="8" t="s">
        <v>4141</v>
      </c>
      <c r="B4989" s="3" t="s">
        <v>8077</v>
      </c>
      <c r="C4989" s="74" t="s">
        <v>6403</v>
      </c>
      <c r="D4989" s="74" t="s">
        <v>6798</v>
      </c>
      <c r="E4989" s="74" t="s">
        <v>6545</v>
      </c>
      <c r="F4989" s="41">
        <v>0.95573868749422208</v>
      </c>
      <c r="G4989" s="110">
        <v>11635.5</v>
      </c>
      <c r="H4989" s="4">
        <v>6596.7548821848186</v>
      </c>
      <c r="I4989" s="46">
        <v>16169.102361331648</v>
      </c>
      <c r="J4989" s="110">
        <v>15453.436668778837</v>
      </c>
      <c r="K4989" s="46">
        <v>15501.371435435512</v>
      </c>
      <c r="L4989" s="110">
        <f>$L$1*gp_need_index[[#This Row],[Normalised weighted population (base year)]]</f>
        <v>6568.6396255224818</v>
      </c>
      <c r="M4989" s="4">
        <f>$M$1*gp_need_index[[#This Row],[Normalised travel time adjusted wp (base year)]]</f>
        <v>9203.9950947270027</v>
      </c>
      <c r="N4989" s="115">
        <v>15772.634720249484</v>
      </c>
      <c r="O4989" s="43">
        <f>gp_need_index[[#This Row],[Combined weighted population (base year)]]/gp_need_index[[#This Row],[Registered population (base year)]]</f>
        <v>1.3555614043444186</v>
      </c>
      <c r="P4989" s="77">
        <v>11744.599952399205</v>
      </c>
      <c r="Q4989" s="4">
        <v>6732.1288377057172</v>
      </c>
      <c r="R4989" s="46">
        <v>16335.599431454526</v>
      </c>
      <c r="S4989" s="110">
        <v>15612.56436004971</v>
      </c>
      <c r="T4989" s="46">
        <v>15660.789036765429</v>
      </c>
      <c r="U4989" s="110">
        <f>$L$1*gp_need_index[[#This Row],[Normalised weighted population 2025/26]]</f>
        <v>6636.2784608704478</v>
      </c>
      <c r="V4989" s="4">
        <f>$M$1*gp_need_index[[#This Row],[Normalised travel time adjusted wp 2025/26]]</f>
        <v>9298.6498694200054</v>
      </c>
      <c r="W4989" s="115">
        <v>15934.928330290453</v>
      </c>
      <c r="X4989" s="43">
        <f>gp_need_index[[#This Row],[Combined weighted population 2025/26]]/gp_need_index[[#This Row],[Registered population 2025/26]]</f>
        <v>1.356787663681575</v>
      </c>
    </row>
    <row r="4990" spans="1:24" ht="13">
      <c r="A4990" s="8" t="s">
        <v>4127</v>
      </c>
      <c r="B4990" s="3" t="s">
        <v>8076</v>
      </c>
      <c r="C4990" s="74" t="s">
        <v>6403</v>
      </c>
      <c r="D4990" s="74" t="s">
        <v>6798</v>
      </c>
      <c r="E4990" s="74" t="s">
        <v>6545</v>
      </c>
      <c r="F4990" s="41">
        <v>0.95573868749422208</v>
      </c>
      <c r="G4990" s="110">
        <v>8405.5</v>
      </c>
      <c r="H4990" s="4">
        <v>4082.8582911046906</v>
      </c>
      <c r="I4990" s="46">
        <v>10007.367988458451</v>
      </c>
      <c r="J4990" s="110">
        <v>9564.4287465609723</v>
      </c>
      <c r="K4990" s="46">
        <v>9594.0964942599076</v>
      </c>
      <c r="L4990" s="110">
        <f>$L$1*gp_need_index[[#This Row],[Normalised weighted population (base year)]]</f>
        <v>4065.4572187864874</v>
      </c>
      <c r="M4990" s="4">
        <f>$M$1*gp_need_index[[#This Row],[Normalised travel time adjusted wp (base year)]]</f>
        <v>5696.5293322141997</v>
      </c>
      <c r="N4990" s="115">
        <v>9761.9865510006875</v>
      </c>
      <c r="O4990" s="43">
        <f>gp_need_index[[#This Row],[Combined weighted population (base year)]]/gp_need_index[[#This Row],[Registered population (base year)]]</f>
        <v>1.161380828148318</v>
      </c>
      <c r="P4990" s="77">
        <v>8486.6382921555014</v>
      </c>
      <c r="Q4990" s="4">
        <v>4167.2182395218706</v>
      </c>
      <c r="R4990" s="46">
        <v>10111.810029987446</v>
      </c>
      <c r="S4990" s="110">
        <v>9664.2480462511121</v>
      </c>
      <c r="T4990" s="46">
        <v>9694.0993395417609</v>
      </c>
      <c r="U4990" s="110">
        <f>$L$1*gp_need_index[[#This Row],[Normalised weighted population 2025/26]]</f>
        <v>4107.8864221662916</v>
      </c>
      <c r="V4990" s="4">
        <f>$M$1*gp_need_index[[#This Row],[Normalised travel time adjusted wp 2025/26]]</f>
        <v>5755.9063816105427</v>
      </c>
      <c r="W4990" s="115">
        <v>9863.7928037768343</v>
      </c>
      <c r="X4990" s="43">
        <f>gp_need_index[[#This Row],[Combined weighted population 2025/26]]/gp_need_index[[#This Row],[Registered population 2025/26]]</f>
        <v>1.1622732658341626</v>
      </c>
    </row>
    <row r="4991" spans="1:24" ht="13">
      <c r="A4991" s="8" t="s">
        <v>4166</v>
      </c>
      <c r="B4991" s="3" t="s">
        <v>8075</v>
      </c>
      <c r="C4991" s="74" t="s">
        <v>6403</v>
      </c>
      <c r="D4991" s="74" t="s">
        <v>6798</v>
      </c>
      <c r="E4991" s="74" t="s">
        <v>6545</v>
      </c>
      <c r="F4991" s="41">
        <v>0.95573868749422208</v>
      </c>
      <c r="G4991" s="110">
        <v>16851.75</v>
      </c>
      <c r="H4991" s="4">
        <v>7180.1748604904669</v>
      </c>
      <c r="I4991" s="46">
        <v>17599.105069836958</v>
      </c>
      <c r="J4991" s="110">
        <v>16820.145580518885</v>
      </c>
      <c r="K4991" s="46">
        <v>16872.319719567349</v>
      </c>
      <c r="L4991" s="110">
        <f>$L$1*gp_need_index[[#This Row],[Normalised weighted population (base year)]]</f>
        <v>7149.5730778430134</v>
      </c>
      <c r="M4991" s="4">
        <f>$M$1*gp_need_index[[#This Row],[Normalised travel time adjusted wp (base year)]]</f>
        <v>10018.000573844103</v>
      </c>
      <c r="N4991" s="115">
        <v>17167.573651687118</v>
      </c>
      <c r="O4991" s="43">
        <f>gp_need_index[[#This Row],[Combined weighted population (base year)]]/gp_need_index[[#This Row],[Registered population (base year)]]</f>
        <v>1.0187412969980636</v>
      </c>
      <c r="P4991" s="77">
        <v>17000.074937969133</v>
      </c>
      <c r="Q4991" s="4">
        <v>7317.5653239719741</v>
      </c>
      <c r="R4991" s="46">
        <v>17756.168788154922</v>
      </c>
      <c r="S4991" s="110">
        <v>16970.257452517057</v>
      </c>
      <c r="T4991" s="46">
        <v>17022.675822783272</v>
      </c>
      <c r="U4991" s="110">
        <f>$L$1*gp_need_index[[#This Row],[Normalised weighted population 2025/26]]</f>
        <v>7213.3796479803004</v>
      </c>
      <c r="V4991" s="4">
        <f>$M$1*gp_need_index[[#This Row],[Normalised travel time adjusted wp 2025/26]]</f>
        <v>10107.27505141053</v>
      </c>
      <c r="W4991" s="115">
        <v>17320.654699390831</v>
      </c>
      <c r="X4991" s="43">
        <f>gp_need_index[[#This Row],[Combined weighted population 2025/26]]/gp_need_index[[#This Row],[Registered population 2025/26]]</f>
        <v>1.0188575498985415</v>
      </c>
    </row>
    <row r="4992" spans="1:24" ht="13">
      <c r="A4992" s="8" t="s">
        <v>4130</v>
      </c>
      <c r="B4992" s="3" t="s">
        <v>8074</v>
      </c>
      <c r="C4992" s="74" t="s">
        <v>6403</v>
      </c>
      <c r="D4992" s="74" t="s">
        <v>6798</v>
      </c>
      <c r="E4992" s="74" t="s">
        <v>6545</v>
      </c>
      <c r="F4992" s="41">
        <v>0.95573868749422208</v>
      </c>
      <c r="G4992" s="110">
        <v>8971.1666666666661</v>
      </c>
      <c r="H4992" s="4">
        <v>3994.3471712750088</v>
      </c>
      <c r="I4992" s="46">
        <v>9790.4211134870675</v>
      </c>
      <c r="J4992" s="110">
        <v>9357.0842250198493</v>
      </c>
      <c r="K4992" s="46">
        <v>9386.1088140822521</v>
      </c>
      <c r="L4992" s="110">
        <f>$L$1*gp_need_index[[#This Row],[Normalised weighted population (base year)]]</f>
        <v>3977.3233318381126</v>
      </c>
      <c r="M4992" s="4">
        <f>$M$1*gp_need_index[[#This Row],[Normalised travel time adjusted wp (base year)]]</f>
        <v>5573.0358983530678</v>
      </c>
      <c r="N4992" s="115">
        <v>9550.3592301911813</v>
      </c>
      <c r="O4992" s="43">
        <f>gp_need_index[[#This Row],[Combined weighted population (base year)]]/gp_need_index[[#This Row],[Registered population (base year)]]</f>
        <v>1.064561565406712</v>
      </c>
      <c r="P4992" s="77">
        <v>9048.9046064262111</v>
      </c>
      <c r="Q4992" s="4">
        <v>4070.4694410840389</v>
      </c>
      <c r="R4992" s="46">
        <v>9877.0477943179394</v>
      </c>
      <c r="S4992" s="110">
        <v>9439.8766952591286</v>
      </c>
      <c r="T4992" s="46">
        <v>9469.0349418717087</v>
      </c>
      <c r="U4992" s="110">
        <f>$L$1*gp_need_index[[#This Row],[Normalised weighted population 2025/26]]</f>
        <v>4012.5151090696036</v>
      </c>
      <c r="V4992" s="4">
        <f>$M$1*gp_need_index[[#This Row],[Normalised travel time adjusted wp 2025/26]]</f>
        <v>5622.2735852621181</v>
      </c>
      <c r="W4992" s="115">
        <v>9634.7886943317208</v>
      </c>
      <c r="X4992" s="43">
        <f>gp_need_index[[#This Row],[Combined weighted population 2025/26]]/gp_need_index[[#This Row],[Registered population 2025/26]]</f>
        <v>1.0647464100228701</v>
      </c>
    </row>
    <row r="4993" spans="1:24" ht="13">
      <c r="A4993" s="8" t="s">
        <v>4167</v>
      </c>
      <c r="B4993" s="3" t="s">
        <v>8073</v>
      </c>
      <c r="C4993" s="74" t="s">
        <v>6403</v>
      </c>
      <c r="D4993" s="74" t="s">
        <v>6798</v>
      </c>
      <c r="E4993" s="74" t="s">
        <v>6545</v>
      </c>
      <c r="F4993" s="41">
        <v>0.95573868749422208</v>
      </c>
      <c r="G4993" s="110">
        <v>27946.666666666664</v>
      </c>
      <c r="H4993" s="4">
        <v>14395.147926789869</v>
      </c>
      <c r="I4993" s="46">
        <v>35283.502948299392</v>
      </c>
      <c r="J4993" s="110">
        <v>33721.808798006175</v>
      </c>
      <c r="K4993" s="46">
        <v>33826.409934350122</v>
      </c>
      <c r="L4993" s="110">
        <f>$L$1*gp_need_index[[#This Row],[Normalised weighted population (base year)]]</f>
        <v>14333.796052136015</v>
      </c>
      <c r="M4993" s="4">
        <f>$M$1*gp_need_index[[#This Row],[Normalised travel time adjusted wp (base year)]]</f>
        <v>20084.552673596147</v>
      </c>
      <c r="N4993" s="115">
        <v>34418.348725732161</v>
      </c>
      <c r="O4993" s="43">
        <f>gp_need_index[[#This Row],[Combined weighted population (base year)]]/gp_need_index[[#This Row],[Registered population (base year)]]</f>
        <v>1.2315725927623626</v>
      </c>
      <c r="P4993" s="77">
        <v>28220.0250125684</v>
      </c>
      <c r="Q4993" s="4">
        <v>14693.00635523774</v>
      </c>
      <c r="R4993" s="46">
        <v>35652.773743524631</v>
      </c>
      <c r="S4993" s="110">
        <v>34074.735183164696</v>
      </c>
      <c r="T4993" s="46">
        <v>34179.986508346527</v>
      </c>
      <c r="U4993" s="110">
        <f>$L$1*gp_need_index[[#This Row],[Normalised weighted population 2025/26]]</f>
        <v>14483.810983321406</v>
      </c>
      <c r="V4993" s="4">
        <f>$M$1*gp_need_index[[#This Row],[Normalised travel time adjusted wp 2025/26]]</f>
        <v>20294.490037282179</v>
      </c>
      <c r="W4993" s="115">
        <v>34778.301020603583</v>
      </c>
      <c r="X4993" s="43">
        <f>gp_need_index[[#This Row],[Combined weighted population 2025/26]]/gp_need_index[[#This Row],[Registered population 2025/26]]</f>
        <v>1.2323979516359151</v>
      </c>
    </row>
    <row r="4994" spans="1:24" ht="13">
      <c r="A4994" s="8" t="s">
        <v>4148</v>
      </c>
      <c r="B4994" s="3" t="s">
        <v>8072</v>
      </c>
      <c r="C4994" s="74" t="s">
        <v>6403</v>
      </c>
      <c r="D4994" s="74" t="s">
        <v>6798</v>
      </c>
      <c r="E4994" s="74" t="s">
        <v>6545</v>
      </c>
      <c r="F4994" s="41">
        <v>0.95573868749422208</v>
      </c>
      <c r="G4994" s="110">
        <v>7229.083333333333</v>
      </c>
      <c r="H4994" s="4">
        <v>2914.8143442711771</v>
      </c>
      <c r="I4994" s="46">
        <v>7144.4115081609953</v>
      </c>
      <c r="J4994" s="110">
        <v>6828.1904777284053</v>
      </c>
      <c r="K4994" s="46">
        <v>6849.3707319496889</v>
      </c>
      <c r="L4994" s="110">
        <f>$L$1*gp_need_index[[#This Row],[Normalised weighted population (base year)]]</f>
        <v>2902.3914553089749</v>
      </c>
      <c r="M4994" s="4">
        <f>$M$1*gp_need_index[[#This Row],[Normalised travel time adjusted wp (base year)]]</f>
        <v>4066.8385298297626</v>
      </c>
      <c r="N4994" s="115">
        <v>6969.2299851387379</v>
      </c>
      <c r="O4994" s="43">
        <f>gp_need_index[[#This Row],[Combined weighted population (base year)]]/gp_need_index[[#This Row],[Registered population (base year)]]</f>
        <v>0.96405445390338629</v>
      </c>
      <c r="P4994" s="77">
        <v>7287.9816161132603</v>
      </c>
      <c r="Q4994" s="4">
        <v>2968.6579570531694</v>
      </c>
      <c r="R4994" s="46">
        <v>7203.4876937898216</v>
      </c>
      <c r="S4994" s="110">
        <v>6884.6518738434652</v>
      </c>
      <c r="T4994" s="46">
        <v>6905.9174458058742</v>
      </c>
      <c r="U4994" s="110">
        <f>$L$1*gp_need_index[[#This Row],[Normalised weighted population 2025/26]]</f>
        <v>2926.3909430464173</v>
      </c>
      <c r="V4994" s="4">
        <f>$M$1*gp_need_index[[#This Row],[Normalised travel time adjusted wp 2025/26]]</f>
        <v>4100.4133447500426</v>
      </c>
      <c r="W4994" s="115">
        <v>7026.8042877964599</v>
      </c>
      <c r="X4994" s="43">
        <f>gp_need_index[[#This Row],[Combined weighted population 2025/26]]/gp_need_index[[#This Row],[Registered population 2025/26]]</f>
        <v>0.96416328387281414</v>
      </c>
    </row>
    <row r="4995" spans="1:24" ht="13">
      <c r="A4995" s="8" t="s">
        <v>3963</v>
      </c>
      <c r="B4995" s="3" t="s">
        <v>12850</v>
      </c>
      <c r="C4995" s="74" t="s">
        <v>6403</v>
      </c>
      <c r="D4995" s="74" t="s">
        <v>6798</v>
      </c>
      <c r="E4995" s="74" t="s">
        <v>6545</v>
      </c>
      <c r="F4995" s="41">
        <v>0.95573868749422208</v>
      </c>
      <c r="G4995" s="110">
        <v>11408.833333333336</v>
      </c>
      <c r="H4995" s="4">
        <v>4616.9834148958907</v>
      </c>
      <c r="I4995" s="46">
        <v>11316.545599962872</v>
      </c>
      <c r="J4995" s="110">
        <v>10815.660438677029</v>
      </c>
      <c r="K4995" s="46">
        <v>10849.209361837484</v>
      </c>
      <c r="L4995" s="110">
        <f>$L$1*gp_need_index[[#This Row],[Normalised weighted population (base year)]]</f>
        <v>4597.3059104207568</v>
      </c>
      <c r="M4995" s="4">
        <f>$M$1*gp_need_index[[#This Row],[Normalised travel time adjusted wp (base year)]]</f>
        <v>6441.7571157447082</v>
      </c>
      <c r="N4995" s="115">
        <v>11039.063026165466</v>
      </c>
      <c r="O4995" s="43">
        <f>gp_need_index[[#This Row],[Combined weighted population (base year)]]/gp_need_index[[#This Row],[Registered population (base year)]]</f>
        <v>0.96758912183531443</v>
      </c>
      <c r="P4995" s="77">
        <v>11507.0803465555</v>
      </c>
      <c r="Q4995" s="4">
        <v>4704.4638265424182</v>
      </c>
      <c r="R4995" s="46">
        <v>11415.443533958713</v>
      </c>
      <c r="S4995" s="110">
        <v>10910.181020310105</v>
      </c>
      <c r="T4995" s="46">
        <v>10943.88079828897</v>
      </c>
      <c r="U4995" s="110">
        <f>$L$1*gp_need_index[[#This Row],[Normalised weighted population 2025/26]]</f>
        <v>4637.4828400740053</v>
      </c>
      <c r="V4995" s="4">
        <f>$M$1*gp_need_index[[#This Row],[Normalised travel time adjusted wp 2025/26]]</f>
        <v>6497.9686219549494</v>
      </c>
      <c r="W4995" s="115">
        <v>11135.451462028956</v>
      </c>
      <c r="X4995" s="43">
        <f>gp_need_index[[#This Row],[Combined weighted population 2025/26]]/gp_need_index[[#This Row],[Registered population 2025/26]]</f>
        <v>0.96770432869726275</v>
      </c>
    </row>
    <row r="4996" spans="1:24" ht="13">
      <c r="A4996" s="8" t="s">
        <v>4159</v>
      </c>
      <c r="B4996" s="3" t="s">
        <v>8071</v>
      </c>
      <c r="C4996" s="74" t="s">
        <v>6403</v>
      </c>
      <c r="D4996" s="74" t="s">
        <v>6798</v>
      </c>
      <c r="E4996" s="74" t="s">
        <v>6545</v>
      </c>
      <c r="F4996" s="41">
        <v>0.95573868749422208</v>
      </c>
      <c r="G4996" s="110">
        <v>7999.0000000000009</v>
      </c>
      <c r="H4996" s="4">
        <v>3581.6434848393405</v>
      </c>
      <c r="I4996" s="46">
        <v>8778.8558408560566</v>
      </c>
      <c r="J4996" s="110">
        <v>8390.2921590407532</v>
      </c>
      <c r="K4996" s="46">
        <v>8416.3178713431498</v>
      </c>
      <c r="L4996" s="110">
        <f>$L$1*gp_need_index[[#This Row],[Normalised weighted population (base year)]]</f>
        <v>3566.3785814667458</v>
      </c>
      <c r="M4996" s="4">
        <f>$M$1*gp_need_index[[#This Row],[Normalised travel time adjusted wp (base year)]]</f>
        <v>4997.2190348543318</v>
      </c>
      <c r="N4996" s="115">
        <v>8563.597616321078</v>
      </c>
      <c r="O4996" s="43">
        <f>gp_need_index[[#This Row],[Combined weighted population (base year)]]/gp_need_index[[#This Row],[Registered population (base year)]]</f>
        <v>1.0705835249807572</v>
      </c>
      <c r="P4996" s="77">
        <v>8075.9501158117891</v>
      </c>
      <c r="Q4996" s="4">
        <v>3656.1773746317931</v>
      </c>
      <c r="R4996" s="46">
        <v>8871.7626299449075</v>
      </c>
      <c r="S4996" s="110">
        <v>8479.0867717038345</v>
      </c>
      <c r="T4996" s="46">
        <v>8505.2772942201918</v>
      </c>
      <c r="U4996" s="110">
        <f>$L$1*gp_need_index[[#This Row],[Normalised weighted population 2025/26]]</f>
        <v>3604.121630069651</v>
      </c>
      <c r="V4996" s="4">
        <f>$M$1*gp_need_index[[#This Row],[Normalised travel time adjusted wp 2025/26]]</f>
        <v>5050.039012441498</v>
      </c>
      <c r="W4996" s="115">
        <v>8654.1606425111495</v>
      </c>
      <c r="X4996" s="43">
        <f>gp_need_index[[#This Row],[Combined weighted population 2025/26]]/gp_need_index[[#This Row],[Registered population 2025/26]]</f>
        <v>1.0715965946306789</v>
      </c>
    </row>
    <row r="4997" spans="1:24" ht="13">
      <c r="A4997" s="8" t="s">
        <v>4164</v>
      </c>
      <c r="B4997" s="3" t="s">
        <v>8070</v>
      </c>
      <c r="C4997" s="74" t="s">
        <v>6403</v>
      </c>
      <c r="D4997" s="74" t="s">
        <v>6798</v>
      </c>
      <c r="E4997" s="74" t="s">
        <v>6545</v>
      </c>
      <c r="F4997" s="41">
        <v>0.95573868749422208</v>
      </c>
      <c r="G4997" s="110">
        <v>8157.1666666666679</v>
      </c>
      <c r="H4997" s="4">
        <v>5261.0893520707996</v>
      </c>
      <c r="I4997" s="46">
        <v>12895.293789902176</v>
      </c>
      <c r="J4997" s="110">
        <v>12324.531161613499</v>
      </c>
      <c r="K4997" s="46">
        <v>12362.760426601422</v>
      </c>
      <c r="L4997" s="110">
        <f>$L$1*gp_need_index[[#This Row],[Normalised weighted population (base year)]]</f>
        <v>5238.6666790901154</v>
      </c>
      <c r="M4997" s="4">
        <f>$M$1*gp_need_index[[#This Row],[Normalised travel time adjusted wp (base year)]]</f>
        <v>7340.4335092321298</v>
      </c>
      <c r="N4997" s="115">
        <v>12579.100188322245</v>
      </c>
      <c r="O4997" s="43">
        <f>gp_need_index[[#This Row],[Combined weighted population (base year)]]/gp_need_index[[#This Row],[Registered population (base year)]]</f>
        <v>1.5420918441847344</v>
      </c>
      <c r="P4997" s="77">
        <v>8236.9146721833349</v>
      </c>
      <c r="Q4997" s="4">
        <v>5373.4903243615627</v>
      </c>
      <c r="R4997" s="46">
        <v>13038.845156368388</v>
      </c>
      <c r="S4997" s="110">
        <v>12461.728756187918</v>
      </c>
      <c r="T4997" s="46">
        <v>12500.221013239805</v>
      </c>
      <c r="U4997" s="110">
        <f>$L$1*gp_need_index[[#This Row],[Normalised weighted population 2025/26]]</f>
        <v>5296.9839049320954</v>
      </c>
      <c r="V4997" s="4">
        <f>$M$1*gp_need_index[[#This Row],[Normalised travel time adjusted wp 2025/26]]</f>
        <v>7422.0512274067814</v>
      </c>
      <c r="W4997" s="115">
        <v>12719.035132338877</v>
      </c>
      <c r="X4997" s="43">
        <f>gp_need_index[[#This Row],[Combined weighted population 2025/26]]/gp_need_index[[#This Row],[Registered population 2025/26]]</f>
        <v>1.5441504056478808</v>
      </c>
    </row>
    <row r="4998" spans="1:24" ht="13">
      <c r="A4998" s="8" t="s">
        <v>4143</v>
      </c>
      <c r="B4998" s="3" t="s">
        <v>8069</v>
      </c>
      <c r="C4998" s="74" t="s">
        <v>6403</v>
      </c>
      <c r="D4998" s="74" t="s">
        <v>6798</v>
      </c>
      <c r="E4998" s="74" t="s">
        <v>6545</v>
      </c>
      <c r="F4998" s="41">
        <v>0.95573868749422208</v>
      </c>
      <c r="G4998" s="110">
        <v>7000</v>
      </c>
      <c r="H4998" s="4">
        <v>3990.5854872530681</v>
      </c>
      <c r="I4998" s="46">
        <v>9781.2009658405314</v>
      </c>
      <c r="J4998" s="110">
        <v>9348.272173209647</v>
      </c>
      <c r="K4998" s="46">
        <v>9377.2694283102701</v>
      </c>
      <c r="L4998" s="110">
        <f>$L$1*gp_need_index[[#This Row],[Normalised weighted population (base year)]]</f>
        <v>3973.577680049239</v>
      </c>
      <c r="M4998" s="4">
        <f>$M$1*gp_need_index[[#This Row],[Normalised travel time adjusted wp (base year)]]</f>
        <v>5567.7874812291648</v>
      </c>
      <c r="N4998" s="115">
        <v>9541.3651612784033</v>
      </c>
      <c r="O4998" s="43">
        <f>gp_need_index[[#This Row],[Combined weighted population (base year)]]/gp_need_index[[#This Row],[Registered population (base year)]]</f>
        <v>1.3630521658969148</v>
      </c>
      <c r="P4998" s="77">
        <v>7065.2260189225444</v>
      </c>
      <c r="Q4998" s="4">
        <v>4072.5267643804123</v>
      </c>
      <c r="R4998" s="46">
        <v>9882.039916435735</v>
      </c>
      <c r="S4998" s="110">
        <v>9444.6478594998007</v>
      </c>
      <c r="T4998" s="46">
        <v>9473.8208434641565</v>
      </c>
      <c r="U4998" s="110">
        <f>$L$1*gp_need_index[[#This Row],[Normalised weighted population 2025/26]]</f>
        <v>4014.5431407083183</v>
      </c>
      <c r="V4998" s="4">
        <f>$M$1*gp_need_index[[#This Row],[Normalised travel time adjusted wp 2025/26]]</f>
        <v>5625.1152315618792</v>
      </c>
      <c r="W4998" s="115">
        <v>9639.658372270198</v>
      </c>
      <c r="X4998" s="43">
        <f>gp_need_index[[#This Row],[Combined weighted population 2025/26]]/gp_need_index[[#This Row],[Registered population 2025/26]]</f>
        <v>1.3643807496678297</v>
      </c>
    </row>
    <row r="4999" spans="1:24" ht="13">
      <c r="A4999" s="8" t="s">
        <v>4140</v>
      </c>
      <c r="B4999" s="3" t="s">
        <v>8068</v>
      </c>
      <c r="C4999" s="74" t="s">
        <v>6403</v>
      </c>
      <c r="D4999" s="74" t="s">
        <v>6798</v>
      </c>
      <c r="E4999" s="74" t="s">
        <v>6545</v>
      </c>
      <c r="F4999" s="41">
        <v>0.95573868749422208</v>
      </c>
      <c r="G4999" s="110">
        <v>8534.8333333333339</v>
      </c>
      <c r="H4999" s="4">
        <v>4031.3159906338892</v>
      </c>
      <c r="I4999" s="46">
        <v>9881.0342460146385</v>
      </c>
      <c r="J4999" s="110">
        <v>9443.6867013714909</v>
      </c>
      <c r="K4999" s="46">
        <v>9472.979921262413</v>
      </c>
      <c r="L4999" s="110">
        <f>$L$1*gp_need_index[[#This Row],[Normalised weighted population (base year)]]</f>
        <v>4014.1345907201612</v>
      </c>
      <c r="M4999" s="4">
        <f>$M$1*gp_need_index[[#This Row],[Normalised travel time adjusted wp (base year)]]</f>
        <v>5624.6159309772738</v>
      </c>
      <c r="N4999" s="115">
        <v>9638.750521697435</v>
      </c>
      <c r="O4999" s="43">
        <f>gp_need_index[[#This Row],[Combined weighted population (base year)]]/gp_need_index[[#This Row],[Registered population (base year)]]</f>
        <v>1.1293425595146285</v>
      </c>
      <c r="P4999" s="77">
        <v>8610.4117572820214</v>
      </c>
      <c r="Q4999" s="4">
        <v>4106.9084553214598</v>
      </c>
      <c r="R4999" s="46">
        <v>9965.46754304967</v>
      </c>
      <c r="S4999" s="110">
        <v>9524.3828698605612</v>
      </c>
      <c r="T4999" s="46">
        <v>9553.8021423274895</v>
      </c>
      <c r="U4999" s="110">
        <f>$L$1*gp_need_index[[#This Row],[Normalised weighted population 2025/26]]</f>
        <v>4048.4353136807736</v>
      </c>
      <c r="V4999" s="4">
        <f>$M$1*gp_need_index[[#This Row],[Normalised travel time adjusted wp 2025/26]]</f>
        <v>5672.6044156946591</v>
      </c>
      <c r="W4999" s="115">
        <v>9721.0397293754322</v>
      </c>
      <c r="X4999" s="43">
        <f>gp_need_index[[#This Row],[Combined weighted population 2025/26]]/gp_need_index[[#This Row],[Registered population 2025/26]]</f>
        <v>1.1289866272834312</v>
      </c>
    </row>
    <row r="5000" spans="1:24" ht="13">
      <c r="A5000" s="8" t="s">
        <v>4145</v>
      </c>
      <c r="B5000" s="3" t="s">
        <v>8067</v>
      </c>
      <c r="C5000" s="74" t="s">
        <v>6403</v>
      </c>
      <c r="D5000" s="74" t="s">
        <v>6798</v>
      </c>
      <c r="E5000" s="74" t="s">
        <v>6545</v>
      </c>
      <c r="F5000" s="41">
        <v>0.95573868749422208</v>
      </c>
      <c r="G5000" s="110">
        <v>7163.8333333333339</v>
      </c>
      <c r="H5000" s="4">
        <v>6710.6374685305127</v>
      </c>
      <c r="I5000" s="46">
        <v>16448.236455091832</v>
      </c>
      <c r="J5000" s="110">
        <v>15720.215921184084</v>
      </c>
      <c r="K5000" s="46">
        <v>15768.978206113037</v>
      </c>
      <c r="L5000" s="110">
        <f>$L$1*gp_need_index[[#This Row],[Normalised weighted population (base year)]]</f>
        <v>6682.0368462298184</v>
      </c>
      <c r="M5000" s="4">
        <f>$M$1*gp_need_index[[#This Row],[Normalised travel time adjusted wp (base year)]]</f>
        <v>9362.8875782011582</v>
      </c>
      <c r="N5000" s="115">
        <v>16044.924424430978</v>
      </c>
      <c r="O5000" s="43">
        <f>gp_need_index[[#This Row],[Combined weighted population (base year)]]/gp_need_index[[#This Row],[Registered population (base year)]]</f>
        <v>2.2397121314609465</v>
      </c>
      <c r="P5000" s="77">
        <v>7239.7216951245537</v>
      </c>
      <c r="Q5000" s="4">
        <v>6846.5383079467638</v>
      </c>
      <c r="R5000" s="46">
        <v>16613.215520224981</v>
      </c>
      <c r="S5000" s="110">
        <v>15877.892796358463</v>
      </c>
      <c r="T5000" s="46">
        <v>15926.937029539695</v>
      </c>
      <c r="U5000" s="110">
        <f>$L$1*gp_need_index[[#This Row],[Normalised weighted population 2025/26]]</f>
        <v>6749.0589975155262</v>
      </c>
      <c r="V5000" s="4">
        <f>$M$1*gp_need_index[[#This Row],[Normalised travel time adjusted wp 2025/26]]</f>
        <v>9456.6761982624994</v>
      </c>
      <c r="W5000" s="115">
        <v>16205.735195778027</v>
      </c>
      <c r="X5000" s="43">
        <f>gp_need_index[[#This Row],[Combined weighted population 2025/26]]/gp_need_index[[#This Row],[Registered population 2025/26]]</f>
        <v>2.2384472605751484</v>
      </c>
    </row>
    <row r="5001" spans="1:24" ht="13">
      <c r="A5001" s="8" t="s">
        <v>4142</v>
      </c>
      <c r="B5001" s="3" t="s">
        <v>8066</v>
      </c>
      <c r="C5001" s="74" t="s">
        <v>6403</v>
      </c>
      <c r="D5001" s="74" t="s">
        <v>6798</v>
      </c>
      <c r="E5001" s="74" t="s">
        <v>6545</v>
      </c>
      <c r="F5001" s="41">
        <v>0.95573868749422208</v>
      </c>
      <c r="G5001" s="110">
        <v>6077.833333333333</v>
      </c>
      <c r="H5001" s="4">
        <v>2852.2386449230617</v>
      </c>
      <c r="I5001" s="46">
        <v>6991.0341421436469</v>
      </c>
      <c r="J5001" s="110">
        <v>6681.6017952396642</v>
      </c>
      <c r="K5001" s="46">
        <v>6702.3273483844023</v>
      </c>
      <c r="L5001" s="110">
        <f>$L$1*gp_need_index[[#This Row],[Normalised weighted population (base year)]]</f>
        <v>2840.082452522945</v>
      </c>
      <c r="M5001" s="4">
        <f>$M$1*gp_need_index[[#This Row],[Normalised travel time adjusted wp (base year)]]</f>
        <v>3979.530991481693</v>
      </c>
      <c r="N5001" s="115">
        <v>6819.613444004638</v>
      </c>
      <c r="O5001" s="43">
        <f>gp_need_index[[#This Row],[Combined weighted population (base year)]]/gp_need_index[[#This Row],[Registered population (base year)]]</f>
        <v>1.1220468002311084</v>
      </c>
      <c r="P5001" s="77">
        <v>6134.4424043471499</v>
      </c>
      <c r="Q5001" s="4">
        <v>2908.498679988973</v>
      </c>
      <c r="R5001" s="46">
        <v>7057.5104144034822</v>
      </c>
      <c r="S5001" s="110">
        <v>6745.1357404387873</v>
      </c>
      <c r="T5001" s="46">
        <v>6765.9703697145942</v>
      </c>
      <c r="U5001" s="110">
        <f>$L$1*gp_need_index[[#This Row],[Normalised weighted population 2025/26]]</f>
        <v>2867.0881988139226</v>
      </c>
      <c r="V5001" s="4">
        <f>$M$1*gp_need_index[[#This Row],[Normalised travel time adjusted wp 2025/26]]</f>
        <v>4017.3192645113713</v>
      </c>
      <c r="W5001" s="115">
        <v>6884.407463325294</v>
      </c>
      <c r="X5001" s="43">
        <f>gp_need_index[[#This Row],[Combined weighted population 2025/26]]/gp_need_index[[#This Row],[Registered population 2025/26]]</f>
        <v>1.1222548048452918</v>
      </c>
    </row>
    <row r="5002" spans="1:24" ht="13">
      <c r="A5002" s="8" t="s">
        <v>4156</v>
      </c>
      <c r="B5002" s="3" t="s">
        <v>8065</v>
      </c>
      <c r="C5002" s="74" t="s">
        <v>6403</v>
      </c>
      <c r="D5002" s="74" t="s">
        <v>6798</v>
      </c>
      <c r="E5002" s="74" t="s">
        <v>6545</v>
      </c>
      <c r="F5002" s="41">
        <v>0.95573868749422208</v>
      </c>
      <c r="G5002" s="110">
        <v>9436.1666666666661</v>
      </c>
      <c r="H5002" s="4">
        <v>4185.8469369939712</v>
      </c>
      <c r="I5002" s="46">
        <v>10259.80028087784</v>
      </c>
      <c r="J5002" s="110">
        <v>9805.6880543990374</v>
      </c>
      <c r="K5002" s="46">
        <v>9836.1041604646489</v>
      </c>
      <c r="L5002" s="110">
        <f>$L$1*gp_need_index[[#This Row],[Normalised weighted population (base year)]]</f>
        <v>4168.0069288256118</v>
      </c>
      <c r="M5002" s="4">
        <f>$M$1*gp_need_index[[#This Row],[Normalised travel time adjusted wp (base year)]]</f>
        <v>5840.2222552508629</v>
      </c>
      <c r="N5002" s="115">
        <v>10008.229184076474</v>
      </c>
      <c r="O5002" s="43">
        <f>gp_need_index[[#This Row],[Combined weighted population (base year)]]/gp_need_index[[#This Row],[Registered population (base year)]]</f>
        <v>1.0606244609297357</v>
      </c>
      <c r="P5002" s="77">
        <v>9524.3148684223961</v>
      </c>
      <c r="Q5002" s="4">
        <v>4272.0077082587768</v>
      </c>
      <c r="R5002" s="46">
        <v>10366.083058206021</v>
      </c>
      <c r="S5002" s="110">
        <v>9907.2666165059145</v>
      </c>
      <c r="T5002" s="46">
        <v>9937.8685547076857</v>
      </c>
      <c r="U5002" s="110">
        <f>$L$1*gp_need_index[[#This Row],[Normalised weighted population 2025/26]]</f>
        <v>4211.1839244971861</v>
      </c>
      <c r="V5002" s="4">
        <f>$M$1*gp_need_index[[#This Row],[Normalised travel time adjusted wp 2025/26]]</f>
        <v>5900.6452306844849</v>
      </c>
      <c r="W5002" s="115">
        <v>10111.829155181671</v>
      </c>
      <c r="X5002" s="43">
        <f>gp_need_index[[#This Row],[Combined weighted population 2025/26]]/gp_need_index[[#This Row],[Registered population 2025/26]]</f>
        <v>1.0616857269919922</v>
      </c>
    </row>
    <row r="5003" spans="1:24" ht="13">
      <c r="A5003" s="8" t="s">
        <v>4129</v>
      </c>
      <c r="B5003" s="3" t="s">
        <v>8064</v>
      </c>
      <c r="C5003" s="74" t="s">
        <v>6403</v>
      </c>
      <c r="D5003" s="74" t="s">
        <v>6798</v>
      </c>
      <c r="E5003" s="74" t="s">
        <v>6545</v>
      </c>
      <c r="F5003" s="41">
        <v>0.95573868749422208</v>
      </c>
      <c r="G5003" s="110">
        <v>7563.0833333333339</v>
      </c>
      <c r="H5003" s="4">
        <v>3759.7826544522795</v>
      </c>
      <c r="I5003" s="46">
        <v>9215.4872633472714</v>
      </c>
      <c r="J5003" s="110">
        <v>8807.597701691242</v>
      </c>
      <c r="K5003" s="46">
        <v>8834.91784734463</v>
      </c>
      <c r="L5003" s="110">
        <f>$L$1*gp_need_index[[#This Row],[Normalised weighted population (base year)]]</f>
        <v>3743.7585249806812</v>
      </c>
      <c r="M5003" s="4">
        <f>$M$1*gp_need_index[[#This Row],[Normalised travel time adjusted wp (base year)]]</f>
        <v>5245.7642775651248</v>
      </c>
      <c r="N5003" s="115">
        <v>8989.5228025458055</v>
      </c>
      <c r="O5003" s="43">
        <f>gp_need_index[[#This Row],[Combined weighted population (base year)]]/gp_need_index[[#This Row],[Registered population (base year)]]</f>
        <v>1.1886055470162042</v>
      </c>
      <c r="P5003" s="77">
        <v>7630.7289161737644</v>
      </c>
      <c r="Q5003" s="4">
        <v>3835.2000425149749</v>
      </c>
      <c r="R5003" s="46">
        <v>9306.1634951378874</v>
      </c>
      <c r="S5003" s="110">
        <v>8894.2604844497273</v>
      </c>
      <c r="T5003" s="46">
        <v>8921.7334111641576</v>
      </c>
      <c r="U5003" s="110">
        <f>$L$1*gp_need_index[[#This Row],[Normalised weighted population 2025/26]]</f>
        <v>3780.5954177111844</v>
      </c>
      <c r="V5003" s="4">
        <f>$M$1*gp_need_index[[#This Row],[Normalised travel time adjusted wp 2025/26]]</f>
        <v>5297.3113311189991</v>
      </c>
      <c r="W5003" s="115">
        <v>9077.9067488301844</v>
      </c>
      <c r="X5003" s="43">
        <f>gp_need_index[[#This Row],[Combined weighted population 2025/26]]/gp_need_index[[#This Row],[Registered population 2025/26]]</f>
        <v>1.189651322770626</v>
      </c>
    </row>
    <row r="5004" spans="1:24" ht="13">
      <c r="A5004" s="8" t="s">
        <v>4135</v>
      </c>
      <c r="B5004" s="3" t="s">
        <v>8063</v>
      </c>
      <c r="C5004" s="74" t="s">
        <v>6403</v>
      </c>
      <c r="D5004" s="74" t="s">
        <v>6798</v>
      </c>
      <c r="E5004" s="74" t="s">
        <v>6545</v>
      </c>
      <c r="F5004" s="41">
        <v>0.95573868749422208</v>
      </c>
      <c r="G5004" s="110">
        <v>9627.5</v>
      </c>
      <c r="H5004" s="4">
        <v>4682.4502925620372</v>
      </c>
      <c r="I5004" s="46">
        <v>11477.00944395371</v>
      </c>
      <c r="J5004" s="110">
        <v>10969.02194232311</v>
      </c>
      <c r="K5004" s="46">
        <v>11003.046575065127</v>
      </c>
      <c r="L5004" s="110">
        <f>$L$1*gp_need_index[[#This Row],[Normalised weighted population (base year)]]</f>
        <v>4662.4937693721968</v>
      </c>
      <c r="M5004" s="4">
        <f>$M$1*gp_need_index[[#This Row],[Normalised travel time adjusted wp (base year)]]</f>
        <v>6533.09851491259</v>
      </c>
      <c r="N5004" s="115">
        <v>11195.592284284787</v>
      </c>
      <c r="O5004" s="43">
        <f>gp_need_index[[#This Row],[Combined weighted population (base year)]]/gp_need_index[[#This Row],[Registered population (base year)]]</f>
        <v>1.1628763733352154</v>
      </c>
      <c r="P5004" s="77">
        <v>9720.4184960663279</v>
      </c>
      <c r="Q5004" s="4">
        <v>4783.6517761500163</v>
      </c>
      <c r="R5004" s="46">
        <v>11607.594138288023</v>
      </c>
      <c r="S5004" s="110">
        <v>11093.82678669302</v>
      </c>
      <c r="T5004" s="46">
        <v>11128.093816630615</v>
      </c>
      <c r="U5004" s="110">
        <f>$L$1*gp_need_index[[#This Row],[Normalised weighted population 2025/26]]</f>
        <v>4715.5433313406111</v>
      </c>
      <c r="V5004" s="4">
        <f>$M$1*gp_need_index[[#This Row],[Normalised travel time adjusted wp 2025/26]]</f>
        <v>6607.3457647621672</v>
      </c>
      <c r="W5004" s="115">
        <v>11322.889096102779</v>
      </c>
      <c r="X5004" s="43">
        <f>gp_need_index[[#This Row],[Combined weighted population 2025/26]]/gp_need_index[[#This Row],[Registered population 2025/26]]</f>
        <v>1.1648561325507685</v>
      </c>
    </row>
    <row r="5005" spans="1:24" ht="13">
      <c r="A5005" s="8" t="s">
        <v>4134</v>
      </c>
      <c r="B5005" s="3" t="s">
        <v>8062</v>
      </c>
      <c r="C5005" s="74" t="s">
        <v>6403</v>
      </c>
      <c r="D5005" s="74" t="s">
        <v>6798</v>
      </c>
      <c r="E5005" s="74" t="s">
        <v>6545</v>
      </c>
      <c r="F5005" s="41">
        <v>0.95573868749422208</v>
      </c>
      <c r="G5005" s="110">
        <v>22430.583333333336</v>
      </c>
      <c r="H5005" s="4">
        <v>11794.147468471459</v>
      </c>
      <c r="I5005" s="46">
        <v>28908.270973863477</v>
      </c>
      <c r="J5005" s="110">
        <v>27628.752958287598</v>
      </c>
      <c r="K5005" s="46">
        <v>27714.454142720322</v>
      </c>
      <c r="L5005" s="110">
        <f>$L$1*gp_need_index[[#This Row],[Normalised weighted population (base year)]]</f>
        <v>11743.881013356531</v>
      </c>
      <c r="M5005" s="4">
        <f>$M$1*gp_need_index[[#This Row],[Normalised travel time adjusted wp (base year)]]</f>
        <v>16455.556919275106</v>
      </c>
      <c r="N5005" s="115">
        <v>28199.437932631638</v>
      </c>
      <c r="O5005" s="43">
        <f>gp_need_index[[#This Row],[Combined weighted population (base year)]]/gp_need_index[[#This Row],[Registered population (base year)]]</f>
        <v>1.2571870072913085</v>
      </c>
      <c r="P5005" s="77">
        <v>22640.513830725336</v>
      </c>
      <c r="Q5005" s="4">
        <v>12036.318906304825</v>
      </c>
      <c r="R5005" s="46">
        <v>29206.28660304219</v>
      </c>
      <c r="S5005" s="110">
        <v>27913.578024571623</v>
      </c>
      <c r="T5005" s="46">
        <v>27999.798535512062</v>
      </c>
      <c r="U5005" s="110">
        <f>$L$1*gp_need_index[[#This Row],[Normalised weighted population 2025/26]]</f>
        <v>11864.948789854119</v>
      </c>
      <c r="V5005" s="4">
        <f>$M$1*gp_need_index[[#This Row],[Normalised travel time adjusted wp 2025/26]]</f>
        <v>16624.981179735016</v>
      </c>
      <c r="W5005" s="115">
        <v>28489.929969589135</v>
      </c>
      <c r="X5005" s="43">
        <f>gp_need_index[[#This Row],[Combined weighted population 2025/26]]/gp_need_index[[#This Row],[Registered population 2025/26]]</f>
        <v>1.2583605735540146</v>
      </c>
    </row>
    <row r="5006" spans="1:24" ht="13">
      <c r="A5006" s="8" t="s">
        <v>4162</v>
      </c>
      <c r="B5006" s="3" t="s">
        <v>8061</v>
      </c>
      <c r="C5006" s="74" t="s">
        <v>6403</v>
      </c>
      <c r="D5006" s="74" t="s">
        <v>6798</v>
      </c>
      <c r="E5006" s="74" t="s">
        <v>6545</v>
      </c>
      <c r="F5006" s="41">
        <v>0.95573868749422208</v>
      </c>
      <c r="G5006" s="110">
        <v>5053.0833333333339</v>
      </c>
      <c r="H5006" s="4">
        <v>2847.1285909313215</v>
      </c>
      <c r="I5006" s="46">
        <v>6978.5090464655405</v>
      </c>
      <c r="J5006" s="110">
        <v>6669.6310767355308</v>
      </c>
      <c r="K5006" s="46">
        <v>6690.3194981010738</v>
      </c>
      <c r="L5006" s="110">
        <f>$L$1*gp_need_index[[#This Row],[Normalised weighted population (base year)]]</f>
        <v>2834.9941774940585</v>
      </c>
      <c r="M5006" s="4">
        <f>$M$1*gp_need_index[[#This Row],[Normalised travel time adjusted wp (base year)]]</f>
        <v>3972.4012871477057</v>
      </c>
      <c r="N5006" s="115">
        <v>6807.3954646417642</v>
      </c>
      <c r="O5006" s="43">
        <f>gp_need_index[[#This Row],[Combined weighted population (base year)]]/gp_need_index[[#This Row],[Registered population (base year)]]</f>
        <v>1.3471765683609209</v>
      </c>
      <c r="P5006" s="77">
        <v>5097.8099480527144</v>
      </c>
      <c r="Q5006" s="4">
        <v>2904.137652931362</v>
      </c>
      <c r="R5006" s="46">
        <v>7046.9283247197754</v>
      </c>
      <c r="S5006" s="110">
        <v>6735.0220279335354</v>
      </c>
      <c r="T5006" s="46">
        <v>6755.8254175933052</v>
      </c>
      <c r="U5006" s="110">
        <f>$L$1*gp_need_index[[#This Row],[Normalised weighted population 2025/26]]</f>
        <v>2862.7892629754397</v>
      </c>
      <c r="V5006" s="4">
        <f>$M$1*gp_need_index[[#This Row],[Normalised travel time adjusted wp 2025/26]]</f>
        <v>4011.2956626675282</v>
      </c>
      <c r="W5006" s="115">
        <v>6874.0849256429683</v>
      </c>
      <c r="X5006" s="43">
        <f>gp_need_index[[#This Row],[Combined weighted population 2025/26]]/gp_need_index[[#This Row],[Registered population 2025/26]]</f>
        <v>1.3484388385778807</v>
      </c>
    </row>
    <row r="5007" spans="1:24" ht="13">
      <c r="A5007" s="8" t="s">
        <v>4154</v>
      </c>
      <c r="B5007" s="3" t="s">
        <v>8060</v>
      </c>
      <c r="C5007" s="74" t="s">
        <v>6403</v>
      </c>
      <c r="D5007" s="74" t="s">
        <v>6798</v>
      </c>
      <c r="E5007" s="74" t="s">
        <v>6545</v>
      </c>
      <c r="F5007" s="41">
        <v>0.95573868749422208</v>
      </c>
      <c r="G5007" s="110">
        <v>5923.9999999999982</v>
      </c>
      <c r="H5007" s="4">
        <v>2635.4675415068591</v>
      </c>
      <c r="I5007" s="46">
        <v>6459.7131786224818</v>
      </c>
      <c r="J5007" s="110">
        <v>6173.7977949257802</v>
      </c>
      <c r="K5007" s="46">
        <v>6192.948199009239</v>
      </c>
      <c r="L5007" s="110">
        <f>$L$1*gp_need_index[[#This Row],[Normalised weighted population (base year)]]</f>
        <v>2624.2352238479402</v>
      </c>
      <c r="M5007" s="4">
        <f>$M$1*gp_need_index[[#This Row],[Normalised travel time adjusted wp (base year)]]</f>
        <v>3677.0852877752523</v>
      </c>
      <c r="N5007" s="115">
        <v>6301.3205116231929</v>
      </c>
      <c r="O5007" s="43">
        <f>gp_need_index[[#This Row],[Combined weighted population (base year)]]/gp_need_index[[#This Row],[Registered population (base year)]]</f>
        <v>1.0636935367358533</v>
      </c>
      <c r="P5007" s="77">
        <v>5974.6011040723824</v>
      </c>
      <c r="Q5007" s="4">
        <v>2686.3030528108907</v>
      </c>
      <c r="R5007" s="46">
        <v>6518.3497939660765</v>
      </c>
      <c r="S5007" s="110">
        <v>6229.8390767133706</v>
      </c>
      <c r="T5007" s="46">
        <v>6249.0820382497996</v>
      </c>
      <c r="U5007" s="110">
        <f>$L$1*gp_need_index[[#This Row],[Normalised weighted population 2025/26]]</f>
        <v>2648.0561377394602</v>
      </c>
      <c r="V5007" s="4">
        <f>$M$1*gp_need_index[[#This Row],[Normalised travel time adjusted wp 2025/26]]</f>
        <v>3710.414956906156</v>
      </c>
      <c r="W5007" s="115">
        <v>6358.4710946456162</v>
      </c>
      <c r="X5007" s="43">
        <f>gp_need_index[[#This Row],[Combined weighted population 2025/26]]/gp_need_index[[#This Row],[Registered population 2025/26]]</f>
        <v>1.0642503129307799</v>
      </c>
    </row>
    <row r="5008" spans="1:24" ht="13">
      <c r="A5008" s="8" t="s">
        <v>4149</v>
      </c>
      <c r="B5008" s="3" t="s">
        <v>8059</v>
      </c>
      <c r="C5008" s="74" t="s">
        <v>6403</v>
      </c>
      <c r="D5008" s="74" t="s">
        <v>6798</v>
      </c>
      <c r="E5008" s="74" t="s">
        <v>6545</v>
      </c>
      <c r="F5008" s="41">
        <v>0.95573868749422208</v>
      </c>
      <c r="G5008" s="110">
        <v>4523.0833333333339</v>
      </c>
      <c r="H5008" s="4">
        <v>2087.7394113927294</v>
      </c>
      <c r="I5008" s="46">
        <v>5117.1936580149522</v>
      </c>
      <c r="J5008" s="110">
        <v>4890.6999503649677</v>
      </c>
      <c r="K5008" s="46">
        <v>4905.8703338811592</v>
      </c>
      <c r="L5008" s="110">
        <f>$L$1*gp_need_index[[#This Row],[Normalised weighted population (base year)]]</f>
        <v>2078.8415016714057</v>
      </c>
      <c r="M5008" s="4">
        <f>$M$1*gp_need_index[[#This Row],[Normalised travel time adjusted wp (base year)]]</f>
        <v>2912.8781718751402</v>
      </c>
      <c r="N5008" s="115">
        <v>4991.7196735465459</v>
      </c>
      <c r="O5008" s="43">
        <f>gp_need_index[[#This Row],[Combined weighted population (base year)]]/gp_need_index[[#This Row],[Registered population (base year)]]</f>
        <v>1.103609928377739</v>
      </c>
      <c r="P5008" s="77">
        <v>4561.0924577654387</v>
      </c>
      <c r="Q5008" s="4">
        <v>2129.1032981940189</v>
      </c>
      <c r="R5008" s="46">
        <v>5166.2972390972718</v>
      </c>
      <c r="S5008" s="110">
        <v>4937.6301424998501</v>
      </c>
      <c r="T5008" s="46">
        <v>4952.8816804197295</v>
      </c>
      <c r="U5008" s="110">
        <f>$L$1*gp_need_index[[#This Row],[Normalised weighted population 2025/26]]</f>
        <v>2098.7896547132059</v>
      </c>
      <c r="V5008" s="4">
        <f>$M$1*gp_need_index[[#This Row],[Normalised travel time adjusted wp 2025/26]]</f>
        <v>2940.7913281232641</v>
      </c>
      <c r="W5008" s="115">
        <v>5039.58098283647</v>
      </c>
      <c r="X5008" s="43">
        <f>gp_need_index[[#This Row],[Combined weighted population 2025/26]]/gp_need_index[[#This Row],[Registered population 2025/26]]</f>
        <v>1.1049065612025439</v>
      </c>
    </row>
    <row r="5009" spans="1:24" ht="13">
      <c r="A5009" s="8" t="s">
        <v>4132</v>
      </c>
      <c r="B5009" s="3" t="s">
        <v>8058</v>
      </c>
      <c r="C5009" s="74" t="s">
        <v>6403</v>
      </c>
      <c r="D5009" s="74" t="s">
        <v>6798</v>
      </c>
      <c r="E5009" s="74" t="s">
        <v>6545</v>
      </c>
      <c r="F5009" s="41">
        <v>0.95573868749422208</v>
      </c>
      <c r="G5009" s="110">
        <v>8372.6666666666679</v>
      </c>
      <c r="H5009" s="4">
        <v>3693.6520406771588</v>
      </c>
      <c r="I5009" s="46">
        <v>9053.3965562580488</v>
      </c>
      <c r="J5009" s="110">
        <v>8652.681342042777</v>
      </c>
      <c r="K5009" s="46">
        <v>8679.5209551317766</v>
      </c>
      <c r="L5009" s="110">
        <f>$L$1*gp_need_index[[#This Row],[Normalised weighted population (base year)]]</f>
        <v>3677.9097587522297</v>
      </c>
      <c r="M5009" s="4">
        <f>$M$1*gp_need_index[[#This Row],[Normalised travel time adjusted wp (base year)]]</f>
        <v>5153.4968133849306</v>
      </c>
      <c r="N5009" s="115">
        <v>8831.4065721371608</v>
      </c>
      <c r="O5009" s="43">
        <f>gp_need_index[[#This Row],[Combined weighted population (base year)]]/gp_need_index[[#This Row],[Registered population (base year)]]</f>
        <v>1.0547901790115248</v>
      </c>
      <c r="P5009" s="77">
        <v>8443.9433714207571</v>
      </c>
      <c r="Q5009" s="4">
        <v>3764.4546262220842</v>
      </c>
      <c r="R5009" s="46">
        <v>9134.4988092662479</v>
      </c>
      <c r="S5009" s="110">
        <v>8730.1939028856577</v>
      </c>
      <c r="T5009" s="46">
        <v>8757.1600545647198</v>
      </c>
      <c r="U5009" s="110">
        <f>$L$1*gp_need_index[[#This Row],[Normalised weighted population 2025/26]]</f>
        <v>3710.8572570686997</v>
      </c>
      <c r="V5009" s="4">
        <f>$M$1*gp_need_index[[#This Row],[Normalised travel time adjusted wp 2025/26]]</f>
        <v>5199.595308173999</v>
      </c>
      <c r="W5009" s="115">
        <v>8910.4525652426983</v>
      </c>
      <c r="X5009" s="43">
        <f>gp_need_index[[#This Row],[Combined weighted population 2025/26]]/gp_need_index[[#This Row],[Registered population 2025/26]]</f>
        <v>1.0552477880655715</v>
      </c>
    </row>
    <row r="5010" spans="1:24" ht="13">
      <c r="A5010" s="8" t="s">
        <v>4146</v>
      </c>
      <c r="B5010" s="3" t="s">
        <v>8057</v>
      </c>
      <c r="C5010" s="74" t="s">
        <v>6403</v>
      </c>
      <c r="D5010" s="74" t="s">
        <v>6798</v>
      </c>
      <c r="E5010" s="74" t="s">
        <v>6545</v>
      </c>
      <c r="F5010" s="41">
        <v>0.95573868749422208</v>
      </c>
      <c r="G5010" s="110">
        <v>4368.8333333333339</v>
      </c>
      <c r="H5010" s="4">
        <v>2687.7133424679719</v>
      </c>
      <c r="I5010" s="46">
        <v>6587.77124941292</v>
      </c>
      <c r="J5010" s="110">
        <v>6296.1878474260757</v>
      </c>
      <c r="K5010" s="46">
        <v>6315.7178912449181</v>
      </c>
      <c r="L5010" s="110">
        <f>$L$1*gp_need_index[[#This Row],[Normalised weighted population (base year)]]</f>
        <v>2676.2583540975011</v>
      </c>
      <c r="M5010" s="4">
        <f>$M$1*gp_need_index[[#This Row],[Normalised travel time adjusted wp (base year)]]</f>
        <v>3749.9802345110784</v>
      </c>
      <c r="N5010" s="115">
        <v>6426.2385886085794</v>
      </c>
      <c r="O5010" s="43">
        <f>gp_need_index[[#This Row],[Combined weighted population (base year)]]/gp_need_index[[#This Row],[Registered population (base year)]]</f>
        <v>1.4709278423549945</v>
      </c>
      <c r="P5010" s="77">
        <v>4412.0146964448704</v>
      </c>
      <c r="Q5010" s="4">
        <v>2745.8064971098047</v>
      </c>
      <c r="R5010" s="46">
        <v>6662.735686496052</v>
      </c>
      <c r="S5010" s="110">
        <v>6367.8342601326513</v>
      </c>
      <c r="T5010" s="46">
        <v>6387.5034663880933</v>
      </c>
      <c r="U5010" s="110">
        <f>$L$1*gp_need_index[[#This Row],[Normalised weighted population 2025/26]]</f>
        <v>2706.7123867905498</v>
      </c>
      <c r="V5010" s="4">
        <f>$M$1*gp_need_index[[#This Row],[Normalised travel time adjusted wp 2025/26]]</f>
        <v>3792.6031781804095</v>
      </c>
      <c r="W5010" s="115">
        <v>6499.3155649709588</v>
      </c>
      <c r="X5010" s="43">
        <f>gp_need_index[[#This Row],[Combined weighted population 2025/26]]/gp_need_index[[#This Row],[Registered population 2025/26]]</f>
        <v>1.473094722510331</v>
      </c>
    </row>
    <row r="5011" spans="1:24" ht="13">
      <c r="A5011" s="8" t="s">
        <v>4155</v>
      </c>
      <c r="B5011" s="3" t="s">
        <v>8056</v>
      </c>
      <c r="C5011" s="74" t="s">
        <v>6403</v>
      </c>
      <c r="D5011" s="74" t="s">
        <v>6798</v>
      </c>
      <c r="E5011" s="74" t="s">
        <v>6545</v>
      </c>
      <c r="F5011" s="41">
        <v>0.95573868749422208</v>
      </c>
      <c r="G5011" s="110">
        <v>5710.4166666666679</v>
      </c>
      <c r="H5011" s="4">
        <v>2185.9070173723571</v>
      </c>
      <c r="I5011" s="46">
        <v>5357.8092482558577</v>
      </c>
      <c r="J5011" s="110">
        <v>5120.6655787724585</v>
      </c>
      <c r="K5011" s="46">
        <v>5136.5492889727429</v>
      </c>
      <c r="L5011" s="110">
        <f>$L$1*gp_need_index[[#This Row],[Normalised weighted population (base year)]]</f>
        <v>2176.5907189906484</v>
      </c>
      <c r="M5011" s="4">
        <f>$M$1*gp_need_index[[#This Row],[Normalised travel time adjusted wp (base year)]]</f>
        <v>3049.8446319050063</v>
      </c>
      <c r="N5011" s="115">
        <v>5226.4353508956547</v>
      </c>
      <c r="O5011" s="43">
        <f>gp_need_index[[#This Row],[Combined weighted population (base year)]]/gp_need_index[[#This Row],[Registered population (base year)]]</f>
        <v>0.915245884140793</v>
      </c>
      <c r="P5011" s="77">
        <v>5759.9029188185486</v>
      </c>
      <c r="Q5011" s="4">
        <v>2227.7342573151677</v>
      </c>
      <c r="R5011" s="46">
        <v>5405.6265624933376</v>
      </c>
      <c r="S5011" s="110">
        <v>5166.3664359212862</v>
      </c>
      <c r="T5011" s="46">
        <v>5182.3245031177794</v>
      </c>
      <c r="U5011" s="110">
        <f>$L$1*gp_need_index[[#This Row],[Normalised weighted population 2025/26]]</f>
        <v>2196.0163307572934</v>
      </c>
      <c r="V5011" s="4">
        <f>$M$1*gp_need_index[[#This Row],[Normalised travel time adjusted wp 2025/26]]</f>
        <v>3077.0238300943929</v>
      </c>
      <c r="W5011" s="115">
        <v>5273.0401608516859</v>
      </c>
      <c r="X5011" s="43">
        <f>gp_need_index[[#This Row],[Combined weighted population 2025/26]]/gp_need_index[[#This Row],[Registered population 2025/26]]</f>
        <v>0.91547379099460124</v>
      </c>
    </row>
    <row r="5012" spans="1:24" ht="13">
      <c r="A5012" s="8" t="s">
        <v>4137</v>
      </c>
      <c r="B5012" s="3" t="s">
        <v>8055</v>
      </c>
      <c r="C5012" s="74" t="s">
        <v>6403</v>
      </c>
      <c r="D5012" s="74" t="s">
        <v>6798</v>
      </c>
      <c r="E5012" s="74" t="s">
        <v>6545</v>
      </c>
      <c r="F5012" s="41">
        <v>0.95573868749422208</v>
      </c>
      <c r="G5012" s="110">
        <v>3873.1666666666661</v>
      </c>
      <c r="H5012" s="4">
        <v>1347.4839209224806</v>
      </c>
      <c r="I5012" s="46">
        <v>3302.7762645060025</v>
      </c>
      <c r="J5012" s="110">
        <v>3156.5910521260366</v>
      </c>
      <c r="K5012" s="46">
        <v>3166.3824311414182</v>
      </c>
      <c r="L5012" s="110">
        <f>$L$1*gp_need_index[[#This Row],[Normalised weighted population (base year)]]</f>
        <v>1341.7409674610112</v>
      </c>
      <c r="M5012" s="4">
        <f>$M$1*gp_need_index[[#This Row],[Normalised travel time adjusted wp (base year)]]</f>
        <v>1880.0509674669693</v>
      </c>
      <c r="N5012" s="115">
        <v>3221.7919349279805</v>
      </c>
      <c r="O5012" s="43">
        <f>gp_need_index[[#This Row],[Combined weighted population (base year)]]/gp_need_index[[#This Row],[Registered population (base year)]]</f>
        <v>0.8318237277665943</v>
      </c>
      <c r="P5012" s="77">
        <v>3906.1528055124627</v>
      </c>
      <c r="Q5012" s="4">
        <v>1371.5284466951682</v>
      </c>
      <c r="R5012" s="46">
        <v>3328.0318683997061</v>
      </c>
      <c r="S5012" s="110">
        <v>3180.7288098432787</v>
      </c>
      <c r="T5012" s="46">
        <v>3190.5535647674328</v>
      </c>
      <c r="U5012" s="110">
        <f>$L$1*gp_need_index[[#This Row],[Normalised weighted population 2025/26]]</f>
        <v>1352.0009656226543</v>
      </c>
      <c r="V5012" s="4">
        <f>$M$1*gp_need_index[[#This Row],[Normalised travel time adjusted wp 2025/26]]</f>
        <v>1894.4026650734963</v>
      </c>
      <c r="W5012" s="115">
        <v>3246.4036306961507</v>
      </c>
      <c r="X5012" s="43">
        <f>gp_need_index[[#This Row],[Combined weighted population 2025/26]]/gp_need_index[[#This Row],[Registered population 2025/26]]</f>
        <v>0.83110000871311096</v>
      </c>
    </row>
    <row r="5013" spans="1:24" ht="13">
      <c r="A5013" s="8" t="s">
        <v>4144</v>
      </c>
      <c r="B5013" s="3" t="s">
        <v>8054</v>
      </c>
      <c r="C5013" s="74" t="s">
        <v>6403</v>
      </c>
      <c r="D5013" s="74" t="s">
        <v>6798</v>
      </c>
      <c r="E5013" s="74" t="s">
        <v>6545</v>
      </c>
      <c r="F5013" s="41">
        <v>0.95573868749422208</v>
      </c>
      <c r="G5013" s="110">
        <v>7508.083333333333</v>
      </c>
      <c r="H5013" s="4">
        <v>3521.164179699957</v>
      </c>
      <c r="I5013" s="46">
        <v>8630.6168820034527</v>
      </c>
      <c r="J5013" s="110">
        <v>8248.6144510714548</v>
      </c>
      <c r="K5013" s="46">
        <v>8274.2006955701818</v>
      </c>
      <c r="L5013" s="110">
        <f>$L$1*gp_need_index[[#This Row],[Normalised weighted population (base year)]]</f>
        <v>3506.1570380931275</v>
      </c>
      <c r="M5013" s="4">
        <f>$M$1*gp_need_index[[#This Row],[Normalised travel time adjusted wp (base year)]]</f>
        <v>4912.8364501172991</v>
      </c>
      <c r="N5013" s="115">
        <v>8418.9934882104262</v>
      </c>
      <c r="O5013" s="43">
        <f>gp_need_index[[#This Row],[Combined weighted population (base year)]]/gp_need_index[[#This Row],[Registered population (base year)]]</f>
        <v>1.1213239270844215</v>
      </c>
      <c r="P5013" s="77">
        <v>7578.6014323982072</v>
      </c>
      <c r="Q5013" s="4">
        <v>3596.3023526925226</v>
      </c>
      <c r="R5013" s="46">
        <v>8726.4750993689468</v>
      </c>
      <c r="S5013" s="110">
        <v>8340.2298579218877</v>
      </c>
      <c r="T5013" s="46">
        <v>8365.9914739740361</v>
      </c>
      <c r="U5013" s="110">
        <f>$L$1*gp_need_index[[#This Row],[Normalised weighted population 2025/26]]</f>
        <v>3545.0990938082768</v>
      </c>
      <c r="V5013" s="4">
        <f>$M$1*gp_need_index[[#This Row],[Normalised travel time adjusted wp 2025/26]]</f>
        <v>4967.33755524139</v>
      </c>
      <c r="W5013" s="115">
        <v>8512.4366490496668</v>
      </c>
      <c r="X5013" s="43">
        <f>gp_need_index[[#This Row],[Combined weighted population 2025/26]]/gp_need_index[[#This Row],[Registered population 2025/26]]</f>
        <v>1.1232199931585467</v>
      </c>
    </row>
    <row r="5014" spans="1:24" ht="13">
      <c r="A5014" s="8" t="s">
        <v>4136</v>
      </c>
      <c r="B5014" s="3" t="s">
        <v>8053</v>
      </c>
      <c r="C5014" s="74" t="s">
        <v>6403</v>
      </c>
      <c r="D5014" s="74" t="s">
        <v>6798</v>
      </c>
      <c r="E5014" s="74" t="s">
        <v>6545</v>
      </c>
      <c r="F5014" s="41">
        <v>0.95573868749422208</v>
      </c>
      <c r="G5014" s="110">
        <v>5975.9166666666661</v>
      </c>
      <c r="H5014" s="4">
        <v>2822.5996389937195</v>
      </c>
      <c r="I5014" s="46">
        <v>6918.3868891656903</v>
      </c>
      <c r="J5014" s="110">
        <v>6612.1700050284508</v>
      </c>
      <c r="K5014" s="46">
        <v>6632.6801888198434</v>
      </c>
      <c r="L5014" s="110">
        <f>$L$1*gp_need_index[[#This Row],[Normalised weighted population (base year)]]</f>
        <v>2810.5697675307606</v>
      </c>
      <c r="M5014" s="4">
        <f>$M$1*gp_need_index[[#This Row],[Normalised travel time adjusted wp (base year)]]</f>
        <v>3938.1777397604619</v>
      </c>
      <c r="N5014" s="115">
        <v>6748.7475072912221</v>
      </c>
      <c r="O5014" s="43">
        <f>gp_need_index[[#This Row],[Combined weighted population (base year)]]/gp_need_index[[#This Row],[Registered population (base year)]]</f>
        <v>1.1293242332068256</v>
      </c>
      <c r="P5014" s="77">
        <v>6029.8844456931411</v>
      </c>
      <c r="Q5014" s="4">
        <v>2883.3600839213759</v>
      </c>
      <c r="R5014" s="46">
        <v>6996.5112794301012</v>
      </c>
      <c r="S5014" s="110">
        <v>6686.8365072410452</v>
      </c>
      <c r="T5014" s="46">
        <v>6707.4910596499831</v>
      </c>
      <c r="U5014" s="110">
        <f>$L$1*gp_need_index[[#This Row],[Normalised weighted population 2025/26]]</f>
        <v>2842.3075198278725</v>
      </c>
      <c r="V5014" s="4">
        <f>$M$1*gp_need_index[[#This Row],[Normalised travel time adjusted wp 2025/26]]</f>
        <v>3982.5969636349923</v>
      </c>
      <c r="W5014" s="115">
        <v>6824.9044834628648</v>
      </c>
      <c r="X5014" s="43">
        <f>gp_need_index[[#This Row],[Combined weighted population 2025/26]]/gp_need_index[[#This Row],[Registered population 2025/26]]</f>
        <v>1.1318466456413718</v>
      </c>
    </row>
    <row r="5015" spans="1:24" ht="13">
      <c r="A5015" s="8" t="s">
        <v>4152</v>
      </c>
      <c r="B5015" s="3" t="s">
        <v>8052</v>
      </c>
      <c r="C5015" s="74" t="s">
        <v>6403</v>
      </c>
      <c r="D5015" s="74" t="s">
        <v>6798</v>
      </c>
      <c r="E5015" s="74" t="s">
        <v>6545</v>
      </c>
      <c r="F5015" s="41">
        <v>0.95573868749422208</v>
      </c>
      <c r="G5015" s="110">
        <v>6997.75</v>
      </c>
      <c r="H5015" s="4">
        <v>3093.1180562597015</v>
      </c>
      <c r="I5015" s="46">
        <v>7581.4462353923655</v>
      </c>
      <c r="J5015" s="110">
        <v>7245.88147432191</v>
      </c>
      <c r="K5015" s="46">
        <v>7268.3573575275705</v>
      </c>
      <c r="L5015" s="110">
        <f>$L$1*gp_need_index[[#This Row],[Normalised weighted population (base year)]]</f>
        <v>3079.9352399217009</v>
      </c>
      <c r="M5015" s="4">
        <f>$M$1*gp_need_index[[#This Row],[Normalised travel time adjusted wp (base year)]]</f>
        <v>4315.6133471184821</v>
      </c>
      <c r="N5015" s="115">
        <v>7395.5485870401826</v>
      </c>
      <c r="O5015" s="43">
        <f>gp_need_index[[#This Row],[Combined weighted population (base year)]]/gp_need_index[[#This Row],[Registered population (base year)]]</f>
        <v>1.056846641712005</v>
      </c>
      <c r="P5015" s="77">
        <v>7053.82091678701</v>
      </c>
      <c r="Q5015" s="4">
        <v>3152.8461209398051</v>
      </c>
      <c r="R5015" s="46">
        <v>7650.4227031757346</v>
      </c>
      <c r="S5015" s="110">
        <v>7311.8049531091756</v>
      </c>
      <c r="T5015" s="46">
        <v>7334.3899315880708</v>
      </c>
      <c r="U5015" s="110">
        <f>$L$1*gp_need_index[[#This Row],[Normalised weighted population 2025/26]]</f>
        <v>3107.9566816434108</v>
      </c>
      <c r="V5015" s="4">
        <f>$M$1*gp_need_index[[#This Row],[Normalised travel time adjusted wp 2025/26]]</f>
        <v>4354.8204256841709</v>
      </c>
      <c r="W5015" s="115">
        <v>7462.7771073275817</v>
      </c>
      <c r="X5015" s="43">
        <f>gp_need_index[[#This Row],[Combined weighted population 2025/26]]/gp_need_index[[#This Row],[Registered population 2025/26]]</f>
        <v>1.0579765485068269</v>
      </c>
    </row>
    <row r="5016" spans="1:24" ht="13">
      <c r="A5016" s="8" t="s">
        <v>4133</v>
      </c>
      <c r="B5016" s="3" t="s">
        <v>8051</v>
      </c>
      <c r="C5016" s="74" t="s">
        <v>6403</v>
      </c>
      <c r="D5016" s="74" t="s">
        <v>6798</v>
      </c>
      <c r="E5016" s="74" t="s">
        <v>6545</v>
      </c>
      <c r="F5016" s="41">
        <v>0.95573868749422208</v>
      </c>
      <c r="G5016" s="110">
        <v>9994.0000000000018</v>
      </c>
      <c r="H5016" s="4">
        <v>4647.1067811377125</v>
      </c>
      <c r="I5016" s="46">
        <v>11390.380053558727</v>
      </c>
      <c r="J5016" s="110">
        <v>10886.226882448585</v>
      </c>
      <c r="K5016" s="46">
        <v>10919.994694526016</v>
      </c>
      <c r="L5016" s="110">
        <f>$L$1*gp_need_index[[#This Row],[Normalised weighted population (base year)]]</f>
        <v>4627.3008913900403</v>
      </c>
      <c r="M5016" s="4">
        <f>$M$1*gp_need_index[[#This Row],[Normalised travel time adjusted wp (base year)]]</f>
        <v>6483.7861618557226</v>
      </c>
      <c r="N5016" s="115">
        <v>11111.087053245763</v>
      </c>
      <c r="O5016" s="43">
        <f>gp_need_index[[#This Row],[Combined weighted population (base year)]]/gp_need_index[[#This Row],[Registered population (base year)]]</f>
        <v>1.1117757707870484</v>
      </c>
      <c r="P5016" s="77">
        <v>10088.587768596044</v>
      </c>
      <c r="Q5016" s="4">
        <v>4744.4682941236033</v>
      </c>
      <c r="R5016" s="46">
        <v>11512.514902262703</v>
      </c>
      <c r="S5016" s="110">
        <v>11002.955882446227</v>
      </c>
      <c r="T5016" s="46">
        <v>11036.942226912872</v>
      </c>
      <c r="U5016" s="110">
        <f>$L$1*gp_need_index[[#This Row],[Normalised weighted population 2025/26]]</f>
        <v>4676.9177339905746</v>
      </c>
      <c r="V5016" s="4">
        <f>$M$1*gp_need_index[[#This Row],[Normalised travel time adjusted wp 2025/26]]</f>
        <v>6553.224180221534</v>
      </c>
      <c r="W5016" s="115">
        <v>11230.141914212109</v>
      </c>
      <c r="X5016" s="43">
        <f>gp_need_index[[#This Row],[Combined weighted population 2025/26]]/gp_need_index[[#This Row],[Registered population 2025/26]]</f>
        <v>1.1131530172309663</v>
      </c>
    </row>
    <row r="5017" spans="1:24" ht="13">
      <c r="A5017" s="8" t="s">
        <v>4131</v>
      </c>
      <c r="B5017" s="3" t="s">
        <v>8050</v>
      </c>
      <c r="C5017" s="74" t="s">
        <v>6403</v>
      </c>
      <c r="D5017" s="74" t="s">
        <v>6798</v>
      </c>
      <c r="E5017" s="74" t="s">
        <v>6545</v>
      </c>
      <c r="F5017" s="41">
        <v>0.95573868749422208</v>
      </c>
      <c r="G5017" s="110">
        <v>4427.3333333333339</v>
      </c>
      <c r="H5017" s="4">
        <v>1508.7207979960513</v>
      </c>
      <c r="I5017" s="46">
        <v>3697.9789992422316</v>
      </c>
      <c r="J5017" s="110">
        <v>3534.3015951169673</v>
      </c>
      <c r="K5017" s="46">
        <v>3545.2645883907239</v>
      </c>
      <c r="L5017" s="110">
        <f>$L$1*gp_need_index[[#This Row],[Normalised weighted population (base year)]]</f>
        <v>1502.2906557177594</v>
      </c>
      <c r="M5017" s="4">
        <f>$M$1*gp_need_index[[#This Row],[Normalised travel time adjusted wp (base year)]]</f>
        <v>2105.0136123095103</v>
      </c>
      <c r="N5017" s="115">
        <v>3607.3042680272697</v>
      </c>
      <c r="O5017" s="43">
        <f>gp_need_index[[#This Row],[Combined weighted population (base year)]]/gp_need_index[[#This Row],[Registered population (base year)]]</f>
        <v>0.81478036471027016</v>
      </c>
      <c r="P5017" s="77">
        <v>4461.7212353197265</v>
      </c>
      <c r="Q5017" s="4">
        <v>1535.1530287118364</v>
      </c>
      <c r="R5017" s="46">
        <v>3725.0690751140069</v>
      </c>
      <c r="S5017" s="110">
        <v>3560.1926286747766</v>
      </c>
      <c r="T5017" s="46">
        <v>3571.1894857319594</v>
      </c>
      <c r="U5017" s="110">
        <f>$L$1*gp_need_index[[#This Row],[Normalised weighted population 2025/26]]</f>
        <v>1513.2959015163949</v>
      </c>
      <c r="V5017" s="4">
        <f>$M$1*gp_need_index[[#This Row],[Normalised travel time adjusted wp 2025/26]]</f>
        <v>2120.4066134354994</v>
      </c>
      <c r="W5017" s="115">
        <v>3633.702514951894</v>
      </c>
      <c r="X5017" s="43">
        <f>gp_need_index[[#This Row],[Combined weighted population 2025/26]]/gp_need_index[[#This Row],[Registered population 2025/26]]</f>
        <v>0.81441719984361671</v>
      </c>
    </row>
    <row r="5018" spans="1:24" ht="13">
      <c r="A5018" s="8" t="s">
        <v>4138</v>
      </c>
      <c r="B5018" s="3" t="s">
        <v>8049</v>
      </c>
      <c r="C5018" s="74" t="s">
        <v>6403</v>
      </c>
      <c r="D5018" s="74" t="s">
        <v>6798</v>
      </c>
      <c r="E5018" s="74" t="s">
        <v>6545</v>
      </c>
      <c r="F5018" s="41">
        <v>0.95573868749422208</v>
      </c>
      <c r="G5018" s="110">
        <v>2437.5</v>
      </c>
      <c r="H5018" s="4">
        <v>1222.7503913797084</v>
      </c>
      <c r="I5018" s="46">
        <v>2997.0457586607854</v>
      </c>
      <c r="J5018" s="110">
        <v>2864.3925797425841</v>
      </c>
      <c r="K5018" s="46">
        <v>2873.2775930160701</v>
      </c>
      <c r="L5018" s="110">
        <f>$L$1*gp_need_index[[#This Row],[Normalised weighted population (base year)]]</f>
        <v>1217.5390500912129</v>
      </c>
      <c r="M5018" s="4">
        <f>$M$1*gp_need_index[[#This Row],[Normalised travel time adjusted wp (base year)]]</f>
        <v>1706.0189146526266</v>
      </c>
      <c r="N5018" s="115">
        <v>2923.5579647438394</v>
      </c>
      <c r="O5018" s="43">
        <f>gp_need_index[[#This Row],[Combined weighted population (base year)]]/gp_need_index[[#This Row],[Registered population (base year)]]</f>
        <v>1.1994083957923445</v>
      </c>
      <c r="P5018" s="77">
        <v>2460.4391023212875</v>
      </c>
      <c r="Q5018" s="4">
        <v>1247.7483124692544</v>
      </c>
      <c r="R5018" s="46">
        <v>3027.6777398570175</v>
      </c>
      <c r="S5018" s="110">
        <v>2893.6687492464189</v>
      </c>
      <c r="T5018" s="46">
        <v>2902.6068222456161</v>
      </c>
      <c r="U5018" s="110">
        <f>$L$1*gp_need_index[[#This Row],[Normalised weighted population 2025/26]]</f>
        <v>1229.9831821770499</v>
      </c>
      <c r="V5018" s="4">
        <f>$M$1*gp_need_index[[#This Row],[Normalised travel time adjusted wp 2025/26]]</f>
        <v>1723.4332500928947</v>
      </c>
      <c r="W5018" s="115">
        <v>2953.4164322699444</v>
      </c>
      <c r="X5018" s="43">
        <f>gp_need_index[[#This Row],[Combined weighted population 2025/26]]/gp_need_index[[#This Row],[Registered population 2025/26]]</f>
        <v>1.2003615246902719</v>
      </c>
    </row>
    <row r="5019" spans="1:24" ht="13">
      <c r="A5019" s="8" t="s">
        <v>4161</v>
      </c>
      <c r="B5019" s="3" t="s">
        <v>8048</v>
      </c>
      <c r="C5019" s="74" t="s">
        <v>6403</v>
      </c>
      <c r="D5019" s="74" t="s">
        <v>6798</v>
      </c>
      <c r="E5019" s="74" t="s">
        <v>6545</v>
      </c>
      <c r="F5019" s="41">
        <v>0.95573868749422208</v>
      </c>
      <c r="G5019" s="110">
        <v>6192.4999999999991</v>
      </c>
      <c r="H5019" s="4">
        <v>1755.3692609599802</v>
      </c>
      <c r="I5019" s="46">
        <v>4302.5314369414245</v>
      </c>
      <c r="J5019" s="110">
        <v>4112.0957484450264</v>
      </c>
      <c r="K5019" s="46">
        <v>4124.8509921100067</v>
      </c>
      <c r="L5019" s="110">
        <f>$L$1*gp_need_index[[#This Row],[Normalised weighted population (base year)]]</f>
        <v>1747.8879071442807</v>
      </c>
      <c r="M5019" s="4">
        <f>$M$1*gp_need_index[[#This Row],[Normalised travel time adjusted wp (base year)]]</f>
        <v>2449.1451260288882</v>
      </c>
      <c r="N5019" s="115">
        <v>4197.0330331731693</v>
      </c>
      <c r="O5019" s="43">
        <f>gp_need_index[[#This Row],[Combined weighted population (base year)]]/gp_need_index[[#This Row],[Registered population (base year)]]</f>
        <v>0.67776068359679775</v>
      </c>
      <c r="P5019" s="77">
        <v>6242.6230572446784</v>
      </c>
      <c r="Q5019" s="4">
        <v>1787.7628786157627</v>
      </c>
      <c r="R5019" s="46">
        <v>4338.0302082043681</v>
      </c>
      <c r="S5019" s="110">
        <v>4146.0232974995297</v>
      </c>
      <c r="T5019" s="46">
        <v>4158.8296903871305</v>
      </c>
      <c r="U5019" s="110">
        <f>$L$1*gp_need_index[[#This Row],[Normalised weighted population 2025/26]]</f>
        <v>1762.309155174275</v>
      </c>
      <c r="V5019" s="4">
        <f>$M$1*gp_need_index[[#This Row],[Normalised travel time adjusted wp 2025/26]]</f>
        <v>2469.3201004542443</v>
      </c>
      <c r="W5019" s="115">
        <v>4231.6292556285189</v>
      </c>
      <c r="X5019" s="43">
        <f>gp_need_index[[#This Row],[Combined weighted population 2025/26]]/gp_need_index[[#This Row],[Registered population 2025/26]]</f>
        <v>0.6778607673128102</v>
      </c>
    </row>
    <row r="5020" spans="1:24" ht="13">
      <c r="A5020" s="8" t="s">
        <v>4128</v>
      </c>
      <c r="B5020" s="3" t="s">
        <v>8047</v>
      </c>
      <c r="C5020" s="74" t="s">
        <v>6403</v>
      </c>
      <c r="D5020" s="74" t="s">
        <v>6798</v>
      </c>
      <c r="E5020" s="74" t="s">
        <v>6545</v>
      </c>
      <c r="F5020" s="41">
        <v>0.95573868749422208</v>
      </c>
      <c r="G5020" s="110">
        <v>2872.083333333333</v>
      </c>
      <c r="H5020" s="4">
        <v>847.42282615074851</v>
      </c>
      <c r="I5020" s="46">
        <v>2077.0919435500291</v>
      </c>
      <c r="J5020" s="110">
        <v>1985.1571279333277</v>
      </c>
      <c r="K5020" s="46">
        <v>1991.3148549000787</v>
      </c>
      <c r="L5020" s="110">
        <f>$L$1*gp_need_index[[#This Row],[Normalised weighted population (base year)]]</f>
        <v>843.81112453620256</v>
      </c>
      <c r="M5020" s="4">
        <f>$M$1*gp_need_index[[#This Row],[Normalised travel time adjusted wp (base year)]]</f>
        <v>1182.3503638303994</v>
      </c>
      <c r="N5020" s="115">
        <v>2026.161488366602</v>
      </c>
      <c r="O5020" s="43">
        <f>gp_need_index[[#This Row],[Combined weighted population (base year)]]/gp_need_index[[#This Row],[Registered population (base year)]]</f>
        <v>0.70546751372114402</v>
      </c>
      <c r="P5020" s="77">
        <v>2897.9332428114803</v>
      </c>
      <c r="Q5020" s="4">
        <v>863.16249176999372</v>
      </c>
      <c r="R5020" s="46">
        <v>2094.4751726730324</v>
      </c>
      <c r="S5020" s="110">
        <v>2001.7709525197581</v>
      </c>
      <c r="T5020" s="46">
        <v>2007.9540980183417</v>
      </c>
      <c r="U5020" s="110">
        <f>$L$1*gp_need_index[[#This Row],[Normalised weighted population 2025/26]]</f>
        <v>850.87299878779777</v>
      </c>
      <c r="V5020" s="4">
        <f>$M$1*gp_need_index[[#This Row],[Normalised travel time adjusted wp 2025/26]]</f>
        <v>1192.2299743331432</v>
      </c>
      <c r="W5020" s="115">
        <v>2043.102973120941</v>
      </c>
      <c r="X5020" s="43">
        <f>gp_need_index[[#This Row],[Combined weighted population 2025/26]]/gp_need_index[[#This Row],[Registered population 2025/26]]</f>
        <v>0.70502071715730386</v>
      </c>
    </row>
    <row r="5021" spans="1:24" ht="13">
      <c r="A5021" s="8" t="s">
        <v>4139</v>
      </c>
      <c r="B5021" s="3" t="s">
        <v>8046</v>
      </c>
      <c r="C5021" s="74" t="s">
        <v>6403</v>
      </c>
      <c r="D5021" s="74" t="s">
        <v>6798</v>
      </c>
      <c r="E5021" s="74" t="s">
        <v>6545</v>
      </c>
      <c r="F5021" s="41">
        <v>0.95573868749422208</v>
      </c>
      <c r="G5021" s="110">
        <v>6528.3333333333339</v>
      </c>
      <c r="H5021" s="4">
        <v>1536.0014515832518</v>
      </c>
      <c r="I5021" s="46">
        <v>3764.8457675568643</v>
      </c>
      <c r="J5021" s="110">
        <v>3598.2087525029747</v>
      </c>
      <c r="K5021" s="46">
        <v>3609.3699783603724</v>
      </c>
      <c r="L5021" s="110">
        <f>$L$1*gp_need_index[[#This Row],[Normalised weighted population (base year)]]</f>
        <v>1529.455039625213</v>
      </c>
      <c r="M5021" s="4">
        <f>$M$1*gp_need_index[[#This Row],[Normalised travel time adjusted wp (base year)]]</f>
        <v>2143.076418383393</v>
      </c>
      <c r="N5021" s="115">
        <v>3672.531458008606</v>
      </c>
      <c r="O5021" s="43">
        <f>gp_need_index[[#This Row],[Combined weighted population (base year)]]/gp_need_index[[#This Row],[Registered population (base year)]]</f>
        <v>0.56255268695562</v>
      </c>
      <c r="P5021" s="77">
        <v>6580.0798629632072</v>
      </c>
      <c r="Q5021" s="4">
        <v>1563.6569590332604</v>
      </c>
      <c r="R5021" s="46">
        <v>3794.2342380480477</v>
      </c>
      <c r="S5021" s="110">
        <v>3626.2964507176807</v>
      </c>
      <c r="T5021" s="46">
        <v>3637.4974917496529</v>
      </c>
      <c r="U5021" s="110">
        <f>$L$1*gp_need_index[[#This Row],[Normalised weighted population 2025/26]]</f>
        <v>1541.3939999637623</v>
      </c>
      <c r="V5021" s="4">
        <f>$M$1*gp_need_index[[#This Row],[Normalised travel time adjusted wp 2025/26]]</f>
        <v>2159.7772307173268</v>
      </c>
      <c r="W5021" s="115">
        <v>3701.1712306810891</v>
      </c>
      <c r="X5021" s="43">
        <f>gp_need_index[[#This Row],[Combined weighted population 2025/26]]/gp_need_index[[#This Row],[Registered population 2025/26]]</f>
        <v>0.56248120201604068</v>
      </c>
    </row>
    <row r="5022" spans="1:24" ht="13">
      <c r="A5022" s="8" t="s">
        <v>4163</v>
      </c>
      <c r="B5022" s="3" t="s">
        <v>8045</v>
      </c>
      <c r="C5022" s="74" t="s">
        <v>6403</v>
      </c>
      <c r="D5022" s="74" t="s">
        <v>6798</v>
      </c>
      <c r="E5022" s="74" t="s">
        <v>6545</v>
      </c>
      <c r="F5022" s="41">
        <v>0.95573868749422208</v>
      </c>
      <c r="G5022" s="110">
        <v>2821.583333333333</v>
      </c>
      <c r="H5022" s="4">
        <v>1043.1693728711273</v>
      </c>
      <c r="I5022" s="46">
        <v>2556.8802648269811</v>
      </c>
      <c r="J5022" s="110">
        <v>2443.7093883856178</v>
      </c>
      <c r="K5022" s="46">
        <v>2451.2894912339148</v>
      </c>
      <c r="L5022" s="110">
        <f>$L$1*gp_need_index[[#This Row],[Normalised weighted population (base year)]]</f>
        <v>1038.7234028170078</v>
      </c>
      <c r="M5022" s="4">
        <f>$M$1*gp_need_index[[#This Row],[Normalised travel time adjusted wp (base year)]]</f>
        <v>1455.4619600623053</v>
      </c>
      <c r="N5022" s="115">
        <v>2494.1853628793133</v>
      </c>
      <c r="O5022" s="43">
        <f>gp_need_index[[#This Row],[Combined weighted population (base year)]]/gp_need_index[[#This Row],[Registered population (base year)]]</f>
        <v>0.8839665777061273</v>
      </c>
      <c r="P5022" s="77">
        <v>2845.8968848970708</v>
      </c>
      <c r="Q5022" s="4">
        <v>1061.7024943885299</v>
      </c>
      <c r="R5022" s="46">
        <v>2576.2351080639351</v>
      </c>
      <c r="S5022" s="110">
        <v>2462.2075608575606</v>
      </c>
      <c r="T5022" s="46">
        <v>2469.8129202905816</v>
      </c>
      <c r="U5022" s="110">
        <f>$L$1*gp_need_index[[#This Row],[Normalised weighted population 2025/26]]</f>
        <v>1046.5862382045846</v>
      </c>
      <c r="V5022" s="4">
        <f>$M$1*gp_need_index[[#This Row],[Normalised travel time adjusted wp 2025/26]]</f>
        <v>1466.4603127490459</v>
      </c>
      <c r="W5022" s="115">
        <v>2513.0465509536307</v>
      </c>
      <c r="X5022" s="43">
        <f>gp_need_index[[#This Row],[Combined weighted population 2025/26]]/gp_need_index[[#This Row],[Registered population 2025/26]]</f>
        <v>0.88304202597436043</v>
      </c>
    </row>
    <row r="5023" spans="1:24" ht="13">
      <c r="A5023" s="8" t="s">
        <v>4165</v>
      </c>
      <c r="B5023" s="3" t="s">
        <v>8044</v>
      </c>
      <c r="C5023" s="74" t="s">
        <v>6403</v>
      </c>
      <c r="D5023" s="74" t="s">
        <v>6798</v>
      </c>
      <c r="E5023" s="74" t="s">
        <v>6545</v>
      </c>
      <c r="F5023" s="41">
        <v>0.95573868749422208</v>
      </c>
      <c r="G5023" s="110">
        <v>3216.2499999999991</v>
      </c>
      <c r="H5023" s="4">
        <v>987.9839980454708</v>
      </c>
      <c r="I5023" s="46">
        <v>2421.6170952321499</v>
      </c>
      <c r="J5023" s="110">
        <v>2314.4331442107455</v>
      </c>
      <c r="K5023" s="46">
        <v>2321.6122471564581</v>
      </c>
      <c r="L5023" s="110">
        <f>$L$1*gp_need_index[[#This Row],[Normalised weighted population (base year)]]</f>
        <v>983.77322711651811</v>
      </c>
      <c r="M5023" s="4">
        <f>$M$1*gp_need_index[[#This Row],[Normalised travel time adjusted wp (base year)]]</f>
        <v>1378.4656295532368</v>
      </c>
      <c r="N5023" s="115">
        <v>2362.238856669755</v>
      </c>
      <c r="O5023" s="43">
        <f>gp_need_index[[#This Row],[Combined weighted population (base year)]]/gp_need_index[[#This Row],[Registered population (base year)]]</f>
        <v>0.73446991268395045</v>
      </c>
      <c r="P5023" s="77">
        <v>3243.9215839111794</v>
      </c>
      <c r="Q5023" s="4">
        <v>1005.7473279712724</v>
      </c>
      <c r="R5023" s="46">
        <v>2440.4591586208458</v>
      </c>
      <c r="S5023" s="110">
        <v>2332.4412331435406</v>
      </c>
      <c r="T5023" s="46">
        <v>2339.6457654569244</v>
      </c>
      <c r="U5023" s="110">
        <f>$L$1*gp_need_index[[#This Row],[Normalised weighted population 2025/26]]</f>
        <v>991.42774753674757</v>
      </c>
      <c r="V5023" s="4">
        <f>$M$1*gp_need_index[[#This Row],[Normalised travel time adjusted wp 2025/26]]</f>
        <v>1389.1730959648046</v>
      </c>
      <c r="W5023" s="115">
        <v>2380.6008435015519</v>
      </c>
      <c r="X5023" s="43">
        <f>gp_need_index[[#This Row],[Combined weighted population 2025/26]]/gp_need_index[[#This Row],[Registered population 2025/26]]</f>
        <v>0.73386510182877907</v>
      </c>
    </row>
    <row r="5024" spans="1:24" ht="13">
      <c r="A5024" s="8" t="s">
        <v>4157</v>
      </c>
      <c r="B5024" s="3" t="s">
        <v>11755</v>
      </c>
      <c r="C5024" s="74" t="s">
        <v>6403</v>
      </c>
      <c r="D5024" s="74" t="s">
        <v>6798</v>
      </c>
      <c r="E5024" s="74" t="s">
        <v>6545</v>
      </c>
      <c r="F5024" s="41">
        <v>0.95573868749422208</v>
      </c>
      <c r="G5024" s="110">
        <v>3503.5833333333335</v>
      </c>
      <c r="H5024" s="4">
        <v>3898.4098226784768</v>
      </c>
      <c r="I5024" s="46">
        <v>9555.2720383074957</v>
      </c>
      <c r="J5024" s="110">
        <v>9132.3431565422452</v>
      </c>
      <c r="K5024" s="46">
        <v>9160.670624898974</v>
      </c>
      <c r="L5024" s="110">
        <f>$L$1*gp_need_index[[#This Row],[Normalised weighted population (base year)]]</f>
        <v>3881.7948665830822</v>
      </c>
      <c r="M5024" s="4">
        <f>$M$1*gp_need_index[[#This Row],[Normalised travel time adjusted wp (base year)]]</f>
        <v>5439.181161948015</v>
      </c>
      <c r="N5024" s="115">
        <v>9320.9760285310967</v>
      </c>
      <c r="O5024" s="43">
        <f>gp_need_index[[#This Row],[Combined weighted population (base year)]]/gp_need_index[[#This Row],[Registered population (base year)]]</f>
        <v>2.6604122527501168</v>
      </c>
      <c r="P5024" s="77">
        <v>3539.72438712863</v>
      </c>
      <c r="Q5024" s="4">
        <v>3972.9875024174939</v>
      </c>
      <c r="R5024" s="46">
        <v>9640.5065842122531</v>
      </c>
      <c r="S5024" s="110">
        <v>9213.8051095744249</v>
      </c>
      <c r="T5024" s="46">
        <v>9242.2650577599943</v>
      </c>
      <c r="U5024" s="110">
        <f>$L$1*gp_need_index[[#This Row],[Normalised weighted population 2025/26]]</f>
        <v>3916.4210940125249</v>
      </c>
      <c r="V5024" s="4">
        <f>$M$1*gp_need_index[[#This Row],[Normalised travel time adjusted wp 2025/26]]</f>
        <v>5487.6281501992044</v>
      </c>
      <c r="W5024" s="115">
        <v>9404.0492442117284</v>
      </c>
      <c r="X5024" s="43">
        <f>gp_need_index[[#This Row],[Combined weighted population 2025/26]]/gp_need_index[[#This Row],[Registered population 2025/26]]</f>
        <v>2.6567179293414278</v>
      </c>
    </row>
    <row r="5025" spans="1:24" ht="13">
      <c r="A5025" s="8" t="s">
        <v>4151</v>
      </c>
      <c r="B5025" s="3" t="s">
        <v>8043</v>
      </c>
      <c r="C5025" s="74" t="s">
        <v>6403</v>
      </c>
      <c r="D5025" s="74" t="s">
        <v>6798</v>
      </c>
      <c r="E5025" s="74" t="s">
        <v>6545</v>
      </c>
      <c r="F5025" s="41">
        <v>0.95573868749422208</v>
      </c>
      <c r="G5025" s="110">
        <v>3868.75</v>
      </c>
      <c r="H5025" s="4">
        <v>2099.3160404214618</v>
      </c>
      <c r="I5025" s="46">
        <v>5145.5687762522912</v>
      </c>
      <c r="J5025" s="110">
        <v>4917.8191486266151</v>
      </c>
      <c r="K5025" s="46">
        <v>4933.0736527477211</v>
      </c>
      <c r="L5025" s="110">
        <f>$L$1*gp_need_index[[#This Row],[Normalised weighted population (base year)]]</f>
        <v>2090.3687913048989</v>
      </c>
      <c r="M5025" s="4">
        <f>$M$1*gp_need_index[[#This Row],[Normalised travel time adjusted wp (base year)]]</f>
        <v>2929.0302403841092</v>
      </c>
      <c r="N5025" s="115">
        <v>5019.3990316890086</v>
      </c>
      <c r="O5025" s="43">
        <f>gp_need_index[[#This Row],[Combined weighted population (base year)]]/gp_need_index[[#This Row],[Registered population (base year)]]</f>
        <v>1.2974213975286613</v>
      </c>
      <c r="P5025" s="77">
        <v>3903.8769402620146</v>
      </c>
      <c r="Q5025" s="4">
        <v>2143.3458578020864</v>
      </c>
      <c r="R5025" s="46">
        <v>5200.8569978667274</v>
      </c>
      <c r="S5025" s="110">
        <v>4970.6602409862862</v>
      </c>
      <c r="T5025" s="46">
        <v>4986.0138035181808</v>
      </c>
      <c r="U5025" s="110">
        <f>$L$1*gp_need_index[[#This Row],[Normalised weighted population 2025/26]]</f>
        <v>2112.8294322981656</v>
      </c>
      <c r="V5025" s="4">
        <f>$M$1*gp_need_index[[#This Row],[Normalised travel time adjusted wp 2025/26]]</f>
        <v>2960.4636454886127</v>
      </c>
      <c r="W5025" s="115">
        <v>5073.2930777867787</v>
      </c>
      <c r="X5025" s="43">
        <f>gp_need_index[[#This Row],[Combined weighted population 2025/26]]/gp_need_index[[#This Row],[Registered population 2025/26]]</f>
        <v>1.2995525103427765</v>
      </c>
    </row>
    <row r="5026" spans="1:24" ht="13">
      <c r="A5026" s="8" t="s">
        <v>4007</v>
      </c>
      <c r="B5026" s="3" t="s">
        <v>7589</v>
      </c>
      <c r="C5026" s="74" t="s">
        <v>6403</v>
      </c>
      <c r="D5026" s="74" t="s">
        <v>6798</v>
      </c>
      <c r="E5026" s="74" t="s">
        <v>6537</v>
      </c>
      <c r="F5026" s="41">
        <v>0.95573868749422208</v>
      </c>
      <c r="G5026" s="110">
        <v>10242.833333333334</v>
      </c>
      <c r="H5026" s="4">
        <v>4783.7846077620634</v>
      </c>
      <c r="I5026" s="46">
        <v>11725.386857461912</v>
      </c>
      <c r="J5026" s="110">
        <v>11206.405845512649</v>
      </c>
      <c r="K5026" s="46">
        <v>11241.16681556599</v>
      </c>
      <c r="L5026" s="110">
        <f>$L$1*gp_need_index[[#This Row],[Normalised weighted population (base year)]]</f>
        <v>4763.3961994512147</v>
      </c>
      <c r="M5026" s="4">
        <f>$M$1*gp_need_index[[#This Row],[Normalised travel time adjusted wp (base year)]]</f>
        <v>6674.4832649428427</v>
      </c>
      <c r="N5026" s="115">
        <v>11437.879464394056</v>
      </c>
      <c r="O5026" s="43">
        <f>gp_need_index[[#This Row],[Combined weighted population (base year)]]/gp_need_index[[#This Row],[Registered population (base year)]]</f>
        <v>1.1166714415992374</v>
      </c>
      <c r="P5026" s="77">
        <v>10326.385353716367</v>
      </c>
      <c r="Q5026" s="4">
        <v>4872.8206623747283</v>
      </c>
      <c r="R5026" s="46">
        <v>11823.963616982113</v>
      </c>
      <c r="S5026" s="110">
        <v>11300.619468273921</v>
      </c>
      <c r="T5026" s="46">
        <v>11335.525247233549</v>
      </c>
      <c r="U5026" s="110">
        <f>$L$1*gp_need_index[[#This Row],[Normalised weighted population 2025/26]]</f>
        <v>4803.4426531299623</v>
      </c>
      <c r="V5026" s="4">
        <f>$M$1*gp_need_index[[#This Row],[Normalised travel time adjusted wp 2025/26]]</f>
        <v>6730.5089234358093</v>
      </c>
      <c r="W5026" s="115">
        <v>11533.951576565771</v>
      </c>
      <c r="X5026" s="43">
        <f>gp_need_index[[#This Row],[Combined weighted population 2025/26]]/gp_need_index[[#This Row],[Registered population 2025/26]]</f>
        <v>1.1169398760055775</v>
      </c>
    </row>
    <row r="5027" spans="1:24" ht="13">
      <c r="A5027" s="8" t="s">
        <v>3992</v>
      </c>
      <c r="B5027" s="3" t="s">
        <v>8042</v>
      </c>
      <c r="C5027" s="74" t="s">
        <v>6403</v>
      </c>
      <c r="D5027" s="74" t="s">
        <v>6798</v>
      </c>
      <c r="E5027" s="74" t="s">
        <v>6537</v>
      </c>
      <c r="F5027" s="41">
        <v>0.95573868749422208</v>
      </c>
      <c r="G5027" s="110">
        <v>9313.75</v>
      </c>
      <c r="H5027" s="4">
        <v>3462.4362803441427</v>
      </c>
      <c r="I5027" s="46">
        <v>8486.6707398306444</v>
      </c>
      <c r="J5027" s="110">
        <v>8111.0395540813588</v>
      </c>
      <c r="K5027" s="46">
        <v>8136.1990572198065</v>
      </c>
      <c r="L5027" s="110">
        <f>$L$1*gp_need_index[[#This Row],[Normalised weighted population (base year)]]</f>
        <v>3447.6794360415361</v>
      </c>
      <c r="M5027" s="4">
        <f>$M$1*gp_need_index[[#This Row],[Normalised travel time adjusted wp (base year)]]</f>
        <v>4830.8974805408661</v>
      </c>
      <c r="N5027" s="115">
        <v>8278.5769165824022</v>
      </c>
      <c r="O5027" s="43">
        <f>gp_need_index[[#This Row],[Combined weighted population (base year)]]/gp_need_index[[#This Row],[Registered population (base year)]]</f>
        <v>0.88885539300307637</v>
      </c>
      <c r="P5027" s="77">
        <v>9394.75793882791</v>
      </c>
      <c r="Q5027" s="4">
        <v>3525.7332523917244</v>
      </c>
      <c r="R5027" s="46">
        <v>8555.2382465779883</v>
      </c>
      <c r="S5027" s="110">
        <v>8176.5721729848165</v>
      </c>
      <c r="T5027" s="46">
        <v>8201.8282770168953</v>
      </c>
      <c r="U5027" s="110">
        <f>$L$1*gp_need_index[[#This Row],[Normalised weighted population 2025/26]]</f>
        <v>3475.5347388146201</v>
      </c>
      <c r="V5027" s="4">
        <f>$M$1*gp_need_index[[#This Row],[Normalised travel time adjusted wp 2025/26]]</f>
        <v>4869.865066060579</v>
      </c>
      <c r="W5027" s="115">
        <v>8345.3998048752001</v>
      </c>
      <c r="X5027" s="43">
        <f>gp_need_index[[#This Row],[Combined weighted population 2025/26]]/gp_need_index[[#This Row],[Registered population 2025/26]]</f>
        <v>0.88830386681749585</v>
      </c>
    </row>
    <row r="5028" spans="1:24" ht="13">
      <c r="A5028" s="8" t="s">
        <v>3958</v>
      </c>
      <c r="B5028" s="3" t="s">
        <v>8041</v>
      </c>
      <c r="C5028" s="74" t="s">
        <v>6403</v>
      </c>
      <c r="D5028" s="74" t="s">
        <v>6798</v>
      </c>
      <c r="E5028" s="74" t="s">
        <v>6537</v>
      </c>
      <c r="F5028" s="41">
        <v>0.95573868749422208</v>
      </c>
      <c r="G5028" s="110">
        <v>11758.416666666668</v>
      </c>
      <c r="H5028" s="4">
        <v>6268.2792887434716</v>
      </c>
      <c r="I5028" s="46">
        <v>15363.985968740559</v>
      </c>
      <c r="J5028" s="110">
        <v>14683.955784443746</v>
      </c>
      <c r="K5028" s="46">
        <v>14729.50371072129</v>
      </c>
      <c r="L5028" s="110">
        <f>$L$1*gp_need_index[[#This Row],[Normalised weighted population (base year)]]</f>
        <v>6241.5639894513643</v>
      </c>
      <c r="M5028" s="4">
        <f>$M$1*gp_need_index[[#This Row],[Normalised travel time adjusted wp (base year)]]</f>
        <v>8745.6958544541249</v>
      </c>
      <c r="N5028" s="115">
        <v>14987.259843905489</v>
      </c>
      <c r="O5028" s="43">
        <f>gp_need_index[[#This Row],[Combined weighted population (base year)]]/gp_need_index[[#This Row],[Registered population (base year)]]</f>
        <v>1.2745984658284906</v>
      </c>
      <c r="P5028" s="77">
        <v>11866.223332454589</v>
      </c>
      <c r="Q5028" s="4">
        <v>6391.4448954595591</v>
      </c>
      <c r="R5028" s="46">
        <v>15508.925351467868</v>
      </c>
      <c r="S5028" s="110">
        <v>14822.479959857767</v>
      </c>
      <c r="T5028" s="46">
        <v>14868.264194126063</v>
      </c>
      <c r="U5028" s="110">
        <f>$L$1*gp_need_index[[#This Row],[Normalised weighted population 2025/26]]</f>
        <v>6300.4450919025558</v>
      </c>
      <c r="V5028" s="4">
        <f>$M$1*gp_need_index[[#This Row],[Normalised travel time adjusted wp 2025/26]]</f>
        <v>8828.0853910134483</v>
      </c>
      <c r="W5028" s="115">
        <v>15128.530482916005</v>
      </c>
      <c r="X5028" s="43">
        <f>gp_need_index[[#This Row],[Combined weighted population 2025/26]]/gp_need_index[[#This Row],[Registered population 2025/26]]</f>
        <v>1.2749237949650651</v>
      </c>
    </row>
    <row r="5029" spans="1:24" ht="13">
      <c r="A5029" s="8" t="s">
        <v>3982</v>
      </c>
      <c r="B5029" s="3" t="s">
        <v>8040</v>
      </c>
      <c r="C5029" s="74" t="s">
        <v>6403</v>
      </c>
      <c r="D5029" s="74" t="s">
        <v>6798</v>
      </c>
      <c r="E5029" s="74" t="s">
        <v>6537</v>
      </c>
      <c r="F5029" s="41">
        <v>0.95573868749422208</v>
      </c>
      <c r="G5029" s="110">
        <v>41558.666666666672</v>
      </c>
      <c r="H5029" s="4">
        <v>19894.860867883181</v>
      </c>
      <c r="I5029" s="46">
        <v>48763.679654975262</v>
      </c>
      <c r="J5029" s="110">
        <v>46605.335190834754</v>
      </c>
      <c r="K5029" s="46">
        <v>46749.899530483701</v>
      </c>
      <c r="L5029" s="110">
        <f>$L$1*gp_need_index[[#This Row],[Normalised weighted population (base year)]]</f>
        <v>19810.069310586943</v>
      </c>
      <c r="M5029" s="4">
        <f>$M$1*gp_need_index[[#This Row],[Normalised travel time adjusted wp (base year)]]</f>
        <v>27757.921145863005</v>
      </c>
      <c r="N5029" s="115">
        <v>47567.990456449945</v>
      </c>
      <c r="O5029" s="43">
        <f>gp_need_index[[#This Row],[Combined weighted population (base year)]]/gp_need_index[[#This Row],[Registered population (base year)]]</f>
        <v>1.1445985704494035</v>
      </c>
      <c r="P5029" s="77">
        <v>41924.600038663732</v>
      </c>
      <c r="Q5029" s="4">
        <v>20289.003721102348</v>
      </c>
      <c r="R5029" s="46">
        <v>49231.535171297961</v>
      </c>
      <c r="S5029" s="110">
        <v>47052.482807941946</v>
      </c>
      <c r="T5029" s="46">
        <v>47197.820288688621</v>
      </c>
      <c r="U5029" s="110">
        <f>$L$1*gp_need_index[[#This Row],[Normalised weighted population 2025/26]]</f>
        <v>20000.133929813179</v>
      </c>
      <c r="V5029" s="4">
        <f>$M$1*gp_need_index[[#This Row],[Normalised travel time adjusted wp 2025/26]]</f>
        <v>28023.875708561907</v>
      </c>
      <c r="W5029" s="115">
        <v>48024.009638375086</v>
      </c>
      <c r="X5029" s="43">
        <f>gp_need_index[[#This Row],[Combined weighted population 2025/26]]/gp_need_index[[#This Row],[Registered population 2025/26]]</f>
        <v>1.145485218561092</v>
      </c>
    </row>
    <row r="5030" spans="1:24" ht="13">
      <c r="A5030" s="8" t="s">
        <v>796</v>
      </c>
      <c r="B5030" s="3" t="s">
        <v>8039</v>
      </c>
      <c r="C5030" s="74" t="s">
        <v>6403</v>
      </c>
      <c r="D5030" s="74" t="s">
        <v>6798</v>
      </c>
      <c r="E5030" s="74" t="s">
        <v>6537</v>
      </c>
      <c r="F5030" s="41">
        <v>0.95573868749422208</v>
      </c>
      <c r="G5030" s="110">
        <v>12187</v>
      </c>
      <c r="H5030" s="4">
        <v>4123.153988209192</v>
      </c>
      <c r="I5030" s="46">
        <v>10106.135528383795</v>
      </c>
      <c r="J5030" s="110">
        <v>9658.8247055362554</v>
      </c>
      <c r="K5030" s="46">
        <v>9688.7852585421133</v>
      </c>
      <c r="L5030" s="110">
        <f>$L$1*gp_need_index[[#This Row],[Normalised weighted population (base year)]]</f>
        <v>4105.5811763180145</v>
      </c>
      <c r="M5030" s="4">
        <f>$M$1*gp_need_index[[#This Row],[Normalised travel time adjusted wp (base year)]]</f>
        <v>5752.7511268863109</v>
      </c>
      <c r="N5030" s="115">
        <v>9858.3323032043263</v>
      </c>
      <c r="O5030" s="43">
        <f>gp_need_index[[#This Row],[Combined weighted population (base year)]]/gp_need_index[[#This Row],[Registered population (base year)]]</f>
        <v>0.80892199090869998</v>
      </c>
      <c r="P5030" s="77">
        <v>12289.688532274906</v>
      </c>
      <c r="Q5030" s="4">
        <v>4200.9223675921112</v>
      </c>
      <c r="R5030" s="46">
        <v>10193.59354135731</v>
      </c>
      <c r="S5030" s="110">
        <v>9742.4117120664141</v>
      </c>
      <c r="T5030" s="46">
        <v>9772.5044402314325</v>
      </c>
      <c r="U5030" s="110">
        <f>$L$1*gp_need_index[[#This Row],[Normalised weighted population 2025/26]]</f>
        <v>4141.1106792396586</v>
      </c>
      <c r="V5030" s="4">
        <f>$M$1*gp_need_index[[#This Row],[Normalised travel time adjusted wp 2025/26]]</f>
        <v>5802.4596924033976</v>
      </c>
      <c r="W5030" s="115">
        <v>9943.5703716430562</v>
      </c>
      <c r="X5030" s="43">
        <f>gp_need_index[[#This Row],[Combined weighted population 2025/26]]/gp_need_index[[#This Row],[Registered population 2025/26]]</f>
        <v>0.80909864766136863</v>
      </c>
    </row>
    <row r="5031" spans="1:24" ht="13">
      <c r="A5031" s="8" t="s">
        <v>3970</v>
      </c>
      <c r="B5031" s="3" t="s">
        <v>8038</v>
      </c>
      <c r="C5031" s="74" t="s">
        <v>6403</v>
      </c>
      <c r="D5031" s="74" t="s">
        <v>6798</v>
      </c>
      <c r="E5031" s="74" t="s">
        <v>6537</v>
      </c>
      <c r="F5031" s="41">
        <v>0.95573868749422208</v>
      </c>
      <c r="G5031" s="110">
        <v>9728.6666666666679</v>
      </c>
      <c r="H5031" s="4">
        <v>5742.9253976995351</v>
      </c>
      <c r="I5031" s="46">
        <v>14076.307255203163</v>
      </c>
      <c r="J5031" s="110">
        <v>13453.271420853267</v>
      </c>
      <c r="K5031" s="46">
        <v>13495.00190709717</v>
      </c>
      <c r="L5031" s="110">
        <f>$L$1*gp_need_index[[#This Row],[Normalised weighted population (base year)]]</f>
        <v>5718.4491477201664</v>
      </c>
      <c r="M5031" s="4">
        <f>$M$1*gp_need_index[[#This Row],[Normalised travel time adjusted wp (base year)]]</f>
        <v>8012.7059643458106</v>
      </c>
      <c r="N5031" s="115">
        <v>13731.155112065977</v>
      </c>
      <c r="O5031" s="43">
        <f>gp_need_index[[#This Row],[Combined weighted population (base year)]]/gp_need_index[[#This Row],[Registered population (base year)]]</f>
        <v>1.4114118185499187</v>
      </c>
      <c r="P5031" s="77">
        <v>9817.7029039715926</v>
      </c>
      <c r="Q5031" s="4">
        <v>5857.4206172954991</v>
      </c>
      <c r="R5031" s="46">
        <v>14213.108395930709</v>
      </c>
      <c r="S5031" s="110">
        <v>13584.017563539925</v>
      </c>
      <c r="T5031" s="46">
        <v>13625.976388521851</v>
      </c>
      <c r="U5031" s="110">
        <f>$L$1*gp_need_index[[#This Row],[Normalised weighted population 2025/26]]</f>
        <v>5774.0241186566254</v>
      </c>
      <c r="V5031" s="4">
        <f>$M$1*gp_need_index[[#This Row],[Normalised travel time adjusted wp 2025/26]]</f>
        <v>8090.4725341998474</v>
      </c>
      <c r="W5031" s="115">
        <v>13864.496652856473</v>
      </c>
      <c r="X5031" s="43">
        <f>gp_need_index[[#This Row],[Combined weighted population 2025/26]]/gp_need_index[[#This Row],[Registered population 2025/26]]</f>
        <v>1.4121935434864112</v>
      </c>
    </row>
    <row r="5032" spans="1:24" ht="13">
      <c r="A5032" s="8" t="s">
        <v>3965</v>
      </c>
      <c r="B5032" s="3" t="s">
        <v>8037</v>
      </c>
      <c r="C5032" s="74" t="s">
        <v>6403</v>
      </c>
      <c r="D5032" s="74" t="s">
        <v>6798</v>
      </c>
      <c r="E5032" s="74" t="s">
        <v>6537</v>
      </c>
      <c r="F5032" s="41">
        <v>0.95573868749422208</v>
      </c>
      <c r="G5032" s="110">
        <v>5287.4166666666661</v>
      </c>
      <c r="H5032" s="4">
        <v>2737.2645940929901</v>
      </c>
      <c r="I5032" s="46">
        <v>6709.2247934608786</v>
      </c>
      <c r="J5032" s="110">
        <v>6412.2656982059934</v>
      </c>
      <c r="K5032" s="46">
        <v>6432.1558020432258</v>
      </c>
      <c r="L5032" s="110">
        <f>$L$1*gp_need_index[[#This Row],[Normalised weighted population (base year)]]</f>
        <v>2725.5984191342254</v>
      </c>
      <c r="M5032" s="4">
        <f>$M$1*gp_need_index[[#This Row],[Normalised travel time adjusted wp (base year)]]</f>
        <v>3819.1156632240527</v>
      </c>
      <c r="N5032" s="115">
        <v>6544.7140823582777</v>
      </c>
      <c r="O5032" s="43">
        <f>gp_need_index[[#This Row],[Combined weighted population (base year)]]/gp_need_index[[#This Row],[Registered population (base year)]]</f>
        <v>1.2377904929675698</v>
      </c>
      <c r="P5032" s="77">
        <v>5337.5481517110165</v>
      </c>
      <c r="Q5032" s="4">
        <v>2792.4072500270699</v>
      </c>
      <c r="R5032" s="46">
        <v>6775.8130281828253</v>
      </c>
      <c r="S5032" s="110">
        <v>6475.9066502617043</v>
      </c>
      <c r="T5032" s="46">
        <v>6495.9096745854458</v>
      </c>
      <c r="U5032" s="110">
        <f>$L$1*gp_need_index[[#This Row],[Normalised weighted population 2025/26]]</f>
        <v>2752.6496497723715</v>
      </c>
      <c r="V5032" s="4">
        <f>$M$1*gp_need_index[[#This Row],[Normalised travel time adjusted wp 2025/26]]</f>
        <v>3856.969754559937</v>
      </c>
      <c r="W5032" s="115">
        <v>6609.6194043323085</v>
      </c>
      <c r="X5032" s="43">
        <f>gp_need_index[[#This Row],[Combined weighted population 2025/26]]/gp_need_index[[#This Row],[Registered population 2025/26]]</f>
        <v>1.2383250167426618</v>
      </c>
    </row>
    <row r="5033" spans="1:24" ht="13">
      <c r="A5033" s="8" t="s">
        <v>3974</v>
      </c>
      <c r="B5033" s="3" t="s">
        <v>8036</v>
      </c>
      <c r="C5033" s="74" t="s">
        <v>6403</v>
      </c>
      <c r="D5033" s="74" t="s">
        <v>6798</v>
      </c>
      <c r="E5033" s="74" t="s">
        <v>6537</v>
      </c>
      <c r="F5033" s="41">
        <v>0.95573868749422208</v>
      </c>
      <c r="G5033" s="110">
        <v>9659.75</v>
      </c>
      <c r="H5033" s="4">
        <v>4044.8280260946067</v>
      </c>
      <c r="I5033" s="46">
        <v>9914.1531792441128</v>
      </c>
      <c r="J5033" s="110">
        <v>9475.3397471474382</v>
      </c>
      <c r="K5033" s="46">
        <v>9504.7311511119588</v>
      </c>
      <c r="L5033" s="110">
        <f>$L$1*gp_need_index[[#This Row],[Normalised weighted population (base year)]]</f>
        <v>4027.5890381164754</v>
      </c>
      <c r="M5033" s="4">
        <f>$M$1*gp_need_index[[#This Row],[Normalised travel time adjusted wp (base year)]]</f>
        <v>5643.4683380048691</v>
      </c>
      <c r="N5033" s="115">
        <v>9671.0573761213454</v>
      </c>
      <c r="O5033" s="43">
        <f>gp_need_index[[#This Row],[Combined weighted population (base year)]]/gp_need_index[[#This Row],[Registered population (base year)]]</f>
        <v>1.0011705661245214</v>
      </c>
      <c r="P5033" s="77">
        <v>9739.1590574348447</v>
      </c>
      <c r="Q5033" s="4">
        <v>4125.1942676775097</v>
      </c>
      <c r="R5033" s="46">
        <v>10009.838307948605</v>
      </c>
      <c r="S5033" s="110">
        <v>9566.7897264681851</v>
      </c>
      <c r="T5033" s="46">
        <v>9596.3399868307133</v>
      </c>
      <c r="U5033" s="110">
        <f>$L$1*gp_need_index[[#This Row],[Normalised weighted population 2025/26]]</f>
        <v>4066.460777186212</v>
      </c>
      <c r="V5033" s="4">
        <f>$M$1*gp_need_index[[#This Row],[Normalised travel time adjusted wp 2025/26]]</f>
        <v>5697.8614140046884</v>
      </c>
      <c r="W5033" s="115">
        <v>9764.3221911909004</v>
      </c>
      <c r="X5033" s="43">
        <f>gp_need_index[[#This Row],[Combined weighted population 2025/26]]/gp_need_index[[#This Row],[Registered population 2025/26]]</f>
        <v>1.0025837070333958</v>
      </c>
    </row>
    <row r="5034" spans="1:24" ht="13">
      <c r="A5034" s="8" t="s">
        <v>3980</v>
      </c>
      <c r="B5034" s="3" t="s">
        <v>8035</v>
      </c>
      <c r="C5034" s="74" t="s">
        <v>6403</v>
      </c>
      <c r="D5034" s="74" t="s">
        <v>6798</v>
      </c>
      <c r="E5034" s="74" t="s">
        <v>6537</v>
      </c>
      <c r="F5034" s="41">
        <v>0.95573868749422208</v>
      </c>
      <c r="G5034" s="110">
        <v>8878.8333333333321</v>
      </c>
      <c r="H5034" s="4">
        <v>4379.9797819031955</v>
      </c>
      <c r="I5034" s="46">
        <v>10735.633307433189</v>
      </c>
      <c r="J5034" s="110">
        <v>10260.460086665451</v>
      </c>
      <c r="K5034" s="46">
        <v>10292.286842783597</v>
      </c>
      <c r="L5034" s="110">
        <f>$L$1*gp_need_index[[#This Row],[Normalised weighted population (base year)]]</f>
        <v>4361.3123828648258</v>
      </c>
      <c r="M5034" s="4">
        <f>$M$1*gp_need_index[[#This Row],[Normalised travel time adjusted wp (base year)]]</f>
        <v>6111.082365135394</v>
      </c>
      <c r="N5034" s="115">
        <v>10472.394748000221</v>
      </c>
      <c r="O5034" s="43">
        <f>gp_need_index[[#This Row],[Combined weighted population (base year)]]/gp_need_index[[#This Row],[Registered population (base year)]]</f>
        <v>1.1794786944230911</v>
      </c>
      <c r="P5034" s="77">
        <v>8953.2848979113332</v>
      </c>
      <c r="Q5034" s="4">
        <v>4469.8636381881215</v>
      </c>
      <c r="R5034" s="46">
        <v>10846.183082192669</v>
      </c>
      <c r="S5034" s="110">
        <v>10366.116783296857</v>
      </c>
      <c r="T5034" s="46">
        <v>10398.136035172676</v>
      </c>
      <c r="U5034" s="110">
        <f>$L$1*gp_need_index[[#This Row],[Normalised weighted population 2025/26]]</f>
        <v>4406.2228308816757</v>
      </c>
      <c r="V5034" s="4">
        <f>$M$1*gp_need_index[[#This Row],[Normalised travel time adjusted wp 2025/26]]</f>
        <v>6173.9307041735028</v>
      </c>
      <c r="W5034" s="115">
        <v>10580.153535055179</v>
      </c>
      <c r="X5034" s="43">
        <f>gp_need_index[[#This Row],[Combined weighted population 2025/26]]/gp_need_index[[#This Row],[Registered population 2025/26]]</f>
        <v>1.1817063408228381</v>
      </c>
    </row>
    <row r="5035" spans="1:24" ht="13">
      <c r="A5035" s="8" t="s">
        <v>3959</v>
      </c>
      <c r="B5035" s="3" t="s">
        <v>8034</v>
      </c>
      <c r="C5035" s="74" t="s">
        <v>6403</v>
      </c>
      <c r="D5035" s="74" t="s">
        <v>6798</v>
      </c>
      <c r="E5035" s="74" t="s">
        <v>6537</v>
      </c>
      <c r="F5035" s="41">
        <v>0.95573868749422208</v>
      </c>
      <c r="G5035" s="110">
        <v>14451.333333333334</v>
      </c>
      <c r="H5035" s="4">
        <v>7651.5670442966712</v>
      </c>
      <c r="I5035" s="46">
        <v>18754.519907650338</v>
      </c>
      <c r="J5035" s="110">
        <v>17924.420241121992</v>
      </c>
      <c r="K5035" s="46">
        <v>17980.019711979516</v>
      </c>
      <c r="L5035" s="110">
        <f>$L$1*gp_need_index[[#This Row],[Normalised weighted population (base year)]]</f>
        <v>7618.9561962112821</v>
      </c>
      <c r="M5035" s="4">
        <f>$M$1*gp_need_index[[#This Row],[Normalised travel time adjusted wp (base year)]]</f>
        <v>10675.7014320588</v>
      </c>
      <c r="N5035" s="115">
        <v>18294.657628270084</v>
      </c>
      <c r="O5035" s="43">
        <f>gp_need_index[[#This Row],[Combined weighted population (base year)]]/gp_need_index[[#This Row],[Registered population (base year)]]</f>
        <v>1.2659494599070502</v>
      </c>
      <c r="P5035" s="77">
        <v>14578.41189740934</v>
      </c>
      <c r="Q5035" s="4">
        <v>7805.149683612206</v>
      </c>
      <c r="R5035" s="46">
        <v>18939.298668782627</v>
      </c>
      <c r="S5035" s="110">
        <v>18101.020451763376</v>
      </c>
      <c r="T5035" s="46">
        <v>18156.931565362662</v>
      </c>
      <c r="U5035" s="110">
        <f>$L$1*gp_need_index[[#This Row],[Normalised weighted population 2025/26]]</f>
        <v>7694.0219027177345</v>
      </c>
      <c r="V5035" s="4">
        <f>$M$1*gp_need_index[[#This Row],[Normalised travel time adjusted wp 2025/26]]</f>
        <v>10780.743481887715</v>
      </c>
      <c r="W5035" s="115">
        <v>18474.765384605449</v>
      </c>
      <c r="X5035" s="43">
        <f>gp_need_index[[#This Row],[Combined weighted population 2025/26]]/gp_need_index[[#This Row],[Registered population 2025/26]]</f>
        <v>1.2672687199823536</v>
      </c>
    </row>
    <row r="5036" spans="1:24" ht="13">
      <c r="A5036" s="8" t="s">
        <v>3964</v>
      </c>
      <c r="B5036" s="3" t="s">
        <v>8033</v>
      </c>
      <c r="C5036" s="74" t="s">
        <v>6403</v>
      </c>
      <c r="D5036" s="74" t="s">
        <v>6798</v>
      </c>
      <c r="E5036" s="74" t="s">
        <v>6537</v>
      </c>
      <c r="F5036" s="41">
        <v>0.95573868749422208</v>
      </c>
      <c r="G5036" s="110">
        <v>6359.5833333333339</v>
      </c>
      <c r="H5036" s="4">
        <v>2549.4038637622402</v>
      </c>
      <c r="I5036" s="46">
        <v>6248.7651534346005</v>
      </c>
      <c r="J5036" s="110">
        <v>5972.1866062032168</v>
      </c>
      <c r="K5036" s="46">
        <v>5990.7116357830027</v>
      </c>
      <c r="L5036" s="110">
        <f>$L$1*gp_need_index[[#This Row],[Normalised weighted population (base year)]]</f>
        <v>2538.5383480282539</v>
      </c>
      <c r="M5036" s="4">
        <f>$M$1*gp_need_index[[#This Row],[Normalised travel time adjusted wp (base year)]]</f>
        <v>3557.0066003080465</v>
      </c>
      <c r="N5036" s="115">
        <v>6095.5449483363009</v>
      </c>
      <c r="O5036" s="43">
        <f>gp_need_index[[#This Row],[Combined weighted population (base year)]]/gp_need_index[[#This Row],[Registered population (base year)]]</f>
        <v>0.95848181065368021</v>
      </c>
      <c r="P5036" s="77">
        <v>6414.6572989539163</v>
      </c>
      <c r="Q5036" s="4">
        <v>2597.7449450611907</v>
      </c>
      <c r="R5036" s="46">
        <v>6303.462377298677</v>
      </c>
      <c r="S5036" s="110">
        <v>6024.4628591486462</v>
      </c>
      <c r="T5036" s="46">
        <v>6043.0714468904353</v>
      </c>
      <c r="U5036" s="110">
        <f>$L$1*gp_need_index[[#This Row],[Normalised weighted population 2025/26]]</f>
        <v>2560.7588983130295</v>
      </c>
      <c r="V5036" s="4">
        <f>$M$1*gp_need_index[[#This Row],[Normalised travel time adjusted wp 2025/26]]</f>
        <v>3588.0954266484046</v>
      </c>
      <c r="W5036" s="115">
        <v>6148.854324961434</v>
      </c>
      <c r="X5036" s="43">
        <f>gp_need_index[[#This Row],[Combined weighted population 2025/26]]/gp_need_index[[#This Row],[Registered population 2025/26]]</f>
        <v>0.95856318403232099</v>
      </c>
    </row>
    <row r="5037" spans="1:24" ht="13">
      <c r="A5037" s="8" t="s">
        <v>4013</v>
      </c>
      <c r="B5037" s="3" t="s">
        <v>8032</v>
      </c>
      <c r="C5037" s="74" t="s">
        <v>6403</v>
      </c>
      <c r="D5037" s="74" t="s">
        <v>6798</v>
      </c>
      <c r="E5037" s="74" t="s">
        <v>6455</v>
      </c>
      <c r="F5037" s="41">
        <v>0.95573868749422208</v>
      </c>
      <c r="G5037" s="110">
        <v>11023.5</v>
      </c>
      <c r="H5037" s="4">
        <v>4078.7245202406384</v>
      </c>
      <c r="I5037" s="46">
        <v>9997.2358302332523</v>
      </c>
      <c r="J5037" s="110">
        <v>9554.7450509573373</v>
      </c>
      <c r="K5037" s="46">
        <v>9584.382760956627</v>
      </c>
      <c r="L5037" s="110">
        <f>$L$1*gp_need_index[[#This Row],[Normalised weighted population (base year)]]</f>
        <v>4061.3410659832698</v>
      </c>
      <c r="M5037" s="4">
        <f>$M$1*gp_need_index[[#This Row],[Normalised travel time adjusted wp (base year)]]</f>
        <v>5690.7617680959365</v>
      </c>
      <c r="N5037" s="115">
        <v>9752.1028340792072</v>
      </c>
      <c r="O5037" s="43">
        <f>gp_need_index[[#This Row],[Combined weighted population (base year)]]/gp_need_index[[#This Row],[Registered population (base year)]]</f>
        <v>0.88466483730931256</v>
      </c>
      <c r="P5037" s="77">
        <v>11121.16443356848</v>
      </c>
      <c r="Q5037" s="4">
        <v>4161.1193244771448</v>
      </c>
      <c r="R5037" s="46">
        <v>10097.010932177687</v>
      </c>
      <c r="S5037" s="110">
        <v>9650.1039759343148</v>
      </c>
      <c r="T5037" s="46">
        <v>9679.9115804879475</v>
      </c>
      <c r="U5037" s="110">
        <f>$L$1*gp_need_index[[#This Row],[Normalised weighted population 2025/26]]</f>
        <v>4101.8743419578295</v>
      </c>
      <c r="V5037" s="4">
        <f>$M$1*gp_need_index[[#This Row],[Normalised travel time adjusted wp 2025/26]]</f>
        <v>5747.4823485964089</v>
      </c>
      <c r="W5037" s="115">
        <v>9849.3566905542393</v>
      </c>
      <c r="X5037" s="43">
        <f>gp_need_index[[#This Row],[Combined weighted population 2025/26]]/gp_need_index[[#This Row],[Registered population 2025/26]]</f>
        <v>0.88564077524333917</v>
      </c>
    </row>
    <row r="5038" spans="1:24" ht="13">
      <c r="A5038" s="8" t="s">
        <v>3971</v>
      </c>
      <c r="B5038" s="3" t="s">
        <v>8031</v>
      </c>
      <c r="C5038" s="74" t="s">
        <v>6403</v>
      </c>
      <c r="D5038" s="74" t="s">
        <v>6798</v>
      </c>
      <c r="E5038" s="74" t="s">
        <v>6537</v>
      </c>
      <c r="F5038" s="41">
        <v>0.95573868749422208</v>
      </c>
      <c r="G5038" s="110">
        <v>2723.583333333333</v>
      </c>
      <c r="H5038" s="4">
        <v>1231.0688155312553</v>
      </c>
      <c r="I5038" s="46">
        <v>3017.4347914494024</v>
      </c>
      <c r="J5038" s="110">
        <v>2883.8791671792537</v>
      </c>
      <c r="K5038" s="46">
        <v>2892.8246255848953</v>
      </c>
      <c r="L5038" s="110">
        <f>$L$1*gp_need_index[[#This Row],[Normalised weighted population (base year)]]</f>
        <v>1225.8220212610706</v>
      </c>
      <c r="M5038" s="4">
        <f>$M$1*gp_need_index[[#This Row],[Normalised travel time adjusted wp (base year)]]</f>
        <v>1717.6250356096837</v>
      </c>
      <c r="N5038" s="115">
        <v>2943.4470568707543</v>
      </c>
      <c r="O5038" s="43">
        <f>gp_need_index[[#This Row],[Combined weighted population (base year)]]/gp_need_index[[#This Row],[Registered population (base year)]]</f>
        <v>1.080725902837838</v>
      </c>
      <c r="P5038" s="77">
        <v>2746.800475919455</v>
      </c>
      <c r="Q5038" s="4">
        <v>1256.7218948108068</v>
      </c>
      <c r="R5038" s="46">
        <v>3049.4522557836517</v>
      </c>
      <c r="S5038" s="110">
        <v>2914.4794965189622</v>
      </c>
      <c r="T5038" s="46">
        <v>2923.4818505380026</v>
      </c>
      <c r="U5038" s="110">
        <f>$L$1*gp_need_index[[#This Row],[Normalised weighted population 2025/26]]</f>
        <v>1238.8290008839876</v>
      </c>
      <c r="V5038" s="4">
        <f>$M$1*gp_need_index[[#This Row],[Normalised travel time adjusted wp 2025/26]]</f>
        <v>1735.827873291601</v>
      </c>
      <c r="W5038" s="115">
        <v>2974.6568741755887</v>
      </c>
      <c r="X5038" s="43">
        <f>gp_need_index[[#This Row],[Combined weighted population 2025/26]]/gp_need_index[[#This Row],[Registered population 2025/26]]</f>
        <v>1.0829533853127289</v>
      </c>
    </row>
    <row r="5039" spans="1:24" ht="13">
      <c r="A5039" s="8" t="s">
        <v>3960</v>
      </c>
      <c r="B5039" s="3" t="s">
        <v>8030</v>
      </c>
      <c r="C5039" s="74" t="s">
        <v>6403</v>
      </c>
      <c r="D5039" s="74" t="s">
        <v>6798</v>
      </c>
      <c r="E5039" s="74" t="s">
        <v>6537</v>
      </c>
      <c r="F5039" s="41">
        <v>0.95573868749422208</v>
      </c>
      <c r="G5039" s="110">
        <v>21384.75</v>
      </c>
      <c r="H5039" s="4">
        <v>9329.8460600845192</v>
      </c>
      <c r="I5039" s="46">
        <v>22868.097823124015</v>
      </c>
      <c r="J5039" s="110">
        <v>21855.925798962024</v>
      </c>
      <c r="K5039" s="46">
        <v>21923.720343676825</v>
      </c>
      <c r="L5039" s="110">
        <f>$L$1*gp_need_index[[#This Row],[Normalised weighted population (base year)]]</f>
        <v>9290.0824154919683</v>
      </c>
      <c r="M5039" s="4">
        <f>$M$1*gp_need_index[[#This Row],[Normalised travel time adjusted wp (base year)]]</f>
        <v>13017.287879451353</v>
      </c>
      <c r="N5039" s="115">
        <v>22307.370294943321</v>
      </c>
      <c r="O5039" s="43">
        <f>gp_need_index[[#This Row],[Combined weighted population (base year)]]/gp_need_index[[#This Row],[Registered population (base year)]]</f>
        <v>1.0431438429227988</v>
      </c>
      <c r="P5039" s="77">
        <v>21568.575247136505</v>
      </c>
      <c r="Q5039" s="4">
        <v>9510.8628855598345</v>
      </c>
      <c r="R5039" s="46">
        <v>23078.234254194871</v>
      </c>
      <c r="S5039" s="110">
        <v>22056.761315788404</v>
      </c>
      <c r="T5039" s="46">
        <v>22124.891070729333</v>
      </c>
      <c r="U5039" s="110">
        <f>$L$1*gp_need_index[[#This Row],[Normalised weighted population 2025/26]]</f>
        <v>9375.4495841233511</v>
      </c>
      <c r="V5039" s="4">
        <f>$M$1*gp_need_index[[#This Row],[Normalised travel time adjusted wp 2025/26]]</f>
        <v>13136.733722853396</v>
      </c>
      <c r="W5039" s="115">
        <v>22512.183306976745</v>
      </c>
      <c r="X5039" s="43">
        <f>gp_need_index[[#This Row],[Combined weighted population 2025/26]]/gp_need_index[[#This Row],[Registered population 2025/26]]</f>
        <v>1.0437492068450611</v>
      </c>
    </row>
    <row r="5040" spans="1:24" ht="13">
      <c r="A5040" s="8" t="s">
        <v>4008</v>
      </c>
      <c r="B5040" s="3" t="s">
        <v>8029</v>
      </c>
      <c r="C5040" s="74" t="s">
        <v>6403</v>
      </c>
      <c r="D5040" s="74" t="s">
        <v>6798</v>
      </c>
      <c r="E5040" s="74" t="s">
        <v>6537</v>
      </c>
      <c r="F5040" s="41">
        <v>0.95573868749422208</v>
      </c>
      <c r="G5040" s="110">
        <v>3099.916666666667</v>
      </c>
      <c r="H5040" s="4">
        <v>1043.3819973901036</v>
      </c>
      <c r="I5040" s="46">
        <v>2557.4014222253168</v>
      </c>
      <c r="J5040" s="110">
        <v>2444.2074786734811</v>
      </c>
      <c r="K5040" s="46">
        <v>2451.7891265400312</v>
      </c>
      <c r="L5040" s="110">
        <f>$L$1*gp_need_index[[#This Row],[Normalised weighted population (base year)]]</f>
        <v>1038.9351211339149</v>
      </c>
      <c r="M5040" s="4">
        <f>$M$1*gp_need_index[[#This Row],[Normalised travel time adjusted wp (base year)]]</f>
        <v>1455.7586203239991</v>
      </c>
      <c r="N5040" s="115">
        <v>2494.6937414579143</v>
      </c>
      <c r="O5040" s="43">
        <f>gp_need_index[[#This Row],[Combined weighted population (base year)]]/gp_need_index[[#This Row],[Registered population (base year)]]</f>
        <v>0.80476154997432636</v>
      </c>
      <c r="P5040" s="77">
        <v>3127.1806743268007</v>
      </c>
      <c r="Q5040" s="4">
        <v>1063.3971497396872</v>
      </c>
      <c r="R5040" s="46">
        <v>2580.3472116285352</v>
      </c>
      <c r="S5040" s="110">
        <v>2466.1376573212319</v>
      </c>
      <c r="T5040" s="46">
        <v>2473.7551561842056</v>
      </c>
      <c r="U5040" s="110">
        <f>$L$1*gp_need_index[[#This Row],[Normalised weighted population 2025/26]]</f>
        <v>1048.2567654741306</v>
      </c>
      <c r="V5040" s="4">
        <f>$M$1*gp_need_index[[#This Row],[Normalised travel time adjusted wp 2025/26]]</f>
        <v>1468.8010295029344</v>
      </c>
      <c r="W5040" s="115">
        <v>2517.057794977065</v>
      </c>
      <c r="X5040" s="43">
        <f>gp_need_index[[#This Row],[Combined weighted population 2025/26]]/gp_need_index[[#This Row],[Registered population 2025/26]]</f>
        <v>0.80489682468344137</v>
      </c>
    </row>
    <row r="5041" spans="1:24" ht="13">
      <c r="A5041" s="8" t="s">
        <v>935</v>
      </c>
      <c r="B5041" s="3" t="s">
        <v>8028</v>
      </c>
      <c r="C5041" s="74" t="s">
        <v>6431</v>
      </c>
      <c r="D5041" s="74" t="s">
        <v>6798</v>
      </c>
      <c r="E5041" s="74" t="s">
        <v>6455</v>
      </c>
      <c r="F5041" s="41">
        <v>0.96024992482653937</v>
      </c>
      <c r="G5041" s="110">
        <v>12939.083333333336</v>
      </c>
      <c r="H5041" s="4">
        <v>6460.4153151334076</v>
      </c>
      <c r="I5041" s="46">
        <v>15834.924655031336</v>
      </c>
      <c r="J5041" s="110">
        <v>15205.485209627755</v>
      </c>
      <c r="K5041" s="46">
        <v>15252.650859641231</v>
      </c>
      <c r="L5041" s="110">
        <f>$L$1*gp_need_index[[#This Row],[Normalised weighted population (base year)]]</f>
        <v>6432.8811353777228</v>
      </c>
      <c r="M5041" s="4">
        <f>$M$1*gp_need_index[[#This Row],[Normalised travel time adjusted wp (base year)]]</f>
        <v>9056.3163574550763</v>
      </c>
      <c r="N5041" s="115">
        <v>15489.197492832798</v>
      </c>
      <c r="O5041" s="43">
        <f>gp_need_index[[#This Row],[Combined weighted population (base year)]]/gp_need_index[[#This Row],[Registered population (base year)]]</f>
        <v>1.1970861531535177</v>
      </c>
      <c r="P5041" s="77">
        <v>13059.667946002681</v>
      </c>
      <c r="Q5041" s="4">
        <v>6590.0458204233855</v>
      </c>
      <c r="R5041" s="46">
        <v>15990.833115733274</v>
      </c>
      <c r="S5041" s="110">
        <v>15355.196297296612</v>
      </c>
      <c r="T5041" s="46">
        <v>15402.626005848424</v>
      </c>
      <c r="U5041" s="110">
        <f>$L$1*gp_need_index[[#This Row],[Normalised weighted population 2025/26]]</f>
        <v>6496.2183862674265</v>
      </c>
      <c r="V5041" s="4">
        <f>$M$1*gp_need_index[[#This Row],[Normalised travel time adjusted wp 2025/26]]</f>
        <v>9145.3646404261235</v>
      </c>
      <c r="W5041" s="115">
        <v>15641.58302669355</v>
      </c>
      <c r="X5041" s="43">
        <f>gp_need_index[[#This Row],[Combined weighted population 2025/26]]/gp_need_index[[#This Row],[Registered population 2025/26]]</f>
        <v>1.1977014340154908</v>
      </c>
    </row>
    <row r="5042" spans="1:24" ht="13">
      <c r="A5042" s="8" t="s">
        <v>3995</v>
      </c>
      <c r="B5042" s="3" t="s">
        <v>8027</v>
      </c>
      <c r="C5042" s="74" t="s">
        <v>6403</v>
      </c>
      <c r="D5042" s="74" t="s">
        <v>6798</v>
      </c>
      <c r="E5042" s="74" t="s">
        <v>6537</v>
      </c>
      <c r="F5042" s="41">
        <v>0.95573868749422208</v>
      </c>
      <c r="G5042" s="110">
        <v>11183.5</v>
      </c>
      <c r="H5042" s="4">
        <v>6153.2407440643865</v>
      </c>
      <c r="I5042" s="46">
        <v>15082.01854117431</v>
      </c>
      <c r="J5042" s="110">
        <v>14414.468605305457</v>
      </c>
      <c r="K5042" s="46">
        <v>14459.180613636345</v>
      </c>
      <c r="L5042" s="110">
        <f>$L$1*gp_need_index[[#This Row],[Normalised weighted population (base year)]]</f>
        <v>6127.0157370853149</v>
      </c>
      <c r="M5042" s="4">
        <f>$M$1*gp_need_index[[#This Row],[Normalised travel time adjusted wp (base year)]]</f>
        <v>8585.1905423967892</v>
      </c>
      <c r="N5042" s="115">
        <v>14712.206279482103</v>
      </c>
      <c r="O5042" s="43">
        <f>gp_need_index[[#This Row],[Combined weighted population (base year)]]/gp_need_index[[#This Row],[Registered population (base year)]]</f>
        <v>1.3155279008791616</v>
      </c>
      <c r="P5042" s="77">
        <v>11291.511111698048</v>
      </c>
      <c r="Q5042" s="4">
        <v>6280.7329353834866</v>
      </c>
      <c r="R5042" s="46">
        <v>15240.281319888363</v>
      </c>
      <c r="S5042" s="110">
        <v>14565.726465712814</v>
      </c>
      <c r="T5042" s="46">
        <v>14610.717630119861</v>
      </c>
      <c r="U5042" s="110">
        <f>$L$1*gp_need_index[[#This Row],[Normalised weighted population 2025/26]]</f>
        <v>6191.309421191896</v>
      </c>
      <c r="V5042" s="4">
        <f>$M$1*gp_need_index[[#This Row],[Normalised travel time adjusted wp 2025/26]]</f>
        <v>8675.1661914671367</v>
      </c>
      <c r="W5042" s="115">
        <v>14866.475612659033</v>
      </c>
      <c r="X5042" s="43">
        <f>gp_need_index[[#This Row],[Combined weighted population 2025/26]]/gp_need_index[[#This Row],[Registered population 2025/26]]</f>
        <v>1.3166063838220297</v>
      </c>
    </row>
    <row r="5043" spans="1:24" ht="13">
      <c r="A5043" s="8" t="s">
        <v>3962</v>
      </c>
      <c r="B5043" s="3" t="s">
        <v>8026</v>
      </c>
      <c r="C5043" s="74" t="s">
        <v>6403</v>
      </c>
      <c r="D5043" s="74" t="s">
        <v>6798</v>
      </c>
      <c r="E5043" s="74" t="s">
        <v>6537</v>
      </c>
      <c r="F5043" s="41">
        <v>0.95573868749422208</v>
      </c>
      <c r="G5043" s="110">
        <v>3766.583333333333</v>
      </c>
      <c r="H5043" s="4">
        <v>2563.171821991999</v>
      </c>
      <c r="I5043" s="46">
        <v>6282.5113710672586</v>
      </c>
      <c r="J5043" s="110">
        <v>6004.4391719513469</v>
      </c>
      <c r="K5043" s="46">
        <v>6023.0642452460906</v>
      </c>
      <c r="L5043" s="110">
        <f>$L$1*gp_need_index[[#This Row],[Normalised weighted population (base year)]]</f>
        <v>2552.2476274551382</v>
      </c>
      <c r="M5043" s="4">
        <f>$M$1*gp_need_index[[#This Row],[Normalised travel time adjusted wp (base year)]]</f>
        <v>3576.2160786461491</v>
      </c>
      <c r="N5043" s="115">
        <v>6128.4637061012872</v>
      </c>
      <c r="O5043" s="43">
        <f>gp_need_index[[#This Row],[Combined weighted population (base year)]]/gp_need_index[[#This Row],[Registered population (base year)]]</f>
        <v>1.6270617596233423</v>
      </c>
      <c r="P5043" s="77">
        <v>3804.4893462697287</v>
      </c>
      <c r="Q5043" s="4">
        <v>2616.939609032217</v>
      </c>
      <c r="R5043" s="46">
        <v>6350.0384826304517</v>
      </c>
      <c r="S5043" s="110">
        <v>6068.9774449270299</v>
      </c>
      <c r="T5043" s="46">
        <v>6087.7235309976513</v>
      </c>
      <c r="U5043" s="110">
        <f>$L$1*gp_need_index[[#This Row],[Normalised weighted population 2025/26]]</f>
        <v>2579.6802734300836</v>
      </c>
      <c r="V5043" s="4">
        <f>$M$1*gp_need_index[[#This Row],[Normalised travel time adjusted wp 2025/26]]</f>
        <v>3614.6077623345668</v>
      </c>
      <c r="W5043" s="115">
        <v>6194.28803576465</v>
      </c>
      <c r="X5043" s="43">
        <f>gp_need_index[[#This Row],[Combined weighted population 2025/26]]/gp_need_index[[#This Row],[Registered population 2025/26]]</f>
        <v>1.6281522885162236</v>
      </c>
    </row>
    <row r="5044" spans="1:24" ht="13">
      <c r="A5044" s="8" t="s">
        <v>4015</v>
      </c>
      <c r="B5044" s="3" t="s">
        <v>12851</v>
      </c>
      <c r="C5044" s="74" t="s">
        <v>6403</v>
      </c>
      <c r="D5044" s="74" t="s">
        <v>6798</v>
      </c>
      <c r="E5044" s="74" t="s">
        <v>6537</v>
      </c>
      <c r="F5044" s="41">
        <v>0.95573868749422208</v>
      </c>
      <c r="G5044" s="110">
        <v>5722.1666666666679</v>
      </c>
      <c r="H5044" s="4">
        <v>2341.728434502706</v>
      </c>
      <c r="I5044" s="46">
        <v>5739.7383162090273</v>
      </c>
      <c r="J5044" s="110">
        <v>5485.6899648939116</v>
      </c>
      <c r="K5044" s="46">
        <v>5502.7059383666156</v>
      </c>
      <c r="L5044" s="110">
        <f>$L$1*gp_need_index[[#This Row],[Normalised weighted population (base year)]]</f>
        <v>2331.7480279019792</v>
      </c>
      <c r="M5044" s="4">
        <f>$M$1*gp_need_index[[#This Row],[Normalised travel time adjusted wp (base year)]]</f>
        <v>3267.2514606465561</v>
      </c>
      <c r="N5044" s="115">
        <v>5598.9994885485357</v>
      </c>
      <c r="O5044" s="43">
        <f>gp_need_index[[#This Row],[Combined weighted population (base year)]]/gp_need_index[[#This Row],[Registered population (base year)]]</f>
        <v>0.97847542979906232</v>
      </c>
      <c r="P5044" s="77">
        <v>5770.7695103649048</v>
      </c>
      <c r="Q5044" s="4">
        <v>2385.5241353882921</v>
      </c>
      <c r="R5044" s="46">
        <v>5788.505783120233</v>
      </c>
      <c r="S5044" s="110">
        <v>5532.298919712046</v>
      </c>
      <c r="T5044" s="46">
        <v>5549.387292944346</v>
      </c>
      <c r="U5044" s="110">
        <f>$L$1*gp_need_index[[#This Row],[Normalised weighted population 2025/26]]</f>
        <v>2351.5596357717754</v>
      </c>
      <c r="V5044" s="4">
        <f>$M$1*gp_need_index[[#This Row],[Normalised travel time adjusted wp 2025/26]]</f>
        <v>3294.9686829799598</v>
      </c>
      <c r="W5044" s="115">
        <v>5646.5283187517352</v>
      </c>
      <c r="X5044" s="43">
        <f>gp_need_index[[#This Row],[Combined weighted population 2025/26]]/gp_need_index[[#This Row],[Registered population 2025/26]]</f>
        <v>0.97847060233647876</v>
      </c>
    </row>
    <row r="5045" spans="1:24" ht="13">
      <c r="A5045" s="8" t="s">
        <v>4010</v>
      </c>
      <c r="B5045" s="3" t="s">
        <v>8025</v>
      </c>
      <c r="C5045" s="74" t="s">
        <v>6403</v>
      </c>
      <c r="D5045" s="74" t="s">
        <v>6798</v>
      </c>
      <c r="E5045" s="74" t="s">
        <v>6537</v>
      </c>
      <c r="F5045" s="41">
        <v>0.95573868749422208</v>
      </c>
      <c r="G5045" s="110">
        <v>6047</v>
      </c>
      <c r="H5045" s="4">
        <v>1918.5362719665241</v>
      </c>
      <c r="I5045" s="46">
        <v>4702.4650634101336</v>
      </c>
      <c r="J5045" s="110">
        <v>4494.3277876910352</v>
      </c>
      <c r="K5045" s="46">
        <v>4508.2686707709026</v>
      </c>
      <c r="L5045" s="110">
        <f>$L$1*gp_need_index[[#This Row],[Normalised weighted population (base year)]]</f>
        <v>1910.3595031361385</v>
      </c>
      <c r="M5045" s="4">
        <f>$M$1*gp_need_index[[#This Row],[Normalised travel time adjusted wp (base year)]]</f>
        <v>2676.800753037438</v>
      </c>
      <c r="N5045" s="115">
        <v>4587.1602561735763</v>
      </c>
      <c r="O5045" s="43">
        <f>gp_need_index[[#This Row],[Combined weighted population (base year)]]/gp_need_index[[#This Row],[Registered population (base year)]]</f>
        <v>0.75858446439119831</v>
      </c>
      <c r="P5045" s="77">
        <v>6096.4806655527</v>
      </c>
      <c r="Q5045" s="4">
        <v>1953.6633084889972</v>
      </c>
      <c r="R5045" s="46">
        <v>4740.5897897644345</v>
      </c>
      <c r="S5045" s="110">
        <v>4530.7650636179706</v>
      </c>
      <c r="T5045" s="46">
        <v>4544.7598613609316</v>
      </c>
      <c r="U5045" s="110">
        <f>$L$1*gp_need_index[[#This Row],[Normalised weighted population 2025/26]]</f>
        <v>1925.8475359685583</v>
      </c>
      <c r="V5045" s="4">
        <f>$M$1*gp_need_index[[#This Row],[Normalised travel time adjusted wp 2025/26]]</f>
        <v>2698.467528818554</v>
      </c>
      <c r="W5045" s="115">
        <v>4624.3150647871125</v>
      </c>
      <c r="X5045" s="43">
        <f>gp_need_index[[#This Row],[Combined weighted population 2025/26]]/gp_need_index[[#This Row],[Registered population 2025/26]]</f>
        <v>0.7585220586224688</v>
      </c>
    </row>
    <row r="5046" spans="1:24" ht="13">
      <c r="A5046" s="8" t="s">
        <v>3985</v>
      </c>
      <c r="B5046" s="3" t="s">
        <v>8024</v>
      </c>
      <c r="C5046" s="74" t="s">
        <v>6403</v>
      </c>
      <c r="D5046" s="74" t="s">
        <v>6798</v>
      </c>
      <c r="E5046" s="74" t="s">
        <v>6537</v>
      </c>
      <c r="F5046" s="41">
        <v>0.95573868749422208</v>
      </c>
      <c r="G5046" s="110">
        <v>6231.5000000000009</v>
      </c>
      <c r="H5046" s="4">
        <v>3976.1004401245496</v>
      </c>
      <c r="I5046" s="46">
        <v>9745.6971137325454</v>
      </c>
      <c r="J5046" s="110">
        <v>9314.3397681949718</v>
      </c>
      <c r="K5046" s="46">
        <v>9343.2317689142328</v>
      </c>
      <c r="L5046" s="110">
        <f>$L$1*gp_need_index[[#This Row],[Normalised weighted population (base year)]]</f>
        <v>3959.154367944237</v>
      </c>
      <c r="M5046" s="4">
        <f>$M$1*gp_need_index[[#This Row],[Normalised travel time adjusted wp (base year)]]</f>
        <v>5547.5774984271939</v>
      </c>
      <c r="N5046" s="115">
        <v>9506.7318663714304</v>
      </c>
      <c r="O5046" s="43">
        <f>gp_need_index[[#This Row],[Combined weighted population (base year)]]/gp_need_index[[#This Row],[Registered population (base year)]]</f>
        <v>1.5255928534656871</v>
      </c>
      <c r="P5046" s="77">
        <v>6289.1108016942399</v>
      </c>
      <c r="Q5046" s="4">
        <v>4059.3926355934072</v>
      </c>
      <c r="R5046" s="46">
        <v>9850.1697796754343</v>
      </c>
      <c r="S5046" s="110">
        <v>9414.1883368222498</v>
      </c>
      <c r="T5046" s="46">
        <v>9443.2672362659487</v>
      </c>
      <c r="U5046" s="110">
        <f>$L$1*gp_need_index[[#This Row],[Normalised weighted population 2025/26]]</f>
        <v>4001.5960123819386</v>
      </c>
      <c r="V5046" s="4">
        <f>$M$1*gp_need_index[[#This Row],[Normalised travel time adjusted wp 2025/26]]</f>
        <v>5606.9739172949576</v>
      </c>
      <c r="W5046" s="115">
        <v>9608.5699296768962</v>
      </c>
      <c r="X5046" s="43">
        <f>gp_need_index[[#This Row],[Combined weighted population 2025/26]]/gp_need_index[[#This Row],[Registered population 2025/26]]</f>
        <v>1.5278105653804699</v>
      </c>
    </row>
    <row r="5047" spans="1:24" ht="13">
      <c r="A5047" s="8" t="s">
        <v>4005</v>
      </c>
      <c r="B5047" s="3" t="s">
        <v>8023</v>
      </c>
      <c r="C5047" s="74" t="s">
        <v>6403</v>
      </c>
      <c r="D5047" s="74" t="s">
        <v>6798</v>
      </c>
      <c r="E5047" s="74" t="s">
        <v>6537</v>
      </c>
      <c r="F5047" s="41">
        <v>0.95573868749422208</v>
      </c>
      <c r="G5047" s="110">
        <v>3452.416666666667</v>
      </c>
      <c r="H5047" s="4">
        <v>1840.2539605085865</v>
      </c>
      <c r="I5047" s="46">
        <v>4510.5897050482017</v>
      </c>
      <c r="J5047" s="110">
        <v>4310.9450845277188</v>
      </c>
      <c r="K5047" s="46">
        <v>4324.3171357500896</v>
      </c>
      <c r="L5047" s="110">
        <f>$L$1*gp_need_index[[#This Row],[Normalised weighted population (base year)]]</f>
        <v>1832.4108295528938</v>
      </c>
      <c r="M5047" s="4">
        <f>$M$1*gp_need_index[[#This Row],[Normalised travel time adjusted wp (base year)]]</f>
        <v>2567.5788668933042</v>
      </c>
      <c r="N5047" s="115">
        <v>4399.9896964461977</v>
      </c>
      <c r="O5047" s="43">
        <f>gp_need_index[[#This Row],[Combined weighted population (base year)]]/gp_need_index[[#This Row],[Registered population (base year)]]</f>
        <v>1.2744665900058985</v>
      </c>
      <c r="P5047" s="77">
        <v>3481.5239623687994</v>
      </c>
      <c r="Q5047" s="4">
        <v>1876.3806656086294</v>
      </c>
      <c r="R5047" s="46">
        <v>4553.0624373425699</v>
      </c>
      <c r="S5047" s="110">
        <v>4351.5379179450319</v>
      </c>
      <c r="T5047" s="46">
        <v>4364.9791121313037</v>
      </c>
      <c r="U5047" s="110">
        <f>$L$1*gp_need_index[[#This Row],[Normalised weighted population 2025/26]]</f>
        <v>1849.6652241456445</v>
      </c>
      <c r="V5047" s="4">
        <f>$M$1*gp_need_index[[#This Row],[Normalised travel time adjusted wp 2025/26]]</f>
        <v>2591.7220617527651</v>
      </c>
      <c r="W5047" s="115">
        <v>4441.3872858984096</v>
      </c>
      <c r="X5047" s="43">
        <f>gp_need_index[[#This Row],[Combined weighted population 2025/26]]/gp_need_index[[#This Row],[Registered population 2025/26]]</f>
        <v>1.275702058611289</v>
      </c>
    </row>
    <row r="5048" spans="1:24" ht="13">
      <c r="A5048" s="8" t="s">
        <v>3978</v>
      </c>
      <c r="B5048" s="3" t="s">
        <v>8022</v>
      </c>
      <c r="C5048" s="74" t="s">
        <v>6403</v>
      </c>
      <c r="D5048" s="74" t="s">
        <v>6798</v>
      </c>
      <c r="E5048" s="74" t="s">
        <v>6537</v>
      </c>
      <c r="F5048" s="41">
        <v>0.95573868749422208</v>
      </c>
      <c r="G5048" s="110">
        <v>3743.5</v>
      </c>
      <c r="H5048" s="4">
        <v>1578.3352409655974</v>
      </c>
      <c r="I5048" s="46">
        <v>3868.6088125829515</v>
      </c>
      <c r="J5048" s="110">
        <v>3697.3791089666111</v>
      </c>
      <c r="K5048" s="46">
        <v>3708.8479497577114</v>
      </c>
      <c r="L5048" s="110">
        <f>$L$1*gp_need_index[[#This Row],[Normalised weighted population (base year)]]</f>
        <v>1571.6084031200987</v>
      </c>
      <c r="M5048" s="4">
        <f>$M$1*gp_need_index[[#This Row],[Normalised travel time adjusted wp (base year)]]</f>
        <v>2202.1418220212604</v>
      </c>
      <c r="N5048" s="115">
        <v>3773.7502251413589</v>
      </c>
      <c r="O5048" s="43">
        <f>gp_need_index[[#This Row],[Combined weighted population (base year)]]/gp_need_index[[#This Row],[Registered population (base year)]]</f>
        <v>1.0080807333087642</v>
      </c>
      <c r="P5048" s="77">
        <v>3774.3974625697092</v>
      </c>
      <c r="Q5048" s="4">
        <v>1607.0068360303778</v>
      </c>
      <c r="R5048" s="46">
        <v>3899.4232864307091</v>
      </c>
      <c r="S5048" s="110">
        <v>3726.829693757692</v>
      </c>
      <c r="T5048" s="46">
        <v>3738.3412656565338</v>
      </c>
      <c r="U5048" s="110">
        <f>$L$1*gp_need_index[[#This Row],[Normalised weighted population 2025/26]]</f>
        <v>1584.1266721886445</v>
      </c>
      <c r="V5048" s="4">
        <f>$M$1*gp_need_index[[#This Row],[Normalised travel time adjusted wp 2025/26]]</f>
        <v>2219.6535845121234</v>
      </c>
      <c r="W5048" s="115">
        <v>3803.7802567007679</v>
      </c>
      <c r="X5048" s="43">
        <f>gp_need_index[[#This Row],[Combined weighted population 2025/26]]/gp_need_index[[#This Row],[Registered population 2025/26]]</f>
        <v>1.0077847641702933</v>
      </c>
    </row>
    <row r="5049" spans="1:24" ht="13">
      <c r="A5049" s="8" t="s">
        <v>3969</v>
      </c>
      <c r="B5049" s="3" t="s">
        <v>8021</v>
      </c>
      <c r="C5049" s="74" t="s">
        <v>6403</v>
      </c>
      <c r="D5049" s="74" t="s">
        <v>6798</v>
      </c>
      <c r="E5049" s="74" t="s">
        <v>6537</v>
      </c>
      <c r="F5049" s="41">
        <v>0.95573868749422208</v>
      </c>
      <c r="G5049" s="110">
        <v>13891.583333333336</v>
      </c>
      <c r="H5049" s="4">
        <v>7158.090109785433</v>
      </c>
      <c r="I5049" s="46">
        <v>17544.973818767052</v>
      </c>
      <c r="J5049" s="110">
        <v>16768.410249668912</v>
      </c>
      <c r="K5049" s="46">
        <v>16820.423911726699</v>
      </c>
      <c r="L5049" s="110">
        <f>$L$1*gp_need_index[[#This Row],[Normalised weighted population (base year)]]</f>
        <v>7127.5824519683674</v>
      </c>
      <c r="M5049" s="4">
        <f>$M$1*gp_need_index[[#This Row],[Normalised travel time adjusted wp (base year)]]</f>
        <v>9987.1872511138099</v>
      </c>
      <c r="N5049" s="115">
        <v>17114.769703082176</v>
      </c>
      <c r="O5049" s="43">
        <f>gp_need_index[[#This Row],[Combined weighted population (base year)]]/gp_need_index[[#This Row],[Registered population (base year)]]</f>
        <v>1.2320244058871743</v>
      </c>
      <c r="P5049" s="77">
        <v>14016.988848515783</v>
      </c>
      <c r="Q5049" s="4">
        <v>7293.3029202945118</v>
      </c>
      <c r="R5049" s="46">
        <v>17697.29574557448</v>
      </c>
      <c r="S5049" s="110">
        <v>16913.990208072435</v>
      </c>
      <c r="T5049" s="46">
        <v>16966.23477795516</v>
      </c>
      <c r="U5049" s="110">
        <f>$L$1*gp_need_index[[#This Row],[Normalised weighted population 2025/26]]</f>
        <v>7189.4626863749481</v>
      </c>
      <c r="V5049" s="4">
        <f>$M$1*gp_need_index[[#This Row],[Normalised travel time adjusted wp 2025/26]]</f>
        <v>10073.762977856077</v>
      </c>
      <c r="W5049" s="115">
        <v>17263.225664231024</v>
      </c>
      <c r="X5049" s="43">
        <f>gp_need_index[[#This Row],[Combined weighted population 2025/26]]/gp_need_index[[#This Row],[Registered population 2025/26]]</f>
        <v>1.2315930226383092</v>
      </c>
    </row>
    <row r="5050" spans="1:24" ht="13">
      <c r="A5050" s="8" t="s">
        <v>4014</v>
      </c>
      <c r="B5050" s="3" t="s">
        <v>8020</v>
      </c>
      <c r="C5050" s="74" t="s">
        <v>6403</v>
      </c>
      <c r="D5050" s="74" t="s">
        <v>6798</v>
      </c>
      <c r="E5050" s="74" t="s">
        <v>6537</v>
      </c>
      <c r="F5050" s="41">
        <v>0.95573868749422208</v>
      </c>
      <c r="G5050" s="110">
        <v>6915.3333333333339</v>
      </c>
      <c r="H5050" s="4">
        <v>2757.5121459765201</v>
      </c>
      <c r="I5050" s="46">
        <v>6758.8529431826919</v>
      </c>
      <c r="J5050" s="110">
        <v>6459.6972408838856</v>
      </c>
      <c r="K5050" s="46">
        <v>6479.7344718604827</v>
      </c>
      <c r="L5050" s="110">
        <f>$L$1*gp_need_index[[#This Row],[Normalised weighted population (base year)]]</f>
        <v>2745.7596762973731</v>
      </c>
      <c r="M5050" s="4">
        <f>$M$1*gp_need_index[[#This Row],[Normalised travel time adjusted wp (base year)]]</f>
        <v>3847.3656697112601</v>
      </c>
      <c r="N5050" s="115">
        <v>6593.1253460086336</v>
      </c>
      <c r="O5050" s="43">
        <f>gp_need_index[[#This Row],[Combined weighted population (base year)]]/gp_need_index[[#This Row],[Registered population (base year)]]</f>
        <v>0.95340673084092831</v>
      </c>
      <c r="P5050" s="77">
        <v>6977.5920380488033</v>
      </c>
      <c r="Q5050" s="4">
        <v>2809.0834522468776</v>
      </c>
      <c r="R5050" s="46">
        <v>6816.2780528530238</v>
      </c>
      <c r="S5050" s="110">
        <v>6514.5806398294208</v>
      </c>
      <c r="T5050" s="46">
        <v>6534.703121828481</v>
      </c>
      <c r="U5050" s="110">
        <f>$L$1*gp_need_index[[#This Row],[Normalised weighted population 2025/26]]</f>
        <v>2769.0884203705509</v>
      </c>
      <c r="V5050" s="4">
        <f>$M$1*gp_need_index[[#This Row],[Normalised travel time adjusted wp 2025/26]]</f>
        <v>3880.0035035168989</v>
      </c>
      <c r="W5050" s="115">
        <v>6649.0919238874503</v>
      </c>
      <c r="X5050" s="43">
        <f>gp_need_index[[#This Row],[Combined weighted population 2025/26]]/gp_need_index[[#This Row],[Registered population 2025/26]]</f>
        <v>0.95292070496955938</v>
      </c>
    </row>
    <row r="5051" spans="1:24" ht="13">
      <c r="A5051" s="8" t="s">
        <v>3955</v>
      </c>
      <c r="B5051" s="3" t="s">
        <v>8019</v>
      </c>
      <c r="C5051" s="74" t="s">
        <v>6403</v>
      </c>
      <c r="D5051" s="74" t="s">
        <v>6798</v>
      </c>
      <c r="E5051" s="74" t="s">
        <v>6537</v>
      </c>
      <c r="F5051" s="41">
        <v>0.95573868749422208</v>
      </c>
      <c r="G5051" s="110">
        <v>3516.25</v>
      </c>
      <c r="H5051" s="4">
        <v>877.23071820756422</v>
      </c>
      <c r="I5051" s="46">
        <v>2150.1531481043739</v>
      </c>
      <c r="J5051" s="110">
        <v>2054.9845476808441</v>
      </c>
      <c r="K5051" s="46">
        <v>2061.3588711978364</v>
      </c>
      <c r="L5051" s="110">
        <f>$L$1*gp_need_index[[#This Row],[Normalised weighted population (base year)]]</f>
        <v>873.49197586606874</v>
      </c>
      <c r="M5051" s="4">
        <f>$M$1*gp_need_index[[#This Row],[Normalised travel time adjusted wp (base year)]]</f>
        <v>1223.9392506656516</v>
      </c>
      <c r="N5051" s="115">
        <v>2097.4312265317203</v>
      </c>
      <c r="O5051" s="43">
        <f>gp_need_index[[#This Row],[Combined weighted population (base year)]]/gp_need_index[[#This Row],[Registered population (base year)]]</f>
        <v>0.59649661614837401</v>
      </c>
      <c r="P5051" s="77">
        <v>3543.88261652239</v>
      </c>
      <c r="Q5051" s="4">
        <v>892.01447665981379</v>
      </c>
      <c r="R5051" s="46">
        <v>2164.4848946086422</v>
      </c>
      <c r="S5051" s="110">
        <v>2068.6819522743335</v>
      </c>
      <c r="T5051" s="46">
        <v>2075.071774988618</v>
      </c>
      <c r="U5051" s="110">
        <f>$L$1*gp_need_index[[#This Row],[Normalised weighted population 2025/26]]</f>
        <v>879.31419628914034</v>
      </c>
      <c r="V5051" s="4">
        <f>$M$1*gp_need_index[[#This Row],[Normalised travel time adjusted wp 2025/26]]</f>
        <v>1232.0813366578818</v>
      </c>
      <c r="W5051" s="115">
        <v>2111.3955329470223</v>
      </c>
      <c r="X5051" s="43">
        <f>gp_need_index[[#This Row],[Combined weighted population 2025/26]]/gp_need_index[[#This Row],[Registered population 2025/26]]</f>
        <v>0.59578596737465683</v>
      </c>
    </row>
    <row r="5052" spans="1:24" ht="13">
      <c r="A5052" s="8" t="s">
        <v>3999</v>
      </c>
      <c r="B5052" s="3" t="s">
        <v>8018</v>
      </c>
      <c r="C5052" s="74" t="s">
        <v>6403</v>
      </c>
      <c r="D5052" s="74" t="s">
        <v>6798</v>
      </c>
      <c r="E5052" s="74" t="s">
        <v>6537</v>
      </c>
      <c r="F5052" s="41">
        <v>0.95573868749422208</v>
      </c>
      <c r="G5052" s="110">
        <v>5410.5833333333339</v>
      </c>
      <c r="H5052" s="4">
        <v>1503.7202969455968</v>
      </c>
      <c r="I5052" s="46">
        <v>3685.7224253984623</v>
      </c>
      <c r="J5052" s="110">
        <v>3522.5875133183472</v>
      </c>
      <c r="K5052" s="46">
        <v>3533.5141708701767</v>
      </c>
      <c r="L5052" s="110">
        <f>$L$1*gp_need_index[[#This Row],[Normalised weighted population (base year)]]</f>
        <v>1497.3114667173938</v>
      </c>
      <c r="M5052" s="4">
        <f>$M$1*gp_need_index[[#This Row],[Normalised travel time adjusted wp (base year)]]</f>
        <v>2098.0367596051824</v>
      </c>
      <c r="N5052" s="115">
        <v>3595.348226322576</v>
      </c>
      <c r="O5052" s="43">
        <f>gp_need_index[[#This Row],[Combined weighted population (base year)]]/gp_need_index[[#This Row],[Registered population (base year)]]</f>
        <v>0.6645028834825405</v>
      </c>
      <c r="P5052" s="77">
        <v>5454.9432366658029</v>
      </c>
      <c r="Q5052" s="4">
        <v>1529.8776276396407</v>
      </c>
      <c r="R5052" s="46">
        <v>3712.2682448219616</v>
      </c>
      <c r="S5052" s="110">
        <v>3547.958379932621</v>
      </c>
      <c r="T5052" s="46">
        <v>3558.9174473815851</v>
      </c>
      <c r="U5052" s="110">
        <f>$L$1*gp_need_index[[#This Row],[Normalised weighted population 2025/26]]</f>
        <v>1508.0956102932405</v>
      </c>
      <c r="V5052" s="4">
        <f>$M$1*gp_need_index[[#This Row],[Normalised travel time adjusted wp 2025/26]]</f>
        <v>2113.1200464856265</v>
      </c>
      <c r="W5052" s="115">
        <v>3621.215656778867</v>
      </c>
      <c r="X5052" s="43">
        <f>gp_need_index[[#This Row],[Combined weighted population 2025/26]]/gp_need_index[[#This Row],[Registered population 2025/26]]</f>
        <v>0.66384112531888495</v>
      </c>
    </row>
    <row r="5053" spans="1:24" ht="13">
      <c r="A5053" s="8" t="s">
        <v>4001</v>
      </c>
      <c r="B5053" s="3" t="s">
        <v>8017</v>
      </c>
      <c r="C5053" s="74" t="s">
        <v>6403</v>
      </c>
      <c r="D5053" s="74" t="s">
        <v>6798</v>
      </c>
      <c r="E5053" s="74" t="s">
        <v>6537</v>
      </c>
      <c r="F5053" s="41">
        <v>0.95573868749422208</v>
      </c>
      <c r="G5053" s="110">
        <v>7556.416666666667</v>
      </c>
      <c r="H5053" s="4">
        <v>2965.6033889835467</v>
      </c>
      <c r="I5053" s="46">
        <v>7268.8989686555969</v>
      </c>
      <c r="J5053" s="110">
        <v>6947.1679598310047</v>
      </c>
      <c r="K5053" s="46">
        <v>6968.7172683904419</v>
      </c>
      <c r="L5053" s="110">
        <f>$L$1*gp_need_index[[#This Row],[Normalised weighted population (base year)]]</f>
        <v>2952.9640379800489</v>
      </c>
      <c r="M5053" s="4">
        <f>$M$1*gp_need_index[[#This Row],[Normalised travel time adjusted wp (base year)]]</f>
        <v>4137.7009654889907</v>
      </c>
      <c r="N5053" s="115">
        <v>7090.6650034690392</v>
      </c>
      <c r="O5053" s="43">
        <f>gp_need_index[[#This Row],[Combined weighted population (base year)]]/gp_need_index[[#This Row],[Registered population (base year)]]</f>
        <v>0.93836342227498115</v>
      </c>
      <c r="P5053" s="77">
        <v>7618.3029826738111</v>
      </c>
      <c r="Q5053" s="4">
        <v>3021.3686462291512</v>
      </c>
      <c r="R5053" s="46">
        <v>7331.3908764074904</v>
      </c>
      <c r="S5053" s="110">
        <v>7006.8938937248095</v>
      </c>
      <c r="T5053" s="46">
        <v>7028.5370514414808</v>
      </c>
      <c r="U5053" s="110">
        <f>$L$1*gp_need_index[[#This Row],[Normalised weighted population 2025/26]]</f>
        <v>2978.3511505333881</v>
      </c>
      <c r="V5053" s="4">
        <f>$M$1*gp_need_index[[#This Row],[Normalised travel time adjusted wp 2025/26]]</f>
        <v>4173.2191770267646</v>
      </c>
      <c r="W5053" s="115">
        <v>7151.5703275601527</v>
      </c>
      <c r="X5053" s="43">
        <f>gp_need_index[[#This Row],[Combined weighted population 2025/26]]/gp_need_index[[#This Row],[Registered population 2025/26]]</f>
        <v>0.9387353514063248</v>
      </c>
    </row>
    <row r="5054" spans="1:24" ht="13">
      <c r="A5054" s="8" t="s">
        <v>3956</v>
      </c>
      <c r="B5054" s="3" t="s">
        <v>8016</v>
      </c>
      <c r="C5054" s="74" t="s">
        <v>6403</v>
      </c>
      <c r="D5054" s="74" t="s">
        <v>6798</v>
      </c>
      <c r="E5054" s="74" t="s">
        <v>6537</v>
      </c>
      <c r="F5054" s="41">
        <v>0.95573868749422208</v>
      </c>
      <c r="G5054" s="110">
        <v>0.16666666666666666</v>
      </c>
      <c r="H5054" s="4">
        <v>2.2231073024715997E-2</v>
      </c>
      <c r="I5054" s="46">
        <v>5.4489897193181931E-2</v>
      </c>
      <c r="J5054" s="110">
        <v>5.2078102825106797E-2</v>
      </c>
      <c r="K5054" s="46">
        <v>5.2239643054658925E-2</v>
      </c>
      <c r="L5054" s="110">
        <f>$L$1*gp_need_index[[#This Row],[Normalised weighted population (base year)]]</f>
        <v>2.2136324571100263E-2</v>
      </c>
      <c r="M5054" s="4">
        <f>$M$1*gp_need_index[[#This Row],[Normalised travel time adjusted wp (base year)]]</f>
        <v>3.1017476126418732E-2</v>
      </c>
      <c r="N5054" s="115">
        <v>5.3153800697518995E-2</v>
      </c>
      <c r="O5054" s="43">
        <f>gp_need_index[[#This Row],[Combined weighted population (base year)]]/gp_need_index[[#This Row],[Registered population (base year)]]</f>
        <v>0.31892280418511398</v>
      </c>
      <c r="P5054" s="77">
        <v>0.16867073205645738</v>
      </c>
      <c r="Q5054" s="4">
        <v>2.249868391611954E-2</v>
      </c>
      <c r="R5054" s="46">
        <v>5.4593353313465411E-2</v>
      </c>
      <c r="S5054" s="110">
        <v>5.2176979841719769E-2</v>
      </c>
      <c r="T5054" s="46">
        <v>5.2338146061876922E-2</v>
      </c>
      <c r="U5054" s="110">
        <f>$L$1*gp_need_index[[#This Row],[Normalised weighted population 2025/26]]</f>
        <v>2.2178353247523395E-2</v>
      </c>
      <c r="V5054" s="4">
        <f>$M$1*gp_need_index[[#This Row],[Normalised travel time adjusted wp 2025/26]]</f>
        <v>3.1075962641565244E-2</v>
      </c>
      <c r="W5054" s="115">
        <v>5.325431588908864E-2</v>
      </c>
      <c r="X5054" s="43">
        <f>gp_need_index[[#This Row],[Combined weighted population 2025/26]]/gp_need_index[[#This Row],[Registered population 2025/26]]</f>
        <v>0.31572944066705882</v>
      </c>
    </row>
    <row r="5055" spans="1:24" ht="13">
      <c r="A5055" s="8" t="s">
        <v>3983</v>
      </c>
      <c r="B5055" s="3" t="s">
        <v>8015</v>
      </c>
      <c r="C5055" s="74" t="s">
        <v>6403</v>
      </c>
      <c r="D5055" s="74" t="s">
        <v>6798</v>
      </c>
      <c r="E5055" s="74" t="s">
        <v>6537</v>
      </c>
      <c r="F5055" s="41">
        <v>0.95573868749422208</v>
      </c>
      <c r="G5055" s="110">
        <v>3931.7499999999995</v>
      </c>
      <c r="H5055" s="4">
        <v>1533.6232360662141</v>
      </c>
      <c r="I5055" s="46">
        <v>3759.016596878394</v>
      </c>
      <c r="J5055" s="110">
        <v>3592.6375885695538</v>
      </c>
      <c r="K5055" s="46">
        <v>3603.7815333231506</v>
      </c>
      <c r="L5055" s="110">
        <f>$L$1*gp_need_index[[#This Row],[Normalised weighted population (base year)]]</f>
        <v>1527.0869600220988</v>
      </c>
      <c r="M5055" s="4">
        <f>$M$1*gp_need_index[[#This Row],[Normalised travel time adjusted wp (base year)]]</f>
        <v>2139.7582590241404</v>
      </c>
      <c r="N5055" s="115">
        <v>3666.8452190462394</v>
      </c>
      <c r="O5055" s="43">
        <f>gp_need_index[[#This Row],[Combined weighted population (base year)]]/gp_need_index[[#This Row],[Registered population (base year)]]</f>
        <v>0.93262420526387479</v>
      </c>
      <c r="P5055" s="77">
        <v>3963.2067416044119</v>
      </c>
      <c r="Q5055" s="4">
        <v>1562.2290145284858</v>
      </c>
      <c r="R5055" s="46">
        <v>3790.769311870507</v>
      </c>
      <c r="S5055" s="110">
        <v>3622.9848867204937</v>
      </c>
      <c r="T5055" s="46">
        <v>3634.175698868888</v>
      </c>
      <c r="U5055" s="110">
        <f>$L$1*gp_need_index[[#This Row],[Normalised weighted population 2025/26]]</f>
        <v>1539.9863861778708</v>
      </c>
      <c r="V5055" s="4">
        <f>$M$1*gp_need_index[[#This Row],[Normalised travel time adjusted wp 2025/26]]</f>
        <v>2157.804904235918</v>
      </c>
      <c r="W5055" s="115">
        <v>3697.7912904137888</v>
      </c>
      <c r="X5055" s="43">
        <f>gp_need_index[[#This Row],[Combined weighted population 2025/26]]/gp_need_index[[#This Row],[Registered population 2025/26]]</f>
        <v>0.93303012724408718</v>
      </c>
    </row>
    <row r="5056" spans="1:24" ht="13">
      <c r="A5056" s="8" t="s">
        <v>3990</v>
      </c>
      <c r="B5056" s="3" t="s">
        <v>8014</v>
      </c>
      <c r="C5056" s="74" t="s">
        <v>6403</v>
      </c>
      <c r="D5056" s="74" t="s">
        <v>6798</v>
      </c>
      <c r="E5056" s="74" t="s">
        <v>6537</v>
      </c>
      <c r="F5056" s="41">
        <v>0.95573868749422208</v>
      </c>
      <c r="G5056" s="110">
        <v>4935.75</v>
      </c>
      <c r="H5056" s="4">
        <v>1421.1083235813262</v>
      </c>
      <c r="I5056" s="46">
        <v>3483.2347663214441</v>
      </c>
      <c r="J5056" s="110">
        <v>3329.0622237983002</v>
      </c>
      <c r="K5056" s="46">
        <v>3339.3885883671423</v>
      </c>
      <c r="L5056" s="110">
        <f>$L$1*gp_need_index[[#This Row],[Normalised weighted population (base year)]]</f>
        <v>1415.051584172928</v>
      </c>
      <c r="M5056" s="4">
        <f>$M$1*gp_need_index[[#This Row],[Normalised travel time adjusted wp (base year)]]</f>
        <v>1982.7739961419088</v>
      </c>
      <c r="N5056" s="115">
        <v>3397.8255803148368</v>
      </c>
      <c r="O5056" s="43">
        <f>gp_need_index[[#This Row],[Combined weighted population (base year)]]/gp_need_index[[#This Row],[Registered population (base year)]]</f>
        <v>0.68841119998274558</v>
      </c>
      <c r="P5056" s="77">
        <v>4977.2197086622891</v>
      </c>
      <c r="Q5056" s="4">
        <v>1445.8736307550121</v>
      </c>
      <c r="R5056" s="46">
        <v>3508.4314382441321</v>
      </c>
      <c r="S5056" s="110">
        <v>3353.1436579509127</v>
      </c>
      <c r="T5056" s="46">
        <v>3363.5009743505061</v>
      </c>
      <c r="U5056" s="110">
        <f>$L$1*gp_need_index[[#This Row],[Normalised weighted population 2025/26]]</f>
        <v>1425.287641433501</v>
      </c>
      <c r="V5056" s="4">
        <f>$M$1*gp_need_index[[#This Row],[Normalised travel time adjusted wp 2025/26]]</f>
        <v>1997.0908121241207</v>
      </c>
      <c r="W5056" s="115">
        <v>3422.3784535576215</v>
      </c>
      <c r="X5056" s="43">
        <f>gp_need_index[[#This Row],[Combined weighted population 2025/26]]/gp_need_index[[#This Row],[Registered population 2025/26]]</f>
        <v>0.68760847498882927</v>
      </c>
    </row>
    <row r="5057" spans="1:24" ht="13">
      <c r="A5057" s="8" t="s">
        <v>3976</v>
      </c>
      <c r="B5057" s="3" t="s">
        <v>8013</v>
      </c>
      <c r="C5057" s="74" t="s">
        <v>6403</v>
      </c>
      <c r="D5057" s="74" t="s">
        <v>6798</v>
      </c>
      <c r="E5057" s="74" t="s">
        <v>6537</v>
      </c>
      <c r="F5057" s="41">
        <v>0.95573868749422208</v>
      </c>
      <c r="G5057" s="110">
        <v>3904.583333333333</v>
      </c>
      <c r="H5057" s="4">
        <v>1889.1573239004599</v>
      </c>
      <c r="I5057" s="46">
        <v>4630.4552302372649</v>
      </c>
      <c r="J5057" s="110">
        <v>4425.5052042477191</v>
      </c>
      <c r="K5057" s="46">
        <v>4439.2326076629161</v>
      </c>
      <c r="L5057" s="110">
        <f>$L$1*gp_need_index[[#This Row],[Normalised weighted population (base year)]]</f>
        <v>1881.10576764506</v>
      </c>
      <c r="M5057" s="4">
        <f>$M$1*gp_need_index[[#This Row],[Normalised travel time adjusted wp (base year)]]</f>
        <v>2635.810342037244</v>
      </c>
      <c r="N5057" s="115">
        <v>4516.9161096823045</v>
      </c>
      <c r="O5057" s="43">
        <f>gp_need_index[[#This Row],[Combined weighted population (base year)]]/gp_need_index[[#This Row],[Registered population (base year)]]</f>
        <v>1.1568241023623447</v>
      </c>
      <c r="P5057" s="77">
        <v>3935.8171269354079</v>
      </c>
      <c r="Q5057" s="4">
        <v>1925.1069499712721</v>
      </c>
      <c r="R5057" s="46">
        <v>4671.2974091204633</v>
      </c>
      <c r="S5057" s="110">
        <v>4464.539654687952</v>
      </c>
      <c r="T5057" s="46">
        <v>4478.3298928939676</v>
      </c>
      <c r="U5057" s="110">
        <f>$L$1*gp_need_index[[#This Row],[Normalised weighted population 2025/26]]</f>
        <v>1897.6977557845155</v>
      </c>
      <c r="V5057" s="4">
        <f>$M$1*gp_need_index[[#This Row],[Normalised travel time adjusted wp 2025/26]]</f>
        <v>2659.0244958934077</v>
      </c>
      <c r="W5057" s="115">
        <v>4556.7222516779229</v>
      </c>
      <c r="X5057" s="43">
        <f>gp_need_index[[#This Row],[Combined weighted population 2025/26]]/gp_need_index[[#This Row],[Registered population 2025/26]]</f>
        <v>1.1577576154372746</v>
      </c>
    </row>
    <row r="5058" spans="1:24" ht="13">
      <c r="A5058" s="8" t="s">
        <v>3950</v>
      </c>
      <c r="B5058" s="3" t="s">
        <v>12852</v>
      </c>
      <c r="C5058" s="74" t="s">
        <v>6403</v>
      </c>
      <c r="D5058" s="74" t="s">
        <v>6798</v>
      </c>
      <c r="E5058" s="74" t="s">
        <v>6537</v>
      </c>
      <c r="F5058" s="41">
        <v>0.95573868749422208</v>
      </c>
      <c r="G5058" s="110">
        <v>16623.75</v>
      </c>
      <c r="H5058" s="4">
        <v>6837.2203284927909</v>
      </c>
      <c r="I5058" s="46">
        <v>16758.499797670709</v>
      </c>
      <c r="J5058" s="110">
        <v>16016.746600997989</v>
      </c>
      <c r="K5058" s="46">
        <v>16066.428689673387</v>
      </c>
      <c r="L5058" s="110">
        <f>$L$1*gp_need_index[[#This Row],[Normalised weighted population (base year)]]</f>
        <v>6808.0802122044543</v>
      </c>
      <c r="M5058" s="4">
        <f>$M$1*gp_need_index[[#This Row],[Normalised travel time adjusted wp (base year)]]</f>
        <v>9539.4998736368561</v>
      </c>
      <c r="N5058" s="115">
        <v>16347.580085841309</v>
      </c>
      <c r="O5058" s="43">
        <f>gp_need_index[[#This Row],[Combined weighted population (base year)]]/gp_need_index[[#This Row],[Registered population (base year)]]</f>
        <v>0.98338702674434531</v>
      </c>
      <c r="P5058" s="77">
        <v>16764.575386102173</v>
      </c>
      <c r="Q5058" s="4">
        <v>6963.8875896935133</v>
      </c>
      <c r="R5058" s="46">
        <v>16897.9651003945</v>
      </c>
      <c r="S5058" s="110">
        <v>16150.038986374209</v>
      </c>
      <c r="T5058" s="46">
        <v>16199.923834955334</v>
      </c>
      <c r="U5058" s="110">
        <f>$L$1*gp_need_index[[#This Row],[Normalised weighted population 2025/26]]</f>
        <v>6864.737489360904</v>
      </c>
      <c r="V5058" s="4">
        <f>$M$1*gp_need_index[[#This Row],[Normalised travel time adjusted wp 2025/26]]</f>
        <v>9618.7630967305358</v>
      </c>
      <c r="W5058" s="115">
        <v>16483.500586091439</v>
      </c>
      <c r="X5058" s="43">
        <f>gp_need_index[[#This Row],[Combined weighted population 2025/26]]/gp_need_index[[#This Row],[Registered population 2025/26]]</f>
        <v>0.98323400422991059</v>
      </c>
    </row>
    <row r="5059" spans="1:24" ht="13">
      <c r="A5059" s="8" t="s">
        <v>3986</v>
      </c>
      <c r="B5059" s="3" t="s">
        <v>8012</v>
      </c>
      <c r="C5059" s="74" t="s">
        <v>6403</v>
      </c>
      <c r="D5059" s="74" t="s">
        <v>6798</v>
      </c>
      <c r="E5059" s="74" t="s">
        <v>6537</v>
      </c>
      <c r="F5059" s="41">
        <v>0.95573868749422208</v>
      </c>
      <c r="G5059" s="110">
        <v>2032</v>
      </c>
      <c r="H5059" s="4">
        <v>784.61959307884581</v>
      </c>
      <c r="I5059" s="46">
        <v>1923.156876642428</v>
      </c>
      <c r="J5059" s="110">
        <v>1838.0354291277217</v>
      </c>
      <c r="K5059" s="46">
        <v>1843.7368016631876</v>
      </c>
      <c r="L5059" s="110">
        <f>$L$1*gp_need_index[[#This Row],[Normalised weighted population (base year)]]</f>
        <v>781.27555777123041</v>
      </c>
      <c r="M5059" s="4">
        <f>$M$1*gp_need_index[[#This Row],[Normalised travel time adjusted wp (base year)]]</f>
        <v>1094.7253634400035</v>
      </c>
      <c r="N5059" s="115">
        <v>1876.0009212112341</v>
      </c>
      <c r="O5059" s="43">
        <f>gp_need_index[[#This Row],[Combined weighted population (base year)]]/gp_need_index[[#This Row],[Registered population (base year)]]</f>
        <v>0.92322879980867822</v>
      </c>
      <c r="P5059" s="77">
        <v>2048.8983318907972</v>
      </c>
      <c r="Q5059" s="4">
        <v>798.25527658490228</v>
      </c>
      <c r="R5059" s="46">
        <v>1936.9769588039967</v>
      </c>
      <c r="S5059" s="110">
        <v>1851.2438163138818</v>
      </c>
      <c r="T5059" s="46">
        <v>1856.9620079257706</v>
      </c>
      <c r="U5059" s="110">
        <f>$L$1*gp_need_index[[#This Row],[Normalised weighted population 2025/26]]</f>
        <v>786.88991639707194</v>
      </c>
      <c r="V5059" s="4">
        <f>$M$1*gp_need_index[[#This Row],[Normalised travel time adjusted wp 2025/26]]</f>
        <v>1102.5778772691549</v>
      </c>
      <c r="W5059" s="115">
        <v>1889.467793666227</v>
      </c>
      <c r="X5059" s="43">
        <f>gp_need_index[[#This Row],[Combined weighted population 2025/26]]/gp_need_index[[#This Row],[Registered population 2025/26]]</f>
        <v>0.92218718921136411</v>
      </c>
    </row>
    <row r="5060" spans="1:24" ht="13">
      <c r="A5060" s="8" t="s">
        <v>3997</v>
      </c>
      <c r="B5060" s="3" t="s">
        <v>8011</v>
      </c>
      <c r="C5060" s="74" t="s">
        <v>6403</v>
      </c>
      <c r="D5060" s="74" t="s">
        <v>6798</v>
      </c>
      <c r="E5060" s="74" t="s">
        <v>6537</v>
      </c>
      <c r="F5060" s="41">
        <v>0.95573868749422208</v>
      </c>
      <c r="G5060" s="110">
        <v>10530.666666666666</v>
      </c>
      <c r="H5060" s="4">
        <v>4712.8468970453096</v>
      </c>
      <c r="I5060" s="46">
        <v>11551.513623372934</v>
      </c>
      <c r="J5060" s="110">
        <v>11040.228468974074</v>
      </c>
      <c r="K5060" s="46">
        <v>11074.473976095855</v>
      </c>
      <c r="L5060" s="110">
        <f>$L$1*gp_need_index[[#This Row],[Normalised weighted population (base year)]]</f>
        <v>4692.7608240462105</v>
      </c>
      <c r="M5060" s="4">
        <f>$M$1*gp_need_index[[#This Row],[Normalised travel time adjusted wp (base year)]]</f>
        <v>6575.5087914132273</v>
      </c>
      <c r="N5060" s="115">
        <v>11268.269615459438</v>
      </c>
      <c r="O5060" s="43">
        <f>gp_need_index[[#This Row],[Combined weighted population (base year)]]/gp_need_index[[#This Row],[Registered population (base year)]]</f>
        <v>1.0700433288927043</v>
      </c>
      <c r="P5060" s="77">
        <v>10622.538597393257</v>
      </c>
      <c r="Q5060" s="4">
        <v>4801.45802933915</v>
      </c>
      <c r="R5060" s="46">
        <v>11650.801246542338</v>
      </c>
      <c r="S5060" s="110">
        <v>11135.121491626422</v>
      </c>
      <c r="T5060" s="46">
        <v>11169.516074203646</v>
      </c>
      <c r="U5060" s="110">
        <f>$L$1*gp_need_index[[#This Row],[Normalised weighted population 2025/26]]</f>
        <v>4733.0960635233378</v>
      </c>
      <c r="V5060" s="4">
        <f>$M$1*gp_need_index[[#This Row],[Normalised travel time adjusted wp 2025/26]]</f>
        <v>6631.9403793162819</v>
      </c>
      <c r="W5060" s="115">
        <v>11365.036442839621</v>
      </c>
      <c r="X5060" s="43">
        <f>gp_need_index[[#This Row],[Combined weighted population 2025/26]]/gp_need_index[[#This Row],[Registered population 2025/26]]</f>
        <v>1.0698983429091584</v>
      </c>
    </row>
    <row r="5061" spans="1:24" ht="13">
      <c r="A5061" s="8" t="s">
        <v>4011</v>
      </c>
      <c r="B5061" s="3" t="s">
        <v>8010</v>
      </c>
      <c r="C5061" s="74" t="s">
        <v>6403</v>
      </c>
      <c r="D5061" s="74" t="s">
        <v>6798</v>
      </c>
      <c r="E5061" s="74" t="s">
        <v>6537</v>
      </c>
      <c r="F5061" s="41">
        <v>0.95573868749422208</v>
      </c>
      <c r="G5061" s="110">
        <v>3244.833333333333</v>
      </c>
      <c r="H5061" s="4">
        <v>1109.5120969448942</v>
      </c>
      <c r="I5061" s="46">
        <v>2719.4908689249528</v>
      </c>
      <c r="J5061" s="110">
        <v>2599.1226337188559</v>
      </c>
      <c r="K5061" s="46">
        <v>2607.1848104132546</v>
      </c>
      <c r="L5061" s="110">
        <f>$L$1*gp_need_index[[#This Row],[Normalised weighted population (base year)]]</f>
        <v>1104.783375333634</v>
      </c>
      <c r="M5061" s="4">
        <f>$M$1*gp_need_index[[#This Row],[Normalised travel time adjusted wp (base year)]]</f>
        <v>1548.0253670481873</v>
      </c>
      <c r="N5061" s="115">
        <v>2652.8087423818215</v>
      </c>
      <c r="O5061" s="43">
        <f>gp_need_index[[#This Row],[Combined weighted population (base year)]]/gp_need_index[[#This Row],[Registered population (base year)]]</f>
        <v>0.81754853635476554</v>
      </c>
      <c r="P5061" s="77">
        <v>3271.7392780293003</v>
      </c>
      <c r="Q5061" s="4">
        <v>1128.9509846872083</v>
      </c>
      <c r="R5061" s="46">
        <v>2739.4144568809797</v>
      </c>
      <c r="S5061" s="110">
        <v>2618.1643775221246</v>
      </c>
      <c r="T5061" s="46">
        <v>2626.2514622433059</v>
      </c>
      <c r="U5061" s="110">
        <f>$L$1*gp_need_index[[#This Row],[Normalised weighted population 2025/26]]</f>
        <v>1112.8772612158532</v>
      </c>
      <c r="V5061" s="4">
        <f>$M$1*gp_need_index[[#This Row],[Normalised travel time adjusted wp 2025/26]]</f>
        <v>1559.346260212227</v>
      </c>
      <c r="W5061" s="115">
        <v>2672.2235214280799</v>
      </c>
      <c r="X5061" s="43">
        <f>gp_need_index[[#This Row],[Combined weighted population 2025/26]]/gp_need_index[[#This Row],[Registered population 2025/26]]</f>
        <v>0.81675931189653572</v>
      </c>
    </row>
    <row r="5062" spans="1:24" ht="13">
      <c r="A5062" s="8" t="s">
        <v>3949</v>
      </c>
      <c r="B5062" s="3" t="s">
        <v>8009</v>
      </c>
      <c r="C5062" s="74" t="s">
        <v>6403</v>
      </c>
      <c r="D5062" s="74" t="s">
        <v>6798</v>
      </c>
      <c r="E5062" s="74" t="s">
        <v>6537</v>
      </c>
      <c r="F5062" s="41">
        <v>0.95573868749422208</v>
      </c>
      <c r="G5062" s="110">
        <v>3365.166666666667</v>
      </c>
      <c r="H5062" s="4">
        <v>1257.9896724061286</v>
      </c>
      <c r="I5062" s="46">
        <v>3083.4196731432971</v>
      </c>
      <c r="J5062" s="110">
        <v>2946.943471403838</v>
      </c>
      <c r="K5062" s="46">
        <v>2956.0845479604559</v>
      </c>
      <c r="L5062" s="110">
        <f>$L$1*gp_need_index[[#This Row],[Normalised weighted population (base year)]]</f>
        <v>1252.6281419036411</v>
      </c>
      <c r="M5062" s="4">
        <f>$M$1*gp_need_index[[#This Row],[Normalised travel time adjusted wp (base year)]]</f>
        <v>1755.1858422558932</v>
      </c>
      <c r="N5062" s="115">
        <v>3007.8139841595344</v>
      </c>
      <c r="O5062" s="43">
        <f>gp_need_index[[#This Row],[Combined weighted population (base year)]]/gp_need_index[[#This Row],[Registered population (base year)]]</f>
        <v>0.89380832573707114</v>
      </c>
      <c r="P5062" s="77">
        <v>3391.9786866498866</v>
      </c>
      <c r="Q5062" s="4">
        <v>1281.1679152886857</v>
      </c>
      <c r="R5062" s="46">
        <v>3108.7708469524828</v>
      </c>
      <c r="S5062" s="110">
        <v>2971.1725689866671</v>
      </c>
      <c r="T5062" s="46">
        <v>2980.3500387028298</v>
      </c>
      <c r="U5062" s="110">
        <f>$L$1*gp_need_index[[#This Row],[Normalised weighted population 2025/26]]</f>
        <v>1262.9269649993971</v>
      </c>
      <c r="V5062" s="4">
        <f>$M$1*gp_need_index[[#This Row],[Normalised travel time adjusted wp 2025/26]]</f>
        <v>1769.5935647399444</v>
      </c>
      <c r="W5062" s="115">
        <v>3032.5205297393413</v>
      </c>
      <c r="X5062" s="43">
        <f>gp_need_index[[#This Row],[Combined weighted population 2025/26]]/gp_need_index[[#This Row],[Registered population 2025/26]]</f>
        <v>0.89402700013260794</v>
      </c>
    </row>
    <row r="5063" spans="1:24" ht="13">
      <c r="A5063" s="8" t="s">
        <v>3968</v>
      </c>
      <c r="B5063" s="3" t="s">
        <v>8008</v>
      </c>
      <c r="C5063" s="74" t="s">
        <v>6403</v>
      </c>
      <c r="D5063" s="74" t="s">
        <v>6798</v>
      </c>
      <c r="E5063" s="74" t="s">
        <v>6537</v>
      </c>
      <c r="F5063" s="41">
        <v>0.95573868749422208</v>
      </c>
      <c r="G5063" s="110">
        <v>3540.2499999999991</v>
      </c>
      <c r="H5063" s="4">
        <v>1413.3867801292624</v>
      </c>
      <c r="I5063" s="46">
        <v>3464.3087293997055</v>
      </c>
      <c r="J5063" s="110">
        <v>3310.9738781112505</v>
      </c>
      <c r="K5063" s="46">
        <v>3321.2441347315307</v>
      </c>
      <c r="L5063" s="110">
        <f>$L$1*gp_need_index[[#This Row],[Normalised weighted population (base year)]]</f>
        <v>1407.3629498072046</v>
      </c>
      <c r="M5063" s="4">
        <f>$M$1*gp_need_index[[#This Row],[Normalised travel time adjusted wp (base year)]]</f>
        <v>1972.0006614757315</v>
      </c>
      <c r="N5063" s="115">
        <v>3379.3636112829363</v>
      </c>
      <c r="O5063" s="43">
        <f>gp_need_index[[#This Row],[Combined weighted population (base year)]]/gp_need_index[[#This Row],[Registered population (base year)]]</f>
        <v>0.95455507698126885</v>
      </c>
      <c r="P5063" s="77">
        <v>3573.6290086093495</v>
      </c>
      <c r="Q5063" s="4">
        <v>1439.1817199747402</v>
      </c>
      <c r="R5063" s="46">
        <v>3492.1934284595768</v>
      </c>
      <c r="S5063" s="110">
        <v>3337.6243637919033</v>
      </c>
      <c r="T5063" s="46">
        <v>3347.9337436112901</v>
      </c>
      <c r="U5063" s="110">
        <f>$L$1*gp_need_index[[#This Row],[Normalised weighted population 2025/26]]</f>
        <v>1418.6910084153606</v>
      </c>
      <c r="V5063" s="4">
        <f>$M$1*gp_need_index[[#This Row],[Normalised travel time adjusted wp 2025/26]]</f>
        <v>1987.8477128306804</v>
      </c>
      <c r="W5063" s="115">
        <v>3406.538721246041</v>
      </c>
      <c r="X5063" s="43">
        <f>gp_need_index[[#This Row],[Combined weighted population 2025/26]]/gp_need_index[[#This Row],[Registered population 2025/26]]</f>
        <v>0.95324352724897699</v>
      </c>
    </row>
    <row r="5064" spans="1:24" ht="13">
      <c r="A5064" s="8" t="s">
        <v>3967</v>
      </c>
      <c r="B5064" s="3" t="s">
        <v>8007</v>
      </c>
      <c r="C5064" s="74" t="s">
        <v>6403</v>
      </c>
      <c r="D5064" s="74" t="s">
        <v>6798</v>
      </c>
      <c r="E5064" s="74" t="s">
        <v>6537</v>
      </c>
      <c r="F5064" s="41">
        <v>0.95573868749422208</v>
      </c>
      <c r="G5064" s="110">
        <v>3411.166666666667</v>
      </c>
      <c r="H5064" s="4">
        <v>1294.2418413850512</v>
      </c>
      <c r="I5064" s="46">
        <v>3172.2762460354452</v>
      </c>
      <c r="J5064" s="110">
        <v>3031.8671357550143</v>
      </c>
      <c r="K5064" s="46">
        <v>3041.2716356602086</v>
      </c>
      <c r="L5064" s="110">
        <f>$L$1*gp_need_index[[#This Row],[Normalised weighted population (base year)]]</f>
        <v>1288.7258047574139</v>
      </c>
      <c r="M5064" s="4">
        <f>$M$1*gp_need_index[[#This Row],[Normalised travel time adjusted wp (base year)]]</f>
        <v>1805.7659822511373</v>
      </c>
      <c r="N5064" s="115">
        <v>3094.491787008551</v>
      </c>
      <c r="O5064" s="43">
        <f>gp_need_index[[#This Row],[Combined weighted population (base year)]]/gp_need_index[[#This Row],[Registered population (base year)]]</f>
        <v>0.90716522802810884</v>
      </c>
      <c r="P5064" s="77">
        <v>3442.0780356102723</v>
      </c>
      <c r="Q5064" s="4">
        <v>1317.7968900002513</v>
      </c>
      <c r="R5064" s="46">
        <v>3197.6515372805857</v>
      </c>
      <c r="S5064" s="110">
        <v>3056.1192833044283</v>
      </c>
      <c r="T5064" s="46">
        <v>3065.5591396306036</v>
      </c>
      <c r="U5064" s="110">
        <f>$L$1*gp_need_index[[#This Row],[Normalised weighted population 2025/26]]</f>
        <v>1299.0344254747038</v>
      </c>
      <c r="V5064" s="4">
        <f>$M$1*gp_need_index[[#This Row],[Normalised travel time adjusted wp 2025/26]]</f>
        <v>1820.1867751685736</v>
      </c>
      <c r="W5064" s="115">
        <v>3119.2212006432774</v>
      </c>
      <c r="X5064" s="43">
        <f>gp_need_index[[#This Row],[Combined weighted population 2025/26]]/gp_need_index[[#This Row],[Registered population 2025/26]]</f>
        <v>0.90620292985026607</v>
      </c>
    </row>
    <row r="5065" spans="1:24" ht="13">
      <c r="A5065" s="8" t="s">
        <v>4000</v>
      </c>
      <c r="B5065" s="3" t="s">
        <v>8006</v>
      </c>
      <c r="C5065" s="74" t="s">
        <v>6403</v>
      </c>
      <c r="D5065" s="74" t="s">
        <v>6798</v>
      </c>
      <c r="E5065" s="74" t="s">
        <v>6537</v>
      </c>
      <c r="F5065" s="41">
        <v>0.95573868749422208</v>
      </c>
      <c r="G5065" s="110">
        <v>5186.4166666666679</v>
      </c>
      <c r="H5065" s="4">
        <v>2206.8527411957634</v>
      </c>
      <c r="I5065" s="46">
        <v>5409.1486656787274</v>
      </c>
      <c r="J5065" s="110">
        <v>5169.7326461969096</v>
      </c>
      <c r="K5065" s="46">
        <v>5185.7685567444641</v>
      </c>
      <c r="L5065" s="110">
        <f>$L$1*gp_need_index[[#This Row],[Normalised weighted population (base year)]]</f>
        <v>2197.4471724967866</v>
      </c>
      <c r="M5065" s="4">
        <f>$M$1*gp_need_index[[#This Row],[Normalised travel time adjusted wp (base year)]]</f>
        <v>3079.0687493338301</v>
      </c>
      <c r="N5065" s="115">
        <v>5276.5159218306162</v>
      </c>
      <c r="O5065" s="43">
        <f>gp_need_index[[#This Row],[Combined weighted population (base year)]]/gp_need_index[[#This Row],[Registered population (base year)]]</f>
        <v>1.0173721590367046</v>
      </c>
      <c r="P5065" s="77">
        <v>5229.0499566169319</v>
      </c>
      <c r="Q5065" s="4">
        <v>2248.2121565224484</v>
      </c>
      <c r="R5065" s="46">
        <v>5455.3164550536594</v>
      </c>
      <c r="S5065" s="110">
        <v>5213.8569886186169</v>
      </c>
      <c r="T5065" s="46">
        <v>5229.9617464226276</v>
      </c>
      <c r="U5065" s="110">
        <f>$L$1*gp_need_index[[#This Row],[Normalised weighted population 2025/26]]</f>
        <v>2216.2026707263108</v>
      </c>
      <c r="V5065" s="4">
        <f>$M$1*gp_need_index[[#This Row],[Normalised travel time adjusted wp 2025/26]]</f>
        <v>3105.3086148007224</v>
      </c>
      <c r="W5065" s="115">
        <v>5321.5112855270327</v>
      </c>
      <c r="X5065" s="43">
        <f>gp_need_index[[#This Row],[Combined weighted population 2025/26]]/gp_need_index[[#This Row],[Registered population 2025/26]]</f>
        <v>1.017682242410612</v>
      </c>
    </row>
    <row r="5066" spans="1:24" ht="13">
      <c r="A5066" s="8" t="s">
        <v>3966</v>
      </c>
      <c r="B5066" s="3" t="s">
        <v>8005</v>
      </c>
      <c r="C5066" s="74" t="s">
        <v>6403</v>
      </c>
      <c r="D5066" s="74" t="s">
        <v>6798</v>
      </c>
      <c r="E5066" s="74" t="s">
        <v>6537</v>
      </c>
      <c r="F5066" s="41">
        <v>0.95573868749422208</v>
      </c>
      <c r="G5066" s="110">
        <v>6837.3333333333339</v>
      </c>
      <c r="H5066" s="4">
        <v>2372.1717211613968</v>
      </c>
      <c r="I5066" s="46">
        <v>5814.3569168681297</v>
      </c>
      <c r="J5066" s="110">
        <v>5557.0058483504981</v>
      </c>
      <c r="K5066" s="46">
        <v>5574.2430354150829</v>
      </c>
      <c r="L5066" s="110">
        <f>$L$1*gp_need_index[[#This Row],[Normalised weighted population (base year)]]</f>
        <v>2362.0615657927769</v>
      </c>
      <c r="M5066" s="4">
        <f>$M$1*gp_need_index[[#This Row],[Normalised travel time adjusted wp (base year)]]</f>
        <v>3309.7268695526327</v>
      </c>
      <c r="N5066" s="115">
        <v>5671.7884353454101</v>
      </c>
      <c r="O5066" s="43">
        <f>gp_need_index[[#This Row],[Combined weighted population (base year)]]/gp_need_index[[#This Row],[Registered population (base year)]]</f>
        <v>0.82953223995886449</v>
      </c>
      <c r="P5066" s="77">
        <v>6899.1442064313896</v>
      </c>
      <c r="Q5066" s="4">
        <v>2417.2088937762255</v>
      </c>
      <c r="R5066" s="46">
        <v>5865.3892673174978</v>
      </c>
      <c r="S5066" s="110">
        <v>5605.7794399887225</v>
      </c>
      <c r="T5066" s="46">
        <v>5623.0947826190995</v>
      </c>
      <c r="U5066" s="110">
        <f>$L$1*gp_need_index[[#This Row],[Normalised weighted population 2025/26]]</f>
        <v>2382.793274446371</v>
      </c>
      <c r="V5066" s="4">
        <f>$M$1*gp_need_index[[#This Row],[Normalised travel time adjusted wp 2025/26]]</f>
        <v>3338.7327703213077</v>
      </c>
      <c r="W5066" s="115">
        <v>5721.5260447676792</v>
      </c>
      <c r="X5066" s="43">
        <f>gp_need_index[[#This Row],[Combined weighted population 2025/26]]/gp_need_index[[#This Row],[Registered population 2025/26]]</f>
        <v>0.82930953080152559</v>
      </c>
    </row>
    <row r="5067" spans="1:24" ht="13">
      <c r="A5067" s="8" t="s">
        <v>3946</v>
      </c>
      <c r="B5067" s="3" t="s">
        <v>8004</v>
      </c>
      <c r="C5067" s="74" t="s">
        <v>6403</v>
      </c>
      <c r="D5067" s="74" t="s">
        <v>6798</v>
      </c>
      <c r="E5067" s="74" t="s">
        <v>6537</v>
      </c>
      <c r="F5067" s="41">
        <v>0.95573868749422208</v>
      </c>
      <c r="G5067" s="110">
        <v>2118.833333333333</v>
      </c>
      <c r="H5067" s="4">
        <v>1041.3140043229546</v>
      </c>
      <c r="I5067" s="46">
        <v>2552.3326282224416</v>
      </c>
      <c r="J5067" s="110">
        <v>2439.3630361459946</v>
      </c>
      <c r="K5067" s="46">
        <v>2446.9296571141845</v>
      </c>
      <c r="L5067" s="110">
        <f>$L$1*gp_need_index[[#This Row],[Normalised weighted population (base year)]]</f>
        <v>1036.8759418179054</v>
      </c>
      <c r="M5067" s="4">
        <f>$M$1*gp_need_index[[#This Row],[Normalised travel time adjusted wp (base year)]]</f>
        <v>1452.8732928583127</v>
      </c>
      <c r="N5067" s="115">
        <v>2489.7492346762183</v>
      </c>
      <c r="O5067" s="43">
        <f>gp_need_index[[#This Row],[Combined weighted population (base year)]]/gp_need_index[[#This Row],[Registered population (base year)]]</f>
        <v>1.1750566670382532</v>
      </c>
      <c r="P5067" s="77">
        <v>2137.3802457242546</v>
      </c>
      <c r="Q5067" s="4">
        <v>1061.7953000924249</v>
      </c>
      <c r="R5067" s="46">
        <v>2576.4603023286809</v>
      </c>
      <c r="S5067" s="110">
        <v>2462.4227877285803</v>
      </c>
      <c r="T5067" s="46">
        <v>2470.0288119624656</v>
      </c>
      <c r="U5067" s="110">
        <f>$L$1*gp_need_index[[#This Row],[Normalised weighted population 2025/26]]</f>
        <v>1046.6777225639382</v>
      </c>
      <c r="V5067" s="4">
        <f>$M$1*gp_need_index[[#This Row],[Normalised travel time adjusted wp 2025/26]]</f>
        <v>1466.5884992064371</v>
      </c>
      <c r="W5067" s="115">
        <v>2513.2662217703755</v>
      </c>
      <c r="X5067" s="43">
        <f>gp_need_index[[#This Row],[Combined weighted population 2025/26]]/gp_need_index[[#This Row],[Registered population 2025/26]]</f>
        <v>1.1758629409989476</v>
      </c>
    </row>
    <row r="5068" spans="1:24" ht="13">
      <c r="A5068" s="8" t="s">
        <v>3944</v>
      </c>
      <c r="B5068" s="3" t="s">
        <v>8003</v>
      </c>
      <c r="C5068" s="74" t="s">
        <v>6403</v>
      </c>
      <c r="D5068" s="74" t="s">
        <v>6798</v>
      </c>
      <c r="E5068" s="74" t="s">
        <v>6537</v>
      </c>
      <c r="F5068" s="41">
        <v>0.95573868749422208</v>
      </c>
      <c r="G5068" s="110">
        <v>3317.5833333333335</v>
      </c>
      <c r="H5068" s="4">
        <v>1103.2186416329162</v>
      </c>
      <c r="I5068" s="46">
        <v>2704.0651747824209</v>
      </c>
      <c r="J5068" s="110">
        <v>2584.379701045385</v>
      </c>
      <c r="K5068" s="46">
        <v>2592.3961468740426</v>
      </c>
      <c r="L5068" s="110">
        <f>$L$1*gp_need_index[[#This Row],[Normalised weighted population (base year)]]</f>
        <v>1098.5167426207292</v>
      </c>
      <c r="M5068" s="4">
        <f>$M$1*gp_need_index[[#This Row],[Normalised travel time adjusted wp (base year)]]</f>
        <v>1539.2445448325916</v>
      </c>
      <c r="N5068" s="115">
        <v>2637.7612874533206</v>
      </c>
      <c r="O5068" s="43">
        <f>gp_need_index[[#This Row],[Combined weighted population (base year)]]/gp_need_index[[#This Row],[Registered population (base year)]]</f>
        <v>0.79508516363416759</v>
      </c>
      <c r="P5068" s="77">
        <v>3345.7173429680879</v>
      </c>
      <c r="Q5068" s="4">
        <v>1122.6779010122905</v>
      </c>
      <c r="R5068" s="46">
        <v>2724.1927365925162</v>
      </c>
      <c r="S5068" s="110">
        <v>2603.6163905522244</v>
      </c>
      <c r="T5068" s="46">
        <v>2611.6585389034212</v>
      </c>
      <c r="U5068" s="110">
        <f>$L$1*gp_need_index[[#This Row],[Normalised weighted population 2025/26]]</f>
        <v>1106.693492146858</v>
      </c>
      <c r="V5068" s="4">
        <f>$M$1*gp_need_index[[#This Row],[Normalised travel time adjusted wp 2025/26]]</f>
        <v>1550.6816594446464</v>
      </c>
      <c r="W5068" s="115">
        <v>2657.3751515915046</v>
      </c>
      <c r="X5068" s="43">
        <f>gp_need_index[[#This Row],[Combined weighted population 2025/26]]/gp_need_index[[#This Row],[Registered population 2025/26]]</f>
        <v>0.79426170210603209</v>
      </c>
    </row>
    <row r="5069" spans="1:24" ht="13">
      <c r="A5069" s="8" t="s">
        <v>4009</v>
      </c>
      <c r="B5069" s="3" t="s">
        <v>8002</v>
      </c>
      <c r="C5069" s="74" t="s">
        <v>6403</v>
      </c>
      <c r="D5069" s="74" t="s">
        <v>6798</v>
      </c>
      <c r="E5069" s="74" t="s">
        <v>6537</v>
      </c>
      <c r="F5069" s="41">
        <v>0.95573868749422208</v>
      </c>
      <c r="G5069" s="110">
        <v>3899.8333333333335</v>
      </c>
      <c r="H5069" s="4">
        <v>1566.5709140174299</v>
      </c>
      <c r="I5069" s="46">
        <v>3839.7736337663491</v>
      </c>
      <c r="J5069" s="110">
        <v>3669.8202130107702</v>
      </c>
      <c r="K5069" s="46">
        <v>3681.2035693057505</v>
      </c>
      <c r="L5069" s="110">
        <f>$L$1*gp_need_index[[#This Row],[Normalised weighted population (base year)]]</f>
        <v>1559.8942155324978</v>
      </c>
      <c r="M5069" s="4">
        <f>$M$1*gp_need_index[[#This Row],[Normalised travel time adjusted wp (base year)]]</f>
        <v>2185.7278716081387</v>
      </c>
      <c r="N5069" s="115">
        <v>3745.6220871406367</v>
      </c>
      <c r="O5069" s="43">
        <f>gp_need_index[[#This Row],[Combined weighted population (base year)]]/gp_need_index[[#This Row],[Registered population (base year)]]</f>
        <v>0.96045696494909272</v>
      </c>
      <c r="P5069" s="77">
        <v>3935.4118099212938</v>
      </c>
      <c r="Q5069" s="4">
        <v>1595.1087154058928</v>
      </c>
      <c r="R5069" s="46">
        <v>3870.5523397815427</v>
      </c>
      <c r="S5069" s="110">
        <v>3699.2366131005019</v>
      </c>
      <c r="T5069" s="46">
        <v>3710.6629544527405</v>
      </c>
      <c r="U5069" s="110">
        <f>$L$1*gp_need_index[[#This Row],[Normalised weighted population 2025/26]]</f>
        <v>1572.3979540478285</v>
      </c>
      <c r="V5069" s="4">
        <f>$M$1*gp_need_index[[#This Row],[Normalised travel time adjusted wp 2025/26]]</f>
        <v>2203.2194875929508</v>
      </c>
      <c r="W5069" s="115">
        <v>3775.6174416407794</v>
      </c>
      <c r="X5069" s="43">
        <f>gp_need_index[[#This Row],[Combined weighted population 2025/26]]/gp_need_index[[#This Row],[Registered population 2025/26]]</f>
        <v>0.9593957694903319</v>
      </c>
    </row>
    <row r="5070" spans="1:24" ht="13">
      <c r="A5070" s="8" t="s">
        <v>3994</v>
      </c>
      <c r="B5070" s="3" t="s">
        <v>8001</v>
      </c>
      <c r="C5070" s="74" t="s">
        <v>6403</v>
      </c>
      <c r="D5070" s="74" t="s">
        <v>6798</v>
      </c>
      <c r="E5070" s="74" t="s">
        <v>6537</v>
      </c>
      <c r="F5070" s="41">
        <v>0.95573868749422208</v>
      </c>
      <c r="G5070" s="110">
        <v>5340.166666666667</v>
      </c>
      <c r="H5070" s="4">
        <v>2207.0689526877086</v>
      </c>
      <c r="I5070" s="46">
        <v>5409.6786149958371</v>
      </c>
      <c r="J5070" s="110">
        <v>5170.2391392616828</v>
      </c>
      <c r="K5070" s="46">
        <v>5186.2766208919293</v>
      </c>
      <c r="L5070" s="110">
        <f>$L$1*gp_need_index[[#This Row],[Normalised weighted population (base year)]]</f>
        <v>2197.662462499045</v>
      </c>
      <c r="M5070" s="4">
        <f>$M$1*gp_need_index[[#This Row],[Normalised travel time adjusted wp (base year)]]</f>
        <v>3079.370414250418</v>
      </c>
      <c r="N5070" s="115">
        <v>5277.032876749463</v>
      </c>
      <c r="O5070" s="43">
        <f>gp_need_index[[#This Row],[Combined weighted population (base year)]]/gp_need_index[[#This Row],[Registered population (base year)]]</f>
        <v>0.98817756188935346</v>
      </c>
      <c r="P5070" s="77">
        <v>5384.8516472211395</v>
      </c>
      <c r="Q5070" s="4">
        <v>2248.7589892926867</v>
      </c>
      <c r="R5070" s="46">
        <v>5456.6433519841776</v>
      </c>
      <c r="S5070" s="110">
        <v>5215.1251553494303</v>
      </c>
      <c r="T5070" s="46">
        <v>5231.2338303145943</v>
      </c>
      <c r="U5070" s="110">
        <f>$L$1*gp_need_index[[#This Row],[Normalised weighted population 2025/26]]</f>
        <v>2216.741717827505</v>
      </c>
      <c r="V5070" s="4">
        <f>$M$1*gp_need_index[[#This Row],[Normalised travel time adjusted wp 2025/26]]</f>
        <v>3106.0639191910795</v>
      </c>
      <c r="W5070" s="115">
        <v>5322.8056370185841</v>
      </c>
      <c r="X5070" s="43">
        <f>gp_need_index[[#This Row],[Combined weighted population 2025/26]]/gp_need_index[[#This Row],[Registered population 2025/26]]</f>
        <v>0.98847767510279061</v>
      </c>
    </row>
    <row r="5071" spans="1:24" ht="13">
      <c r="A5071" s="8" t="s">
        <v>3961</v>
      </c>
      <c r="B5071" s="3" t="s">
        <v>8000</v>
      </c>
      <c r="C5071" s="74" t="s">
        <v>6403</v>
      </c>
      <c r="D5071" s="74" t="s">
        <v>6798</v>
      </c>
      <c r="E5071" s="74" t="s">
        <v>6537</v>
      </c>
      <c r="F5071" s="41">
        <v>0.95573868749422208</v>
      </c>
      <c r="G5071" s="110">
        <v>9653.9166666666642</v>
      </c>
      <c r="H5071" s="4">
        <v>3727.6734518018156</v>
      </c>
      <c r="I5071" s="46">
        <v>9136.7853873994209</v>
      </c>
      <c r="J5071" s="110">
        <v>8732.3792740695098</v>
      </c>
      <c r="K5071" s="46">
        <v>8759.4661008920357</v>
      </c>
      <c r="L5071" s="110">
        <f>$L$1*gp_need_index[[#This Row],[Normalised weighted population (base year)]]</f>
        <v>3711.7861712036201</v>
      </c>
      <c r="M5071" s="4">
        <f>$M$1*gp_need_index[[#This Row],[Normalised travel time adjusted wp (base year)]]</f>
        <v>5200.9645314826093</v>
      </c>
      <c r="N5071" s="115">
        <v>8912.7507026862295</v>
      </c>
      <c r="O5071" s="43">
        <f>gp_need_index[[#This Row],[Combined weighted population (base year)]]/gp_need_index[[#This Row],[Registered population (base year)]]</f>
        <v>0.92322639716380039</v>
      </c>
      <c r="P5071" s="77">
        <v>9737.3975276522524</v>
      </c>
      <c r="Q5071" s="4">
        <v>3799.9423256661739</v>
      </c>
      <c r="R5071" s="46">
        <v>9220.6101801027071</v>
      </c>
      <c r="S5071" s="110">
        <v>8812.4938714272248</v>
      </c>
      <c r="T5071" s="46">
        <v>8839.7142343482774</v>
      </c>
      <c r="U5071" s="110">
        <f>$L$1*gp_need_index[[#This Row],[Normalised weighted population 2025/26]]</f>
        <v>3745.8396914700766</v>
      </c>
      <c r="V5071" s="4">
        <f>$M$1*gp_need_index[[#This Row],[Normalised travel time adjusted wp 2025/26]]</f>
        <v>5248.6121496155329</v>
      </c>
      <c r="W5071" s="115">
        <v>8994.451841085609</v>
      </c>
      <c r="X5071" s="43">
        <f>gp_need_index[[#This Row],[Combined weighted population 2025/26]]/gp_need_index[[#This Row],[Registered population 2025/26]]</f>
        <v>0.92370182233427089</v>
      </c>
    </row>
    <row r="5072" spans="1:24" ht="13">
      <c r="A5072" s="8" t="s">
        <v>3984</v>
      </c>
      <c r="B5072" s="3" t="s">
        <v>7999</v>
      </c>
      <c r="C5072" s="74" t="s">
        <v>6403</v>
      </c>
      <c r="D5072" s="74" t="s">
        <v>6798</v>
      </c>
      <c r="E5072" s="74" t="s">
        <v>6537</v>
      </c>
      <c r="F5072" s="41">
        <v>0.95573868749422208</v>
      </c>
      <c r="G5072" s="110">
        <v>2522.583333333333</v>
      </c>
      <c r="H5072" s="4">
        <v>1012.6557241884931</v>
      </c>
      <c r="I5072" s="46">
        <v>2482.089201981878</v>
      </c>
      <c r="J5072" s="110">
        <v>2372.2286761457412</v>
      </c>
      <c r="K5072" s="46">
        <v>2379.5870541224053</v>
      </c>
      <c r="L5072" s="110">
        <f>$L$1*gp_need_index[[#This Row],[Normalised weighted population (base year)]]</f>
        <v>1008.3398027840108</v>
      </c>
      <c r="M5072" s="4">
        <f>$M$1*gp_need_index[[#This Row],[Normalised travel time adjusted wp (base year)]]</f>
        <v>1412.888379898573</v>
      </c>
      <c r="N5072" s="115">
        <v>2421.2281826825838</v>
      </c>
      <c r="O5072" s="43">
        <f>gp_need_index[[#This Row],[Combined weighted population (base year)]]/gp_need_index[[#This Row],[Registered population (base year)]]</f>
        <v>0.95982089102411583</v>
      </c>
      <c r="P5072" s="77">
        <v>2544.7063496371184</v>
      </c>
      <c r="Q5072" s="4">
        <v>1030.7849911798626</v>
      </c>
      <c r="R5072" s="46">
        <v>2501.2133786803929</v>
      </c>
      <c r="S5072" s="110">
        <v>2390.5063916829872</v>
      </c>
      <c r="T5072" s="46">
        <v>2397.89027784462</v>
      </c>
      <c r="U5072" s="110">
        <f>$L$1*gp_need_index[[#This Row],[Normalised weighted population 2025/26]]</f>
        <v>1016.1089307207463</v>
      </c>
      <c r="V5072" s="4">
        <f>$M$1*gp_need_index[[#This Row],[Normalised travel time adjusted wp 2025/26]]</f>
        <v>1423.7559848752433</v>
      </c>
      <c r="W5072" s="115">
        <v>2439.8649155959897</v>
      </c>
      <c r="X5072" s="43">
        <f>gp_need_index[[#This Row],[Combined weighted population 2025/26]]/gp_need_index[[#This Row],[Registered population 2025/26]]</f>
        <v>0.95880018373983333</v>
      </c>
    </row>
    <row r="5073" spans="1:24" ht="13">
      <c r="A5073" s="8" t="s">
        <v>4003</v>
      </c>
      <c r="B5073" s="3" t="s">
        <v>7998</v>
      </c>
      <c r="C5073" s="74" t="s">
        <v>6403</v>
      </c>
      <c r="D5073" s="74" t="s">
        <v>6798</v>
      </c>
      <c r="E5073" s="74" t="s">
        <v>6537</v>
      </c>
      <c r="F5073" s="41">
        <v>0.95573868749422208</v>
      </c>
      <c r="G5073" s="110">
        <v>5673.6666666666661</v>
      </c>
      <c r="H5073" s="4">
        <v>1503.5277359089839</v>
      </c>
      <c r="I5073" s="46">
        <v>3685.250444982727</v>
      </c>
      <c r="J5073" s="110">
        <v>3522.1364233752893</v>
      </c>
      <c r="K5073" s="46">
        <v>3533.0616816984798</v>
      </c>
      <c r="L5073" s="110">
        <f>$L$1*gp_need_index[[#This Row],[Normalised weighted population (base year)]]</f>
        <v>1497.119726372631</v>
      </c>
      <c r="M5073" s="4">
        <f>$M$1*gp_need_index[[#This Row],[Normalised travel time adjusted wp (base year)]]</f>
        <v>2097.7680925305262</v>
      </c>
      <c r="N5073" s="115">
        <v>3594.8878189031575</v>
      </c>
      <c r="O5073" s="43">
        <f>gp_need_index[[#This Row],[Combined weighted population (base year)]]/gp_need_index[[#This Row],[Registered population (base year)]]</f>
        <v>0.63360927423238789</v>
      </c>
      <c r="P5073" s="77">
        <v>5721.4880904627917</v>
      </c>
      <c r="Q5073" s="4">
        <v>1529.2049893706928</v>
      </c>
      <c r="R5073" s="46">
        <v>3710.6360791892635</v>
      </c>
      <c r="S5073" s="110">
        <v>3546.398456093053</v>
      </c>
      <c r="T5073" s="46">
        <v>3557.3527051905198</v>
      </c>
      <c r="U5073" s="110">
        <f>$L$1*gp_need_index[[#This Row],[Normalised weighted population 2025/26]]</f>
        <v>1507.4325488807533</v>
      </c>
      <c r="V5073" s="4">
        <f>$M$1*gp_need_index[[#This Row],[Normalised travel time adjusted wp 2025/26]]</f>
        <v>2112.1909751766098</v>
      </c>
      <c r="W5073" s="115">
        <v>3619.6235240573633</v>
      </c>
      <c r="X5073" s="43">
        <f>gp_need_index[[#This Row],[Combined weighted population 2025/26]]/gp_need_index[[#This Row],[Registered population 2025/26]]</f>
        <v>0.63263673135856935</v>
      </c>
    </row>
    <row r="5074" spans="1:24" ht="13">
      <c r="A5074" s="8" t="s">
        <v>853</v>
      </c>
      <c r="B5074" s="3" t="s">
        <v>7997</v>
      </c>
      <c r="C5074" s="74" t="s">
        <v>6431</v>
      </c>
      <c r="D5074" s="74" t="s">
        <v>6798</v>
      </c>
      <c r="E5074" s="74" t="s">
        <v>6615</v>
      </c>
      <c r="F5074" s="41">
        <v>0.96024992482653937</v>
      </c>
      <c r="G5074" s="110">
        <v>3595.666666666667</v>
      </c>
      <c r="H5074" s="4">
        <v>1690.9999056010113</v>
      </c>
      <c r="I5074" s="46">
        <v>4144.7576960157357</v>
      </c>
      <c r="J5074" s="110">
        <v>3980.003266023331</v>
      </c>
      <c r="K5074" s="46">
        <v>3992.3487741416047</v>
      </c>
      <c r="L5074" s="110">
        <f>$L$1*gp_need_index[[#This Row],[Normalised weighted population (base year)]]</f>
        <v>1683.7928928786871</v>
      </c>
      <c r="M5074" s="4">
        <f>$M$1*gp_need_index[[#This Row],[Normalised travel time adjusted wp (base year)]]</f>
        <v>2370.4714571021645</v>
      </c>
      <c r="N5074" s="115">
        <v>4054.2643499808519</v>
      </c>
      <c r="O5074" s="43">
        <f>gp_need_index[[#This Row],[Combined weighted population (base year)]]/gp_need_index[[#This Row],[Registered population (base year)]]</f>
        <v>1.1275417678634054</v>
      </c>
      <c r="P5074" s="77">
        <v>3628.85925525313</v>
      </c>
      <c r="Q5074" s="4">
        <v>1724.1468890355663</v>
      </c>
      <c r="R5074" s="46">
        <v>4183.6651702987901</v>
      </c>
      <c r="S5074" s="110">
        <v>4017.3641652788242</v>
      </c>
      <c r="T5074" s="46">
        <v>4029.7731509939208</v>
      </c>
      <c r="U5074" s="110">
        <f>$L$1*gp_need_index[[#This Row],[Normalised weighted population 2025/26]]</f>
        <v>1699.5989142392705</v>
      </c>
      <c r="V5074" s="4">
        <f>$M$1*gp_need_index[[#This Row],[Normalised travel time adjusted wp 2025/26]]</f>
        <v>2392.692315585984</v>
      </c>
      <c r="W5074" s="115">
        <v>4092.2912298252545</v>
      </c>
      <c r="X5074" s="43">
        <f>gp_need_index[[#This Row],[Combined weighted population 2025/26]]/gp_need_index[[#This Row],[Registered population 2025/26]]</f>
        <v>1.1277073432653144</v>
      </c>
    </row>
    <row r="5075" spans="1:24" ht="13">
      <c r="A5075" s="8" t="s">
        <v>931</v>
      </c>
      <c r="B5075" s="3" t="s">
        <v>7996</v>
      </c>
      <c r="C5075" s="74" t="s">
        <v>6431</v>
      </c>
      <c r="D5075" s="74" t="s">
        <v>6798</v>
      </c>
      <c r="E5075" s="74" t="s">
        <v>6615</v>
      </c>
      <c r="F5075" s="41">
        <v>0.96024992482653937</v>
      </c>
      <c r="G5075" s="110">
        <v>6272.9166666666679</v>
      </c>
      <c r="H5075" s="4">
        <v>2559.3409250246855</v>
      </c>
      <c r="I5075" s="46">
        <v>6273.1215777057541</v>
      </c>
      <c r="J5075" s="110">
        <v>6023.7645234196925</v>
      </c>
      <c r="K5075" s="46">
        <v>6042.4495417113349</v>
      </c>
      <c r="L5075" s="110">
        <f>$L$1*gp_need_index[[#This Row],[Normalised weighted population (base year)]]</f>
        <v>2548.4330577052829</v>
      </c>
      <c r="M5075" s="4">
        <f>$M$1*gp_need_index[[#This Row],[Normalised travel time adjusted wp (base year)]]</f>
        <v>3587.7261682094554</v>
      </c>
      <c r="N5075" s="115">
        <v>6136.1592259147383</v>
      </c>
      <c r="O5075" s="43">
        <f>gp_need_index[[#This Row],[Combined weighted population (base year)]]/gp_need_index[[#This Row],[Registered population (base year)]]</f>
        <v>0.97819874740586976</v>
      </c>
      <c r="P5075" s="77">
        <v>6324.6003316289252</v>
      </c>
      <c r="Q5075" s="4">
        <v>2604.5960385984458</v>
      </c>
      <c r="R5075" s="46">
        <v>6320.0866461429086</v>
      </c>
      <c r="S5075" s="110">
        <v>6068.862726855943</v>
      </c>
      <c r="T5075" s="46">
        <v>6087.6084585810668</v>
      </c>
      <c r="U5075" s="110">
        <f>$L$1*gp_need_index[[#This Row],[Normalised weighted population 2025/26]]</f>
        <v>2567.5124476836304</v>
      </c>
      <c r="V5075" s="4">
        <f>$M$1*gp_need_index[[#This Row],[Normalised travel time adjusted wp 2025/26]]</f>
        <v>3614.5394376729591</v>
      </c>
      <c r="W5075" s="115">
        <v>6182.05188535659</v>
      </c>
      <c r="X5075" s="43">
        <f>gp_need_index[[#This Row],[Combined weighted population 2025/26]]/gp_need_index[[#This Row],[Registered population 2025/26]]</f>
        <v>0.97746127204916655</v>
      </c>
    </row>
    <row r="5076" spans="1:24" ht="13">
      <c r="A5076" s="8" t="s">
        <v>869</v>
      </c>
      <c r="B5076" s="3" t="s">
        <v>7995</v>
      </c>
      <c r="C5076" s="74" t="s">
        <v>6431</v>
      </c>
      <c r="D5076" s="74" t="s">
        <v>6798</v>
      </c>
      <c r="E5076" s="74" t="s">
        <v>6615</v>
      </c>
      <c r="F5076" s="41">
        <v>0.96024992482653937</v>
      </c>
      <c r="G5076" s="110">
        <v>39676.583333333336</v>
      </c>
      <c r="H5076" s="4">
        <v>18050.951401515576</v>
      </c>
      <c r="I5076" s="46">
        <v>44244.130052299734</v>
      </c>
      <c r="J5076" s="110">
        <v>42485.422556736448</v>
      </c>
      <c r="K5076" s="46">
        <v>42617.207405648529</v>
      </c>
      <c r="L5076" s="110">
        <f>$L$1*gp_need_index[[#This Row],[Normalised weighted population (base year)]]</f>
        <v>17974.018554878578</v>
      </c>
      <c r="M5076" s="4">
        <f>$M$1*gp_need_index[[#This Row],[Normalised travel time adjusted wp (base year)]]</f>
        <v>25304.120319050475</v>
      </c>
      <c r="N5076" s="115">
        <v>43278.138873929056</v>
      </c>
      <c r="O5076" s="43">
        <f>gp_need_index[[#This Row],[Combined weighted population (base year)]]/gp_need_index[[#This Row],[Registered population (base year)]]</f>
        <v>1.0907728246239883</v>
      </c>
      <c r="P5076" s="77">
        <v>40048.436881254966</v>
      </c>
      <c r="Q5076" s="4">
        <v>18422.4769200804</v>
      </c>
      <c r="R5076" s="46">
        <v>44702.383266362063</v>
      </c>
      <c r="S5076" s="110">
        <v>42925.460171091319</v>
      </c>
      <c r="T5076" s="46">
        <v>43058.049948906519</v>
      </c>
      <c r="U5076" s="110">
        <f>$L$1*gp_need_index[[#This Row],[Normalised weighted population 2025/26]]</f>
        <v>18160.182273379829</v>
      </c>
      <c r="V5076" s="4">
        <f>$M$1*gp_need_index[[#This Row],[Normalised travel time adjusted wp 2025/26]]</f>
        <v>25565.872166143061</v>
      </c>
      <c r="W5076" s="115">
        <v>43726.054439522894</v>
      </c>
      <c r="X5076" s="43">
        <f>gp_need_index[[#This Row],[Combined weighted population 2025/26]]/gp_need_index[[#This Row],[Registered population 2025/26]]</f>
        <v>1.0918292409057611</v>
      </c>
    </row>
    <row r="5077" spans="1:24" ht="13">
      <c r="A5077" s="8" t="s">
        <v>900</v>
      </c>
      <c r="B5077" s="3" t="s">
        <v>7994</v>
      </c>
      <c r="C5077" s="74" t="s">
        <v>6431</v>
      </c>
      <c r="D5077" s="74" t="s">
        <v>6798</v>
      </c>
      <c r="E5077" s="74" t="s">
        <v>6615</v>
      </c>
      <c r="F5077" s="41">
        <v>0.96024992482653937</v>
      </c>
      <c r="G5077" s="110">
        <v>8443.5833333333339</v>
      </c>
      <c r="H5077" s="4">
        <v>4141.3655621239905</v>
      </c>
      <c r="I5077" s="46">
        <v>10150.773355322699</v>
      </c>
      <c r="J5077" s="110">
        <v>9747.2793513798606</v>
      </c>
      <c r="K5077" s="46">
        <v>9777.5142804289953</v>
      </c>
      <c r="L5077" s="110">
        <f>$L$1*gp_need_index[[#This Row],[Normalised weighted population (base year)]]</f>
        <v>4123.715132815767</v>
      </c>
      <c r="M5077" s="4">
        <f>$M$1*gp_need_index[[#This Row],[Normalised travel time adjusted wp (base year)]]</f>
        <v>5805.4343030561258</v>
      </c>
      <c r="N5077" s="115">
        <v>9929.1494358718919</v>
      </c>
      <c r="O5077" s="43">
        <f>gp_need_index[[#This Row],[Combined weighted population (base year)]]/gp_need_index[[#This Row],[Registered population (base year)]]</f>
        <v>1.1759402428911767</v>
      </c>
      <c r="P5077" s="77">
        <v>8522.6621390719756</v>
      </c>
      <c r="Q5077" s="4">
        <v>4227.0219682806928</v>
      </c>
      <c r="R5077" s="46">
        <v>10256.924566720587</v>
      </c>
      <c r="S5077" s="110">
        <v>9849.2110441449277</v>
      </c>
      <c r="T5077" s="46">
        <v>9879.6336581086016</v>
      </c>
      <c r="U5077" s="110">
        <f>$L$1*gp_need_index[[#This Row],[Normalised weighted population 2025/26]]</f>
        <v>4166.8386803017984</v>
      </c>
      <c r="V5077" s="4">
        <f>$M$1*gp_need_index[[#This Row],[Normalised travel time adjusted wp 2025/26]]</f>
        <v>5866.0680511831515</v>
      </c>
      <c r="W5077" s="115">
        <v>10032.906731484949</v>
      </c>
      <c r="X5077" s="43">
        <f>gp_need_index[[#This Row],[Combined weighted population 2025/26]]/gp_need_index[[#This Row],[Registered population 2025/26]]</f>
        <v>1.1772033864265588</v>
      </c>
    </row>
    <row r="5078" spans="1:24" ht="13">
      <c r="A5078" s="8" t="s">
        <v>903</v>
      </c>
      <c r="B5078" s="3" t="s">
        <v>7481</v>
      </c>
      <c r="C5078" s="74" t="s">
        <v>6431</v>
      </c>
      <c r="D5078" s="74" t="s">
        <v>6798</v>
      </c>
      <c r="E5078" s="74" t="s">
        <v>6615</v>
      </c>
      <c r="F5078" s="41">
        <v>0.96024992482653937</v>
      </c>
      <c r="G5078" s="110">
        <v>6514.75</v>
      </c>
      <c r="H5078" s="4">
        <v>2613.3968257250745</v>
      </c>
      <c r="I5078" s="46">
        <v>6405.6163281199297</v>
      </c>
      <c r="J5078" s="110">
        <v>6150.9925975448159</v>
      </c>
      <c r="K5078" s="46">
        <v>6170.0722625533072</v>
      </c>
      <c r="L5078" s="110">
        <f>$L$1*gp_need_index[[#This Row],[Normalised weighted population (base year)]]</f>
        <v>2602.2585730799401</v>
      </c>
      <c r="M5078" s="4">
        <f>$M$1*gp_need_index[[#This Row],[Normalised travel time adjusted wp (base year)]]</f>
        <v>3663.5026181511712</v>
      </c>
      <c r="N5078" s="115">
        <v>6265.7611912311113</v>
      </c>
      <c r="O5078" s="43">
        <f>gp_need_index[[#This Row],[Combined weighted population (base year)]]/gp_need_index[[#This Row],[Registered population (base year)]]</f>
        <v>0.96178075770077309</v>
      </c>
      <c r="P5078" s="77">
        <v>6572.8847706181914</v>
      </c>
      <c r="Q5078" s="4">
        <v>2665.8068979367808</v>
      </c>
      <c r="R5078" s="46">
        <v>6468.6156037893752</v>
      </c>
      <c r="S5078" s="110">
        <v>6211.4876472705273</v>
      </c>
      <c r="T5078" s="46">
        <v>6230.6739242206359</v>
      </c>
      <c r="U5078" s="110">
        <f>$L$1*gp_need_index[[#This Row],[Normalised weighted population 2025/26]]</f>
        <v>2627.85180202326</v>
      </c>
      <c r="V5078" s="4">
        <f>$M$1*gp_need_index[[#This Row],[Normalised travel time adjusted wp 2025/26]]</f>
        <v>3699.4850729321297</v>
      </c>
      <c r="W5078" s="115">
        <v>6327.3368749553902</v>
      </c>
      <c r="X5078" s="43">
        <f>gp_need_index[[#This Row],[Combined weighted population 2025/26]]/gp_need_index[[#This Row],[Registered population 2025/26]]</f>
        <v>0.96264229417797831</v>
      </c>
    </row>
    <row r="5079" spans="1:24" ht="13">
      <c r="A5079" s="8" t="s">
        <v>824</v>
      </c>
      <c r="B5079" s="3" t="s">
        <v>7993</v>
      </c>
      <c r="C5079" s="74" t="s">
        <v>6431</v>
      </c>
      <c r="D5079" s="74" t="s">
        <v>6798</v>
      </c>
      <c r="E5079" s="74" t="s">
        <v>6615</v>
      </c>
      <c r="F5079" s="41">
        <v>0.96024992482653937</v>
      </c>
      <c r="G5079" s="110">
        <v>13506.75</v>
      </c>
      <c r="H5079" s="4">
        <v>6868.5238021279183</v>
      </c>
      <c r="I5079" s="46">
        <v>16835.226776088311</v>
      </c>
      <c r="J5079" s="110">
        <v>16166.025246176543</v>
      </c>
      <c r="K5079" s="46">
        <v>16216.170379880488</v>
      </c>
      <c r="L5079" s="110">
        <f>$L$1*gp_need_index[[#This Row],[Normalised weighted population (base year)]]</f>
        <v>6839.2502709694827</v>
      </c>
      <c r="M5079" s="4">
        <f>$M$1*gp_need_index[[#This Row],[Normalised travel time adjusted wp (base year)]]</f>
        <v>9628.4095412674069</v>
      </c>
      <c r="N5079" s="115">
        <v>16467.659812236889</v>
      </c>
      <c r="O5079" s="43">
        <f>gp_need_index[[#This Row],[Combined weighted population (base year)]]/gp_need_index[[#This Row],[Registered population (base year)]]</f>
        <v>1.2192170442361701</v>
      </c>
      <c r="P5079" s="77">
        <v>13620.04923705462</v>
      </c>
      <c r="Q5079" s="4">
        <v>7003.2987594630986</v>
      </c>
      <c r="R5079" s="46">
        <v>16993.596823732165</v>
      </c>
      <c r="S5079" s="110">
        <v>16318.100072521329</v>
      </c>
      <c r="T5079" s="46">
        <v>16368.504034514001</v>
      </c>
      <c r="U5079" s="110">
        <f>$L$1*gp_need_index[[#This Row],[Normalised weighted population 2025/26]]</f>
        <v>6903.5875326926271</v>
      </c>
      <c r="V5079" s="4">
        <f>$M$1*gp_need_index[[#This Row],[Normalised travel time adjusted wp 2025/26]]</f>
        <v>9718.8581971072126</v>
      </c>
      <c r="W5079" s="115">
        <v>16622.445729799838</v>
      </c>
      <c r="X5079" s="43">
        <f>gp_need_index[[#This Row],[Combined weighted population 2025/26]]/gp_need_index[[#This Row],[Registered population 2025/26]]</f>
        <v>1.2204394742257552</v>
      </c>
    </row>
    <row r="5080" spans="1:24" ht="13">
      <c r="A5080" s="8" t="s">
        <v>819</v>
      </c>
      <c r="B5080" s="3" t="s">
        <v>7992</v>
      </c>
      <c r="C5080" s="74" t="s">
        <v>6431</v>
      </c>
      <c r="D5080" s="74" t="s">
        <v>6798</v>
      </c>
      <c r="E5080" s="74" t="s">
        <v>6455</v>
      </c>
      <c r="F5080" s="41">
        <v>0.96024992482653937</v>
      </c>
      <c r="G5080" s="110">
        <v>11074.416666666666</v>
      </c>
      <c r="H5080" s="4">
        <v>5373.5901542197789</v>
      </c>
      <c r="I5080" s="46">
        <v>13171.04103505013</v>
      </c>
      <c r="J5080" s="110">
        <v>12647.491163794153</v>
      </c>
      <c r="K5080" s="46">
        <v>12686.722213218498</v>
      </c>
      <c r="L5080" s="110">
        <f>$L$1*gp_need_index[[#This Row],[Normalised weighted population (base year)]]</f>
        <v>5350.6880047413888</v>
      </c>
      <c r="M5080" s="4">
        <f>$M$1*gp_need_index[[#This Row],[Normalised travel time adjusted wp (base year)]]</f>
        <v>7532.7869862984508</v>
      </c>
      <c r="N5080" s="115">
        <v>12883.474991039839</v>
      </c>
      <c r="O5080" s="43">
        <f>gp_need_index[[#This Row],[Combined weighted population (base year)]]/gp_need_index[[#This Row],[Registered population (base year)]]</f>
        <v>1.1633547281834113</v>
      </c>
      <c r="P5080" s="77">
        <v>11172.77658018591</v>
      </c>
      <c r="Q5080" s="4">
        <v>5483.668714614796</v>
      </c>
      <c r="R5080" s="46">
        <v>13306.194473734196</v>
      </c>
      <c r="S5080" s="110">
        <v>12777.272243130576</v>
      </c>
      <c r="T5080" s="46">
        <v>12816.739162787311</v>
      </c>
      <c r="U5080" s="110">
        <f>$L$1*gp_need_index[[#This Row],[Normalised weighted population 2025/26]]</f>
        <v>5405.5936026544123</v>
      </c>
      <c r="V5080" s="4">
        <f>$M$1*gp_need_index[[#This Row],[Normalised travel time adjusted wp 2025/26]]</f>
        <v>7609.9850181659522</v>
      </c>
      <c r="W5080" s="115">
        <v>13015.578620820364</v>
      </c>
      <c r="X5080" s="43">
        <f>gp_need_index[[#This Row],[Combined weighted population 2025/26]]/gp_need_index[[#This Row],[Registered population 2025/26]]</f>
        <v>1.164936802182416</v>
      </c>
    </row>
    <row r="5081" spans="1:24" ht="13">
      <c r="A5081" s="8" t="s">
        <v>936</v>
      </c>
      <c r="B5081" s="3" t="s">
        <v>7991</v>
      </c>
      <c r="C5081" s="74" t="s">
        <v>6431</v>
      </c>
      <c r="D5081" s="74" t="s">
        <v>6798</v>
      </c>
      <c r="E5081" s="74" t="s">
        <v>6615</v>
      </c>
      <c r="F5081" s="41">
        <v>0.96024992482653937</v>
      </c>
      <c r="G5081" s="110">
        <v>10933.333333333332</v>
      </c>
      <c r="H5081" s="4">
        <v>5279.2776647435167</v>
      </c>
      <c r="I5081" s="46">
        <v>12939.874601928297</v>
      </c>
      <c r="J5081" s="110">
        <v>12425.513613766494</v>
      </c>
      <c r="K5081" s="46">
        <v>12464.056114598594</v>
      </c>
      <c r="L5081" s="110">
        <f>$L$1*gp_need_index[[#This Row],[Normalised weighted population (base year)]]</f>
        <v>5256.7774734848035</v>
      </c>
      <c r="M5081" s="4">
        <f>$M$1*gp_need_index[[#This Row],[Normalised travel time adjusted wp (base year)]]</f>
        <v>7400.5781886449276</v>
      </c>
      <c r="N5081" s="115">
        <v>12657.355662129732</v>
      </c>
      <c r="O5081" s="43">
        <f>gp_need_index[[#This Row],[Combined weighted population (base year)]]/gp_need_index[[#This Row],[Registered population (base year)]]</f>
        <v>1.1576849690972317</v>
      </c>
      <c r="P5081" s="77">
        <v>11040.071619926772</v>
      </c>
      <c r="Q5081" s="4">
        <v>5388.703924070157</v>
      </c>
      <c r="R5081" s="46">
        <v>13075.761156751232</v>
      </c>
      <c r="S5081" s="110">
        <v>12555.998667820155</v>
      </c>
      <c r="T5081" s="46">
        <v>12594.782109325</v>
      </c>
      <c r="U5081" s="110">
        <f>$L$1*gp_need_index[[#This Row],[Normalised weighted population 2025/26]]</f>
        <v>5311.9808971900238</v>
      </c>
      <c r="V5081" s="4">
        <f>$M$1*gp_need_index[[#This Row],[Normalised travel time adjusted wp 2025/26]]</f>
        <v>7478.1972186273124</v>
      </c>
      <c r="W5081" s="115">
        <v>12790.178115817336</v>
      </c>
      <c r="X5081" s="43">
        <f>gp_need_index[[#This Row],[Combined weighted population 2025/26]]/gp_need_index[[#This Row],[Registered population 2025/26]]</f>
        <v>1.1585231107316107</v>
      </c>
    </row>
    <row r="5082" spans="1:24" ht="13">
      <c r="A5082" s="8" t="s">
        <v>867</v>
      </c>
      <c r="B5082" s="3" t="s">
        <v>7990</v>
      </c>
      <c r="C5082" s="74" t="s">
        <v>6431</v>
      </c>
      <c r="D5082" s="74" t="s">
        <v>6798</v>
      </c>
      <c r="E5082" s="74" t="s">
        <v>6615</v>
      </c>
      <c r="F5082" s="41">
        <v>0.96024992482653937</v>
      </c>
      <c r="G5082" s="110">
        <v>11205.666666666668</v>
      </c>
      <c r="H5082" s="4">
        <v>5883.4896315462702</v>
      </c>
      <c r="I5082" s="46">
        <v>14420.839911941392</v>
      </c>
      <c r="J5082" s="110">
        <v>13847.610441377279</v>
      </c>
      <c r="K5082" s="46">
        <v>13890.564121486572</v>
      </c>
      <c r="L5082" s="110">
        <f>$L$1*gp_need_index[[#This Row],[Normalised weighted population (base year)]]</f>
        <v>5858.4142992025072</v>
      </c>
      <c r="M5082" s="4">
        <f>$M$1*gp_need_index[[#This Row],[Normalised travel time adjusted wp (base year)]]</f>
        <v>8247.5724531634896</v>
      </c>
      <c r="N5082" s="115">
        <v>14105.986752365996</v>
      </c>
      <c r="O5082" s="43">
        <f>gp_need_index[[#This Row],[Combined weighted population (base year)]]/gp_need_index[[#This Row],[Registered population (base year)]]</f>
        <v>1.2588261967783556</v>
      </c>
      <c r="P5082" s="77">
        <v>11294.934367679871</v>
      </c>
      <c r="Q5082" s="4">
        <v>6000.3455774194836</v>
      </c>
      <c r="R5082" s="46">
        <v>14559.917697063707</v>
      </c>
      <c r="S5082" s="110">
        <v>13981.159874086025</v>
      </c>
      <c r="T5082" s="46">
        <v>14024.345407191902</v>
      </c>
      <c r="U5082" s="110">
        <f>$L$1*gp_need_index[[#This Row],[Normalised weighted population 2025/26]]</f>
        <v>5914.9141487284214</v>
      </c>
      <c r="V5082" s="4">
        <f>$M$1*gp_need_index[[#This Row],[Normalised travel time adjusted wp 2025/26]]</f>
        <v>8327.0055731636585</v>
      </c>
      <c r="W5082" s="115">
        <v>14241.91972189208</v>
      </c>
      <c r="X5082" s="43">
        <f>gp_need_index[[#This Row],[Combined weighted population 2025/26]]/gp_need_index[[#This Row],[Registered population 2025/26]]</f>
        <v>1.2609121273555093</v>
      </c>
    </row>
    <row r="5083" spans="1:24" ht="13">
      <c r="A5083" s="8" t="s">
        <v>818</v>
      </c>
      <c r="B5083" s="3" t="s">
        <v>7989</v>
      </c>
      <c r="C5083" s="74" t="s">
        <v>6431</v>
      </c>
      <c r="D5083" s="74" t="s">
        <v>6798</v>
      </c>
      <c r="E5083" s="74" t="s">
        <v>6615</v>
      </c>
      <c r="F5083" s="41">
        <v>0.96024992482653937</v>
      </c>
      <c r="G5083" s="110">
        <v>6169.166666666667</v>
      </c>
      <c r="H5083" s="4">
        <v>2148.5111385822211</v>
      </c>
      <c r="I5083" s="46">
        <v>5266.1493635324459</v>
      </c>
      <c r="J5083" s="110">
        <v>5056.8195304573592</v>
      </c>
      <c r="K5083" s="46">
        <v>5072.5051976272462</v>
      </c>
      <c r="L5083" s="110">
        <f>$L$1*gp_need_index[[#This Row],[Normalised weighted population (base year)]]</f>
        <v>2139.3542207973474</v>
      </c>
      <c r="M5083" s="4">
        <f>$M$1*gp_need_index[[#This Row],[Normalised travel time adjusted wp (base year)]]</f>
        <v>3011.8182221098887</v>
      </c>
      <c r="N5083" s="115">
        <v>5151.1724429072365</v>
      </c>
      <c r="O5083" s="43">
        <f>gp_need_index[[#This Row],[Combined weighted population (base year)]]/gp_need_index[[#This Row],[Registered population (base year)]]</f>
        <v>0.83498675286892932</v>
      </c>
      <c r="P5083" s="77">
        <v>6215.4768807854198</v>
      </c>
      <c r="Q5083" s="4">
        <v>2186.2960101314929</v>
      </c>
      <c r="R5083" s="46">
        <v>5305.0761090702272</v>
      </c>
      <c r="S5083" s="110">
        <v>5094.1989349337555</v>
      </c>
      <c r="T5083" s="46">
        <v>5109.9340884355961</v>
      </c>
      <c r="U5083" s="110">
        <f>$L$1*gp_need_index[[#This Row],[Normalised weighted population 2025/26]]</f>
        <v>2155.1680710357873</v>
      </c>
      <c r="V5083" s="4">
        <f>$M$1*gp_need_index[[#This Row],[Normalised travel time adjusted wp 2025/26]]</f>
        <v>3034.0417607713534</v>
      </c>
      <c r="W5083" s="115">
        <v>5189.2098318071403</v>
      </c>
      <c r="X5083" s="43">
        <f>gp_need_index[[#This Row],[Combined weighted population 2025/26]]/gp_need_index[[#This Row],[Registered population 2025/26]]</f>
        <v>0.83488522784938823</v>
      </c>
    </row>
    <row r="5084" spans="1:24" ht="13">
      <c r="A5084" s="8" t="s">
        <v>866</v>
      </c>
      <c r="B5084" s="3" t="s">
        <v>7988</v>
      </c>
      <c r="C5084" s="74" t="s">
        <v>6431</v>
      </c>
      <c r="D5084" s="74" t="s">
        <v>6798</v>
      </c>
      <c r="E5084" s="74" t="s">
        <v>6615</v>
      </c>
      <c r="F5084" s="41">
        <v>0.96024992482653937</v>
      </c>
      <c r="G5084" s="110">
        <v>12337.916666666664</v>
      </c>
      <c r="H5084" s="4">
        <v>5396.8946710684213</v>
      </c>
      <c r="I5084" s="46">
        <v>13228.162017281058</v>
      </c>
      <c r="J5084" s="110">
        <v>12702.341582687419</v>
      </c>
      <c r="K5084" s="46">
        <v>12741.742771743937</v>
      </c>
      <c r="L5084" s="110">
        <f>$L$1*gp_need_index[[#This Row],[Normalised weighted population (base year)]]</f>
        <v>5373.8931981371679</v>
      </c>
      <c r="M5084" s="4">
        <f>$M$1*gp_need_index[[#This Row],[Normalised travel time adjusted wp (base year)]]</f>
        <v>7565.4556409969409</v>
      </c>
      <c r="N5084" s="115">
        <v>12939.348839134109</v>
      </c>
      <c r="O5084" s="43">
        <f>gp_need_index[[#This Row],[Combined weighted population (base year)]]/gp_need_index[[#This Row],[Registered population (base year)]]</f>
        <v>1.0487466554294642</v>
      </c>
      <c r="P5084" s="77">
        <v>12448.675966758557</v>
      </c>
      <c r="Q5084" s="4">
        <v>5505.0181695312212</v>
      </c>
      <c r="R5084" s="46">
        <v>13357.999207719869</v>
      </c>
      <c r="S5084" s="110">
        <v>12827.017735045976</v>
      </c>
      <c r="T5084" s="46">
        <v>12866.638310451401</v>
      </c>
      <c r="U5084" s="110">
        <f>$L$1*gp_need_index[[#This Row],[Normalised weighted population 2025/26]]</f>
        <v>5426.639089339049</v>
      </c>
      <c r="V5084" s="4">
        <f>$M$1*gp_need_index[[#This Row],[Normalised travel time adjusted wp 2025/26]]</f>
        <v>7639.6128167284369</v>
      </c>
      <c r="W5084" s="115">
        <v>13066.251906067486</v>
      </c>
      <c r="X5084" s="43">
        <f>gp_need_index[[#This Row],[Combined weighted population 2025/26]]/gp_need_index[[#This Row],[Registered population 2025/26]]</f>
        <v>1.0496097690194546</v>
      </c>
    </row>
    <row r="5085" spans="1:24" ht="13">
      <c r="A5085" s="8" t="s">
        <v>899</v>
      </c>
      <c r="B5085" s="3" t="s">
        <v>7987</v>
      </c>
      <c r="C5085" s="74" t="s">
        <v>6431</v>
      </c>
      <c r="D5085" s="74" t="s">
        <v>6798</v>
      </c>
      <c r="E5085" s="74" t="s">
        <v>6615</v>
      </c>
      <c r="F5085" s="41">
        <v>0.96024992482653937</v>
      </c>
      <c r="G5085" s="110">
        <v>12856.499999999998</v>
      </c>
      <c r="H5085" s="4">
        <v>5966.7373947420801</v>
      </c>
      <c r="I5085" s="46">
        <v>14624.885935858405</v>
      </c>
      <c r="J5085" s="110">
        <v>14043.545620504747</v>
      </c>
      <c r="K5085" s="46">
        <v>14087.107068794841</v>
      </c>
      <c r="L5085" s="110">
        <f>$L$1*gp_need_index[[#This Row],[Normalised weighted population (base year)]]</f>
        <v>5941.3072618531078</v>
      </c>
      <c r="M5085" s="4">
        <f>$M$1*gp_need_index[[#This Row],[Normalised travel time adjusted wp (base year)]]</f>
        <v>8364.2705356823844</v>
      </c>
      <c r="N5085" s="115">
        <v>14305.577797535492</v>
      </c>
      <c r="O5085" s="43">
        <f>gp_need_index[[#This Row],[Combined weighted population (base year)]]/gp_need_index[[#This Row],[Registered population (base year)]]</f>
        <v>1.1127116865037525</v>
      </c>
      <c r="P5085" s="77">
        <v>12979.862031044171</v>
      </c>
      <c r="Q5085" s="4">
        <v>6093.5142504962159</v>
      </c>
      <c r="R5085" s="46">
        <v>14785.992711317345</v>
      </c>
      <c r="S5085" s="110">
        <v>14198.24838952824</v>
      </c>
      <c r="T5085" s="46">
        <v>14242.104473815492</v>
      </c>
      <c r="U5085" s="110">
        <f>$L$1*gp_need_index[[#This Row],[Normalised weighted population 2025/26]]</f>
        <v>6006.7563093989111</v>
      </c>
      <c r="V5085" s="4">
        <f>$M$1*gp_need_index[[#This Row],[Normalised travel time adjusted wp 2025/26]]</f>
        <v>8456.3008029040539</v>
      </c>
      <c r="W5085" s="115">
        <v>14463.057112302966</v>
      </c>
      <c r="X5085" s="43">
        <f>gp_need_index[[#This Row],[Combined weighted population 2025/26]]/gp_need_index[[#This Row],[Registered population 2025/26]]</f>
        <v>1.1142689404333737</v>
      </c>
    </row>
    <row r="5086" spans="1:24" ht="13">
      <c r="A5086" s="8" t="s">
        <v>829</v>
      </c>
      <c r="B5086" s="3" t="s">
        <v>7986</v>
      </c>
      <c r="C5086" s="74" t="s">
        <v>6431</v>
      </c>
      <c r="D5086" s="74" t="s">
        <v>6798</v>
      </c>
      <c r="E5086" s="74" t="s">
        <v>6615</v>
      </c>
      <c r="F5086" s="41">
        <v>0.96024992482653937</v>
      </c>
      <c r="G5086" s="110">
        <v>56468.583333333328</v>
      </c>
      <c r="H5086" s="4">
        <v>23685.018295931084</v>
      </c>
      <c r="I5086" s="46">
        <v>58053.617588726593</v>
      </c>
      <c r="J5086" s="110">
        <v>55745.981925483371</v>
      </c>
      <c r="K5086" s="46">
        <v>55918.899490224423</v>
      </c>
      <c r="L5086" s="110">
        <f>$L$1*gp_need_index[[#This Row],[Normalised weighted population (base year)]]</f>
        <v>23584.073152396861</v>
      </c>
      <c r="M5086" s="4">
        <f>$M$1*gp_need_index[[#This Row],[Normalised travel time adjusted wp (base year)]]</f>
        <v>33202.047880358914</v>
      </c>
      <c r="N5086" s="115">
        <v>56786.121032755778</v>
      </c>
      <c r="O5086" s="43">
        <f>gp_need_index[[#This Row],[Combined weighted population (base year)]]/gp_need_index[[#This Row],[Registered population (base year)]]</f>
        <v>1.0056232630726369</v>
      </c>
      <c r="P5086" s="77">
        <v>56987.639922495509</v>
      </c>
      <c r="Q5086" s="4">
        <v>24174.896003062353</v>
      </c>
      <c r="R5086" s="46">
        <v>58660.704054155016</v>
      </c>
      <c r="S5086" s="110">
        <v>56328.93665827423</v>
      </c>
      <c r="T5086" s="46">
        <v>56502.927598996088</v>
      </c>
      <c r="U5086" s="110">
        <f>$L$1*gp_need_index[[#This Row],[Normalised weighted population 2025/26]]</f>
        <v>23830.699843465882</v>
      </c>
      <c r="V5086" s="4">
        <f>$M$1*gp_need_index[[#This Row],[Normalised travel time adjusted wp 2025/26]]</f>
        <v>33548.816672443281</v>
      </c>
      <c r="W5086" s="115">
        <v>57379.516515909163</v>
      </c>
      <c r="X5086" s="43">
        <f>gp_need_index[[#This Row],[Combined weighted population 2025/26]]/gp_need_index[[#This Row],[Registered population 2025/26]]</f>
        <v>1.0068765190828506</v>
      </c>
    </row>
    <row r="5087" spans="1:24" ht="13">
      <c r="A5087" s="8" t="s">
        <v>862</v>
      </c>
      <c r="B5087" s="3" t="s">
        <v>7985</v>
      </c>
      <c r="C5087" s="74" t="s">
        <v>6431</v>
      </c>
      <c r="D5087" s="74" t="s">
        <v>6798</v>
      </c>
      <c r="E5087" s="74" t="s">
        <v>6615</v>
      </c>
      <c r="F5087" s="41">
        <v>0.96024992482653937</v>
      </c>
      <c r="G5087" s="110">
        <v>11117.5</v>
      </c>
      <c r="H5087" s="4">
        <v>4208.2680189980383</v>
      </c>
      <c r="I5087" s="46">
        <v>10314.755903217943</v>
      </c>
      <c r="J5087" s="110">
        <v>9904.7435806691337</v>
      </c>
      <c r="K5087" s="46">
        <v>9935.4669454785162</v>
      </c>
      <c r="L5087" s="110">
        <f>$L$1*gp_need_index[[#This Row],[Normalised weighted population (base year)]]</f>
        <v>4190.3324525610378</v>
      </c>
      <c r="M5087" s="4">
        <f>$M$1*gp_need_index[[#This Row],[Normalised travel time adjusted wp (base year)]]</f>
        <v>5899.2192665588727</v>
      </c>
      <c r="N5087" s="115">
        <v>10089.551719119911</v>
      </c>
      <c r="O5087" s="43">
        <f>gp_need_index[[#This Row],[Combined weighted population (base year)]]/gp_need_index[[#This Row],[Registered population (base year)]]</f>
        <v>0.90753782047401943</v>
      </c>
      <c r="P5087" s="77">
        <v>11214.041980491715</v>
      </c>
      <c r="Q5087" s="4">
        <v>4293.9797769270208</v>
      </c>
      <c r="R5087" s="46">
        <v>10419.398572673681</v>
      </c>
      <c r="S5087" s="110">
        <v>10005.226696147654</v>
      </c>
      <c r="T5087" s="46">
        <v>10036.131217132295</v>
      </c>
      <c r="U5087" s="110">
        <f>$L$1*gp_need_index[[#This Row],[Normalised weighted population 2025/26]]</f>
        <v>4232.8431603138215</v>
      </c>
      <c r="V5087" s="4">
        <f>$M$1*gp_need_index[[#This Row],[Normalised travel time adjusted wp 2025/26]]</f>
        <v>5958.9890402446817</v>
      </c>
      <c r="W5087" s="115">
        <v>10191.832200558503</v>
      </c>
      <c r="X5087" s="43">
        <f>gp_need_index[[#This Row],[Combined weighted population 2025/26]]/gp_need_index[[#This Row],[Registered population 2025/26]]</f>
        <v>0.90884555437624737</v>
      </c>
    </row>
    <row r="5088" spans="1:24" ht="13">
      <c r="A5088" s="8" t="s">
        <v>933</v>
      </c>
      <c r="B5088" s="3" t="s">
        <v>7984</v>
      </c>
      <c r="C5088" s="74" t="s">
        <v>6431</v>
      </c>
      <c r="D5088" s="74" t="s">
        <v>6798</v>
      </c>
      <c r="E5088" s="74" t="s">
        <v>6455</v>
      </c>
      <c r="F5088" s="41">
        <v>0.96024992482653937</v>
      </c>
      <c r="G5088" s="110">
        <v>4731.666666666667</v>
      </c>
      <c r="H5088" s="4">
        <v>2470.2169867874672</v>
      </c>
      <c r="I5088" s="46">
        <v>6054.6726424430108</v>
      </c>
      <c r="J5088" s="110">
        <v>5813.998949755206</v>
      </c>
      <c r="K5088" s="46">
        <v>5832.0332995876752</v>
      </c>
      <c r="L5088" s="110">
        <f>$L$1*gp_need_index[[#This Row],[Normalised weighted population (base year)]]</f>
        <v>2459.6889641709604</v>
      </c>
      <c r="M5088" s="4">
        <f>$M$1*gp_need_index[[#This Row],[Normalised travel time adjusted wp (base year)]]</f>
        <v>3462.7907669500605</v>
      </c>
      <c r="N5088" s="115">
        <v>5922.4797311210204</v>
      </c>
      <c r="O5088" s="43">
        <f>gp_need_index[[#This Row],[Combined weighted population (base year)]]/gp_need_index[[#This Row],[Registered population (base year)]]</f>
        <v>1.2516688406736922</v>
      </c>
      <c r="P5088" s="77">
        <v>4779.3505221439391</v>
      </c>
      <c r="Q5088" s="4">
        <v>2524.1428714431745</v>
      </c>
      <c r="R5088" s="46">
        <v>6124.8659747440743</v>
      </c>
      <c r="S5088" s="110">
        <v>5881.4020918206261</v>
      </c>
      <c r="T5088" s="46">
        <v>5899.5687880770702</v>
      </c>
      <c r="U5088" s="110">
        <f>$L$1*gp_need_index[[#This Row],[Normalised weighted population 2025/26]]</f>
        <v>2488.2047527222712</v>
      </c>
      <c r="V5088" s="4">
        <f>$M$1*gp_need_index[[#This Row],[Normalised travel time adjusted wp 2025/26]]</f>
        <v>3502.8902063683972</v>
      </c>
      <c r="W5088" s="115">
        <v>5991.0949590906685</v>
      </c>
      <c r="X5088" s="43">
        <f>gp_need_index[[#This Row],[Combined weighted population 2025/26]]/gp_need_index[[#This Row],[Registered population 2025/26]]</f>
        <v>1.253537469439082</v>
      </c>
    </row>
    <row r="5089" spans="1:24" ht="13">
      <c r="A5089" s="8" t="s">
        <v>917</v>
      </c>
      <c r="B5089" s="3" t="s">
        <v>7983</v>
      </c>
      <c r="C5089" s="74" t="s">
        <v>6431</v>
      </c>
      <c r="D5089" s="74" t="s">
        <v>6798</v>
      </c>
      <c r="E5089" s="74" t="s">
        <v>6615</v>
      </c>
      <c r="F5089" s="41">
        <v>0.96024992482653937</v>
      </c>
      <c r="G5089" s="110">
        <v>4069.9166666666661</v>
      </c>
      <c r="H5089" s="4">
        <v>1949.7674189763663</v>
      </c>
      <c r="I5089" s="46">
        <v>4779.0147642680031</v>
      </c>
      <c r="J5089" s="110">
        <v>4589.0485681332721</v>
      </c>
      <c r="K5089" s="46">
        <v>4603.2832640785464</v>
      </c>
      <c r="L5089" s="110">
        <f>$L$1*gp_need_index[[#This Row],[Normalised weighted population (base year)]]</f>
        <v>1941.4575435307249</v>
      </c>
      <c r="M5089" s="4">
        <f>$M$1*gp_need_index[[#This Row],[Normalised travel time adjusted wp (base year)]]</f>
        <v>2733.2160098663876</v>
      </c>
      <c r="N5089" s="115">
        <v>4674.6735533971123</v>
      </c>
      <c r="O5089" s="43">
        <f>gp_need_index[[#This Row],[Combined weighted population (base year)]]/gp_need_index[[#This Row],[Registered population (base year)]]</f>
        <v>1.1485919580819706</v>
      </c>
      <c r="P5089" s="77">
        <v>4107.5799610114082</v>
      </c>
      <c r="Q5089" s="4">
        <v>1988.5946861855818</v>
      </c>
      <c r="R5089" s="46">
        <v>4825.3512385418644</v>
      </c>
      <c r="S5089" s="110">
        <v>4633.5431640714742</v>
      </c>
      <c r="T5089" s="46">
        <v>4647.8554266814181</v>
      </c>
      <c r="U5089" s="110">
        <f>$L$1*gp_need_index[[#This Row],[Normalised weighted population 2025/26]]</f>
        <v>1960.2815693931736</v>
      </c>
      <c r="V5089" s="4">
        <f>$M$1*gp_need_index[[#This Row],[Normalised travel time adjusted wp 2025/26]]</f>
        <v>2759.6808918716279</v>
      </c>
      <c r="W5089" s="115">
        <v>4719.9624612648013</v>
      </c>
      <c r="X5089" s="43">
        <f>gp_need_index[[#This Row],[Combined weighted population 2025/26]]/gp_need_index[[#This Row],[Registered population 2025/26]]</f>
        <v>1.1490859596322032</v>
      </c>
    </row>
    <row r="5090" spans="1:24" ht="13">
      <c r="A5090" s="8" t="s">
        <v>791</v>
      </c>
      <c r="B5090" s="3" t="s">
        <v>7982</v>
      </c>
      <c r="C5090" s="74" t="s">
        <v>6431</v>
      </c>
      <c r="D5090" s="74" t="s">
        <v>6798</v>
      </c>
      <c r="E5090" s="74" t="s">
        <v>6615</v>
      </c>
      <c r="F5090" s="41">
        <v>0.96024992482653937</v>
      </c>
      <c r="G5090" s="110">
        <v>10844.166666666668</v>
      </c>
      <c r="H5090" s="4">
        <v>5369.3055215522236</v>
      </c>
      <c r="I5090" s="46">
        <v>13160.539104112919</v>
      </c>
      <c r="J5090" s="110">
        <v>12637.406685401162</v>
      </c>
      <c r="K5090" s="46">
        <v>12676.606453944172</v>
      </c>
      <c r="L5090" s="110">
        <f>$L$1*gp_need_index[[#This Row],[Normalised weighted population (base year)]]</f>
        <v>5346.4216331050984</v>
      </c>
      <c r="M5090" s="4">
        <f>$M$1*gp_need_index[[#This Row],[Normalised travel time adjusted wp (base year)]]</f>
        <v>7526.7807178125868</v>
      </c>
      <c r="N5090" s="115">
        <v>12873.202350917685</v>
      </c>
      <c r="O5090" s="43">
        <f>gp_need_index[[#This Row],[Combined weighted population (base year)]]/gp_need_index[[#This Row],[Registered population (base year)]]</f>
        <v>1.1871084931300409</v>
      </c>
      <c r="P5090" s="77">
        <v>10939.170261229441</v>
      </c>
      <c r="Q5090" s="4">
        <v>5478.1763799717164</v>
      </c>
      <c r="R5090" s="46">
        <v>13292.867251270727</v>
      </c>
      <c r="S5090" s="110">
        <v>12764.474778761883</v>
      </c>
      <c r="T5090" s="46">
        <v>12803.902169128765</v>
      </c>
      <c r="U5090" s="110">
        <f>$L$1*gp_need_index[[#This Row],[Normalised weighted population 2025/26]]</f>
        <v>5400.1794665066282</v>
      </c>
      <c r="V5090" s="4">
        <f>$M$1*gp_need_index[[#This Row],[Normalised travel time adjusted wp 2025/26]]</f>
        <v>7602.363006968013</v>
      </c>
      <c r="W5090" s="115">
        <v>13002.542473474641</v>
      </c>
      <c r="X5090" s="43">
        <f>gp_need_index[[#This Row],[Combined weighted population 2025/26]]/gp_need_index[[#This Row],[Registered population 2025/26]]</f>
        <v>1.1886223692447859</v>
      </c>
    </row>
    <row r="5091" spans="1:24" ht="13">
      <c r="A5091" s="8" t="s">
        <v>795</v>
      </c>
      <c r="B5091" s="3" t="s">
        <v>7981</v>
      </c>
      <c r="C5091" s="74" t="s">
        <v>6431</v>
      </c>
      <c r="D5091" s="74" t="s">
        <v>6798</v>
      </c>
      <c r="E5091" s="74" t="s">
        <v>6615</v>
      </c>
      <c r="F5091" s="41">
        <v>0.96024992482653937</v>
      </c>
      <c r="G5091" s="110">
        <v>8126.833333333333</v>
      </c>
      <c r="H5091" s="4">
        <v>3507.8117863361226</v>
      </c>
      <c r="I5091" s="46">
        <v>8597.8892425921949</v>
      </c>
      <c r="J5091" s="110">
        <v>8256.122498866067</v>
      </c>
      <c r="K5091" s="46">
        <v>8281.7320324574921</v>
      </c>
      <c r="L5091" s="110">
        <f>$L$1*gp_need_index[[#This Row],[Normalised weighted population (base year)]]</f>
        <v>3492.861552401806</v>
      </c>
      <c r="M5091" s="4">
        <f>$M$1*gp_need_index[[#This Row],[Normalised travel time adjusted wp (base year)]]</f>
        <v>4917.3082085069527</v>
      </c>
      <c r="N5091" s="115">
        <v>8410.1697609087587</v>
      </c>
      <c r="O5091" s="43">
        <f>gp_need_index[[#This Row],[Combined weighted population (base year)]]/gp_need_index[[#This Row],[Registered population (base year)]]</f>
        <v>1.0348643088831762</v>
      </c>
      <c r="P5091" s="77">
        <v>8191.1558997883549</v>
      </c>
      <c r="Q5091" s="4">
        <v>3575.6630774248192</v>
      </c>
      <c r="R5091" s="46">
        <v>8676.3936256692195</v>
      </c>
      <c r="S5091" s="110">
        <v>8331.5063268143331</v>
      </c>
      <c r="T5091" s="46">
        <v>8357.2409972950973</v>
      </c>
      <c r="U5091" s="110">
        <f>$L$1*gp_need_index[[#This Row],[Normalised weighted population 2025/26]]</f>
        <v>3524.7536754110679</v>
      </c>
      <c r="V5091" s="4">
        <f>$M$1*gp_need_index[[#This Row],[Normalised travel time adjusted wp 2025/26]]</f>
        <v>4962.1419282115539</v>
      </c>
      <c r="W5091" s="115">
        <v>8486.8956036226227</v>
      </c>
      <c r="X5091" s="43">
        <f>gp_need_index[[#This Row],[Combined weighted population 2025/26]]/gp_need_index[[#This Row],[Registered population 2025/26]]</f>
        <v>1.036104758284714</v>
      </c>
    </row>
    <row r="5092" spans="1:24" ht="13">
      <c r="A5092" s="8" t="s">
        <v>921</v>
      </c>
      <c r="B5092" s="3" t="s">
        <v>7980</v>
      </c>
      <c r="C5092" s="74" t="s">
        <v>6431</v>
      </c>
      <c r="D5092" s="74" t="s">
        <v>6798</v>
      </c>
      <c r="E5092" s="74" t="s">
        <v>6615</v>
      </c>
      <c r="F5092" s="41">
        <v>0.96024992482653937</v>
      </c>
      <c r="G5092" s="110">
        <v>5820.9166666666661</v>
      </c>
      <c r="H5092" s="4">
        <v>2257.4727507094308</v>
      </c>
      <c r="I5092" s="46">
        <v>5533.2218092130515</v>
      </c>
      <c r="J5092" s="110">
        <v>5313.2758263454007</v>
      </c>
      <c r="K5092" s="46">
        <v>5329.7569911747742</v>
      </c>
      <c r="L5092" s="110">
        <f>$L$1*gp_need_index[[#This Row],[Normalised weighted population (base year)]]</f>
        <v>2247.8514403942891</v>
      </c>
      <c r="M5092" s="4">
        <f>$M$1*gp_need_index[[#This Row],[Normalised travel time adjusted wp (base year)]]</f>
        <v>3164.5624006351904</v>
      </c>
      <c r="N5092" s="115">
        <v>5412.41384102948</v>
      </c>
      <c r="O5092" s="43">
        <f>gp_need_index[[#This Row],[Combined weighted population (base year)]]/gp_need_index[[#This Row],[Registered population (base year)]]</f>
        <v>0.92982156436348462</v>
      </c>
      <c r="P5092" s="77">
        <v>5874.9157967409619</v>
      </c>
      <c r="Q5092" s="4">
        <v>2303.9486870124824</v>
      </c>
      <c r="R5092" s="46">
        <v>5590.5618815352082</v>
      </c>
      <c r="S5092" s="110">
        <v>5368.3366264822998</v>
      </c>
      <c r="T5092" s="46">
        <v>5384.9185468089645</v>
      </c>
      <c r="U5092" s="110">
        <f>$L$1*gp_need_index[[#This Row],[Normalised weighted population 2025/26]]</f>
        <v>2271.1456383509048</v>
      </c>
      <c r="V5092" s="4">
        <f>$M$1*gp_need_index[[#This Row],[Normalised travel time adjusted wp 2025/26]]</f>
        <v>3197.3147728745912</v>
      </c>
      <c r="W5092" s="115">
        <v>5468.4604112254965</v>
      </c>
      <c r="X5092" s="43">
        <f>gp_need_index[[#This Row],[Combined weighted population 2025/26]]/gp_need_index[[#This Row],[Registered population 2025/26]]</f>
        <v>0.93081511300282094</v>
      </c>
    </row>
    <row r="5093" spans="1:24" ht="13">
      <c r="A5093" s="8" t="s">
        <v>860</v>
      </c>
      <c r="B5093" s="3" t="s">
        <v>7979</v>
      </c>
      <c r="C5093" s="74" t="s">
        <v>6431</v>
      </c>
      <c r="D5093" s="74" t="s">
        <v>6798</v>
      </c>
      <c r="E5093" s="74" t="s">
        <v>6615</v>
      </c>
      <c r="F5093" s="41">
        <v>0.96024992482653937</v>
      </c>
      <c r="G5093" s="110">
        <v>3606.583333333333</v>
      </c>
      <c r="H5093" s="4">
        <v>1498.9112754131472</v>
      </c>
      <c r="I5093" s="46">
        <v>3673.9351810935364</v>
      </c>
      <c r="J5093" s="110">
        <v>3527.8959814626464</v>
      </c>
      <c r="K5093" s="46">
        <v>3538.8391052664333</v>
      </c>
      <c r="L5093" s="110">
        <f>$L$1*gp_need_index[[#This Row],[Normalised weighted population (base year)]]</f>
        <v>1492.5229411525972</v>
      </c>
      <c r="M5093" s="4">
        <f>$M$1*gp_need_index[[#This Row],[Normalised travel time adjusted wp (base year)]]</f>
        <v>2101.1984585727237</v>
      </c>
      <c r="N5093" s="115">
        <v>3593.7213997253211</v>
      </c>
      <c r="O5093" s="43">
        <f>gp_need_index[[#This Row],[Combined weighted population (base year)]]/gp_need_index[[#This Row],[Registered population (base year)]]</f>
        <v>0.99643376225661073</v>
      </c>
      <c r="P5093" s="77">
        <v>3640.7613616814806</v>
      </c>
      <c r="Q5093" s="4">
        <v>1529.8567567555247</v>
      </c>
      <c r="R5093" s="46">
        <v>3712.2176013463359</v>
      </c>
      <c r="S5093" s="110">
        <v>3564.6566726325755</v>
      </c>
      <c r="T5093" s="46">
        <v>3575.6673183968369</v>
      </c>
      <c r="U5093" s="110">
        <f>$L$1*gp_need_index[[#This Row],[Normalised weighted population 2025/26]]</f>
        <v>1508.075036563584</v>
      </c>
      <c r="V5093" s="4">
        <f>$M$1*gp_need_index[[#This Row],[Normalised travel time adjusted wp 2025/26]]</f>
        <v>2123.0653427004681</v>
      </c>
      <c r="W5093" s="115">
        <v>3631.1403792640522</v>
      </c>
      <c r="X5093" s="43">
        <f>gp_need_index[[#This Row],[Combined weighted population 2025/26]]/gp_need_index[[#This Row],[Registered population 2025/26]]</f>
        <v>0.99735742569708419</v>
      </c>
    </row>
    <row r="5094" spans="1:24" ht="13">
      <c r="A5094" s="8" t="s">
        <v>3711</v>
      </c>
      <c r="B5094" s="3" t="s">
        <v>7978</v>
      </c>
      <c r="C5094" s="74" t="s">
        <v>6403</v>
      </c>
      <c r="D5094" s="74" t="s">
        <v>6798</v>
      </c>
      <c r="E5094" s="74" t="s">
        <v>6549</v>
      </c>
      <c r="F5094" s="41">
        <v>0.95573868749422208</v>
      </c>
      <c r="G5094" s="110">
        <v>7036.166666666667</v>
      </c>
      <c r="H5094" s="4">
        <v>3444.5325210151645</v>
      </c>
      <c r="I5094" s="46">
        <v>8442.7873877260081</v>
      </c>
      <c r="J5094" s="110">
        <v>8069.0985367380272</v>
      </c>
      <c r="K5094" s="46">
        <v>8094.127943709339</v>
      </c>
      <c r="L5094" s="110">
        <f>$L$1*gp_need_index[[#This Row],[Normalised weighted population (base year)]]</f>
        <v>3429.851982229095</v>
      </c>
      <c r="M5094" s="4">
        <f>$M$1*gp_need_index[[#This Row],[Normalised travel time adjusted wp (base year)]]</f>
        <v>4805.9176054380177</v>
      </c>
      <c r="N5094" s="115">
        <v>8235.7695876671132</v>
      </c>
      <c r="O5094" s="43">
        <f>gp_need_index[[#This Row],[Combined weighted population (base year)]]/gp_need_index[[#This Row],[Registered population (base year)]]</f>
        <v>1.1704909758154933</v>
      </c>
      <c r="P5094" s="77">
        <v>7101.9495291689745</v>
      </c>
      <c r="Q5094" s="4">
        <v>3516.9576948360045</v>
      </c>
      <c r="R5094" s="46">
        <v>8533.9442404064175</v>
      </c>
      <c r="S5094" s="110">
        <v>8156.2206674749059</v>
      </c>
      <c r="T5094" s="46">
        <v>8181.4139090103918</v>
      </c>
      <c r="U5094" s="110">
        <f>$L$1*gp_need_index[[#This Row],[Normalised weighted population 2025/26]]</f>
        <v>3466.8841254658419</v>
      </c>
      <c r="V5094" s="4">
        <f>$M$1*gp_need_index[[#This Row],[Normalised travel time adjusted wp 2025/26]]</f>
        <v>4857.7439615649928</v>
      </c>
      <c r="W5094" s="115">
        <v>8324.6280870308346</v>
      </c>
      <c r="X5094" s="43">
        <f>gp_need_index[[#This Row],[Combined weighted population 2025/26]]/gp_need_index[[#This Row],[Registered population 2025/26]]</f>
        <v>1.1721609753547391</v>
      </c>
    </row>
    <row r="5095" spans="1:24" ht="13">
      <c r="A5095" s="8" t="s">
        <v>3733</v>
      </c>
      <c r="B5095" s="3" t="s">
        <v>7977</v>
      </c>
      <c r="C5095" s="74" t="s">
        <v>6403</v>
      </c>
      <c r="D5095" s="74" t="s">
        <v>6798</v>
      </c>
      <c r="E5095" s="74" t="s">
        <v>6549</v>
      </c>
      <c r="F5095" s="41">
        <v>0.95573868749422208</v>
      </c>
      <c r="G5095" s="110">
        <v>9978.1666666666661</v>
      </c>
      <c r="H5095" s="4">
        <v>3886.4080717401139</v>
      </c>
      <c r="I5095" s="46">
        <v>9525.8549168737936</v>
      </c>
      <c r="J5095" s="110">
        <v>9104.2280755133415</v>
      </c>
      <c r="K5095" s="46">
        <v>9132.468334152416</v>
      </c>
      <c r="L5095" s="110">
        <f>$L$1*gp_need_index[[#This Row],[Normalised weighted population (base year)]]</f>
        <v>3869.8442669022779</v>
      </c>
      <c r="M5095" s="4">
        <f>$M$1*gp_need_index[[#This Row],[Normalised travel time adjusted wp (base year)]]</f>
        <v>5422.4359502890002</v>
      </c>
      <c r="N5095" s="115">
        <v>9292.2802171912772</v>
      </c>
      <c r="O5095" s="43">
        <f>gp_need_index[[#This Row],[Combined weighted population (base year)]]/gp_need_index[[#This Row],[Registered population (base year)]]</f>
        <v>0.93126127550397808</v>
      </c>
      <c r="P5095" s="77">
        <v>10056.853810847104</v>
      </c>
      <c r="Q5095" s="4">
        <v>3955.2708668784576</v>
      </c>
      <c r="R5095" s="46">
        <v>9597.51693436809</v>
      </c>
      <c r="S5095" s="110">
        <v>9172.7182380565282</v>
      </c>
      <c r="T5095" s="46">
        <v>9201.0512755661493</v>
      </c>
      <c r="U5095" s="110">
        <f>$L$1*gp_need_index[[#This Row],[Normalised weighted population 2025/26]]</f>
        <v>3898.9567035260729</v>
      </c>
      <c r="V5095" s="4">
        <f>$M$1*gp_need_index[[#This Row],[Normalised travel time adjusted wp 2025/26]]</f>
        <v>5463.1573186519936</v>
      </c>
      <c r="W5095" s="115">
        <v>9362.1140221780661</v>
      </c>
      <c r="X5095" s="43">
        <f>gp_need_index[[#This Row],[Combined weighted population 2025/26]]/gp_need_index[[#This Row],[Registered population 2025/26]]</f>
        <v>0.93091877422741232</v>
      </c>
    </row>
    <row r="5096" spans="1:24" ht="13">
      <c r="A5096" s="8" t="s">
        <v>3730</v>
      </c>
      <c r="B5096" s="3" t="s">
        <v>7976</v>
      </c>
      <c r="C5096" s="74" t="s">
        <v>6403</v>
      </c>
      <c r="D5096" s="74" t="s">
        <v>6798</v>
      </c>
      <c r="E5096" s="74" t="s">
        <v>6549</v>
      </c>
      <c r="F5096" s="41">
        <v>0.95573868749422208</v>
      </c>
      <c r="G5096" s="110">
        <v>4289.4166666666661</v>
      </c>
      <c r="H5096" s="4">
        <v>1987.3733407995387</v>
      </c>
      <c r="I5096" s="46">
        <v>4871.1894789892094</v>
      </c>
      <c r="J5096" s="110">
        <v>4655.5842391848109</v>
      </c>
      <c r="K5096" s="46">
        <v>4670.0253210579895</v>
      </c>
      <c r="L5096" s="110">
        <f>$L$1*gp_need_index[[#This Row],[Normalised weighted population (base year)]]</f>
        <v>1978.9031895572421</v>
      </c>
      <c r="M5096" s="4">
        <f>$M$1*gp_need_index[[#This Row],[Normalised travel time adjusted wp (base year)]]</f>
        <v>2772.8443464693369</v>
      </c>
      <c r="N5096" s="115">
        <v>4751.7475360265789</v>
      </c>
      <c r="O5096" s="43">
        <f>gp_need_index[[#This Row],[Combined weighted population (base year)]]/gp_need_index[[#This Row],[Registered population (base year)]]</f>
        <v>1.1077840893734376</v>
      </c>
      <c r="P5096" s="77">
        <v>4325.5235239010699</v>
      </c>
      <c r="Q5096" s="4">
        <v>2027.1745055193555</v>
      </c>
      <c r="R5096" s="46">
        <v>4918.9656790802883</v>
      </c>
      <c r="S5096" s="110">
        <v>4701.2458019533196</v>
      </c>
      <c r="T5096" s="46">
        <v>4715.7671870206232</v>
      </c>
      <c r="U5096" s="110">
        <f>$L$1*gp_need_index[[#This Row],[Normalised weighted population 2025/26]]</f>
        <v>1998.3120988499224</v>
      </c>
      <c r="V5096" s="4">
        <f>$M$1*gp_need_index[[#This Row],[Normalised travel time adjusted wp 2025/26]]</f>
        <v>2800.0037440553683</v>
      </c>
      <c r="W5096" s="115">
        <v>4798.315842905291</v>
      </c>
      <c r="X5096" s="43">
        <f>gp_need_index[[#This Row],[Combined weighted population 2025/26]]/gp_need_index[[#This Row],[Registered population 2025/26]]</f>
        <v>1.1093029124432603</v>
      </c>
    </row>
    <row r="5097" spans="1:24" ht="13">
      <c r="A5097" s="8" t="s">
        <v>3748</v>
      </c>
      <c r="B5097" s="3" t="s">
        <v>7975</v>
      </c>
      <c r="C5097" s="74" t="s">
        <v>6403</v>
      </c>
      <c r="D5097" s="74" t="s">
        <v>6798</v>
      </c>
      <c r="E5097" s="74" t="s">
        <v>6549</v>
      </c>
      <c r="F5097" s="41">
        <v>0.95573868749422208</v>
      </c>
      <c r="G5097" s="110">
        <v>9159.25</v>
      </c>
      <c r="H5097" s="4">
        <v>5438.3779439899881</v>
      </c>
      <c r="I5097" s="46">
        <v>13329.840387651207</v>
      </c>
      <c r="J5097" s="110">
        <v>12739.844156601237</v>
      </c>
      <c r="K5097" s="46">
        <v>12779.361674288604</v>
      </c>
      <c r="L5097" s="110">
        <f>$L$1*gp_need_index[[#This Row],[Normalised weighted population (base year)]]</f>
        <v>5415.1996700579075</v>
      </c>
      <c r="M5097" s="4">
        <f>$M$1*gp_need_index[[#This Row],[Normalised travel time adjusted wp (base year)]]</f>
        <v>7587.7919998108864</v>
      </c>
      <c r="N5097" s="115">
        <v>13002.991669868794</v>
      </c>
      <c r="O5097" s="43">
        <f>gp_need_index[[#This Row],[Combined weighted population (base year)]]/gp_need_index[[#This Row],[Registered population (base year)]]</f>
        <v>1.419656813589409</v>
      </c>
      <c r="P5097" s="77">
        <v>9249.5027710879622</v>
      </c>
      <c r="Q5097" s="4">
        <v>5554.640209832537</v>
      </c>
      <c r="R5097" s="46">
        <v>13478.407743099302</v>
      </c>
      <c r="S5097" s="110">
        <v>12881.835725901687</v>
      </c>
      <c r="T5097" s="46">
        <v>12921.625625181541</v>
      </c>
      <c r="U5097" s="110">
        <f>$L$1*gp_need_index[[#This Row],[Normalised weighted population 2025/26]]</f>
        <v>5475.5546233662162</v>
      </c>
      <c r="V5097" s="4">
        <f>$M$1*gp_need_index[[#This Row],[Normalised travel time adjusted wp 2025/26]]</f>
        <v>7672.2617328037904</v>
      </c>
      <c r="W5097" s="115">
        <v>13147.816356170006</v>
      </c>
      <c r="X5097" s="43">
        <f>gp_need_index[[#This Row],[Combined weighted population 2025/26]]/gp_need_index[[#This Row],[Registered population 2025/26]]</f>
        <v>1.4214619619626871</v>
      </c>
    </row>
    <row r="5098" spans="1:24" ht="13">
      <c r="A5098" s="8" t="s">
        <v>3732</v>
      </c>
      <c r="B5098" s="3" t="s">
        <v>7974</v>
      </c>
      <c r="C5098" s="74" t="s">
        <v>6403</v>
      </c>
      <c r="D5098" s="74" t="s">
        <v>6798</v>
      </c>
      <c r="E5098" s="74" t="s">
        <v>6549</v>
      </c>
      <c r="F5098" s="41">
        <v>0.95573868749422208</v>
      </c>
      <c r="G5098" s="110">
        <v>9721.8333333333321</v>
      </c>
      <c r="H5098" s="4">
        <v>3983.1137500153263</v>
      </c>
      <c r="I5098" s="46">
        <v>9762.8872212234201</v>
      </c>
      <c r="J5098" s="110">
        <v>9330.7690189661844</v>
      </c>
      <c r="K5098" s="46">
        <v>9359.7119813141708</v>
      </c>
      <c r="L5098" s="110">
        <f>$L$1*gp_need_index[[#This Row],[Normalised weighted population (base year)]]</f>
        <v>3966.1377872280182</v>
      </c>
      <c r="M5098" s="4">
        <f>$M$1*gp_need_index[[#This Row],[Normalised travel time adjusted wp (base year)]]</f>
        <v>5557.3626838684213</v>
      </c>
      <c r="N5098" s="115">
        <v>9523.5004710964386</v>
      </c>
      <c r="O5098" s="43">
        <f>gp_need_index[[#This Row],[Combined weighted population (base year)]]/gp_need_index[[#This Row],[Registered population (base year)]]</f>
        <v>0.97959923242493085</v>
      </c>
      <c r="P5098" s="77">
        <v>9809.2090380520349</v>
      </c>
      <c r="Q5098" s="4">
        <v>4059.1811432105997</v>
      </c>
      <c r="R5098" s="46">
        <v>9849.6565906186534</v>
      </c>
      <c r="S5098" s="110">
        <v>9413.6978621866856</v>
      </c>
      <c r="T5098" s="46">
        <v>9442.7752466338588</v>
      </c>
      <c r="U5098" s="110">
        <f>$L$1*gp_need_index[[#This Row],[Normalised weighted population 2025/26]]</f>
        <v>4001.3875311751017</v>
      </c>
      <c r="V5098" s="4">
        <f>$M$1*gp_need_index[[#This Row],[Normalised travel time adjusted wp 2025/26]]</f>
        <v>5606.6817966797416</v>
      </c>
      <c r="W5098" s="115">
        <v>9608.0693278548424</v>
      </c>
      <c r="X5098" s="43">
        <f>gp_need_index[[#This Row],[Combined weighted population 2025/26]]/gp_need_index[[#This Row],[Registered population 2025/26]]</f>
        <v>0.97949480845836523</v>
      </c>
    </row>
    <row r="5099" spans="1:24" ht="13">
      <c r="A5099" s="8" t="s">
        <v>3726</v>
      </c>
      <c r="B5099" s="3" t="s">
        <v>7973</v>
      </c>
      <c r="C5099" s="74" t="s">
        <v>6403</v>
      </c>
      <c r="D5099" s="74" t="s">
        <v>6798</v>
      </c>
      <c r="E5099" s="74" t="s">
        <v>6549</v>
      </c>
      <c r="F5099" s="41">
        <v>0.95573868749422208</v>
      </c>
      <c r="G5099" s="110">
        <v>5708.666666666667</v>
      </c>
      <c r="H5099" s="4">
        <v>2911.7293913629178</v>
      </c>
      <c r="I5099" s="46">
        <v>7136.8500752679465</v>
      </c>
      <c r="J5099" s="110">
        <v>6820.9637237796269</v>
      </c>
      <c r="K5099" s="46">
        <v>6842.1215614490684</v>
      </c>
      <c r="L5099" s="110">
        <f>$L$1*gp_need_index[[#This Row],[Normalised weighted population (base year)]]</f>
        <v>2899.3196504173325</v>
      </c>
      <c r="M5099" s="4">
        <f>$M$1*gp_need_index[[#This Row],[Normalised travel time adjusted wp (base year)]]</f>
        <v>4062.5343087480055</v>
      </c>
      <c r="N5099" s="115">
        <v>6961.853959165338</v>
      </c>
      <c r="O5099" s="43">
        <f>gp_need_index[[#This Row],[Combined weighted population (base year)]]/gp_need_index[[#This Row],[Registered population (base year)]]</f>
        <v>1.2195236411010169</v>
      </c>
      <c r="P5099" s="77">
        <v>5763.3607207758023</v>
      </c>
      <c r="Q5099" s="4">
        <v>2973.2964233247581</v>
      </c>
      <c r="R5099" s="46">
        <v>7214.7429933860794</v>
      </c>
      <c r="S5099" s="110">
        <v>6895.4089991069468</v>
      </c>
      <c r="T5099" s="46">
        <v>6916.707798082949</v>
      </c>
      <c r="U5099" s="110">
        <f>$L$1*gp_need_index[[#This Row],[Normalised weighted population 2025/26]]</f>
        <v>2930.9633679883186</v>
      </c>
      <c r="V5099" s="4">
        <f>$M$1*gp_need_index[[#This Row],[Normalised travel time adjusted wp 2025/26]]</f>
        <v>4106.8201552598239</v>
      </c>
      <c r="W5099" s="115">
        <v>7037.783523248143</v>
      </c>
      <c r="X5099" s="43">
        <f>gp_need_index[[#This Row],[Combined weighted population 2025/26]]/gp_need_index[[#This Row],[Registered population 2025/26]]</f>
        <v>1.2211249415429253</v>
      </c>
    </row>
    <row r="5100" spans="1:24" ht="13">
      <c r="A5100" s="8" t="s">
        <v>3754</v>
      </c>
      <c r="B5100" s="3" t="s">
        <v>7972</v>
      </c>
      <c r="C5100" s="74" t="s">
        <v>6403</v>
      </c>
      <c r="D5100" s="74" t="s">
        <v>6798</v>
      </c>
      <c r="E5100" s="74" t="s">
        <v>6549</v>
      </c>
      <c r="F5100" s="41">
        <v>0.95573868749422208</v>
      </c>
      <c r="G5100" s="110">
        <v>8919.5</v>
      </c>
      <c r="H5100" s="4">
        <v>5121.1784993713645</v>
      </c>
      <c r="I5100" s="46">
        <v>12552.362615535256</v>
      </c>
      <c r="J5100" s="110">
        <v>11996.778571123206</v>
      </c>
      <c r="K5100" s="46">
        <v>12033.991185622115</v>
      </c>
      <c r="L5100" s="110">
        <f>$L$1*gp_need_index[[#This Row],[Normalised weighted population (base year)]]</f>
        <v>5099.352124055782</v>
      </c>
      <c r="M5100" s="4">
        <f>$M$1*gp_need_index[[#This Row],[Normalised travel time adjusted wp (base year)]]</f>
        <v>7145.2255888313994</v>
      </c>
      <c r="N5100" s="115">
        <v>12244.577712887181</v>
      </c>
      <c r="O5100" s="43">
        <f>gp_need_index[[#This Row],[Combined weighted population (base year)]]/gp_need_index[[#This Row],[Registered population (base year)]]</f>
        <v>1.3727874558985573</v>
      </c>
      <c r="P5100" s="77">
        <v>9009.7504605805589</v>
      </c>
      <c r="Q5100" s="4">
        <v>5228.946711504479</v>
      </c>
      <c r="R5100" s="46">
        <v>12688.108173026096</v>
      </c>
      <c r="S5100" s="110">
        <v>12126.515852072673</v>
      </c>
      <c r="T5100" s="46">
        <v>12163.972690883258</v>
      </c>
      <c r="U5100" s="110">
        <f>$L$1*gp_need_index[[#This Row],[Normalised weighted population 2025/26]]</f>
        <v>5154.4982681024285</v>
      </c>
      <c r="V5100" s="4">
        <f>$M$1*gp_need_index[[#This Row],[Normalised travel time adjusted wp 2025/26]]</f>
        <v>7222.4025755136217</v>
      </c>
      <c r="W5100" s="115">
        <v>12376.900843616051</v>
      </c>
      <c r="X5100" s="43">
        <f>gp_need_index[[#This Row],[Combined weighted population 2025/26]]/gp_need_index[[#This Row],[Registered population 2025/26]]</f>
        <v>1.3737229346991842</v>
      </c>
    </row>
    <row r="5101" spans="1:24" ht="13">
      <c r="A5101" s="8" t="s">
        <v>3742</v>
      </c>
      <c r="B5101" s="3" t="s">
        <v>7970</v>
      </c>
      <c r="C5101" s="74" t="s">
        <v>6403</v>
      </c>
      <c r="D5101" s="74" t="s">
        <v>6798</v>
      </c>
      <c r="E5101" s="74" t="s">
        <v>6549</v>
      </c>
      <c r="F5101" s="41">
        <v>0.95573868749422208</v>
      </c>
      <c r="G5101" s="110">
        <v>10284</v>
      </c>
      <c r="H5101" s="4">
        <v>5823.7813791183889</v>
      </c>
      <c r="I5101" s="46">
        <v>14274.49085660058</v>
      </c>
      <c r="J5101" s="110">
        <v>13642.683155935712</v>
      </c>
      <c r="K5101" s="46">
        <v>13685.001175394254</v>
      </c>
      <c r="L5101" s="110">
        <f>$L$1*gp_need_index[[#This Row],[Normalised weighted population (base year)]]</f>
        <v>5798.9605223269018</v>
      </c>
      <c r="M5101" s="4">
        <f>$M$1*gp_need_index[[#This Row],[Normalised travel time adjusted wp (base year)]]</f>
        <v>8125.5187138945703</v>
      </c>
      <c r="N5101" s="115">
        <v>13924.479236221472</v>
      </c>
      <c r="O5101" s="43">
        <f>gp_need_index[[#This Row],[Combined weighted population (base year)]]/gp_need_index[[#This Row],[Registered population (base year)]]</f>
        <v>1.3539944803793731</v>
      </c>
      <c r="P5101" s="77">
        <v>10381.516724525798</v>
      </c>
      <c r="Q5101" s="4">
        <v>5946.9590117863154</v>
      </c>
      <c r="R5101" s="46">
        <v>14430.374491306864</v>
      </c>
      <c r="S5101" s="110">
        <v>13791.667176371724</v>
      </c>
      <c r="T5101" s="46">
        <v>13834.267397297201</v>
      </c>
      <c r="U5101" s="110">
        <f>$L$1*gp_need_index[[#This Row],[Normalised weighted population 2025/26]]</f>
        <v>5862.2876877452445</v>
      </c>
      <c r="V5101" s="4">
        <f>$M$1*gp_need_index[[#This Row],[Normalised travel time adjusted wp 2025/26]]</f>
        <v>8214.1460705078425</v>
      </c>
      <c r="W5101" s="115">
        <v>14076.433758253086</v>
      </c>
      <c r="X5101" s="43">
        <f>gp_need_index[[#This Row],[Combined weighted population 2025/26]]/gp_need_index[[#This Row],[Registered population 2025/26]]</f>
        <v>1.3559130261764389</v>
      </c>
    </row>
    <row r="5102" spans="1:24" ht="13">
      <c r="A5102" s="8" t="s">
        <v>3756</v>
      </c>
      <c r="B5102" s="3" t="s">
        <v>7938</v>
      </c>
      <c r="C5102" s="74" t="s">
        <v>6403</v>
      </c>
      <c r="D5102" s="74" t="s">
        <v>6798</v>
      </c>
      <c r="E5102" s="74" t="s">
        <v>6549</v>
      </c>
      <c r="F5102" s="41">
        <v>0.95573868749422208</v>
      </c>
      <c r="G5102" s="110">
        <v>3129.6666666666665</v>
      </c>
      <c r="H5102" s="4">
        <v>1221.3583013320986</v>
      </c>
      <c r="I5102" s="46">
        <v>2993.6336496953936</v>
      </c>
      <c r="J5102" s="110">
        <v>2861.1314951984132</v>
      </c>
      <c r="K5102" s="46">
        <v>2870.0063929662015</v>
      </c>
      <c r="L5102" s="110">
        <f>$L$1*gp_need_index[[#This Row],[Normalised weighted population (base year)]]</f>
        <v>1216.1528931076148</v>
      </c>
      <c r="M5102" s="4">
        <f>$M$1*gp_need_index[[#This Row],[Normalised travel time adjusted wp (base year)]]</f>
        <v>1704.0766278466967</v>
      </c>
      <c r="N5102" s="115">
        <v>2920.2295209543117</v>
      </c>
      <c r="O5102" s="43">
        <f>gp_need_index[[#This Row],[Combined weighted population (base year)]]/gp_need_index[[#This Row],[Registered population (base year)]]</f>
        <v>0.9330800471682752</v>
      </c>
      <c r="P5102" s="77">
        <v>3158.8729411218069</v>
      </c>
      <c r="Q5102" s="4">
        <v>1245.2423253598186</v>
      </c>
      <c r="R5102" s="46">
        <v>3021.5969290782859</v>
      </c>
      <c r="S5102" s="110">
        <v>2887.8570831338529</v>
      </c>
      <c r="T5102" s="46">
        <v>2896.7772048399124</v>
      </c>
      <c r="U5102" s="110">
        <f>$L$1*gp_need_index[[#This Row],[Normalised weighted population 2025/26]]</f>
        <v>1227.5128746891089</v>
      </c>
      <c r="V5102" s="4">
        <f>$M$1*gp_need_index[[#This Row],[Normalised travel time adjusted wp 2025/26]]</f>
        <v>1719.9718937716355</v>
      </c>
      <c r="W5102" s="115">
        <v>2947.4847684607444</v>
      </c>
      <c r="X5102" s="43">
        <f>gp_need_index[[#This Row],[Combined weighted population 2025/26]]/gp_need_index[[#This Row],[Registered population 2025/26]]</f>
        <v>0.93308114109015339</v>
      </c>
    </row>
    <row r="5103" spans="1:24" ht="13">
      <c r="A5103" s="8" t="s">
        <v>3715</v>
      </c>
      <c r="B5103" s="3" t="s">
        <v>12853</v>
      </c>
      <c r="C5103" s="74" t="s">
        <v>6403</v>
      </c>
      <c r="D5103" s="74" t="s">
        <v>6798</v>
      </c>
      <c r="E5103" s="74" t="s">
        <v>6549</v>
      </c>
      <c r="F5103" s="41">
        <v>0.95573868749422208</v>
      </c>
      <c r="G5103" s="110">
        <v>21992.083333333336</v>
      </c>
      <c r="H5103" s="4">
        <v>11134.144974236766</v>
      </c>
      <c r="I5103" s="46">
        <v>27290.559223373126</v>
      </c>
      <c r="J5103" s="110">
        <v>26082.643253129969</v>
      </c>
      <c r="K5103" s="46">
        <v>26163.548584735207</v>
      </c>
      <c r="L5103" s="110">
        <f>$L$1*gp_need_index[[#This Row],[Normalised weighted population (base year)]]</f>
        <v>11086.691438482128</v>
      </c>
      <c r="M5103" s="4">
        <f>$M$1*gp_need_index[[#This Row],[Normalised travel time adjusted wp (base year)]]</f>
        <v>15534.701160961433</v>
      </c>
      <c r="N5103" s="115">
        <v>26621.392599443563</v>
      </c>
      <c r="O5103" s="43">
        <f>gp_need_index[[#This Row],[Combined weighted population (base year)]]/gp_need_index[[#This Row],[Registered population (base year)]]</f>
        <v>1.2104988961684042</v>
      </c>
      <c r="P5103" s="77">
        <v>22198.16023651119</v>
      </c>
      <c r="Q5103" s="4">
        <v>11358.197628732052</v>
      </c>
      <c r="R5103" s="46">
        <v>27560.816377586703</v>
      </c>
      <c r="S5103" s="110">
        <v>26340.938470983976</v>
      </c>
      <c r="T5103" s="46">
        <v>26422.301353650601</v>
      </c>
      <c r="U5103" s="110">
        <f>$L$1*gp_need_index[[#This Row],[Normalised weighted population 2025/26]]</f>
        <v>11196.482434455638</v>
      </c>
      <c r="V5103" s="4">
        <f>$M$1*gp_need_index[[#This Row],[Normalised travel time adjusted wp 2025/26]]</f>
        <v>15688.336549014917</v>
      </c>
      <c r="W5103" s="115">
        <v>26884.818983470555</v>
      </c>
      <c r="X5103" s="43">
        <f>gp_need_index[[#This Row],[Combined weighted population 2025/26]]/gp_need_index[[#This Row],[Registered population 2025/26]]</f>
        <v>1.2111282510363548</v>
      </c>
    </row>
    <row r="5104" spans="1:24" ht="13">
      <c r="A5104" s="8" t="s">
        <v>3721</v>
      </c>
      <c r="B5104" s="3" t="s">
        <v>7969</v>
      </c>
      <c r="C5104" s="74" t="s">
        <v>6403</v>
      </c>
      <c r="D5104" s="74" t="s">
        <v>6798</v>
      </c>
      <c r="E5104" s="74" t="s">
        <v>6549</v>
      </c>
      <c r="F5104" s="41">
        <v>0.95573868749422208</v>
      </c>
      <c r="G5104" s="110">
        <v>6900.6666666666661</v>
      </c>
      <c r="H5104" s="4">
        <v>3349.7863158287246</v>
      </c>
      <c r="I5104" s="46">
        <v>8210.5578874084367</v>
      </c>
      <c r="J5104" s="110">
        <v>7847.1478189070722</v>
      </c>
      <c r="K5104" s="46">
        <v>7871.4887605165013</v>
      </c>
      <c r="L5104" s="110">
        <f>$L$1*gp_need_index[[#This Row],[Normalised weighted population (base year)]]</f>
        <v>3335.5095837512827</v>
      </c>
      <c r="M5104" s="4">
        <f>$M$1*gp_need_index[[#This Row],[Normalised travel time adjusted wp (base year)]]</f>
        <v>4673.7247889162109</v>
      </c>
      <c r="N5104" s="115">
        <v>8009.2343726674935</v>
      </c>
      <c r="O5104" s="43">
        <f>gp_need_index[[#This Row],[Combined weighted population (base year)]]/gp_need_index[[#This Row],[Registered population (base year)]]</f>
        <v>1.1606464649793491</v>
      </c>
      <c r="P5104" s="77">
        <v>6965.2559664798173</v>
      </c>
      <c r="Q5104" s="4">
        <v>3419.4122956579031</v>
      </c>
      <c r="R5104" s="46">
        <v>8297.2490425323012</v>
      </c>
      <c r="S5104" s="110">
        <v>7930.0019097225122</v>
      </c>
      <c r="T5104" s="46">
        <v>7954.4963982403615</v>
      </c>
      <c r="U5104" s="110">
        <f>$L$1*gp_need_index[[#This Row],[Normalised weighted population 2025/26]]</f>
        <v>3370.7275534321943</v>
      </c>
      <c r="V5104" s="4">
        <f>$M$1*gp_need_index[[#This Row],[Normalised travel time adjusted wp 2025/26]]</f>
        <v>4723.0108726422486</v>
      </c>
      <c r="W5104" s="115">
        <v>8093.7384260744429</v>
      </c>
      <c r="X5104" s="43">
        <f>gp_need_index[[#This Row],[Combined weighted population 2025/26]]/gp_need_index[[#This Row],[Registered population 2025/26]]</f>
        <v>1.1620159352399151</v>
      </c>
    </row>
    <row r="5105" spans="1:24" ht="13">
      <c r="A5105" s="8" t="s">
        <v>3745</v>
      </c>
      <c r="B5105" s="3" t="s">
        <v>7845</v>
      </c>
      <c r="C5105" s="74" t="s">
        <v>6403</v>
      </c>
      <c r="D5105" s="74" t="s">
        <v>6798</v>
      </c>
      <c r="E5105" s="74" t="s">
        <v>6549</v>
      </c>
      <c r="F5105" s="41">
        <v>0.95573868749422208</v>
      </c>
      <c r="G5105" s="110">
        <v>10092.583333333332</v>
      </c>
      <c r="H5105" s="4">
        <v>6303.1253511054838</v>
      </c>
      <c r="I5105" s="46">
        <v>15449.396077086758</v>
      </c>
      <c r="J5105" s="110">
        <v>14765.585529293281</v>
      </c>
      <c r="K5105" s="46">
        <v>14811.386661563478</v>
      </c>
      <c r="L5105" s="110">
        <f>$L$1*gp_need_index[[#This Row],[Normalised weighted population (base year)]]</f>
        <v>6276.2615384906176</v>
      </c>
      <c r="M5105" s="4">
        <f>$M$1*gp_need_index[[#This Row],[Normalised travel time adjusted wp (base year)]]</f>
        <v>8794.3141512952971</v>
      </c>
      <c r="N5105" s="115">
        <v>15070.575689785914</v>
      </c>
      <c r="O5105" s="43">
        <f>gp_need_index[[#This Row],[Combined weighted population (base year)]]/gp_need_index[[#This Row],[Registered population (base year)]]</f>
        <v>1.4932327226877078</v>
      </c>
      <c r="P5105" s="77">
        <v>10199.645184807236</v>
      </c>
      <c r="Q5105" s="4">
        <v>6436.8263111771057</v>
      </c>
      <c r="R5105" s="46">
        <v>15619.043955354658</v>
      </c>
      <c r="S5105" s="110">
        <v>14927.724569805225</v>
      </c>
      <c r="T5105" s="46">
        <v>14973.833887587911</v>
      </c>
      <c r="U5105" s="110">
        <f>$L$1*gp_need_index[[#This Row],[Normalised weighted population 2025/26]]</f>
        <v>6345.1803783045907</v>
      </c>
      <c r="V5105" s="4">
        <f>$M$1*gp_need_index[[#This Row],[Normalised travel time adjusted wp 2025/26]]</f>
        <v>8890.7677765573171</v>
      </c>
      <c r="W5105" s="115">
        <v>15235.948154861908</v>
      </c>
      <c r="X5105" s="43">
        <f>gp_need_index[[#This Row],[Combined weighted population 2025/26]]/gp_need_index[[#This Row],[Registered population 2025/26]]</f>
        <v>1.4937723694110889</v>
      </c>
    </row>
    <row r="5106" spans="1:24" ht="13">
      <c r="A5106" s="8" t="s">
        <v>3744</v>
      </c>
      <c r="B5106" s="3" t="s">
        <v>7968</v>
      </c>
      <c r="C5106" s="74" t="s">
        <v>6403</v>
      </c>
      <c r="D5106" s="74" t="s">
        <v>6798</v>
      </c>
      <c r="E5106" s="74" t="s">
        <v>6549</v>
      </c>
      <c r="F5106" s="41">
        <v>0.95573868749422208</v>
      </c>
      <c r="G5106" s="110">
        <v>4226</v>
      </c>
      <c r="H5106" s="4">
        <v>1839.9387442488849</v>
      </c>
      <c r="I5106" s="46">
        <v>4509.8170881994483</v>
      </c>
      <c r="J5106" s="110">
        <v>4310.2066647147549</v>
      </c>
      <c r="K5106" s="46">
        <v>4323.5764254445839</v>
      </c>
      <c r="L5106" s="110">
        <f>$L$1*gp_need_index[[#This Row],[Normalised weighted population (base year)]]</f>
        <v>1832.0969567395084</v>
      </c>
      <c r="M5106" s="4">
        <f>$M$1*gp_need_index[[#This Row],[Normalised travel time adjusted wp (base year)]]</f>
        <v>2567.1390674828531</v>
      </c>
      <c r="N5106" s="115">
        <v>4399.2360242223613</v>
      </c>
      <c r="O5106" s="43">
        <f>gp_need_index[[#This Row],[Combined weighted population (base year)]]/gp_need_index[[#This Row],[Registered population (base year)]]</f>
        <v>1.0409929068202464</v>
      </c>
      <c r="P5106" s="77">
        <v>4264.80883380052</v>
      </c>
      <c r="Q5106" s="4">
        <v>1875.1453848026197</v>
      </c>
      <c r="R5106" s="46">
        <v>4550.0650121716017</v>
      </c>
      <c r="S5106" s="110">
        <v>4348.6731627462686</v>
      </c>
      <c r="T5106" s="46">
        <v>4362.1055081688046</v>
      </c>
      <c r="U5106" s="110">
        <f>$L$1*gp_need_index[[#This Row],[Normalised weighted population 2025/26]]</f>
        <v>1848.4475309606694</v>
      </c>
      <c r="V5106" s="4">
        <f>$M$1*gp_need_index[[#This Row],[Normalised travel time adjusted wp 2025/26]]</f>
        <v>2590.0158490550571</v>
      </c>
      <c r="W5106" s="115">
        <v>4438.4633800157262</v>
      </c>
      <c r="X5106" s="43">
        <f>gp_need_index[[#This Row],[Combined weighted population 2025/26]]/gp_need_index[[#This Row],[Registered population 2025/26]]</f>
        <v>1.0407180140968844</v>
      </c>
    </row>
    <row r="5107" spans="1:24" ht="13">
      <c r="A5107" s="8" t="s">
        <v>3739</v>
      </c>
      <c r="B5107" s="3" t="s">
        <v>7967</v>
      </c>
      <c r="C5107" s="74" t="s">
        <v>6403</v>
      </c>
      <c r="D5107" s="74" t="s">
        <v>6798</v>
      </c>
      <c r="E5107" s="74" t="s">
        <v>6549</v>
      </c>
      <c r="F5107" s="41">
        <v>0.95573868749422208</v>
      </c>
      <c r="G5107" s="110">
        <v>15048.333333333334</v>
      </c>
      <c r="H5107" s="4">
        <v>8492.8295875190379</v>
      </c>
      <c r="I5107" s="46">
        <v>20816.512571778483</v>
      </c>
      <c r="J5107" s="110">
        <v>19895.146403558541</v>
      </c>
      <c r="K5107" s="46">
        <v>19956.858838203043</v>
      </c>
      <c r="L5107" s="110">
        <f>$L$1*gp_need_index[[#This Row],[Normalised weighted population (base year)]]</f>
        <v>8456.6332928397496</v>
      </c>
      <c r="M5107" s="4">
        <f>$M$1*gp_need_index[[#This Row],[Normalised travel time adjusted wp (base year)]]</f>
        <v>11849.456779874874</v>
      </c>
      <c r="N5107" s="115">
        <v>20306.090072714622</v>
      </c>
      <c r="O5107" s="43">
        <f>gp_need_index[[#This Row],[Combined weighted population (base year)]]/gp_need_index[[#This Row],[Registered population (base year)]]</f>
        <v>1.3493912995490944</v>
      </c>
      <c r="P5107" s="77">
        <v>15190.872057073691</v>
      </c>
      <c r="Q5107" s="4">
        <v>8668.0457268659648</v>
      </c>
      <c r="R5107" s="46">
        <v>21033.127300616165</v>
      </c>
      <c r="S5107" s="110">
        <v>20102.173480189784</v>
      </c>
      <c r="T5107" s="46">
        <v>20164.265830620447</v>
      </c>
      <c r="U5107" s="110">
        <f>$L$1*gp_need_index[[#This Row],[Normalised weighted population 2025/26]]</f>
        <v>8544.632246617035</v>
      </c>
      <c r="V5107" s="4">
        <f>$M$1*gp_need_index[[#This Row],[Normalised travel time adjusted wp 2025/26]]</f>
        <v>11972.605428287879</v>
      </c>
      <c r="W5107" s="115">
        <v>20517.237674904914</v>
      </c>
      <c r="X5107" s="43">
        <f>gp_need_index[[#This Row],[Combined weighted population 2025/26]]/gp_need_index[[#This Row],[Registered population 2025/26]]</f>
        <v>1.3506293514828847</v>
      </c>
    </row>
    <row r="5108" spans="1:24" ht="13">
      <c r="A5108" s="8" t="s">
        <v>3722</v>
      </c>
      <c r="B5108" s="3" t="s">
        <v>7966</v>
      </c>
      <c r="C5108" s="74" t="s">
        <v>6403</v>
      </c>
      <c r="D5108" s="74" t="s">
        <v>6798</v>
      </c>
      <c r="E5108" s="74" t="s">
        <v>6549</v>
      </c>
      <c r="F5108" s="41">
        <v>0.95573868749422208</v>
      </c>
      <c r="G5108" s="110">
        <v>7968.8333333333339</v>
      </c>
      <c r="H5108" s="4">
        <v>4009.9504665812151</v>
      </c>
      <c r="I5108" s="46">
        <v>9828.6658692019519</v>
      </c>
      <c r="J5108" s="110">
        <v>9393.6362176503317</v>
      </c>
      <c r="K5108" s="46">
        <v>9422.7741867507902</v>
      </c>
      <c r="L5108" s="110">
        <f>$L$1*gp_need_index[[#This Row],[Normalised weighted population (base year)]]</f>
        <v>3992.8601261661638</v>
      </c>
      <c r="M5108" s="4">
        <f>$M$1*gp_need_index[[#This Row],[Normalised travel time adjusted wp (base year)]]</f>
        <v>5594.8060953703543</v>
      </c>
      <c r="N5108" s="115">
        <v>9587.6662215365177</v>
      </c>
      <c r="O5108" s="43">
        <f>gp_need_index[[#This Row],[Combined weighted population (base year)]]/gp_need_index[[#This Row],[Registered population (base year)]]</f>
        <v>1.2031455321611089</v>
      </c>
      <c r="P5108" s="77">
        <v>8041.0675069331974</v>
      </c>
      <c r="Q5108" s="4">
        <v>4087.1115146016077</v>
      </c>
      <c r="R5108" s="46">
        <v>9917.4300052419476</v>
      </c>
      <c r="S5108" s="110">
        <v>9478.4715365257543</v>
      </c>
      <c r="T5108" s="46">
        <v>9507.748996337401</v>
      </c>
      <c r="U5108" s="110">
        <f>$L$1*gp_need_index[[#This Row],[Normalised weighted population 2025/26]]</f>
        <v>4028.9202368815222</v>
      </c>
      <c r="V5108" s="4">
        <f>$M$1*gp_need_index[[#This Row],[Normalised travel time adjusted wp 2025/26]]</f>
        <v>5645.2601944717189</v>
      </c>
      <c r="W5108" s="115">
        <v>9674.1804313532411</v>
      </c>
      <c r="X5108" s="43">
        <f>gp_need_index[[#This Row],[Combined weighted population 2025/26]]/gp_need_index[[#This Row],[Registered population 2025/26]]</f>
        <v>1.2030965320228857</v>
      </c>
    </row>
    <row r="5109" spans="1:24" ht="13">
      <c r="A5109" s="8" t="s">
        <v>3736</v>
      </c>
      <c r="B5109" s="3" t="s">
        <v>7965</v>
      </c>
      <c r="C5109" s="74" t="s">
        <v>6403</v>
      </c>
      <c r="D5109" s="74" t="s">
        <v>6798</v>
      </c>
      <c r="E5109" s="74" t="s">
        <v>6549</v>
      </c>
      <c r="F5109" s="41">
        <v>0.95573868749422208</v>
      </c>
      <c r="G5109" s="110">
        <v>2495</v>
      </c>
      <c r="H5109" s="4">
        <v>1678.2941836150806</v>
      </c>
      <c r="I5109" s="46">
        <v>4113.6150928670349</v>
      </c>
      <c r="J5109" s="110">
        <v>3931.5410897131624</v>
      </c>
      <c r="K5109" s="46">
        <v>3943.7362737861831</v>
      </c>
      <c r="L5109" s="110">
        <f>$L$1*gp_need_index[[#This Row],[Normalised weighted population (base year)]]</f>
        <v>1671.1413224628986</v>
      </c>
      <c r="M5109" s="4">
        <f>$M$1*gp_need_index[[#This Row],[Normalised travel time adjusted wp (base year)]]</f>
        <v>2341.6076100111318</v>
      </c>
      <c r="N5109" s="115">
        <v>4012.7489324740304</v>
      </c>
      <c r="O5109" s="43">
        <f>gp_need_index[[#This Row],[Combined weighted population (base year)]]/gp_need_index[[#This Row],[Registered population (base year)]]</f>
        <v>1.608316205400413</v>
      </c>
      <c r="P5109" s="77">
        <v>2520.4201815744964</v>
      </c>
      <c r="Q5109" s="4">
        <v>1713.9008826554962</v>
      </c>
      <c r="R5109" s="46">
        <v>4158.8031006575338</v>
      </c>
      <c r="S5109" s="110">
        <v>3974.7290169693324</v>
      </c>
      <c r="T5109" s="46">
        <v>3987.0063096328245</v>
      </c>
      <c r="U5109" s="110">
        <f>$L$1*gp_need_index[[#This Row],[Normalised weighted population 2025/26]]</f>
        <v>1689.4987879509608</v>
      </c>
      <c r="V5109" s="4">
        <f>$M$1*gp_need_index[[#This Row],[Normalised travel time adjusted wp 2025/26]]</f>
        <v>2367.299349567204</v>
      </c>
      <c r="W5109" s="115">
        <v>4056.7981375181648</v>
      </c>
      <c r="X5109" s="43">
        <f>gp_need_index[[#This Row],[Combined weighted population 2025/26]]/gp_need_index[[#This Row],[Registered population 2025/26]]</f>
        <v>1.6095721527606159</v>
      </c>
    </row>
    <row r="5110" spans="1:24" ht="13">
      <c r="A5110" s="8" t="s">
        <v>3740</v>
      </c>
      <c r="B5110" s="3" t="s">
        <v>7964</v>
      </c>
      <c r="C5110" s="74" t="s">
        <v>6403</v>
      </c>
      <c r="D5110" s="74" t="s">
        <v>6798</v>
      </c>
      <c r="E5110" s="74" t="s">
        <v>6549</v>
      </c>
      <c r="F5110" s="41">
        <v>0.95573868749422208</v>
      </c>
      <c r="G5110" s="110">
        <v>5631.4166666666661</v>
      </c>
      <c r="H5110" s="4">
        <v>1957.5237919904316</v>
      </c>
      <c r="I5110" s="46">
        <v>4798.0261708545631</v>
      </c>
      <c r="J5110" s="110">
        <v>4585.6592350954679</v>
      </c>
      <c r="K5110" s="46">
        <v>4599.8834177231047</v>
      </c>
      <c r="L5110" s="110">
        <f>$L$1*gp_need_index[[#This Row],[Normalised weighted population (base year)]]</f>
        <v>1949.1808590154512</v>
      </c>
      <c r="M5110" s="4">
        <f>$M$1*gp_need_index[[#This Row],[Normalised travel time adjusted wp (base year)]]</f>
        <v>2731.197338853397</v>
      </c>
      <c r="N5110" s="115">
        <v>4680.3781978688485</v>
      </c>
      <c r="O5110" s="43">
        <f>gp_need_index[[#This Row],[Combined weighted population (base year)]]/gp_need_index[[#This Row],[Registered population (base year)]]</f>
        <v>0.83111914370904583</v>
      </c>
      <c r="P5110" s="77">
        <v>5676.7762537302197</v>
      </c>
      <c r="Q5110" s="4">
        <v>1992.6775136881924</v>
      </c>
      <c r="R5110" s="46">
        <v>4835.2582733354975</v>
      </c>
      <c r="S5110" s="110">
        <v>4621.2433958532465</v>
      </c>
      <c r="T5110" s="46">
        <v>4635.5176664759474</v>
      </c>
      <c r="U5110" s="110">
        <f>$L$1*gp_need_index[[#This Row],[Normalised weighted population 2025/26]]</f>
        <v>1964.3062666127619</v>
      </c>
      <c r="V5110" s="4">
        <f>$M$1*gp_need_index[[#This Row],[Normalised travel time adjusted wp 2025/26]]</f>
        <v>2752.3553023336931</v>
      </c>
      <c r="W5110" s="115">
        <v>4716.6615689464552</v>
      </c>
      <c r="X5110" s="43">
        <f>gp_need_index[[#This Row],[Combined weighted population 2025/26]]/gp_need_index[[#This Row],[Registered population 2025/26]]</f>
        <v>0.83086973277256237</v>
      </c>
    </row>
    <row r="5111" spans="1:24" ht="13">
      <c r="A5111" s="8" t="s">
        <v>3743</v>
      </c>
      <c r="B5111" s="3" t="s">
        <v>12854</v>
      </c>
      <c r="C5111" s="74" t="s">
        <v>6403</v>
      </c>
      <c r="D5111" s="74" t="s">
        <v>6798</v>
      </c>
      <c r="E5111" s="74" t="s">
        <v>6549</v>
      </c>
      <c r="F5111" s="41">
        <v>0.95573868749422208</v>
      </c>
      <c r="G5111" s="110">
        <v>8525.0000000000018</v>
      </c>
      <c r="H5111" s="4">
        <v>4665.9486336980617</v>
      </c>
      <c r="I5111" s="46">
        <v>11436.562737039685</v>
      </c>
      <c r="J5111" s="110">
        <v>10930.365459743636</v>
      </c>
      <c r="K5111" s="46">
        <v>10964.270184564073</v>
      </c>
      <c r="L5111" s="110">
        <f>$L$1*gp_need_index[[#This Row],[Normalised weighted population (base year)]]</f>
        <v>4646.0624402965186</v>
      </c>
      <c r="M5111" s="4">
        <f>$M$1*gp_need_index[[#This Row],[Normalised travel time adjusted wp (base year)]]</f>
        <v>6510.0748934575831</v>
      </c>
      <c r="N5111" s="115">
        <v>11156.137333754101</v>
      </c>
      <c r="O5111" s="43">
        <f>gp_need_index[[#This Row],[Combined weighted population (base year)]]/gp_need_index[[#This Row],[Registered population (base year)]]</f>
        <v>1.3086378104110379</v>
      </c>
      <c r="P5111" s="77">
        <v>8601.8303229103003</v>
      </c>
      <c r="Q5111" s="4">
        <v>4753.958063590213</v>
      </c>
      <c r="R5111" s="46">
        <v>11535.541953057562</v>
      </c>
      <c r="S5111" s="110">
        <v>11024.963725749769</v>
      </c>
      <c r="T5111" s="46">
        <v>11059.018048871556</v>
      </c>
      <c r="U5111" s="110">
        <f>$L$1*gp_need_index[[#This Row],[Normalised weighted population 2025/26]]</f>
        <v>4686.2723904786035</v>
      </c>
      <c r="V5111" s="4">
        <f>$M$1*gp_need_index[[#This Row],[Normalised travel time adjusted wp 2025/26]]</f>
        <v>6566.3317789824623</v>
      </c>
      <c r="W5111" s="115">
        <v>11252.604169461065</v>
      </c>
      <c r="X5111" s="43">
        <f>gp_need_index[[#This Row],[Combined weighted population 2025/26]]/gp_need_index[[#This Row],[Registered population 2025/26]]</f>
        <v>1.3081639310520503</v>
      </c>
    </row>
    <row r="5112" spans="1:24" ht="13">
      <c r="A5112" s="8" t="s">
        <v>3728</v>
      </c>
      <c r="B5112" s="3" t="s">
        <v>7963</v>
      </c>
      <c r="C5112" s="74" t="s">
        <v>6403</v>
      </c>
      <c r="D5112" s="74" t="s">
        <v>6798</v>
      </c>
      <c r="E5112" s="74" t="s">
        <v>6549</v>
      </c>
      <c r="F5112" s="41">
        <v>0.95573868749422208</v>
      </c>
      <c r="G5112" s="110">
        <v>5603.5</v>
      </c>
      <c r="H5112" s="4">
        <v>2285.5654127193238</v>
      </c>
      <c r="I5112" s="46">
        <v>5602.0788663195617</v>
      </c>
      <c r="J5112" s="110">
        <v>5354.1235029353775</v>
      </c>
      <c r="K5112" s="46">
        <v>5370.7313725157892</v>
      </c>
      <c r="L5112" s="110">
        <f>$L$1*gp_need_index[[#This Row],[Normalised weighted population (base year)]]</f>
        <v>2275.8243719584034</v>
      </c>
      <c r="M5112" s="4">
        <f>$M$1*gp_need_index[[#This Row],[Normalised travel time adjusted wp (base year)]]</f>
        <v>3188.8910870641907</v>
      </c>
      <c r="N5112" s="115">
        <v>5464.7154590225946</v>
      </c>
      <c r="O5112" s="43">
        <f>gp_need_index[[#This Row],[Combined weighted population (base year)]]/gp_need_index[[#This Row],[Registered population (base year)]]</f>
        <v>0.97523252592533138</v>
      </c>
      <c r="P5112" s="77">
        <v>5648.5134116755489</v>
      </c>
      <c r="Q5112" s="4">
        <v>2329.3718097368574</v>
      </c>
      <c r="R5112" s="46">
        <v>5652.2514241945901</v>
      </c>
      <c r="S5112" s="110">
        <v>5402.0753575470853</v>
      </c>
      <c r="T5112" s="46">
        <v>5418.7614913367579</v>
      </c>
      <c r="U5112" s="110">
        <f>$L$1*gp_need_index[[#This Row],[Normalised weighted population 2025/26]]</f>
        <v>2296.2067929739251</v>
      </c>
      <c r="V5112" s="4">
        <f>$M$1*gp_need_index[[#This Row],[Normalised travel time adjusted wp 2025/26]]</f>
        <v>3217.409143022569</v>
      </c>
      <c r="W5112" s="115">
        <v>5513.615935996494</v>
      </c>
      <c r="X5112" s="43">
        <f>gp_need_index[[#This Row],[Combined weighted population 2025/26]]/gp_need_index[[#This Row],[Registered population 2025/26]]</f>
        <v>0.97611805693862386</v>
      </c>
    </row>
    <row r="5113" spans="1:24" ht="13">
      <c r="A5113" s="8" t="s">
        <v>3746</v>
      </c>
      <c r="B5113" s="3" t="s">
        <v>7962</v>
      </c>
      <c r="C5113" s="74" t="s">
        <v>6403</v>
      </c>
      <c r="D5113" s="74" t="s">
        <v>6798</v>
      </c>
      <c r="E5113" s="74" t="s">
        <v>6549</v>
      </c>
      <c r="F5113" s="41">
        <v>0.95573868749422208</v>
      </c>
      <c r="G5113" s="110">
        <v>4972.5</v>
      </c>
      <c r="H5113" s="4">
        <v>2169.6479170490879</v>
      </c>
      <c r="I5113" s="46">
        <v>5317.9570690972723</v>
      </c>
      <c r="J5113" s="110">
        <v>5082.5773093696471</v>
      </c>
      <c r="K5113" s="46">
        <v>5098.3428741796652</v>
      </c>
      <c r="L5113" s="110">
        <f>$L$1*gp_need_index[[#This Row],[Normalised weighted population (base year)]]</f>
        <v>2160.4009146753183</v>
      </c>
      <c r="M5113" s="4">
        <f>$M$1*gp_need_index[[#This Row],[Normalised travel time adjusted wp (base year)]]</f>
        <v>3027.1594355785232</v>
      </c>
      <c r="N5113" s="115">
        <v>5187.5603502538415</v>
      </c>
      <c r="O5113" s="43">
        <f>gp_need_index[[#This Row],[Combined weighted population (base year)]]/gp_need_index[[#This Row],[Registered population (base year)]]</f>
        <v>1.0432499447468762</v>
      </c>
      <c r="P5113" s="77">
        <v>5016.6721328084132</v>
      </c>
      <c r="Q5113" s="4">
        <v>2216.9013740517148</v>
      </c>
      <c r="R5113" s="46">
        <v>5379.3404283527761</v>
      </c>
      <c r="S5113" s="110">
        <v>5141.2437605784889</v>
      </c>
      <c r="T5113" s="46">
        <v>5157.1242279093422</v>
      </c>
      <c r="U5113" s="110">
        <f>$L$1*gp_need_index[[#This Row],[Normalised weighted population 2025/26]]</f>
        <v>2185.3376833927732</v>
      </c>
      <c r="V5113" s="4">
        <f>$M$1*gp_need_index[[#This Row],[Normalised travel time adjusted wp 2025/26]]</f>
        <v>3062.0610759683923</v>
      </c>
      <c r="W5113" s="115">
        <v>5247.3987593611655</v>
      </c>
      <c r="X5113" s="43">
        <f>gp_need_index[[#This Row],[Combined weighted population 2025/26]]/gp_need_index[[#This Row],[Registered population 2025/26]]</f>
        <v>1.0459919684692625</v>
      </c>
    </row>
    <row r="5114" spans="1:24" ht="13">
      <c r="A5114" s="8" t="s">
        <v>3738</v>
      </c>
      <c r="B5114" s="3" t="s">
        <v>7961</v>
      </c>
      <c r="C5114" s="74" t="s">
        <v>6403</v>
      </c>
      <c r="D5114" s="74" t="s">
        <v>6798</v>
      </c>
      <c r="E5114" s="74" t="s">
        <v>6549</v>
      </c>
      <c r="F5114" s="41">
        <v>0.95573868749422208</v>
      </c>
      <c r="G5114" s="110">
        <v>6177.9166666666661</v>
      </c>
      <c r="H5114" s="4">
        <v>2798.2338404064235</v>
      </c>
      <c r="I5114" s="46">
        <v>6858.6646320089876</v>
      </c>
      <c r="J5114" s="110">
        <v>6555.0911333593112</v>
      </c>
      <c r="K5114" s="46">
        <v>6575.4242651167051</v>
      </c>
      <c r="L5114" s="110">
        <f>$L$1*gp_need_index[[#This Row],[Normalised weighted population (base year)]]</f>
        <v>2786.307815560976</v>
      </c>
      <c r="M5114" s="4">
        <f>$M$1*gp_need_index[[#This Row],[Normalised travel time adjusted wp (base year)]]</f>
        <v>3904.1818289403982</v>
      </c>
      <c r="N5114" s="115">
        <v>6690.4896445013746</v>
      </c>
      <c r="O5114" s="43">
        <f>gp_need_index[[#This Row],[Combined weighted population (base year)]]/gp_need_index[[#This Row],[Registered population (base year)]]</f>
        <v>1.0829685807515546</v>
      </c>
      <c r="P5114" s="77">
        <v>6231.5028297431318</v>
      </c>
      <c r="Q5114" s="4">
        <v>2853.039479192892</v>
      </c>
      <c r="R5114" s="46">
        <v>6922.9379320826993</v>
      </c>
      <c r="S5114" s="110">
        <v>6616.5196128126827</v>
      </c>
      <c r="T5114" s="46">
        <v>6636.9569677501959</v>
      </c>
      <c r="U5114" s="110">
        <f>$L$1*gp_need_index[[#This Row],[Normalised weighted population 2025/26]]</f>
        <v>2812.418612332041</v>
      </c>
      <c r="V5114" s="4">
        <f>$M$1*gp_need_index[[#This Row],[Normalised travel time adjusted wp 2025/26]]</f>
        <v>3940.7170926467625</v>
      </c>
      <c r="W5114" s="115">
        <v>6753.1357049788039</v>
      </c>
      <c r="X5114" s="43">
        <f>gp_need_index[[#This Row],[Combined weighted population 2025/26]]/gp_need_index[[#This Row],[Registered population 2025/26]]</f>
        <v>1.0837090007800212</v>
      </c>
    </row>
    <row r="5115" spans="1:24" ht="13">
      <c r="A5115" s="8" t="s">
        <v>3714</v>
      </c>
      <c r="B5115" s="3" t="s">
        <v>7960</v>
      </c>
      <c r="C5115" s="74" t="s">
        <v>6403</v>
      </c>
      <c r="D5115" s="74" t="s">
        <v>6798</v>
      </c>
      <c r="E5115" s="74" t="s">
        <v>6549</v>
      </c>
      <c r="F5115" s="41">
        <v>0.95573868749422208</v>
      </c>
      <c r="G5115" s="110">
        <v>5000.333333333333</v>
      </c>
      <c r="H5115" s="4">
        <v>3272.4606566741236</v>
      </c>
      <c r="I5115" s="46">
        <v>8021.0273499915156</v>
      </c>
      <c r="J5115" s="110">
        <v>7666.006151836149</v>
      </c>
      <c r="K5115" s="46">
        <v>7689.7852130218916</v>
      </c>
      <c r="L5115" s="110">
        <f>$L$1*gp_need_index[[#This Row],[Normalised weighted population (base year)]]</f>
        <v>3258.5134852355932</v>
      </c>
      <c r="M5115" s="4">
        <f>$M$1*gp_need_index[[#This Row],[Normalised travel time adjusted wp (base year)]]</f>
        <v>4565.837653458515</v>
      </c>
      <c r="N5115" s="115">
        <v>7824.3511386941082</v>
      </c>
      <c r="O5115" s="43">
        <f>gp_need_index[[#This Row],[Combined weighted population (base year)]]/gp_need_index[[#This Row],[Registered population (base year)]]</f>
        <v>1.5647659100114877</v>
      </c>
      <c r="P5115" s="77">
        <v>5048.7532580234993</v>
      </c>
      <c r="Q5115" s="4">
        <v>3339.240069994617</v>
      </c>
      <c r="R5115" s="46">
        <v>8102.7100793698046</v>
      </c>
      <c r="S5115" s="110">
        <v>7744.0734964031008</v>
      </c>
      <c r="T5115" s="46">
        <v>7767.9936822364052</v>
      </c>
      <c r="U5115" s="110">
        <f>$L$1*gp_need_index[[#This Row],[Normalised weighted population 2025/26]]</f>
        <v>3291.6967999876974</v>
      </c>
      <c r="V5115" s="4">
        <f>$M$1*gp_need_index[[#This Row],[Normalised travel time adjusted wp 2025/26]]</f>
        <v>4612.274213605122</v>
      </c>
      <c r="W5115" s="115">
        <v>7903.9710135928199</v>
      </c>
      <c r="X5115" s="43">
        <f>gp_need_index[[#This Row],[Combined weighted population 2025/26]]/gp_need_index[[#This Row],[Registered population 2025/26]]</f>
        <v>1.5655292722083014</v>
      </c>
    </row>
    <row r="5116" spans="1:24" ht="13">
      <c r="A5116" s="8" t="s">
        <v>3725</v>
      </c>
      <c r="B5116" s="3" t="s">
        <v>7959</v>
      </c>
      <c r="C5116" s="74" t="s">
        <v>6403</v>
      </c>
      <c r="D5116" s="74" t="s">
        <v>6798</v>
      </c>
      <c r="E5116" s="74" t="s">
        <v>6549</v>
      </c>
      <c r="F5116" s="41">
        <v>0.95573868749422208</v>
      </c>
      <c r="G5116" s="110">
        <v>3628.1666666666665</v>
      </c>
      <c r="H5116" s="4">
        <v>1400.3588906693767</v>
      </c>
      <c r="I5116" s="46">
        <v>3432.3764714954614</v>
      </c>
      <c r="J5116" s="110">
        <v>3280.4549838531216</v>
      </c>
      <c r="K5116" s="46">
        <v>3290.6305744061551</v>
      </c>
      <c r="L5116" s="110">
        <f>$L$1*gp_need_index[[#This Row],[Normalised weighted population (base year)]]</f>
        <v>1394.3905849897337</v>
      </c>
      <c r="M5116" s="4">
        <f>$M$1*gp_need_index[[#This Row],[Normalised travel time adjusted wp (base year)]]</f>
        <v>1953.8237498237224</v>
      </c>
      <c r="N5116" s="115">
        <v>3348.2143348134559</v>
      </c>
      <c r="O5116" s="43">
        <f>gp_need_index[[#This Row],[Combined weighted population (base year)]]/gp_need_index[[#This Row],[Registered population (base year)]]</f>
        <v>0.92283917538153959</v>
      </c>
      <c r="P5116" s="77">
        <v>3657.5174747176361</v>
      </c>
      <c r="Q5116" s="4">
        <v>1427.7069127847612</v>
      </c>
      <c r="R5116" s="46">
        <v>3464.3496574433716</v>
      </c>
      <c r="S5116" s="110">
        <v>3311.0129946259858</v>
      </c>
      <c r="T5116" s="46">
        <v>3321.2401762461923</v>
      </c>
      <c r="U5116" s="110">
        <f>$L$1*gp_need_index[[#This Row],[Normalised weighted population 2025/26]]</f>
        <v>1407.3795766776029</v>
      </c>
      <c r="V5116" s="4">
        <f>$M$1*gp_need_index[[#This Row],[Normalised travel time adjusted wp 2025/26]]</f>
        <v>1971.9983111108111</v>
      </c>
      <c r="W5116" s="115">
        <v>3379.3778877884142</v>
      </c>
      <c r="X5116" s="43">
        <f>gp_need_index[[#This Row],[Combined weighted population 2025/26]]/gp_need_index[[#This Row],[Registered population 2025/26]]</f>
        <v>0.9239539964328688</v>
      </c>
    </row>
    <row r="5117" spans="1:24" ht="13">
      <c r="A5117" s="8" t="s">
        <v>3737</v>
      </c>
      <c r="B5117" s="3" t="s">
        <v>7958</v>
      </c>
      <c r="C5117" s="74" t="s">
        <v>6403</v>
      </c>
      <c r="D5117" s="74" t="s">
        <v>6798</v>
      </c>
      <c r="E5117" s="74" t="s">
        <v>6549</v>
      </c>
      <c r="F5117" s="41">
        <v>0.95573868749422208</v>
      </c>
      <c r="G5117" s="110">
        <v>2236.333333333333</v>
      </c>
      <c r="H5117" s="4">
        <v>966.81859673131191</v>
      </c>
      <c r="I5117" s="46">
        <v>2369.7392330894304</v>
      </c>
      <c r="J5117" s="110">
        <v>2264.8514643364565</v>
      </c>
      <c r="K5117" s="46">
        <v>2271.8767706668168</v>
      </c>
      <c r="L5117" s="110">
        <f>$L$1*gp_need_index[[#This Row],[Normalised weighted population (base year)]]</f>
        <v>962.69803238134205</v>
      </c>
      <c r="M5117" s="4">
        <f>$M$1*gp_need_index[[#This Row],[Normalised travel time adjusted wp (base year)]]</f>
        <v>1348.9350113397968</v>
      </c>
      <c r="N5117" s="115">
        <v>2311.6330437211391</v>
      </c>
      <c r="O5117" s="43">
        <f>gp_need_index[[#This Row],[Combined weighted population (base year)]]/gp_need_index[[#This Row],[Registered population (base year)]]</f>
        <v>1.033671058453334</v>
      </c>
      <c r="P5117" s="77">
        <v>2255.1275462797685</v>
      </c>
      <c r="Q5117" s="4">
        <v>984.71897850539904</v>
      </c>
      <c r="R5117" s="46">
        <v>2389.4335912467941</v>
      </c>
      <c r="S5117" s="110">
        <v>2283.6741243528163</v>
      </c>
      <c r="T5117" s="46">
        <v>2290.7280229841504</v>
      </c>
      <c r="U5117" s="110">
        <f>$L$1*gp_need_index[[#This Row],[Normalised weighted population 2025/26]]</f>
        <v>970.69879448308166</v>
      </c>
      <c r="V5117" s="4">
        <f>$M$1*gp_need_index[[#This Row],[Normalised travel time adjusted wp 2025/26]]</f>
        <v>1360.1280102677219</v>
      </c>
      <c r="W5117" s="115">
        <v>2330.8268047508036</v>
      </c>
      <c r="X5117" s="43">
        <f>gp_need_index[[#This Row],[Combined weighted population 2025/26]]/gp_need_index[[#This Row],[Registered population 2025/26]]</f>
        <v>1.0335676173154438</v>
      </c>
    </row>
    <row r="5118" spans="1:24" ht="13">
      <c r="A5118" s="8" t="s">
        <v>3716</v>
      </c>
      <c r="B5118" s="3" t="s">
        <v>7957</v>
      </c>
      <c r="C5118" s="74" t="s">
        <v>6403</v>
      </c>
      <c r="D5118" s="74" t="s">
        <v>6798</v>
      </c>
      <c r="E5118" s="74" t="s">
        <v>6549</v>
      </c>
      <c r="F5118" s="41">
        <v>0.95573868749422208</v>
      </c>
      <c r="G5118" s="110">
        <v>2051.25</v>
      </c>
      <c r="H5118" s="4">
        <v>1072.2010853591737</v>
      </c>
      <c r="I5118" s="46">
        <v>2628.0389995878677</v>
      </c>
      <c r="J5118" s="110">
        <v>2511.7185441497372</v>
      </c>
      <c r="K5118" s="46">
        <v>2519.5096035044699</v>
      </c>
      <c r="L5118" s="110">
        <f>$L$1*gp_need_index[[#This Row],[Normalised weighted population (base year)]]</f>
        <v>1067.6313826421729</v>
      </c>
      <c r="M5118" s="4">
        <f>$M$1*gp_need_index[[#This Row],[Normalised travel time adjusted wp (base year)]]</f>
        <v>1495.9678973153516</v>
      </c>
      <c r="N5118" s="115">
        <v>2563.5992799575242</v>
      </c>
      <c r="O5118" s="43">
        <f>gp_need_index[[#This Row],[Combined weighted population (base year)]]/gp_need_index[[#This Row],[Registered population (base year)]]</f>
        <v>1.2497741767008039</v>
      </c>
      <c r="P5118" s="77">
        <v>2070.4593023223833</v>
      </c>
      <c r="Q5118" s="4">
        <v>1094.7867095368565</v>
      </c>
      <c r="R5118" s="46">
        <v>2656.5143925512039</v>
      </c>
      <c r="S5118" s="110">
        <v>2538.9335788463982</v>
      </c>
      <c r="T5118" s="46">
        <v>2546.7759324930453</v>
      </c>
      <c r="U5118" s="110">
        <f>$L$1*gp_need_index[[#This Row],[Normalised weighted population 2025/26]]</f>
        <v>1079.1994085221133</v>
      </c>
      <c r="V5118" s="4">
        <f>$M$1*gp_need_index[[#This Row],[Normalised travel time adjusted wp 2025/26]]</f>
        <v>1512.1573783111025</v>
      </c>
      <c r="W5118" s="115">
        <v>2591.3567868332157</v>
      </c>
      <c r="X5118" s="43">
        <f>gp_need_index[[#This Row],[Combined weighted population 2025/26]]/gp_need_index[[#This Row],[Registered population 2025/26]]</f>
        <v>1.2515854737770282</v>
      </c>
    </row>
    <row r="5119" spans="1:24" ht="13">
      <c r="A5119" s="8" t="s">
        <v>3708</v>
      </c>
      <c r="B5119" s="3" t="s">
        <v>7956</v>
      </c>
      <c r="C5119" s="74" t="s">
        <v>6403</v>
      </c>
      <c r="D5119" s="74" t="s">
        <v>6798</v>
      </c>
      <c r="E5119" s="74" t="s">
        <v>6549</v>
      </c>
      <c r="F5119" s="41">
        <v>0.95573868749422208</v>
      </c>
      <c r="G5119" s="110">
        <v>2800.5833333333335</v>
      </c>
      <c r="H5119" s="4">
        <v>1245.1424460872679</v>
      </c>
      <c r="I5119" s="46">
        <v>3051.93023309</v>
      </c>
      <c r="J5119" s="110">
        <v>2916.8477952973717</v>
      </c>
      <c r="K5119" s="46">
        <v>2925.8955185603204</v>
      </c>
      <c r="L5119" s="110">
        <f>$L$1*gp_need_index[[#This Row],[Normalised weighted population (base year)]]</f>
        <v>1239.8356702439735</v>
      </c>
      <c r="M5119" s="4">
        <f>$M$1*gp_need_index[[#This Row],[Normalised travel time adjusted wp (base year)]]</f>
        <v>1737.2609973690571</v>
      </c>
      <c r="N5119" s="115">
        <v>2977.0966676130306</v>
      </c>
      <c r="O5119" s="43">
        <f>gp_need_index[[#This Row],[Combined weighted population (base year)]]/gp_need_index[[#This Row],[Registered population (base year)]]</f>
        <v>1.063027345831415</v>
      </c>
      <c r="P5119" s="77">
        <v>2823.0040665848401</v>
      </c>
      <c r="Q5119" s="4">
        <v>1268.6348473945322</v>
      </c>
      <c r="R5119" s="46">
        <v>3078.3591923775703</v>
      </c>
      <c r="S5119" s="110">
        <v>2942.1069741587125</v>
      </c>
      <c r="T5119" s="46">
        <v>2951.1946649710508</v>
      </c>
      <c r="U5119" s="110">
        <f>$L$1*gp_need_index[[#This Row],[Normalised weighted population 2025/26]]</f>
        <v>1250.5723398102955</v>
      </c>
      <c r="V5119" s="4">
        <f>$M$1*gp_need_index[[#This Row],[Normalised travel time adjusted wp 2025/26]]</f>
        <v>1752.2824566273553</v>
      </c>
      <c r="W5119" s="115">
        <v>3002.8547964376507</v>
      </c>
      <c r="X5119" s="43">
        <f>gp_need_index[[#This Row],[Combined weighted population 2025/26]]/gp_need_index[[#This Row],[Registered population 2025/26]]</f>
        <v>1.0637089871678389</v>
      </c>
    </row>
    <row r="5120" spans="1:24" ht="13">
      <c r="A5120" s="8" t="s">
        <v>3718</v>
      </c>
      <c r="B5120" s="3" t="s">
        <v>7955</v>
      </c>
      <c r="C5120" s="74" t="s">
        <v>6403</v>
      </c>
      <c r="D5120" s="74" t="s">
        <v>6798</v>
      </c>
      <c r="E5120" s="74" t="s">
        <v>6549</v>
      </c>
      <c r="F5120" s="41">
        <v>0.95573868749422208</v>
      </c>
      <c r="G5120" s="110">
        <v>3340.916666666667</v>
      </c>
      <c r="H5120" s="4">
        <v>1698.8738334654595</v>
      </c>
      <c r="I5120" s="46">
        <v>4164.0572376691371</v>
      </c>
      <c r="J5120" s="110">
        <v>3979.7505989807169</v>
      </c>
      <c r="K5120" s="46">
        <v>3992.095323355155</v>
      </c>
      <c r="L5120" s="110">
        <f>$L$1*gp_need_index[[#This Row],[Normalised weighted population (base year)]]</f>
        <v>1691.6332621970314</v>
      </c>
      <c r="M5120" s="4">
        <f>$M$1*gp_need_index[[#This Row],[Normalised travel time adjusted wp (base year)]]</f>
        <v>2370.3209697852872</v>
      </c>
      <c r="N5120" s="115">
        <v>4061.9542319823186</v>
      </c>
      <c r="O5120" s="43">
        <f>gp_need_index[[#This Row],[Combined weighted population (base year)]]/gp_need_index[[#This Row],[Registered population (base year)]]</f>
        <v>1.2158202784611962</v>
      </c>
      <c r="P5120" s="77">
        <v>3368.3353004599885</v>
      </c>
      <c r="Q5120" s="4">
        <v>1730.7149916474641</v>
      </c>
      <c r="R5120" s="46">
        <v>4199.6027579295733</v>
      </c>
      <c r="S5120" s="110">
        <v>4013.7228278607258</v>
      </c>
      <c r="T5120" s="46">
        <v>4026.1205660756846</v>
      </c>
      <c r="U5120" s="110">
        <f>$L$1*gp_need_index[[#This Row],[Normalised weighted population 2025/26]]</f>
        <v>1706.0735018389607</v>
      </c>
      <c r="V5120" s="4">
        <f>$M$1*gp_need_index[[#This Row],[Normalised travel time adjusted wp 2025/26]]</f>
        <v>2390.5235801414756</v>
      </c>
      <c r="W5120" s="115">
        <v>4096.5970819804361</v>
      </c>
      <c r="X5120" s="43">
        <f>gp_need_index[[#This Row],[Combined weighted population 2025/26]]/gp_need_index[[#This Row],[Registered population 2025/26]]</f>
        <v>1.2162082205476974</v>
      </c>
    </row>
    <row r="5121" spans="1:24" ht="13">
      <c r="A5121" s="8" t="s">
        <v>3735</v>
      </c>
      <c r="B5121" s="3" t="s">
        <v>7954</v>
      </c>
      <c r="C5121" s="74" t="s">
        <v>6403</v>
      </c>
      <c r="D5121" s="74" t="s">
        <v>6798</v>
      </c>
      <c r="E5121" s="74" t="s">
        <v>6549</v>
      </c>
      <c r="F5121" s="41">
        <v>0.95573868749422208</v>
      </c>
      <c r="G5121" s="110">
        <v>9909.6666666666661</v>
      </c>
      <c r="H5121" s="4">
        <v>2566.4829227900987</v>
      </c>
      <c r="I5121" s="46">
        <v>6290.6271080757297</v>
      </c>
      <c r="J5121" s="110">
        <v>6012.195695787872</v>
      </c>
      <c r="K5121" s="46">
        <v>6030.844828919152</v>
      </c>
      <c r="L5121" s="110">
        <f>$L$1*gp_need_index[[#This Row],[Normalised weighted population (base year)]]</f>
        <v>2555.544616398176</v>
      </c>
      <c r="M5121" s="4">
        <f>$M$1*gp_need_index[[#This Row],[Normalised travel time adjusted wp (base year)]]</f>
        <v>3580.8358282121303</v>
      </c>
      <c r="N5121" s="115">
        <v>6136.3804446103059</v>
      </c>
      <c r="O5121" s="43">
        <f>gp_need_index[[#This Row],[Combined weighted population (base year)]]/gp_need_index[[#This Row],[Registered population (base year)]]</f>
        <v>0.61923177146324859</v>
      </c>
      <c r="P5121" s="77">
        <v>9988.5138547799888</v>
      </c>
      <c r="Q5121" s="4">
        <v>2609.7753679430639</v>
      </c>
      <c r="R5121" s="46">
        <v>6332.6543571206585</v>
      </c>
      <c r="S5121" s="110">
        <v>6052.3627636290648</v>
      </c>
      <c r="T5121" s="46">
        <v>6071.0575296464358</v>
      </c>
      <c r="U5121" s="110">
        <f>$L$1*gp_need_index[[#This Row],[Normalised weighted population 2025/26]]</f>
        <v>2572.6180350245818</v>
      </c>
      <c r="V5121" s="4">
        <f>$M$1*gp_need_index[[#This Row],[Normalised travel time adjusted wp 2025/26]]</f>
        <v>3604.7122640346779</v>
      </c>
      <c r="W5121" s="115">
        <v>6177.3302990592601</v>
      </c>
      <c r="X5121" s="43">
        <f>gp_need_index[[#This Row],[Combined weighted population 2025/26]]/gp_need_index[[#This Row],[Registered population 2025/26]]</f>
        <v>0.61844338295662549</v>
      </c>
    </row>
    <row r="5122" spans="1:24" ht="13">
      <c r="A5122" s="8" t="s">
        <v>3712</v>
      </c>
      <c r="B5122" s="3" t="s">
        <v>7953</v>
      </c>
      <c r="C5122" s="74" t="s">
        <v>6403</v>
      </c>
      <c r="D5122" s="74" t="s">
        <v>6798</v>
      </c>
      <c r="E5122" s="74" t="s">
        <v>6549</v>
      </c>
      <c r="F5122" s="41">
        <v>0.95573868749422208</v>
      </c>
      <c r="G5122" s="110">
        <v>8375.4166666666679</v>
      </c>
      <c r="H5122" s="4">
        <v>3123.8641494527751</v>
      </c>
      <c r="I5122" s="46">
        <v>7656.807035805371</v>
      </c>
      <c r="J5122" s="110">
        <v>7317.90670679715</v>
      </c>
      <c r="K5122" s="46">
        <v>7340.6060039130034</v>
      </c>
      <c r="L5122" s="110">
        <f>$L$1*gp_need_index[[#This Row],[Normalised weighted population (base year)]]</f>
        <v>3110.5502937906031</v>
      </c>
      <c r="M5122" s="4">
        <f>$M$1*gp_need_index[[#This Row],[Normalised travel time adjusted wp (base year)]]</f>
        <v>4358.5112410049596</v>
      </c>
      <c r="N5122" s="115">
        <v>7469.0615347955627</v>
      </c>
      <c r="O5122" s="43">
        <f>gp_need_index[[#This Row],[Combined weighted population (base year)]]/gp_need_index[[#This Row],[Registered population (base year)]]</f>
        <v>0.8917838756036689</v>
      </c>
      <c r="P5122" s="77">
        <v>8446.5983771236133</v>
      </c>
      <c r="Q5122" s="4">
        <v>3183.1610853558964</v>
      </c>
      <c r="R5122" s="46">
        <v>7723.982364230711</v>
      </c>
      <c r="S5122" s="110">
        <v>7382.1087670183779</v>
      </c>
      <c r="T5122" s="46">
        <v>7404.9109025650978</v>
      </c>
      <c r="U5122" s="110">
        <f>$L$1*gp_need_index[[#This Row],[Normalised weighted population 2025/26]]</f>
        <v>3137.840029132215</v>
      </c>
      <c r="V5122" s="4">
        <f>$M$1*gp_need_index[[#This Row],[Normalised travel time adjusted wp 2025/26]]</f>
        <v>4396.6925060772755</v>
      </c>
      <c r="W5122" s="115">
        <v>7534.5325352094906</v>
      </c>
      <c r="X5122" s="43">
        <f>gp_need_index[[#This Row],[Combined weighted population 2025/26]]/gp_need_index[[#This Row],[Registered population 2025/26]]</f>
        <v>0.89201974556002084</v>
      </c>
    </row>
    <row r="5123" spans="1:24" ht="13">
      <c r="A5123" s="8" t="s">
        <v>3710</v>
      </c>
      <c r="B5123" s="3" t="s">
        <v>7952</v>
      </c>
      <c r="C5123" s="74" t="s">
        <v>6403</v>
      </c>
      <c r="D5123" s="74" t="s">
        <v>6798</v>
      </c>
      <c r="E5123" s="74" t="s">
        <v>6549</v>
      </c>
      <c r="F5123" s="41">
        <v>0.95573868749422208</v>
      </c>
      <c r="G5123" s="110">
        <v>7961.3333333333339</v>
      </c>
      <c r="H5123" s="4">
        <v>3611.665334521007</v>
      </c>
      <c r="I5123" s="46">
        <v>8852.441470343414</v>
      </c>
      <c r="J5123" s="110">
        <v>8460.6207919854369</v>
      </c>
      <c r="K5123" s="46">
        <v>8486.8646555432297</v>
      </c>
      <c r="L5123" s="110">
        <f>$L$1*gp_need_index[[#This Row],[Normalised weighted population (base year)]]</f>
        <v>3596.2724785377186</v>
      </c>
      <c r="M5123" s="4">
        <f>$M$1*gp_need_index[[#This Row],[Normalised travel time adjusted wp (base year)]]</f>
        <v>5039.1064419415525</v>
      </c>
      <c r="N5123" s="115">
        <v>8635.3789204792702</v>
      </c>
      <c r="O5123" s="43">
        <f>gp_need_index[[#This Row],[Combined weighted population (base year)]]/gp_need_index[[#This Row],[Registered population (base year)]]</f>
        <v>1.084664912135229</v>
      </c>
      <c r="P5123" s="77">
        <v>8031.3651960704947</v>
      </c>
      <c r="Q5123" s="4">
        <v>3681.8393925367982</v>
      </c>
      <c r="R5123" s="46">
        <v>8934.0318549114691</v>
      </c>
      <c r="S5123" s="110">
        <v>8538.5998790446574</v>
      </c>
      <c r="T5123" s="46">
        <v>8564.9742278880476</v>
      </c>
      <c r="U5123" s="110">
        <f>$L$1*gp_need_index[[#This Row],[Normalised weighted population 2025/26]]</f>
        <v>3629.4182785431067</v>
      </c>
      <c r="V5123" s="4">
        <f>$M$1*gp_need_index[[#This Row],[Normalised travel time adjusted wp 2025/26]]</f>
        <v>5085.4842817157487</v>
      </c>
      <c r="W5123" s="115">
        <v>8714.9025602588554</v>
      </c>
      <c r="X5123" s="43">
        <f>gp_need_index[[#This Row],[Combined weighted population 2025/26]]/gp_need_index[[#This Row],[Registered population 2025/26]]</f>
        <v>1.0851084899641714</v>
      </c>
    </row>
    <row r="5124" spans="1:24" ht="13">
      <c r="A5124" s="8" t="s">
        <v>3719</v>
      </c>
      <c r="B5124" s="3" t="s">
        <v>7526</v>
      </c>
      <c r="C5124" s="74" t="s">
        <v>6403</v>
      </c>
      <c r="D5124" s="74" t="s">
        <v>6798</v>
      </c>
      <c r="E5124" s="74" t="s">
        <v>6549</v>
      </c>
      <c r="F5124" s="41">
        <v>0.95573868749422208</v>
      </c>
      <c r="G5124" s="110">
        <v>5977.9166666666661</v>
      </c>
      <c r="H5124" s="4">
        <v>1889.8978218246236</v>
      </c>
      <c r="I5124" s="46">
        <v>4632.2702418525196</v>
      </c>
      <c r="J5124" s="110">
        <v>4427.23988106667</v>
      </c>
      <c r="K5124" s="46">
        <v>4440.9726652479912</v>
      </c>
      <c r="L5124" s="110">
        <f>$L$1*gp_need_index[[#This Row],[Normalised weighted population (base year)]]</f>
        <v>1881.8431095797155</v>
      </c>
      <c r="M5124" s="4">
        <f>$M$1*gp_need_index[[#This Row],[Normalised travel time adjusted wp (base year)]]</f>
        <v>2636.8435074925897</v>
      </c>
      <c r="N5124" s="115">
        <v>4518.6866170723051</v>
      </c>
      <c r="O5124" s="43">
        <f>gp_need_index[[#This Row],[Combined weighted population (base year)]]/gp_need_index[[#This Row],[Registered population (base year)]]</f>
        <v>0.75589655544528711</v>
      </c>
      <c r="P5124" s="77">
        <v>6029.0170128589507</v>
      </c>
      <c r="Q5124" s="4">
        <v>1925.4798172037497</v>
      </c>
      <c r="R5124" s="46">
        <v>4672.2021763787416</v>
      </c>
      <c r="S5124" s="110">
        <v>4465.4043757598665</v>
      </c>
      <c r="T5124" s="46">
        <v>4479.197284948892</v>
      </c>
      <c r="U5124" s="110">
        <f>$L$1*gp_need_index[[#This Row],[Normalised weighted population 2025/26]]</f>
        <v>1898.0653142260289</v>
      </c>
      <c r="V5124" s="4">
        <f>$M$1*gp_need_index[[#This Row],[Normalised travel time adjusted wp 2025/26]]</f>
        <v>2659.5395130486304</v>
      </c>
      <c r="W5124" s="115">
        <v>4557.6048272746593</v>
      </c>
      <c r="X5124" s="43">
        <f>gp_need_index[[#This Row],[Combined weighted population 2025/26]]/gp_need_index[[#This Row],[Registered population 2025/26]]</f>
        <v>0.75594492726658435</v>
      </c>
    </row>
    <row r="5125" spans="1:24" ht="13">
      <c r="A5125" s="8" t="s">
        <v>3727</v>
      </c>
      <c r="B5125" s="3" t="s">
        <v>7951</v>
      </c>
      <c r="C5125" s="74" t="s">
        <v>6403</v>
      </c>
      <c r="D5125" s="74" t="s">
        <v>6798</v>
      </c>
      <c r="E5125" s="74" t="s">
        <v>6549</v>
      </c>
      <c r="F5125" s="41">
        <v>0.95573868749422208</v>
      </c>
      <c r="G5125" s="110">
        <v>5142.333333333333</v>
      </c>
      <c r="H5125" s="4">
        <v>1443.5386328547663</v>
      </c>
      <c r="I5125" s="46">
        <v>3538.2130053368164</v>
      </c>
      <c r="J5125" s="110">
        <v>3381.6070537955961</v>
      </c>
      <c r="K5125" s="46">
        <v>3392.0964063274992</v>
      </c>
      <c r="L5125" s="110">
        <f>$L$1*gp_need_index[[#This Row],[Normalised weighted population (base year)]]</f>
        <v>1437.3862958512625</v>
      </c>
      <c r="M5125" s="4">
        <f>$M$1*gp_need_index[[#This Row],[Normalised travel time adjusted wp (base year)]]</f>
        <v>2014.0694528040153</v>
      </c>
      <c r="N5125" s="115">
        <v>3451.4557486552776</v>
      </c>
      <c r="O5125" s="43">
        <f>gp_need_index[[#This Row],[Combined weighted population (base year)]]/gp_need_index[[#This Row],[Registered population (base year)]]</f>
        <v>0.67118475698229296</v>
      </c>
      <c r="P5125" s="77">
        <v>5185.0404159735081</v>
      </c>
      <c r="Q5125" s="4">
        <v>1469.2446166626833</v>
      </c>
      <c r="R5125" s="46">
        <v>3565.1414438470542</v>
      </c>
      <c r="S5125" s="110">
        <v>3407.3436042736394</v>
      </c>
      <c r="T5125" s="46">
        <v>3417.8683355084349</v>
      </c>
      <c r="U5125" s="110">
        <f>$L$1*gp_need_index[[#This Row],[Normalised weighted population 2025/26]]</f>
        <v>1448.3258770536679</v>
      </c>
      <c r="V5125" s="4">
        <f>$M$1*gp_need_index[[#This Row],[Normalised travel time adjusted wp 2025/26]]</f>
        <v>2029.3716285341411</v>
      </c>
      <c r="W5125" s="115">
        <v>3477.6975055878092</v>
      </c>
      <c r="X5125" s="43">
        <f>gp_need_index[[#This Row],[Combined weighted population 2025/26]]/gp_need_index[[#This Row],[Registered population 2025/26]]</f>
        <v>0.67071753093266107</v>
      </c>
    </row>
    <row r="5126" spans="1:24" ht="13">
      <c r="A5126" s="8" t="s">
        <v>3707</v>
      </c>
      <c r="B5126" s="3" t="s">
        <v>7950</v>
      </c>
      <c r="C5126" s="74" t="s">
        <v>6403</v>
      </c>
      <c r="D5126" s="74" t="s">
        <v>6798</v>
      </c>
      <c r="E5126" s="74" t="s">
        <v>6549</v>
      </c>
      <c r="F5126" s="41">
        <v>0.95573868749422208</v>
      </c>
      <c r="G5126" s="110">
        <v>1937</v>
      </c>
      <c r="H5126" s="4">
        <v>1111.9107805859255</v>
      </c>
      <c r="I5126" s="46">
        <v>2725.3702083906392</v>
      </c>
      <c r="J5126" s="110">
        <v>2604.741745903124</v>
      </c>
      <c r="K5126" s="46">
        <v>2612.8213524312318</v>
      </c>
      <c r="L5126" s="110">
        <f>$L$1*gp_need_index[[#This Row],[Normalised weighted population (base year)]]</f>
        <v>1107.171835825947</v>
      </c>
      <c r="M5126" s="4">
        <f>$M$1*gp_need_index[[#This Row],[Normalised travel time adjusted wp (base year)]]</f>
        <v>1551.3720841629126</v>
      </c>
      <c r="N5126" s="115">
        <v>2658.5439199888597</v>
      </c>
      <c r="O5126" s="43">
        <f>gp_need_index[[#This Row],[Combined weighted population (base year)]]/gp_need_index[[#This Row],[Registered population (base year)]]</f>
        <v>1.372505895709272</v>
      </c>
      <c r="P5126" s="77">
        <v>1955.4740681300846</v>
      </c>
      <c r="Q5126" s="4">
        <v>1134.8827609309715</v>
      </c>
      <c r="R5126" s="46">
        <v>2753.8079901853953</v>
      </c>
      <c r="S5126" s="110">
        <v>2631.9208341508911</v>
      </c>
      <c r="T5126" s="46">
        <v>2640.0504103333328</v>
      </c>
      <c r="U5126" s="110">
        <f>$L$1*gp_need_index[[#This Row],[Normalised weighted population 2025/26]]</f>
        <v>1118.7245823040521</v>
      </c>
      <c r="V5126" s="4">
        <f>$M$1*gp_need_index[[#This Row],[Normalised travel time adjusted wp 2025/26]]</f>
        <v>1567.5394353168936</v>
      </c>
      <c r="W5126" s="115">
        <v>2686.2640176209457</v>
      </c>
      <c r="X5126" s="43">
        <f>gp_need_index[[#This Row],[Combined weighted population 2025/26]]/gp_need_index[[#This Row],[Registered population 2025/26]]</f>
        <v>1.3737149785830074</v>
      </c>
    </row>
    <row r="5127" spans="1:24" ht="13">
      <c r="A5127" s="8" t="s">
        <v>3747</v>
      </c>
      <c r="B5127" s="3" t="s">
        <v>7949</v>
      </c>
      <c r="C5127" s="74" t="s">
        <v>6403</v>
      </c>
      <c r="D5127" s="74" t="s">
        <v>6798</v>
      </c>
      <c r="E5127" s="74" t="s">
        <v>6549</v>
      </c>
      <c r="F5127" s="41">
        <v>0.95573868749422208</v>
      </c>
      <c r="G5127" s="110">
        <v>3599.666666666667</v>
      </c>
      <c r="H5127" s="4">
        <v>1457.8615294686044</v>
      </c>
      <c r="I5127" s="46">
        <v>3573.319415321117</v>
      </c>
      <c r="J5127" s="110">
        <v>3415.1596079966253</v>
      </c>
      <c r="K5127" s="46">
        <v>3425.7530366567603</v>
      </c>
      <c r="L5127" s="110">
        <f>$L$1*gp_need_index[[#This Row],[Normalised weighted population (base year)]]</f>
        <v>1451.6481485243087</v>
      </c>
      <c r="M5127" s="4">
        <f>$M$1*gp_need_index[[#This Row],[Normalised travel time adjusted wp (base year)]]</f>
        <v>2034.0531982258833</v>
      </c>
      <c r="N5127" s="115">
        <v>3485.701346750192</v>
      </c>
      <c r="O5127" s="43">
        <f>gp_need_index[[#This Row],[Combined weighted population (base year)]]/gp_need_index[[#This Row],[Registered population (base year)]]</f>
        <v>0.96834003521164691</v>
      </c>
      <c r="P5127" s="77">
        <v>3629.810393720792</v>
      </c>
      <c r="Q5127" s="4">
        <v>1485.3319388625498</v>
      </c>
      <c r="R5127" s="46">
        <v>3604.1775433806642</v>
      </c>
      <c r="S5127" s="110">
        <v>3444.6519148067855</v>
      </c>
      <c r="T5127" s="46">
        <v>3455.2918853560705</v>
      </c>
      <c r="U5127" s="110">
        <f>$L$1*gp_need_index[[#This Row],[Normalised weighted population 2025/26]]</f>
        <v>1464.1841519592388</v>
      </c>
      <c r="V5127" s="4">
        <f>$M$1*gp_need_index[[#This Row],[Normalised travel time adjusted wp 2025/26]]</f>
        <v>2051.5919959809539</v>
      </c>
      <c r="W5127" s="115">
        <v>3515.7761479401925</v>
      </c>
      <c r="X5127" s="43">
        <f>gp_need_index[[#This Row],[Combined weighted population 2025/26]]/gp_need_index[[#This Row],[Registered population 2025/26]]</f>
        <v>0.96858396626505139</v>
      </c>
    </row>
    <row r="5128" spans="1:24" ht="13">
      <c r="A5128" s="8" t="s">
        <v>3731</v>
      </c>
      <c r="B5128" s="3" t="s">
        <v>7948</v>
      </c>
      <c r="C5128" s="74" t="s">
        <v>6403</v>
      </c>
      <c r="D5128" s="74" t="s">
        <v>6798</v>
      </c>
      <c r="E5128" s="74" t="s">
        <v>6549</v>
      </c>
      <c r="F5128" s="41">
        <v>0.95573868749422208</v>
      </c>
      <c r="G5128" s="110">
        <v>4590.666666666667</v>
      </c>
      <c r="H5128" s="4">
        <v>2411.2148573941986</v>
      </c>
      <c r="I5128" s="46">
        <v>5910.0543434862466</v>
      </c>
      <c r="J5128" s="110">
        <v>5648.4675812630721</v>
      </c>
      <c r="K5128" s="46">
        <v>5665.988472005949</v>
      </c>
      <c r="L5128" s="110">
        <f>$L$1*gp_need_index[[#This Row],[Normalised weighted population (base year)]]</f>
        <v>2400.9383008456512</v>
      </c>
      <c r="M5128" s="4">
        <f>$M$1*gp_need_index[[#This Row],[Normalised travel time adjusted wp (base year)]]</f>
        <v>3364.2010528120313</v>
      </c>
      <c r="N5128" s="115">
        <v>5765.1393536576825</v>
      </c>
      <c r="O5128" s="43">
        <f>gp_need_index[[#This Row],[Combined weighted population (base year)]]/gp_need_index[[#This Row],[Registered population (base year)]]</f>
        <v>1.2558392434630443</v>
      </c>
      <c r="P5128" s="77">
        <v>4630.658165198849</v>
      </c>
      <c r="Q5128" s="4">
        <v>2458.8146265634141</v>
      </c>
      <c r="R5128" s="46">
        <v>5966.3461267669181</v>
      </c>
      <c r="S5128" s="110">
        <v>5702.2678163324499</v>
      </c>
      <c r="T5128" s="46">
        <v>5719.8811958931292</v>
      </c>
      <c r="U5128" s="110">
        <f>$L$1*gp_need_index[[#This Row],[Normalised weighted population 2025/26]]</f>
        <v>2423.8066351530042</v>
      </c>
      <c r="V5128" s="4">
        <f>$M$1*gp_need_index[[#This Row],[Normalised travel time adjusted wp 2025/26]]</f>
        <v>3396.2000516338508</v>
      </c>
      <c r="W5128" s="115">
        <v>5820.0066867868554</v>
      </c>
      <c r="X5128" s="43">
        <f>gp_need_index[[#This Row],[Combined weighted population 2025/26]]/gp_need_index[[#This Row],[Registered population 2025/26]]</f>
        <v>1.2568422196495546</v>
      </c>
    </row>
    <row r="5129" spans="1:24" ht="13">
      <c r="A5129" s="8" t="s">
        <v>3749</v>
      </c>
      <c r="B5129" s="3" t="s">
        <v>7947</v>
      </c>
      <c r="C5129" s="74" t="s">
        <v>6403</v>
      </c>
      <c r="D5129" s="74" t="s">
        <v>6798</v>
      </c>
      <c r="E5129" s="74" t="s">
        <v>6549</v>
      </c>
      <c r="F5129" s="41">
        <v>0.95573868749422208</v>
      </c>
      <c r="G5129" s="110">
        <v>3040.1666666666661</v>
      </c>
      <c r="H5129" s="4">
        <v>1158.0010818559367</v>
      </c>
      <c r="I5129" s="46">
        <v>2838.3407238045156</v>
      </c>
      <c r="J5129" s="110">
        <v>2712.7120380303281</v>
      </c>
      <c r="K5129" s="46">
        <v>2721.1265558710393</v>
      </c>
      <c r="L5129" s="110">
        <f>$L$1*gp_need_index[[#This Row],[Normalised weighted population (base year)]]</f>
        <v>1153.0657010189789</v>
      </c>
      <c r="M5129" s="4">
        <f>$M$1*gp_need_index[[#This Row],[Normalised travel time adjusted wp (base year)]]</f>
        <v>1615.6786886040306</v>
      </c>
      <c r="N5129" s="115">
        <v>2768.7443896230097</v>
      </c>
      <c r="O5129" s="43">
        <f>gp_need_index[[#This Row],[Combined weighted population (base year)]]/gp_need_index[[#This Row],[Registered population (base year)]]</f>
        <v>0.91072125090390121</v>
      </c>
      <c r="P5129" s="77">
        <v>3065.9810719308989</v>
      </c>
      <c r="Q5129" s="4">
        <v>1179.2441828110298</v>
      </c>
      <c r="R5129" s="46">
        <v>2861.4515655702889</v>
      </c>
      <c r="S5129" s="110">
        <v>2734.7999636064351</v>
      </c>
      <c r="T5129" s="46">
        <v>2743.2473167180456</v>
      </c>
      <c r="U5129" s="110">
        <f>$L$1*gp_need_index[[#This Row],[Normalised weighted population 2025/26]]</f>
        <v>1162.4543972872939</v>
      </c>
      <c r="V5129" s="4">
        <f>$M$1*gp_need_index[[#This Row],[Normalised travel time adjusted wp 2025/26]]</f>
        <v>1628.8129699916797</v>
      </c>
      <c r="W5129" s="115">
        <v>2791.2673672789733</v>
      </c>
      <c r="X5129" s="43">
        <f>gp_need_index[[#This Row],[Combined weighted population 2025/26]]/gp_need_index[[#This Row],[Registered population 2025/26]]</f>
        <v>0.91039941271427482</v>
      </c>
    </row>
    <row r="5130" spans="1:24" ht="13">
      <c r="A5130" s="8" t="s">
        <v>3713</v>
      </c>
      <c r="B5130" s="3" t="s">
        <v>7946</v>
      </c>
      <c r="C5130" s="74" t="s">
        <v>6403</v>
      </c>
      <c r="D5130" s="74" t="s">
        <v>6798</v>
      </c>
      <c r="E5130" s="74" t="s">
        <v>6549</v>
      </c>
      <c r="F5130" s="41">
        <v>0.95573868749422208</v>
      </c>
      <c r="G5130" s="110">
        <v>6989.0833333333339</v>
      </c>
      <c r="H5130" s="4">
        <v>1896.4496666089444</v>
      </c>
      <c r="I5130" s="46">
        <v>4648.3292664585933</v>
      </c>
      <c r="J5130" s="110">
        <v>4442.5881121661159</v>
      </c>
      <c r="K5130" s="46">
        <v>4456.3685047786303</v>
      </c>
      <c r="L5130" s="110">
        <f>$L$1*gp_need_index[[#This Row],[Normalised weighted population (base year)]]</f>
        <v>1888.3670305134444</v>
      </c>
      <c r="M5130" s="4">
        <f>$M$1*gp_need_index[[#This Row],[Normalised travel time adjusted wp (base year)]]</f>
        <v>2645.984842638929</v>
      </c>
      <c r="N5130" s="115">
        <v>4534.3518731523736</v>
      </c>
      <c r="O5130" s="43">
        <f>gp_need_index[[#This Row],[Combined weighted population (base year)]]/gp_need_index[[#This Row],[Registered population (base year)]]</f>
        <v>0.64877633544967128</v>
      </c>
      <c r="P5130" s="77">
        <v>7044.0871609598526</v>
      </c>
      <c r="Q5130" s="4">
        <v>1929.0741627892239</v>
      </c>
      <c r="R5130" s="46">
        <v>4680.9239033566428</v>
      </c>
      <c r="S5130" s="110">
        <v>4473.7400676544084</v>
      </c>
      <c r="T5130" s="46">
        <v>4487.5587244424532</v>
      </c>
      <c r="U5130" s="110">
        <f>$L$1*gp_need_index[[#This Row],[Normalised weighted population 2025/26]]</f>
        <v>1901.6084844125842</v>
      </c>
      <c r="V5130" s="4">
        <f>$M$1*gp_need_index[[#This Row],[Normalised travel time adjusted wp 2025/26]]</f>
        <v>2664.5041478491144</v>
      </c>
      <c r="W5130" s="115">
        <v>4566.1126322616983</v>
      </c>
      <c r="X5130" s="43">
        <f>gp_need_index[[#This Row],[Combined weighted population 2025/26]]/gp_need_index[[#This Row],[Registered population 2025/26]]</f>
        <v>0.6482192125004177</v>
      </c>
    </row>
    <row r="5131" spans="1:24" ht="13">
      <c r="A5131" s="8" t="s">
        <v>3751</v>
      </c>
      <c r="B5131" s="3" t="s">
        <v>7945</v>
      </c>
      <c r="C5131" s="74" t="s">
        <v>6403</v>
      </c>
      <c r="D5131" s="74" t="s">
        <v>6798</v>
      </c>
      <c r="E5131" s="74" t="s">
        <v>6549</v>
      </c>
      <c r="F5131" s="41">
        <v>0.95573868749422208</v>
      </c>
      <c r="G5131" s="110">
        <v>3967.2500000000005</v>
      </c>
      <c r="H5131" s="4">
        <v>2047.5045297952358</v>
      </c>
      <c r="I5131" s="46">
        <v>5018.5751811024875</v>
      </c>
      <c r="J5131" s="110">
        <v>4796.4464566779689</v>
      </c>
      <c r="K5131" s="46">
        <v>4811.3244767980241</v>
      </c>
      <c r="L5131" s="110">
        <f>$L$1*gp_need_index[[#This Row],[Normalised weighted population (base year)]]</f>
        <v>2038.7781004522335</v>
      </c>
      <c r="M5131" s="4">
        <f>$M$1*gp_need_index[[#This Row],[Normalised travel time adjusted wp (base year)]]</f>
        <v>2856.7412288669434</v>
      </c>
      <c r="N5131" s="115">
        <v>4895.5193293191769</v>
      </c>
      <c r="O5131" s="43">
        <f>gp_need_index[[#This Row],[Combined weighted population (base year)]]/gp_need_index[[#This Row],[Registered population (base year)]]</f>
        <v>1.2339830687048148</v>
      </c>
      <c r="P5131" s="77">
        <v>4008.3428135671429</v>
      </c>
      <c r="Q5131" s="4">
        <v>2092.1876119383132</v>
      </c>
      <c r="R5131" s="46">
        <v>5076.7208394251629</v>
      </c>
      <c r="S5131" s="110">
        <v>4852.0185118467707</v>
      </c>
      <c r="T5131" s="46">
        <v>4867.0056093380217</v>
      </c>
      <c r="U5131" s="110">
        <f>$L$1*gp_need_index[[#This Row],[Normalised weighted population 2025/26]]</f>
        <v>2062.3995648214504</v>
      </c>
      <c r="V5131" s="4">
        <f>$M$1*gp_need_index[[#This Row],[Normalised travel time adjusted wp 2025/26]]</f>
        <v>2889.8021017646438</v>
      </c>
      <c r="W5131" s="115">
        <v>4952.2016665860938</v>
      </c>
      <c r="X5131" s="43">
        <f>gp_need_index[[#This Row],[Combined weighted population 2025/26]]/gp_need_index[[#This Row],[Registered population 2025/26]]</f>
        <v>1.2354735851994114</v>
      </c>
    </row>
    <row r="5132" spans="1:24" ht="13">
      <c r="A5132" s="8" t="s">
        <v>3717</v>
      </c>
      <c r="B5132" s="3" t="s">
        <v>7944</v>
      </c>
      <c r="C5132" s="74" t="s">
        <v>6403</v>
      </c>
      <c r="D5132" s="74" t="s">
        <v>6798</v>
      </c>
      <c r="E5132" s="74" t="s">
        <v>6549</v>
      </c>
      <c r="F5132" s="41">
        <v>0.95573868749422208</v>
      </c>
      <c r="G5132" s="110">
        <v>1720.3333333333335</v>
      </c>
      <c r="H5132" s="4">
        <v>727.62293471696114</v>
      </c>
      <c r="I5132" s="46">
        <v>1783.4541258556749</v>
      </c>
      <c r="J5132" s="110">
        <v>1704.5161054514579</v>
      </c>
      <c r="K5132" s="46">
        <v>1709.803316544278</v>
      </c>
      <c r="L5132" s="110">
        <f>$L$1*gp_need_index[[#This Row],[Normalised weighted population (base year)]]</f>
        <v>724.52181819401483</v>
      </c>
      <c r="M5132" s="4">
        <f>$M$1*gp_need_index[[#This Row],[Normalised travel time adjusted wp (base year)]]</f>
        <v>1015.2018744901046</v>
      </c>
      <c r="N5132" s="115">
        <v>1739.7236926841194</v>
      </c>
      <c r="O5132" s="43">
        <f>gp_need_index[[#This Row],[Combined weighted population (base year)]]/gp_need_index[[#This Row],[Registered population (base year)]]</f>
        <v>1.0112712803821657</v>
      </c>
      <c r="P5132" s="77">
        <v>1735.0497734377836</v>
      </c>
      <c r="Q5132" s="4">
        <v>741.55429438301144</v>
      </c>
      <c r="R5132" s="46">
        <v>1799.3912775210786</v>
      </c>
      <c r="S5132" s="110">
        <v>1719.7478578665471</v>
      </c>
      <c r="T5132" s="46">
        <v>1725.0598798102569</v>
      </c>
      <c r="U5132" s="110">
        <f>$L$1*gp_need_index[[#This Row],[Normalised weighted population 2025/26]]</f>
        <v>730.99622868433914</v>
      </c>
      <c r="V5132" s="4">
        <f>$M$1*gp_need_index[[#This Row],[Normalised travel time adjusted wp 2025/26]]</f>
        <v>1024.2605138529073</v>
      </c>
      <c r="W5132" s="115">
        <v>1755.2567425372463</v>
      </c>
      <c r="X5132" s="43">
        <f>gp_need_index[[#This Row],[Combined weighted population 2025/26]]/gp_need_index[[#This Row],[Registered population 2025/26]]</f>
        <v>1.0116463339604518</v>
      </c>
    </row>
    <row r="5133" spans="1:24" ht="13">
      <c r="A5133" s="8" t="s">
        <v>3734</v>
      </c>
      <c r="B5133" s="3" t="s">
        <v>7943</v>
      </c>
      <c r="C5133" s="74" t="s">
        <v>6403</v>
      </c>
      <c r="D5133" s="74" t="s">
        <v>6798</v>
      </c>
      <c r="E5133" s="74" t="s">
        <v>6549</v>
      </c>
      <c r="F5133" s="41">
        <v>0.95573868749422208</v>
      </c>
      <c r="G5133" s="110">
        <v>4002.2499999999995</v>
      </c>
      <c r="H5133" s="4">
        <v>1668.5852503704102</v>
      </c>
      <c r="I5133" s="46">
        <v>4089.8178261417906</v>
      </c>
      <c r="J5133" s="110">
        <v>3908.7971212472276</v>
      </c>
      <c r="K5133" s="46">
        <v>3920.9217561702681</v>
      </c>
      <c r="L5133" s="110">
        <f>$L$1*gp_need_index[[#This Row],[Normalised weighted population (base year)]]</f>
        <v>1661.4737685259283</v>
      </c>
      <c r="M5133" s="4">
        <f>$M$1*gp_need_index[[#This Row],[Normalised travel time adjusted wp (base year)]]</f>
        <v>2328.0614080444188</v>
      </c>
      <c r="N5133" s="115">
        <v>3989.5351765703472</v>
      </c>
      <c r="O5133" s="43">
        <f>gp_need_index[[#This Row],[Combined weighted population (base year)]]/gp_need_index[[#This Row],[Registered population (base year)]]</f>
        <v>0.99682308115943474</v>
      </c>
      <c r="P5133" s="77">
        <v>4035.1085246270695</v>
      </c>
      <c r="Q5133" s="4">
        <v>1700.6979011345234</v>
      </c>
      <c r="R5133" s="46">
        <v>4126.7658918299894</v>
      </c>
      <c r="S5133" s="110">
        <v>3944.109817053517</v>
      </c>
      <c r="T5133" s="46">
        <v>3956.2925319792862</v>
      </c>
      <c r="U5133" s="110">
        <f>$L$1*gp_need_index[[#This Row],[Normalised weighted population 2025/26]]</f>
        <v>1676.4837871987227</v>
      </c>
      <c r="V5133" s="4">
        <f>$M$1*gp_need_index[[#This Row],[Normalised travel time adjusted wp 2025/26]]</f>
        <v>2349.0629335158164</v>
      </c>
      <c r="W5133" s="115">
        <v>4025.5467207145393</v>
      </c>
      <c r="X5133" s="43">
        <f>gp_need_index[[#This Row],[Combined weighted population 2025/26]]/gp_need_index[[#This Row],[Registered population 2025/26]]</f>
        <v>0.99763034777028359</v>
      </c>
    </row>
    <row r="5134" spans="1:24" ht="13">
      <c r="A5134" s="8" t="s">
        <v>3723</v>
      </c>
      <c r="B5134" s="3" t="s">
        <v>7942</v>
      </c>
      <c r="C5134" s="74" t="s">
        <v>6403</v>
      </c>
      <c r="D5134" s="74" t="s">
        <v>6798</v>
      </c>
      <c r="E5134" s="74" t="s">
        <v>6549</v>
      </c>
      <c r="F5134" s="41">
        <v>0.95573868749422208</v>
      </c>
      <c r="G5134" s="110">
        <v>4131.5</v>
      </c>
      <c r="H5134" s="4">
        <v>1864.9093708501318</v>
      </c>
      <c r="I5134" s="46">
        <v>4571.0218206403224</v>
      </c>
      <c r="J5134" s="110">
        <v>4368.702395366231</v>
      </c>
      <c r="K5134" s="46">
        <v>4382.2536030621486</v>
      </c>
      <c r="L5134" s="110">
        <f>$L$1*gp_need_index[[#This Row],[Normalised weighted population (base year)]]</f>
        <v>1856.9611589565768</v>
      </c>
      <c r="M5134" s="4">
        <f>$M$1*gp_need_index[[#This Row],[Normalised travel time adjusted wp (base year)]]</f>
        <v>2601.9788529311218</v>
      </c>
      <c r="N5134" s="115">
        <v>4458.9400118876983</v>
      </c>
      <c r="O5134" s="43">
        <f>gp_need_index[[#This Row],[Combined weighted population (base year)]]/gp_need_index[[#This Row],[Registered population (base year)]]</f>
        <v>1.0792545109252567</v>
      </c>
      <c r="P5134" s="77">
        <v>4166.1158751373796</v>
      </c>
      <c r="Q5134" s="4">
        <v>1899.6773022752154</v>
      </c>
      <c r="R5134" s="46">
        <v>4609.5920335312221</v>
      </c>
      <c r="S5134" s="110">
        <v>4405.5654400109524</v>
      </c>
      <c r="T5134" s="46">
        <v>4419.1735164418888</v>
      </c>
      <c r="U5134" s="110">
        <f>$L$1*gp_need_index[[#This Row],[Normalised weighted population 2025/26]]</f>
        <v>1872.6301690907383</v>
      </c>
      <c r="V5134" s="4">
        <f>$M$1*gp_need_index[[#This Row],[Normalised travel time adjusted wp 2025/26]]</f>
        <v>2623.9001844120307</v>
      </c>
      <c r="W5134" s="115">
        <v>4496.5303535027688</v>
      </c>
      <c r="X5134" s="43">
        <f>gp_need_index[[#This Row],[Combined weighted population 2025/26]]/gp_need_index[[#This Row],[Registered population 2025/26]]</f>
        <v>1.0793099587885306</v>
      </c>
    </row>
    <row r="5135" spans="1:24" ht="13">
      <c r="A5135" s="8" t="s">
        <v>918</v>
      </c>
      <c r="B5135" s="3" t="s">
        <v>7941</v>
      </c>
      <c r="C5135" s="74" t="s">
        <v>6431</v>
      </c>
      <c r="D5135" s="74" t="s">
        <v>6798</v>
      </c>
      <c r="E5135" s="74" t="s">
        <v>6549</v>
      </c>
      <c r="F5135" s="41">
        <v>0.96024992482653937</v>
      </c>
      <c r="G5135" s="110">
        <v>1644.3333333333335</v>
      </c>
      <c r="H5135" s="4">
        <v>573.72276888040619</v>
      </c>
      <c r="I5135" s="46">
        <v>1406.2341776721498</v>
      </c>
      <c r="J5135" s="110">
        <v>1350.3362633981924</v>
      </c>
      <c r="K5135" s="46">
        <v>1354.5248497354187</v>
      </c>
      <c r="L5135" s="110">
        <f>$L$1*gp_need_index[[#This Row],[Normalised weighted population (base year)]]</f>
        <v>571.27757223627123</v>
      </c>
      <c r="M5135" s="4">
        <f>$M$1*gp_need_index[[#This Row],[Normalised travel time adjusted wp (base year)]]</f>
        <v>804.25400581986389</v>
      </c>
      <c r="N5135" s="115">
        <v>1375.531578056135</v>
      </c>
      <c r="O5135" s="43">
        <f>gp_need_index[[#This Row],[Combined weighted population (base year)]]/gp_need_index[[#This Row],[Registered population (base year)]]</f>
        <v>0.83652842776574188</v>
      </c>
      <c r="P5135" s="77">
        <v>1660.3353485416621</v>
      </c>
      <c r="Q5135" s="4">
        <v>585.12364605632547</v>
      </c>
      <c r="R5135" s="46">
        <v>1419.8102458041722</v>
      </c>
      <c r="S5135" s="110">
        <v>1363.3726818014068</v>
      </c>
      <c r="T5135" s="46">
        <v>1367.5839186813107</v>
      </c>
      <c r="U5135" s="110">
        <f>$L$1*gp_need_index[[#This Row],[Normalised weighted population 2025/26]]</f>
        <v>576.7928010410601</v>
      </c>
      <c r="V5135" s="4">
        <f>$M$1*gp_need_index[[#This Row],[Normalised travel time adjusted wp 2025/26]]</f>
        <v>812.00787501913544</v>
      </c>
      <c r="W5135" s="115">
        <v>1388.8006760601957</v>
      </c>
      <c r="X5135" s="43">
        <f>gp_need_index[[#This Row],[Combined weighted population 2025/26]]/gp_need_index[[#This Row],[Registered population 2025/26]]</f>
        <v>0.83645793440465743</v>
      </c>
    </row>
    <row r="5136" spans="1:24" ht="13">
      <c r="A5136" s="8" t="s">
        <v>3753</v>
      </c>
      <c r="B5136" s="3" t="s">
        <v>7940</v>
      </c>
      <c r="C5136" s="74" t="s">
        <v>6403</v>
      </c>
      <c r="D5136" s="74" t="s">
        <v>6798</v>
      </c>
      <c r="E5136" s="74" t="s">
        <v>6549</v>
      </c>
      <c r="F5136" s="41">
        <v>0.95573868749422208</v>
      </c>
      <c r="G5136" s="110">
        <v>5515.4166666666661</v>
      </c>
      <c r="H5136" s="4">
        <v>3145.8951680925875</v>
      </c>
      <c r="I5136" s="46">
        <v>7710.8065858680147</v>
      </c>
      <c r="J5136" s="110">
        <v>7369.5161658993002</v>
      </c>
      <c r="K5136" s="46">
        <v>7392.375549566279</v>
      </c>
      <c r="L5136" s="110">
        <f>$L$1*gp_need_index[[#This Row],[Normalised weighted population (base year)]]</f>
        <v>3132.4874166051718</v>
      </c>
      <c r="M5136" s="4">
        <f>$M$1*gp_need_index[[#This Row],[Normalised travel time adjusted wp (base year)]]</f>
        <v>4389.2495951069568</v>
      </c>
      <c r="N5136" s="115">
        <v>7521.7370117121282</v>
      </c>
      <c r="O5136" s="43">
        <f>gp_need_index[[#This Row],[Combined weighted population (base year)]]/gp_need_index[[#This Row],[Registered population (base year)]]</f>
        <v>1.3637658705227098</v>
      </c>
      <c r="P5136" s="77">
        <v>5564.6218462853058</v>
      </c>
      <c r="Q5136" s="4">
        <v>3205.0547060074086</v>
      </c>
      <c r="R5136" s="46">
        <v>7777.1075235509252</v>
      </c>
      <c r="S5136" s="110">
        <v>7432.8825370600007</v>
      </c>
      <c r="T5136" s="46">
        <v>7455.8415045396068</v>
      </c>
      <c r="U5136" s="110">
        <f>$L$1*gp_need_index[[#This Row],[Normalised weighted population 2025/26]]</f>
        <v>3159.4219338554785</v>
      </c>
      <c r="V5136" s="4">
        <f>$M$1*gp_need_index[[#This Row],[Normalised travel time adjusted wp 2025/26]]</f>
        <v>4426.932734349808</v>
      </c>
      <c r="W5136" s="115">
        <v>7586.3546682052865</v>
      </c>
      <c r="X5136" s="43">
        <f>gp_need_index[[#This Row],[Combined weighted population 2025/26]]/gp_need_index[[#This Row],[Registered population 2025/26]]</f>
        <v>1.3633189959295438</v>
      </c>
    </row>
    <row r="5137" spans="1:24" ht="13">
      <c r="A5137" s="8" t="s">
        <v>3741</v>
      </c>
      <c r="B5137" s="3" t="s">
        <v>7939</v>
      </c>
      <c r="C5137" s="74" t="s">
        <v>6403</v>
      </c>
      <c r="D5137" s="74" t="s">
        <v>6798</v>
      </c>
      <c r="E5137" s="74" t="s">
        <v>6549</v>
      </c>
      <c r="F5137" s="41">
        <v>0.95573868749422208</v>
      </c>
      <c r="G5137" s="110">
        <v>9149.2500000000018</v>
      </c>
      <c r="H5137" s="4">
        <v>5688.4647167042513</v>
      </c>
      <c r="I5137" s="46">
        <v>13942.820360296902</v>
      </c>
      <c r="J5137" s="110">
        <v>13325.692831117878</v>
      </c>
      <c r="K5137" s="46">
        <v>13367.027583386198</v>
      </c>
      <c r="L5137" s="110">
        <f>$L$1*gp_need_index[[#This Row],[Normalised weighted population (base year)]]</f>
        <v>5664.2205772173193</v>
      </c>
      <c r="M5137" s="4">
        <f>$M$1*gp_need_index[[#This Row],[Normalised travel time adjusted wp (base year)]]</f>
        <v>7936.7207489348548</v>
      </c>
      <c r="N5137" s="115">
        <v>13600.941326152173</v>
      </c>
      <c r="O5137" s="43">
        <f>gp_need_index[[#This Row],[Combined weighted population (base year)]]/gp_need_index[[#This Row],[Registered population (base year)]]</f>
        <v>1.4865635244585262</v>
      </c>
      <c r="P5137" s="77">
        <v>9233.6425924013311</v>
      </c>
      <c r="Q5137" s="4">
        <v>5800.493102899447</v>
      </c>
      <c r="R5137" s="46">
        <v>14074.973031290363</v>
      </c>
      <c r="S5137" s="110">
        <v>13451.996251442024</v>
      </c>
      <c r="T5137" s="46">
        <v>13493.547284023631</v>
      </c>
      <c r="U5137" s="110">
        <f>$L$1*gp_need_index[[#This Row],[Normalised weighted population 2025/26]]</f>
        <v>5717.9071240587973</v>
      </c>
      <c r="V5137" s="4">
        <f>$M$1*gp_need_index[[#This Row],[Normalised travel time adjusted wp 2025/26]]</f>
        <v>8011.842276659253</v>
      </c>
      <c r="W5137" s="115">
        <v>13729.74940071805</v>
      </c>
      <c r="X5137" s="43">
        <f>gp_need_index[[#This Row],[Combined weighted population 2025/26]]/gp_need_index[[#This Row],[Registered population 2025/26]]</f>
        <v>1.4869266666241461</v>
      </c>
    </row>
    <row r="5138" spans="1:24" ht="13">
      <c r="A5138" s="8" t="s">
        <v>3720</v>
      </c>
      <c r="B5138" s="3" t="s">
        <v>7897</v>
      </c>
      <c r="C5138" s="74" t="s">
        <v>6403</v>
      </c>
      <c r="D5138" s="74" t="s">
        <v>6798</v>
      </c>
      <c r="E5138" s="74" t="s">
        <v>6549</v>
      </c>
      <c r="F5138" s="41">
        <v>0.95573868749422208</v>
      </c>
      <c r="G5138" s="110">
        <v>3215.583333333333</v>
      </c>
      <c r="H5138" s="4">
        <v>1190.6365114102762</v>
      </c>
      <c r="I5138" s="46">
        <v>2918.332418280721</v>
      </c>
      <c r="J5138" s="110">
        <v>2789.1631951194554</v>
      </c>
      <c r="K5138" s="46">
        <v>2797.8148555747348</v>
      </c>
      <c r="L5138" s="110">
        <f>$L$1*gp_need_index[[#This Row],[Normalised weighted population (base year)]]</f>
        <v>1185.5620389298372</v>
      </c>
      <c r="M5138" s="4">
        <f>$M$1*gp_need_index[[#This Row],[Normalised travel time adjusted wp (base year)]]</f>
        <v>1661.2126426309787</v>
      </c>
      <c r="N5138" s="115">
        <v>2846.7746815608161</v>
      </c>
      <c r="O5138" s="43">
        <f>gp_need_index[[#This Row],[Combined weighted population (base year)]]/gp_need_index[[#This Row],[Registered population (base year)]]</f>
        <v>0.88530583301966459</v>
      </c>
      <c r="P5138" s="77">
        <v>3244.1508439026711</v>
      </c>
      <c r="Q5138" s="4">
        <v>1213.5541220541302</v>
      </c>
      <c r="R5138" s="46">
        <v>2944.7050857426448</v>
      </c>
      <c r="S5138" s="110">
        <v>2814.368573705236</v>
      </c>
      <c r="T5138" s="46">
        <v>2823.0617013360247</v>
      </c>
      <c r="U5138" s="110">
        <f>$L$1*gp_need_index[[#This Row],[Normalised weighted population 2025/26]]</f>
        <v>1196.2758401446408</v>
      </c>
      <c r="V5138" s="4">
        <f>$M$1*gp_need_index[[#This Row],[Normalised travel time adjusted wp 2025/26]]</f>
        <v>1676.2030481903894</v>
      </c>
      <c r="W5138" s="115">
        <v>2872.4788883350302</v>
      </c>
      <c r="X5138" s="43">
        <f>gp_need_index[[#This Row],[Combined weighted population 2025/26]]/gp_need_index[[#This Row],[Registered population 2025/26]]</f>
        <v>0.88543320780962076</v>
      </c>
    </row>
    <row r="5139" spans="1:24" ht="13">
      <c r="A5139" s="8" t="s">
        <v>3750</v>
      </c>
      <c r="B5139" s="3" t="s">
        <v>12855</v>
      </c>
      <c r="C5139" s="74" t="s">
        <v>6403</v>
      </c>
      <c r="D5139" s="74" t="s">
        <v>6798</v>
      </c>
      <c r="E5139" s="74" t="s">
        <v>6549</v>
      </c>
      <c r="F5139" s="41">
        <v>0.95573868749422208</v>
      </c>
      <c r="G5139" s="110">
        <v>3332.1666666666661</v>
      </c>
      <c r="H5139" s="4">
        <v>866.54249530222501</v>
      </c>
      <c r="I5139" s="46">
        <v>2123.9555747059935</v>
      </c>
      <c r="J5139" s="110">
        <v>2029.9465132655423</v>
      </c>
      <c r="K5139" s="46">
        <v>2036.2431717062827</v>
      </c>
      <c r="L5139" s="110">
        <f>$L$1*gp_need_index[[#This Row],[Normalised weighted population (base year)]]</f>
        <v>862.84930598424091</v>
      </c>
      <c r="M5139" s="4">
        <f>$M$1*gp_need_index[[#This Row],[Normalised travel time adjusted wp (base year)]]</f>
        <v>1209.0267136760235</v>
      </c>
      <c r="N5139" s="115">
        <v>2071.8760196602643</v>
      </c>
      <c r="O5139" s="43">
        <f>gp_need_index[[#This Row],[Combined weighted population (base year)]]/gp_need_index[[#This Row],[Registered population (base year)]]</f>
        <v>0.62178042904824626</v>
      </c>
      <c r="P5139" s="77">
        <v>3359.1294290324176</v>
      </c>
      <c r="Q5139" s="4">
        <v>881.65428186040231</v>
      </c>
      <c r="R5139" s="46">
        <v>2139.3457452615394</v>
      </c>
      <c r="S5139" s="110">
        <v>2044.6554946726121</v>
      </c>
      <c r="T5139" s="46">
        <v>2050.9711035598953</v>
      </c>
      <c r="U5139" s="110">
        <f>$L$1*gp_need_index[[#This Row],[Normalised weighted population 2025/26]]</f>
        <v>869.10150736781748</v>
      </c>
      <c r="V5139" s="4">
        <f>$M$1*gp_need_index[[#This Row],[Normalised travel time adjusted wp 2025/26]]</f>
        <v>1217.7714762346607</v>
      </c>
      <c r="W5139" s="115">
        <v>2086.8729836024781</v>
      </c>
      <c r="X5139" s="43">
        <f>gp_need_index[[#This Row],[Combined weighted population 2025/26]]/gp_need_index[[#This Row],[Registered population 2025/26]]</f>
        <v>0.62125411589263846</v>
      </c>
    </row>
    <row r="5140" spans="1:24" ht="13">
      <c r="A5140" s="8" t="s">
        <v>3752</v>
      </c>
      <c r="B5140" s="3" t="s">
        <v>7937</v>
      </c>
      <c r="C5140" s="74" t="s">
        <v>6403</v>
      </c>
      <c r="D5140" s="74" t="s">
        <v>6798</v>
      </c>
      <c r="E5140" s="74" t="s">
        <v>6549</v>
      </c>
      <c r="F5140" s="41">
        <v>0.95573868749422208</v>
      </c>
      <c r="G5140" s="110">
        <v>5132.25</v>
      </c>
      <c r="H5140" s="4">
        <v>2002.66194260987</v>
      </c>
      <c r="I5140" s="46">
        <v>4908.6628991856278</v>
      </c>
      <c r="J5140" s="110">
        <v>4691.3990366192547</v>
      </c>
      <c r="K5140" s="46">
        <v>4705.9512118365665</v>
      </c>
      <c r="L5140" s="110">
        <f>$L$1*gp_need_index[[#This Row],[Normalised weighted population (base year)]]</f>
        <v>1994.1266316077242</v>
      </c>
      <c r="M5140" s="4">
        <f>$M$1*gp_need_index[[#This Row],[Normalised travel time adjusted wp (base year)]]</f>
        <v>2794.1754734523238</v>
      </c>
      <c r="N5140" s="115">
        <v>4788.3021050600482</v>
      </c>
      <c r="O5140" s="43">
        <f>gp_need_index[[#This Row],[Combined weighted population (base year)]]/gp_need_index[[#This Row],[Registered population (base year)]]</f>
        <v>0.93298302012958223</v>
      </c>
      <c r="P5140" s="77">
        <v>5173.2233444880221</v>
      </c>
      <c r="Q5140" s="4">
        <v>2039.0511965634025</v>
      </c>
      <c r="R5140" s="46">
        <v>4947.7846265698336</v>
      </c>
      <c r="S5140" s="110">
        <v>4728.7891850019423</v>
      </c>
      <c r="T5140" s="46">
        <v>4743.3956471080037</v>
      </c>
      <c r="U5140" s="110">
        <f>$L$1*gp_need_index[[#This Row],[Normalised weighted population 2025/26]]</f>
        <v>2010.0196925193393</v>
      </c>
      <c r="V5140" s="4">
        <f>$M$1*gp_need_index[[#This Row],[Normalised travel time adjusted wp 2025/26]]</f>
        <v>2816.4082416947067</v>
      </c>
      <c r="W5140" s="115">
        <v>4826.4279342140462</v>
      </c>
      <c r="X5140" s="43">
        <f>gp_need_index[[#This Row],[Combined weighted population 2025/26]]/gp_need_index[[#This Row],[Registered population 2025/26]]</f>
        <v>0.93296337946756536</v>
      </c>
    </row>
    <row r="5141" spans="1:24" ht="13">
      <c r="A5141" s="8" t="s">
        <v>3704</v>
      </c>
      <c r="B5141" s="3" t="s">
        <v>7936</v>
      </c>
      <c r="C5141" s="74" t="s">
        <v>6403</v>
      </c>
      <c r="D5141" s="74" t="s">
        <v>6798</v>
      </c>
      <c r="E5141" s="74" t="s">
        <v>6533</v>
      </c>
      <c r="F5141" s="41">
        <v>0.95573868749422208</v>
      </c>
      <c r="G5141" s="110">
        <v>3430.3333333333339</v>
      </c>
      <c r="H5141" s="4">
        <v>1288.5723650240236</v>
      </c>
      <c r="I5141" s="46">
        <v>3158.3799674478978</v>
      </c>
      <c r="J5141" s="110">
        <v>3018.5859246966979</v>
      </c>
      <c r="K5141" s="46">
        <v>3027.9492278269195</v>
      </c>
      <c r="L5141" s="110">
        <f>$L$1*gp_need_index[[#This Row],[Normalised weighted population (base year)]]</f>
        <v>1283.0804916078257</v>
      </c>
      <c r="M5141" s="4">
        <f>$M$1*gp_need_index[[#This Row],[Normalised travel time adjusted wp (base year)]]</f>
        <v>1797.8557546394536</v>
      </c>
      <c r="N5141" s="115">
        <v>3080.9362462472791</v>
      </c>
      <c r="O5141" s="43">
        <f>gp_need_index[[#This Row],[Combined weighted population (base year)]]/gp_need_index[[#This Row],[Registered population (base year)]]</f>
        <v>0.89814485849206449</v>
      </c>
      <c r="P5141" s="77">
        <v>3458.3895461673237</v>
      </c>
      <c r="Q5141" s="4">
        <v>1311.8810173129229</v>
      </c>
      <c r="R5141" s="46">
        <v>3183.2965941656507</v>
      </c>
      <c r="S5141" s="110">
        <v>3042.3997088127062</v>
      </c>
      <c r="T5141" s="46">
        <v>3051.7971876005549</v>
      </c>
      <c r="U5141" s="110">
        <f>$L$1*gp_need_index[[#This Row],[Normalised weighted population 2025/26]]</f>
        <v>1293.2027815120566</v>
      </c>
      <c r="V5141" s="4">
        <f>$M$1*gp_need_index[[#This Row],[Normalised travel time adjusted wp 2025/26]]</f>
        <v>1812.0155666077048</v>
      </c>
      <c r="W5141" s="115">
        <v>3105.2183481197617</v>
      </c>
      <c r="X5141" s="43">
        <f>gp_need_index[[#This Row],[Combined weighted population 2025/26]]/gp_need_index[[#This Row],[Registered population 2025/26]]</f>
        <v>0.8978798676861155</v>
      </c>
    </row>
    <row r="5142" spans="1:24" ht="13">
      <c r="A5142" s="8" t="s">
        <v>3682</v>
      </c>
      <c r="B5142" s="3" t="s">
        <v>7935</v>
      </c>
      <c r="C5142" s="74" t="s">
        <v>6403</v>
      </c>
      <c r="D5142" s="74" t="s">
        <v>6798</v>
      </c>
      <c r="E5142" s="74" t="s">
        <v>6533</v>
      </c>
      <c r="F5142" s="41">
        <v>0.95573868749422208</v>
      </c>
      <c r="G5142" s="110">
        <v>2890.75</v>
      </c>
      <c r="H5142" s="4">
        <v>1621.0570070430617</v>
      </c>
      <c r="I5142" s="46">
        <v>3973.3228153161567</v>
      </c>
      <c r="J5142" s="110">
        <v>3797.4583325011108</v>
      </c>
      <c r="K5142" s="46">
        <v>3809.2376074260633</v>
      </c>
      <c r="L5142" s="110">
        <f>$L$1*gp_need_index[[#This Row],[Normalised weighted population (base year)]]</f>
        <v>1614.1480897600536</v>
      </c>
      <c r="M5142" s="4">
        <f>$M$1*gp_need_index[[#This Row],[Normalised travel time adjusted wp (base year)]]</f>
        <v>2261.7485426646117</v>
      </c>
      <c r="N5142" s="115">
        <v>3875.8966324246653</v>
      </c>
      <c r="O5142" s="43">
        <f>gp_need_index[[#This Row],[Combined weighted population (base year)]]/gp_need_index[[#This Row],[Registered population (base year)]]</f>
        <v>1.3407927466659744</v>
      </c>
      <c r="P5142" s="77">
        <v>2918.0051448500808</v>
      </c>
      <c r="Q5142" s="4">
        <v>1654.997420115973</v>
      </c>
      <c r="R5142" s="46">
        <v>4015.8730717813692</v>
      </c>
      <c r="S5142" s="110">
        <v>3838.1252587677159</v>
      </c>
      <c r="T5142" s="46">
        <v>3849.9806045988043</v>
      </c>
      <c r="U5142" s="110">
        <f>$L$1*gp_need_index[[#This Row],[Normalised weighted population 2025/26]]</f>
        <v>1631.4339782681229</v>
      </c>
      <c r="V5142" s="4">
        <f>$M$1*gp_need_index[[#This Row],[Normalised travel time adjusted wp 2025/26]]</f>
        <v>2285.9398439107167</v>
      </c>
      <c r="W5142" s="115">
        <v>3917.3738221788399</v>
      </c>
      <c r="X5142" s="43">
        <f>gp_need_index[[#This Row],[Combined weighted population 2025/26]]/gp_need_index[[#This Row],[Registered population 2025/26]]</f>
        <v>1.3424835213510578</v>
      </c>
    </row>
    <row r="5143" spans="1:24" ht="13">
      <c r="A5143" s="8" t="s">
        <v>3703</v>
      </c>
      <c r="B5143" s="3" t="s">
        <v>7934</v>
      </c>
      <c r="C5143" s="74" t="s">
        <v>6403</v>
      </c>
      <c r="D5143" s="74" t="s">
        <v>6798</v>
      </c>
      <c r="E5143" s="74" t="s">
        <v>6533</v>
      </c>
      <c r="F5143" s="41">
        <v>0.95573868749422208</v>
      </c>
      <c r="G5143" s="110">
        <v>4669.1666666666679</v>
      </c>
      <c r="H5143" s="4">
        <v>2085.6706561870024</v>
      </c>
      <c r="I5143" s="46">
        <v>5112.1229959577231</v>
      </c>
      <c r="J5143" s="110">
        <v>4885.8537224656648</v>
      </c>
      <c r="K5143" s="46">
        <v>4901.0090735454796</v>
      </c>
      <c r="L5143" s="110">
        <f>$L$1*gp_need_index[[#This Row],[Normalised weighted population (base year)]]</f>
        <v>2076.7815634650397</v>
      </c>
      <c r="M5143" s="4">
        <f>$M$1*gp_need_index[[#This Row],[Normalised travel time adjusted wp (base year)]]</f>
        <v>2909.9917810502934</v>
      </c>
      <c r="N5143" s="115">
        <v>4986.7733445153335</v>
      </c>
      <c r="O5143" s="43">
        <f>gp_need_index[[#This Row],[Combined weighted population (base year)]]/gp_need_index[[#This Row],[Registered population (base year)]]</f>
        <v>1.0680221333961091</v>
      </c>
      <c r="P5143" s="77">
        <v>4711.6127382208033</v>
      </c>
      <c r="Q5143" s="4">
        <v>2126.4402059394183</v>
      </c>
      <c r="R5143" s="46">
        <v>5159.835210611348</v>
      </c>
      <c r="S5143" s="110">
        <v>4931.454131876163</v>
      </c>
      <c r="T5143" s="46">
        <v>4946.6865931018583</v>
      </c>
      <c r="U5143" s="110">
        <f>$L$1*gp_need_index[[#This Row],[Normalised weighted population 2025/26]]</f>
        <v>2096.164478904102</v>
      </c>
      <c r="V5143" s="4">
        <f>$M$1*gp_need_index[[#This Row],[Normalised travel time adjusted wp 2025/26]]</f>
        <v>2937.1129727259636</v>
      </c>
      <c r="W5143" s="115">
        <v>5033.2774516300651</v>
      </c>
      <c r="X5143" s="43">
        <f>gp_need_index[[#This Row],[Combined weighted population 2025/26]]/gp_need_index[[#This Row],[Registered population 2025/26]]</f>
        <v>1.0682706179987806</v>
      </c>
    </row>
    <row r="5144" spans="1:24" ht="13">
      <c r="A5144" s="8" t="s">
        <v>3685</v>
      </c>
      <c r="B5144" s="3" t="s">
        <v>7933</v>
      </c>
      <c r="C5144" s="74" t="s">
        <v>6403</v>
      </c>
      <c r="D5144" s="74" t="s">
        <v>6798</v>
      </c>
      <c r="E5144" s="74" t="s">
        <v>6533</v>
      </c>
      <c r="F5144" s="41">
        <v>0.95573868749422208</v>
      </c>
      <c r="G5144" s="110">
        <v>6424.833333333333</v>
      </c>
      <c r="H5144" s="4">
        <v>2542.8587999115257</v>
      </c>
      <c r="I5144" s="46">
        <v>6232.7227493656765</v>
      </c>
      <c r="J5144" s="110">
        <v>5956.8542599941311</v>
      </c>
      <c r="K5144" s="46">
        <v>5975.331730415809</v>
      </c>
      <c r="L5144" s="110">
        <f>$L$1*gp_need_index[[#This Row],[Normalised weighted population (base year)]]</f>
        <v>2532.0211791279085</v>
      </c>
      <c r="M5144" s="4">
        <f>$M$1*gp_need_index[[#This Row],[Normalised travel time adjusted wp (base year)]]</f>
        <v>3547.8747261286162</v>
      </c>
      <c r="N5144" s="115">
        <v>6079.8959052565242</v>
      </c>
      <c r="O5144" s="43">
        <f>gp_need_index[[#This Row],[Combined weighted population (base year)]]/gp_need_index[[#This Row],[Registered population (base year)]]</f>
        <v>0.94631184807748958</v>
      </c>
      <c r="P5144" s="77">
        <v>6480.1380934281724</v>
      </c>
      <c r="Q5144" s="4">
        <v>2591.4681601653251</v>
      </c>
      <c r="R5144" s="46">
        <v>6288.2316759487594</v>
      </c>
      <c r="S5144" s="110">
        <v>6009.9062886308593</v>
      </c>
      <c r="T5144" s="46">
        <v>6028.4699134894772</v>
      </c>
      <c r="U5144" s="110">
        <f>$L$1*gp_need_index[[#This Row],[Normalised weighted population 2025/26]]</f>
        <v>2554.5714807201502</v>
      </c>
      <c r="V5144" s="4">
        <f>$M$1*gp_need_index[[#This Row],[Normalised travel time adjusted wp 2025/26]]</f>
        <v>3579.4257136260658</v>
      </c>
      <c r="W5144" s="115">
        <v>6133.997194346216</v>
      </c>
      <c r="X5144" s="43">
        <f>gp_need_index[[#This Row],[Combined weighted population 2025/26]]/gp_need_index[[#This Row],[Registered population 2025/26]]</f>
        <v>0.94658433291213429</v>
      </c>
    </row>
    <row r="5145" spans="1:24" ht="13">
      <c r="A5145" s="8" t="s">
        <v>3693</v>
      </c>
      <c r="B5145" s="3" t="s">
        <v>7932</v>
      </c>
      <c r="C5145" s="74" t="s">
        <v>6403</v>
      </c>
      <c r="D5145" s="74" t="s">
        <v>6798</v>
      </c>
      <c r="E5145" s="74" t="s">
        <v>6533</v>
      </c>
      <c r="F5145" s="41">
        <v>0.95573868749422208</v>
      </c>
      <c r="G5145" s="110">
        <v>12821.583333333334</v>
      </c>
      <c r="H5145" s="4">
        <v>7168.3720785058913</v>
      </c>
      <c r="I5145" s="46">
        <v>17570.175635067073</v>
      </c>
      <c r="J5145" s="110">
        <v>16792.496600501963</v>
      </c>
      <c r="K5145" s="46">
        <v>16844.584975624006</v>
      </c>
      <c r="L5145" s="110">
        <f>$L$1*gp_need_index[[#This Row],[Normalised weighted population (base year)]]</f>
        <v>7137.820599113712</v>
      </c>
      <c r="M5145" s="4">
        <f>$M$1*gp_need_index[[#This Row],[Normalised travel time adjusted wp (base year)]]</f>
        <v>10001.532969782666</v>
      </c>
      <c r="N5145" s="115">
        <v>17139.353568896378</v>
      </c>
      <c r="O5145" s="43">
        <f>gp_need_index[[#This Row],[Combined weighted population (base year)]]/gp_need_index[[#This Row],[Registered population (base year)]]</f>
        <v>1.3367579590843339</v>
      </c>
      <c r="P5145" s="77">
        <v>12944.377544866382</v>
      </c>
      <c r="Q5145" s="4">
        <v>7315.2138792733349</v>
      </c>
      <c r="R5145" s="46">
        <v>17750.462976574632</v>
      </c>
      <c r="S5145" s="110">
        <v>16964.804187646223</v>
      </c>
      <c r="T5145" s="46">
        <v>17017.205713662548</v>
      </c>
      <c r="U5145" s="110">
        <f>$L$1*gp_need_index[[#This Row],[Normalised weighted population 2025/26]]</f>
        <v>7211.0616825667285</v>
      </c>
      <c r="V5145" s="4">
        <f>$M$1*gp_need_index[[#This Row],[Normalised travel time adjusted wp 2025/26]]</f>
        <v>10104.027154427708</v>
      </c>
      <c r="W5145" s="115">
        <v>17315.088836994437</v>
      </c>
      <c r="X5145" s="43">
        <f>gp_need_index[[#This Row],[Combined weighted population 2025/26]]/gp_need_index[[#This Row],[Registered population 2025/26]]</f>
        <v>1.3376532611922647</v>
      </c>
    </row>
    <row r="5146" spans="1:24" ht="13">
      <c r="A5146" s="8" t="s">
        <v>3683</v>
      </c>
      <c r="B5146" s="3" t="s">
        <v>7931</v>
      </c>
      <c r="C5146" s="74" t="s">
        <v>6403</v>
      </c>
      <c r="D5146" s="74" t="s">
        <v>6798</v>
      </c>
      <c r="E5146" s="74" t="s">
        <v>6533</v>
      </c>
      <c r="F5146" s="41">
        <v>0.95573868749422208</v>
      </c>
      <c r="G5146" s="110">
        <v>13492.416666666668</v>
      </c>
      <c r="H5146" s="4">
        <v>7192.6380247844472</v>
      </c>
      <c r="I5146" s="46">
        <v>17629.653147310579</v>
      </c>
      <c r="J5146" s="110">
        <v>16849.341559988996</v>
      </c>
      <c r="K5146" s="46">
        <v>16901.606261576602</v>
      </c>
      <c r="L5146" s="110">
        <f>$L$1*gp_need_index[[#This Row],[Normalised weighted population (base year)]]</f>
        <v>7161.9831243435929</v>
      </c>
      <c r="M5146" s="4">
        <f>$M$1*gp_need_index[[#This Row],[Normalised travel time adjusted wp (base year)]]</f>
        <v>10035.38956359365</v>
      </c>
      <c r="N5146" s="115">
        <v>17197.372687937241</v>
      </c>
      <c r="O5146" s="43">
        <f>gp_need_index[[#This Row],[Combined weighted population (base year)]]/gp_need_index[[#This Row],[Registered population (base year)]]</f>
        <v>1.2745954348136723</v>
      </c>
      <c r="P5146" s="77">
        <v>13612.93670118694</v>
      </c>
      <c r="Q5146" s="4">
        <v>7334.3220587334199</v>
      </c>
      <c r="R5146" s="46">
        <v>17796.829226099751</v>
      </c>
      <c r="S5146" s="110">
        <v>17009.118206111387</v>
      </c>
      <c r="T5146" s="46">
        <v>17061.656610936676</v>
      </c>
      <c r="U5146" s="110">
        <f>$L$1*gp_need_index[[#This Row],[Normalised weighted population 2025/26]]</f>
        <v>7229.8978045178101</v>
      </c>
      <c r="V5146" s="4">
        <f>$M$1*gp_need_index[[#This Row],[Normalised travel time adjusted wp 2025/26]]</f>
        <v>10130.420034707451</v>
      </c>
      <c r="W5146" s="115">
        <v>17360.317839225259</v>
      </c>
      <c r="X5146" s="43">
        <f>gp_need_index[[#This Row],[Combined weighted population 2025/26]]/gp_need_index[[#This Row],[Registered population 2025/26]]</f>
        <v>1.2752808758533034</v>
      </c>
    </row>
    <row r="5147" spans="1:24" ht="13">
      <c r="A5147" s="8" t="s">
        <v>3689</v>
      </c>
      <c r="B5147" s="3" t="s">
        <v>7930</v>
      </c>
      <c r="C5147" s="74" t="s">
        <v>6403</v>
      </c>
      <c r="D5147" s="74" t="s">
        <v>6798</v>
      </c>
      <c r="E5147" s="74" t="s">
        <v>6533</v>
      </c>
      <c r="F5147" s="41">
        <v>0.95573868749422208</v>
      </c>
      <c r="G5147" s="110">
        <v>11540</v>
      </c>
      <c r="H5147" s="4">
        <v>6352.9143561840965</v>
      </c>
      <c r="I5147" s="46">
        <v>15571.432371289389</v>
      </c>
      <c r="J5147" s="110">
        <v>14882.220336941164</v>
      </c>
      <c r="K5147" s="46">
        <v>14928.383256845302</v>
      </c>
      <c r="L5147" s="110">
        <f>$L$1*gp_need_index[[#This Row],[Normalised weighted population (base year)]]</f>
        <v>6325.8383436797776</v>
      </c>
      <c r="M5147" s="4">
        <f>$M$1*gp_need_index[[#This Row],[Normalised travel time adjusted wp (base year)]]</f>
        <v>8863.7813009316233</v>
      </c>
      <c r="N5147" s="115">
        <v>15189.619644611401</v>
      </c>
      <c r="O5147" s="43">
        <f>gp_need_index[[#This Row],[Combined weighted population (base year)]]/gp_need_index[[#This Row],[Registered population (base year)]]</f>
        <v>1.3162582014394628</v>
      </c>
      <c r="P5147" s="77">
        <v>11655.626584760872</v>
      </c>
      <c r="Q5147" s="4">
        <v>6488.6565067290758</v>
      </c>
      <c r="R5147" s="46">
        <v>15744.810608578646</v>
      </c>
      <c r="S5147" s="110">
        <v>15047.924625888059</v>
      </c>
      <c r="T5147" s="46">
        <v>15094.405222130332</v>
      </c>
      <c r="U5147" s="110">
        <f>$L$1*gp_need_index[[#This Row],[Normalised weighted population 2025/26]]</f>
        <v>6396.2726284168839</v>
      </c>
      <c r="V5147" s="4">
        <f>$M$1*gp_need_index[[#This Row],[Normalised travel time adjusted wp 2025/26]]</f>
        <v>8962.3574404986848</v>
      </c>
      <c r="W5147" s="115">
        <v>15358.630068915569</v>
      </c>
      <c r="X5147" s="43">
        <f>gp_need_index[[#This Row],[Combined weighted population 2025/26]]/gp_need_index[[#This Row],[Registered population 2025/26]]</f>
        <v>1.3177009367300925</v>
      </c>
    </row>
    <row r="5148" spans="1:24" ht="13">
      <c r="A5148" s="8" t="s">
        <v>3674</v>
      </c>
      <c r="B5148" s="3" t="s">
        <v>12856</v>
      </c>
      <c r="C5148" s="74" t="s">
        <v>6403</v>
      </c>
      <c r="D5148" s="74" t="s">
        <v>6798</v>
      </c>
      <c r="E5148" s="74" t="s">
        <v>6533</v>
      </c>
      <c r="F5148" s="41">
        <v>0.95573868749422208</v>
      </c>
      <c r="G5148" s="110">
        <v>29324.749999999996</v>
      </c>
      <c r="H5148" s="4">
        <v>16370.014487600303</v>
      </c>
      <c r="I5148" s="46">
        <v>40124.03744473034</v>
      </c>
      <c r="J5148" s="110">
        <v>38348.094884395599</v>
      </c>
      <c r="K5148" s="46">
        <v>38467.046223143785</v>
      </c>
      <c r="L5148" s="110">
        <f>$L$1*gp_need_index[[#This Row],[Normalised weighted population (base year)]]</f>
        <v>16300.245765386901</v>
      </c>
      <c r="M5148" s="4">
        <f>$M$1*gp_need_index[[#This Row],[Normalised travel time adjusted wp (base year)]]</f>
        <v>22839.947176358026</v>
      </c>
      <c r="N5148" s="115">
        <v>39140.192941744928</v>
      </c>
      <c r="O5148" s="43">
        <f>gp_need_index[[#This Row],[Combined weighted population (base year)]]/gp_need_index[[#This Row],[Registered population (base year)]]</f>
        <v>1.3347153152795823</v>
      </c>
      <c r="P5148" s="77">
        <v>29598.934185414018</v>
      </c>
      <c r="Q5148" s="4">
        <v>16699.455318205491</v>
      </c>
      <c r="R5148" s="46">
        <v>40521.448620202813</v>
      </c>
      <c r="S5148" s="110">
        <v>38727.916119637193</v>
      </c>
      <c r="T5148" s="46">
        <v>38847.540365319859</v>
      </c>
      <c r="U5148" s="110">
        <f>$L$1*gp_need_index[[#This Row],[Normalised weighted population 2025/26]]</f>
        <v>16461.692624742362</v>
      </c>
      <c r="V5148" s="4">
        <f>$M$1*gp_need_index[[#This Row],[Normalised travel time adjusted wp 2025/26]]</f>
        <v>23065.866943053981</v>
      </c>
      <c r="W5148" s="115">
        <v>39527.559567796343</v>
      </c>
      <c r="X5148" s="43">
        <f>gp_need_index[[#This Row],[Combined weighted population 2025/26]]/gp_need_index[[#This Row],[Registered population 2025/26]]</f>
        <v>1.3354386114103738</v>
      </c>
    </row>
    <row r="5149" spans="1:24" ht="13">
      <c r="A5149" s="8" t="s">
        <v>3691</v>
      </c>
      <c r="B5149" s="3" t="s">
        <v>7929</v>
      </c>
      <c r="C5149" s="74" t="s">
        <v>6403</v>
      </c>
      <c r="D5149" s="74" t="s">
        <v>6798</v>
      </c>
      <c r="E5149" s="74" t="s">
        <v>6533</v>
      </c>
      <c r="F5149" s="41">
        <v>0.95573868749422208</v>
      </c>
      <c r="G5149" s="110">
        <v>11636.333333333332</v>
      </c>
      <c r="H5149" s="4">
        <v>4842.3849609443969</v>
      </c>
      <c r="I5149" s="46">
        <v>11869.020375144097</v>
      </c>
      <c r="J5149" s="110">
        <v>11343.681955182399</v>
      </c>
      <c r="K5149" s="46">
        <v>11378.868739792439</v>
      </c>
      <c r="L5149" s="110">
        <f>$L$1*gp_need_index[[#This Row],[Normalised weighted population (base year)]]</f>
        <v>4821.7467989289389</v>
      </c>
      <c r="M5149" s="4">
        <f>$M$1*gp_need_index[[#This Row],[Normalised travel time adjusted wp (base year)]]</f>
        <v>6756.2442781792233</v>
      </c>
      <c r="N5149" s="115">
        <v>11577.991077108163</v>
      </c>
      <c r="O5149" s="43">
        <f>gp_need_index[[#This Row],[Combined weighted population (base year)]]/gp_need_index[[#This Row],[Registered population (base year)]]</f>
        <v>0.99498619929887688</v>
      </c>
      <c r="P5149" s="77">
        <v>11738.330663711193</v>
      </c>
      <c r="Q5149" s="4">
        <v>4936.7735114036195</v>
      </c>
      <c r="R5149" s="46">
        <v>11979.146048783625</v>
      </c>
      <c r="S5149" s="110">
        <v>11448.933321966058</v>
      </c>
      <c r="T5149" s="46">
        <v>11484.297218342008</v>
      </c>
      <c r="U5149" s="110">
        <f>$L$1*gp_need_index[[#This Row],[Normalised weighted population 2025/26]]</f>
        <v>4866.4849573925721</v>
      </c>
      <c r="V5149" s="4">
        <f>$M$1*gp_need_index[[#This Row],[Normalised travel time adjusted wp 2025/26]]</f>
        <v>6818.8428168605533</v>
      </c>
      <c r="W5149" s="115">
        <v>11685.327774253125</v>
      </c>
      <c r="X5149" s="43">
        <f>gp_need_index[[#This Row],[Combined weighted population 2025/26]]/gp_need_index[[#This Row],[Registered population 2025/26]]</f>
        <v>0.99548463142021326</v>
      </c>
    </row>
    <row r="5150" spans="1:24" ht="13">
      <c r="A5150" s="8" t="s">
        <v>3702</v>
      </c>
      <c r="B5150" s="3" t="s">
        <v>7928</v>
      </c>
      <c r="C5150" s="74" t="s">
        <v>6403</v>
      </c>
      <c r="D5150" s="74" t="s">
        <v>6798</v>
      </c>
      <c r="E5150" s="74" t="s">
        <v>6533</v>
      </c>
      <c r="F5150" s="41">
        <v>0.95573868749422208</v>
      </c>
      <c r="G5150" s="110">
        <v>7187.9166666666679</v>
      </c>
      <c r="H5150" s="4">
        <v>3345.2099810120098</v>
      </c>
      <c r="I5150" s="46">
        <v>8199.3409743333395</v>
      </c>
      <c r="J5150" s="110">
        <v>7836.4273811269422</v>
      </c>
      <c r="K5150" s="46">
        <v>7860.7350691828433</v>
      </c>
      <c r="L5150" s="110">
        <f>$L$1*gp_need_index[[#This Row],[Normalised weighted population (base year)]]</f>
        <v>3330.9527531954118</v>
      </c>
      <c r="M5150" s="4">
        <f>$M$1*gp_need_index[[#This Row],[Normalised travel time adjusted wp (base year)]]</f>
        <v>4667.3397459735625</v>
      </c>
      <c r="N5150" s="115">
        <v>7998.2924991689742</v>
      </c>
      <c r="O5150" s="43">
        <f>gp_need_index[[#This Row],[Combined weighted population (base year)]]/gp_need_index[[#This Row],[Registered population (base year)]]</f>
        <v>1.1127414061796728</v>
      </c>
      <c r="P5150" s="77">
        <v>7247.4716703638605</v>
      </c>
      <c r="Q5150" s="4">
        <v>3409.4043896211465</v>
      </c>
      <c r="R5150" s="46">
        <v>8272.9647265149924</v>
      </c>
      <c r="S5150" s="110">
        <v>7906.792449405435</v>
      </c>
      <c r="T5150" s="46">
        <v>7931.2152476682595</v>
      </c>
      <c r="U5150" s="110">
        <f>$L$1*gp_need_index[[#This Row],[Normalised weighted population 2025/26]]</f>
        <v>3360.8621374737004</v>
      </c>
      <c r="V5150" s="4">
        <f>$M$1*gp_need_index[[#This Row],[Normalised travel time adjusted wp 2025/26]]</f>
        <v>4709.1876056779211</v>
      </c>
      <c r="W5150" s="115">
        <v>8070.0497431516214</v>
      </c>
      <c r="X5150" s="43">
        <f>gp_need_index[[#This Row],[Combined weighted population 2025/26]]/gp_need_index[[#This Row],[Registered population 2025/26]]</f>
        <v>1.1134986254794788</v>
      </c>
    </row>
    <row r="5151" spans="1:24" ht="13">
      <c r="A5151" s="8" t="s">
        <v>3680</v>
      </c>
      <c r="B5151" s="3" t="s">
        <v>7927</v>
      </c>
      <c r="C5151" s="74" t="s">
        <v>6403</v>
      </c>
      <c r="D5151" s="74" t="s">
        <v>6798</v>
      </c>
      <c r="E5151" s="74" t="s">
        <v>6533</v>
      </c>
      <c r="F5151" s="41">
        <v>0.95573868749422208</v>
      </c>
      <c r="G5151" s="110">
        <v>4233</v>
      </c>
      <c r="H5151" s="4">
        <v>1648.1502677269361</v>
      </c>
      <c r="I5151" s="46">
        <v>4039.7302706671003</v>
      </c>
      <c r="J5151" s="110">
        <v>3860.9265067180531</v>
      </c>
      <c r="K5151" s="46">
        <v>3872.9026525518148</v>
      </c>
      <c r="L5151" s="110">
        <f>$L$1*gp_need_index[[#This Row],[Normalised weighted population (base year)]]</f>
        <v>1641.1258794295352</v>
      </c>
      <c r="M5151" s="4">
        <f>$M$1*gp_need_index[[#This Row],[Normalised travel time adjusted wp (base year)]]</f>
        <v>2299.549892402189</v>
      </c>
      <c r="N5151" s="115">
        <v>3940.675771831724</v>
      </c>
      <c r="O5151" s="43">
        <f>gp_need_index[[#This Row],[Combined weighted population (base year)]]/gp_need_index[[#This Row],[Registered population (base year)]]</f>
        <v>0.93094159504647389</v>
      </c>
      <c r="P5151" s="77">
        <v>4266.6392076343691</v>
      </c>
      <c r="Q5151" s="4">
        <v>1677.5741765681712</v>
      </c>
      <c r="R5151" s="46">
        <v>4070.6558691335222</v>
      </c>
      <c r="S5151" s="110">
        <v>3890.4832976063244</v>
      </c>
      <c r="T5151" s="46">
        <v>3902.5003689194173</v>
      </c>
      <c r="U5151" s="110">
        <f>$L$1*gp_need_index[[#This Row],[Normalised weighted population 2025/26]]</f>
        <v>1653.6892924743645</v>
      </c>
      <c r="V5151" s="4">
        <f>$M$1*gp_need_index[[#This Row],[Normalised travel time adjusted wp 2025/26]]</f>
        <v>2317.1236430472322</v>
      </c>
      <c r="W5151" s="115">
        <v>3970.812935521597</v>
      </c>
      <c r="X5151" s="43">
        <f>gp_need_index[[#This Row],[Combined weighted population 2025/26]]/gp_need_index[[#This Row],[Registered population 2025/26]]</f>
        <v>0.93066527125531373</v>
      </c>
    </row>
    <row r="5152" spans="1:24" ht="13">
      <c r="A5152" s="8" t="s">
        <v>3688</v>
      </c>
      <c r="B5152" s="3" t="s">
        <v>7926</v>
      </c>
      <c r="C5152" s="74" t="s">
        <v>6403</v>
      </c>
      <c r="D5152" s="74" t="s">
        <v>6798</v>
      </c>
      <c r="E5152" s="74" t="s">
        <v>6533</v>
      </c>
      <c r="F5152" s="41">
        <v>0.95573868749422208</v>
      </c>
      <c r="G5152" s="110">
        <v>22540.083333333332</v>
      </c>
      <c r="H5152" s="4">
        <v>6426.0008109779965</v>
      </c>
      <c r="I5152" s="46">
        <v>15750.572325690426</v>
      </c>
      <c r="J5152" s="110">
        <v>15053.431321838185</v>
      </c>
      <c r="K5152" s="46">
        <v>15100.125318342692</v>
      </c>
      <c r="L5152" s="110">
        <f>$L$1*gp_need_index[[#This Row],[Normalised weighted population (base year)]]</f>
        <v>6398.6133052513633</v>
      </c>
      <c r="M5152" s="4">
        <f>$M$1*gp_need_index[[#This Row],[Normalised travel time adjusted wp (base year)]]</f>
        <v>8965.7537682171187</v>
      </c>
      <c r="N5152" s="115">
        <v>15364.367073468482</v>
      </c>
      <c r="O5152" s="43">
        <f>gp_need_index[[#This Row],[Combined weighted population (base year)]]/gp_need_index[[#This Row],[Registered population (base year)]]</f>
        <v>0.68164641834961348</v>
      </c>
      <c r="P5152" s="77">
        <v>22727.402531786356</v>
      </c>
      <c r="Q5152" s="4">
        <v>6539.7616378910916</v>
      </c>
      <c r="R5152" s="46">
        <v>15868.817883495734</v>
      </c>
      <c r="S5152" s="110">
        <v>15166.443176057051</v>
      </c>
      <c r="T5152" s="46">
        <v>15213.289856860125</v>
      </c>
      <c r="U5152" s="110">
        <f>$L$1*gp_need_index[[#This Row],[Normalised weighted population 2025/26]]</f>
        <v>6446.6501374257614</v>
      </c>
      <c r="V5152" s="4">
        <f>$M$1*gp_need_index[[#This Row],[Normalised travel time adjusted wp 2025/26]]</f>
        <v>9032.9456203541831</v>
      </c>
      <c r="W5152" s="115">
        <v>15479.595757779945</v>
      </c>
      <c r="X5152" s="43">
        <f>gp_need_index[[#This Row],[Combined weighted population 2025/26]]/gp_need_index[[#This Row],[Registered population 2025/26]]</f>
        <v>0.68109832331830755</v>
      </c>
    </row>
    <row r="5153" spans="1:24" ht="13">
      <c r="A5153" s="8" t="s">
        <v>3677</v>
      </c>
      <c r="B5153" s="3" t="s">
        <v>7925</v>
      </c>
      <c r="C5153" s="74" t="s">
        <v>6403</v>
      </c>
      <c r="D5153" s="74" t="s">
        <v>6798</v>
      </c>
      <c r="E5153" s="74" t="s">
        <v>6533</v>
      </c>
      <c r="F5153" s="41">
        <v>0.95573868749422208</v>
      </c>
      <c r="G5153" s="110">
        <v>6417.75</v>
      </c>
      <c r="H5153" s="4">
        <v>3362.6911087573553</v>
      </c>
      <c r="I5153" s="46">
        <v>8242.1884272028328</v>
      </c>
      <c r="J5153" s="110">
        <v>7877.3783494949021</v>
      </c>
      <c r="K5153" s="46">
        <v>7901.8130627009468</v>
      </c>
      <c r="L5153" s="110">
        <f>$L$1*gp_need_index[[#This Row],[Normalised weighted population (base year)]]</f>
        <v>3348.3593766728131</v>
      </c>
      <c r="M5153" s="4">
        <f>$M$1*gp_need_index[[#This Row],[Normalised travel time adjusted wp (base year)]]</f>
        <v>4691.7299525057124</v>
      </c>
      <c r="N5153" s="115">
        <v>8040.0893291785251</v>
      </c>
      <c r="O5153" s="43">
        <f>gp_need_index[[#This Row],[Combined weighted population (base year)]]/gp_need_index[[#This Row],[Registered population (base year)]]</f>
        <v>1.2527894245145923</v>
      </c>
      <c r="P5153" s="77">
        <v>6472.4788393313665</v>
      </c>
      <c r="Q5153" s="4">
        <v>3427.9236199049428</v>
      </c>
      <c r="R5153" s="46">
        <v>8317.9018830947316</v>
      </c>
      <c r="S5153" s="110">
        <v>7949.7406284546769</v>
      </c>
      <c r="T5153" s="46">
        <v>7974.2960866702442</v>
      </c>
      <c r="U5153" s="110">
        <f>$L$1*gp_need_index[[#This Row],[Normalised weighted population 2025/26]]</f>
        <v>3379.1176955604556</v>
      </c>
      <c r="V5153" s="4">
        <f>$M$1*gp_need_index[[#This Row],[Normalised travel time adjusted wp 2025/26]]</f>
        <v>4734.7670089263693</v>
      </c>
      <c r="W5153" s="115">
        <v>8113.8847044868253</v>
      </c>
      <c r="X5153" s="43">
        <f>gp_need_index[[#This Row],[Combined weighted population 2025/26]]/gp_need_index[[#This Row],[Registered population 2025/26]]</f>
        <v>1.2535977182623006</v>
      </c>
    </row>
    <row r="5154" spans="1:24" ht="13">
      <c r="A5154" s="8" t="s">
        <v>3696</v>
      </c>
      <c r="B5154" s="3" t="s">
        <v>7924</v>
      </c>
      <c r="C5154" s="74" t="s">
        <v>6403</v>
      </c>
      <c r="D5154" s="74" t="s">
        <v>6798</v>
      </c>
      <c r="E5154" s="74" t="s">
        <v>6533</v>
      </c>
      <c r="F5154" s="41">
        <v>0.95573868749422208</v>
      </c>
      <c r="G5154" s="110">
        <v>4215.9166666666661</v>
      </c>
      <c r="H5154" s="4">
        <v>1890.7951357327663</v>
      </c>
      <c r="I5154" s="46">
        <v>4634.4696202878458</v>
      </c>
      <c r="J5154" s="110">
        <v>4429.3419121257512</v>
      </c>
      <c r="K5154" s="46">
        <v>4443.0812165634061</v>
      </c>
      <c r="L5154" s="110">
        <f>$L$1*gp_need_index[[#This Row],[Normalised weighted population (base year)]]</f>
        <v>1882.7365991513043</v>
      </c>
      <c r="M5154" s="4">
        <f>$M$1*gp_need_index[[#This Row],[Normalised travel time adjusted wp (base year)]]</f>
        <v>2638.0954674269019</v>
      </c>
      <c r="N5154" s="115">
        <v>4520.8320665782066</v>
      </c>
      <c r="O5154" s="43">
        <f>gp_need_index[[#This Row],[Combined weighted population (base year)]]/gp_need_index[[#This Row],[Registered population (base year)]]</f>
        <v>1.072324816646014</v>
      </c>
      <c r="P5154" s="77">
        <v>4250.3828550695926</v>
      </c>
      <c r="Q5154" s="4">
        <v>1929.2155121957703</v>
      </c>
      <c r="R5154" s="46">
        <v>4681.2668895562356</v>
      </c>
      <c r="S5154" s="110">
        <v>4474.0678728346356</v>
      </c>
      <c r="T5154" s="46">
        <v>4487.8875421596658</v>
      </c>
      <c r="U5154" s="110">
        <f>$L$1*gp_need_index[[#This Row],[Normalised weighted population 2025/26]]</f>
        <v>1901.7478213214183</v>
      </c>
      <c r="V5154" s="4">
        <f>$M$1*gp_need_index[[#This Row],[Normalised travel time adjusted wp 2025/26]]</f>
        <v>2664.6993845524535</v>
      </c>
      <c r="W5154" s="115">
        <v>4566.447205873872</v>
      </c>
      <c r="X5154" s="43">
        <f>gp_need_index[[#This Row],[Combined weighted population 2025/26]]/gp_need_index[[#This Row],[Registered population 2025/26]]</f>
        <v>1.0743613838050607</v>
      </c>
    </row>
    <row r="5155" spans="1:24" ht="13">
      <c r="A5155" s="8" t="s">
        <v>3706</v>
      </c>
      <c r="B5155" s="3" t="s">
        <v>7923</v>
      </c>
      <c r="C5155" s="74" t="s">
        <v>6403</v>
      </c>
      <c r="D5155" s="74" t="s">
        <v>6798</v>
      </c>
      <c r="E5155" s="74" t="s">
        <v>6533</v>
      </c>
      <c r="F5155" s="41">
        <v>0.95573868749422208</v>
      </c>
      <c r="G5155" s="110">
        <v>4699</v>
      </c>
      <c r="H5155" s="4">
        <v>2426.9972399929225</v>
      </c>
      <c r="I5155" s="46">
        <v>5948.7380545384221</v>
      </c>
      <c r="J5155" s="110">
        <v>5685.4391004914833</v>
      </c>
      <c r="K5155" s="46">
        <v>5703.0746725952213</v>
      </c>
      <c r="L5155" s="110">
        <f>$L$1*gp_need_index[[#This Row],[Normalised weighted population (base year)]]</f>
        <v>2416.6534191992378</v>
      </c>
      <c r="M5155" s="4">
        <f>$M$1*gp_need_index[[#This Row],[Normalised travel time adjusted wp (base year)]]</f>
        <v>3386.221117922234</v>
      </c>
      <c r="N5155" s="115">
        <v>5802.8745371214718</v>
      </c>
      <c r="O5155" s="43">
        <f>gp_need_index[[#This Row],[Combined weighted population (base year)]]/gp_need_index[[#This Row],[Registered population (base year)]]</f>
        <v>1.2349169051120392</v>
      </c>
      <c r="P5155" s="77">
        <v>4740.2183106944849</v>
      </c>
      <c r="Q5155" s="4">
        <v>2474.4486742879549</v>
      </c>
      <c r="R5155" s="46">
        <v>6004.2823498067883</v>
      </c>
      <c r="S5155" s="110">
        <v>5738.5249323490634</v>
      </c>
      <c r="T5155" s="46">
        <v>5756.2503042550243</v>
      </c>
      <c r="U5155" s="110">
        <f>$L$1*gp_need_index[[#This Row],[Normalised weighted population 2025/26]]</f>
        <v>2439.2180891925486</v>
      </c>
      <c r="V5155" s="4">
        <f>$M$1*gp_need_index[[#This Row],[Normalised travel time adjusted wp 2025/26]]</f>
        <v>3417.794340652516</v>
      </c>
      <c r="W5155" s="115">
        <v>5857.0124298450646</v>
      </c>
      <c r="X5155" s="43">
        <f>gp_need_index[[#This Row],[Combined weighted population 2025/26]]/gp_need_index[[#This Row],[Registered population 2025/26]]</f>
        <v>1.235599722618463</v>
      </c>
    </row>
    <row r="5156" spans="1:24" ht="13">
      <c r="A5156" s="8" t="s">
        <v>3676</v>
      </c>
      <c r="B5156" s="3" t="s">
        <v>7922</v>
      </c>
      <c r="C5156" s="74" t="s">
        <v>6403</v>
      </c>
      <c r="D5156" s="74" t="s">
        <v>6798</v>
      </c>
      <c r="E5156" s="74" t="s">
        <v>6533</v>
      </c>
      <c r="F5156" s="41">
        <v>0.95573868749422208</v>
      </c>
      <c r="G5156" s="110">
        <v>9388.1666666666679</v>
      </c>
      <c r="H5156" s="4">
        <v>2703.0147084027344</v>
      </c>
      <c r="I5156" s="46">
        <v>6625.2759553609194</v>
      </c>
      <c r="J5156" s="110">
        <v>6332.0325458636735</v>
      </c>
      <c r="K5156" s="46">
        <v>6351.6737757760893</v>
      </c>
      <c r="L5156" s="110">
        <f>$L$1*gp_need_index[[#This Row],[Normalised weighted population (base year)]]</f>
        <v>2691.4945058719341</v>
      </c>
      <c r="M5156" s="4">
        <f>$M$1*gp_need_index[[#This Row],[Normalised travel time adjusted wp (base year)]]</f>
        <v>3771.3291703926457</v>
      </c>
      <c r="N5156" s="115">
        <v>6462.8236762645793</v>
      </c>
      <c r="O5156" s="43">
        <f>gp_need_index[[#This Row],[Combined weighted population (base year)]]/gp_need_index[[#This Row],[Registered population (base year)]]</f>
        <v>0.68840103778848316</v>
      </c>
      <c r="P5156" s="77">
        <v>9466.563694608958</v>
      </c>
      <c r="Q5156" s="4">
        <v>2748.7488043504504</v>
      </c>
      <c r="R5156" s="46">
        <v>6669.8752338288741</v>
      </c>
      <c r="S5156" s="110">
        <v>6374.6578017298261</v>
      </c>
      <c r="T5156" s="46">
        <v>6394.348084797507</v>
      </c>
      <c r="U5156" s="110">
        <f>$L$1*gp_need_index[[#This Row],[Normalised weighted population 2025/26]]</f>
        <v>2709.6128021921386</v>
      </c>
      <c r="V5156" s="4">
        <f>$M$1*gp_need_index[[#This Row],[Normalised travel time adjusted wp 2025/26]]</f>
        <v>3796.6671950016248</v>
      </c>
      <c r="W5156" s="115">
        <v>6506.2799971937638</v>
      </c>
      <c r="X5156" s="43">
        <f>gp_need_index[[#This Row],[Combined weighted population 2025/26]]/gp_need_index[[#This Row],[Registered population 2025/26]]</f>
        <v>0.68729057418152439</v>
      </c>
    </row>
    <row r="5157" spans="1:24" ht="13">
      <c r="A5157" s="8" t="s">
        <v>3679</v>
      </c>
      <c r="B5157" s="3" t="s">
        <v>7921</v>
      </c>
      <c r="C5157" s="74" t="s">
        <v>6403</v>
      </c>
      <c r="D5157" s="74" t="s">
        <v>6798</v>
      </c>
      <c r="E5157" s="74" t="s">
        <v>6533</v>
      </c>
      <c r="F5157" s="41">
        <v>0.95573868749422208</v>
      </c>
      <c r="G5157" s="110">
        <v>5675.5</v>
      </c>
      <c r="H5157" s="4">
        <v>2948.224767566096</v>
      </c>
      <c r="I5157" s="46">
        <v>7226.3027658837691</v>
      </c>
      <c r="J5157" s="110">
        <v>6906.4571209016203</v>
      </c>
      <c r="K5157" s="46">
        <v>6927.8801491645572</v>
      </c>
      <c r="L5157" s="110">
        <f>$L$1*gp_need_index[[#This Row],[Normalised weighted population (base year)]]</f>
        <v>2935.6594839503241</v>
      </c>
      <c r="M5157" s="4">
        <f>$M$1*gp_need_index[[#This Row],[Normalised travel time adjusted wp (base year)]]</f>
        <v>4113.4537789349924</v>
      </c>
      <c r="N5157" s="115">
        <v>7049.1132628853165</v>
      </c>
      <c r="O5157" s="43">
        <f>gp_need_index[[#This Row],[Combined weighted population (base year)]]/gp_need_index[[#This Row],[Registered population (base year)]]</f>
        <v>1.242025066141365</v>
      </c>
      <c r="P5157" s="77">
        <v>5727.6889954475982</v>
      </c>
      <c r="Q5157" s="4">
        <v>3007.322411280596</v>
      </c>
      <c r="R5157" s="46">
        <v>7297.307502014155</v>
      </c>
      <c r="S5157" s="110">
        <v>6974.3190942167485</v>
      </c>
      <c r="T5157" s="46">
        <v>6995.8616336660343</v>
      </c>
      <c r="U5157" s="110">
        <f>$L$1*gp_need_index[[#This Row],[Normalised weighted population 2025/26]]</f>
        <v>2964.5049023862434</v>
      </c>
      <c r="V5157" s="4">
        <f>$M$1*gp_need_index[[#This Row],[Normalised travel time adjusted wp 2025/26]]</f>
        <v>4153.818030091089</v>
      </c>
      <c r="W5157" s="115">
        <v>7118.3229324773329</v>
      </c>
      <c r="X5157" s="43">
        <f>gp_need_index[[#This Row],[Combined weighted population 2025/26]]/gp_need_index[[#This Row],[Registered population 2025/26]]</f>
        <v>1.2427914536098275</v>
      </c>
    </row>
    <row r="5158" spans="1:24" ht="13">
      <c r="A5158" s="8" t="s">
        <v>3695</v>
      </c>
      <c r="B5158" s="3" t="s">
        <v>7920</v>
      </c>
      <c r="C5158" s="74" t="s">
        <v>6403</v>
      </c>
      <c r="D5158" s="74" t="s">
        <v>6798</v>
      </c>
      <c r="E5158" s="74" t="s">
        <v>6533</v>
      </c>
      <c r="F5158" s="41">
        <v>0.95573868749422208</v>
      </c>
      <c r="G5158" s="110">
        <v>6945.25</v>
      </c>
      <c r="H5158" s="4">
        <v>3527.5499528212467</v>
      </c>
      <c r="I5158" s="46">
        <v>8646.2688534800982</v>
      </c>
      <c r="J5158" s="110">
        <v>8263.5736457472412</v>
      </c>
      <c r="K5158" s="46">
        <v>8289.2062919313357</v>
      </c>
      <c r="L5158" s="110">
        <f>$L$1*gp_need_index[[#This Row],[Normalised weighted population (base year)]]</f>
        <v>3512.5155951584175</v>
      </c>
      <c r="M5158" s="4">
        <f>$M$1*gp_need_index[[#This Row],[Normalised travel time adjusted wp (base year)]]</f>
        <v>4921.7460769768813</v>
      </c>
      <c r="N5158" s="115">
        <v>8434.2616721352988</v>
      </c>
      <c r="O5158" s="43">
        <f>gp_need_index[[#This Row],[Combined weighted population (base year)]]/gp_need_index[[#This Row],[Registered population (base year)]]</f>
        <v>1.2143928112213813</v>
      </c>
      <c r="P5158" s="77">
        <v>7005.8317068884953</v>
      </c>
      <c r="Q5158" s="4">
        <v>3596.0797791847062</v>
      </c>
      <c r="R5158" s="46">
        <v>8725.9350218161562</v>
      </c>
      <c r="S5158" s="110">
        <v>8339.713684910439</v>
      </c>
      <c r="T5158" s="46">
        <v>8365.4737065879526</v>
      </c>
      <c r="U5158" s="110">
        <f>$L$1*gp_need_index[[#This Row],[Normalised weighted population 2025/26]]</f>
        <v>3544.8796892467349</v>
      </c>
      <c r="V5158" s="4">
        <f>$M$1*gp_need_index[[#This Row],[Normalised travel time adjusted wp 2025/26]]</f>
        <v>4967.0301289919407</v>
      </c>
      <c r="W5158" s="115">
        <v>8511.9098182386751</v>
      </c>
      <c r="X5158" s="43">
        <f>gp_need_index[[#This Row],[Combined weighted population 2025/26]]/gp_need_index[[#This Row],[Registered population 2025/26]]</f>
        <v>1.2149749200896913</v>
      </c>
    </row>
    <row r="5159" spans="1:24" ht="13">
      <c r="A5159" s="8" t="s">
        <v>3690</v>
      </c>
      <c r="B5159" s="3" t="s">
        <v>7919</v>
      </c>
      <c r="C5159" s="74" t="s">
        <v>6403</v>
      </c>
      <c r="D5159" s="74" t="s">
        <v>6798</v>
      </c>
      <c r="E5159" s="74" t="s">
        <v>6533</v>
      </c>
      <c r="F5159" s="41">
        <v>0.95573868749422208</v>
      </c>
      <c r="G5159" s="110">
        <v>12002.250000000002</v>
      </c>
      <c r="H5159" s="4">
        <v>4301.8887533146426</v>
      </c>
      <c r="I5159" s="46">
        <v>10544.226796610734</v>
      </c>
      <c r="J5159" s="110">
        <v>10077.525479234149</v>
      </c>
      <c r="K5159" s="46">
        <v>10108.784793435743</v>
      </c>
      <c r="L5159" s="110">
        <f>$L$1*gp_need_index[[#This Row],[Normalised weighted population (base year)]]</f>
        <v>4283.5541769066431</v>
      </c>
      <c r="M5159" s="4">
        <f>$M$1*gp_need_index[[#This Row],[Normalised travel time adjusted wp (base year)]]</f>
        <v>6002.1273627277287</v>
      </c>
      <c r="N5159" s="115">
        <v>10285.681539634372</v>
      </c>
      <c r="O5159" s="43">
        <f>gp_need_index[[#This Row],[Combined weighted population (base year)]]/gp_need_index[[#This Row],[Registered population (base year)]]</f>
        <v>0.85697944465699105</v>
      </c>
      <c r="P5159" s="77">
        <v>12099.074162180023</v>
      </c>
      <c r="Q5159" s="4">
        <v>4381.5896396936896</v>
      </c>
      <c r="R5159" s="46">
        <v>10631.985060380999</v>
      </c>
      <c r="S5159" s="110">
        <v>10161.399447066713</v>
      </c>
      <c r="T5159" s="46">
        <v>10192.786360325372</v>
      </c>
      <c r="U5159" s="110">
        <f>$L$1*gp_need_index[[#This Row],[Normalised weighted population 2025/26]]</f>
        <v>4319.2056556335638</v>
      </c>
      <c r="V5159" s="4">
        <f>$M$1*gp_need_index[[#This Row],[Normalised travel time adjusted wp 2025/26]]</f>
        <v>6052.003595474087</v>
      </c>
      <c r="W5159" s="115">
        <v>10371.209251107652</v>
      </c>
      <c r="X5159" s="43">
        <f>gp_need_index[[#This Row],[Combined weighted population 2025/26]]/gp_need_index[[#This Row],[Registered population 2025/26]]</f>
        <v>0.85719031986154526</v>
      </c>
    </row>
    <row r="5160" spans="1:24" ht="13">
      <c r="A5160" s="8" t="s">
        <v>3698</v>
      </c>
      <c r="B5160" s="3" t="s">
        <v>7918</v>
      </c>
      <c r="C5160" s="74" t="s">
        <v>6403</v>
      </c>
      <c r="D5160" s="74" t="s">
        <v>6798</v>
      </c>
      <c r="E5160" s="74" t="s">
        <v>6533</v>
      </c>
      <c r="F5160" s="41">
        <v>0.95573868749422208</v>
      </c>
      <c r="G5160" s="110">
        <v>4648.6666666666661</v>
      </c>
      <c r="H5160" s="4">
        <v>1888.47139790136</v>
      </c>
      <c r="I5160" s="46">
        <v>4628.77397818382</v>
      </c>
      <c r="J5160" s="110">
        <v>4423.8983666168133</v>
      </c>
      <c r="K5160" s="46">
        <v>4437.6207858082053</v>
      </c>
      <c r="L5160" s="110">
        <f>$L$1*gp_need_index[[#This Row],[Normalised weighted population (base year)]]</f>
        <v>1880.4227650508553</v>
      </c>
      <c r="M5160" s="4">
        <f>$M$1*gp_need_index[[#This Row],[Normalised travel time adjusted wp (base year)]]</f>
        <v>2634.8533170084506</v>
      </c>
      <c r="N5160" s="115">
        <v>4515.2760820593057</v>
      </c>
      <c r="O5160" s="43">
        <f>gp_need_index[[#This Row],[Combined weighted population (base year)]]/gp_need_index[[#This Row],[Registered population (base year)]]</f>
        <v>0.97130562499483142</v>
      </c>
      <c r="P5160" s="77">
        <v>4686.625019270552</v>
      </c>
      <c r="Q5160" s="4">
        <v>1922.9011138372157</v>
      </c>
      <c r="R5160" s="46">
        <v>4665.9449186429256</v>
      </c>
      <c r="S5160" s="110">
        <v>4459.4240724641249</v>
      </c>
      <c r="T5160" s="46">
        <v>4473.1985094671309</v>
      </c>
      <c r="U5160" s="110">
        <f>$L$1*gp_need_index[[#This Row],[Normalised weighted population 2025/26]]</f>
        <v>1895.5233257969815</v>
      </c>
      <c r="V5160" s="4">
        <f>$M$1*gp_need_index[[#This Row],[Normalised travel time adjusted wp 2025/26]]</f>
        <v>2655.9777185107432</v>
      </c>
      <c r="W5160" s="115">
        <v>4551.5010443077244</v>
      </c>
      <c r="X5160" s="43">
        <f>gp_need_index[[#This Row],[Combined weighted population 2025/26]]/gp_need_index[[#This Row],[Registered population 2025/26]]</f>
        <v>0.97116817018489376</v>
      </c>
    </row>
    <row r="5161" spans="1:24" ht="13">
      <c r="A5161" s="8" t="s">
        <v>3694</v>
      </c>
      <c r="B5161" s="3" t="s">
        <v>7916</v>
      </c>
      <c r="C5161" s="74" t="s">
        <v>6403</v>
      </c>
      <c r="D5161" s="74" t="s">
        <v>6798</v>
      </c>
      <c r="E5161" s="74" t="s">
        <v>6533</v>
      </c>
      <c r="F5161" s="41">
        <v>0.95573868749422208</v>
      </c>
      <c r="G5161" s="110">
        <v>7155.416666666667</v>
      </c>
      <c r="H5161" s="4">
        <v>3579.5726019310787</v>
      </c>
      <c r="I5161" s="46">
        <v>8773.7799636527889</v>
      </c>
      <c r="J5161" s="110">
        <v>8385.4409468246195</v>
      </c>
      <c r="K5161" s="46">
        <v>8411.4516112298679</v>
      </c>
      <c r="L5161" s="110">
        <f>$L$1*gp_need_index[[#This Row],[Normalised weighted population (base year)]]</f>
        <v>3564.3165246260764</v>
      </c>
      <c r="M5161" s="4">
        <f>$M$1*gp_need_index[[#This Row],[Normalised travel time adjusted wp (base year)]]</f>
        <v>4994.3296753935347</v>
      </c>
      <c r="N5161" s="115">
        <v>8558.6462000196116</v>
      </c>
      <c r="O5161" s="43">
        <f>gp_need_index[[#This Row],[Combined weighted population (base year)]]/gp_need_index[[#This Row],[Registered population (base year)]]</f>
        <v>1.1961073126446786</v>
      </c>
      <c r="P5161" s="77">
        <v>7223.0520236285283</v>
      </c>
      <c r="Q5161" s="4">
        <v>3649.7550590486271</v>
      </c>
      <c r="R5161" s="46">
        <v>8856.1787964624891</v>
      </c>
      <c r="S5161" s="110">
        <v>8464.1926991452183</v>
      </c>
      <c r="T5161" s="46">
        <v>8490.337216289392</v>
      </c>
      <c r="U5161" s="110">
        <f>$L$1*gp_need_index[[#This Row],[Normalised weighted population 2025/26]]</f>
        <v>3597.7907538192189</v>
      </c>
      <c r="V5161" s="4">
        <f>$M$1*gp_need_index[[#This Row],[Normalised travel time adjusted wp 2025/26]]</f>
        <v>5041.1682873858053</v>
      </c>
      <c r="W5161" s="115">
        <v>8638.9590412050238</v>
      </c>
      <c r="X5161" s="43">
        <f>gp_need_index[[#This Row],[Combined weighted population 2025/26]]/gp_need_index[[#This Row],[Registered population 2025/26]]</f>
        <v>1.1960261414350453</v>
      </c>
    </row>
    <row r="5162" spans="1:24" ht="13">
      <c r="A5162" s="8" t="s">
        <v>3700</v>
      </c>
      <c r="B5162" s="3" t="s">
        <v>7915</v>
      </c>
      <c r="C5162" s="74" t="s">
        <v>6403</v>
      </c>
      <c r="D5162" s="74" t="s">
        <v>6798</v>
      </c>
      <c r="E5162" s="74" t="s">
        <v>6533</v>
      </c>
      <c r="F5162" s="41">
        <v>0.95573868749422208</v>
      </c>
      <c r="G5162" s="110">
        <v>17819.833333333336</v>
      </c>
      <c r="H5162" s="4">
        <v>5646.7776560577113</v>
      </c>
      <c r="I5162" s="46">
        <v>13840.642492121557</v>
      </c>
      <c r="J5162" s="110">
        <v>13228.037489497015</v>
      </c>
      <c r="K5162" s="46">
        <v>13269.069326231809</v>
      </c>
      <c r="L5162" s="110">
        <f>$L$1*gp_need_index[[#This Row],[Normalised weighted population (base year)]]</f>
        <v>5622.7111861114108</v>
      </c>
      <c r="M5162" s="4">
        <f>$M$1*gp_need_index[[#This Row],[Normalised travel time adjusted wp (base year)]]</f>
        <v>7878.5576810997109</v>
      </c>
      <c r="N5162" s="115">
        <v>13501.268867211122</v>
      </c>
      <c r="O5162" s="43">
        <f>gp_need_index[[#This Row],[Combined weighted population (base year)]]/gp_need_index[[#This Row],[Registered population (base year)]]</f>
        <v>0.75765404842232642</v>
      </c>
      <c r="P5162" s="77">
        <v>17964.802376501721</v>
      </c>
      <c r="Q5162" s="4">
        <v>5747.6835356175579</v>
      </c>
      <c r="R5162" s="46">
        <v>13946.829919644362</v>
      </c>
      <c r="S5162" s="110">
        <v>13329.524922106049</v>
      </c>
      <c r="T5162" s="46">
        <v>13370.697660633716</v>
      </c>
      <c r="U5162" s="110">
        <f>$L$1*gp_need_index[[#This Row],[Normalised weighted population 2025/26]]</f>
        <v>5665.8494462678118</v>
      </c>
      <c r="V5162" s="4">
        <f>$M$1*gp_need_index[[#This Row],[Normalised travel time adjusted wp 2025/26]]</f>
        <v>7938.899870512847</v>
      </c>
      <c r="W5162" s="115">
        <v>13604.749316780659</v>
      </c>
      <c r="X5162" s="43">
        <f>gp_need_index[[#This Row],[Combined weighted population 2025/26]]/gp_need_index[[#This Row],[Registered population 2025/26]]</f>
        <v>0.75730024921264438</v>
      </c>
    </row>
    <row r="5163" spans="1:24" ht="13">
      <c r="A5163" s="8" t="s">
        <v>3692</v>
      </c>
      <c r="B5163" s="3" t="s">
        <v>7914</v>
      </c>
      <c r="C5163" s="74" t="s">
        <v>6403</v>
      </c>
      <c r="D5163" s="74" t="s">
        <v>6798</v>
      </c>
      <c r="E5163" s="74" t="s">
        <v>6533</v>
      </c>
      <c r="F5163" s="41">
        <v>0.95573868749422208</v>
      </c>
      <c r="G5163" s="110">
        <v>6015.5</v>
      </c>
      <c r="H5163" s="4">
        <v>2354.9644229639307</v>
      </c>
      <c r="I5163" s="46">
        <v>5772.1806391549517</v>
      </c>
      <c r="J5163" s="110">
        <v>5516.6963480455133</v>
      </c>
      <c r="K5163" s="46">
        <v>5533.8084997194228</v>
      </c>
      <c r="L5163" s="110">
        <f>$L$1*gp_need_index[[#This Row],[Normalised weighted population (base year)]]</f>
        <v>2344.927604806398</v>
      </c>
      <c r="M5163" s="4">
        <f>$M$1*gp_need_index[[#This Row],[Normalised travel time adjusted wp (base year)]]</f>
        <v>3285.7187184190061</v>
      </c>
      <c r="N5163" s="115">
        <v>5630.6463232254046</v>
      </c>
      <c r="O5163" s="43">
        <f>gp_need_index[[#This Row],[Combined weighted population (base year)]]/gp_need_index[[#This Row],[Registered population (base year)]]</f>
        <v>0.93602299446852377</v>
      </c>
      <c r="P5163" s="77">
        <v>6069.1439361558778</v>
      </c>
      <c r="Q5163" s="4">
        <v>2399.1372813241187</v>
      </c>
      <c r="R5163" s="46">
        <v>5821.538261311096</v>
      </c>
      <c r="S5163" s="110">
        <v>5563.8693370628625</v>
      </c>
      <c r="T5163" s="46">
        <v>5581.0552261891198</v>
      </c>
      <c r="U5163" s="110">
        <f>$L$1*gp_need_index[[#This Row],[Normalised weighted population 2025/26]]</f>
        <v>2364.9789611198921</v>
      </c>
      <c r="V5163" s="4">
        <f>$M$1*gp_need_index[[#This Row],[Normalised travel time adjusted wp 2025/26]]</f>
        <v>3313.7716323486043</v>
      </c>
      <c r="W5163" s="115">
        <v>5678.7505934684959</v>
      </c>
      <c r="X5163" s="43">
        <f>gp_need_index[[#This Row],[Combined weighted population 2025/26]]/gp_need_index[[#This Row],[Registered population 2025/26]]</f>
        <v>0.93567571525834459</v>
      </c>
    </row>
    <row r="5164" spans="1:24" ht="13">
      <c r="A5164" s="8" t="s">
        <v>3675</v>
      </c>
      <c r="B5164" s="3" t="s">
        <v>7913</v>
      </c>
      <c r="C5164" s="74" t="s">
        <v>6403</v>
      </c>
      <c r="D5164" s="74" t="s">
        <v>6798</v>
      </c>
      <c r="E5164" s="74" t="s">
        <v>6533</v>
      </c>
      <c r="F5164" s="41">
        <v>0.95573868749422208</v>
      </c>
      <c r="G5164" s="110">
        <v>38763.333333333328</v>
      </c>
      <c r="H5164" s="4">
        <v>18321.197756512658</v>
      </c>
      <c r="I5164" s="46">
        <v>44906.522555093077</v>
      </c>
      <c r="J5164" s="110">
        <v>42918.900926734335</v>
      </c>
      <c r="K5164" s="46">
        <v>43052.030375230439</v>
      </c>
      <c r="L5164" s="110">
        <f>$L$1*gp_need_index[[#This Row],[Normalised weighted population (base year)]]</f>
        <v>18243.113124525364</v>
      </c>
      <c r="M5164" s="4">
        <f>$M$1*gp_need_index[[#This Row],[Normalised travel time adjusted wp (base year)]]</f>
        <v>25562.298022602423</v>
      </c>
      <c r="N5164" s="115">
        <v>43805.411147127787</v>
      </c>
      <c r="O5164" s="43">
        <f>gp_need_index[[#This Row],[Combined weighted population (base year)]]/gp_need_index[[#This Row],[Registered population (base year)]]</f>
        <v>1.1300733806981114</v>
      </c>
      <c r="P5164" s="77">
        <v>39099.787447767761</v>
      </c>
      <c r="Q5164" s="4">
        <v>18677.633782714318</v>
      </c>
      <c r="R5164" s="46">
        <v>45321.524759440625</v>
      </c>
      <c r="S5164" s="110">
        <v>43315.534588824674</v>
      </c>
      <c r="T5164" s="46">
        <v>43449.329243190346</v>
      </c>
      <c r="U5164" s="110">
        <f>$L$1*gp_need_index[[#This Row],[Normalised weighted population 2025/26]]</f>
        <v>18411.706276033619</v>
      </c>
      <c r="V5164" s="4">
        <f>$M$1*gp_need_index[[#This Row],[Normalised travel time adjusted wp 2025/26]]</f>
        <v>25798.195655729542</v>
      </c>
      <c r="W5164" s="115">
        <v>44209.901931763161</v>
      </c>
      <c r="X5164" s="43">
        <f>gp_need_index[[#This Row],[Combined weighted population 2025/26]]/gp_need_index[[#This Row],[Registered population 2025/26]]</f>
        <v>1.1306941755328428</v>
      </c>
    </row>
    <row r="5165" spans="1:24" ht="13">
      <c r="A5165" s="8" t="s">
        <v>3705</v>
      </c>
      <c r="B5165" s="3" t="s">
        <v>7912</v>
      </c>
      <c r="C5165" s="74" t="s">
        <v>6403</v>
      </c>
      <c r="D5165" s="74" t="s">
        <v>6798</v>
      </c>
      <c r="E5165" s="74" t="s">
        <v>6533</v>
      </c>
      <c r="F5165" s="41">
        <v>0.95573868749422208</v>
      </c>
      <c r="G5165" s="110">
        <v>3946.3333333333335</v>
      </c>
      <c r="H5165" s="4">
        <v>2156.257886093972</v>
      </c>
      <c r="I5165" s="46">
        <v>5285.1371773472601</v>
      </c>
      <c r="J5165" s="110">
        <v>5051.2100691047881</v>
      </c>
      <c r="K5165" s="46">
        <v>5066.8783363767261</v>
      </c>
      <c r="L5165" s="110">
        <f>$L$1*gp_need_index[[#This Row],[Normalised weighted population (base year)]]</f>
        <v>2147.0679518034858</v>
      </c>
      <c r="M5165" s="4">
        <f>$M$1*gp_need_index[[#This Row],[Normalised travel time adjusted wp (base year)]]</f>
        <v>3008.4772529856918</v>
      </c>
      <c r="N5165" s="115">
        <v>5155.5452047891777</v>
      </c>
      <c r="O5165" s="43">
        <f>gp_need_index[[#This Row],[Combined weighted population (base year)]]/gp_need_index[[#This Row],[Registered population (base year)]]</f>
        <v>1.3064140226680911</v>
      </c>
      <c r="P5165" s="77">
        <v>3980.7882283058361</v>
      </c>
      <c r="Q5165" s="4">
        <v>2198.2560063277815</v>
      </c>
      <c r="R5165" s="46">
        <v>5334.0971976106048</v>
      </c>
      <c r="S5165" s="110">
        <v>5098.0030546109674</v>
      </c>
      <c r="T5165" s="46">
        <v>5113.7499584209181</v>
      </c>
      <c r="U5165" s="110">
        <f>$L$1*gp_need_index[[#This Row],[Normalised weighted population 2025/26]]</f>
        <v>2166.9577837793968</v>
      </c>
      <c r="V5165" s="4">
        <f>$M$1*gp_need_index[[#This Row],[Normalised travel time adjusted wp 2025/26]]</f>
        <v>3036.3074473122706</v>
      </c>
      <c r="W5165" s="115">
        <v>5203.2652310916674</v>
      </c>
      <c r="X5165" s="43">
        <f>gp_need_index[[#This Row],[Combined weighted population 2025/26]]/gp_need_index[[#This Row],[Registered population 2025/26]]</f>
        <v>1.3070942066431148</v>
      </c>
    </row>
    <row r="5166" spans="1:24" ht="13">
      <c r="A5166" s="8" t="s">
        <v>3678</v>
      </c>
      <c r="B5166" s="3" t="s">
        <v>7911</v>
      </c>
      <c r="C5166" s="74" t="s">
        <v>6403</v>
      </c>
      <c r="D5166" s="74" t="s">
        <v>6798</v>
      </c>
      <c r="E5166" s="74" t="s">
        <v>6533</v>
      </c>
      <c r="F5166" s="41">
        <v>0.95573868749422208</v>
      </c>
      <c r="G5166" s="110">
        <v>4101.5833333333339</v>
      </c>
      <c r="H5166" s="4">
        <v>1128.4299661140972</v>
      </c>
      <c r="I5166" s="46">
        <v>2765.8598743705238</v>
      </c>
      <c r="J5166" s="110">
        <v>2643.4392861238184</v>
      </c>
      <c r="K5166" s="46">
        <v>2651.6389279295427</v>
      </c>
      <c r="L5166" s="110">
        <f>$L$1*gp_need_index[[#This Row],[Normalised weighted population (base year)]]</f>
        <v>1123.6206168674776</v>
      </c>
      <c r="M5166" s="4">
        <f>$M$1*gp_need_index[[#This Row],[Normalised travel time adjusted wp (base year)]]</f>
        <v>1574.4201593583066</v>
      </c>
      <c r="N5166" s="115">
        <v>2698.0407762257842</v>
      </c>
      <c r="O5166" s="43">
        <f>gp_need_index[[#This Row],[Combined weighted population (base year)]]/gp_need_index[[#This Row],[Registered population (base year)]]</f>
        <v>0.65780469564008626</v>
      </c>
      <c r="P5166" s="77">
        <v>4135.8723339570179</v>
      </c>
      <c r="Q5166" s="4">
        <v>1148.0736956702049</v>
      </c>
      <c r="R5166" s="46">
        <v>2785.8159673381333</v>
      </c>
      <c r="S5166" s="110">
        <v>2662.512096224194</v>
      </c>
      <c r="T5166" s="46">
        <v>2670.7361638488987</v>
      </c>
      <c r="U5166" s="110">
        <f>$L$1*gp_need_index[[#This Row],[Normalised weighted population 2025/26]]</f>
        <v>1131.7277077936342</v>
      </c>
      <c r="V5166" s="4">
        <f>$M$1*gp_need_index[[#This Row],[Normalised travel time adjusted wp 2025/26]]</f>
        <v>1585.7592119354736</v>
      </c>
      <c r="W5166" s="115">
        <v>2717.4869197291077</v>
      </c>
      <c r="X5166" s="43">
        <f>gp_need_index[[#This Row],[Combined weighted population 2025/26]]/gp_need_index[[#This Row],[Registered population 2025/26]]</f>
        <v>0.65705290209698941</v>
      </c>
    </row>
    <row r="5167" spans="1:24" ht="13">
      <c r="A5167" s="8" t="s">
        <v>3687</v>
      </c>
      <c r="B5167" s="3" t="s">
        <v>7910</v>
      </c>
      <c r="C5167" s="74" t="s">
        <v>6403</v>
      </c>
      <c r="D5167" s="74" t="s">
        <v>6798</v>
      </c>
      <c r="E5167" s="74" t="s">
        <v>6533</v>
      </c>
      <c r="F5167" s="41">
        <v>0.95573868749422208</v>
      </c>
      <c r="G5167" s="110">
        <v>5811.75</v>
      </c>
      <c r="H5167" s="4">
        <v>2980.1482721446619</v>
      </c>
      <c r="I5167" s="46">
        <v>7304.5494830169546</v>
      </c>
      <c r="J5167" s="110">
        <v>6981.2405356352228</v>
      </c>
      <c r="K5167" s="46">
        <v>7002.8955333695385</v>
      </c>
      <c r="L5167" s="110">
        <f>$L$1*gp_need_index[[#This Row],[Normalised weighted population (base year)]]</f>
        <v>2967.4469310974991</v>
      </c>
      <c r="M5167" s="4">
        <f>$M$1*gp_need_index[[#This Row],[Normalised travel time adjusted wp (base year)]]</f>
        <v>4157.9944333620833</v>
      </c>
      <c r="N5167" s="115">
        <v>7125.4413644595825</v>
      </c>
      <c r="O5167" s="43">
        <f>gp_need_index[[#This Row],[Combined weighted population (base year)]]/gp_need_index[[#This Row],[Registered population (base year)]]</f>
        <v>1.2260405840684101</v>
      </c>
      <c r="P5167" s="77">
        <v>5859.9600225168761</v>
      </c>
      <c r="Q5167" s="4">
        <v>3037.8025743839653</v>
      </c>
      <c r="R5167" s="46">
        <v>7371.2680198630269</v>
      </c>
      <c r="S5167" s="110">
        <v>7045.0060224720228</v>
      </c>
      <c r="T5167" s="46">
        <v>7066.7669023671524</v>
      </c>
      <c r="U5167" s="110">
        <f>$L$1*gp_need_index[[#This Row],[Normalised weighted population 2025/26]]</f>
        <v>2994.5510965044832</v>
      </c>
      <c r="V5167" s="4">
        <f>$M$1*gp_need_index[[#This Row],[Normalised travel time adjusted wp 2025/26]]</f>
        <v>4195.9182886413455</v>
      </c>
      <c r="W5167" s="115">
        <v>7190.4693851458287</v>
      </c>
      <c r="X5167" s="43">
        <f>gp_need_index[[#This Row],[Combined weighted population 2025/26]]/gp_need_index[[#This Row],[Registered population 2025/26]]</f>
        <v>1.2270509282514686</v>
      </c>
    </row>
    <row r="5168" spans="1:24" ht="13">
      <c r="A5168" s="8" t="s">
        <v>3681</v>
      </c>
      <c r="B5168" s="3" t="s">
        <v>7909</v>
      </c>
      <c r="C5168" s="74" t="s">
        <v>6403</v>
      </c>
      <c r="D5168" s="74" t="s">
        <v>6798</v>
      </c>
      <c r="E5168" s="74" t="s">
        <v>6533</v>
      </c>
      <c r="F5168" s="41">
        <v>0.95573868749422208</v>
      </c>
      <c r="G5168" s="110">
        <v>2467.5833333333335</v>
      </c>
      <c r="H5168" s="4">
        <v>775.29166771418318</v>
      </c>
      <c r="I5168" s="46">
        <v>1900.2934865765931</v>
      </c>
      <c r="J5168" s="110">
        <v>1816.1840027145322</v>
      </c>
      <c r="K5168" s="46">
        <v>1821.8175946618558</v>
      </c>
      <c r="L5168" s="110">
        <f>$L$1*gp_need_index[[#This Row],[Normalised weighted population (base year)]]</f>
        <v>771.98738786518925</v>
      </c>
      <c r="M5168" s="4">
        <f>$M$1*gp_need_index[[#This Row],[Normalised travel time adjusted wp (base year)]]</f>
        <v>1081.7107553738176</v>
      </c>
      <c r="N5168" s="115">
        <v>1853.6981432390069</v>
      </c>
      <c r="O5168" s="43">
        <f>gp_need_index[[#This Row],[Combined weighted population (base year)]]/gp_need_index[[#This Row],[Registered population (base year)]]</f>
        <v>0.75122007763561116</v>
      </c>
      <c r="P5168" s="77">
        <v>2488.5708013069961</v>
      </c>
      <c r="Q5168" s="4">
        <v>788.8823912955321</v>
      </c>
      <c r="R5168" s="46">
        <v>1914.2335290070853</v>
      </c>
      <c r="S5168" s="110">
        <v>1829.5070405706647</v>
      </c>
      <c r="T5168" s="46">
        <v>1835.1580908110989</v>
      </c>
      <c r="U5168" s="110">
        <f>$L$1*gp_need_index[[#This Row],[Normalised weighted population 2025/26]]</f>
        <v>777.65047991842403</v>
      </c>
      <c r="V5168" s="4">
        <f>$M$1*gp_need_index[[#This Row],[Normalised travel time adjusted wp 2025/26]]</f>
        <v>1089.6317229882168</v>
      </c>
      <c r="W5168" s="115">
        <v>1867.2822029066408</v>
      </c>
      <c r="X5168" s="43">
        <f>gp_need_index[[#This Row],[Combined weighted population 2025/26]]/gp_need_index[[#This Row],[Registered population 2025/26]]</f>
        <v>0.75034320981582892</v>
      </c>
    </row>
    <row r="5169" spans="1:24" ht="13">
      <c r="A5169" s="8" t="s">
        <v>3701</v>
      </c>
      <c r="B5169" s="3" t="s">
        <v>7908</v>
      </c>
      <c r="C5169" s="74" t="s">
        <v>6403</v>
      </c>
      <c r="D5169" s="74" t="s">
        <v>6798</v>
      </c>
      <c r="E5169" s="74" t="s">
        <v>6533</v>
      </c>
      <c r="F5169" s="41">
        <v>0.95573868749422208</v>
      </c>
      <c r="G5169" s="110">
        <v>4242.5</v>
      </c>
      <c r="H5169" s="4">
        <v>2294.1663248687419</v>
      </c>
      <c r="I5169" s="46">
        <v>5623.1602967241279</v>
      </c>
      <c r="J5169" s="110">
        <v>5374.2718415607387</v>
      </c>
      <c r="K5169" s="46">
        <v>5390.9422089486752</v>
      </c>
      <c r="L5169" s="110">
        <f>$L$1*gp_need_index[[#This Row],[Normalised weighted population (base year)]]</f>
        <v>2284.388627167109</v>
      </c>
      <c r="M5169" s="4">
        <f>$M$1*gp_need_index[[#This Row],[Normalised travel time adjusted wp (base year)]]</f>
        <v>3200.891343955228</v>
      </c>
      <c r="N5169" s="115">
        <v>5485.279971122337</v>
      </c>
      <c r="O5169" s="43">
        <f>gp_need_index[[#This Row],[Combined weighted population (base year)]]/gp_need_index[[#This Row],[Registered population (base year)]]</f>
        <v>1.2929357621973687</v>
      </c>
      <c r="P5169" s="77">
        <v>4278.8081435334925</v>
      </c>
      <c r="Q5169" s="4">
        <v>2338.7840949764227</v>
      </c>
      <c r="R5169" s="46">
        <v>5675.0904584903938</v>
      </c>
      <c r="S5169" s="110">
        <v>5423.9035062085923</v>
      </c>
      <c r="T5169" s="46">
        <v>5440.6570636058304</v>
      </c>
      <c r="U5169" s="110">
        <f>$L$1*gp_need_index[[#This Row],[Normalised weighted population 2025/26]]</f>
        <v>2305.4850684360717</v>
      </c>
      <c r="V5169" s="4">
        <f>$M$1*gp_need_index[[#This Row],[Normalised travel time adjusted wp 2025/26]]</f>
        <v>3230.4097178813909</v>
      </c>
      <c r="W5169" s="115">
        <v>5535.8947863174626</v>
      </c>
      <c r="X5169" s="43">
        <f>gp_need_index[[#This Row],[Combined weighted population 2025/26]]/gp_need_index[[#This Row],[Registered population 2025/26]]</f>
        <v>1.2937936454766705</v>
      </c>
    </row>
    <row r="5170" spans="1:24" ht="13">
      <c r="A5170" s="8" t="s">
        <v>3697</v>
      </c>
      <c r="B5170" s="3" t="s">
        <v>7907</v>
      </c>
      <c r="C5170" s="74" t="s">
        <v>6403</v>
      </c>
      <c r="D5170" s="74" t="s">
        <v>6798</v>
      </c>
      <c r="E5170" s="74" t="s">
        <v>6533</v>
      </c>
      <c r="F5170" s="41">
        <v>0.95573868749422208</v>
      </c>
      <c r="G5170" s="110">
        <v>7207.25</v>
      </c>
      <c r="H5170" s="4">
        <v>3109.1436965372795</v>
      </c>
      <c r="I5170" s="46">
        <v>7620.726187835925</v>
      </c>
      <c r="J5170" s="110">
        <v>7283.4228445151539</v>
      </c>
      <c r="K5170" s="46">
        <v>7306.0151766932186</v>
      </c>
      <c r="L5170" s="110">
        <f>$L$1*gp_need_index[[#This Row],[Normalised weighted population (base year)]]</f>
        <v>3095.8925791940683</v>
      </c>
      <c r="M5170" s="4">
        <f>$M$1*gp_need_index[[#This Row],[Normalised travel time adjusted wp (base year)]]</f>
        <v>4337.9728128162342</v>
      </c>
      <c r="N5170" s="115">
        <v>7433.8653920103025</v>
      </c>
      <c r="O5170" s="43">
        <f>gp_need_index[[#This Row],[Combined weighted population (base year)]]/gp_need_index[[#This Row],[Registered population (base year)]]</f>
        <v>1.0314426989504044</v>
      </c>
      <c r="P5170" s="77">
        <v>7265.6422348640854</v>
      </c>
      <c r="Q5170" s="4">
        <v>3167.6491878325301</v>
      </c>
      <c r="R5170" s="46">
        <v>7686.3425402653338</v>
      </c>
      <c r="S5170" s="110">
        <v>7346.1349310641954</v>
      </c>
      <c r="T5170" s="46">
        <v>7368.825949271758</v>
      </c>
      <c r="U5170" s="110">
        <f>$L$1*gp_need_index[[#This Row],[Normalised weighted population 2025/26]]</f>
        <v>3122.5489861496471</v>
      </c>
      <c r="V5170" s="4">
        <f>$M$1*gp_need_index[[#This Row],[Normalised travel time adjusted wp 2025/26]]</f>
        <v>4375.2669351535233</v>
      </c>
      <c r="W5170" s="115">
        <v>7497.8159213031704</v>
      </c>
      <c r="X5170" s="43">
        <f>gp_need_index[[#This Row],[Combined weighted population 2025/26]]/gp_need_index[[#This Row],[Registered population 2025/26]]</f>
        <v>1.0319550122252101</v>
      </c>
    </row>
    <row r="5171" spans="1:24" ht="13">
      <c r="A5171" s="8" t="s">
        <v>5625</v>
      </c>
      <c r="B5171" s="3" t="s">
        <v>7906</v>
      </c>
      <c r="C5171" s="74" t="s">
        <v>6395</v>
      </c>
      <c r="D5171" s="74" t="s">
        <v>6802</v>
      </c>
      <c r="E5171" s="74" t="s">
        <v>6473</v>
      </c>
      <c r="F5171" s="41">
        <v>0.98228368929696208</v>
      </c>
      <c r="G5171" s="110">
        <v>5040</v>
      </c>
      <c r="H5171" s="4">
        <v>3238.5513060015792</v>
      </c>
      <c r="I5171" s="46">
        <v>7937.9131867669048</v>
      </c>
      <c r="J5171" s="110">
        <v>7797.2826504164004</v>
      </c>
      <c r="K5171" s="46">
        <v>7821.4689160616972</v>
      </c>
      <c r="L5171" s="110">
        <f>$L$1*gp_need_index[[#This Row],[Normalised weighted population (base year)]]</f>
        <v>3224.748655636583</v>
      </c>
      <c r="M5171" s="4">
        <f>$M$1*gp_need_index[[#This Row],[Normalised travel time adjusted wp (base year)]]</f>
        <v>4644.0253261997304</v>
      </c>
      <c r="N5171" s="115">
        <v>7868.7739818363134</v>
      </c>
      <c r="O5171" s="43">
        <f>gp_need_index[[#This Row],[Combined weighted population (base year)]]/gp_need_index[[#This Row],[Registered population (base year)]]</f>
        <v>1.5612646789357765</v>
      </c>
      <c r="P5171" s="77">
        <v>5095.3532545933194</v>
      </c>
      <c r="Q5171" s="4">
        <v>3307.8719840559211</v>
      </c>
      <c r="R5171" s="46">
        <v>8026.5950050479933</v>
      </c>
      <c r="S5171" s="110">
        <v>7884.3933540511107</v>
      </c>
      <c r="T5171" s="46">
        <v>7908.7469651447254</v>
      </c>
      <c r="U5171" s="110">
        <f>$L$1*gp_need_index[[#This Row],[Normalised weighted population 2025/26]]</f>
        <v>3260.7753250587293</v>
      </c>
      <c r="V5171" s="4">
        <f>$M$1*gp_need_index[[#This Row],[Normalised travel time adjusted wp 2025/26]]</f>
        <v>4695.8469820437549</v>
      </c>
      <c r="W5171" s="115">
        <v>7956.6223071024842</v>
      </c>
      <c r="X5171" s="43">
        <f>gp_need_index[[#This Row],[Combined weighted population 2025/26]]/gp_need_index[[#This Row],[Registered population 2025/26]]</f>
        <v>1.5615447859144624</v>
      </c>
    </row>
    <row r="5172" spans="1:24" ht="13">
      <c r="A5172" s="8" t="s">
        <v>5842</v>
      </c>
      <c r="B5172" s="3" t="s">
        <v>7905</v>
      </c>
      <c r="C5172" s="74" t="s">
        <v>6395</v>
      </c>
      <c r="D5172" s="74" t="s">
        <v>6802</v>
      </c>
      <c r="E5172" s="74" t="s">
        <v>6473</v>
      </c>
      <c r="F5172" s="41">
        <v>0.98228368929696208</v>
      </c>
      <c r="G5172" s="110">
        <v>12332.5</v>
      </c>
      <c r="H5172" s="4">
        <v>5774.9624428245306</v>
      </c>
      <c r="I5172" s="46">
        <v>14154.832268066622</v>
      </c>
      <c r="J5172" s="110">
        <v>13904.060861656168</v>
      </c>
      <c r="K5172" s="46">
        <v>13947.189644416199</v>
      </c>
      <c r="L5172" s="110">
        <f>$L$1*gp_need_index[[#This Row],[Normalised weighted population (base year)]]</f>
        <v>5750.3496515059005</v>
      </c>
      <c r="M5172" s="4">
        <f>$M$1*gp_need_index[[#This Row],[Normalised travel time adjusted wp (base year)]]</f>
        <v>8281.1940612548387</v>
      </c>
      <c r="N5172" s="115">
        <v>14031.54371276074</v>
      </c>
      <c r="O5172" s="43">
        <f>gp_need_index[[#This Row],[Combined weighted population (base year)]]/gp_need_index[[#This Row],[Registered population (base year)]]</f>
        <v>1.1377696097920731</v>
      </c>
      <c r="P5172" s="77">
        <v>12453.936609339409</v>
      </c>
      <c r="Q5172" s="4">
        <v>5893.5633122387462</v>
      </c>
      <c r="R5172" s="46">
        <v>14300.809121986236</v>
      </c>
      <c r="S5172" s="110">
        <v>14047.451544276289</v>
      </c>
      <c r="T5172" s="46">
        <v>14090.84184158939</v>
      </c>
      <c r="U5172" s="110">
        <f>$L$1*gp_need_index[[#This Row],[Normalised weighted population 2025/26]]</f>
        <v>5809.6522228940694</v>
      </c>
      <c r="V5172" s="4">
        <f>$M$1*gp_need_index[[#This Row],[Normalised travel time adjusted wp 2025/26]]</f>
        <v>8366.48807047433</v>
      </c>
      <c r="W5172" s="115">
        <v>14176.1402933684</v>
      </c>
      <c r="X5172" s="43">
        <f>gp_need_index[[#This Row],[Combined weighted population 2025/26]]/gp_need_index[[#This Row],[Registered population 2025/26]]</f>
        <v>1.1382858880731321</v>
      </c>
    </row>
    <row r="5173" spans="1:24" ht="13">
      <c r="A5173" s="8" t="s">
        <v>5378</v>
      </c>
      <c r="B5173" s="3" t="s">
        <v>7904</v>
      </c>
      <c r="C5173" s="74" t="s">
        <v>6395</v>
      </c>
      <c r="D5173" s="74" t="s">
        <v>6802</v>
      </c>
      <c r="E5173" s="74" t="s">
        <v>6496</v>
      </c>
      <c r="F5173" s="41">
        <v>0.98228368929696208</v>
      </c>
      <c r="G5173" s="110">
        <v>9838.4166666666679</v>
      </c>
      <c r="H5173" s="4">
        <v>4294.1471546895546</v>
      </c>
      <c r="I5173" s="46">
        <v>10525.25160307316</v>
      </c>
      <c r="J5173" s="110">
        <v>10338.782975445469</v>
      </c>
      <c r="K5173" s="46">
        <v>10370.85268007261</v>
      </c>
      <c r="L5173" s="110">
        <f>$L$1*gp_need_index[[#This Row],[Normalised weighted population (base year)]]</f>
        <v>4275.8455728427007</v>
      </c>
      <c r="M5173" s="4">
        <f>$M$1*gp_need_index[[#This Row],[Normalised travel time adjusted wp (base year)]]</f>
        <v>6157.731113862761</v>
      </c>
      <c r="N5173" s="115">
        <v>10433.576686705463</v>
      </c>
      <c r="O5173" s="43">
        <f>gp_need_index[[#This Row],[Combined weighted population (base year)]]/gp_need_index[[#This Row],[Registered population (base year)]]</f>
        <v>1.0604934757495323</v>
      </c>
      <c r="P5173" s="77">
        <v>9928.5049988555838</v>
      </c>
      <c r="Q5173" s="4">
        <v>4380.4939760325769</v>
      </c>
      <c r="R5173" s="46">
        <v>10629.326418053881</v>
      </c>
      <c r="S5173" s="110">
        <v>10441.013968667628</v>
      </c>
      <c r="T5173" s="46">
        <v>10473.264565790016</v>
      </c>
      <c r="U5173" s="110">
        <f>$L$1*gp_need_index[[#This Row],[Normalised weighted population 2025/26]]</f>
        <v>4318.1255917592844</v>
      </c>
      <c r="V5173" s="4">
        <f>$M$1*gp_need_index[[#This Row],[Normalised travel time adjusted wp 2025/26]]</f>
        <v>6218.5385396902584</v>
      </c>
      <c r="W5173" s="115">
        <v>10536.664131449543</v>
      </c>
      <c r="X5173" s="43">
        <f>gp_need_index[[#This Row],[Combined weighted population 2025/26]]/gp_need_index[[#This Row],[Registered population 2025/26]]</f>
        <v>1.0612538476501809</v>
      </c>
    </row>
    <row r="5174" spans="1:24" ht="13">
      <c r="A5174" s="8" t="s">
        <v>5404</v>
      </c>
      <c r="B5174" s="3" t="s">
        <v>7903</v>
      </c>
      <c r="C5174" s="74" t="s">
        <v>6395</v>
      </c>
      <c r="D5174" s="74" t="s">
        <v>6802</v>
      </c>
      <c r="E5174" s="74" t="s">
        <v>6473</v>
      </c>
      <c r="F5174" s="41">
        <v>0.98228368929696208</v>
      </c>
      <c r="G5174" s="110">
        <v>5436.333333333333</v>
      </c>
      <c r="H5174" s="4">
        <v>2520.6641947216281</v>
      </c>
      <c r="I5174" s="46">
        <v>6178.3222373572717</v>
      </c>
      <c r="J5174" s="110">
        <v>6068.8651609767621</v>
      </c>
      <c r="K5174" s="46">
        <v>6087.6900762106643</v>
      </c>
      <c r="L5174" s="110">
        <f>$L$1*gp_need_index[[#This Row],[Normalised weighted population (base year)]]</f>
        <v>2509.9211669663373</v>
      </c>
      <c r="M5174" s="4">
        <f>$M$1*gp_need_index[[#This Row],[Normalised travel time adjusted wp (base year)]]</f>
        <v>3614.5878984343562</v>
      </c>
      <c r="N5174" s="115">
        <v>6124.5090654006935</v>
      </c>
      <c r="O5174" s="43">
        <f>gp_need_index[[#This Row],[Combined weighted population (base year)]]/gp_need_index[[#This Row],[Registered population (base year)]]</f>
        <v>1.1265882148630868</v>
      </c>
      <c r="P5174" s="77">
        <v>5489.2114918374236</v>
      </c>
      <c r="Q5174" s="4">
        <v>2574.1748238221821</v>
      </c>
      <c r="R5174" s="46">
        <v>6246.2691671873745</v>
      </c>
      <c r="S5174" s="110">
        <v>6135.608321886677</v>
      </c>
      <c r="T5174" s="46">
        <v>6154.5602199191617</v>
      </c>
      <c r="U5174" s="110">
        <f>$L$1*gp_need_index[[#This Row],[Normalised weighted population 2025/26]]</f>
        <v>2537.5243626008692</v>
      </c>
      <c r="V5174" s="4">
        <f>$M$1*gp_need_index[[#This Row],[Normalised travel time adjusted wp 2025/26]]</f>
        <v>3654.2922869937938</v>
      </c>
      <c r="W5174" s="115">
        <v>6191.8166495946625</v>
      </c>
      <c r="X5174" s="43">
        <f>gp_need_index[[#This Row],[Combined weighted population 2025/26]]/gp_need_index[[#This Row],[Registered population 2025/26]]</f>
        <v>1.1279974653558216</v>
      </c>
    </row>
    <row r="5175" spans="1:24" ht="13">
      <c r="A5175" s="8" t="s">
        <v>5419</v>
      </c>
      <c r="B5175" s="3" t="s">
        <v>12858</v>
      </c>
      <c r="C5175" s="74" t="s">
        <v>6395</v>
      </c>
      <c r="D5175" s="74" t="s">
        <v>6802</v>
      </c>
      <c r="E5175" s="74" t="s">
        <v>6494</v>
      </c>
      <c r="F5175" s="41">
        <v>0.98228368929696208</v>
      </c>
      <c r="G5175" s="110">
        <v>10176.916666666664</v>
      </c>
      <c r="H5175" s="4">
        <v>4258.7605409822472</v>
      </c>
      <c r="I5175" s="46">
        <v>10438.516566002198</v>
      </c>
      <c r="J5175" s="110">
        <v>10253.584563240094</v>
      </c>
      <c r="K5175" s="46">
        <v>10285.389992282709</v>
      </c>
      <c r="L5175" s="110">
        <f>$L$1*gp_need_index[[#This Row],[Normalised weighted population (base year)]]</f>
        <v>4240.6097762787549</v>
      </c>
      <c r="M5175" s="4">
        <f>$M$1*gp_need_index[[#This Row],[Normalised travel time adjusted wp (base year)]]</f>
        <v>6106.9873353218309</v>
      </c>
      <c r="N5175" s="115">
        <v>10347.597111600586</v>
      </c>
      <c r="O5175" s="43">
        <f>gp_need_index[[#This Row],[Combined weighted population (base year)]]/gp_need_index[[#This Row],[Registered population (base year)]]</f>
        <v>1.0167713316836882</v>
      </c>
      <c r="P5175" s="77">
        <v>10271.128093546535</v>
      </c>
      <c r="Q5175" s="4">
        <v>4341.1344555062697</v>
      </c>
      <c r="R5175" s="46">
        <v>10533.820022286358</v>
      </c>
      <c r="S5175" s="110">
        <v>10347.199593881651</v>
      </c>
      <c r="T5175" s="46">
        <v>10379.160413630445</v>
      </c>
      <c r="U5175" s="110">
        <f>$L$1*gp_need_index[[#This Row],[Normalised weighted population 2025/26]]</f>
        <v>4279.3264623017531</v>
      </c>
      <c r="V5175" s="4">
        <f>$M$1*gp_need_index[[#This Row],[Normalised travel time adjusted wp 2025/26]]</f>
        <v>6162.6638605705657</v>
      </c>
      <c r="W5175" s="115">
        <v>10441.99032287232</v>
      </c>
      <c r="X5175" s="43">
        <f>gp_need_index[[#This Row],[Combined weighted population 2025/26]]/gp_need_index[[#This Row],[Registered population 2025/26]]</f>
        <v>1.0166351960339333</v>
      </c>
    </row>
    <row r="5176" spans="1:24" ht="13">
      <c r="A5176" s="8" t="s">
        <v>5615</v>
      </c>
      <c r="B5176" s="3" t="s">
        <v>7902</v>
      </c>
      <c r="C5176" s="74" t="s">
        <v>6395</v>
      </c>
      <c r="D5176" s="74" t="s">
        <v>6802</v>
      </c>
      <c r="E5176" s="74" t="s">
        <v>6473</v>
      </c>
      <c r="F5176" s="41">
        <v>0.98228368929696208</v>
      </c>
      <c r="G5176" s="110">
        <v>11449.5</v>
      </c>
      <c r="H5176" s="4">
        <v>5656.8442509730021</v>
      </c>
      <c r="I5176" s="46">
        <v>13865.316412332684</v>
      </c>
      <c r="J5176" s="110">
        <v>13619.674158775868</v>
      </c>
      <c r="K5176" s="46">
        <v>13661.920806996186</v>
      </c>
      <c r="L5176" s="110">
        <f>$L$1*gp_need_index[[#This Row],[Normalised weighted population (base year)]]</f>
        <v>5632.7348773710683</v>
      </c>
      <c r="M5176" s="4">
        <f>$M$1*gp_need_index[[#This Row],[Normalised travel time adjusted wp (base year)]]</f>
        <v>8111.8146620688904</v>
      </c>
      <c r="N5176" s="115">
        <v>13744.549539439959</v>
      </c>
      <c r="O5176" s="43">
        <f>gp_need_index[[#This Row],[Combined weighted population (base year)]]/gp_need_index[[#This Row],[Registered population (base year)]]</f>
        <v>1.2004497610760259</v>
      </c>
      <c r="P5176" s="77">
        <v>11561.454927380455</v>
      </c>
      <c r="Q5176" s="4">
        <v>5777.0829090205352</v>
      </c>
      <c r="R5176" s="46">
        <v>14018.167887028014</v>
      </c>
      <c r="S5176" s="110">
        <v>13769.817669254076</v>
      </c>
      <c r="T5176" s="46">
        <v>13812.350400599184</v>
      </c>
      <c r="U5176" s="110">
        <f>$L$1*gp_need_index[[#This Row],[Normalised weighted population 2025/26]]</f>
        <v>5694.830238700737</v>
      </c>
      <c r="V5176" s="4">
        <f>$M$1*gp_need_index[[#This Row],[Normalised travel time adjusted wp 2025/26]]</f>
        <v>8201.132774817208</v>
      </c>
      <c r="W5176" s="115">
        <v>13895.963013517945</v>
      </c>
      <c r="X5176" s="43">
        <f>gp_need_index[[#This Row],[Combined weighted population 2025/26]]/gp_need_index[[#This Row],[Registered population 2025/26]]</f>
        <v>1.2019216526640417</v>
      </c>
    </row>
    <row r="5177" spans="1:24" ht="13">
      <c r="A5177" s="8" t="s">
        <v>5381</v>
      </c>
      <c r="B5177" s="3" t="s">
        <v>7901</v>
      </c>
      <c r="C5177" s="74" t="s">
        <v>6395</v>
      </c>
      <c r="D5177" s="74" t="s">
        <v>6802</v>
      </c>
      <c r="E5177" s="74" t="s">
        <v>6496</v>
      </c>
      <c r="F5177" s="41">
        <v>0.98228368929696208</v>
      </c>
      <c r="G5177" s="110">
        <v>7734.166666666667</v>
      </c>
      <c r="H5177" s="4">
        <v>3420.9971874536595</v>
      </c>
      <c r="I5177" s="46">
        <v>8385.1006577715943</v>
      </c>
      <c r="J5177" s="110">
        <v>8236.547609242265</v>
      </c>
      <c r="K5177" s="46">
        <v>8262.0964237984008</v>
      </c>
      <c r="L5177" s="110">
        <f>$L$1*gp_need_index[[#This Row],[Normalised weighted population (base year)]]</f>
        <v>3406.4169558573421</v>
      </c>
      <c r="M5177" s="4">
        <f>$M$1*gp_need_index[[#This Row],[Normalised travel time adjusted wp (base year)]]</f>
        <v>4905.6494951774257</v>
      </c>
      <c r="N5177" s="115">
        <v>8312.0664510347669</v>
      </c>
      <c r="O5177" s="43">
        <f>gp_need_index[[#This Row],[Combined weighted population (base year)]]/gp_need_index[[#This Row],[Registered population (base year)]]</f>
        <v>1.0747203686285658</v>
      </c>
      <c r="P5177" s="77">
        <v>7803.0109926146688</v>
      </c>
      <c r="Q5177" s="4">
        <v>3488.5655395772851</v>
      </c>
      <c r="R5177" s="46">
        <v>8465.050301136509</v>
      </c>
      <c r="S5177" s="110">
        <v>8315.0808398847294</v>
      </c>
      <c r="T5177" s="46">
        <v>8340.7647747029332</v>
      </c>
      <c r="U5177" s="110">
        <f>$L$1*gp_need_index[[#This Row],[Normalised weighted population 2025/26]]</f>
        <v>3438.8962106556228</v>
      </c>
      <c r="V5177" s="4">
        <f>$M$1*gp_need_index[[#This Row],[Normalised travel time adjusted wp 2025/26]]</f>
        <v>4952.3591117330552</v>
      </c>
      <c r="W5177" s="115">
        <v>8391.2553223886789</v>
      </c>
      <c r="X5177" s="43">
        <f>gp_need_index[[#This Row],[Combined weighted population 2025/26]]/gp_need_index[[#This Row],[Registered population 2025/26]]</f>
        <v>1.0753868385333261</v>
      </c>
    </row>
    <row r="5178" spans="1:24" ht="13">
      <c r="A5178" s="8" t="s">
        <v>5617</v>
      </c>
      <c r="B5178" s="3" t="s">
        <v>7900</v>
      </c>
      <c r="C5178" s="74" t="s">
        <v>6395</v>
      </c>
      <c r="D5178" s="74" t="s">
        <v>6802</v>
      </c>
      <c r="E5178" s="74" t="s">
        <v>6473</v>
      </c>
      <c r="F5178" s="41">
        <v>0.98228368929696208</v>
      </c>
      <c r="G5178" s="110">
        <v>8040.3333333333321</v>
      </c>
      <c r="H5178" s="4">
        <v>3449.4356200139191</v>
      </c>
      <c r="I5178" s="46">
        <v>8454.805222406012</v>
      </c>
      <c r="J5178" s="110">
        <v>8305.0172661521992</v>
      </c>
      <c r="K5178" s="46">
        <v>8330.778465635869</v>
      </c>
      <c r="L5178" s="110">
        <f>$L$1*gp_need_index[[#This Row],[Normalised weighted population (base year)]]</f>
        <v>3434.734184303642</v>
      </c>
      <c r="M5178" s="4">
        <f>$M$1*gp_need_index[[#This Row],[Normalised travel time adjusted wp (base year)]]</f>
        <v>4946.4297047737737</v>
      </c>
      <c r="N5178" s="115">
        <v>8381.1638890774157</v>
      </c>
      <c r="O5178" s="43">
        <f>gp_need_index[[#This Row],[Combined weighted population (base year)]]/gp_need_index[[#This Row],[Registered population (base year)]]</f>
        <v>1.04239010270023</v>
      </c>
      <c r="P5178" s="77">
        <v>8113.0219943600396</v>
      </c>
      <c r="Q5178" s="4">
        <v>3515.9942267643546</v>
      </c>
      <c r="R5178" s="46">
        <v>8531.6063724209871</v>
      </c>
      <c r="S5178" s="110">
        <v>8380.4577831311581</v>
      </c>
      <c r="T5178" s="46">
        <v>8406.3436567135523</v>
      </c>
      <c r="U5178" s="110">
        <f>$L$1*gp_need_index[[#This Row],[Normalised weighted population 2025/26]]</f>
        <v>3465.9343750130852</v>
      </c>
      <c r="V5178" s="4">
        <f>$M$1*gp_need_index[[#This Row],[Normalised travel time adjusted wp 2025/26]]</f>
        <v>4991.2968090108361</v>
      </c>
      <c r="W5178" s="115">
        <v>8457.2311840239217</v>
      </c>
      <c r="X5178" s="43">
        <f>gp_need_index[[#This Row],[Combined weighted population 2025/26]]/gp_need_index[[#This Row],[Registered population 2025/26]]</f>
        <v>1.0424267541617867</v>
      </c>
    </row>
    <row r="5179" spans="1:24" ht="13">
      <c r="A5179" s="8" t="s">
        <v>5764</v>
      </c>
      <c r="B5179" s="3" t="s">
        <v>7899</v>
      </c>
      <c r="C5179" s="74" t="s">
        <v>6395</v>
      </c>
      <c r="D5179" s="74" t="s">
        <v>6802</v>
      </c>
      <c r="E5179" s="74" t="s">
        <v>6614</v>
      </c>
      <c r="F5179" s="41">
        <v>0.98228368929696208</v>
      </c>
      <c r="G5179" s="110">
        <v>14580.916666666668</v>
      </c>
      <c r="H5179" s="4">
        <v>6465.5475082791891</v>
      </c>
      <c r="I5179" s="46">
        <v>15847.504015306853</v>
      </c>
      <c r="J5179" s="110">
        <v>15566.744710304036</v>
      </c>
      <c r="K5179" s="46">
        <v>15615.030945352322</v>
      </c>
      <c r="L5179" s="110">
        <f>$L$1*gp_need_index[[#This Row],[Normalised weighted population (base year)]]</f>
        <v>6437.9914552039545</v>
      </c>
      <c r="M5179" s="4">
        <f>$M$1*gp_need_index[[#This Row],[Normalised travel time adjusted wp (base year)]]</f>
        <v>9271.4808379143451</v>
      </c>
      <c r="N5179" s="115">
        <v>15709.472293118299</v>
      </c>
      <c r="O5179" s="43">
        <f>gp_need_index[[#This Row],[Combined weighted population (base year)]]/gp_need_index[[#This Row],[Registered population (base year)]]</f>
        <v>1.077399497730593</v>
      </c>
      <c r="P5179" s="77">
        <v>14706.222666528116</v>
      </c>
      <c r="Q5179" s="4">
        <v>6582.2357348512214</v>
      </c>
      <c r="R5179" s="46">
        <v>15971.881840065807</v>
      </c>
      <c r="S5179" s="110">
        <v>15688.919018874993</v>
      </c>
      <c r="T5179" s="46">
        <v>15737.379542736169</v>
      </c>
      <c r="U5179" s="110">
        <f>$L$1*gp_need_index[[#This Row],[Normalised weighted population 2025/26]]</f>
        <v>6488.5194987521099</v>
      </c>
      <c r="V5179" s="4">
        <f>$M$1*gp_need_index[[#This Row],[Normalised travel time adjusted wp 2025/26]]</f>
        <v>9344.1257580659549</v>
      </c>
      <c r="W5179" s="115">
        <v>15832.645256818065</v>
      </c>
      <c r="X5179" s="43">
        <f>gp_need_index[[#This Row],[Combined weighted population 2025/26]]/gp_need_index[[#This Row],[Registered population 2025/26]]</f>
        <v>1.0765949636308532</v>
      </c>
    </row>
    <row r="5180" spans="1:24" ht="13">
      <c r="A5180" s="8" t="s">
        <v>5424</v>
      </c>
      <c r="B5180" s="3" t="s">
        <v>7898</v>
      </c>
      <c r="C5180" s="74" t="s">
        <v>6395</v>
      </c>
      <c r="D5180" s="74" t="s">
        <v>6802</v>
      </c>
      <c r="E5180" s="74" t="s">
        <v>6494</v>
      </c>
      <c r="F5180" s="41">
        <v>0.98228368929696208</v>
      </c>
      <c r="G5180" s="110">
        <v>11602.916666666664</v>
      </c>
      <c r="H5180" s="4">
        <v>3978.7026363201644</v>
      </c>
      <c r="I5180" s="46">
        <v>9752.0752765417765</v>
      </c>
      <c r="J5180" s="110">
        <v>9579.3044809431485</v>
      </c>
      <c r="K5180" s="46">
        <v>9609.0183714433078</v>
      </c>
      <c r="L5180" s="110">
        <f>$L$1*gp_need_index[[#This Row],[Normalised weighted population (base year)]]</f>
        <v>3961.7454736241011</v>
      </c>
      <c r="M5180" s="4">
        <f>$M$1*gp_need_index[[#This Row],[Normalised travel time adjusted wp (base year)]]</f>
        <v>5705.3892505106014</v>
      </c>
      <c r="N5180" s="115">
        <v>9667.134724134703</v>
      </c>
      <c r="O5180" s="43">
        <f>gp_need_index[[#This Row],[Combined weighted population (base year)]]/gp_need_index[[#This Row],[Registered population (base year)]]</f>
        <v>0.83316419499132011</v>
      </c>
      <c r="P5180" s="77">
        <v>11699.707434818101</v>
      </c>
      <c r="Q5180" s="4">
        <v>4051.3176948732589</v>
      </c>
      <c r="R5180" s="46">
        <v>9830.5758294975512</v>
      </c>
      <c r="S5180" s="110">
        <v>9656.4142937123979</v>
      </c>
      <c r="T5180" s="46">
        <v>9686.2413898132127</v>
      </c>
      <c r="U5180" s="110">
        <f>$L$1*gp_need_index[[#This Row],[Normalised weighted population 2025/26]]</f>
        <v>3993.636040660394</v>
      </c>
      <c r="V5180" s="4">
        <f>$M$1*gp_need_index[[#This Row],[Normalised travel time adjusted wp 2025/26]]</f>
        <v>5751.2406956705981</v>
      </c>
      <c r="W5180" s="115">
        <v>9744.8767363309926</v>
      </c>
      <c r="X5180" s="43">
        <f>gp_need_index[[#This Row],[Combined weighted population 2025/26]]/gp_need_index[[#This Row],[Registered population 2025/26]]</f>
        <v>0.83291627509679678</v>
      </c>
    </row>
    <row r="5181" spans="1:24" ht="13">
      <c r="A5181" s="8" t="s">
        <v>5849</v>
      </c>
      <c r="B5181" s="3" t="s">
        <v>7897</v>
      </c>
      <c r="C5181" s="74" t="s">
        <v>6395</v>
      </c>
      <c r="D5181" s="74" t="s">
        <v>6802</v>
      </c>
      <c r="E5181" s="74" t="s">
        <v>6473</v>
      </c>
      <c r="F5181" s="41">
        <v>0.98228368929696208</v>
      </c>
      <c r="G5181" s="110">
        <v>7150.5833333333339</v>
      </c>
      <c r="H5181" s="4">
        <v>3191.4623576584522</v>
      </c>
      <c r="I5181" s="46">
        <v>7822.4949183234803</v>
      </c>
      <c r="J5181" s="110">
        <v>7683.9091678775267</v>
      </c>
      <c r="K5181" s="46">
        <v>7707.7437621407844</v>
      </c>
      <c r="L5181" s="110">
        <f>$L$1*gp_need_index[[#This Row],[Normalised weighted population (base year)]]</f>
        <v>3177.8603995872081</v>
      </c>
      <c r="M5181" s="4">
        <f>$M$1*gp_need_index[[#This Row],[Normalised travel time adjusted wp (base year)]]</f>
        <v>4576.5006066486339</v>
      </c>
      <c r="N5181" s="115">
        <v>7754.3610062358421</v>
      </c>
      <c r="O5181" s="43">
        <f>gp_need_index[[#This Row],[Combined weighted population (base year)]]/gp_need_index[[#This Row],[Registered population (base year)]]</f>
        <v>1.0844375409329088</v>
      </c>
      <c r="P5181" s="77">
        <v>7216.133594171919</v>
      </c>
      <c r="Q5181" s="4">
        <v>3255.3150402530555</v>
      </c>
      <c r="R5181" s="46">
        <v>7899.0648876063206</v>
      </c>
      <c r="S5181" s="110">
        <v>7759.1225997940301</v>
      </c>
      <c r="T5181" s="46">
        <v>7783.0892698645912</v>
      </c>
      <c r="U5181" s="110">
        <f>$L$1*gp_need_index[[#This Row],[Normalised weighted population 2025/26]]</f>
        <v>3208.9666739564723</v>
      </c>
      <c r="V5181" s="4">
        <f>$M$1*gp_need_index[[#This Row],[Normalised travel time adjusted wp 2025/26]]</f>
        <v>4621.237273103472</v>
      </c>
      <c r="W5181" s="115">
        <v>7830.2039470599448</v>
      </c>
      <c r="X5181" s="43">
        <f>gp_need_index[[#This Row],[Combined weighted population 2025/26]]/gp_need_index[[#This Row],[Registered population 2025/26]]</f>
        <v>1.0850968659150071</v>
      </c>
    </row>
    <row r="5182" spans="1:24" ht="13">
      <c r="A5182" s="8" t="s">
        <v>5417</v>
      </c>
      <c r="B5182" s="3" t="s">
        <v>7896</v>
      </c>
      <c r="C5182" s="74" t="s">
        <v>6395</v>
      </c>
      <c r="D5182" s="74" t="s">
        <v>6802</v>
      </c>
      <c r="E5182" s="74" t="s">
        <v>6494</v>
      </c>
      <c r="F5182" s="41">
        <v>0.98228368929696208</v>
      </c>
      <c r="G5182" s="110">
        <v>9424.1666666666679</v>
      </c>
      <c r="H5182" s="4">
        <v>3748.6929622392263</v>
      </c>
      <c r="I5182" s="46">
        <v>9188.30566091533</v>
      </c>
      <c r="J5182" s="110">
        <v>9025.5227829920714</v>
      </c>
      <c r="K5182" s="46">
        <v>9053.5189069501357</v>
      </c>
      <c r="L5182" s="110">
        <f>$L$1*gp_need_index[[#This Row],[Normalised weighted population (base year)]]</f>
        <v>3732.7160968464736</v>
      </c>
      <c r="M5182" s="4">
        <f>$M$1*gp_need_index[[#This Row],[Normalised travel time adjusted wp (base year)]]</f>
        <v>5375.5594436697083</v>
      </c>
      <c r="N5182" s="115">
        <v>9108.2755405161824</v>
      </c>
      <c r="O5182" s="43">
        <f>gp_need_index[[#This Row],[Combined weighted population (base year)]]/gp_need_index[[#This Row],[Registered population (base year)]]</f>
        <v>0.96648073645940558</v>
      </c>
      <c r="P5182" s="77">
        <v>9511.353926247768</v>
      </c>
      <c r="Q5182" s="4">
        <v>3827.6999286675145</v>
      </c>
      <c r="R5182" s="46">
        <v>9287.9643699494027</v>
      </c>
      <c r="S5182" s="110">
        <v>9123.4159073726332</v>
      </c>
      <c r="T5182" s="46">
        <v>9151.5966579866654</v>
      </c>
      <c r="U5182" s="110">
        <f>$L$1*gp_need_index[[#This Row],[Normalised weighted population 2025/26]]</f>
        <v>3773.2020886202131</v>
      </c>
      <c r="V5182" s="4">
        <f>$M$1*gp_need_index[[#This Row],[Normalised travel time adjusted wp 2025/26]]</f>
        <v>5433.7934614275509</v>
      </c>
      <c r="W5182" s="115">
        <v>9206.9955500477645</v>
      </c>
      <c r="X5182" s="43">
        <f>gp_need_index[[#This Row],[Combined weighted population 2025/26]]/gp_need_index[[#This Row],[Registered population 2025/26]]</f>
        <v>0.96800052037175399</v>
      </c>
    </row>
    <row r="5183" spans="1:24" ht="13">
      <c r="A5183" s="8" t="s">
        <v>5619</v>
      </c>
      <c r="B5183" s="3" t="s">
        <v>7895</v>
      </c>
      <c r="C5183" s="74" t="s">
        <v>6395</v>
      </c>
      <c r="D5183" s="74" t="s">
        <v>6802</v>
      </c>
      <c r="E5183" s="74" t="s">
        <v>6473</v>
      </c>
      <c r="F5183" s="41">
        <v>0.98228368929696208</v>
      </c>
      <c r="G5183" s="110">
        <v>32364.749999999993</v>
      </c>
      <c r="H5183" s="4">
        <v>9759.271779994604</v>
      </c>
      <c r="I5183" s="46">
        <v>23920.649956077465</v>
      </c>
      <c r="J5183" s="110">
        <v>23496.864289236986</v>
      </c>
      <c r="K5183" s="46">
        <v>23569.748834662641</v>
      </c>
      <c r="L5183" s="110">
        <f>$L$1*gp_need_index[[#This Row],[Normalised weighted population (base year)]]</f>
        <v>9717.6779303166277</v>
      </c>
      <c r="M5183" s="4">
        <f>$M$1*gp_need_index[[#This Row],[Normalised travel time adjusted wp (base year)]]</f>
        <v>13994.623221676748</v>
      </c>
      <c r="N5183" s="115">
        <v>23712.301151993375</v>
      </c>
      <c r="O5183" s="43">
        <f>gp_need_index[[#This Row],[Combined weighted population (base year)]]/gp_need_index[[#This Row],[Registered population (base year)]]</f>
        <v>0.73265825170883081</v>
      </c>
      <c r="P5183" s="77">
        <v>32635.00333122805</v>
      </c>
      <c r="Q5183" s="4">
        <v>9939.1406298947277</v>
      </c>
      <c r="R5183" s="46">
        <v>24117.455850441977</v>
      </c>
      <c r="S5183" s="110">
        <v>23690.183509228747</v>
      </c>
      <c r="T5183" s="46">
        <v>23763.358640150353</v>
      </c>
      <c r="U5183" s="110">
        <f>$L$1*gp_need_index[[#This Row],[Normalised weighted population 2025/26]]</f>
        <v>9797.6296164009909</v>
      </c>
      <c r="V5183" s="4">
        <f>$M$1*gp_need_index[[#This Row],[Normalised travel time adjusted wp 2025/26]]</f>
        <v>14109.579740680376</v>
      </c>
      <c r="W5183" s="115">
        <v>23907.209357081367</v>
      </c>
      <c r="X5183" s="43">
        <f>gp_need_index[[#This Row],[Combined weighted population 2025/26]]/gp_need_index[[#This Row],[Registered population 2025/26]]</f>
        <v>0.73256341096202182</v>
      </c>
    </row>
    <row r="5184" spans="1:24" ht="13">
      <c r="A5184" s="8" t="s">
        <v>5391</v>
      </c>
      <c r="B5184" s="3" t="s">
        <v>7894</v>
      </c>
      <c r="C5184" s="74" t="s">
        <v>6395</v>
      </c>
      <c r="D5184" s="74" t="s">
        <v>6802</v>
      </c>
      <c r="E5184" s="74" t="s">
        <v>6496</v>
      </c>
      <c r="F5184" s="41">
        <v>0.98228368929696208</v>
      </c>
      <c r="G5184" s="110">
        <v>8205.75</v>
      </c>
      <c r="H5184" s="4">
        <v>4200.9012595951672</v>
      </c>
      <c r="I5184" s="46">
        <v>10296.699466532989</v>
      </c>
      <c r="J5184" s="110">
        <v>10114.279939568087</v>
      </c>
      <c r="K5184" s="46">
        <v>10145.653261839048</v>
      </c>
      <c r="L5184" s="110">
        <f>$L$1*gp_need_index[[#This Row],[Normalised weighted population (base year)]]</f>
        <v>4182.9970901609477</v>
      </c>
      <c r="M5184" s="4">
        <f>$M$1*gp_need_index[[#This Row],[Normalised travel time adjusted wp (base year)]]</f>
        <v>6024.0181485686771</v>
      </c>
      <c r="N5184" s="115">
        <v>10207.015238729626</v>
      </c>
      <c r="O5184" s="43">
        <f>gp_need_index[[#This Row],[Combined weighted population (base year)]]/gp_need_index[[#This Row],[Registered population (base year)]]</f>
        <v>1.2438857190055297</v>
      </c>
      <c r="P5184" s="77">
        <v>8290.9559842387353</v>
      </c>
      <c r="Q5184" s="4">
        <v>4292.8774320893817</v>
      </c>
      <c r="R5184" s="46">
        <v>10416.723718383586</v>
      </c>
      <c r="S5184" s="110">
        <v>10232.177804480998</v>
      </c>
      <c r="T5184" s="46">
        <v>10263.78334059533</v>
      </c>
      <c r="U5184" s="110">
        <f>$L$1*gp_need_index[[#This Row],[Normalised weighted population 2025/26]]</f>
        <v>4231.756510387946</v>
      </c>
      <c r="V5184" s="4">
        <f>$M$1*gp_need_index[[#This Row],[Normalised travel time adjusted wp 2025/26]]</f>
        <v>6094.1583080985029</v>
      </c>
      <c r="W5184" s="115">
        <v>10325.91481848645</v>
      </c>
      <c r="X5184" s="43">
        <f>gp_need_index[[#This Row],[Combined weighted population 2025/26]]/gp_need_index[[#This Row],[Registered population 2025/26]]</f>
        <v>1.2454432080107782</v>
      </c>
    </row>
    <row r="5185" spans="1:24" ht="13">
      <c r="A5185" s="8" t="s">
        <v>5768</v>
      </c>
      <c r="B5185" s="3" t="s">
        <v>7893</v>
      </c>
      <c r="C5185" s="74" t="s">
        <v>6395</v>
      </c>
      <c r="D5185" s="74" t="s">
        <v>6802</v>
      </c>
      <c r="E5185" s="74" t="s">
        <v>6614</v>
      </c>
      <c r="F5185" s="41">
        <v>0.98228368929696208</v>
      </c>
      <c r="G5185" s="110">
        <v>14350.416666666668</v>
      </c>
      <c r="H5185" s="4">
        <v>6086.3953100286708</v>
      </c>
      <c r="I5185" s="46">
        <v>14918.17576019877</v>
      </c>
      <c r="J5185" s="110">
        <v>14653.880723308559</v>
      </c>
      <c r="K5185" s="46">
        <v>14699.335360237683</v>
      </c>
      <c r="L5185" s="110">
        <f>$L$1*gp_need_index[[#This Row],[Normalised weighted population (base year)]]</f>
        <v>6060.4551971480141</v>
      </c>
      <c r="M5185" s="4">
        <f>$M$1*gp_need_index[[#This Row],[Normalised travel time adjusted wp (base year)]]</f>
        <v>8727.7832877484216</v>
      </c>
      <c r="N5185" s="115">
        <v>14788.238484896436</v>
      </c>
      <c r="O5185" s="43">
        <f>gp_need_index[[#This Row],[Combined weighted population (base year)]]/gp_need_index[[#This Row],[Registered population (base year)]]</f>
        <v>1.0305093453660301</v>
      </c>
      <c r="P5185" s="77">
        <v>14463.930662755112</v>
      </c>
      <c r="Q5185" s="4">
        <v>6182.1835742001895</v>
      </c>
      <c r="R5185" s="46">
        <v>15001.149994964893</v>
      </c>
      <c r="S5185" s="110">
        <v>14735.38496075122</v>
      </c>
      <c r="T5185" s="46">
        <v>14780.900172706552</v>
      </c>
      <c r="U5185" s="110">
        <f>$L$1*gp_need_index[[#This Row],[Normalised weighted population 2025/26]]</f>
        <v>6094.1631813145059</v>
      </c>
      <c r="V5185" s="4">
        <f>$M$1*gp_need_index[[#This Row],[Normalised travel time adjusted wp 2025/26]]</f>
        <v>8776.2126887851373</v>
      </c>
      <c r="W5185" s="115">
        <v>14870.375870099644</v>
      </c>
      <c r="X5185" s="43">
        <f>gp_need_index[[#This Row],[Combined weighted population 2025/26]]/gp_need_index[[#This Row],[Registered population 2025/26]]</f>
        <v>1.0281006053486648</v>
      </c>
    </row>
    <row r="5186" spans="1:24" ht="13">
      <c r="A5186" s="8" t="s">
        <v>5423</v>
      </c>
      <c r="B5186" s="3" t="s">
        <v>7892</v>
      </c>
      <c r="C5186" s="74" t="s">
        <v>6395</v>
      </c>
      <c r="D5186" s="74" t="s">
        <v>6802</v>
      </c>
      <c r="E5186" s="74" t="s">
        <v>6494</v>
      </c>
      <c r="F5186" s="41">
        <v>0.98228368929696208</v>
      </c>
      <c r="G5186" s="110">
        <v>12626.416666666668</v>
      </c>
      <c r="H5186" s="4">
        <v>7743.9844802705002</v>
      </c>
      <c r="I5186" s="46">
        <v>18981.041433600647</v>
      </c>
      <c r="J5186" s="110">
        <v>18644.767406095743</v>
      </c>
      <c r="K5186" s="46">
        <v>18702.601310238555</v>
      </c>
      <c r="L5186" s="110">
        <f>$L$1*gp_need_index[[#This Row],[Normalised weighted population (base year)]]</f>
        <v>7710.9797506511022</v>
      </c>
      <c r="M5186" s="4">
        <f>$M$1*gp_need_index[[#This Row],[Normalised travel time adjusted wp (base year)]]</f>
        <v>11104.73685731886</v>
      </c>
      <c r="N5186" s="115">
        <v>18815.71660796996</v>
      </c>
      <c r="O5186" s="43">
        <f>gp_need_index[[#This Row],[Combined weighted population (base year)]]/gp_need_index[[#This Row],[Registered population (base year)]]</f>
        <v>1.4901865750750047</v>
      </c>
      <c r="P5186" s="77">
        <v>12755.672778396838</v>
      </c>
      <c r="Q5186" s="4">
        <v>7911.3421002357873</v>
      </c>
      <c r="R5186" s="46">
        <v>19196.975968555183</v>
      </c>
      <c r="S5186" s="110">
        <v>18856.876377737506</v>
      </c>
      <c r="T5186" s="46">
        <v>18915.122207584114</v>
      </c>
      <c r="U5186" s="110">
        <f>$L$1*gp_need_index[[#This Row],[Normalised weighted population 2025/26]]</f>
        <v>7798.702378112057</v>
      </c>
      <c r="V5186" s="4">
        <f>$M$1*gp_need_index[[#This Row],[Normalised travel time adjusted wp 2025/26]]</f>
        <v>11230.921905193016</v>
      </c>
      <c r="W5186" s="115">
        <v>19029.624283305071</v>
      </c>
      <c r="X5186" s="43">
        <f>gp_need_index[[#This Row],[Combined weighted population 2025/26]]/gp_need_index[[#This Row],[Registered population 2025/26]]</f>
        <v>1.4918557894910782</v>
      </c>
    </row>
    <row r="5187" spans="1:24" ht="13">
      <c r="A5187" s="8" t="s">
        <v>5838</v>
      </c>
      <c r="B5187" s="3" t="s">
        <v>7891</v>
      </c>
      <c r="C5187" s="74" t="s">
        <v>6395</v>
      </c>
      <c r="D5187" s="74" t="s">
        <v>6802</v>
      </c>
      <c r="E5187" s="74" t="s">
        <v>6473</v>
      </c>
      <c r="F5187" s="41">
        <v>0.98228368929696208</v>
      </c>
      <c r="G5187" s="110">
        <v>34110.583333333328</v>
      </c>
      <c r="H5187" s="4">
        <v>16521.929787282384</v>
      </c>
      <c r="I5187" s="46">
        <v>40496.392348721929</v>
      </c>
      <c r="J5187" s="110">
        <v>39778.945679519842</v>
      </c>
      <c r="K5187" s="46">
        <v>39902.33535133626</v>
      </c>
      <c r="L5187" s="110">
        <f>$L$1*gp_need_index[[#This Row],[Normalised weighted population (base year)]]</f>
        <v>16451.513604655829</v>
      </c>
      <c r="M5187" s="4">
        <f>$M$1*gp_need_index[[#This Row],[Normalised travel time adjusted wp (base year)]]</f>
        <v>23692.155263263168</v>
      </c>
      <c r="N5187" s="115">
        <v>40143.668867918997</v>
      </c>
      <c r="O5187" s="43">
        <f>gp_need_index[[#This Row],[Combined weighted population (base year)]]/gp_need_index[[#This Row],[Registered population (base year)]]</f>
        <v>1.1768684362747339</v>
      </c>
      <c r="P5187" s="77">
        <v>34452.4128168194</v>
      </c>
      <c r="Q5187" s="4">
        <v>16865.23337533234</v>
      </c>
      <c r="R5187" s="46">
        <v>40923.711262679499</v>
      </c>
      <c r="S5187" s="110">
        <v>40198.694078828456</v>
      </c>
      <c r="T5187" s="46">
        <v>40322.861318856376</v>
      </c>
      <c r="U5187" s="110">
        <f>$L$1*gp_need_index[[#This Row],[Normalised weighted population 2025/26]]</f>
        <v>16625.110375103002</v>
      </c>
      <c r="V5187" s="4">
        <f>$M$1*gp_need_index[[#This Row],[Normalised travel time adjusted wp 2025/26]]</f>
        <v>23941.844070371721</v>
      </c>
      <c r="W5187" s="115">
        <v>40566.954445474723</v>
      </c>
      <c r="X5187" s="43">
        <f>gp_need_index[[#This Row],[Combined weighted population 2025/26]]/gp_need_index[[#This Row],[Registered population 2025/26]]</f>
        <v>1.177477892801466</v>
      </c>
    </row>
    <row r="5188" spans="1:24" ht="13">
      <c r="A5188" s="8" t="s">
        <v>5436</v>
      </c>
      <c r="B5188" s="3" t="s">
        <v>7890</v>
      </c>
      <c r="C5188" s="74" t="s">
        <v>6395</v>
      </c>
      <c r="D5188" s="74" t="s">
        <v>6802</v>
      </c>
      <c r="E5188" s="74" t="s">
        <v>6496</v>
      </c>
      <c r="F5188" s="41">
        <v>0.98228368929696208</v>
      </c>
      <c r="G5188" s="110">
        <v>10808.25</v>
      </c>
      <c r="H5188" s="4">
        <v>4946.0646746986722</v>
      </c>
      <c r="I5188" s="46">
        <v>12123.146522685784</v>
      </c>
      <c r="J5188" s="110">
        <v>11908.369092191428</v>
      </c>
      <c r="K5188" s="46">
        <v>11945.307470749578</v>
      </c>
      <c r="L5188" s="110">
        <f>$L$1*gp_need_index[[#This Row],[Normalised weighted population (base year)]]</f>
        <v>4924.9846315136183</v>
      </c>
      <c r="M5188" s="4">
        <f>$M$1*gp_need_index[[#This Row],[Normalised travel time adjusted wp (base year)]]</f>
        <v>7092.5693138644565</v>
      </c>
      <c r="N5188" s="115">
        <v>12017.553945378075</v>
      </c>
      <c r="O5188" s="43">
        <f>gp_need_index[[#This Row],[Combined weighted population (base year)]]/gp_need_index[[#This Row],[Registered population (base year)]]</f>
        <v>1.1118871182085976</v>
      </c>
      <c r="P5188" s="77">
        <v>10905.587565729247</v>
      </c>
      <c r="Q5188" s="4">
        <v>5045.1982413332071</v>
      </c>
      <c r="R5188" s="46">
        <v>12242.240086240725</v>
      </c>
      <c r="S5188" s="110">
        <v>12025.352757171699</v>
      </c>
      <c r="T5188" s="46">
        <v>12062.497119605267</v>
      </c>
      <c r="U5188" s="110">
        <f>$L$1*gp_need_index[[#This Row],[Normalised weighted population 2025/26]]</f>
        <v>4973.3659629709837</v>
      </c>
      <c r="V5188" s="4">
        <f>$M$1*gp_need_index[[#This Row],[Normalised travel time adjusted wp 2025/26]]</f>
        <v>7162.1510897552571</v>
      </c>
      <c r="W5188" s="115">
        <v>12135.517052726242</v>
      </c>
      <c r="X5188" s="43">
        <f>gp_need_index[[#This Row],[Combined weighted population 2025/26]]/gp_need_index[[#This Row],[Registered population 2025/26]]</f>
        <v>1.1127797543767419</v>
      </c>
    </row>
    <row r="5189" spans="1:24" ht="13">
      <c r="A5189" s="8" t="s">
        <v>5432</v>
      </c>
      <c r="B5189" s="3" t="s">
        <v>7889</v>
      </c>
      <c r="C5189" s="74" t="s">
        <v>6395</v>
      </c>
      <c r="D5189" s="74" t="s">
        <v>6802</v>
      </c>
      <c r="E5189" s="74" t="s">
        <v>6496</v>
      </c>
      <c r="F5189" s="41">
        <v>0.98228368929696208</v>
      </c>
      <c r="G5189" s="110">
        <v>10495.833333333332</v>
      </c>
      <c r="H5189" s="4">
        <v>3529.1588436375018</v>
      </c>
      <c r="I5189" s="46">
        <v>8650.2123561205372</v>
      </c>
      <c r="J5189" s="110">
        <v>8496.9625063722488</v>
      </c>
      <c r="K5189" s="46">
        <v>8523.3190977093946</v>
      </c>
      <c r="L5189" s="110">
        <f>$L$1*gp_need_index[[#This Row],[Normalised weighted population (base year)]]</f>
        <v>3514.117628909486</v>
      </c>
      <c r="M5189" s="4">
        <f>$M$1*gp_need_index[[#This Row],[Normalised travel time adjusted wp (base year)]]</f>
        <v>5060.7513982137043</v>
      </c>
      <c r="N5189" s="115">
        <v>8574.8690271231899</v>
      </c>
      <c r="O5189" s="43">
        <f>gp_need_index[[#This Row],[Combined weighted population (base year)]]/gp_need_index[[#This Row],[Registered population (base year)]]</f>
        <v>0.81697839083349177</v>
      </c>
      <c r="P5189" s="77">
        <v>10587.039364878769</v>
      </c>
      <c r="Q5189" s="4">
        <v>3597.9681739200823</v>
      </c>
      <c r="R5189" s="46">
        <v>8730.5172365522722</v>
      </c>
      <c r="S5189" s="110">
        <v>8575.8446805912845</v>
      </c>
      <c r="T5189" s="46">
        <v>8602.3340725802136</v>
      </c>
      <c r="U5189" s="110">
        <f>$L$1*gp_need_index[[#This Row],[Normalised weighted population 2025/26]]</f>
        <v>3546.7411974873089</v>
      </c>
      <c r="V5189" s="4">
        <f>$M$1*gp_need_index[[#This Row],[Normalised travel time adjusted wp 2025/26]]</f>
        <v>5107.6668239971632</v>
      </c>
      <c r="W5189" s="115">
        <v>8654.4080214844726</v>
      </c>
      <c r="X5189" s="43">
        <f>gp_need_index[[#This Row],[Combined weighted population 2025/26]]/gp_need_index[[#This Row],[Registered population 2025/26]]</f>
        <v>0.81745308798930427</v>
      </c>
    </row>
    <row r="5190" spans="1:24" ht="13">
      <c r="A5190" s="8" t="s">
        <v>5836</v>
      </c>
      <c r="B5190" s="3" t="s">
        <v>7888</v>
      </c>
      <c r="C5190" s="74" t="s">
        <v>6395</v>
      </c>
      <c r="D5190" s="74" t="s">
        <v>6802</v>
      </c>
      <c r="E5190" s="74" t="s">
        <v>6473</v>
      </c>
      <c r="F5190" s="41">
        <v>0.98228368929696208</v>
      </c>
      <c r="G5190" s="110">
        <v>14678.833333333334</v>
      </c>
      <c r="H5190" s="4">
        <v>7454.9515849463405</v>
      </c>
      <c r="I5190" s="46">
        <v>18272.601821434764</v>
      </c>
      <c r="J5190" s="110">
        <v>17948.878730213328</v>
      </c>
      <c r="K5190" s="46">
        <v>18004.554068464786</v>
      </c>
      <c r="L5190" s="110">
        <f>$L$1*gp_need_index[[#This Row],[Normalised weighted population (base year)]]</f>
        <v>7423.1787085913156</v>
      </c>
      <c r="M5190" s="4">
        <f>$M$1*gp_need_index[[#This Row],[Normalised travel time adjusted wp (base year)]]</f>
        <v>10690.268794545613</v>
      </c>
      <c r="N5190" s="115">
        <v>18113.447503136929</v>
      </c>
      <c r="O5190" s="43">
        <f>gp_need_index[[#This Row],[Combined weighted population (base year)]]/gp_need_index[[#This Row],[Registered population (base year)]]</f>
        <v>1.2339841383718231</v>
      </c>
      <c r="P5190" s="77">
        <v>14819.61836784427</v>
      </c>
      <c r="Q5190" s="4">
        <v>7606.4956432147383</v>
      </c>
      <c r="R5190" s="46">
        <v>18457.262019216821</v>
      </c>
      <c r="S5190" s="110">
        <v>18130.267430556996</v>
      </c>
      <c r="T5190" s="46">
        <v>18186.268883325731</v>
      </c>
      <c r="U5190" s="110">
        <f>$L$1*gp_need_index[[#This Row],[Normalised weighted population 2025/26]]</f>
        <v>7498.196249163565</v>
      </c>
      <c r="V5190" s="4">
        <f>$M$1*gp_need_index[[#This Row],[Normalised travel time adjusted wp 2025/26]]</f>
        <v>10798.162620042633</v>
      </c>
      <c r="W5190" s="115">
        <v>18296.358869206197</v>
      </c>
      <c r="X5190" s="43">
        <f>gp_need_index[[#This Row],[Combined weighted population 2025/26]]/gp_need_index[[#This Row],[Registered population 2025/26]]</f>
        <v>1.2346039159082387</v>
      </c>
    </row>
    <row r="5191" spans="1:24" ht="13">
      <c r="A5191" s="8" t="s">
        <v>5412</v>
      </c>
      <c r="B5191" s="3" t="s">
        <v>7887</v>
      </c>
      <c r="C5191" s="74" t="s">
        <v>6395</v>
      </c>
      <c r="D5191" s="74" t="s">
        <v>6802</v>
      </c>
      <c r="E5191" s="74" t="s">
        <v>6494</v>
      </c>
      <c r="F5191" s="41">
        <v>0.98228368929696208</v>
      </c>
      <c r="G5191" s="110">
        <v>9572.5833333333339</v>
      </c>
      <c r="H5191" s="4">
        <v>3082.0162268077056</v>
      </c>
      <c r="I5191" s="46">
        <v>7554.2348837485224</v>
      </c>
      <c r="J5191" s="110">
        <v>7420.4017114243061</v>
      </c>
      <c r="K5191" s="46">
        <v>7443.4189361465287</v>
      </c>
      <c r="L5191" s="110">
        <f>$L$1*gp_need_index[[#This Row],[Normalised weighted population (base year)]]</f>
        <v>3068.8807262772557</v>
      </c>
      <c r="M5191" s="4">
        <f>$M$1*gp_need_index[[#This Row],[Normalised travel time adjusted wp (base year)]]</f>
        <v>4419.5567896451712</v>
      </c>
      <c r="N5191" s="115">
        <v>7488.4375159224273</v>
      </c>
      <c r="O5191" s="43">
        <f>gp_need_index[[#This Row],[Combined weighted population (base year)]]/gp_need_index[[#This Row],[Registered population (base year)]]</f>
        <v>0.78227968931296077</v>
      </c>
      <c r="P5191" s="77">
        <v>9653.1591208592472</v>
      </c>
      <c r="Q5191" s="4">
        <v>3140.1909192977223</v>
      </c>
      <c r="R5191" s="46">
        <v>7619.7146894503467</v>
      </c>
      <c r="S5191" s="110">
        <v>7484.7214565435424</v>
      </c>
      <c r="T5191" s="46">
        <v>7507.8405460297408</v>
      </c>
      <c r="U5191" s="110">
        <f>$L$1*gp_need_index[[#This Row],[Normalised weighted population 2025/26]]</f>
        <v>3095.4816616163212</v>
      </c>
      <c r="V5191" s="4">
        <f>$M$1*gp_need_index[[#This Row],[Normalised travel time adjusted wp 2025/26]]</f>
        <v>4457.8073524311239</v>
      </c>
      <c r="W5191" s="115">
        <v>7553.2890140474447</v>
      </c>
      <c r="X5191" s="43">
        <f>gp_need_index[[#This Row],[Combined weighted population 2025/26]]/gp_need_index[[#This Row],[Registered population 2025/26]]</f>
        <v>0.78246809355144153</v>
      </c>
    </row>
    <row r="5192" spans="1:24" ht="13">
      <c r="A5192" s="8" t="s">
        <v>5846</v>
      </c>
      <c r="B5192" s="3" t="s">
        <v>7886</v>
      </c>
      <c r="C5192" s="74" t="s">
        <v>6395</v>
      </c>
      <c r="D5192" s="74" t="s">
        <v>6802</v>
      </c>
      <c r="E5192" s="74" t="s">
        <v>6473</v>
      </c>
      <c r="F5192" s="41">
        <v>0.98228368929696208</v>
      </c>
      <c r="G5192" s="110">
        <v>12657.833333333334</v>
      </c>
      <c r="H5192" s="4">
        <v>6096.8037864268072</v>
      </c>
      <c r="I5192" s="46">
        <v>14943.687655564394</v>
      </c>
      <c r="J5192" s="110">
        <v>14678.940642009264</v>
      </c>
      <c r="K5192" s="46">
        <v>14724.473011897153</v>
      </c>
      <c r="L5192" s="110">
        <f>$L$1*gp_need_index[[#This Row],[Normalised weighted population (base year)]]</f>
        <v>6070.8193127974755</v>
      </c>
      <c r="M5192" s="4">
        <f>$M$1*gp_need_index[[#This Row],[Normalised travel time adjusted wp (base year)]]</f>
        <v>8742.7088589167779</v>
      </c>
      <c r="N5192" s="115">
        <v>14813.528171714253</v>
      </c>
      <c r="O5192" s="43">
        <f>gp_need_index[[#This Row],[Combined weighted population (base year)]]/gp_need_index[[#This Row],[Registered population (base year)]]</f>
        <v>1.1703052000774949</v>
      </c>
      <c r="P5192" s="77">
        <v>12780.6884601852</v>
      </c>
      <c r="Q5192" s="4">
        <v>6223.0295854015458</v>
      </c>
      <c r="R5192" s="46">
        <v>15100.263379964437</v>
      </c>
      <c r="S5192" s="110">
        <v>14832.742422227282</v>
      </c>
      <c r="T5192" s="46">
        <v>14878.558355575798</v>
      </c>
      <c r="U5192" s="110">
        <f>$L$1*gp_need_index[[#This Row],[Normalised weighted population 2025/26]]</f>
        <v>6134.4276371623846</v>
      </c>
      <c r="V5192" s="4">
        <f>$M$1*gp_need_index[[#This Row],[Normalised travel time adjusted wp 2025/26]]</f>
        <v>8834.1975864332107</v>
      </c>
      <c r="W5192" s="115">
        <v>14968.625223595594</v>
      </c>
      <c r="X5192" s="43">
        <f>gp_need_index[[#This Row],[Combined weighted population 2025/26]]/gp_need_index[[#This Row],[Registered population 2025/26]]</f>
        <v>1.1711908376631137</v>
      </c>
    </row>
    <row r="5193" spans="1:24" ht="13">
      <c r="A5193" s="8" t="s">
        <v>5385</v>
      </c>
      <c r="B5193" s="3" t="s">
        <v>7885</v>
      </c>
      <c r="C5193" s="74" t="s">
        <v>6395</v>
      </c>
      <c r="D5193" s="74" t="s">
        <v>6802</v>
      </c>
      <c r="E5193" s="74" t="s">
        <v>6496</v>
      </c>
      <c r="F5193" s="41">
        <v>0.98228368929696208</v>
      </c>
      <c r="G5193" s="110">
        <v>16773</v>
      </c>
      <c r="H5193" s="4">
        <v>8514.1220817407357</v>
      </c>
      <c r="I5193" s="46">
        <v>20868.701947425659</v>
      </c>
      <c r="J5193" s="110">
        <v>20498.985539755973</v>
      </c>
      <c r="K5193" s="46">
        <v>20562.571013305165</v>
      </c>
      <c r="L5193" s="110">
        <f>$L$1*gp_need_index[[#This Row],[Normalised weighted population (base year)]]</f>
        <v>8477.8350388146628</v>
      </c>
      <c r="M5193" s="4">
        <f>$M$1*gp_need_index[[#This Row],[Normalised travel time adjusted wp (base year)]]</f>
        <v>12209.100564405589</v>
      </c>
      <c r="N5193" s="115">
        <v>20686.935603220252</v>
      </c>
      <c r="O5193" s="43">
        <f>gp_need_index[[#This Row],[Combined weighted population (base year)]]/gp_need_index[[#This Row],[Registered population (base year)]]</f>
        <v>1.2333473799093932</v>
      </c>
      <c r="P5193" s="77">
        <v>16936.834231814053</v>
      </c>
      <c r="Q5193" s="4">
        <v>8689.0826403503143</v>
      </c>
      <c r="R5193" s="46">
        <v>21084.173648694021</v>
      </c>
      <c r="S5193" s="110">
        <v>20710.639877416954</v>
      </c>
      <c r="T5193" s="46">
        <v>20774.611681768314</v>
      </c>
      <c r="U5193" s="110">
        <f>$L$1*gp_need_index[[#This Row],[Normalised weighted population 2025/26]]</f>
        <v>8565.3696417568117</v>
      </c>
      <c r="V5193" s="4">
        <f>$M$1*gp_need_index[[#This Row],[Normalised travel time adjusted wp 2025/26]]</f>
        <v>12335.00047465199</v>
      </c>
      <c r="W5193" s="115">
        <v>20900.370116408802</v>
      </c>
      <c r="X5193" s="43">
        <f>gp_need_index[[#This Row],[Combined weighted population 2025/26]]/gp_need_index[[#This Row],[Registered population 2025/26]]</f>
        <v>1.23401869737555</v>
      </c>
    </row>
    <row r="5194" spans="1:24" ht="13">
      <c r="A5194" s="8" t="s">
        <v>5382</v>
      </c>
      <c r="B5194" s="3" t="s">
        <v>7884</v>
      </c>
      <c r="C5194" s="74" t="s">
        <v>6395</v>
      </c>
      <c r="D5194" s="74" t="s">
        <v>6802</v>
      </c>
      <c r="E5194" s="74" t="s">
        <v>6496</v>
      </c>
      <c r="F5194" s="41">
        <v>0.98228368929696208</v>
      </c>
      <c r="G5194" s="110">
        <v>6246.0833333333339</v>
      </c>
      <c r="H5194" s="4">
        <v>3297.5602048318628</v>
      </c>
      <c r="I5194" s="46">
        <v>8082.548078081878</v>
      </c>
      <c r="J5194" s="110">
        <v>7939.3551450583373</v>
      </c>
      <c r="K5194" s="46">
        <v>7963.9821030897319</v>
      </c>
      <c r="L5194" s="110">
        <f>$L$1*gp_need_index[[#This Row],[Normalised weighted population (base year)]]</f>
        <v>3283.5060595476821</v>
      </c>
      <c r="M5194" s="4">
        <f>$M$1*gp_need_index[[#This Row],[Normalised travel time adjusted wp (base year)]]</f>
        <v>4728.6430440450995</v>
      </c>
      <c r="N5194" s="115">
        <v>8012.1491035927811</v>
      </c>
      <c r="O5194" s="43">
        <f>gp_need_index[[#This Row],[Combined weighted population (base year)]]/gp_need_index[[#This Row],[Registered population (base year)]]</f>
        <v>1.2827477118075776</v>
      </c>
      <c r="P5194" s="77">
        <v>6309.1928355637092</v>
      </c>
      <c r="Q5194" s="4">
        <v>3367.8189945205236</v>
      </c>
      <c r="R5194" s="46">
        <v>8172.0572167303071</v>
      </c>
      <c r="S5194" s="110">
        <v>8027.2785119957098</v>
      </c>
      <c r="T5194" s="46">
        <v>8052.0734721457929</v>
      </c>
      <c r="U5194" s="110">
        <f>$L$1*gp_need_index[[#This Row],[Normalised weighted population 2025/26]]</f>
        <v>3319.8688248907069</v>
      </c>
      <c r="V5194" s="4">
        <f>$M$1*gp_need_index[[#This Row],[Normalised travel time adjusted wp 2025/26]]</f>
        <v>4780.9476115510643</v>
      </c>
      <c r="W5194" s="115">
        <v>8100.8164364417717</v>
      </c>
      <c r="X5194" s="43">
        <f>gp_need_index[[#This Row],[Combined weighted population 2025/26]]/gp_need_index[[#This Row],[Registered population 2025/26]]</f>
        <v>1.283970334648677</v>
      </c>
    </row>
    <row r="5195" spans="1:24" ht="13">
      <c r="A5195" s="8" t="s">
        <v>5621</v>
      </c>
      <c r="B5195" s="3" t="s">
        <v>7883</v>
      </c>
      <c r="C5195" s="74" t="s">
        <v>6395</v>
      </c>
      <c r="D5195" s="74" t="s">
        <v>6802</v>
      </c>
      <c r="E5195" s="74" t="s">
        <v>6473</v>
      </c>
      <c r="F5195" s="41">
        <v>0.98228368929696208</v>
      </c>
      <c r="G5195" s="110">
        <v>28288.416666666664</v>
      </c>
      <c r="H5195" s="4">
        <v>10893.737723981623</v>
      </c>
      <c r="I5195" s="46">
        <v>26701.30442958363</v>
      </c>
      <c r="J5195" s="110">
        <v>26228.255824132724</v>
      </c>
      <c r="K5195" s="46">
        <v>26309.612829029986</v>
      </c>
      <c r="L5195" s="110">
        <f>$L$1*gp_need_index[[#This Row],[Normalised weighted population (base year)]]</f>
        <v>10847.308799822404</v>
      </c>
      <c r="M5195" s="4">
        <f>$M$1*gp_need_index[[#This Row],[Normalised travel time adjusted wp (base year)]]</f>
        <v>15621.427331842739</v>
      </c>
      <c r="N5195" s="115">
        <v>26468.736131665144</v>
      </c>
      <c r="O5195" s="43">
        <f>gp_need_index[[#This Row],[Combined weighted population (base year)]]/gp_need_index[[#This Row],[Registered population (base year)]]</f>
        <v>0.93567400549689583</v>
      </c>
      <c r="P5195" s="77">
        <v>28544.486404468014</v>
      </c>
      <c r="Q5195" s="4">
        <v>11118.101658564219</v>
      </c>
      <c r="R5195" s="46">
        <v>26978.220338752602</v>
      </c>
      <c r="S5195" s="110">
        <v>26500.265805016243</v>
      </c>
      <c r="T5195" s="46">
        <v>26582.120823951998</v>
      </c>
      <c r="U5195" s="110">
        <f>$L$1*gp_need_index[[#This Row],[Normalised weighted population 2025/26]]</f>
        <v>10959.804891025025</v>
      </c>
      <c r="V5195" s="4">
        <f>$M$1*gp_need_index[[#This Row],[Normalised travel time adjusted wp 2025/26]]</f>
        <v>15783.229934856465</v>
      </c>
      <c r="W5195" s="115">
        <v>26743.034825881492</v>
      </c>
      <c r="X5195" s="43">
        <f>gp_need_index[[#This Row],[Combined weighted population 2025/26]]/gp_need_index[[#This Row],[Registered population 2025/26]]</f>
        <v>0.93688968324528887</v>
      </c>
    </row>
    <row r="5196" spans="1:24" ht="13">
      <c r="A5196" s="8" t="s">
        <v>5834</v>
      </c>
      <c r="B5196" s="3" t="s">
        <v>7882</v>
      </c>
      <c r="C5196" s="74" t="s">
        <v>6395</v>
      </c>
      <c r="D5196" s="74" t="s">
        <v>6802</v>
      </c>
      <c r="E5196" s="74" t="s">
        <v>6473</v>
      </c>
      <c r="F5196" s="41">
        <v>0.98228368929696208</v>
      </c>
      <c r="G5196" s="110">
        <v>8560.0833333333321</v>
      </c>
      <c r="H5196" s="4">
        <v>4036.3775554278504</v>
      </c>
      <c r="I5196" s="46">
        <v>9893.4404913161106</v>
      </c>
      <c r="J5196" s="110">
        <v>9718.1652256499383</v>
      </c>
      <c r="K5196" s="46">
        <v>9748.3098460607289</v>
      </c>
      <c r="L5196" s="110">
        <f>$L$1*gp_need_index[[#This Row],[Normalised weighted population (base year)]]</f>
        <v>4019.1745832114011</v>
      </c>
      <c r="M5196" s="4">
        <f>$M$1*gp_need_index[[#This Row],[Normalised travel time adjusted wp (base year)]]</f>
        <v>5788.0940650140037</v>
      </c>
      <c r="N5196" s="115">
        <v>9807.2686482254048</v>
      </c>
      <c r="O5196" s="43">
        <f>gp_need_index[[#This Row],[Combined weighted population (base year)]]/gp_need_index[[#This Row],[Registered population (base year)]]</f>
        <v>1.1456978006318559</v>
      </c>
      <c r="P5196" s="77">
        <v>8644.9103451341289</v>
      </c>
      <c r="Q5196" s="4">
        <v>4120.4667769348962</v>
      </c>
      <c r="R5196" s="46">
        <v>9998.3669892990401</v>
      </c>
      <c r="S5196" s="110">
        <v>9821.232813193621</v>
      </c>
      <c r="T5196" s="46">
        <v>9851.5690069439588</v>
      </c>
      <c r="U5196" s="110">
        <f>$L$1*gp_need_index[[#This Row],[Normalised weighted population 2025/26]]</f>
        <v>4061.8005952815738</v>
      </c>
      <c r="V5196" s="4">
        <f>$M$1*gp_need_index[[#This Row],[Normalised travel time adjusted wp 2025/26]]</f>
        <v>5849.4045635214006</v>
      </c>
      <c r="W5196" s="115">
        <v>9911.2051588029753</v>
      </c>
      <c r="X5196" s="43">
        <f>gp_need_index[[#This Row],[Combined weighted population 2025/26]]/gp_need_index[[#This Row],[Registered population 2025/26]]</f>
        <v>1.1464786519598311</v>
      </c>
    </row>
    <row r="5197" spans="1:24" ht="13">
      <c r="A5197" s="8" t="s">
        <v>5380</v>
      </c>
      <c r="B5197" s="3" t="s">
        <v>7881</v>
      </c>
      <c r="C5197" s="74" t="s">
        <v>6395</v>
      </c>
      <c r="D5197" s="74" t="s">
        <v>6802</v>
      </c>
      <c r="E5197" s="74" t="s">
        <v>6496</v>
      </c>
      <c r="F5197" s="41">
        <v>0.98228368929696208</v>
      </c>
      <c r="G5197" s="110">
        <v>13114</v>
      </c>
      <c r="H5197" s="4">
        <v>4883.3429542209906</v>
      </c>
      <c r="I5197" s="46">
        <v>11969.411248782963</v>
      </c>
      <c r="J5197" s="110">
        <v>11757.357440167087</v>
      </c>
      <c r="K5197" s="46">
        <v>11793.827398110629</v>
      </c>
      <c r="L5197" s="110">
        <f>$L$1*gp_need_index[[#This Row],[Normalised weighted population (base year)]]</f>
        <v>4862.5302299375826</v>
      </c>
      <c r="M5197" s="4">
        <f>$M$1*gp_need_index[[#This Row],[Normalised travel time adjusted wp (base year)]]</f>
        <v>7002.627475406819</v>
      </c>
      <c r="N5197" s="115">
        <v>11865.157705344402</v>
      </c>
      <c r="O5197" s="43">
        <f>gp_need_index[[#This Row],[Combined weighted population (base year)]]/gp_need_index[[#This Row],[Registered population (base year)]]</f>
        <v>0.90477029932472175</v>
      </c>
      <c r="P5197" s="77">
        <v>13235.086431863278</v>
      </c>
      <c r="Q5197" s="4">
        <v>4980.276086195574</v>
      </c>
      <c r="R5197" s="46">
        <v>12084.705620379767</v>
      </c>
      <c r="S5197" s="110">
        <v>11870.609220854371</v>
      </c>
      <c r="T5197" s="46">
        <v>11907.275605625804</v>
      </c>
      <c r="U5197" s="110">
        <f>$L$1*gp_need_index[[#This Row],[Normalised weighted population 2025/26]]</f>
        <v>4909.3681533390472</v>
      </c>
      <c r="V5197" s="4">
        <f>$M$1*gp_need_index[[#This Row],[Normalised travel time adjusted wp 2025/26]]</f>
        <v>7069.9877570325016</v>
      </c>
      <c r="W5197" s="115">
        <v>11979.355910371549</v>
      </c>
      <c r="X5197" s="43">
        <f>gp_need_index[[#This Row],[Combined weighted population 2025/26]]/gp_need_index[[#This Row],[Registered population 2025/26]]</f>
        <v>0.9051210939984059</v>
      </c>
    </row>
    <row r="5198" spans="1:24" ht="13">
      <c r="A5198" s="8" t="s">
        <v>5770</v>
      </c>
      <c r="B5198" s="3" t="s">
        <v>12859</v>
      </c>
      <c r="C5198" s="74" t="s">
        <v>6395</v>
      </c>
      <c r="D5198" s="74" t="s">
        <v>6802</v>
      </c>
      <c r="E5198" s="74" t="s">
        <v>6614</v>
      </c>
      <c r="F5198" s="41">
        <v>0.98228368929696208</v>
      </c>
      <c r="G5198" s="110">
        <v>12180</v>
      </c>
      <c r="H5198" s="4">
        <v>5871.2386683139239</v>
      </c>
      <c r="I5198" s="46">
        <v>14390.811953942881</v>
      </c>
      <c r="J5198" s="110">
        <v>14135.859858097836</v>
      </c>
      <c r="K5198" s="46">
        <v>14179.707654436779</v>
      </c>
      <c r="L5198" s="110">
        <f>$L$1*gp_need_index[[#This Row],[Normalised weighted population (base year)]]</f>
        <v>5846.2155493662613</v>
      </c>
      <c r="M5198" s="4">
        <f>$M$1*gp_need_index[[#This Row],[Normalised travel time adjusted wp (base year)]]</f>
        <v>8419.2524667693942</v>
      </c>
      <c r="N5198" s="115">
        <v>14265.468016135655</v>
      </c>
      <c r="O5198" s="43">
        <f>gp_need_index[[#This Row],[Combined weighted population (base year)]]/gp_need_index[[#This Row],[Registered population (base year)]]</f>
        <v>1.171220690979939</v>
      </c>
      <c r="P5198" s="77">
        <v>12295.069985850787</v>
      </c>
      <c r="Q5198" s="4">
        <v>5978.7132625952572</v>
      </c>
      <c r="R5198" s="46">
        <v>14507.426599780414</v>
      </c>
      <c r="S5198" s="110">
        <v>14250.408522637188</v>
      </c>
      <c r="T5198" s="46">
        <v>14294.425721107777</v>
      </c>
      <c r="U5198" s="110">
        <f>$L$1*gp_need_index[[#This Row],[Normalised weighted population 2025/26]]</f>
        <v>5893.5898294250337</v>
      </c>
      <c r="V5198" s="4">
        <f>$M$1*gp_need_index[[#This Row],[Normalised travel time adjusted wp 2025/26]]</f>
        <v>8487.3667318403386</v>
      </c>
      <c r="W5198" s="115">
        <v>14380.956561265371</v>
      </c>
      <c r="X5198" s="43">
        <f>gp_need_index[[#This Row],[Combined weighted population 2025/26]]/gp_need_index[[#This Row],[Registered population 2025/26]]</f>
        <v>1.1696522734571686</v>
      </c>
    </row>
    <row r="5199" spans="1:24" ht="13">
      <c r="A5199" s="8" t="s">
        <v>5415</v>
      </c>
      <c r="B5199" s="3" t="s">
        <v>7880</v>
      </c>
      <c r="C5199" s="74" t="s">
        <v>6395</v>
      </c>
      <c r="D5199" s="74" t="s">
        <v>6802</v>
      </c>
      <c r="E5199" s="74" t="s">
        <v>6494</v>
      </c>
      <c r="F5199" s="41">
        <v>0.98228368929696208</v>
      </c>
      <c r="G5199" s="110">
        <v>8209.0833333333321</v>
      </c>
      <c r="H5199" s="4">
        <v>3393.7094139158412</v>
      </c>
      <c r="I5199" s="46">
        <v>8318.2164379656751</v>
      </c>
      <c r="J5199" s="110">
        <v>8170.8483310555575</v>
      </c>
      <c r="K5199" s="46">
        <v>8196.1933540773643</v>
      </c>
      <c r="L5199" s="110">
        <f>$L$1*gp_need_index[[#This Row],[Normalised weighted population (base year)]]</f>
        <v>3379.2454823443791</v>
      </c>
      <c r="M5199" s="4">
        <f>$M$1*gp_need_index[[#This Row],[Normalised travel time adjusted wp (base year)]]</f>
        <v>4866.5193102795101</v>
      </c>
      <c r="N5199" s="115">
        <v>8245.7647926238897</v>
      </c>
      <c r="O5199" s="43">
        <f>gp_need_index[[#This Row],[Combined weighted population (base year)]]/gp_need_index[[#This Row],[Registered population (base year)]]</f>
        <v>1.0044683989431087</v>
      </c>
      <c r="P5199" s="77">
        <v>8280.1878721386202</v>
      </c>
      <c r="Q5199" s="4">
        <v>3459.0740475076782</v>
      </c>
      <c r="R5199" s="46">
        <v>8393.4888065930973</v>
      </c>
      <c r="S5199" s="110">
        <v>8244.7871510130226</v>
      </c>
      <c r="T5199" s="46">
        <v>8270.2539600379987</v>
      </c>
      <c r="U5199" s="110">
        <f>$L$1*gp_need_index[[#This Row],[Normalised weighted population 2025/26]]</f>
        <v>3409.8246111187423</v>
      </c>
      <c r="V5199" s="4">
        <f>$M$1*gp_need_index[[#This Row],[Normalised travel time adjusted wp 2025/26]]</f>
        <v>4910.4930616868178</v>
      </c>
      <c r="W5199" s="115">
        <v>8320.3176728055605</v>
      </c>
      <c r="X5199" s="43">
        <f>gp_need_index[[#This Row],[Combined weighted population 2025/26]]/gp_need_index[[#This Row],[Registered population 2025/26]]</f>
        <v>1.004846484317339</v>
      </c>
    </row>
    <row r="5200" spans="1:24" ht="13">
      <c r="A5200" s="8" t="s">
        <v>5767</v>
      </c>
      <c r="B5200" s="3" t="s">
        <v>7879</v>
      </c>
      <c r="C5200" s="74" t="s">
        <v>6395</v>
      </c>
      <c r="D5200" s="74" t="s">
        <v>6802</v>
      </c>
      <c r="E5200" s="74" t="s">
        <v>6614</v>
      </c>
      <c r="F5200" s="41">
        <v>0.98228368929696208</v>
      </c>
      <c r="G5200" s="110">
        <v>8403.4166666666679</v>
      </c>
      <c r="H5200" s="4">
        <v>3938.744506873189</v>
      </c>
      <c r="I5200" s="46">
        <v>9654.1351382867833</v>
      </c>
      <c r="J5200" s="110">
        <v>9483.0994806077779</v>
      </c>
      <c r="K5200" s="46">
        <v>9512.5149543647149</v>
      </c>
      <c r="L5200" s="110">
        <f>$L$1*gp_need_index[[#This Row],[Normalised weighted population (base year)]]</f>
        <v>3921.9576450425079</v>
      </c>
      <c r="M5200" s="4">
        <f>$M$1*gp_need_index[[#This Row],[Normalised travel time adjusted wp (base year)]]</f>
        <v>5648.0899992078848</v>
      </c>
      <c r="N5200" s="115">
        <v>9570.0476442503932</v>
      </c>
      <c r="O5200" s="43">
        <f>gp_need_index[[#This Row],[Combined weighted population (base year)]]/gp_need_index[[#This Row],[Registered population (base year)]]</f>
        <v>1.1388281723803284</v>
      </c>
      <c r="P5200" s="77">
        <v>8476.61572328689</v>
      </c>
      <c r="Q5200" s="4">
        <v>4005.8923826240998</v>
      </c>
      <c r="R5200" s="46">
        <v>9720.350710097744</v>
      </c>
      <c r="S5200" s="110">
        <v>9548.1419567751564</v>
      </c>
      <c r="T5200" s="46">
        <v>9577.6346172044414</v>
      </c>
      <c r="U5200" s="110">
        <f>$L$1*gp_need_index[[#This Row],[Normalised weighted population 2025/26]]</f>
        <v>3948.8574827146522</v>
      </c>
      <c r="V5200" s="4">
        <f>$M$1*gp_need_index[[#This Row],[Normalised travel time adjusted wp 2025/26]]</f>
        <v>5686.7550334497591</v>
      </c>
      <c r="W5200" s="115">
        <v>9635.6125161644122</v>
      </c>
      <c r="X5200" s="43">
        <f>gp_need_index[[#This Row],[Combined weighted population 2025/26]]/gp_need_index[[#This Row],[Registered population 2025/26]]</f>
        <v>1.1367287170625815</v>
      </c>
    </row>
    <row r="5201" spans="1:24" ht="13">
      <c r="A5201" s="8" t="s">
        <v>5397</v>
      </c>
      <c r="B5201" s="3" t="s">
        <v>7878</v>
      </c>
      <c r="C5201" s="74" t="s">
        <v>6395</v>
      </c>
      <c r="D5201" s="74" t="s">
        <v>6802</v>
      </c>
      <c r="E5201" s="74" t="s">
        <v>6496</v>
      </c>
      <c r="F5201" s="41">
        <v>0.98228368929696208</v>
      </c>
      <c r="G5201" s="110">
        <v>7808.583333333333</v>
      </c>
      <c r="H5201" s="4">
        <v>4059.7920941998091</v>
      </c>
      <c r="I5201" s="46">
        <v>9950.8311448887634</v>
      </c>
      <c r="J5201" s="110">
        <v>9774.5391285724472</v>
      </c>
      <c r="K5201" s="46">
        <v>9804.8586142860222</v>
      </c>
      <c r="L5201" s="110">
        <f>$L$1*gp_need_index[[#This Row],[Normalised weighted population (base year)]]</f>
        <v>4042.4893296189384</v>
      </c>
      <c r="M5201" s="4">
        <f>$M$1*gp_need_index[[#This Row],[Normalised travel time adjusted wp (base year)]]</f>
        <v>5821.6700997233374</v>
      </c>
      <c r="N5201" s="115">
        <v>9864.159429342275</v>
      </c>
      <c r="O5201" s="43">
        <f>gp_need_index[[#This Row],[Combined weighted population (base year)]]/gp_need_index[[#This Row],[Registered population (base year)]]</f>
        <v>1.2632457141405002</v>
      </c>
      <c r="P5201" s="77">
        <v>7882.0689726913661</v>
      </c>
      <c r="Q5201" s="4">
        <v>4143.294126081064</v>
      </c>
      <c r="R5201" s="46">
        <v>10053.757853128798</v>
      </c>
      <c r="S5201" s="110">
        <v>9875.6423552696615</v>
      </c>
      <c r="T5201" s="46">
        <v>9906.1466112624566</v>
      </c>
      <c r="U5201" s="110">
        <f>$L$1*gp_need_index[[#This Row],[Normalised weighted population 2025/26]]</f>
        <v>4084.3029343053031</v>
      </c>
      <c r="V5201" s="4">
        <f>$M$1*gp_need_index[[#This Row],[Normalised travel time adjusted wp 2025/26]]</f>
        <v>5881.8102125648838</v>
      </c>
      <c r="W5201" s="115">
        <v>9966.113146870186</v>
      </c>
      <c r="X5201" s="43">
        <f>gp_need_index[[#This Row],[Combined weighted population 2025/26]]/gp_need_index[[#This Row],[Registered population 2025/26]]</f>
        <v>1.2644031892386771</v>
      </c>
    </row>
    <row r="5202" spans="1:24" ht="13">
      <c r="A5202" s="8" t="s">
        <v>5616</v>
      </c>
      <c r="B5202" s="3" t="s">
        <v>7877</v>
      </c>
      <c r="C5202" s="74" t="s">
        <v>6395</v>
      </c>
      <c r="D5202" s="74" t="s">
        <v>6802</v>
      </c>
      <c r="E5202" s="74" t="s">
        <v>6473</v>
      </c>
      <c r="F5202" s="41">
        <v>0.98228368929696208</v>
      </c>
      <c r="G5202" s="110">
        <v>11642.749999999996</v>
      </c>
      <c r="H5202" s="4">
        <v>4987.740616593027</v>
      </c>
      <c r="I5202" s="46">
        <v>12225.297138030697</v>
      </c>
      <c r="J5202" s="110">
        <v>12008.709975496386</v>
      </c>
      <c r="K5202" s="46">
        <v>12045.959599826621</v>
      </c>
      <c r="L5202" s="110">
        <f>$L$1*gp_need_index[[#This Row],[Normalised weighted population (base year)]]</f>
        <v>4966.4829512552742</v>
      </c>
      <c r="M5202" s="4">
        <f>$M$1*gp_need_index[[#This Row],[Normalised travel time adjusted wp (base year)]]</f>
        <v>7152.3318778516159</v>
      </c>
      <c r="N5202" s="115">
        <v>12118.81482910689</v>
      </c>
      <c r="O5202" s="43">
        <f>gp_need_index[[#This Row],[Combined weighted population (base year)]]/gp_need_index[[#This Row],[Registered population (base year)]]</f>
        <v>1.0408893800096106</v>
      </c>
      <c r="P5202" s="77">
        <v>11748.178921463048</v>
      </c>
      <c r="Q5202" s="4">
        <v>5087.5746638467126</v>
      </c>
      <c r="R5202" s="46">
        <v>12345.067034477595</v>
      </c>
      <c r="S5202" s="110">
        <v>12126.357991244959</v>
      </c>
      <c r="T5202" s="46">
        <v>12163.814342449074</v>
      </c>
      <c r="U5202" s="110">
        <f>$L$1*gp_need_index[[#This Row],[Normalised weighted population 2025/26]]</f>
        <v>5015.1390405151988</v>
      </c>
      <c r="V5202" s="4">
        <f>$M$1*gp_need_index[[#This Row],[Normalised travel time adjusted wp 2025/26]]</f>
        <v>7222.3085555607704</v>
      </c>
      <c r="W5202" s="115">
        <v>12237.44759607597</v>
      </c>
      <c r="X5202" s="43">
        <f>gp_need_index[[#This Row],[Combined weighted population 2025/26]]/gp_need_index[[#This Row],[Registered population 2025/26]]</f>
        <v>1.0416463417763466</v>
      </c>
    </row>
    <row r="5203" spans="1:24" ht="13">
      <c r="A5203" s="8" t="s">
        <v>5438</v>
      </c>
      <c r="B5203" s="3" t="s">
        <v>7876</v>
      </c>
      <c r="C5203" s="74" t="s">
        <v>6395</v>
      </c>
      <c r="D5203" s="74" t="s">
        <v>6802</v>
      </c>
      <c r="E5203" s="74" t="s">
        <v>6496</v>
      </c>
      <c r="F5203" s="41">
        <v>0.98228368929696208</v>
      </c>
      <c r="G5203" s="110">
        <v>6953.1666666666661</v>
      </c>
      <c r="H5203" s="4">
        <v>2411.356098919036</v>
      </c>
      <c r="I5203" s="46">
        <v>5910.4005362300359</v>
      </c>
      <c r="J5203" s="110">
        <v>5805.6900439507826</v>
      </c>
      <c r="K5203" s="46">
        <v>5823.6986205219737</v>
      </c>
      <c r="L5203" s="110">
        <f>$L$1*gp_need_index[[#This Row],[Normalised weighted population (base year)]]</f>
        <v>2401.0789404015218</v>
      </c>
      <c r="M5203" s="4">
        <f>$M$1*gp_need_index[[#This Row],[Normalised travel time adjusted wp (base year)]]</f>
        <v>3457.8420212499559</v>
      </c>
      <c r="N5203" s="115">
        <v>5858.9209616514781</v>
      </c>
      <c r="O5203" s="43">
        <f>gp_need_index[[#This Row],[Combined weighted population (base year)]]/gp_need_index[[#This Row],[Registered population (base year)]]</f>
        <v>0.84262627987029581</v>
      </c>
      <c r="P5203" s="77">
        <v>7010.955999492533</v>
      </c>
      <c r="Q5203" s="4">
        <v>2456.6508482209656</v>
      </c>
      <c r="R5203" s="46">
        <v>5961.0956900755227</v>
      </c>
      <c r="S5203" s="110">
        <v>5855.4870666996048</v>
      </c>
      <c r="T5203" s="46">
        <v>5873.5737156505757</v>
      </c>
      <c r="U5203" s="110">
        <f>$L$1*gp_need_index[[#This Row],[Normalised weighted population 2025/26]]</f>
        <v>2421.6736641486968</v>
      </c>
      <c r="V5203" s="4">
        <f>$M$1*gp_need_index[[#This Row],[Normalised travel time adjusted wp 2025/26]]</f>
        <v>3487.4555385329054</v>
      </c>
      <c r="W5203" s="115">
        <v>5909.1292026816027</v>
      </c>
      <c r="X5203" s="43">
        <f>gp_need_index[[#This Row],[Combined weighted population 2025/26]]/gp_need_index[[#This Row],[Registered population 2025/26]]</f>
        <v>0.84284214636482058</v>
      </c>
    </row>
    <row r="5204" spans="1:24" ht="13">
      <c r="A5204" s="8" t="s">
        <v>5414</v>
      </c>
      <c r="B5204" s="3" t="s">
        <v>7875</v>
      </c>
      <c r="C5204" s="74" t="s">
        <v>6395</v>
      </c>
      <c r="D5204" s="74" t="s">
        <v>6802</v>
      </c>
      <c r="E5204" s="74" t="s">
        <v>6494</v>
      </c>
      <c r="F5204" s="41">
        <v>0.98228368929696208</v>
      </c>
      <c r="G5204" s="110">
        <v>8467.5833333333321</v>
      </c>
      <c r="H5204" s="4">
        <v>3913.8824839426925</v>
      </c>
      <c r="I5204" s="46">
        <v>9593.196600952524</v>
      </c>
      <c r="J5204" s="110">
        <v>9423.2405493347214</v>
      </c>
      <c r="K5204" s="46">
        <v>9452.470347635488</v>
      </c>
      <c r="L5204" s="110">
        <f>$L$1*gp_need_index[[#This Row],[Normalised weighted population (base year)]]</f>
        <v>3897.2015836291994</v>
      </c>
      <c r="M5204" s="4">
        <f>$M$1*gp_need_index[[#This Row],[Normalised travel time adjusted wp (base year)]]</f>
        <v>5612.438297801822</v>
      </c>
      <c r="N5204" s="115">
        <v>9509.6398814310214</v>
      </c>
      <c r="O5204" s="43">
        <f>gp_need_index[[#This Row],[Combined weighted population (base year)]]/gp_need_index[[#This Row],[Registered population (base year)]]</f>
        <v>1.123064221168695</v>
      </c>
      <c r="P5204" s="77">
        <v>8545.5654991047522</v>
      </c>
      <c r="Q5204" s="4">
        <v>3990.8921524594957</v>
      </c>
      <c r="R5204" s="46">
        <v>9683.952453728054</v>
      </c>
      <c r="S5204" s="110">
        <v>9512.3885432243605</v>
      </c>
      <c r="T5204" s="46">
        <v>9541.7707671635071</v>
      </c>
      <c r="U5204" s="110">
        <f>$L$1*gp_need_index[[#This Row],[Normalised weighted population 2025/26]]</f>
        <v>3934.0708220981887</v>
      </c>
      <c r="V5204" s="4">
        <f>$M$1*gp_need_index[[#This Row],[Normalised travel time adjusted wp 2025/26]]</f>
        <v>5665.4607433780939</v>
      </c>
      <c r="W5204" s="115">
        <v>9599.5315654762817</v>
      </c>
      <c r="X5204" s="43">
        <f>gp_need_index[[#This Row],[Combined weighted population 2025/26]]/gp_need_index[[#This Row],[Registered population 2025/26]]</f>
        <v>1.1233348532033305</v>
      </c>
    </row>
    <row r="5205" spans="1:24" ht="13">
      <c r="A5205" s="8" t="s">
        <v>5629</v>
      </c>
      <c r="B5205" s="3" t="s">
        <v>7874</v>
      </c>
      <c r="C5205" s="74" t="s">
        <v>6395</v>
      </c>
      <c r="D5205" s="74" t="s">
        <v>6802</v>
      </c>
      <c r="E5205" s="74" t="s">
        <v>6473</v>
      </c>
      <c r="F5205" s="41">
        <v>0.98228368929696208</v>
      </c>
      <c r="G5205" s="110">
        <v>5744.333333333333</v>
      </c>
      <c r="H5205" s="4">
        <v>2691.9034676569368</v>
      </c>
      <c r="I5205" s="46">
        <v>6598.0415359852068</v>
      </c>
      <c r="J5205" s="110">
        <v>6481.1485821021433</v>
      </c>
      <c r="K5205" s="46">
        <v>6501.2523526490513</v>
      </c>
      <c r="L5205" s="110">
        <f>$L$1*gp_need_index[[#This Row],[Normalised weighted population (base year)]]</f>
        <v>2680.4306210444606</v>
      </c>
      <c r="M5205" s="4">
        <f>$M$1*gp_need_index[[#This Row],[Normalised travel time adjusted wp (base year)]]</f>
        <v>3860.1419888938435</v>
      </c>
      <c r="N5205" s="115">
        <v>6540.5726099383046</v>
      </c>
      <c r="O5205" s="43">
        <f>gp_need_index[[#This Row],[Combined weighted population (base year)]]/gp_need_index[[#This Row],[Registered population (base year)]]</f>
        <v>1.138613000047288</v>
      </c>
      <c r="P5205" s="77">
        <v>5801.8630945788354</v>
      </c>
      <c r="Q5205" s="4">
        <v>2748.9951079257012</v>
      </c>
      <c r="R5205" s="46">
        <v>6670.4728927033293</v>
      </c>
      <c r="S5205" s="110">
        <v>6552.2967224000049</v>
      </c>
      <c r="T5205" s="46">
        <v>6572.5357032551783</v>
      </c>
      <c r="U5205" s="110">
        <f>$L$1*gp_need_index[[#This Row],[Normalised weighted population 2025/26]]</f>
        <v>2709.8555989583137</v>
      </c>
      <c r="V5205" s="4">
        <f>$M$1*gp_need_index[[#This Row],[Normalised travel time adjusted wp 2025/26]]</f>
        <v>3902.466734936294</v>
      </c>
      <c r="W5205" s="115">
        <v>6612.3223338946082</v>
      </c>
      <c r="X5205" s="43">
        <f>gp_need_index[[#This Row],[Combined weighted population 2025/26]]/gp_need_index[[#This Row],[Registered population 2025/26]]</f>
        <v>1.1396894801039088</v>
      </c>
    </row>
    <row r="5206" spans="1:24" ht="13">
      <c r="A5206" s="8" t="s">
        <v>5618</v>
      </c>
      <c r="B5206" s="3" t="s">
        <v>7873</v>
      </c>
      <c r="C5206" s="74" t="s">
        <v>6395</v>
      </c>
      <c r="D5206" s="74" t="s">
        <v>6802</v>
      </c>
      <c r="E5206" s="74" t="s">
        <v>6473</v>
      </c>
      <c r="F5206" s="41">
        <v>0.98228368929696208</v>
      </c>
      <c r="G5206" s="110">
        <v>10810.25</v>
      </c>
      <c r="H5206" s="4">
        <v>4603.6035241760765</v>
      </c>
      <c r="I5206" s="46">
        <v>11283.75056263075</v>
      </c>
      <c r="J5206" s="110">
        <v>11083.844131767604</v>
      </c>
      <c r="K5206" s="46">
        <v>11118.224929612308</v>
      </c>
      <c r="L5206" s="110">
        <f>$L$1*gp_need_index[[#This Row],[Normalised weighted population (base year)]]</f>
        <v>4583.9830445667167</v>
      </c>
      <c r="M5206" s="4">
        <f>$M$1*gp_need_index[[#This Row],[Normalised travel time adjusted wp (base year)]]</f>
        <v>6601.4860775670541</v>
      </c>
      <c r="N5206" s="115">
        <v>11185.469122133771</v>
      </c>
      <c r="O5206" s="43">
        <f>gp_need_index[[#This Row],[Combined weighted population (base year)]]/gp_need_index[[#This Row],[Registered population (base year)]]</f>
        <v>1.0347095693562842</v>
      </c>
      <c r="P5206" s="77">
        <v>10910.017354463089</v>
      </c>
      <c r="Q5206" s="4">
        <v>4694.2960305346724</v>
      </c>
      <c r="R5206" s="46">
        <v>11390.771242817611</v>
      </c>
      <c r="S5206" s="110">
        <v>11188.968800332625</v>
      </c>
      <c r="T5206" s="46">
        <v>11223.5297085047</v>
      </c>
      <c r="U5206" s="110">
        <f>$L$1*gp_need_index[[#This Row],[Normalised weighted population 2025/26]]</f>
        <v>4627.4598106181802</v>
      </c>
      <c r="V5206" s="4">
        <f>$M$1*gp_need_index[[#This Row],[Normalised travel time adjusted wp 2025/26]]</f>
        <v>6664.011169131616</v>
      </c>
      <c r="W5206" s="115">
        <v>11291.470979749796</v>
      </c>
      <c r="X5206" s="43">
        <f>gp_need_index[[#This Row],[Combined weighted population 2025/26]]/gp_need_index[[#This Row],[Registered population 2025/26]]</f>
        <v>1.0349636130625093</v>
      </c>
    </row>
    <row r="5207" spans="1:24" ht="13">
      <c r="A5207" s="8" t="s">
        <v>5763</v>
      </c>
      <c r="B5207" s="3" t="s">
        <v>7872</v>
      </c>
      <c r="C5207" s="74" t="s">
        <v>6395</v>
      </c>
      <c r="D5207" s="74" t="s">
        <v>6802</v>
      </c>
      <c r="E5207" s="74" t="s">
        <v>6614</v>
      </c>
      <c r="F5207" s="41">
        <v>0.98228368929696208</v>
      </c>
      <c r="G5207" s="110">
        <v>13716.833333333336</v>
      </c>
      <c r="H5207" s="4">
        <v>7082.0639632150242</v>
      </c>
      <c r="I5207" s="46">
        <v>17358.628476551243</v>
      </c>
      <c r="J5207" s="110">
        <v>17051.097621082059</v>
      </c>
      <c r="K5207" s="46">
        <v>17103.988146550615</v>
      </c>
      <c r="L5207" s="110">
        <f>$L$1*gp_need_index[[#This Row],[Normalised weighted population (base year)]]</f>
        <v>7051.8803275364271</v>
      </c>
      <c r="M5207" s="4">
        <f>$M$1*gp_need_index[[#This Row],[Normalised travel time adjusted wp (base year)]]</f>
        <v>10155.554536371756</v>
      </c>
      <c r="N5207" s="115">
        <v>17207.434863908184</v>
      </c>
      <c r="O5207" s="43">
        <f>gp_need_index[[#This Row],[Combined weighted population (base year)]]/gp_need_index[[#This Row],[Registered population (base year)]]</f>
        <v>1.2544757558650452</v>
      </c>
      <c r="P5207" s="77">
        <v>13841.10318570532</v>
      </c>
      <c r="Q5207" s="4">
        <v>7210.9971900574883</v>
      </c>
      <c r="R5207" s="46">
        <v>17497.579805419722</v>
      </c>
      <c r="S5207" s="110">
        <v>17187.587245035706</v>
      </c>
      <c r="T5207" s="46">
        <v>17240.676911749011</v>
      </c>
      <c r="U5207" s="110">
        <f>$L$1*gp_need_index[[#This Row],[Normalised weighted population 2025/26]]</f>
        <v>7108.328804664463</v>
      </c>
      <c r="V5207" s="4">
        <f>$M$1*gp_need_index[[#This Row],[Normalised travel time adjusted wp 2025/26]]</f>
        <v>10236.713982787858</v>
      </c>
      <c r="W5207" s="115">
        <v>17345.042787452323</v>
      </c>
      <c r="X5207" s="43">
        <f>gp_need_index[[#This Row],[Combined weighted population 2025/26]]/gp_need_index[[#This Row],[Registered population 2025/26]]</f>
        <v>1.2531546477715567</v>
      </c>
    </row>
    <row r="5208" spans="1:24" ht="13">
      <c r="A5208" s="8" t="s">
        <v>5394</v>
      </c>
      <c r="B5208" s="3" t="s">
        <v>6818</v>
      </c>
      <c r="C5208" s="74" t="s">
        <v>6395</v>
      </c>
      <c r="D5208" s="74" t="s">
        <v>6802</v>
      </c>
      <c r="E5208" s="74" t="s">
        <v>6496</v>
      </c>
      <c r="F5208" s="41">
        <v>0.98228368929696208</v>
      </c>
      <c r="G5208" s="110">
        <v>10379.5</v>
      </c>
      <c r="H5208" s="4">
        <v>3933.3086750444227</v>
      </c>
      <c r="I5208" s="46">
        <v>9640.8115386036006</v>
      </c>
      <c r="J5208" s="110">
        <v>9470.0119259562671</v>
      </c>
      <c r="K5208" s="46">
        <v>9499.3868036379263</v>
      </c>
      <c r="L5208" s="110">
        <f>$L$1*gp_need_index[[#This Row],[Normalised weighted population (base year)]]</f>
        <v>3916.5449806361739</v>
      </c>
      <c r="M5208" s="4">
        <f>$M$1*gp_need_index[[#This Row],[Normalised travel time adjusted wp (base year)]]</f>
        <v>5640.2951124525116</v>
      </c>
      <c r="N5208" s="115">
        <v>9556.8400930886855</v>
      </c>
      <c r="O5208" s="43">
        <f>gp_need_index[[#This Row],[Combined weighted population (base year)]]/gp_need_index[[#This Row],[Registered population (base year)]]</f>
        <v>0.9207418558782875</v>
      </c>
      <c r="P5208" s="77">
        <v>10471.425798897528</v>
      </c>
      <c r="Q5208" s="4">
        <v>4012.100646597361</v>
      </c>
      <c r="R5208" s="46">
        <v>9735.4151445250682</v>
      </c>
      <c r="S5208" s="110">
        <v>9562.939505001601</v>
      </c>
      <c r="T5208" s="46">
        <v>9592.4778726550776</v>
      </c>
      <c r="U5208" s="110">
        <f>$L$1*gp_need_index[[#This Row],[Normalised weighted population 2025/26]]</f>
        <v>3954.9773549687889</v>
      </c>
      <c r="V5208" s="4">
        <f>$M$1*gp_need_index[[#This Row],[Normalised travel time adjusted wp 2025/26]]</f>
        <v>5695.5682698092942</v>
      </c>
      <c r="W5208" s="115">
        <v>9650.5456247780821</v>
      </c>
      <c r="X5208" s="43">
        <f>gp_need_index[[#This Row],[Combined weighted population 2025/26]]/gp_need_index[[#This Row],[Registered population 2025/26]]</f>
        <v>0.92160760245220175</v>
      </c>
    </row>
    <row r="5209" spans="1:24" ht="13">
      <c r="A5209" s="8" t="s">
        <v>5620</v>
      </c>
      <c r="B5209" s="3" t="s">
        <v>7871</v>
      </c>
      <c r="C5209" s="74" t="s">
        <v>6395</v>
      </c>
      <c r="D5209" s="74" t="s">
        <v>6802</v>
      </c>
      <c r="E5209" s="74" t="s">
        <v>6473</v>
      </c>
      <c r="F5209" s="41">
        <v>0.98228368929696208</v>
      </c>
      <c r="G5209" s="110">
        <v>12671.833333333334</v>
      </c>
      <c r="H5209" s="4">
        <v>6845.3149700248932</v>
      </c>
      <c r="I5209" s="46">
        <v>16778.340323785193</v>
      </c>
      <c r="J5209" s="110">
        <v>16481.090033527704</v>
      </c>
      <c r="K5209" s="46">
        <v>16532.212461628173</v>
      </c>
      <c r="L5209" s="110">
        <f>$L$1*gp_need_index[[#This Row],[Normalised weighted population (base year)]]</f>
        <v>6816.1403545125686</v>
      </c>
      <c r="M5209" s="4">
        <f>$M$1*gp_need_index[[#This Row],[Normalised travel time adjusted wp (base year)]]</f>
        <v>9816.0606650565896</v>
      </c>
      <c r="N5209" s="115">
        <v>16632.201019569158</v>
      </c>
      <c r="O5209" s="43">
        <f>gp_need_index[[#This Row],[Combined weighted population (base year)]]/gp_need_index[[#This Row],[Registered population (base year)]]</f>
        <v>1.3125331261908293</v>
      </c>
      <c r="P5209" s="77">
        <v>12794.400664785539</v>
      </c>
      <c r="Q5209" s="4">
        <v>6986.4548452783874</v>
      </c>
      <c r="R5209" s="46">
        <v>16952.724843766759</v>
      </c>
      <c r="S5209" s="110">
        <v>16652.385103171477</v>
      </c>
      <c r="T5209" s="46">
        <v>16703.821617354952</v>
      </c>
      <c r="U5209" s="110">
        <f>$L$1*gp_need_index[[#This Row],[Normalised weighted population 2025/26]]</f>
        <v>6886.9834379708082</v>
      </c>
      <c r="V5209" s="4">
        <f>$M$1*gp_need_index[[#This Row],[Normalised travel time adjusted wp 2025/26]]</f>
        <v>9917.9542190623251</v>
      </c>
      <c r="W5209" s="115">
        <v>16804.937657033133</v>
      </c>
      <c r="X5209" s="43">
        <f>gp_need_index[[#This Row],[Combined weighted population 2025/26]]/gp_need_index[[#This Row],[Registered population 2025/26]]</f>
        <v>1.3134603251315968</v>
      </c>
    </row>
    <row r="5210" spans="1:24" ht="13">
      <c r="A5210" s="8" t="s">
        <v>5426</v>
      </c>
      <c r="B5210" s="3" t="s">
        <v>7870</v>
      </c>
      <c r="C5210" s="74" t="s">
        <v>6395</v>
      </c>
      <c r="D5210" s="74" t="s">
        <v>6802</v>
      </c>
      <c r="E5210" s="74" t="s">
        <v>6494</v>
      </c>
      <c r="F5210" s="41">
        <v>0.98228368929696208</v>
      </c>
      <c r="G5210" s="110">
        <v>13471.333333333336</v>
      </c>
      <c r="H5210" s="4">
        <v>5853.214795336502</v>
      </c>
      <c r="I5210" s="46">
        <v>14346.634194980425</v>
      </c>
      <c r="J5210" s="110">
        <v>14092.464766039324</v>
      </c>
      <c r="K5210" s="46">
        <v>14136.177955840159</v>
      </c>
      <c r="L5210" s="110">
        <f>$L$1*gp_need_index[[#This Row],[Normalised weighted population (base year)]]</f>
        <v>5828.2684938276952</v>
      </c>
      <c r="M5210" s="4">
        <f>$M$1*gp_need_index[[#This Row],[Normalised travel time adjusted wp (base year)]]</f>
        <v>8393.4065515207349</v>
      </c>
      <c r="N5210" s="115">
        <v>14221.675045348431</v>
      </c>
      <c r="O5210" s="43">
        <f>gp_need_index[[#This Row],[Combined weighted population (base year)]]/gp_need_index[[#This Row],[Registered population (base year)]]</f>
        <v>1.0556991422785491</v>
      </c>
      <c r="P5210" s="77">
        <v>13591.377383579209</v>
      </c>
      <c r="Q5210" s="4">
        <v>5961.0954349890235</v>
      </c>
      <c r="R5210" s="46">
        <v>14464.676708688618</v>
      </c>
      <c r="S5210" s="110">
        <v>14208.416001898495</v>
      </c>
      <c r="T5210" s="46">
        <v>14252.303492289717</v>
      </c>
      <c r="U5210" s="110">
        <f>$L$1*gp_need_index[[#This Row],[Normalised weighted population 2025/26]]</f>
        <v>5876.2228400685999</v>
      </c>
      <c r="V5210" s="4">
        <f>$M$1*gp_need_index[[#This Row],[Normalised travel time adjusted wp 2025/26]]</f>
        <v>8462.356506839591</v>
      </c>
      <c r="W5210" s="115">
        <v>14338.579346908191</v>
      </c>
      <c r="X5210" s="43">
        <f>gp_need_index[[#This Row],[Combined weighted population 2025/26]]/gp_need_index[[#This Row],[Registered population 2025/26]]</f>
        <v>1.0549761766038321</v>
      </c>
    </row>
    <row r="5211" spans="1:24" ht="13">
      <c r="A5211" s="8" t="s">
        <v>5837</v>
      </c>
      <c r="B5211" s="3" t="s">
        <v>7869</v>
      </c>
      <c r="C5211" s="74" t="s">
        <v>6395</v>
      </c>
      <c r="D5211" s="74" t="s">
        <v>6802</v>
      </c>
      <c r="E5211" s="74" t="s">
        <v>6473</v>
      </c>
      <c r="F5211" s="41">
        <v>0.98228368929696208</v>
      </c>
      <c r="G5211" s="110">
        <v>23409.916666666664</v>
      </c>
      <c r="H5211" s="4">
        <v>11812.218166890121</v>
      </c>
      <c r="I5211" s="46">
        <v>28952.563505220245</v>
      </c>
      <c r="J5211" s="110">
        <v>28439.630894512327</v>
      </c>
      <c r="K5211" s="46">
        <v>28527.847328173626</v>
      </c>
      <c r="L5211" s="110">
        <f>$L$1*gp_need_index[[#This Row],[Normalised weighted population (base year)]]</f>
        <v>11761.874694767106</v>
      </c>
      <c r="M5211" s="4">
        <f>$M$1*gp_need_index[[#This Row],[Normalised travel time adjusted wp (base year)]]</f>
        <v>16938.512051353471</v>
      </c>
      <c r="N5211" s="115">
        <v>28700.386746120577</v>
      </c>
      <c r="O5211" s="43">
        <f>gp_need_index[[#This Row],[Combined weighted population (base year)]]/gp_need_index[[#This Row],[Registered population (base year)]]</f>
        <v>1.2259926916778394</v>
      </c>
      <c r="P5211" s="77">
        <v>23637.809519772949</v>
      </c>
      <c r="Q5211" s="4">
        <v>12058.348543838472</v>
      </c>
      <c r="R5211" s="46">
        <v>29259.741809121169</v>
      </c>
      <c r="S5211" s="110">
        <v>28741.367132140109</v>
      </c>
      <c r="T5211" s="46">
        <v>28830.144549247958</v>
      </c>
      <c r="U5211" s="110">
        <f>$L$1*gp_need_index[[#This Row],[Normalised weighted population 2025/26]]</f>
        <v>11886.664774884963</v>
      </c>
      <c r="V5211" s="4">
        <f>$M$1*gp_need_index[[#This Row],[Normalised travel time adjusted wp 2025/26]]</f>
        <v>17118.002114636351</v>
      </c>
      <c r="W5211" s="115">
        <v>29004.666889521315</v>
      </c>
      <c r="X5211" s="43">
        <f>gp_need_index[[#This Row],[Combined weighted population 2025/26]]/gp_need_index[[#This Row],[Registered population 2025/26]]</f>
        <v>1.2270454614357988</v>
      </c>
    </row>
    <row r="5212" spans="1:24" ht="13">
      <c r="A5212" s="8" t="s">
        <v>5386</v>
      </c>
      <c r="B5212" s="3" t="s">
        <v>7868</v>
      </c>
      <c r="C5212" s="74" t="s">
        <v>6395</v>
      </c>
      <c r="D5212" s="74" t="s">
        <v>6802</v>
      </c>
      <c r="E5212" s="74" t="s">
        <v>6496</v>
      </c>
      <c r="F5212" s="41">
        <v>0.98228368929696208</v>
      </c>
      <c r="G5212" s="110">
        <v>19689.416666666664</v>
      </c>
      <c r="H5212" s="4">
        <v>8961.3252360232036</v>
      </c>
      <c r="I5212" s="46">
        <v>21964.827801280153</v>
      </c>
      <c r="J5212" s="110">
        <v>21575.692087413947</v>
      </c>
      <c r="K5212" s="46">
        <v>21642.617379686049</v>
      </c>
      <c r="L5212" s="110">
        <f>$L$1*gp_need_index[[#This Row],[Normalised weighted population (base year)]]</f>
        <v>8923.1322208899783</v>
      </c>
      <c r="M5212" s="4">
        <f>$M$1*gp_need_index[[#This Row],[Normalised travel time adjusted wp (base year)]]</f>
        <v>12850.381982611159</v>
      </c>
      <c r="N5212" s="115">
        <v>21773.514203501138</v>
      </c>
      <c r="O5212" s="43">
        <f>gp_need_index[[#This Row],[Combined weighted population (base year)]]/gp_need_index[[#This Row],[Registered population (base year)]]</f>
        <v>1.1058486176669093</v>
      </c>
      <c r="P5212" s="77">
        <v>19870.787467259535</v>
      </c>
      <c r="Q5212" s="4">
        <v>9138.0746593296808</v>
      </c>
      <c r="R5212" s="46">
        <v>22173.658705617938</v>
      </c>
      <c r="S5212" s="110">
        <v>21780.823278566088</v>
      </c>
      <c r="T5212" s="46">
        <v>21848.100705706682</v>
      </c>
      <c r="U5212" s="110">
        <f>$L$1*gp_need_index[[#This Row],[Normalised weighted population 2025/26]]</f>
        <v>9007.9690239859465</v>
      </c>
      <c r="V5212" s="4">
        <f>$M$1*gp_need_index[[#This Row],[Normalised travel time adjusted wp 2025/26]]</f>
        <v>12972.388447175883</v>
      </c>
      <c r="W5212" s="115">
        <v>21980.357471161828</v>
      </c>
      <c r="X5212" s="43">
        <f>gp_need_index[[#This Row],[Combined weighted population 2025/26]]/gp_need_index[[#This Row],[Registered population 2025/26]]</f>
        <v>1.1061643886724752</v>
      </c>
    </row>
    <row r="5213" spans="1:24" ht="13">
      <c r="A5213" s="8" t="s">
        <v>5434</v>
      </c>
      <c r="B5213" s="3" t="s">
        <v>7867</v>
      </c>
      <c r="C5213" s="74" t="s">
        <v>6395</v>
      </c>
      <c r="D5213" s="74" t="s">
        <v>6802</v>
      </c>
      <c r="E5213" s="74" t="s">
        <v>6496</v>
      </c>
      <c r="F5213" s="41">
        <v>0.98228368929696208</v>
      </c>
      <c r="G5213" s="110">
        <v>7133.8333333333339</v>
      </c>
      <c r="H5213" s="4">
        <v>3485.7324832386557</v>
      </c>
      <c r="I5213" s="46">
        <v>8543.7713439851177</v>
      </c>
      <c r="J5213" s="110">
        <v>8392.407236279365</v>
      </c>
      <c r="K5213" s="46">
        <v>8418.4395093058301</v>
      </c>
      <c r="L5213" s="110">
        <f>$L$1*gp_need_index[[#This Row],[Normalised weighted population (base year)]]</f>
        <v>3470.8763509171158</v>
      </c>
      <c r="M5213" s="4">
        <f>$M$1*gp_need_index[[#This Row],[Normalised travel time adjusted wp (base year)]]</f>
        <v>4998.4787650325698</v>
      </c>
      <c r="N5213" s="115">
        <v>8469.3551159496856</v>
      </c>
      <c r="O5213" s="43">
        <f>gp_need_index[[#This Row],[Combined weighted population (base year)]]/gp_need_index[[#This Row],[Registered population (base year)]]</f>
        <v>1.1872095576407753</v>
      </c>
      <c r="P5213" s="77">
        <v>7202.5598324732982</v>
      </c>
      <c r="Q5213" s="4">
        <v>3555.8394485535759</v>
      </c>
      <c r="R5213" s="46">
        <v>8628.2913287100891</v>
      </c>
      <c r="S5213" s="110">
        <v>8475.4298386943337</v>
      </c>
      <c r="T5213" s="46">
        <v>8501.6090655383032</v>
      </c>
      <c r="U5213" s="110">
        <f>$L$1*gp_need_index[[#This Row],[Normalised weighted population 2025/26]]</f>
        <v>3505.2122904396906</v>
      </c>
      <c r="V5213" s="4">
        <f>$M$1*gp_need_index[[#This Row],[Normalised travel time adjusted wp 2025/26]]</f>
        <v>5047.8609884560037</v>
      </c>
      <c r="W5213" s="115">
        <v>8553.0732788956939</v>
      </c>
      <c r="X5213" s="43">
        <f>gp_need_index[[#This Row],[Combined weighted population 2025/26]]/gp_need_index[[#This Row],[Registered population 2025/26]]</f>
        <v>1.1875046480465876</v>
      </c>
    </row>
    <row r="5214" spans="1:24" ht="13">
      <c r="A5214" s="8" t="s">
        <v>5845</v>
      </c>
      <c r="B5214" s="3" t="s">
        <v>7866</v>
      </c>
      <c r="C5214" s="74" t="s">
        <v>6395</v>
      </c>
      <c r="D5214" s="74" t="s">
        <v>6802</v>
      </c>
      <c r="E5214" s="74" t="s">
        <v>6473</v>
      </c>
      <c r="F5214" s="41">
        <v>0.98228368929696208</v>
      </c>
      <c r="G5214" s="110">
        <v>12533.833333333336</v>
      </c>
      <c r="H5214" s="4">
        <v>5430.6432554556895</v>
      </c>
      <c r="I5214" s="46">
        <v>13310.882131223969</v>
      </c>
      <c r="J5214" s="110">
        <v>13075.062407655689</v>
      </c>
      <c r="K5214" s="46">
        <v>13115.619733444501</v>
      </c>
      <c r="L5214" s="110">
        <f>$L$1*gp_need_index[[#This Row],[Normalised weighted population (base year)]]</f>
        <v>5407.4979466340646</v>
      </c>
      <c r="M5214" s="4">
        <f>$M$1*gp_need_index[[#This Row],[Normalised travel time adjusted wp (base year)]]</f>
        <v>7787.4464329637121</v>
      </c>
      <c r="N5214" s="115">
        <v>13194.944379597777</v>
      </c>
      <c r="O5214" s="43">
        <f>gp_need_index[[#This Row],[Combined weighted population (base year)]]/gp_need_index[[#This Row],[Registered population (base year)]]</f>
        <v>1.0527461175430055</v>
      </c>
      <c r="P5214" s="77">
        <v>12648.446323479162</v>
      </c>
      <c r="Q5214" s="4">
        <v>5540.4009940996866</v>
      </c>
      <c r="R5214" s="46">
        <v>13443.856098287171</v>
      </c>
      <c r="S5214" s="110">
        <v>13205.680566602985</v>
      </c>
      <c r="T5214" s="46">
        <v>13246.470770021782</v>
      </c>
      <c r="U5214" s="110">
        <f>$L$1*gp_need_index[[#This Row],[Normalised weighted population 2025/26]]</f>
        <v>5461.5181420472099</v>
      </c>
      <c r="V5214" s="4">
        <f>$M$1*gp_need_index[[#This Row],[Normalised travel time adjusted wp 2025/26]]</f>
        <v>7865.1397069952054</v>
      </c>
      <c r="W5214" s="115">
        <v>13326.657849042414</v>
      </c>
      <c r="X5214" s="43">
        <f>gp_need_index[[#This Row],[Combined weighted population 2025/26]]/gp_need_index[[#This Row],[Registered population 2025/26]]</f>
        <v>1.0536201449741931</v>
      </c>
    </row>
    <row r="5215" spans="1:24" ht="13">
      <c r="A5215" s="8" t="s">
        <v>5622</v>
      </c>
      <c r="B5215" s="3" t="s">
        <v>7865</v>
      </c>
      <c r="C5215" s="74" t="s">
        <v>6395</v>
      </c>
      <c r="D5215" s="74" t="s">
        <v>6802</v>
      </c>
      <c r="E5215" s="74" t="s">
        <v>6473</v>
      </c>
      <c r="F5215" s="41">
        <v>0.98228368929696208</v>
      </c>
      <c r="G5215" s="110">
        <v>17186.5</v>
      </c>
      <c r="H5215" s="4">
        <v>6806.2641701191569</v>
      </c>
      <c r="I5215" s="46">
        <v>16682.624112974794</v>
      </c>
      <c r="J5215" s="110">
        <v>16387.06956084734</v>
      </c>
      <c r="K5215" s="46">
        <v>16437.900348355786</v>
      </c>
      <c r="L5215" s="110">
        <f>$L$1*gp_need_index[[#This Row],[Normalised weighted population (base year)]]</f>
        <v>6777.2559884492039</v>
      </c>
      <c r="M5215" s="4">
        <f>$M$1*gp_need_index[[#This Row],[Normalised travel time adjusted wp (base year)]]</f>
        <v>9760.0625082775023</v>
      </c>
      <c r="N5215" s="115">
        <v>16537.318496726708</v>
      </c>
      <c r="O5215" s="43">
        <f>gp_need_index[[#This Row],[Combined weighted population (base year)]]/gp_need_index[[#This Row],[Registered population (base year)]]</f>
        <v>0.96222724212182287</v>
      </c>
      <c r="P5215" s="77">
        <v>17340.696656277003</v>
      </c>
      <c r="Q5215" s="4">
        <v>6941.5884403177561</v>
      </c>
      <c r="R5215" s="46">
        <v>16843.855920275379</v>
      </c>
      <c r="S5215" s="110">
        <v>16545.444935354575</v>
      </c>
      <c r="T5215" s="46">
        <v>16596.551128720665</v>
      </c>
      <c r="U5215" s="110">
        <f>$L$1*gp_need_index[[#This Row],[Normalised weighted population 2025/26]]</f>
        <v>6842.7558297305595</v>
      </c>
      <c r="V5215" s="4">
        <f>$M$1*gp_need_index[[#This Row],[Normalised travel time adjusted wp 2025/26]]</f>
        <v>9854.2619802619574</v>
      </c>
      <c r="W5215" s="115">
        <v>16697.017809992518</v>
      </c>
      <c r="X5215" s="43">
        <f>gp_need_index[[#This Row],[Combined weighted population 2025/26]]/gp_need_index[[#This Row],[Registered population 2025/26]]</f>
        <v>0.96288045059299932</v>
      </c>
    </row>
    <row r="5216" spans="1:24" ht="13">
      <c r="A5216" s="8" t="s">
        <v>5766</v>
      </c>
      <c r="B5216" s="3" t="s">
        <v>7864</v>
      </c>
      <c r="C5216" s="74" t="s">
        <v>6395</v>
      </c>
      <c r="D5216" s="74" t="s">
        <v>6802</v>
      </c>
      <c r="E5216" s="74" t="s">
        <v>6614</v>
      </c>
      <c r="F5216" s="41">
        <v>0.98228368929696208</v>
      </c>
      <c r="G5216" s="110">
        <v>9026.3333333333339</v>
      </c>
      <c r="H5216" s="4">
        <v>4065.4787528695274</v>
      </c>
      <c r="I5216" s="46">
        <v>9964.7695385030147</v>
      </c>
      <c r="J5216" s="110">
        <v>9788.2305852747268</v>
      </c>
      <c r="K5216" s="46">
        <v>9818.5925402976372</v>
      </c>
      <c r="L5216" s="110">
        <f>$L$1*gp_need_index[[#This Row],[Normalised weighted population (base year)]]</f>
        <v>4048.1517518465112</v>
      </c>
      <c r="M5216" s="4">
        <f>$M$1*gp_need_index[[#This Row],[Normalised travel time adjusted wp (base year)]]</f>
        <v>5829.824667734867</v>
      </c>
      <c r="N5216" s="115">
        <v>9877.9764195813787</v>
      </c>
      <c r="O5216" s="43">
        <f>gp_need_index[[#This Row],[Combined weighted population (base year)]]/gp_need_index[[#This Row],[Registered population (base year)]]</f>
        <v>1.0943509457049423</v>
      </c>
      <c r="P5216" s="77">
        <v>9100.7070359370518</v>
      </c>
      <c r="Q5216" s="4">
        <v>4128.568634623919</v>
      </c>
      <c r="R5216" s="46">
        <v>10018.02625385697</v>
      </c>
      <c r="S5216" s="110">
        <v>9840.543788112449</v>
      </c>
      <c r="T5216" s="46">
        <v>9870.939630329307</v>
      </c>
      <c r="U5216" s="110">
        <f>$L$1*gp_need_index[[#This Row],[Normalised weighted population 2025/26]]</f>
        <v>4069.7871007348799</v>
      </c>
      <c r="V5216" s="4">
        <f>$M$1*gp_need_index[[#This Row],[Normalised travel time adjusted wp 2025/26]]</f>
        <v>5860.9059408906951</v>
      </c>
      <c r="W5216" s="115">
        <v>9930.6930416255746</v>
      </c>
      <c r="X5216" s="43">
        <f>gp_need_index[[#This Row],[Combined weighted population 2025/26]]/gp_need_index[[#This Row],[Registered population 2025/26]]</f>
        <v>1.0912001674607321</v>
      </c>
    </row>
    <row r="5217" spans="1:24" ht="13">
      <c r="A5217" s="8" t="s">
        <v>5435</v>
      </c>
      <c r="B5217" s="3" t="s">
        <v>7863</v>
      </c>
      <c r="C5217" s="74" t="s">
        <v>6395</v>
      </c>
      <c r="D5217" s="74" t="s">
        <v>6802</v>
      </c>
      <c r="E5217" s="74" t="s">
        <v>6496</v>
      </c>
      <c r="F5217" s="41">
        <v>0.98228368929696208</v>
      </c>
      <c r="G5217" s="110">
        <v>7146.75</v>
      </c>
      <c r="H5217" s="4">
        <v>3257.855873310943</v>
      </c>
      <c r="I5217" s="46">
        <v>7985.2300160929835</v>
      </c>
      <c r="J5217" s="110">
        <v>7843.7612000926556</v>
      </c>
      <c r="K5217" s="46">
        <v>7868.0916368036524</v>
      </c>
      <c r="L5217" s="110">
        <f>$L$1*gp_need_index[[#This Row],[Normalised weighted population (base year)]]</f>
        <v>3243.9709472097165</v>
      </c>
      <c r="M5217" s="4">
        <f>$M$1*gp_need_index[[#This Row],[Normalised travel time adjusted wp (base year)]]</f>
        <v>4671.7077344820609</v>
      </c>
      <c r="N5217" s="115">
        <v>7915.6786816917775</v>
      </c>
      <c r="O5217" s="43">
        <f>gp_need_index[[#This Row],[Combined weighted population (base year)]]/gp_need_index[[#This Row],[Registered population (base year)]]</f>
        <v>1.1075913781357649</v>
      </c>
      <c r="P5217" s="77">
        <v>7216.8447490439039</v>
      </c>
      <c r="Q5217" s="4">
        <v>3322.9870702616777</v>
      </c>
      <c r="R5217" s="46">
        <v>8063.2719611166613</v>
      </c>
      <c r="S5217" s="110">
        <v>7920.4205297704248</v>
      </c>
      <c r="T5217" s="46">
        <v>7944.8854229610724</v>
      </c>
      <c r="U5217" s="110">
        <f>$L$1*gp_need_index[[#This Row],[Normalised weighted population 2025/26]]</f>
        <v>3275.6752064245838</v>
      </c>
      <c r="V5217" s="4">
        <f>$M$1*gp_need_index[[#This Row],[Normalised travel time adjusted wp 2025/26]]</f>
        <v>4717.3043214706595</v>
      </c>
      <c r="W5217" s="115">
        <v>7992.9795278952433</v>
      </c>
      <c r="X5217" s="43">
        <f>gp_need_index[[#This Row],[Combined weighted population 2025/26]]/gp_need_index[[#This Row],[Registered population 2025/26]]</f>
        <v>1.1075448905775842</v>
      </c>
    </row>
    <row r="5218" spans="1:24" ht="13">
      <c r="A5218" s="8" t="s">
        <v>5421</v>
      </c>
      <c r="B5218" s="3" t="s">
        <v>7862</v>
      </c>
      <c r="C5218" s="74" t="s">
        <v>6395</v>
      </c>
      <c r="D5218" s="74" t="s">
        <v>6802</v>
      </c>
      <c r="E5218" s="74" t="s">
        <v>6494</v>
      </c>
      <c r="F5218" s="41">
        <v>0.98228368929696208</v>
      </c>
      <c r="G5218" s="110">
        <v>9969.8333333333358</v>
      </c>
      <c r="H5218" s="4">
        <v>3920.0146144126506</v>
      </c>
      <c r="I5218" s="46">
        <v>9608.2268767521546</v>
      </c>
      <c r="J5218" s="110">
        <v>9438.004544098334</v>
      </c>
      <c r="K5218" s="46">
        <v>9467.2801385969997</v>
      </c>
      <c r="L5218" s="110">
        <f>$L$1*gp_need_index[[#This Row],[Normalised weighted population (base year)]]</f>
        <v>3903.3075790638068</v>
      </c>
      <c r="M5218" s="4">
        <f>$M$1*gp_need_index[[#This Row],[Normalised travel time adjusted wp (base year)]]</f>
        <v>5621.2316645004676</v>
      </c>
      <c r="N5218" s="115">
        <v>9524.5392435642752</v>
      </c>
      <c r="O5218" s="43">
        <f>gp_need_index[[#This Row],[Combined weighted population (base year)]]/gp_need_index[[#This Row],[Registered population (base year)]]</f>
        <v>0.95533585418321332</v>
      </c>
      <c r="P5218" s="77">
        <v>10055.879257295024</v>
      </c>
      <c r="Q5218" s="4">
        <v>3992.1177674121022</v>
      </c>
      <c r="R5218" s="46">
        <v>9686.9264245782324</v>
      </c>
      <c r="S5218" s="110">
        <v>9515.3098262829353</v>
      </c>
      <c r="T5218" s="46">
        <v>9544.701073591199</v>
      </c>
      <c r="U5218" s="110">
        <f>$L$1*gp_need_index[[#This Row],[Normalised weighted population 2025/26]]</f>
        <v>3935.2789870497786</v>
      </c>
      <c r="V5218" s="4">
        <f>$M$1*gp_need_index[[#This Row],[Normalised travel time adjusted wp 2025/26]]</f>
        <v>5667.2006233686388</v>
      </c>
      <c r="W5218" s="115">
        <v>9602.479610418417</v>
      </c>
      <c r="X5218" s="43">
        <f>gp_need_index[[#This Row],[Combined weighted population 2025/26]]/gp_need_index[[#This Row],[Registered population 2025/26]]</f>
        <v>0.95491198379816578</v>
      </c>
    </row>
    <row r="5219" spans="1:24" ht="13">
      <c r="A5219" s="8" t="s">
        <v>5761</v>
      </c>
      <c r="B5219" s="3" t="s">
        <v>7861</v>
      </c>
      <c r="C5219" s="74" t="s">
        <v>6395</v>
      </c>
      <c r="D5219" s="74" t="s">
        <v>6802</v>
      </c>
      <c r="E5219" s="74" t="s">
        <v>6614</v>
      </c>
      <c r="F5219" s="41">
        <v>0.98228368929696208</v>
      </c>
      <c r="G5219" s="110">
        <v>13033.583333333332</v>
      </c>
      <c r="H5219" s="4">
        <v>7024.6645054900491</v>
      </c>
      <c r="I5219" s="46">
        <v>17217.93843667323</v>
      </c>
      <c r="J5219" s="110">
        <v>16912.900089663348</v>
      </c>
      <c r="K5219" s="46">
        <v>16965.361942431904</v>
      </c>
      <c r="L5219" s="110">
        <f>$L$1*gp_need_index[[#This Row],[Normalised weighted population (base year)]]</f>
        <v>6994.7255053201279</v>
      </c>
      <c r="M5219" s="4">
        <f>$M$1*gp_need_index[[#This Row],[Normalised travel time adjusted wp (base year)]]</f>
        <v>10073.244728621936</v>
      </c>
      <c r="N5219" s="115">
        <v>17067.970233942062</v>
      </c>
      <c r="O5219" s="43">
        <f>gp_need_index[[#This Row],[Combined weighted population (base year)]]/gp_need_index[[#This Row],[Registered population (base year)]]</f>
        <v>1.3095378145387542</v>
      </c>
      <c r="P5219" s="77">
        <v>13151.286467553369</v>
      </c>
      <c r="Q5219" s="4">
        <v>7154.7640587252126</v>
      </c>
      <c r="R5219" s="46">
        <v>17361.12937044357</v>
      </c>
      <c r="S5219" s="110">
        <v>17053.554208361154</v>
      </c>
      <c r="T5219" s="46">
        <v>17106.229868783514</v>
      </c>
      <c r="U5219" s="110">
        <f>$L$1*gp_need_index[[#This Row],[Normalised weighted population 2025/26]]</f>
        <v>7052.8963066769666</v>
      </c>
      <c r="V5219" s="4">
        <f>$M$1*gp_need_index[[#This Row],[Normalised travel time adjusted wp 2025/26]]</f>
        <v>10156.885567017738</v>
      </c>
      <c r="W5219" s="115">
        <v>17209.781873694705</v>
      </c>
      <c r="X5219" s="43">
        <f>gp_need_index[[#This Row],[Combined weighted population 2025/26]]/gp_need_index[[#This Row],[Registered population 2025/26]]</f>
        <v>1.3086006388922016</v>
      </c>
    </row>
    <row r="5220" spans="1:24" ht="13">
      <c r="A5220" s="8" t="s">
        <v>5406</v>
      </c>
      <c r="B5220" s="3" t="s">
        <v>7860</v>
      </c>
      <c r="C5220" s="74" t="s">
        <v>6395</v>
      </c>
      <c r="D5220" s="74" t="s">
        <v>6802</v>
      </c>
      <c r="E5220" s="74" t="s">
        <v>6494</v>
      </c>
      <c r="F5220" s="41">
        <v>0.98228368929696208</v>
      </c>
      <c r="G5220" s="110">
        <v>12493.999999999998</v>
      </c>
      <c r="H5220" s="4">
        <v>6181.3761710665558</v>
      </c>
      <c r="I5220" s="46">
        <v>15150.980418233956</v>
      </c>
      <c r="J5220" s="110">
        <v>14882.56094168888</v>
      </c>
      <c r="K5220" s="46">
        <v>14928.724918109405</v>
      </c>
      <c r="L5220" s="110">
        <f>$L$1*gp_need_index[[#This Row],[Normalised weighted population (base year)]]</f>
        <v>6155.0312513780391</v>
      </c>
      <c r="M5220" s="4">
        <f>$M$1*gp_need_index[[#This Row],[Normalised travel time adjusted wp (base year)]]</f>
        <v>8863.9841635371649</v>
      </c>
      <c r="N5220" s="115">
        <v>15019.015414915204</v>
      </c>
      <c r="O5220" s="43">
        <f>gp_need_index[[#This Row],[Combined weighted population (base year)]]/gp_need_index[[#This Row],[Registered population (base year)]]</f>
        <v>1.2020982403485838</v>
      </c>
      <c r="P5220" s="77">
        <v>12613.1538836933</v>
      </c>
      <c r="Q5220" s="4">
        <v>6305.7510359616072</v>
      </c>
      <c r="R5220" s="46">
        <v>15300.988070967016</v>
      </c>
      <c r="S5220" s="110">
        <v>15029.911012238288</v>
      </c>
      <c r="T5220" s="46">
        <v>15076.335967352385</v>
      </c>
      <c r="U5220" s="110">
        <f>$L$1*gp_need_index[[#This Row],[Normalised weighted population 2025/26]]</f>
        <v>6215.9713202732946</v>
      </c>
      <c r="V5220" s="4">
        <f>$M$1*gp_need_index[[#This Row],[Normalised travel time adjusted wp 2025/26]]</f>
        <v>8951.6287554249611</v>
      </c>
      <c r="W5220" s="115">
        <v>15167.600075698256</v>
      </c>
      <c r="X5220" s="43">
        <f>gp_need_index[[#This Row],[Combined weighted population 2025/26]]/gp_need_index[[#This Row],[Registered population 2025/26]]</f>
        <v>1.2025223996757408</v>
      </c>
    </row>
    <row r="5221" spans="1:24" ht="13">
      <c r="A5221" s="8" t="s">
        <v>5375</v>
      </c>
      <c r="B5221" s="3" t="s">
        <v>7859</v>
      </c>
      <c r="C5221" s="74" t="s">
        <v>6395</v>
      </c>
      <c r="D5221" s="74" t="s">
        <v>6802</v>
      </c>
      <c r="E5221" s="74" t="s">
        <v>6496</v>
      </c>
      <c r="F5221" s="41">
        <v>0.98228368929696208</v>
      </c>
      <c r="G5221" s="110">
        <v>8877.8333333333321</v>
      </c>
      <c r="H5221" s="4">
        <v>5203.1165871797539</v>
      </c>
      <c r="I5221" s="46">
        <v>12753.198534517718</v>
      </c>
      <c r="J5221" s="110">
        <v>12527.258906822675</v>
      </c>
      <c r="K5221" s="46">
        <v>12566.117009742882</v>
      </c>
      <c r="L5221" s="110">
        <f>$L$1*gp_need_index[[#This Row],[Normalised weighted population (base year)]]</f>
        <v>5180.9409931330993</v>
      </c>
      <c r="M5221" s="4">
        <f>$M$1*gp_need_index[[#This Row],[Normalised travel time adjusted wp (base year)]]</f>
        <v>7461.177212556071</v>
      </c>
      <c r="N5221" s="115">
        <v>12642.11820568917</v>
      </c>
      <c r="O5221" s="43">
        <f>gp_need_index[[#This Row],[Combined weighted population (base year)]]/gp_need_index[[#This Row],[Registered population (base year)]]</f>
        <v>1.4240094098435248</v>
      </c>
      <c r="P5221" s="77">
        <v>8969.4368843157717</v>
      </c>
      <c r="Q5221" s="4">
        <v>5311.2087912686547</v>
      </c>
      <c r="R5221" s="46">
        <v>12887.718194732677</v>
      </c>
      <c r="S5221" s="110">
        <v>12659.395374941598</v>
      </c>
      <c r="T5221" s="46">
        <v>12698.498192088997</v>
      </c>
      <c r="U5221" s="110">
        <f>$L$1*gp_need_index[[#This Row],[Normalised weighted population 2025/26]]</f>
        <v>5235.5891208246494</v>
      </c>
      <c r="V5221" s="4">
        <f>$M$1*gp_need_index[[#This Row],[Normalised travel time adjusted wp 2025/26]]</f>
        <v>7539.7790161463336</v>
      </c>
      <c r="W5221" s="115">
        <v>12775.368136970983</v>
      </c>
      <c r="X5221" s="43">
        <f>gp_need_index[[#This Row],[Combined weighted population 2025/26]]/gp_need_index[[#This Row],[Registered population 2025/26]]</f>
        <v>1.424322206816615</v>
      </c>
    </row>
    <row r="5222" spans="1:24" ht="13">
      <c r="A5222" s="8" t="s">
        <v>5433</v>
      </c>
      <c r="B5222" s="3" t="s">
        <v>7858</v>
      </c>
      <c r="C5222" s="74" t="s">
        <v>6395</v>
      </c>
      <c r="D5222" s="74" t="s">
        <v>6802</v>
      </c>
      <c r="E5222" s="74" t="s">
        <v>6496</v>
      </c>
      <c r="F5222" s="41">
        <v>0.98228368929696208</v>
      </c>
      <c r="G5222" s="110">
        <v>9437</v>
      </c>
      <c r="H5222" s="4">
        <v>3861.6741508349951</v>
      </c>
      <c r="I5222" s="46">
        <v>9465.230366461592</v>
      </c>
      <c r="J5222" s="110">
        <v>9297.5414044135287</v>
      </c>
      <c r="K5222" s="46">
        <v>9326.3812985583536</v>
      </c>
      <c r="L5222" s="110">
        <f>$L$1*gp_need_index[[#This Row],[Normalised weighted population (base year)]]</f>
        <v>3845.2157615457027</v>
      </c>
      <c r="M5222" s="4">
        <f>$M$1*gp_need_index[[#This Row],[Normalised travel time adjusted wp (base year)]]</f>
        <v>5537.5724709916976</v>
      </c>
      <c r="N5222" s="115">
        <v>9382.7882325374012</v>
      </c>
      <c r="O5222" s="43">
        <f>gp_need_index[[#This Row],[Combined weighted population (base year)]]/gp_need_index[[#This Row],[Registered population (base year)]]</f>
        <v>0.9942554024093887</v>
      </c>
      <c r="P5222" s="77">
        <v>9519.635819601368</v>
      </c>
      <c r="Q5222" s="4">
        <v>3935.1310919815555</v>
      </c>
      <c r="R5222" s="46">
        <v>9548.6475049072633</v>
      </c>
      <c r="S5222" s="110">
        <v>9379.480698916539</v>
      </c>
      <c r="T5222" s="46">
        <v>9408.4523921012915</v>
      </c>
      <c r="U5222" s="110">
        <f>$L$1*gp_need_index[[#This Row],[Normalised weighted population 2025/26]]</f>
        <v>3879.103673737558</v>
      </c>
      <c r="V5222" s="4">
        <f>$M$1*gp_need_index[[#This Row],[Normalised travel time adjusted wp 2025/26]]</f>
        <v>5586.3024782387529</v>
      </c>
      <c r="W5222" s="115">
        <v>9465.4061519763109</v>
      </c>
      <c r="X5222" s="43">
        <f>gp_need_index[[#This Row],[Combined weighted population 2025/26]]/gp_need_index[[#This Row],[Registered population 2025/26]]</f>
        <v>0.99430338842233901</v>
      </c>
    </row>
    <row r="5223" spans="1:24" ht="13">
      <c r="A5223" s="8" t="s">
        <v>5847</v>
      </c>
      <c r="B5223" s="3" t="s">
        <v>7659</v>
      </c>
      <c r="C5223" s="74" t="s">
        <v>6395</v>
      </c>
      <c r="D5223" s="74" t="s">
        <v>6802</v>
      </c>
      <c r="E5223" s="74" t="s">
        <v>6473</v>
      </c>
      <c r="F5223" s="41">
        <v>0.98228368929696208</v>
      </c>
      <c r="G5223" s="110">
        <v>15321.999999999998</v>
      </c>
      <c r="H5223" s="4">
        <v>7131.6073431130262</v>
      </c>
      <c r="I5223" s="46">
        <v>17480.062726451979</v>
      </c>
      <c r="J5223" s="110">
        <v>17170.380504081564</v>
      </c>
      <c r="K5223" s="46">
        <v>17223.6410312064</v>
      </c>
      <c r="L5223" s="110">
        <f>$L$1*gp_need_index[[#This Row],[Normalised weighted population (base year)]]</f>
        <v>7101.2125543953016</v>
      </c>
      <c r="M5223" s="4">
        <f>$M$1*gp_need_index[[#This Row],[Normalised travel time adjusted wp (base year)]]</f>
        <v>10226.598867386512</v>
      </c>
      <c r="N5223" s="115">
        <v>17327.811421781815</v>
      </c>
      <c r="O5223" s="43">
        <f>gp_need_index[[#This Row],[Combined weighted population (base year)]]/gp_need_index[[#This Row],[Registered population (base year)]]</f>
        <v>1.1309105483475927</v>
      </c>
      <c r="P5223" s="77">
        <v>15468.657889462607</v>
      </c>
      <c r="Q5223" s="4">
        <v>7274.6447955829444</v>
      </c>
      <c r="R5223" s="46">
        <v>17652.021559833531</v>
      </c>
      <c r="S5223" s="110">
        <v>17339.292861342798</v>
      </c>
      <c r="T5223" s="46">
        <v>17392.85112207651</v>
      </c>
      <c r="U5223" s="110">
        <f>$L$1*gp_need_index[[#This Row],[Normalised weighted population 2025/26]]</f>
        <v>7171.0702114047563</v>
      </c>
      <c r="V5223" s="4">
        <f>$M$1*gp_need_index[[#This Row],[Normalised travel time adjusted wp 2025/26]]</f>
        <v>10327.067967996967</v>
      </c>
      <c r="W5223" s="115">
        <v>17498.138179401722</v>
      </c>
      <c r="X5223" s="43">
        <f>gp_need_index[[#This Row],[Combined weighted population 2025/26]]/gp_need_index[[#This Row],[Registered population 2025/26]]</f>
        <v>1.1311995070575331</v>
      </c>
    </row>
    <row r="5224" spans="1:24" ht="13">
      <c r="A5224" s="8" t="s">
        <v>5387</v>
      </c>
      <c r="B5224" s="3" t="s">
        <v>7857</v>
      </c>
      <c r="C5224" s="74" t="s">
        <v>6395</v>
      </c>
      <c r="D5224" s="74" t="s">
        <v>6802</v>
      </c>
      <c r="E5224" s="74" t="s">
        <v>6496</v>
      </c>
      <c r="F5224" s="41">
        <v>0.98228368929696208</v>
      </c>
      <c r="G5224" s="110">
        <v>12358.25</v>
      </c>
      <c r="H5224" s="4">
        <v>4883.0816891752702</v>
      </c>
      <c r="I5224" s="46">
        <v>11968.770870090235</v>
      </c>
      <c r="J5224" s="110">
        <v>11756.728406622247</v>
      </c>
      <c r="K5224" s="46">
        <v>11793.196413376752</v>
      </c>
      <c r="L5224" s="110">
        <f>$L$1*gp_need_index[[#This Row],[Normalised weighted population (base year)]]</f>
        <v>4862.2700783990258</v>
      </c>
      <c r="M5224" s="4">
        <f>$M$1*gp_need_index[[#This Row],[Normalised travel time adjusted wp (base year)]]</f>
        <v>7002.2528259495348</v>
      </c>
      <c r="N5224" s="115">
        <v>11864.52290434856</v>
      </c>
      <c r="O5224" s="43">
        <f>gp_need_index[[#This Row],[Combined weighted population (base year)]]/gp_need_index[[#This Row],[Registered population (base year)]]</f>
        <v>0.96004878557632023</v>
      </c>
      <c r="P5224" s="77">
        <v>12462.082690320465</v>
      </c>
      <c r="Q5224" s="4">
        <v>4973.1647344608336</v>
      </c>
      <c r="R5224" s="46">
        <v>12067.449831586146</v>
      </c>
      <c r="S5224" s="110">
        <v>11853.659140976442</v>
      </c>
      <c r="T5224" s="46">
        <v>11890.273169702861</v>
      </c>
      <c r="U5224" s="110">
        <f>$L$1*gp_need_index[[#This Row],[Normalised weighted population 2025/26]]</f>
        <v>4902.3580512624776</v>
      </c>
      <c r="V5224" s="4">
        <f>$M$1*gp_need_index[[#This Row],[Normalised travel time adjusted wp 2025/26]]</f>
        <v>7059.8924994944846</v>
      </c>
      <c r="W5224" s="115">
        <v>11962.250550756962</v>
      </c>
      <c r="X5224" s="43">
        <f>gp_need_index[[#This Row],[Combined weighted population 2025/26]]/gp_need_index[[#This Row],[Registered population 2025/26]]</f>
        <v>0.95989176512592622</v>
      </c>
    </row>
    <row r="5225" spans="1:24" ht="13">
      <c r="A5225" s="8" t="s">
        <v>5774</v>
      </c>
      <c r="B5225" s="3" t="s">
        <v>7856</v>
      </c>
      <c r="C5225" s="74" t="s">
        <v>6395</v>
      </c>
      <c r="D5225" s="74" t="s">
        <v>6802</v>
      </c>
      <c r="E5225" s="74" t="s">
        <v>6614</v>
      </c>
      <c r="F5225" s="41">
        <v>0.98228368929696208</v>
      </c>
      <c r="G5225" s="110">
        <v>6904.4166666666679</v>
      </c>
      <c r="H5225" s="4">
        <v>3499.1560387161703</v>
      </c>
      <c r="I5225" s="46">
        <v>8576.6734066576464</v>
      </c>
      <c r="J5225" s="110">
        <v>8424.7263957868163</v>
      </c>
      <c r="K5225" s="46">
        <v>8450.8589190943512</v>
      </c>
      <c r="L5225" s="110">
        <f>$L$1*gp_need_index[[#This Row],[Normalised weighted population (base year)]]</f>
        <v>3484.2426954304051</v>
      </c>
      <c r="M5225" s="4">
        <f>$M$1*gp_need_index[[#This Row],[Normalised travel time adjusted wp (base year)]]</f>
        <v>5017.7279063043798</v>
      </c>
      <c r="N5225" s="115">
        <v>8501.9706017347853</v>
      </c>
      <c r="O5225" s="43">
        <f>gp_need_index[[#This Row],[Combined weighted population (base year)]]/gp_need_index[[#This Row],[Registered population (base year)]]</f>
        <v>1.2313814493237107</v>
      </c>
      <c r="P5225" s="77">
        <v>6965.4900341307257</v>
      </c>
      <c r="Q5225" s="4">
        <v>3559.3976191508209</v>
      </c>
      <c r="R5225" s="46">
        <v>8636.9252766018508</v>
      </c>
      <c r="S5225" s="110">
        <v>8483.9108248826506</v>
      </c>
      <c r="T5225" s="46">
        <v>8510.1162481161246</v>
      </c>
      <c r="U5225" s="110">
        <f>$L$1*gp_need_index[[#This Row],[Normalised weighted population 2025/26]]</f>
        <v>3508.719800688506</v>
      </c>
      <c r="V5225" s="4">
        <f>$M$1*gp_need_index[[#This Row],[Normalised travel time adjusted wp 2025/26]]</f>
        <v>5052.912158737442</v>
      </c>
      <c r="W5225" s="115">
        <v>8561.6319594259476</v>
      </c>
      <c r="X5225" s="43">
        <f>gp_need_index[[#This Row],[Combined weighted population 2025/26]]/gp_need_index[[#This Row],[Registered population 2025/26]]</f>
        <v>1.2291499833427608</v>
      </c>
    </row>
    <row r="5226" spans="1:24" ht="13">
      <c r="A5226" s="8" t="s">
        <v>5413</v>
      </c>
      <c r="B5226" s="3" t="s">
        <v>7855</v>
      </c>
      <c r="C5226" s="74" t="s">
        <v>6395</v>
      </c>
      <c r="D5226" s="74" t="s">
        <v>6802</v>
      </c>
      <c r="E5226" s="74" t="s">
        <v>6494</v>
      </c>
      <c r="F5226" s="41">
        <v>0.98228368929696208</v>
      </c>
      <c r="G5226" s="110">
        <v>8062.6666666666661</v>
      </c>
      <c r="H5226" s="4">
        <v>2871.9334145694829</v>
      </c>
      <c r="I5226" s="46">
        <v>7039.3073843791326</v>
      </c>
      <c r="J5226" s="110">
        <v>6914.5968276232825</v>
      </c>
      <c r="K5226" s="46">
        <v>6936.0451043115836</v>
      </c>
      <c r="L5226" s="110">
        <f>$L$1*gp_need_index[[#This Row],[Normalised weighted population (base year)]]</f>
        <v>2859.6932833974388</v>
      </c>
      <c r="M5226" s="4">
        <f>$M$1*gp_need_index[[#This Row],[Normalised travel time adjusted wp (base year)]]</f>
        <v>4118.3017504473783</v>
      </c>
      <c r="N5226" s="115">
        <v>6977.995033844817</v>
      </c>
      <c r="O5226" s="43">
        <f>gp_need_index[[#This Row],[Combined weighted population (base year)]]/gp_need_index[[#This Row],[Registered population (base year)]]</f>
        <v>0.86546986528586289</v>
      </c>
      <c r="P5226" s="77">
        <v>8127.7397607769963</v>
      </c>
      <c r="Q5226" s="4">
        <v>2922.8594185477705</v>
      </c>
      <c r="R5226" s="46">
        <v>7092.3569359558396</v>
      </c>
      <c r="S5226" s="110">
        <v>6966.7065368616004</v>
      </c>
      <c r="T5226" s="46">
        <v>6988.2255623570618</v>
      </c>
      <c r="U5226" s="110">
        <f>$L$1*gp_need_index[[#This Row],[Normalised weighted population 2025/26]]</f>
        <v>2881.2444727470906</v>
      </c>
      <c r="V5226" s="4">
        <f>$M$1*gp_need_index[[#This Row],[Normalised travel time adjusted wp 2025/26]]</f>
        <v>4149.28408526153</v>
      </c>
      <c r="W5226" s="115">
        <v>7030.5285580086202</v>
      </c>
      <c r="X5226" s="43">
        <f>gp_need_index[[#This Row],[Combined weighted population 2025/26]]/gp_need_index[[#This Row],[Registered population 2025/26]]</f>
        <v>0.8650041419801211</v>
      </c>
    </row>
    <row r="5227" spans="1:24" ht="13">
      <c r="A5227" s="8" t="s">
        <v>5762</v>
      </c>
      <c r="B5227" s="3" t="s">
        <v>7854</v>
      </c>
      <c r="C5227" s="74" t="s">
        <v>6395</v>
      </c>
      <c r="D5227" s="74" t="s">
        <v>6802</v>
      </c>
      <c r="E5227" s="74" t="s">
        <v>6614</v>
      </c>
      <c r="F5227" s="41">
        <v>0.98228368929696208</v>
      </c>
      <c r="G5227" s="110">
        <v>14749.416666666664</v>
      </c>
      <c r="H5227" s="4">
        <v>6529.2533139657489</v>
      </c>
      <c r="I5227" s="46">
        <v>16003.651350103069</v>
      </c>
      <c r="J5227" s="110">
        <v>15720.125690401552</v>
      </c>
      <c r="K5227" s="46">
        <v>15768.88769544509</v>
      </c>
      <c r="L5227" s="110">
        <f>$L$1*gp_need_index[[#This Row],[Normalised weighted population (base year)]]</f>
        <v>6501.4257478345116</v>
      </c>
      <c r="M5227" s="4">
        <f>$M$1*gp_need_index[[#This Row],[Normalised travel time adjusted wp (base year)]]</f>
        <v>9362.8338371662248</v>
      </c>
      <c r="N5227" s="115">
        <v>15864.259585000736</v>
      </c>
      <c r="O5227" s="43">
        <f>gp_need_index[[#This Row],[Combined weighted population (base year)]]/gp_need_index[[#This Row],[Registered population (base year)]]</f>
        <v>1.0755855599939481</v>
      </c>
      <c r="P5227" s="77">
        <v>14875.067423552115</v>
      </c>
      <c r="Q5227" s="4">
        <v>6639.0252765474679</v>
      </c>
      <c r="R5227" s="46">
        <v>16109.682412130011</v>
      </c>
      <c r="S5227" s="110">
        <v>15824.278273189449</v>
      </c>
      <c r="T5227" s="46">
        <v>15873.156899812559</v>
      </c>
      <c r="U5227" s="110">
        <f>$L$1*gp_need_index[[#This Row],[Normalised weighted population 2025/26]]</f>
        <v>6544.500485071133</v>
      </c>
      <c r="V5227" s="4">
        <f>$M$1*gp_need_index[[#This Row],[Normalised travel time adjusted wp 2025/26]]</f>
        <v>9424.7440526285463</v>
      </c>
      <c r="W5227" s="115">
        <v>15969.24453769968</v>
      </c>
      <c r="X5227" s="43">
        <f>gp_need_index[[#This Row],[Combined weighted population 2025/26]]/gp_need_index[[#This Row],[Registered population 2025/26]]</f>
        <v>1.0735577919072234</v>
      </c>
    </row>
    <row r="5228" spans="1:24" ht="13">
      <c r="A5228" s="8" t="s">
        <v>5437</v>
      </c>
      <c r="B5228" s="3" t="s">
        <v>7853</v>
      </c>
      <c r="C5228" s="74" t="s">
        <v>6395</v>
      </c>
      <c r="D5228" s="74" t="s">
        <v>6802</v>
      </c>
      <c r="E5228" s="74" t="s">
        <v>6496</v>
      </c>
      <c r="F5228" s="41">
        <v>0.98228368929696208</v>
      </c>
      <c r="G5228" s="110">
        <v>9098.6666666666679</v>
      </c>
      <c r="H5228" s="4">
        <v>3264.7149238609613</v>
      </c>
      <c r="I5228" s="46">
        <v>8002.0420232731058</v>
      </c>
      <c r="J5228" s="110">
        <v>7860.2753605300331</v>
      </c>
      <c r="K5228" s="46">
        <v>7884.6570222496848</v>
      </c>
      <c r="L5228" s="110">
        <f>$L$1*gp_need_index[[#This Row],[Normalised weighted population (base year)]]</f>
        <v>3250.8007646034157</v>
      </c>
      <c r="M5228" s="4">
        <f>$M$1*gp_need_index[[#This Row],[Normalised travel time adjusted wp (base year)]]</f>
        <v>4681.54349172603</v>
      </c>
      <c r="N5228" s="115">
        <v>7932.3442563294457</v>
      </c>
      <c r="O5228" s="43">
        <f>gp_need_index[[#This Row],[Combined weighted population (base year)]]/gp_need_index[[#This Row],[Registered population (base year)]]</f>
        <v>0.87181392031756788</v>
      </c>
      <c r="P5228" s="77">
        <v>9177.1943378940759</v>
      </c>
      <c r="Q5228" s="4">
        <v>3327.1405532103236</v>
      </c>
      <c r="R5228" s="46">
        <v>8073.3504422821488</v>
      </c>
      <c r="S5228" s="110">
        <v>7930.3204574321699</v>
      </c>
      <c r="T5228" s="46">
        <v>7954.8159298921792</v>
      </c>
      <c r="U5228" s="110">
        <f>$L$1*gp_need_index[[#This Row],[Normalised weighted population 2025/26]]</f>
        <v>3279.7695531155309</v>
      </c>
      <c r="V5228" s="4">
        <f>$M$1*gp_need_index[[#This Row],[Normalised travel time adjusted wp 2025/26]]</f>
        <v>4723.2005957108286</v>
      </c>
      <c r="W5228" s="115">
        <v>8002.9701488263599</v>
      </c>
      <c r="X5228" s="43">
        <f>gp_need_index[[#This Row],[Combined weighted population 2025/26]]/gp_need_index[[#This Row],[Registered population 2025/26]]</f>
        <v>0.87204976315918692</v>
      </c>
    </row>
    <row r="5229" spans="1:24" ht="13">
      <c r="A5229" s="8" t="s">
        <v>5631</v>
      </c>
      <c r="B5229" s="3" t="s">
        <v>7159</v>
      </c>
      <c r="C5229" s="74" t="s">
        <v>6395</v>
      </c>
      <c r="D5229" s="74" t="s">
        <v>6802</v>
      </c>
      <c r="E5229" s="74" t="s">
        <v>6473</v>
      </c>
      <c r="F5229" s="41">
        <v>0.98228368929696208</v>
      </c>
      <c r="G5229" s="110">
        <v>15247.083333333334</v>
      </c>
      <c r="H5229" s="4">
        <v>6105.0488466636398</v>
      </c>
      <c r="I5229" s="46">
        <v>14963.896868325161</v>
      </c>
      <c r="J5229" s="110">
        <v>14698.791822077696</v>
      </c>
      <c r="K5229" s="46">
        <v>14744.385768021761</v>
      </c>
      <c r="L5229" s="110">
        <f>$L$1*gp_need_index[[#This Row],[Normalised weighted population (base year)]]</f>
        <v>6079.0292327283705</v>
      </c>
      <c r="M5229" s="4">
        <f>$M$1*gp_need_index[[#This Row],[Normalised travel time adjusted wp (base year)]]</f>
        <v>8754.532129551686</v>
      </c>
      <c r="N5229" s="115">
        <v>14833.561362280056</v>
      </c>
      <c r="O5229" s="43">
        <f>gp_need_index[[#This Row],[Combined weighted population (base year)]]/gp_need_index[[#This Row],[Registered population (base year)]]</f>
        <v>0.9728786180272766</v>
      </c>
      <c r="P5229" s="77">
        <v>15381.336751402843</v>
      </c>
      <c r="Q5229" s="4">
        <v>6221.4794569377609</v>
      </c>
      <c r="R5229" s="46">
        <v>15096.501972798571</v>
      </c>
      <c r="S5229" s="110">
        <v>14829.047653319447</v>
      </c>
      <c r="T5229" s="46">
        <v>14874.852174126627</v>
      </c>
      <c r="U5229" s="110">
        <f>$L$1*gp_need_index[[#This Row],[Normalised weighted population 2025/26]]</f>
        <v>6132.8995790423178</v>
      </c>
      <c r="V5229" s="4">
        <f>$M$1*gp_need_index[[#This Row],[Normalised travel time adjusted wp 2025/26]]</f>
        <v>8831.997027855512</v>
      </c>
      <c r="W5229" s="115">
        <v>14964.89660689783</v>
      </c>
      <c r="X5229" s="43">
        <f>gp_need_index[[#This Row],[Combined weighted population 2025/26]]/gp_need_index[[#This Row],[Registered population 2025/26]]</f>
        <v>0.97292562075483902</v>
      </c>
    </row>
    <row r="5230" spans="1:24" ht="13">
      <c r="A5230" s="8" t="s">
        <v>5848</v>
      </c>
      <c r="B5230" s="3" t="s">
        <v>7852</v>
      </c>
      <c r="C5230" s="74" t="s">
        <v>6395</v>
      </c>
      <c r="D5230" s="74" t="s">
        <v>6802</v>
      </c>
      <c r="E5230" s="74" t="s">
        <v>6473</v>
      </c>
      <c r="F5230" s="41">
        <v>0.98228368929696208</v>
      </c>
      <c r="G5230" s="110">
        <v>4505.25</v>
      </c>
      <c r="H5230" s="4">
        <v>2265.3046456115953</v>
      </c>
      <c r="I5230" s="46">
        <v>5552.4183251694467</v>
      </c>
      <c r="J5230" s="110">
        <v>5454.049956967503</v>
      </c>
      <c r="K5230" s="46">
        <v>5470.9677868085046</v>
      </c>
      <c r="L5230" s="110">
        <f>$L$1*gp_need_index[[#This Row],[Normalised weighted population (base year)]]</f>
        <v>2255.6499558941173</v>
      </c>
      <c r="M5230" s="4">
        <f>$M$1*gp_need_index[[#This Row],[Normalised travel time adjusted wp (base year)]]</f>
        <v>3248.406818901582</v>
      </c>
      <c r="N5230" s="115">
        <v>5504.0567747956993</v>
      </c>
      <c r="O5230" s="43">
        <f>gp_need_index[[#This Row],[Combined weighted population (base year)]]/gp_need_index[[#This Row],[Registered population (base year)]]</f>
        <v>1.2216984129173074</v>
      </c>
      <c r="P5230" s="77">
        <v>4550.811992202398</v>
      </c>
      <c r="Q5230" s="4">
        <v>2313.4308347675501</v>
      </c>
      <c r="R5230" s="46">
        <v>5613.5704381464693</v>
      </c>
      <c r="S5230" s="110">
        <v>5514.1186801108779</v>
      </c>
      <c r="T5230" s="46">
        <v>5531.1508975344868</v>
      </c>
      <c r="U5230" s="110">
        <f>$L$1*gp_need_index[[#This Row],[Normalised weighted population 2025/26]]</f>
        <v>2280.492781643426</v>
      </c>
      <c r="V5230" s="4">
        <f>$M$1*gp_need_index[[#This Row],[Normalised travel time adjusted wp 2025/26]]</f>
        <v>3284.1407575543326</v>
      </c>
      <c r="W5230" s="115">
        <v>5564.6335391977591</v>
      </c>
      <c r="X5230" s="43">
        <f>gp_need_index[[#This Row],[Combined weighted population 2025/26]]/gp_need_index[[#This Row],[Registered population 2025/26]]</f>
        <v>1.2227781654642065</v>
      </c>
    </row>
    <row r="5231" spans="1:24" ht="13">
      <c r="A5231" s="8" t="s">
        <v>5851</v>
      </c>
      <c r="B5231" s="3" t="s">
        <v>7851</v>
      </c>
      <c r="C5231" s="74" t="s">
        <v>6395</v>
      </c>
      <c r="D5231" s="74" t="s">
        <v>6802</v>
      </c>
      <c r="E5231" s="74" t="s">
        <v>6473</v>
      </c>
      <c r="F5231" s="41">
        <v>0.98228368929696208</v>
      </c>
      <c r="G5231" s="110">
        <v>10161.75</v>
      </c>
      <c r="H5231" s="4">
        <v>4733.5782635264877</v>
      </c>
      <c r="I5231" s="46">
        <v>11602.327636127859</v>
      </c>
      <c r="J5231" s="110">
        <v>11396.777194847775</v>
      </c>
      <c r="K5231" s="46">
        <v>11432.128674727772</v>
      </c>
      <c r="L5231" s="110">
        <f>$L$1*gp_need_index[[#This Row],[Normalised weighted population (base year)]]</f>
        <v>4713.4038337974525</v>
      </c>
      <c r="M5231" s="4">
        <f>$M$1*gp_need_index[[#This Row],[Normalised travel time adjusted wp (base year)]]</f>
        <v>6787.867556282843</v>
      </c>
      <c r="N5231" s="115">
        <v>11501.271390080296</v>
      </c>
      <c r="O5231" s="43">
        <f>gp_need_index[[#This Row],[Combined weighted population (base year)]]/gp_need_index[[#This Row],[Registered population (base year)]]</f>
        <v>1.1318199512958196</v>
      </c>
      <c r="P5231" s="77">
        <v>10258.214644738366</v>
      </c>
      <c r="Q5231" s="4">
        <v>4832.1233069410882</v>
      </c>
      <c r="R5231" s="46">
        <v>11725.210947163923</v>
      </c>
      <c r="S5231" s="110">
        <v>11517.483466965306</v>
      </c>
      <c r="T5231" s="46">
        <v>11553.059103610514</v>
      </c>
      <c r="U5231" s="110">
        <f>$L$1*gp_need_index[[#This Row],[Normalised weighted population 2025/26]]</f>
        <v>4763.324736525934</v>
      </c>
      <c r="V5231" s="4">
        <f>$M$1*gp_need_index[[#This Row],[Normalised travel time adjusted wp 2025/26]]</f>
        <v>6859.6704337815154</v>
      </c>
      <c r="W5231" s="115">
        <v>11622.995170307449</v>
      </c>
      <c r="X5231" s="43">
        <f>gp_need_index[[#This Row],[Combined weighted population 2025/26]]/gp_need_index[[#This Row],[Registered population 2025/26]]</f>
        <v>1.1330426953260435</v>
      </c>
    </row>
    <row r="5232" spans="1:24" ht="13">
      <c r="A5232" s="8" t="s">
        <v>5624</v>
      </c>
      <c r="B5232" s="3" t="s">
        <v>7850</v>
      </c>
      <c r="C5232" s="74" t="s">
        <v>6395</v>
      </c>
      <c r="D5232" s="74" t="s">
        <v>6802</v>
      </c>
      <c r="E5232" s="74" t="s">
        <v>6473</v>
      </c>
      <c r="F5232" s="41">
        <v>0.98228368929696208</v>
      </c>
      <c r="G5232" s="110">
        <v>4537.083333333333</v>
      </c>
      <c r="H5232" s="4">
        <v>2160.6596700069549</v>
      </c>
      <c r="I5232" s="46">
        <v>5295.926254087658</v>
      </c>
      <c r="J5232" s="110">
        <v>5202.1019791098652</v>
      </c>
      <c r="K5232" s="46">
        <v>5218.2382955705689</v>
      </c>
      <c r="L5232" s="110">
        <f>$L$1*gp_need_index[[#This Row],[Normalised weighted population (base year)]]</f>
        <v>2151.4509753885964</v>
      </c>
      <c r="M5232" s="4">
        <f>$M$1*gp_need_index[[#This Row],[Normalised travel time adjusted wp (base year)]]</f>
        <v>3098.3477736528894</v>
      </c>
      <c r="N5232" s="115">
        <v>5249.7987490414853</v>
      </c>
      <c r="O5232" s="43">
        <f>gp_need_index[[#This Row],[Combined weighted population (base year)]]/gp_need_index[[#This Row],[Registered population (base year)]]</f>
        <v>1.1570866927816663</v>
      </c>
      <c r="P5232" s="77">
        <v>4583.3081162115013</v>
      </c>
      <c r="Q5232" s="4">
        <v>2206.0957141301988</v>
      </c>
      <c r="R5232" s="46">
        <v>5353.120352010541</v>
      </c>
      <c r="S5232" s="110">
        <v>5258.2828086235668</v>
      </c>
      <c r="T5232" s="46">
        <v>5274.5247905733459</v>
      </c>
      <c r="U5232" s="110">
        <f>$L$1*gp_need_index[[#This Row],[Normalised weighted population 2025/26]]</f>
        <v>2174.6858717710152</v>
      </c>
      <c r="V5232" s="4">
        <f>$M$1*gp_need_index[[#This Row],[Normalised travel time adjusted wp 2025/26]]</f>
        <v>3131.7680826921701</v>
      </c>
      <c r="W5232" s="115">
        <v>5306.4539544631853</v>
      </c>
      <c r="X5232" s="43">
        <f>gp_need_index[[#This Row],[Combined weighted population 2025/26]]/gp_need_index[[#This Row],[Registered population 2025/26]]</f>
        <v>1.1577781418826858</v>
      </c>
    </row>
    <row r="5233" spans="1:24" ht="13">
      <c r="A5233" s="8" t="s">
        <v>5769</v>
      </c>
      <c r="B5233" s="3" t="s">
        <v>7849</v>
      </c>
      <c r="C5233" s="74" t="s">
        <v>6395</v>
      </c>
      <c r="D5233" s="74" t="s">
        <v>6802</v>
      </c>
      <c r="E5233" s="74" t="s">
        <v>6614</v>
      </c>
      <c r="F5233" s="41">
        <v>0.98228368929696208</v>
      </c>
      <c r="G5233" s="110">
        <v>7996.166666666667</v>
      </c>
      <c r="H5233" s="4">
        <v>3216.572441375693</v>
      </c>
      <c r="I5233" s="46">
        <v>7884.0414697986816</v>
      </c>
      <c r="J5233" s="110">
        <v>7744.3653415240924</v>
      </c>
      <c r="K5233" s="46">
        <v>7768.387463820035</v>
      </c>
      <c r="L5233" s="110">
        <f>$L$1*gp_need_index[[#This Row],[Normalised weighted population (base year)]]</f>
        <v>3202.8634645564234</v>
      </c>
      <c r="M5233" s="4">
        <f>$M$1*gp_need_index[[#This Row],[Normalised travel time adjusted wp (base year)]]</f>
        <v>4612.5080228380157</v>
      </c>
      <c r="N5233" s="115">
        <v>7815.3714873944391</v>
      </c>
      <c r="O5233" s="43">
        <f>gp_need_index[[#This Row],[Combined weighted population (base year)]]/gp_need_index[[#This Row],[Registered population (base year)]]</f>
        <v>0.97738976852172155</v>
      </c>
      <c r="P5233" s="77">
        <v>8065.0840024899899</v>
      </c>
      <c r="Q5233" s="4">
        <v>3265.2767422988018</v>
      </c>
      <c r="R5233" s="46">
        <v>7923.2370890299453</v>
      </c>
      <c r="S5233" s="110">
        <v>7782.8665589868569</v>
      </c>
      <c r="T5233" s="46">
        <v>7806.9065702926955</v>
      </c>
      <c r="U5233" s="110">
        <f>$L$1*gp_need_index[[#This Row],[Normalised weighted population 2025/26]]</f>
        <v>3218.7865437648948</v>
      </c>
      <c r="V5233" s="4">
        <f>$M$1*gp_need_index[[#This Row],[Normalised travel time adjusted wp 2025/26]]</f>
        <v>4635.3788809749412</v>
      </c>
      <c r="W5233" s="115">
        <v>7854.1654247398365</v>
      </c>
      <c r="X5233" s="43">
        <f>gp_need_index[[#This Row],[Combined weighted population 2025/26]]/gp_need_index[[#This Row],[Registered population 2025/26]]</f>
        <v>0.97384793789066115</v>
      </c>
    </row>
    <row r="5234" spans="1:24" ht="13">
      <c r="A5234" s="8" t="s">
        <v>5443</v>
      </c>
      <c r="B5234" s="3" t="s">
        <v>7848</v>
      </c>
      <c r="C5234" s="74" t="s">
        <v>6395</v>
      </c>
      <c r="D5234" s="74" t="s">
        <v>6802</v>
      </c>
      <c r="E5234" s="74" t="s">
        <v>6496</v>
      </c>
      <c r="F5234" s="41">
        <v>0.98228368929696208</v>
      </c>
      <c r="G5234" s="110">
        <v>5373.9166666666661</v>
      </c>
      <c r="H5234" s="4">
        <v>1950.0590078799885</v>
      </c>
      <c r="I5234" s="46">
        <v>4779.7294688332477</v>
      </c>
      <c r="J5234" s="110">
        <v>4695.0502964869311</v>
      </c>
      <c r="K5234" s="46">
        <v>4709.6137974885005</v>
      </c>
      <c r="L5234" s="110">
        <f>$L$1*gp_need_index[[#This Row],[Normalised weighted population (base year)]]</f>
        <v>1941.747889687419</v>
      </c>
      <c r="M5234" s="4">
        <f>$M$1*gp_need_index[[#This Row],[Normalised travel time adjusted wp (base year)]]</f>
        <v>2796.3501468684681</v>
      </c>
      <c r="N5234" s="115">
        <v>4738.0980365558871</v>
      </c>
      <c r="O5234" s="43">
        <f>gp_need_index[[#This Row],[Combined weighted population (base year)]]/gp_need_index[[#This Row],[Registered population (base year)]]</f>
        <v>0.88168431526773849</v>
      </c>
      <c r="P5234" s="77">
        <v>5416.1273447816511</v>
      </c>
      <c r="Q5234" s="4">
        <v>1986.4077484583775</v>
      </c>
      <c r="R5234" s="46">
        <v>4820.0446052978514</v>
      </c>
      <c r="S5234" s="110">
        <v>4734.6511974678933</v>
      </c>
      <c r="T5234" s="46">
        <v>4749.2757663788052</v>
      </c>
      <c r="U5234" s="110">
        <f>$L$1*gp_need_index[[#This Row],[Normalised weighted population 2025/26]]</f>
        <v>1958.125768741673</v>
      </c>
      <c r="V5234" s="4">
        <f>$M$1*gp_need_index[[#This Row],[Normalised travel time adjusted wp 2025/26]]</f>
        <v>2819.8995836801746</v>
      </c>
      <c r="W5234" s="115">
        <v>4778.0253524218479</v>
      </c>
      <c r="X5234" s="43">
        <f>gp_need_index[[#This Row],[Combined weighted population 2025/26]]/gp_need_index[[#This Row],[Registered population 2025/26]]</f>
        <v>0.88218482473928461</v>
      </c>
    </row>
    <row r="5235" spans="1:24" ht="13">
      <c r="A5235" s="8" t="s">
        <v>5431</v>
      </c>
      <c r="B5235" s="3" t="s">
        <v>7847</v>
      </c>
      <c r="C5235" s="74" t="s">
        <v>6395</v>
      </c>
      <c r="D5235" s="74" t="s">
        <v>6802</v>
      </c>
      <c r="E5235" s="74" t="s">
        <v>6494</v>
      </c>
      <c r="F5235" s="41">
        <v>0.98228368929696208</v>
      </c>
      <c r="G5235" s="110">
        <v>16388.333333333332</v>
      </c>
      <c r="H5235" s="4">
        <v>8020.7589153349099</v>
      </c>
      <c r="I5235" s="46">
        <v>19659.434712035454</v>
      </c>
      <c r="J5235" s="110">
        <v>19311.142058430945</v>
      </c>
      <c r="K5235" s="46">
        <v>19371.04297939016</v>
      </c>
      <c r="L5235" s="110">
        <f>$L$1*gp_need_index[[#This Row],[Normalised weighted population (base year)]]</f>
        <v>7986.5745777994398</v>
      </c>
      <c r="M5235" s="4">
        <f>$M$1*gp_need_index[[#This Row],[Normalised travel time adjusted wp (base year)]]</f>
        <v>11501.626504767633</v>
      </c>
      <c r="N5235" s="115">
        <v>19488.201082567073</v>
      </c>
      <c r="O5235" s="43">
        <f>gp_need_index[[#This Row],[Combined weighted population (base year)]]/gp_need_index[[#This Row],[Registered population (base year)]]</f>
        <v>1.1891508847289987</v>
      </c>
      <c r="P5235" s="77">
        <v>16550.173284608027</v>
      </c>
      <c r="Q5235" s="4">
        <v>8182.2798590472858</v>
      </c>
      <c r="R5235" s="46">
        <v>19854.410014382061</v>
      </c>
      <c r="S5235" s="110">
        <v>19502.663117741762</v>
      </c>
      <c r="T5235" s="46">
        <v>19562.903677989205</v>
      </c>
      <c r="U5235" s="110">
        <f>$L$1*gp_need_index[[#This Row],[Normalised weighted population 2025/26]]</f>
        <v>8065.7825924666613</v>
      </c>
      <c r="V5235" s="4">
        <f>$M$1*gp_need_index[[#This Row],[Normalised travel time adjusted wp 2025/26]]</f>
        <v>11615.544485259332</v>
      </c>
      <c r="W5235" s="115">
        <v>19681.327077725993</v>
      </c>
      <c r="X5235" s="43">
        <f>gp_need_index[[#This Row],[Combined weighted population 2025/26]]/gp_need_index[[#This Row],[Registered population 2025/26]]</f>
        <v>1.1891916017598436</v>
      </c>
    </row>
    <row r="5236" spans="1:24" ht="13">
      <c r="A5236" s="8" t="s">
        <v>5841</v>
      </c>
      <c r="B5236" s="3" t="s">
        <v>7846</v>
      </c>
      <c r="C5236" s="74" t="s">
        <v>6395</v>
      </c>
      <c r="D5236" s="74" t="s">
        <v>6802</v>
      </c>
      <c r="E5236" s="74" t="s">
        <v>6473</v>
      </c>
      <c r="F5236" s="41">
        <v>0.98228368929696208</v>
      </c>
      <c r="G5236" s="110">
        <v>12933</v>
      </c>
      <c r="H5236" s="4">
        <v>6613.6394709186516</v>
      </c>
      <c r="I5236" s="46">
        <v>16210.487655835104</v>
      </c>
      <c r="J5236" s="110">
        <v>15923.297619876568</v>
      </c>
      <c r="K5236" s="46">
        <v>15972.68984066042</v>
      </c>
      <c r="L5236" s="110">
        <f>$L$1*gp_need_index[[#This Row],[Normalised weighted population (base year)]]</f>
        <v>6585.4522524274498</v>
      </c>
      <c r="M5236" s="4">
        <f>$M$1*gp_need_index[[#This Row],[Normalised travel time adjusted wp (base year)]]</f>
        <v>9483.8420945755497</v>
      </c>
      <c r="N5236" s="115">
        <v>16069.294347003</v>
      </c>
      <c r="O5236" s="43">
        <f>gp_need_index[[#This Row],[Combined weighted population (base year)]]/gp_need_index[[#This Row],[Registered population (base year)]]</f>
        <v>1.2425032356764092</v>
      </c>
      <c r="P5236" s="77">
        <v>13061.222649971536</v>
      </c>
      <c r="Q5236" s="4">
        <v>6754.849144099594</v>
      </c>
      <c r="R5236" s="46">
        <v>16390.730554633799</v>
      </c>
      <c r="S5236" s="110">
        <v>16100.34727947813</v>
      </c>
      <c r="T5236" s="46">
        <v>16150.078638443762</v>
      </c>
      <c r="U5236" s="110">
        <f>$L$1*gp_need_index[[#This Row],[Normalised weighted population 2025/26]]</f>
        <v>6658.6752811899842</v>
      </c>
      <c r="V5236" s="4">
        <f>$M$1*gp_need_index[[#This Row],[Normalised travel time adjusted wp 2025/26]]</f>
        <v>9589.167331859082</v>
      </c>
      <c r="W5236" s="115">
        <v>16247.842613049066</v>
      </c>
      <c r="X5236" s="43">
        <f>gp_need_index[[#This Row],[Combined weighted population 2025/26]]/gp_need_index[[#This Row],[Registered population 2025/26]]</f>
        <v>1.2439756252899092</v>
      </c>
    </row>
    <row r="5237" spans="1:24" ht="13">
      <c r="A5237" s="8" t="s">
        <v>5399</v>
      </c>
      <c r="B5237" s="3" t="s">
        <v>7370</v>
      </c>
      <c r="C5237" s="74" t="s">
        <v>6395</v>
      </c>
      <c r="D5237" s="74" t="s">
        <v>6802</v>
      </c>
      <c r="E5237" s="74" t="s">
        <v>6496</v>
      </c>
      <c r="F5237" s="41">
        <v>0.98228368929696208</v>
      </c>
      <c r="G5237" s="110">
        <v>9948.6666666666642</v>
      </c>
      <c r="H5237" s="4">
        <v>3687.2534673419614</v>
      </c>
      <c r="I5237" s="46">
        <v>9037.7132105720211</v>
      </c>
      <c r="J5237" s="110">
        <v>8877.5982752885775</v>
      </c>
      <c r="K5237" s="46">
        <v>8905.1355545953484</v>
      </c>
      <c r="L5237" s="110">
        <f>$L$1*gp_need_index[[#This Row],[Normalised weighted population (base year)]]</f>
        <v>3671.5384560273255</v>
      </c>
      <c r="M5237" s="4">
        <f>$M$1*gp_need_index[[#This Row],[Normalised travel time adjusted wp (base year)]]</f>
        <v>5287.4562940289843</v>
      </c>
      <c r="N5237" s="115">
        <v>8958.9947500563103</v>
      </c>
      <c r="O5237" s="43">
        <f>gp_need_index[[#This Row],[Combined weighted population (base year)]]/gp_need_index[[#This Row],[Registered population (base year)]]</f>
        <v>0.90052215540336855</v>
      </c>
      <c r="P5237" s="77">
        <v>10040.81858254994</v>
      </c>
      <c r="Q5237" s="4">
        <v>3757.8390833269232</v>
      </c>
      <c r="R5237" s="46">
        <v>9118.4461071623191</v>
      </c>
      <c r="S5237" s="110">
        <v>8956.9008827989255</v>
      </c>
      <c r="T5237" s="46">
        <v>8984.5672955346199</v>
      </c>
      <c r="U5237" s="110">
        <f>$L$1*gp_need_index[[#This Row],[Normalised weighted population 2025/26]]</f>
        <v>3704.3359046287064</v>
      </c>
      <c r="V5237" s="4">
        <f>$M$1*gp_need_index[[#This Row],[Normalised travel time adjusted wp 2025/26]]</f>
        <v>5334.6191761659447</v>
      </c>
      <c r="W5237" s="115">
        <v>9038.9550807946507</v>
      </c>
      <c r="X5237" s="43">
        <f>gp_need_index[[#This Row],[Combined weighted population 2025/26]]/gp_need_index[[#This Row],[Registered population 2025/26]]</f>
        <v>0.90022093382939516</v>
      </c>
    </row>
    <row r="5238" spans="1:24" ht="13">
      <c r="A5238" s="8" t="s">
        <v>5400</v>
      </c>
      <c r="B5238" s="3" t="s">
        <v>7845</v>
      </c>
      <c r="C5238" s="74" t="s">
        <v>6395</v>
      </c>
      <c r="D5238" s="74" t="s">
        <v>6802</v>
      </c>
      <c r="E5238" s="74" t="s">
        <v>6496</v>
      </c>
      <c r="F5238" s="41">
        <v>0.98228368929696208</v>
      </c>
      <c r="G5238" s="110">
        <v>8560.25</v>
      </c>
      <c r="H5238" s="4">
        <v>3419.7907894283831</v>
      </c>
      <c r="I5238" s="46">
        <v>8382.1436927929681</v>
      </c>
      <c r="J5238" s="110">
        <v>8233.6430307739374</v>
      </c>
      <c r="K5238" s="46">
        <v>8259.1828356648384</v>
      </c>
      <c r="L5238" s="110">
        <f>$L$1*gp_need_index[[#This Row],[Normalised weighted population (base year)]]</f>
        <v>3405.2156994798493</v>
      </c>
      <c r="M5238" s="4">
        <f>$M$1*gp_need_index[[#This Row],[Normalised travel time adjusted wp (base year)]]</f>
        <v>4903.9195417342062</v>
      </c>
      <c r="N5238" s="115">
        <v>8309.135241214055</v>
      </c>
      <c r="O5238" s="43">
        <f>gp_need_index[[#This Row],[Combined weighted population (base year)]]/gp_need_index[[#This Row],[Registered population (base year)]]</f>
        <v>0.97066502043912917</v>
      </c>
      <c r="P5238" s="77">
        <v>8644.5554235385625</v>
      </c>
      <c r="Q5238" s="4">
        <v>3485.2286199153318</v>
      </c>
      <c r="R5238" s="46">
        <v>8456.9532215578602</v>
      </c>
      <c r="S5238" s="110">
        <v>8307.1272106836841</v>
      </c>
      <c r="T5238" s="46">
        <v>8332.7865780325028</v>
      </c>
      <c r="U5238" s="110">
        <f>$L$1*gp_need_index[[#This Row],[Normalised weighted population 2025/26]]</f>
        <v>3435.6068012262831</v>
      </c>
      <c r="V5238" s="4">
        <f>$M$1*gp_need_index[[#This Row],[Normalised travel time adjusted wp 2025/26]]</f>
        <v>4947.6220287384795</v>
      </c>
      <c r="W5238" s="115">
        <v>8383.2288299647626</v>
      </c>
      <c r="X5238" s="43">
        <f>gp_need_index[[#This Row],[Combined weighted population 2025/26]]/gp_need_index[[#This Row],[Registered population 2025/26]]</f>
        <v>0.96976980529707468</v>
      </c>
    </row>
    <row r="5239" spans="1:24" ht="13">
      <c r="A5239" s="8" t="s">
        <v>5388</v>
      </c>
      <c r="B5239" s="3" t="s">
        <v>7844</v>
      </c>
      <c r="C5239" s="74" t="s">
        <v>6395</v>
      </c>
      <c r="D5239" s="74" t="s">
        <v>6802</v>
      </c>
      <c r="E5239" s="74" t="s">
        <v>6496</v>
      </c>
      <c r="F5239" s="41">
        <v>0.98228368929696208</v>
      </c>
      <c r="G5239" s="110">
        <v>9748.5</v>
      </c>
      <c r="H5239" s="4">
        <v>3556.1130381184439</v>
      </c>
      <c r="I5239" s="46">
        <v>8716.2789505920991</v>
      </c>
      <c r="J5239" s="110">
        <v>8561.8586445290603</v>
      </c>
      <c r="K5239" s="46">
        <v>8588.4165361533942</v>
      </c>
      <c r="L5239" s="110">
        <f>$L$1*gp_need_index[[#This Row],[Normalised weighted population (base year)]]</f>
        <v>3540.9569450738181</v>
      </c>
      <c r="M5239" s="4">
        <f>$M$1*gp_need_index[[#This Row],[Normalised travel time adjusted wp (base year)]]</f>
        <v>5099.4032366406082</v>
      </c>
      <c r="N5239" s="115">
        <v>8640.3601817144263</v>
      </c>
      <c r="O5239" s="43">
        <f>gp_need_index[[#This Row],[Combined weighted population (base year)]]/gp_need_index[[#This Row],[Registered population (base year)]]</f>
        <v>0.88632714589059103</v>
      </c>
      <c r="P5239" s="77">
        <v>9849.4927812461501</v>
      </c>
      <c r="Q5239" s="4">
        <v>3626.8119346356743</v>
      </c>
      <c r="R5239" s="46">
        <v>8800.5070024206289</v>
      </c>
      <c r="S5239" s="110">
        <v>8644.594486021484</v>
      </c>
      <c r="T5239" s="46">
        <v>8671.2962349983281</v>
      </c>
      <c r="U5239" s="110">
        <f>$L$1*gp_need_index[[#This Row],[Normalised weighted population 2025/26]]</f>
        <v>3575.1742879081717</v>
      </c>
      <c r="V5239" s="4">
        <f>$M$1*gp_need_index[[#This Row],[Normalised travel time adjusted wp 2025/26]]</f>
        <v>5148.6133561967035</v>
      </c>
      <c r="W5239" s="115">
        <v>8723.7876441048757</v>
      </c>
      <c r="X5239" s="43">
        <f>gp_need_index[[#This Row],[Combined weighted population 2025/26]]/gp_need_index[[#This Row],[Registered population 2025/26]]</f>
        <v>0.88570932918650747</v>
      </c>
    </row>
    <row r="5240" spans="1:24" ht="13">
      <c r="A5240" s="8" t="s">
        <v>5395</v>
      </c>
      <c r="B5240" s="3" t="s">
        <v>7843</v>
      </c>
      <c r="C5240" s="74" t="s">
        <v>6395</v>
      </c>
      <c r="D5240" s="74" t="s">
        <v>6802</v>
      </c>
      <c r="E5240" s="74" t="s">
        <v>6496</v>
      </c>
      <c r="F5240" s="41">
        <v>0.98228368929696208</v>
      </c>
      <c r="G5240" s="110">
        <v>15570.583333333334</v>
      </c>
      <c r="H5240" s="4">
        <v>7604.1182828435512</v>
      </c>
      <c r="I5240" s="46">
        <v>18638.219712394362</v>
      </c>
      <c r="J5240" s="110">
        <v>18308.019221018098</v>
      </c>
      <c r="K5240" s="46">
        <v>18364.808571381724</v>
      </c>
      <c r="L5240" s="110">
        <f>$L$1*gp_need_index[[#This Row],[Normalised weighted population (base year)]]</f>
        <v>7571.709660569245</v>
      </c>
      <c r="M5240" s="4">
        <f>$M$1*gp_need_index[[#This Row],[Normalised travel time adjusted wp (base year)]]</f>
        <v>10904.171202568756</v>
      </c>
      <c r="N5240" s="115">
        <v>18475.880863138002</v>
      </c>
      <c r="O5240" s="43">
        <f>gp_need_index[[#This Row],[Combined weighted population (base year)]]/gp_need_index[[#This Row],[Registered population (base year)]]</f>
        <v>1.1865888687410342</v>
      </c>
      <c r="P5240" s="77">
        <v>15721.484851228583</v>
      </c>
      <c r="Q5240" s="4">
        <v>7757.2823728539279</v>
      </c>
      <c r="R5240" s="46">
        <v>18823.148007786862</v>
      </c>
      <c r="S5240" s="110">
        <v>18489.671269271639</v>
      </c>
      <c r="T5240" s="46">
        <v>18546.782862151424</v>
      </c>
      <c r="U5240" s="110">
        <f>$L$1*gp_need_index[[#This Row],[Normalised weighted population 2025/26]]</f>
        <v>7646.8361148305848</v>
      </c>
      <c r="V5240" s="4">
        <f>$M$1*gp_need_index[[#This Row],[Normalised travel time adjusted wp 2025/26]]</f>
        <v>11012.219092820711</v>
      </c>
      <c r="W5240" s="115">
        <v>18659.055207651298</v>
      </c>
      <c r="X5240" s="43">
        <f>gp_need_index[[#This Row],[Combined weighted population 2025/26]]/gp_need_index[[#This Row],[Registered population 2025/26]]</f>
        <v>1.1868506940801558</v>
      </c>
    </row>
    <row r="5241" spans="1:24" ht="13">
      <c r="A5241" s="8" t="s">
        <v>5407</v>
      </c>
      <c r="B5241" s="3" t="s">
        <v>7842</v>
      </c>
      <c r="C5241" s="74" t="s">
        <v>6395</v>
      </c>
      <c r="D5241" s="74" t="s">
        <v>6802</v>
      </c>
      <c r="E5241" s="74" t="s">
        <v>6494</v>
      </c>
      <c r="F5241" s="41">
        <v>0.98228368929696208</v>
      </c>
      <c r="G5241" s="110">
        <v>5097.3333333333321</v>
      </c>
      <c r="H5241" s="4">
        <v>1728.6256152316589</v>
      </c>
      <c r="I5241" s="46">
        <v>4236.9809120213295</v>
      </c>
      <c r="J5241" s="110">
        <v>4161.9172417411182</v>
      </c>
      <c r="K5241" s="46">
        <v>4174.8270258948469</v>
      </c>
      <c r="L5241" s="110">
        <f>$L$1*gp_need_index[[#This Row],[Normalised weighted population (base year)]]</f>
        <v>1721.2582423773817</v>
      </c>
      <c r="M5241" s="4">
        <f>$M$1*gp_need_index[[#This Row],[Normalised travel time adjusted wp (base year)]]</f>
        <v>2478.8185760023584</v>
      </c>
      <c r="N5241" s="115">
        <v>4200.07681837974</v>
      </c>
      <c r="O5241" s="43">
        <f>gp_need_index[[#This Row],[Combined weighted population (base year)]]/gp_need_index[[#This Row],[Registered population (base year)]]</f>
        <v>0.82397531095600463</v>
      </c>
      <c r="P5241" s="77">
        <v>5139.4587522889542</v>
      </c>
      <c r="Q5241" s="4">
        <v>1760.5439417421735</v>
      </c>
      <c r="R5241" s="46">
        <v>4271.9830988224667</v>
      </c>
      <c r="S5241" s="110">
        <v>4196.2993189256013</v>
      </c>
      <c r="T5241" s="46">
        <v>4209.261006281421</v>
      </c>
      <c r="U5241" s="110">
        <f>$L$1*gp_need_index[[#This Row],[Normalised weighted population 2025/26]]</f>
        <v>1735.4777547574713</v>
      </c>
      <c r="V5241" s="4">
        <f>$M$1*gp_need_index[[#This Row],[Normalised travel time adjusted wp 2025/26]]</f>
        <v>2499.2638758192165</v>
      </c>
      <c r="W5241" s="115">
        <v>4234.7416305766874</v>
      </c>
      <c r="X5241" s="43">
        <f>gp_need_index[[#This Row],[Combined weighted population 2025/26]]/gp_need_index[[#This Row],[Registered population 2025/26]]</f>
        <v>0.82396645924839185</v>
      </c>
    </row>
    <row r="5242" spans="1:24" ht="13">
      <c r="A5242" s="8" t="s">
        <v>5623</v>
      </c>
      <c r="B5242" s="3" t="s">
        <v>7841</v>
      </c>
      <c r="C5242" s="74" t="s">
        <v>6395</v>
      </c>
      <c r="D5242" s="74" t="s">
        <v>6802</v>
      </c>
      <c r="E5242" s="74" t="s">
        <v>6473</v>
      </c>
      <c r="F5242" s="41">
        <v>0.98228368929696208</v>
      </c>
      <c r="G5242" s="110">
        <v>20605.583333333328</v>
      </c>
      <c r="H5242" s="4">
        <v>9076.5908999539097</v>
      </c>
      <c r="I5242" s="46">
        <v>22247.351913836716</v>
      </c>
      <c r="J5242" s="110">
        <v>21853.210915011357</v>
      </c>
      <c r="K5242" s="46">
        <v>21920.997038471294</v>
      </c>
      <c r="L5242" s="110">
        <f>$L$1*gp_need_index[[#This Row],[Normalised weighted population (base year)]]</f>
        <v>9037.9066245292761</v>
      </c>
      <c r="M5242" s="4">
        <f>$M$1*gp_need_index[[#This Row],[Normalised travel time adjusted wp (base year)]]</f>
        <v>13015.670907181669</v>
      </c>
      <c r="N5242" s="115">
        <v>22053.577531710944</v>
      </c>
      <c r="O5242" s="43">
        <f>gp_need_index[[#This Row],[Combined weighted population (base year)]]/gp_need_index[[#This Row],[Registered population (base year)]]</f>
        <v>1.0702719343079803</v>
      </c>
      <c r="P5242" s="77">
        <v>20796.118141316809</v>
      </c>
      <c r="Q5242" s="4">
        <v>9263.6272998439708</v>
      </c>
      <c r="R5242" s="46">
        <v>22478.313844051358</v>
      </c>
      <c r="S5242" s="110">
        <v>22080.081051909747</v>
      </c>
      <c r="T5242" s="46">
        <v>22148.282837729756</v>
      </c>
      <c r="U5242" s="110">
        <f>$L$1*gp_need_index[[#This Row],[Normalised weighted population 2025/26]]</f>
        <v>9131.734077216026</v>
      </c>
      <c r="V5242" s="4">
        <f>$M$1*gp_need_index[[#This Row],[Normalised travel time adjusted wp 2025/26]]</f>
        <v>13150.622668720258</v>
      </c>
      <c r="W5242" s="115">
        <v>22282.356745936282</v>
      </c>
      <c r="X5242" s="43">
        <f>gp_need_index[[#This Row],[Combined weighted population 2025/26]]/gp_need_index[[#This Row],[Registered population 2025/26]]</f>
        <v>1.0714671168205512</v>
      </c>
    </row>
    <row r="5243" spans="1:24" ht="13">
      <c r="A5243" s="8" t="s">
        <v>5844</v>
      </c>
      <c r="B5243" s="3" t="s">
        <v>7840</v>
      </c>
      <c r="C5243" s="74" t="s">
        <v>6395</v>
      </c>
      <c r="D5243" s="74" t="s">
        <v>6802</v>
      </c>
      <c r="E5243" s="74" t="s">
        <v>6473</v>
      </c>
      <c r="F5243" s="41">
        <v>0.98228368929696208</v>
      </c>
      <c r="G5243" s="110">
        <v>9512.75</v>
      </c>
      <c r="H5243" s="4">
        <v>4662.6554261781585</v>
      </c>
      <c r="I5243" s="46">
        <v>11428.490857693338</v>
      </c>
      <c r="J5243" s="110">
        <v>11226.020162791614</v>
      </c>
      <c r="K5243" s="46">
        <v>11260.841974180255</v>
      </c>
      <c r="L5243" s="110">
        <f>$L$1*gp_need_index[[#This Row],[Normalised weighted population (base year)]]</f>
        <v>4642.7832683708311</v>
      </c>
      <c r="M5243" s="4">
        <f>$M$1*gp_need_index[[#This Row],[Normalised travel time adjusted wp (base year)]]</f>
        <v>6686.1654612006332</v>
      </c>
      <c r="N5243" s="115">
        <v>11328.948729571464</v>
      </c>
      <c r="O5243" s="43">
        <f>gp_need_index[[#This Row],[Combined weighted population (base year)]]/gp_need_index[[#This Row],[Registered population (base year)]]</f>
        <v>1.1909225754457402</v>
      </c>
      <c r="P5243" s="77">
        <v>9600.2056903968751</v>
      </c>
      <c r="Q5243" s="4">
        <v>4756.303229979485</v>
      </c>
      <c r="R5243" s="46">
        <v>11541.232530237352</v>
      </c>
      <c r="S5243" s="110">
        <v>11336.764468835658</v>
      </c>
      <c r="T5243" s="46">
        <v>11371.78189383413</v>
      </c>
      <c r="U5243" s="110">
        <f>$L$1*gp_need_index[[#This Row],[Normalised weighted population 2025/26]]</f>
        <v>4688.5841669718156</v>
      </c>
      <c r="V5243" s="4">
        <f>$M$1*gp_need_index[[#This Row],[Normalised travel time adjusted wp 2025/26]]</f>
        <v>6752.0364378788327</v>
      </c>
      <c r="W5243" s="115">
        <v>11440.620604850648</v>
      </c>
      <c r="X5243" s="43">
        <f>gp_need_index[[#This Row],[Combined weighted population 2025/26]]/gp_need_index[[#This Row],[Registered population 2025/26]]</f>
        <v>1.1917057794183252</v>
      </c>
    </row>
    <row r="5244" spans="1:24" ht="13">
      <c r="A5244" s="8" t="s">
        <v>5850</v>
      </c>
      <c r="B5244" s="3" t="s">
        <v>7839</v>
      </c>
      <c r="C5244" s="74" t="s">
        <v>6395</v>
      </c>
      <c r="D5244" s="74" t="s">
        <v>6802</v>
      </c>
      <c r="E5244" s="74" t="s">
        <v>6473</v>
      </c>
      <c r="F5244" s="41">
        <v>0.98228368929696208</v>
      </c>
      <c r="G5244" s="110">
        <v>15896.75</v>
      </c>
      <c r="H5244" s="4">
        <v>4166.5564081345674</v>
      </c>
      <c r="I5244" s="46">
        <v>10212.517860763328</v>
      </c>
      <c r="J5244" s="110">
        <v>10031.58972128172</v>
      </c>
      <c r="K5244" s="46">
        <v>10062.706548094531</v>
      </c>
      <c r="L5244" s="110">
        <f>$L$1*gp_need_index[[#This Row],[Normalised weighted population (base year)]]</f>
        <v>4148.7986158708036</v>
      </c>
      <c r="M5244" s="4">
        <f>$M$1*gp_need_index[[#This Row],[Normalised travel time adjusted wp (base year)]]</f>
        <v>5974.768238674701</v>
      </c>
      <c r="N5244" s="115">
        <v>10123.566854545505</v>
      </c>
      <c r="O5244" s="43">
        <f>gp_need_index[[#This Row],[Combined weighted population (base year)]]/gp_need_index[[#This Row],[Registered population (base year)]]</f>
        <v>0.63683248805859716</v>
      </c>
      <c r="P5244" s="77">
        <v>16023.272343033466</v>
      </c>
      <c r="Q5244" s="4">
        <v>4247.109215452374</v>
      </c>
      <c r="R5244" s="46">
        <v>10305.666536963246</v>
      </c>
      <c r="S5244" s="110">
        <v>10123.088146592505</v>
      </c>
      <c r="T5244" s="46">
        <v>10154.356722463574</v>
      </c>
      <c r="U5244" s="110">
        <f>$L$1*gp_need_index[[#This Row],[Normalised weighted population 2025/26]]</f>
        <v>4186.6399302417858</v>
      </c>
      <c r="V5244" s="4">
        <f>$M$1*gp_need_index[[#This Row],[Normalised travel time adjusted wp 2025/26]]</f>
        <v>6029.1858596469474</v>
      </c>
      <c r="W5244" s="115">
        <v>10215.825789888733</v>
      </c>
      <c r="X5244" s="43">
        <f>gp_need_index[[#This Row],[Combined weighted population 2025/26]]/gp_need_index[[#This Row],[Registered population 2025/26]]</f>
        <v>0.63756176461235325</v>
      </c>
    </row>
    <row r="5245" spans="1:24" ht="13">
      <c r="A5245" s="8" t="s">
        <v>5440</v>
      </c>
      <c r="B5245" s="3" t="s">
        <v>7838</v>
      </c>
      <c r="C5245" s="74" t="s">
        <v>6395</v>
      </c>
      <c r="D5245" s="74" t="s">
        <v>6802</v>
      </c>
      <c r="E5245" s="74" t="s">
        <v>6496</v>
      </c>
      <c r="F5245" s="41">
        <v>0.98228368929696208</v>
      </c>
      <c r="G5245" s="110">
        <v>25155.333333333336</v>
      </c>
      <c r="H5245" s="4">
        <v>11676.164891497625</v>
      </c>
      <c r="I5245" s="46">
        <v>28619.087519572113</v>
      </c>
      <c r="J5245" s="110">
        <v>28112.062873037939</v>
      </c>
      <c r="K5245" s="46">
        <v>28199.263228721884</v>
      </c>
      <c r="L5245" s="110">
        <f>$L$1*gp_need_index[[#This Row],[Normalised weighted population (base year)]]</f>
        <v>11626.401276111101</v>
      </c>
      <c r="M5245" s="4">
        <f>$M$1*gp_need_index[[#This Row],[Normalised travel time adjusted wp (base year)]]</f>
        <v>16743.414059401242</v>
      </c>
      <c r="N5245" s="115">
        <v>28369.815335512343</v>
      </c>
      <c r="O5245" s="43">
        <f>gp_need_index[[#This Row],[Combined weighted population (base year)]]/gp_need_index[[#This Row],[Registered population (base year)]]</f>
        <v>1.1277853073773225</v>
      </c>
      <c r="P5245" s="77">
        <v>25385.686003887167</v>
      </c>
      <c r="Q5245" s="4">
        <v>11909.086852775043</v>
      </c>
      <c r="R5245" s="46">
        <v>28897.55634677273</v>
      </c>
      <c r="S5245" s="110">
        <v>28385.598259974759</v>
      </c>
      <c r="T5245" s="46">
        <v>28473.276764793121</v>
      </c>
      <c r="U5245" s="110">
        <f>$L$1*gp_need_index[[#This Row],[Normalised weighted population 2025/26]]</f>
        <v>11739.528234673573</v>
      </c>
      <c r="V5245" s="4">
        <f>$M$1*gp_need_index[[#This Row],[Normalised travel time adjusted wp 2025/26]]</f>
        <v>16906.11058289227</v>
      </c>
      <c r="W5245" s="115">
        <v>28645.638817565843</v>
      </c>
      <c r="X5245" s="43">
        <f>gp_need_index[[#This Row],[Combined weighted population 2025/26]]/gp_need_index[[#This Row],[Registered population 2025/26]]</f>
        <v>1.1284169674666069</v>
      </c>
    </row>
    <row r="5246" spans="1:24" ht="13">
      <c r="A5246" s="8" t="s">
        <v>5835</v>
      </c>
      <c r="B5246" s="3" t="s">
        <v>7837</v>
      </c>
      <c r="C5246" s="74" t="s">
        <v>6395</v>
      </c>
      <c r="D5246" s="74" t="s">
        <v>6802</v>
      </c>
      <c r="E5246" s="74" t="s">
        <v>6473</v>
      </c>
      <c r="F5246" s="41">
        <v>0.98228368929696208</v>
      </c>
      <c r="G5246" s="110">
        <v>12249.666666666668</v>
      </c>
      <c r="H5246" s="4">
        <v>5264.8107933721303</v>
      </c>
      <c r="I5246" s="46">
        <v>12904.415299857837</v>
      </c>
      <c r="J5246" s="110">
        <v>12675.79666896452</v>
      </c>
      <c r="K5246" s="46">
        <v>12715.1155187801</v>
      </c>
      <c r="L5246" s="110">
        <f>$L$1*gp_need_index[[#This Row],[Normalised weighted population (base year)]]</f>
        <v>5242.3722596721673</v>
      </c>
      <c r="M5246" s="4">
        <f>$M$1*gp_need_index[[#This Row],[Normalised travel time adjusted wp (base year)]]</f>
        <v>7549.6456136915513</v>
      </c>
      <c r="N5246" s="115">
        <v>12792.017873363719</v>
      </c>
      <c r="O5246" s="43">
        <f>gp_need_index[[#This Row],[Combined weighted population (base year)]]/gp_need_index[[#This Row],[Registered population (base year)]]</f>
        <v>1.0442747726493551</v>
      </c>
      <c r="P5246" s="77">
        <v>12362.173842612559</v>
      </c>
      <c r="Q5246" s="4">
        <v>5365.8997084655839</v>
      </c>
      <c r="R5246" s="46">
        <v>13020.426426765318</v>
      </c>
      <c r="S5246" s="110">
        <v>12789.752506702698</v>
      </c>
      <c r="T5246" s="46">
        <v>12829.257975867526</v>
      </c>
      <c r="U5246" s="110">
        <f>$L$1*gp_need_index[[#This Row],[Normalised weighted population 2025/26]]</f>
        <v>5289.5013623382738</v>
      </c>
      <c r="V5246" s="4">
        <f>$M$1*gp_need_index[[#This Row],[Normalised travel time adjusted wp 2025/26]]</f>
        <v>7617.4181085000564</v>
      </c>
      <c r="W5246" s="115">
        <v>12906.919470838329</v>
      </c>
      <c r="X5246" s="43">
        <f>gp_need_index[[#This Row],[Combined weighted population 2025/26]]/gp_need_index[[#This Row],[Registered population 2025/26]]</f>
        <v>1.0440655207701437</v>
      </c>
    </row>
    <row r="5247" spans="1:24" ht="13">
      <c r="A5247" s="8" t="s">
        <v>5408</v>
      </c>
      <c r="B5247" s="3" t="s">
        <v>7836</v>
      </c>
      <c r="C5247" s="74" t="s">
        <v>6395</v>
      </c>
      <c r="D5247" s="74" t="s">
        <v>6802</v>
      </c>
      <c r="E5247" s="74" t="s">
        <v>6494</v>
      </c>
      <c r="F5247" s="41">
        <v>0.98228368929696208</v>
      </c>
      <c r="G5247" s="110">
        <v>8372.0833333333321</v>
      </c>
      <c r="H5247" s="4">
        <v>4534.6368142477786</v>
      </c>
      <c r="I5247" s="46">
        <v>11114.708387762857</v>
      </c>
      <c r="J5247" s="110">
        <v>10917.796760591589</v>
      </c>
      <c r="K5247" s="46">
        <v>10951.662498766276</v>
      </c>
      <c r="L5247" s="110">
        <f>$L$1*gp_need_index[[#This Row],[Normalised weighted population (base year)]]</f>
        <v>4515.3102695784646</v>
      </c>
      <c r="M5247" s="4">
        <f>$M$1*gp_need_index[[#This Row],[Normalised travel time adjusted wp (base year)]]</f>
        <v>6502.5890346274718</v>
      </c>
      <c r="N5247" s="115">
        <v>11017.899304205937</v>
      </c>
      <c r="O5247" s="43">
        <f>gp_need_index[[#This Row],[Combined weighted population (base year)]]/gp_need_index[[#This Row],[Registered population (base year)]]</f>
        <v>1.31602838451671</v>
      </c>
      <c r="P5247" s="77">
        <v>8450.6641525455234</v>
      </c>
      <c r="Q5247" s="4">
        <v>4624.1483257828859</v>
      </c>
      <c r="R5247" s="46">
        <v>11220.556911885164</v>
      </c>
      <c r="S5247" s="110">
        <v>11021.770039373087</v>
      </c>
      <c r="T5247" s="46">
        <v>11055.81449771613</v>
      </c>
      <c r="U5247" s="110">
        <f>$L$1*gp_need_index[[#This Row],[Normalised weighted population 2025/26]]</f>
        <v>4558.3108514484647</v>
      </c>
      <c r="V5247" s="4">
        <f>$M$1*gp_need_index[[#This Row],[Normalised travel time adjusted wp 2025/26]]</f>
        <v>6564.4296589511441</v>
      </c>
      <c r="W5247" s="115">
        <v>11122.74051039961</v>
      </c>
      <c r="X5247" s="43">
        <f>gp_need_index[[#This Row],[Combined weighted population 2025/26]]/gp_need_index[[#This Row],[Registered population 2025/26]]</f>
        <v>1.3161972017370018</v>
      </c>
    </row>
    <row r="5248" spans="1:24" ht="13">
      <c r="A5248" s="8" t="s">
        <v>5626</v>
      </c>
      <c r="B5248" s="3" t="s">
        <v>7835</v>
      </c>
      <c r="C5248" s="74" t="s">
        <v>6395</v>
      </c>
      <c r="D5248" s="74" t="s">
        <v>6802</v>
      </c>
      <c r="E5248" s="74" t="s">
        <v>6473</v>
      </c>
      <c r="F5248" s="41">
        <v>0.98228368929696208</v>
      </c>
      <c r="G5248" s="110">
        <v>5015.916666666667</v>
      </c>
      <c r="H5248" s="4">
        <v>2519.0959791881501</v>
      </c>
      <c r="I5248" s="46">
        <v>6174.4784326474874</v>
      </c>
      <c r="J5248" s="110">
        <v>6065.0894543054983</v>
      </c>
      <c r="K5248" s="46">
        <v>6083.9026577356035</v>
      </c>
      <c r="L5248" s="110">
        <f>$L$1*gp_need_index[[#This Row],[Normalised weighted population (base year)]]</f>
        <v>2508.3596351406841</v>
      </c>
      <c r="M5248" s="4">
        <f>$M$1*gp_need_index[[#This Row],[Normalised travel time adjusted wp (base year)]]</f>
        <v>3612.3391050800824</v>
      </c>
      <c r="N5248" s="115">
        <v>6120.6987402207669</v>
      </c>
      <c r="O5248" s="43">
        <f>gp_need_index[[#This Row],[Combined weighted population (base year)]]/gp_need_index[[#This Row],[Registered population (base year)]]</f>
        <v>1.2202552687718962</v>
      </c>
      <c r="P5248" s="77">
        <v>5061.9067806385347</v>
      </c>
      <c r="Q5248" s="4">
        <v>2570.1785662411871</v>
      </c>
      <c r="R5248" s="46">
        <v>6236.572195450527</v>
      </c>
      <c r="S5248" s="110">
        <v>6126.0831447139981</v>
      </c>
      <c r="T5248" s="46">
        <v>6145.005621020543</v>
      </c>
      <c r="U5248" s="110">
        <f>$L$1*gp_need_index[[#This Row],[Normalised weighted population 2025/26]]</f>
        <v>2533.5850027418728</v>
      </c>
      <c r="V5248" s="4">
        <f>$M$1*gp_need_index[[#This Row],[Normalised travel time adjusted wp 2025/26]]</f>
        <v>3648.6192095011829</v>
      </c>
      <c r="W5248" s="115">
        <v>6182.2042122430557</v>
      </c>
      <c r="X5248" s="43">
        <f>gp_need_index[[#This Row],[Combined weighted population 2025/26]]/gp_need_index[[#This Row],[Registered population 2025/26]]</f>
        <v>1.2213192538214228</v>
      </c>
    </row>
    <row r="5249" spans="1:24" ht="13">
      <c r="A5249" s="8" t="s">
        <v>5392</v>
      </c>
      <c r="B5249" s="3" t="s">
        <v>7834</v>
      </c>
      <c r="C5249" s="74" t="s">
        <v>6395</v>
      </c>
      <c r="D5249" s="74" t="s">
        <v>6802</v>
      </c>
      <c r="E5249" s="74" t="s">
        <v>6496</v>
      </c>
      <c r="F5249" s="41">
        <v>0.98228368929696208</v>
      </c>
      <c r="G5249" s="110">
        <v>13887.916666666668</v>
      </c>
      <c r="H5249" s="4">
        <v>6224.3952425598791</v>
      </c>
      <c r="I5249" s="46">
        <v>15256.423137099177</v>
      </c>
      <c r="J5249" s="110">
        <v>14986.135604585312</v>
      </c>
      <c r="K5249" s="46">
        <v>15032.620857586826</v>
      </c>
      <c r="L5249" s="110">
        <f>$L$1*gp_need_index[[#This Row],[Normalised weighted population (base year)]]</f>
        <v>6197.8669763232474</v>
      </c>
      <c r="M5249" s="4">
        <f>$M$1*gp_need_index[[#This Row],[Normalised travel time adjusted wp (base year)]]</f>
        <v>8925.6727516272658</v>
      </c>
      <c r="N5249" s="115">
        <v>15123.539727950512</v>
      </c>
      <c r="O5249" s="43">
        <f>gp_need_index[[#This Row],[Combined weighted population (base year)]]/gp_need_index[[#This Row],[Registered population (base year)]]</f>
        <v>1.0889710883886239</v>
      </c>
      <c r="P5249" s="77">
        <v>14015.667946916392</v>
      </c>
      <c r="Q5249" s="4">
        <v>6346.0488096223316</v>
      </c>
      <c r="R5249" s="46">
        <v>15398.771150342151</v>
      </c>
      <c r="S5249" s="110">
        <v>15125.961736197713</v>
      </c>
      <c r="T5249" s="46">
        <v>15172.683376404944</v>
      </c>
      <c r="U5249" s="110">
        <f>$L$1*gp_need_index[[#This Row],[Normalised weighted population 2025/26]]</f>
        <v>6255.6953442503573</v>
      </c>
      <c r="V5249" s="4">
        <f>$M$1*gp_need_index[[#This Row],[Normalised travel time adjusted wp 2025/26]]</f>
        <v>9008.8353764005915</v>
      </c>
      <c r="W5249" s="115">
        <v>15264.53072065095</v>
      </c>
      <c r="X5249" s="43">
        <f>gp_need_index[[#This Row],[Combined weighted population 2025/26]]/gp_need_index[[#This Row],[Registered population 2025/26]]</f>
        <v>1.0891047632167485</v>
      </c>
    </row>
    <row r="5250" spans="1:24" ht="13">
      <c r="A5250" s="8" t="s">
        <v>5376</v>
      </c>
      <c r="B5250" s="3" t="s">
        <v>7833</v>
      </c>
      <c r="C5250" s="74" t="s">
        <v>6395</v>
      </c>
      <c r="D5250" s="74" t="s">
        <v>6802</v>
      </c>
      <c r="E5250" s="74" t="s">
        <v>6496</v>
      </c>
      <c r="F5250" s="41">
        <v>0.98228368929696208</v>
      </c>
      <c r="G5250" s="110">
        <v>16170.333333333334</v>
      </c>
      <c r="H5250" s="4">
        <v>7522.269548269901</v>
      </c>
      <c r="I5250" s="46">
        <v>18437.602804368744</v>
      </c>
      <c r="J5250" s="110">
        <v>18110.956504467344</v>
      </c>
      <c r="K5250" s="46">
        <v>18167.13458915997</v>
      </c>
      <c r="L5250" s="110">
        <f>$L$1*gp_need_index[[#This Row],[Normalised weighted population (base year)]]</f>
        <v>7490.209763904707</v>
      </c>
      <c r="M5250" s="4">
        <f>$M$1*gp_need_index[[#This Row],[Normalised travel time adjusted wp (base year)]]</f>
        <v>10786.801563998253</v>
      </c>
      <c r="N5250" s="115">
        <v>18277.011327902961</v>
      </c>
      <c r="O5250" s="43">
        <f>gp_need_index[[#This Row],[Combined weighted population (base year)]]/gp_need_index[[#This Row],[Registered population (base year)]]</f>
        <v>1.1302804309065755</v>
      </c>
      <c r="P5250" s="77">
        <v>16319.179272718444</v>
      </c>
      <c r="Q5250" s="4">
        <v>7668.7700855838812</v>
      </c>
      <c r="R5250" s="46">
        <v>18608.371775117779</v>
      </c>
      <c r="S5250" s="110">
        <v>18278.70007907215</v>
      </c>
      <c r="T5250" s="46">
        <v>18335.160016195128</v>
      </c>
      <c r="U5250" s="110">
        <f>$L$1*gp_need_index[[#This Row],[Normalised weighted population 2025/26]]</f>
        <v>7559.5840435032078</v>
      </c>
      <c r="V5250" s="4">
        <f>$M$1*gp_need_index[[#This Row],[Normalised travel time adjusted wp 2025/26]]</f>
        <v>10886.567266191916</v>
      </c>
      <c r="W5250" s="115">
        <v>18446.151309695124</v>
      </c>
      <c r="X5250" s="43">
        <f>gp_need_index[[#This Row],[Combined weighted population 2025/26]]/gp_need_index[[#This Row],[Registered population 2025/26]]</f>
        <v>1.1303357234718563</v>
      </c>
    </row>
    <row r="5251" spans="1:24" ht="13">
      <c r="A5251" s="8" t="s">
        <v>5771</v>
      </c>
      <c r="B5251" s="3" t="s">
        <v>7832</v>
      </c>
      <c r="C5251" s="74" t="s">
        <v>6395</v>
      </c>
      <c r="D5251" s="74" t="s">
        <v>6802</v>
      </c>
      <c r="E5251" s="74" t="s">
        <v>6614</v>
      </c>
      <c r="F5251" s="41">
        <v>0.98228368929696208</v>
      </c>
      <c r="G5251" s="110">
        <v>8988.25</v>
      </c>
      <c r="H5251" s="4">
        <v>3775.6765394344561</v>
      </c>
      <c r="I5251" s="46">
        <v>9254.4442744513326</v>
      </c>
      <c r="J5251" s="110">
        <v>9090.4896643012016</v>
      </c>
      <c r="K5251" s="46">
        <v>9118.6873079835004</v>
      </c>
      <c r="L5251" s="110">
        <f>$L$1*gp_need_index[[#This Row],[Normalised weighted population (base year)]]</f>
        <v>3759.5846704964661</v>
      </c>
      <c r="M5251" s="4">
        <f>$M$1*gp_need_index[[#This Row],[Normalised travel time adjusted wp (base year)]]</f>
        <v>5414.2534163895125</v>
      </c>
      <c r="N5251" s="115">
        <v>9173.8380868859786</v>
      </c>
      <c r="O5251" s="43">
        <f>gp_need_index[[#This Row],[Combined weighted population (base year)]]/gp_need_index[[#This Row],[Registered population (base year)]]</f>
        <v>1.0206478554652996</v>
      </c>
      <c r="P5251" s="77">
        <v>9063.8085217813932</v>
      </c>
      <c r="Q5251" s="4">
        <v>3830.4208365020277</v>
      </c>
      <c r="R5251" s="46">
        <v>9294.5666887026564</v>
      </c>
      <c r="S5251" s="110">
        <v>9129.9012573954933</v>
      </c>
      <c r="T5251" s="46">
        <v>9158.1020402028953</v>
      </c>
      <c r="U5251" s="110">
        <f>$L$1*gp_need_index[[#This Row],[Normalised weighted population 2025/26]]</f>
        <v>3775.8842568453747</v>
      </c>
      <c r="V5251" s="4">
        <f>$M$1*gp_need_index[[#This Row],[Normalised travel time adjusted wp 2025/26]]</f>
        <v>5437.6560555378137</v>
      </c>
      <c r="W5251" s="115">
        <v>9213.5403123831893</v>
      </c>
      <c r="X5251" s="43">
        <f>gp_need_index[[#This Row],[Combined weighted population 2025/26]]/gp_need_index[[#This Row],[Registered population 2025/26]]</f>
        <v>1.0165197433553426</v>
      </c>
    </row>
    <row r="5252" spans="1:24" ht="13">
      <c r="A5252" s="8" t="s">
        <v>5422</v>
      </c>
      <c r="B5252" s="3" t="s">
        <v>7831</v>
      </c>
      <c r="C5252" s="74" t="s">
        <v>6395</v>
      </c>
      <c r="D5252" s="74" t="s">
        <v>6802</v>
      </c>
      <c r="E5252" s="74" t="s">
        <v>6494</v>
      </c>
      <c r="F5252" s="41">
        <v>0.98228368929696208</v>
      </c>
      <c r="G5252" s="110">
        <v>3741.166666666667</v>
      </c>
      <c r="H5252" s="4">
        <v>1477.6004505672076</v>
      </c>
      <c r="I5252" s="46">
        <v>3621.7008758188367</v>
      </c>
      <c r="J5252" s="110">
        <v>3557.5376978293657</v>
      </c>
      <c r="K5252" s="46">
        <v>3568.5727667964065</v>
      </c>
      <c r="L5252" s="110">
        <f>$L$1*gp_need_index[[#This Row],[Normalised weighted population (base year)]]</f>
        <v>1471.3029426782496</v>
      </c>
      <c r="M5252" s="4">
        <f>$M$1*gp_need_index[[#This Row],[Normalised travel time adjusted wp (base year)]]</f>
        <v>2118.8529271473267</v>
      </c>
      <c r="N5252" s="115">
        <v>3590.1558698255762</v>
      </c>
      <c r="O5252" s="43">
        <f>gp_need_index[[#This Row],[Combined weighted population (base year)]]/gp_need_index[[#This Row],[Registered population (base year)]]</f>
        <v>0.95963537305445967</v>
      </c>
      <c r="P5252" s="77">
        <v>3774.5049250000216</v>
      </c>
      <c r="Q5252" s="4">
        <v>1506.0530099541638</v>
      </c>
      <c r="R5252" s="46">
        <v>3654.4574957261179</v>
      </c>
      <c r="S5252" s="110">
        <v>3589.7139912807884</v>
      </c>
      <c r="T5252" s="46">
        <v>3600.8020350344705</v>
      </c>
      <c r="U5252" s="110">
        <f>$L$1*gp_need_index[[#This Row],[Normalised weighted population 2025/26]]</f>
        <v>1484.6102015917509</v>
      </c>
      <c r="V5252" s="4">
        <f>$M$1*gp_need_index[[#This Row],[Normalised travel time adjusted wp 2025/26]]</f>
        <v>2137.9891711890427</v>
      </c>
      <c r="W5252" s="115">
        <v>3622.5993727807936</v>
      </c>
      <c r="X5252" s="43">
        <f>gp_need_index[[#This Row],[Combined weighted population 2025/26]]/gp_need_index[[#This Row],[Registered population 2025/26]]</f>
        <v>0.95975484063801375</v>
      </c>
    </row>
    <row r="5253" spans="1:24" ht="13">
      <c r="A5253" s="8" t="s">
        <v>5402</v>
      </c>
      <c r="B5253" s="3" t="s">
        <v>7830</v>
      </c>
      <c r="C5253" s="74" t="s">
        <v>6395</v>
      </c>
      <c r="D5253" s="74" t="s">
        <v>6802</v>
      </c>
      <c r="E5253" s="74" t="s">
        <v>6496</v>
      </c>
      <c r="F5253" s="41">
        <v>0.98228368929696208</v>
      </c>
      <c r="G5253" s="110">
        <v>7807.4999999999991</v>
      </c>
      <c r="H5253" s="4">
        <v>3281.8832155382529</v>
      </c>
      <c r="I5253" s="46">
        <v>8044.1226933081562</v>
      </c>
      <c r="J5253" s="110">
        <v>7901.6105163401508</v>
      </c>
      <c r="K5253" s="46">
        <v>7926.120394914793</v>
      </c>
      <c r="L5253" s="110">
        <f>$L$1*gp_need_index[[#This Row],[Normalised weighted population (base year)]]</f>
        <v>3267.8958853147424</v>
      </c>
      <c r="M5253" s="4">
        <f>$M$1*gp_need_index[[#This Row],[Normalised travel time adjusted wp (base year)]]</f>
        <v>4706.1625185140801</v>
      </c>
      <c r="N5253" s="115">
        <v>7974.0584038288225</v>
      </c>
      <c r="O5253" s="43">
        <f>gp_need_index[[#This Row],[Combined weighted population (base year)]]/gp_need_index[[#This Row],[Registered population (base year)]]</f>
        <v>1.0213331288925807</v>
      </c>
      <c r="P5253" s="77">
        <v>7880.5404673984713</v>
      </c>
      <c r="Q5253" s="4">
        <v>3351.2181399338601</v>
      </c>
      <c r="R5253" s="46">
        <v>8131.7750240858813</v>
      </c>
      <c r="S5253" s="110">
        <v>7987.7099711919718</v>
      </c>
      <c r="T5253" s="46">
        <v>8012.3827105431919</v>
      </c>
      <c r="U5253" s="110">
        <f>$L$1*gp_need_index[[#This Row],[Normalised weighted population 2025/26]]</f>
        <v>3303.5043291448028</v>
      </c>
      <c r="V5253" s="4">
        <f>$M$1*gp_need_index[[#This Row],[Normalised travel time adjusted wp 2025/26]]</f>
        <v>4757.3810789627778</v>
      </c>
      <c r="W5253" s="115">
        <v>8060.8854081075806</v>
      </c>
      <c r="X5253" s="43">
        <f>gp_need_index[[#This Row],[Combined weighted population 2025/26]]/gp_need_index[[#This Row],[Registered population 2025/26]]</f>
        <v>1.0228848441874248</v>
      </c>
    </row>
    <row r="5254" spans="1:24" ht="13">
      <c r="A5254" s="8" t="s">
        <v>5379</v>
      </c>
      <c r="B5254" s="3" t="s">
        <v>7829</v>
      </c>
      <c r="C5254" s="74" t="s">
        <v>6395</v>
      </c>
      <c r="D5254" s="74" t="s">
        <v>6802</v>
      </c>
      <c r="E5254" s="74" t="s">
        <v>6496</v>
      </c>
      <c r="F5254" s="41">
        <v>0.98228368929696208</v>
      </c>
      <c r="G5254" s="110">
        <v>7939.25</v>
      </c>
      <c r="H5254" s="4">
        <v>3159.7680532243944</v>
      </c>
      <c r="I5254" s="46">
        <v>7744.8099865929626</v>
      </c>
      <c r="J5254" s="110">
        <v>7607.6005265344911</v>
      </c>
      <c r="K5254" s="46">
        <v>7631.1984202504809</v>
      </c>
      <c r="L5254" s="110">
        <f>$L$1*gp_need_index[[#This Row],[Normalised weighted population (base year)]]</f>
        <v>3146.3011757374393</v>
      </c>
      <c r="M5254" s="4">
        <f>$M$1*gp_need_index[[#This Row],[Normalised travel time adjusted wp (base year)]]</f>
        <v>4531.0515343380357</v>
      </c>
      <c r="N5254" s="115">
        <v>7677.3527100754745</v>
      </c>
      <c r="O5254" s="43">
        <f>gp_need_index[[#This Row],[Combined weighted population (base year)]]/gp_need_index[[#This Row],[Registered population (base year)]]</f>
        <v>0.96701233870648673</v>
      </c>
      <c r="P5254" s="77">
        <v>8010.9284415563689</v>
      </c>
      <c r="Q5254" s="4">
        <v>3221.7761954632447</v>
      </c>
      <c r="R5254" s="46">
        <v>7817.6824382967516</v>
      </c>
      <c r="S5254" s="110">
        <v>7679.181947242203</v>
      </c>
      <c r="T5254" s="46">
        <v>7702.9016936148464</v>
      </c>
      <c r="U5254" s="110">
        <f>$L$1*gp_need_index[[#This Row],[Normalised weighted population 2025/26]]</f>
        <v>3175.9053469012774</v>
      </c>
      <c r="V5254" s="4">
        <f>$M$1*gp_need_index[[#This Row],[Normalised travel time adjusted wp 2025/26]]</f>
        <v>4573.6256110299119</v>
      </c>
      <c r="W5254" s="115">
        <v>7749.5309579311888</v>
      </c>
      <c r="X5254" s="43">
        <f>gp_need_index[[#This Row],[Combined weighted population 2025/26]]/gp_need_index[[#This Row],[Registered population 2025/26]]</f>
        <v>0.96736988907937427</v>
      </c>
    </row>
    <row r="5255" spans="1:24" ht="13">
      <c r="A5255" s="8" t="s">
        <v>5377</v>
      </c>
      <c r="B5255" s="3" t="s">
        <v>7828</v>
      </c>
      <c r="C5255" s="74" t="s">
        <v>6395</v>
      </c>
      <c r="D5255" s="74" t="s">
        <v>6802</v>
      </c>
      <c r="E5255" s="74" t="s">
        <v>6496</v>
      </c>
      <c r="F5255" s="41">
        <v>0.98228368929696208</v>
      </c>
      <c r="G5255" s="110">
        <v>3918.416666666667</v>
      </c>
      <c r="H5255" s="4">
        <v>4781.7111928032009</v>
      </c>
      <c r="I5255" s="46">
        <v>11720.30477402754</v>
      </c>
      <c r="J5255" s="110">
        <v>11512.66421311657</v>
      </c>
      <c r="K5255" s="46">
        <v>11548.375161074659</v>
      </c>
      <c r="L5255" s="110">
        <f>$L$1*gp_need_index[[#This Row],[Normalised weighted population (base year)]]</f>
        <v>4761.3316213515018</v>
      </c>
      <c r="M5255" s="4">
        <f>$M$1*gp_need_index[[#This Row],[Normalised travel time adjusted wp (base year)]]</f>
        <v>6856.8893260386585</v>
      </c>
      <c r="N5255" s="115">
        <v>11618.22094739016</v>
      </c>
      <c r="O5255" s="43">
        <f>gp_need_index[[#This Row],[Combined weighted population (base year)]]/gp_need_index[[#This Row],[Registered population (base year)]]</f>
        <v>2.9650294840322817</v>
      </c>
      <c r="P5255" s="77">
        <v>3968.4284524902182</v>
      </c>
      <c r="Q5255" s="4">
        <v>4875.857329041015</v>
      </c>
      <c r="R5255" s="46">
        <v>11831.332128705993</v>
      </c>
      <c r="S5255" s="110">
        <v>11621.724572683002</v>
      </c>
      <c r="T5255" s="46">
        <v>11657.622193180945</v>
      </c>
      <c r="U5255" s="110">
        <f>$L$1*gp_need_index[[#This Row],[Normalised weighted population 2025/26]]</f>
        <v>4806.4360844911462</v>
      </c>
      <c r="V5255" s="4">
        <f>$M$1*gp_need_index[[#This Row],[Normalised travel time adjusted wp 2025/26]]</f>
        <v>6921.7551446410816</v>
      </c>
      <c r="W5255" s="115">
        <v>11728.191229132228</v>
      </c>
      <c r="X5255" s="43">
        <f>gp_need_index[[#This Row],[Combined weighted population 2025/26]]/gp_need_index[[#This Row],[Registered population 2025/26]]</f>
        <v>2.955374241854531</v>
      </c>
    </row>
    <row r="5256" spans="1:24" ht="13">
      <c r="A5256" s="8" t="s">
        <v>5425</v>
      </c>
      <c r="B5256" s="3" t="s">
        <v>7827</v>
      </c>
      <c r="C5256" s="74" t="s">
        <v>6395</v>
      </c>
      <c r="D5256" s="74" t="s">
        <v>6802</v>
      </c>
      <c r="E5256" s="74" t="s">
        <v>6494</v>
      </c>
      <c r="F5256" s="41">
        <v>0.98228368929696208</v>
      </c>
      <c r="G5256" s="110">
        <v>3581.5</v>
      </c>
      <c r="H5256" s="4">
        <v>1214.8297011327002</v>
      </c>
      <c r="I5256" s="46">
        <v>2977.6315991742563</v>
      </c>
      <c r="J5256" s="110">
        <v>2924.8789526041014</v>
      </c>
      <c r="K5256" s="46">
        <v>2933.9515875847305</v>
      </c>
      <c r="L5256" s="110">
        <f>$L$1*gp_need_index[[#This Row],[Normalised weighted population (base year)]]</f>
        <v>1209.6521176907845</v>
      </c>
      <c r="M5256" s="4">
        <f>$M$1*gp_need_index[[#This Row],[Normalised travel time adjusted wp (base year)]]</f>
        <v>1742.0443173541491</v>
      </c>
      <c r="N5256" s="115">
        <v>2951.6964350449334</v>
      </c>
      <c r="O5256" s="43">
        <f>gp_need_index[[#This Row],[Combined weighted population (base year)]]/gp_need_index[[#This Row],[Registered population (base year)]]</f>
        <v>0.82415089628505744</v>
      </c>
      <c r="P5256" s="77">
        <v>3612.7421181530149</v>
      </c>
      <c r="Q5256" s="4">
        <v>1236.662652831056</v>
      </c>
      <c r="R5256" s="46">
        <v>3000.7782405086409</v>
      </c>
      <c r="S5256" s="110">
        <v>2947.6155208488744</v>
      </c>
      <c r="T5256" s="46">
        <v>2956.7202266676641</v>
      </c>
      <c r="U5256" s="110">
        <f>$L$1*gp_need_index[[#This Row],[Normalised weighted population 2025/26]]</f>
        <v>1219.0553574049695</v>
      </c>
      <c r="V5256" s="4">
        <f>$M$1*gp_need_index[[#This Row],[Normalised travel time adjusted wp 2025/26]]</f>
        <v>1755.5632787767415</v>
      </c>
      <c r="W5256" s="115">
        <v>2974.6186361817108</v>
      </c>
      <c r="X5256" s="43">
        <f>gp_need_index[[#This Row],[Combined weighted population 2025/26]]/gp_need_index[[#This Row],[Registered population 2025/26]]</f>
        <v>0.82336865984291752</v>
      </c>
    </row>
    <row r="5257" spans="1:24" ht="13">
      <c r="A5257" s="8" t="s">
        <v>5410</v>
      </c>
      <c r="B5257" s="3" t="s">
        <v>7826</v>
      </c>
      <c r="C5257" s="74" t="s">
        <v>6395</v>
      </c>
      <c r="D5257" s="74" t="s">
        <v>6802</v>
      </c>
      <c r="E5257" s="74" t="s">
        <v>6494</v>
      </c>
      <c r="F5257" s="41">
        <v>0.98228368929696208</v>
      </c>
      <c r="G5257" s="110">
        <v>10753.75</v>
      </c>
      <c r="H5257" s="4">
        <v>4382.2806433895039</v>
      </c>
      <c r="I5257" s="46">
        <v>10741.272878033551</v>
      </c>
      <c r="J5257" s="110">
        <v>10550.977150380195</v>
      </c>
      <c r="K5257" s="46">
        <v>10583.705056705729</v>
      </c>
      <c r="L5257" s="110">
        <f>$L$1*gp_need_index[[#This Row],[Normalised weighted population (base year)]]</f>
        <v>4363.6034381187692</v>
      </c>
      <c r="M5257" s="4">
        <f>$M$1*gp_need_index[[#This Row],[Normalised travel time adjusted wp (base year)]]</f>
        <v>6284.1129787572308</v>
      </c>
      <c r="N5257" s="115">
        <v>10647.716416875999</v>
      </c>
      <c r="O5257" s="43">
        <f>gp_need_index[[#This Row],[Combined weighted population (base year)]]/gp_need_index[[#This Row],[Registered population (base year)]]</f>
        <v>0.99013985045923503</v>
      </c>
      <c r="P5257" s="77">
        <v>10850.480751751335</v>
      </c>
      <c r="Q5257" s="4">
        <v>4470.9877092606048</v>
      </c>
      <c r="R5257" s="46">
        <v>10848.910655478214</v>
      </c>
      <c r="S5257" s="110">
        <v>10656.707983516262</v>
      </c>
      <c r="T5257" s="46">
        <v>10689.624824434077</v>
      </c>
      <c r="U5257" s="110">
        <f>$L$1*gp_need_index[[#This Row],[Normalised weighted population 2025/26]]</f>
        <v>4407.3308977096649</v>
      </c>
      <c r="V5257" s="4">
        <f>$M$1*gp_need_index[[#This Row],[Normalised travel time adjusted wp 2025/26]]</f>
        <v>6347.0032221571009</v>
      </c>
      <c r="W5257" s="115">
        <v>10754.334119866766</v>
      </c>
      <c r="X5257" s="43">
        <f>gp_need_index[[#This Row],[Combined weighted population 2025/26]]/gp_need_index[[#This Row],[Registered population 2025/26]]</f>
        <v>0.99113895189675816</v>
      </c>
    </row>
    <row r="5258" spans="1:24" ht="13">
      <c r="A5258" s="8" t="s">
        <v>5427</v>
      </c>
      <c r="B5258" s="3" t="s">
        <v>7825</v>
      </c>
      <c r="C5258" s="74" t="s">
        <v>6395</v>
      </c>
      <c r="D5258" s="74" t="s">
        <v>6802</v>
      </c>
      <c r="E5258" s="74" t="s">
        <v>6494</v>
      </c>
      <c r="F5258" s="41">
        <v>0.98228368929696208</v>
      </c>
      <c r="G5258" s="110">
        <v>6890.25</v>
      </c>
      <c r="H5258" s="4">
        <v>2444.6423189109</v>
      </c>
      <c r="I5258" s="46">
        <v>5991.9873630687498</v>
      </c>
      <c r="J5258" s="110">
        <v>5885.8314532159466</v>
      </c>
      <c r="K5258" s="46">
        <v>5904.0886191355794</v>
      </c>
      <c r="L5258" s="110">
        <f>$L$1*gp_need_index[[#This Row],[Normalised weighted population (base year)]]</f>
        <v>2434.2232950921725</v>
      </c>
      <c r="M5258" s="4">
        <f>$M$1*gp_need_index[[#This Row],[Normalised travel time adjusted wp (base year)]]</f>
        <v>3505.5738723307791</v>
      </c>
      <c r="N5258" s="115">
        <v>5939.797167422952</v>
      </c>
      <c r="O5258" s="43">
        <f>gp_need_index[[#This Row],[Combined weighted population (base year)]]/gp_need_index[[#This Row],[Registered population (base year)]]</f>
        <v>0.86205829504342402</v>
      </c>
      <c r="P5258" s="77">
        <v>6949.8453606901021</v>
      </c>
      <c r="Q5258" s="4">
        <v>2491.544848241811</v>
      </c>
      <c r="R5258" s="46">
        <v>6045.7664414297042</v>
      </c>
      <c r="S5258" s="110">
        <v>5938.6577647153354</v>
      </c>
      <c r="T5258" s="46">
        <v>5957.0013144502864</v>
      </c>
      <c r="U5258" s="110">
        <f>$L$1*gp_need_index[[#This Row],[Normalised weighted population 2025/26]]</f>
        <v>2456.070852071628</v>
      </c>
      <c r="V5258" s="4">
        <f>$M$1*gp_need_index[[#This Row],[Normalised travel time adjusted wp 2025/26]]</f>
        <v>3536.9909756595894</v>
      </c>
      <c r="W5258" s="115">
        <v>5993.0618277312169</v>
      </c>
      <c r="X5258" s="43">
        <f>gp_need_index[[#This Row],[Combined weighted population 2025/26]]/gp_need_index[[#This Row],[Registered population 2025/26]]</f>
        <v>0.86233024142225245</v>
      </c>
    </row>
    <row r="5259" spans="1:24" ht="13">
      <c r="A5259" s="8" t="s">
        <v>5630</v>
      </c>
      <c r="B5259" s="3" t="s">
        <v>7824</v>
      </c>
      <c r="C5259" s="74" t="s">
        <v>6395</v>
      </c>
      <c r="D5259" s="74" t="s">
        <v>6802</v>
      </c>
      <c r="E5259" s="74" t="s">
        <v>6473</v>
      </c>
      <c r="F5259" s="41">
        <v>0.98228368929696208</v>
      </c>
      <c r="G5259" s="110">
        <v>7227.1666666666661</v>
      </c>
      <c r="H5259" s="4">
        <v>3070.2709353064429</v>
      </c>
      <c r="I5259" s="46">
        <v>7525.4463621285258</v>
      </c>
      <c r="J5259" s="110">
        <v>7392.1232161980106</v>
      </c>
      <c r="K5259" s="46">
        <v>7415.052724310709</v>
      </c>
      <c r="L5259" s="110">
        <f>$L$1*gp_need_index[[#This Row],[Normalised weighted population (base year)]]</f>
        <v>3057.1854930078102</v>
      </c>
      <c r="M5259" s="4">
        <f>$M$1*gp_need_index[[#This Row],[Normalised travel time adjusted wp (base year)]]</f>
        <v>4402.7142492492912</v>
      </c>
      <c r="N5259" s="115">
        <v>7459.899742257101</v>
      </c>
      <c r="O5259" s="43">
        <f>gp_need_index[[#This Row],[Combined weighted population (base year)]]/gp_need_index[[#This Row],[Registered population (base year)]]</f>
        <v>1.0322025333473839</v>
      </c>
      <c r="P5259" s="77">
        <v>7296.4672079498614</v>
      </c>
      <c r="Q5259" s="4">
        <v>3132.118782747521</v>
      </c>
      <c r="R5259" s="46">
        <v>7600.1275436278329</v>
      </c>
      <c r="S5259" s="110">
        <v>7465.4813226822062</v>
      </c>
      <c r="T5259" s="46">
        <v>7488.5409825184106</v>
      </c>
      <c r="U5259" s="110">
        <f>$L$1*gp_need_index[[#This Row],[Normalised weighted population 2025/26]]</f>
        <v>3087.5244541396501</v>
      </c>
      <c r="V5259" s="4">
        <f>$M$1*gp_need_index[[#This Row],[Normalised travel time adjusted wp 2025/26]]</f>
        <v>4446.3481671178433</v>
      </c>
      <c r="W5259" s="115">
        <v>7533.8726212574929</v>
      </c>
      <c r="X5259" s="43">
        <f>gp_need_index[[#This Row],[Combined weighted population 2025/26]]/gp_need_index[[#This Row],[Registered population 2025/26]]</f>
        <v>1.0325370356011423</v>
      </c>
    </row>
    <row r="5260" spans="1:24" ht="13">
      <c r="A5260" s="8" t="s">
        <v>5439</v>
      </c>
      <c r="B5260" s="3" t="s">
        <v>7823</v>
      </c>
      <c r="C5260" s="74" t="s">
        <v>6395</v>
      </c>
      <c r="D5260" s="74" t="s">
        <v>6802</v>
      </c>
      <c r="E5260" s="74" t="s">
        <v>6496</v>
      </c>
      <c r="F5260" s="41">
        <v>0.98228368929696208</v>
      </c>
      <c r="G5260" s="110">
        <v>7240.0833333333339</v>
      </c>
      <c r="H5260" s="4">
        <v>2623.9796391921273</v>
      </c>
      <c r="I5260" s="46">
        <v>6431.555535696335</v>
      </c>
      <c r="J5260" s="110">
        <v>6317.6120995220954</v>
      </c>
      <c r="K5260" s="46">
        <v>6337.2085988839362</v>
      </c>
      <c r="L5260" s="110">
        <f>$L$1*gp_need_index[[#This Row],[Normalised weighted population (base year)]]</f>
        <v>2612.7962827767078</v>
      </c>
      <c r="M5260" s="4">
        <f>$M$1*gp_need_index[[#This Row],[Normalised travel time adjusted wp (base year)]]</f>
        <v>3762.7404195382933</v>
      </c>
      <c r="N5260" s="115">
        <v>6375.5367023150011</v>
      </c>
      <c r="O5260" s="43">
        <f>gp_need_index[[#This Row],[Combined weighted population (base year)]]/gp_need_index[[#This Row],[Registered population (base year)]]</f>
        <v>0.88058885634120243</v>
      </c>
      <c r="P5260" s="77">
        <v>7302.8176173296415</v>
      </c>
      <c r="Q5260" s="4">
        <v>2671.3488557325541</v>
      </c>
      <c r="R5260" s="46">
        <v>6482.0632374874594</v>
      </c>
      <c r="S5260" s="110">
        <v>6367.2249911753916</v>
      </c>
      <c r="T5260" s="46">
        <v>6386.8923154979348</v>
      </c>
      <c r="U5260" s="110">
        <f>$L$1*gp_need_index[[#This Row],[Normalised weighted population 2025/26]]</f>
        <v>2633.3148548016256</v>
      </c>
      <c r="V5260" s="4">
        <f>$M$1*gp_need_index[[#This Row],[Normalised travel time adjusted wp 2025/26]]</f>
        <v>3792.2403051392344</v>
      </c>
      <c r="W5260" s="115">
        <v>6425.55515994086</v>
      </c>
      <c r="X5260" s="43">
        <f>gp_need_index[[#This Row],[Combined weighted population 2025/26]]/gp_need_index[[#This Row],[Registered population 2025/26]]</f>
        <v>0.87987342648308364</v>
      </c>
    </row>
    <row r="5261" spans="1:24" ht="13">
      <c r="A5261" s="8" t="s">
        <v>5430</v>
      </c>
      <c r="B5261" s="3" t="s">
        <v>7822</v>
      </c>
      <c r="C5261" s="74" t="s">
        <v>6395</v>
      </c>
      <c r="D5261" s="74" t="s">
        <v>6802</v>
      </c>
      <c r="E5261" s="74" t="s">
        <v>6494</v>
      </c>
      <c r="F5261" s="41">
        <v>0.98228368929696208</v>
      </c>
      <c r="G5261" s="110">
        <v>11117.666666666668</v>
      </c>
      <c r="H5261" s="4">
        <v>4328.8938260104014</v>
      </c>
      <c r="I5261" s="46">
        <v>10610.418097104881</v>
      </c>
      <c r="J5261" s="110">
        <v>10422.440633407434</v>
      </c>
      <c r="K5261" s="46">
        <v>10454.769834378296</v>
      </c>
      <c r="L5261" s="110">
        <f>$L$1*gp_need_index[[#This Row],[Normalised weighted population (base year)]]</f>
        <v>4310.4441544437086</v>
      </c>
      <c r="M5261" s="4">
        <f>$M$1*gp_need_index[[#This Row],[Normalised travel time adjusted wp (base year)]]</f>
        <v>6207.5572263335171</v>
      </c>
      <c r="N5261" s="115">
        <v>10518.001380777227</v>
      </c>
      <c r="O5261" s="43">
        <f>gp_need_index[[#This Row],[Combined weighted population (base year)]]/gp_need_index[[#This Row],[Registered population (base year)]]</f>
        <v>0.94606194772079499</v>
      </c>
      <c r="P5261" s="77">
        <v>11222.545817326965</v>
      </c>
      <c r="Q5261" s="4">
        <v>4406.9220535878358</v>
      </c>
      <c r="R5261" s="46">
        <v>10693.454496867245</v>
      </c>
      <c r="S5261" s="110">
        <v>10504.005934511948</v>
      </c>
      <c r="T5261" s="46">
        <v>10536.451103590516</v>
      </c>
      <c r="U5261" s="110">
        <f>$L$1*gp_need_index[[#This Row],[Normalised weighted population 2025/26]]</f>
        <v>4344.17739291613</v>
      </c>
      <c r="V5261" s="4">
        <f>$M$1*gp_need_index[[#This Row],[Normalised travel time adjusted wp 2025/26]]</f>
        <v>6256.0557739808419</v>
      </c>
      <c r="W5261" s="115">
        <v>10600.233166896971</v>
      </c>
      <c r="X5261" s="43">
        <f>gp_need_index[[#This Row],[Combined weighted population 2025/26]]/gp_need_index[[#This Row],[Registered population 2025/26]]</f>
        <v>0.94454799645645648</v>
      </c>
    </row>
    <row r="5262" spans="1:24" ht="13">
      <c r="A5262" s="8" t="s">
        <v>5398</v>
      </c>
      <c r="B5262" s="3" t="s">
        <v>7821</v>
      </c>
      <c r="C5262" s="74" t="s">
        <v>6395</v>
      </c>
      <c r="D5262" s="74" t="s">
        <v>6802</v>
      </c>
      <c r="E5262" s="74" t="s">
        <v>6496</v>
      </c>
      <c r="F5262" s="41">
        <v>0.98228368929696208</v>
      </c>
      <c r="G5262" s="110">
        <v>7681.0833333333339</v>
      </c>
      <c r="H5262" s="4">
        <v>2430.740325238914</v>
      </c>
      <c r="I5262" s="46">
        <v>5957.9126152990584</v>
      </c>
      <c r="J5262" s="110">
        <v>5852.3603842648708</v>
      </c>
      <c r="K5262" s="46">
        <v>5870.5137268140579</v>
      </c>
      <c r="L5262" s="110">
        <f>$L$1*gp_need_index[[#This Row],[Normalised weighted population (base year)]]</f>
        <v>2420.3805514798273</v>
      </c>
      <c r="M5262" s="4">
        <f>$M$1*gp_need_index[[#This Row],[Normalised travel time adjusted wp (base year)]]</f>
        <v>3485.6386591452633</v>
      </c>
      <c r="N5262" s="115">
        <v>5906.0192106250906</v>
      </c>
      <c r="O5262" s="43">
        <f>gp_need_index[[#This Row],[Combined weighted population (base year)]]/gp_need_index[[#This Row],[Registered population (base year)]]</f>
        <v>0.76890445713496447</v>
      </c>
      <c r="P5262" s="77">
        <v>7746.4012357149677</v>
      </c>
      <c r="Q5262" s="4">
        <v>2476.5237095627867</v>
      </c>
      <c r="R5262" s="46">
        <v>6009.3174502739594</v>
      </c>
      <c r="S5262" s="110">
        <v>5902.8545152117185</v>
      </c>
      <c r="T5262" s="46">
        <v>5921.087474521365</v>
      </c>
      <c r="U5262" s="110">
        <f>$L$1*gp_need_index[[#This Row],[Normalised weighted population 2025/26]]</f>
        <v>2441.263580630975</v>
      </c>
      <c r="V5262" s="4">
        <f>$M$1*gp_need_index[[#This Row],[Normalised travel time adjusted wp 2025/26]]</f>
        <v>3515.6670039119685</v>
      </c>
      <c r="W5262" s="115">
        <v>5956.9305845429435</v>
      </c>
      <c r="X5262" s="43">
        <f>gp_need_index[[#This Row],[Combined weighted population 2025/26]]/gp_need_index[[#This Row],[Registered population 2025/26]]</f>
        <v>0.76899329163048935</v>
      </c>
    </row>
    <row r="5263" spans="1:24" ht="13">
      <c r="A5263" s="8" t="s">
        <v>5396</v>
      </c>
      <c r="B5263" s="3" t="s">
        <v>7820</v>
      </c>
      <c r="C5263" s="74" t="s">
        <v>6395</v>
      </c>
      <c r="D5263" s="74" t="s">
        <v>6802</v>
      </c>
      <c r="E5263" s="74" t="s">
        <v>6496</v>
      </c>
      <c r="F5263" s="41">
        <v>0.98228368929696208</v>
      </c>
      <c r="G5263" s="110">
        <v>5788.583333333333</v>
      </c>
      <c r="H5263" s="4">
        <v>2321.6648430280193</v>
      </c>
      <c r="I5263" s="46">
        <v>5690.5610661695791</v>
      </c>
      <c r="J5263" s="110">
        <v>5589.7453182467079</v>
      </c>
      <c r="K5263" s="46">
        <v>5607.0840593463963</v>
      </c>
      <c r="L5263" s="110">
        <f>$L$1*gp_need_index[[#This Row],[Normalised weighted population (base year)]]</f>
        <v>2311.7699471115534</v>
      </c>
      <c r="M5263" s="4">
        <f>$M$1*gp_need_index[[#This Row],[Normalised travel time adjusted wp (base year)]]</f>
        <v>3329.2263457395366</v>
      </c>
      <c r="N5263" s="115">
        <v>5640.9962928510904</v>
      </c>
      <c r="O5263" s="43">
        <f>gp_need_index[[#This Row],[Combined weighted population (base year)]]/gp_need_index[[#This Row],[Registered population (base year)]]</f>
        <v>0.97450377199679095</v>
      </c>
      <c r="P5263" s="77">
        <v>5837.083385367845</v>
      </c>
      <c r="Q5263" s="4">
        <v>2367.1835131598964</v>
      </c>
      <c r="R5263" s="46">
        <v>5744.0020213430289</v>
      </c>
      <c r="S5263" s="110">
        <v>5642.2394968540384</v>
      </c>
      <c r="T5263" s="46">
        <v>5659.6674586810341</v>
      </c>
      <c r="U5263" s="110">
        <f>$L$1*gp_need_index[[#This Row],[Normalised weighted population 2025/26]]</f>
        <v>2333.4801427633288</v>
      </c>
      <c r="V5263" s="4">
        <f>$M$1*gp_need_index[[#This Row],[Normalised travel time adjusted wp 2025/26]]</f>
        <v>3360.4479283947153</v>
      </c>
      <c r="W5263" s="115">
        <v>5693.9280711580441</v>
      </c>
      <c r="X5263" s="43">
        <f>gp_need_index[[#This Row],[Combined weighted population 2025/26]]/gp_need_index[[#This Row],[Registered population 2025/26]]</f>
        <v>0.97547485537577605</v>
      </c>
    </row>
    <row r="5264" spans="1:24" ht="13">
      <c r="A5264" s="8" t="s">
        <v>5840</v>
      </c>
      <c r="B5264" s="3" t="s">
        <v>7819</v>
      </c>
      <c r="C5264" s="74" t="s">
        <v>6395</v>
      </c>
      <c r="D5264" s="74" t="s">
        <v>6802</v>
      </c>
      <c r="E5264" s="74" t="s">
        <v>6473</v>
      </c>
      <c r="F5264" s="41">
        <v>0.98228368929696208</v>
      </c>
      <c r="G5264" s="110">
        <v>8568.0833333333321</v>
      </c>
      <c r="H5264" s="4">
        <v>3699.7852183077166</v>
      </c>
      <c r="I5264" s="46">
        <v>9068.4293987207166</v>
      </c>
      <c r="J5264" s="110">
        <v>8907.7702859044166</v>
      </c>
      <c r="K5264" s="46">
        <v>8935.4011552856446</v>
      </c>
      <c r="L5264" s="110">
        <f>$L$1*gp_need_index[[#This Row],[Normalised weighted population (base year)]]</f>
        <v>3684.0167968844557</v>
      </c>
      <c r="M5264" s="4">
        <f>$M$1*gp_need_index[[#This Row],[Normalised travel time adjusted wp (base year)]]</f>
        <v>5305.4266033950107</v>
      </c>
      <c r="N5264" s="115">
        <v>8989.443400279466</v>
      </c>
      <c r="O5264" s="43">
        <f>gp_need_index[[#This Row],[Combined weighted population (base year)]]/gp_need_index[[#This Row],[Registered population (base year)]]</f>
        <v>1.0491778675058949</v>
      </c>
      <c r="P5264" s="77">
        <v>8648.1308376538291</v>
      </c>
      <c r="Q5264" s="4">
        <v>3773.9071893074547</v>
      </c>
      <c r="R5264" s="46">
        <v>9157.4355782862222</v>
      </c>
      <c r="S5264" s="110">
        <v>8995.1996043382496</v>
      </c>
      <c r="T5264" s="46">
        <v>9022.9843156072438</v>
      </c>
      <c r="U5264" s="110">
        <f>$L$1*gp_need_index[[#This Row],[Normalised weighted population 2025/26]]</f>
        <v>3720.1752369106962</v>
      </c>
      <c r="V5264" s="4">
        <f>$M$1*gp_need_index[[#This Row],[Normalised travel time adjusted wp 2025/26]]</f>
        <v>5357.4294201353368</v>
      </c>
      <c r="W5264" s="115">
        <v>9077.604657046033</v>
      </c>
      <c r="X5264" s="43">
        <f>gp_need_index[[#This Row],[Combined weighted population 2025/26]]/gp_need_index[[#This Row],[Registered population 2025/26]]</f>
        <v>1.0496608836584989</v>
      </c>
    </row>
    <row r="5265" spans="1:24" ht="13">
      <c r="A5265" s="8" t="s">
        <v>5773</v>
      </c>
      <c r="B5265" s="3" t="s">
        <v>7818</v>
      </c>
      <c r="C5265" s="74" t="s">
        <v>6395</v>
      </c>
      <c r="D5265" s="74" t="s">
        <v>6802</v>
      </c>
      <c r="E5265" s="74" t="s">
        <v>6614</v>
      </c>
      <c r="F5265" s="41">
        <v>0.98228368929696208</v>
      </c>
      <c r="G5265" s="110">
        <v>5067</v>
      </c>
      <c r="H5265" s="4">
        <v>2092.7394628633779</v>
      </c>
      <c r="I5265" s="46">
        <v>5129.4491299075298</v>
      </c>
      <c r="J5265" s="110">
        <v>5038.5742153866604</v>
      </c>
      <c r="K5265" s="46">
        <v>5054.2032877071788</v>
      </c>
      <c r="L5265" s="110">
        <f>$L$1*gp_need_index[[#This Row],[Normalised weighted population (base year)]]</f>
        <v>2083.8202430080664</v>
      </c>
      <c r="M5265" s="4">
        <f>$M$1*gp_need_index[[#This Row],[Normalised travel time adjusted wp (base year)]]</f>
        <v>3000.9513972079731</v>
      </c>
      <c r="N5265" s="115">
        <v>5084.7716402160395</v>
      </c>
      <c r="O5265" s="43">
        <f>gp_need_index[[#This Row],[Combined weighted population (base year)]]/gp_need_index[[#This Row],[Registered population (base year)]]</f>
        <v>1.0035073298235719</v>
      </c>
      <c r="P5265" s="77">
        <v>5108.8145875554437</v>
      </c>
      <c r="Q5265" s="4">
        <v>2130.0689987085452</v>
      </c>
      <c r="R5265" s="46">
        <v>5168.640524134792</v>
      </c>
      <c r="S5265" s="110">
        <v>5077.0712826969075</v>
      </c>
      <c r="T5265" s="46">
        <v>5092.7535316615449</v>
      </c>
      <c r="U5265" s="110">
        <f>$L$1*gp_need_index[[#This Row],[Normalised weighted population 2025/26]]</f>
        <v>2099.7416058238723</v>
      </c>
      <c r="V5265" s="4">
        <f>$M$1*gp_need_index[[#This Row],[Normalised travel time adjusted wp 2025/26]]</f>
        <v>3023.8407433367561</v>
      </c>
      <c r="W5265" s="115">
        <v>5123.5823491606279</v>
      </c>
      <c r="X5265" s="43">
        <f>gp_need_index[[#This Row],[Combined weighted population 2025/26]]/gp_need_index[[#This Row],[Registered population 2025/26]]</f>
        <v>1.002890643485312</v>
      </c>
    </row>
    <row r="5266" spans="1:24" ht="13">
      <c r="A5266" s="8" t="s">
        <v>5403</v>
      </c>
      <c r="B5266" s="3" t="s">
        <v>7817</v>
      </c>
      <c r="C5266" s="74" t="s">
        <v>6395</v>
      </c>
      <c r="D5266" s="74" t="s">
        <v>6802</v>
      </c>
      <c r="E5266" s="74" t="s">
        <v>6496</v>
      </c>
      <c r="F5266" s="41">
        <v>0.98228368929696208</v>
      </c>
      <c r="G5266" s="110">
        <v>5609.3333333333339</v>
      </c>
      <c r="H5266" s="4">
        <v>2274.5803686148383</v>
      </c>
      <c r="I5266" s="46">
        <v>5575.1537636378107</v>
      </c>
      <c r="J5266" s="110">
        <v>5476.3826073439923</v>
      </c>
      <c r="K5266" s="46">
        <v>5493.3697104740077</v>
      </c>
      <c r="L5266" s="110">
        <f>$L$1*gp_need_index[[#This Row],[Normalised weighted population (base year)]]</f>
        <v>2264.8861459243117</v>
      </c>
      <c r="M5266" s="4">
        <f>$M$1*gp_need_index[[#This Row],[Normalised travel time adjusted wp (base year)]]</f>
        <v>3261.7080417248999</v>
      </c>
      <c r="N5266" s="115">
        <v>5526.5941876492116</v>
      </c>
      <c r="O5266" s="43">
        <f>gp_need_index[[#This Row],[Combined weighted population (base year)]]/gp_need_index[[#This Row],[Registered population (base year)]]</f>
        <v>0.98524973632919144</v>
      </c>
      <c r="P5266" s="77">
        <v>5660.7714721219381</v>
      </c>
      <c r="Q5266" s="4">
        <v>2321.3459834624659</v>
      </c>
      <c r="R5266" s="46">
        <v>5632.7766508672303</v>
      </c>
      <c r="S5266" s="110">
        <v>5532.9846295996495</v>
      </c>
      <c r="T5266" s="46">
        <v>5550.0751208784723</v>
      </c>
      <c r="U5266" s="110">
        <f>$L$1*gp_need_index[[#This Row],[Normalised weighted population 2025/26]]</f>
        <v>2288.2952364188691</v>
      </c>
      <c r="V5266" s="4">
        <f>$M$1*gp_need_index[[#This Row],[Normalised travel time adjusted wp 2025/26]]</f>
        <v>3295.3770832920281</v>
      </c>
      <c r="W5266" s="115">
        <v>5583.6723197108968</v>
      </c>
      <c r="X5266" s="43">
        <f>gp_need_index[[#This Row],[Combined weighted population 2025/26]]/gp_need_index[[#This Row],[Registered population 2025/26]]</f>
        <v>0.98638009805010896</v>
      </c>
    </row>
    <row r="5267" spans="1:24" ht="13">
      <c r="A5267" s="8" t="s">
        <v>5405</v>
      </c>
      <c r="B5267" s="3" t="s">
        <v>7816</v>
      </c>
      <c r="C5267" s="74" t="s">
        <v>6395</v>
      </c>
      <c r="D5267" s="74" t="s">
        <v>6802</v>
      </c>
      <c r="E5267" s="74" t="s">
        <v>6496</v>
      </c>
      <c r="F5267" s="41">
        <v>0.98228368929696208</v>
      </c>
      <c r="G5267" s="110">
        <v>7073.25</v>
      </c>
      <c r="H5267" s="4">
        <v>2934.1504138148252</v>
      </c>
      <c r="I5267" s="46">
        <v>7191.805551641588</v>
      </c>
      <c r="J5267" s="110">
        <v>7064.3932899728725</v>
      </c>
      <c r="K5267" s="46">
        <v>7086.3062178984765</v>
      </c>
      <c r="L5267" s="110">
        <f>$L$1*gp_need_index[[#This Row],[Normalised weighted population (base year)]]</f>
        <v>2921.6451148544093</v>
      </c>
      <c r="M5267" s="4">
        <f>$M$1*gp_need_index[[#This Row],[Normalised travel time adjusted wp (base year)]]</f>
        <v>4207.5198275796047</v>
      </c>
      <c r="N5267" s="115">
        <v>7129.1649424340139</v>
      </c>
      <c r="O5267" s="43">
        <f>gp_need_index[[#This Row],[Combined weighted population (base year)]]/gp_need_index[[#This Row],[Registered population (base year)]]</f>
        <v>1.0079051274073465</v>
      </c>
      <c r="P5267" s="77">
        <v>7138.8574835019162</v>
      </c>
      <c r="Q5267" s="4">
        <v>2992.5064830038605</v>
      </c>
      <c r="R5267" s="46">
        <v>7261.3564566065934</v>
      </c>
      <c r="S5267" s="110">
        <v>7132.7120094958409</v>
      </c>
      <c r="T5267" s="46">
        <v>7154.7437989464224</v>
      </c>
      <c r="U5267" s="110">
        <f>$L$1*gp_need_index[[#This Row],[Normalised weighted population 2025/26]]</f>
        <v>2949.8999196131849</v>
      </c>
      <c r="V5267" s="4">
        <f>$M$1*gp_need_index[[#This Row],[Normalised travel time adjusted wp 2025/26]]</f>
        <v>4248.1548877021141</v>
      </c>
      <c r="W5267" s="115">
        <v>7198.0548073152986</v>
      </c>
      <c r="X5267" s="43">
        <f>gp_need_index[[#This Row],[Combined weighted population 2025/26]]/gp_need_index[[#This Row],[Registered population 2025/26]]</f>
        <v>1.008292268608834</v>
      </c>
    </row>
    <row r="5268" spans="1:24" ht="13">
      <c r="A5268" s="8" t="s">
        <v>5429</v>
      </c>
      <c r="B5268" s="3" t="s">
        <v>7815</v>
      </c>
      <c r="C5268" s="74" t="s">
        <v>6395</v>
      </c>
      <c r="D5268" s="74" t="s">
        <v>6802</v>
      </c>
      <c r="E5268" s="74" t="s">
        <v>6494</v>
      </c>
      <c r="F5268" s="41">
        <v>0.98228368929696208</v>
      </c>
      <c r="G5268" s="110">
        <v>10626.916666666664</v>
      </c>
      <c r="H5268" s="4">
        <v>3309.081748752465</v>
      </c>
      <c r="I5268" s="46">
        <v>8110.7881789102257</v>
      </c>
      <c r="J5268" s="110">
        <v>7967.094935486125</v>
      </c>
      <c r="K5268" s="46">
        <v>7991.807939127294</v>
      </c>
      <c r="L5268" s="110">
        <f>$L$1*gp_need_index[[#This Row],[Normalised weighted population (base year)]]</f>
        <v>3294.978498844835</v>
      </c>
      <c r="M5268" s="4">
        <f>$M$1*gp_need_index[[#This Row],[Normalised travel time adjusted wp (base year)]]</f>
        <v>4745.1647343654113</v>
      </c>
      <c r="N5268" s="115">
        <v>8040.1432332102468</v>
      </c>
      <c r="O5268" s="43">
        <f>gp_need_index[[#This Row],[Combined weighted population (base year)]]/gp_need_index[[#This Row],[Registered population (base year)]]</f>
        <v>0.75658288150782982</v>
      </c>
      <c r="P5268" s="77">
        <v>10722.053826688489</v>
      </c>
      <c r="Q5268" s="4">
        <v>3371.4905385094262</v>
      </c>
      <c r="R5268" s="46">
        <v>8180.9662666524882</v>
      </c>
      <c r="S5268" s="110">
        <v>8036.0297264214005</v>
      </c>
      <c r="T5268" s="46">
        <v>8060.8517176521455</v>
      </c>
      <c r="U5268" s="110">
        <f>$L$1*gp_need_index[[#This Row],[Normalised weighted population 2025/26]]</f>
        <v>3323.4880943490134</v>
      </c>
      <c r="V5268" s="4">
        <f>$M$1*gp_need_index[[#This Row],[Normalised travel time adjusted wp 2025/26]]</f>
        <v>4786.1597264221446</v>
      </c>
      <c r="W5268" s="115">
        <v>8109.647820771158</v>
      </c>
      <c r="X5268" s="43">
        <f>gp_need_index[[#This Row],[Combined weighted population 2025/26]]/gp_need_index[[#This Row],[Registered population 2025/26]]</f>
        <v>0.75635208998720593</v>
      </c>
    </row>
    <row r="5269" spans="1:24" ht="13">
      <c r="A5269" s="8" t="s">
        <v>5442</v>
      </c>
      <c r="B5269" s="3" t="s">
        <v>7814</v>
      </c>
      <c r="C5269" s="74" t="s">
        <v>6395</v>
      </c>
      <c r="D5269" s="74" t="s">
        <v>6802</v>
      </c>
      <c r="E5269" s="74" t="s">
        <v>6496</v>
      </c>
      <c r="F5269" s="41">
        <v>0.98228368929696208</v>
      </c>
      <c r="G5269" s="110">
        <v>6951.583333333333</v>
      </c>
      <c r="H5269" s="4">
        <v>2393.0253228112142</v>
      </c>
      <c r="I5269" s="46">
        <v>5865.470536473571</v>
      </c>
      <c r="J5269" s="110">
        <v>5761.5560380298903</v>
      </c>
      <c r="K5269" s="46">
        <v>5779.427716037947</v>
      </c>
      <c r="L5269" s="110">
        <f>$L$1*gp_need_index[[#This Row],[Normalised weighted population (base year)]]</f>
        <v>2382.8262897484569</v>
      </c>
      <c r="M5269" s="4">
        <f>$M$1*gp_need_index[[#This Row],[Normalised travel time adjusted wp (base year)]]</f>
        <v>3431.5560123373089</v>
      </c>
      <c r="N5269" s="115">
        <v>5814.3823020857653</v>
      </c>
      <c r="O5269" s="43">
        <f>gp_need_index[[#This Row],[Combined weighted population (base year)]]/gp_need_index[[#This Row],[Registered population (base year)]]</f>
        <v>0.83641122076540342</v>
      </c>
      <c r="P5269" s="77">
        <v>7005.5264822710669</v>
      </c>
      <c r="Q5269" s="4">
        <v>2436.4749551624818</v>
      </c>
      <c r="R5269" s="46">
        <v>5912.1386194191655</v>
      </c>
      <c r="S5269" s="110">
        <v>5807.3973347181063</v>
      </c>
      <c r="T5269" s="46">
        <v>5825.3354422940238</v>
      </c>
      <c r="U5269" s="110">
        <f>$L$1*gp_need_index[[#This Row],[Normalised weighted population 2025/26]]</f>
        <v>2401.7850304400063</v>
      </c>
      <c r="V5269" s="4">
        <f>$M$1*gp_need_index[[#This Row],[Normalised travel time adjusted wp 2025/26]]</f>
        <v>3458.813890069669</v>
      </c>
      <c r="W5269" s="115">
        <v>5860.5989205096757</v>
      </c>
      <c r="X5269" s="43">
        <f>gp_need_index[[#This Row],[Combined weighted population 2025/26]]/gp_need_index[[#This Row],[Registered population 2025/26]]</f>
        <v>0.83656794893876041</v>
      </c>
    </row>
    <row r="5270" spans="1:24" ht="13">
      <c r="A5270" s="8" t="s">
        <v>5384</v>
      </c>
      <c r="B5270" s="3" t="s">
        <v>7813</v>
      </c>
      <c r="C5270" s="74" t="s">
        <v>6395</v>
      </c>
      <c r="D5270" s="74" t="s">
        <v>6802</v>
      </c>
      <c r="E5270" s="74" t="s">
        <v>6496</v>
      </c>
      <c r="F5270" s="41">
        <v>0.98228368929696208</v>
      </c>
      <c r="G5270" s="110">
        <v>7741.5</v>
      </c>
      <c r="H5270" s="4">
        <v>4309.9563141851295</v>
      </c>
      <c r="I5270" s="46">
        <v>10564.000946151056</v>
      </c>
      <c r="J5270" s="110">
        <v>10376.845823121857</v>
      </c>
      <c r="K5270" s="46">
        <v>10409.033594284019</v>
      </c>
      <c r="L5270" s="110">
        <f>$L$1*gp_need_index[[#This Row],[Normalised weighted population (base year)]]</f>
        <v>4291.5873539704608</v>
      </c>
      <c r="M5270" s="4">
        <f>$M$1*gp_need_index[[#This Row],[Normalised travel time adjusted wp (base year)]]</f>
        <v>6180.4011691270762</v>
      </c>
      <c r="N5270" s="115">
        <v>10471.988523097538</v>
      </c>
      <c r="O5270" s="43">
        <f>gp_need_index[[#This Row],[Combined weighted population (base year)]]/gp_need_index[[#This Row],[Registered population (base year)]]</f>
        <v>1.3527079407217641</v>
      </c>
      <c r="P5270" s="77">
        <v>7823.6800032528081</v>
      </c>
      <c r="Q5270" s="4">
        <v>4400.5230095646202</v>
      </c>
      <c r="R5270" s="46">
        <v>10677.927132132034</v>
      </c>
      <c r="S5270" s="110">
        <v>10488.753657394784</v>
      </c>
      <c r="T5270" s="46">
        <v>10521.151714665441</v>
      </c>
      <c r="U5270" s="110">
        <f>$L$1*gp_need_index[[#This Row],[Normalised weighted population 2025/26]]</f>
        <v>4337.8694568909632</v>
      </c>
      <c r="V5270" s="4">
        <f>$M$1*gp_need_index[[#This Row],[Normalised travel time adjusted wp 2025/26]]</f>
        <v>6246.9717067287784</v>
      </c>
      <c r="W5270" s="115">
        <v>10584.841163619742</v>
      </c>
      <c r="X5270" s="43">
        <f>gp_need_index[[#This Row],[Combined weighted population 2025/26]]/gp_need_index[[#This Row],[Registered population 2025/26]]</f>
        <v>1.352923580619215</v>
      </c>
    </row>
    <row r="5271" spans="1:24" ht="13">
      <c r="A5271" s="8" t="s">
        <v>5441</v>
      </c>
      <c r="B5271" s="3" t="s">
        <v>7812</v>
      </c>
      <c r="C5271" s="74" t="s">
        <v>6395</v>
      </c>
      <c r="D5271" s="74" t="s">
        <v>6802</v>
      </c>
      <c r="E5271" s="74" t="s">
        <v>6496</v>
      </c>
      <c r="F5271" s="41">
        <v>0.98228368929696208</v>
      </c>
      <c r="G5271" s="110">
        <v>8265.9166666666679</v>
      </c>
      <c r="H5271" s="4">
        <v>4178.4024889381117</v>
      </c>
      <c r="I5271" s="46">
        <v>10241.553423932484</v>
      </c>
      <c r="J5271" s="110">
        <v>10060.110881392335</v>
      </c>
      <c r="K5271" s="46">
        <v>10091.31617753297</v>
      </c>
      <c r="L5271" s="110">
        <f>$L$1*gp_need_index[[#This Row],[Normalised weighted population (base year)]]</f>
        <v>4160.5942088802458</v>
      </c>
      <c r="M5271" s="4">
        <f>$M$1*gp_need_index[[#This Row],[Normalised travel time adjusted wp (base year)]]</f>
        <v>5991.7553091484397</v>
      </c>
      <c r="N5271" s="115">
        <v>10152.349518028685</v>
      </c>
      <c r="O5271" s="43">
        <f>gp_need_index[[#This Row],[Combined weighted population (base year)]]/gp_need_index[[#This Row],[Registered population (base year)]]</f>
        <v>1.2282182276249276</v>
      </c>
      <c r="P5271" s="77">
        <v>8338.5032520966524</v>
      </c>
      <c r="Q5271" s="4">
        <v>4263.9922774692686</v>
      </c>
      <c r="R5271" s="46">
        <v>10346.633509659863</v>
      </c>
      <c r="S5271" s="110">
        <v>10163.329335672266</v>
      </c>
      <c r="T5271" s="46">
        <v>10194.722210043523</v>
      </c>
      <c r="U5271" s="110">
        <f>$L$1*gp_need_index[[#This Row],[Normalised weighted population 2025/26]]</f>
        <v>4203.2826154186851</v>
      </c>
      <c r="V5271" s="4">
        <f>$M$1*gp_need_index[[#This Row],[Normalised travel time adjusted wp 2025/26]]</f>
        <v>6053.1530132132975</v>
      </c>
      <c r="W5271" s="115">
        <v>10256.435628631982</v>
      </c>
      <c r="X5271" s="43">
        <f>gp_need_index[[#This Row],[Combined weighted population 2025/26]]/gp_need_index[[#This Row],[Registered population 2025/26]]</f>
        <v>1.2300091897251559</v>
      </c>
    </row>
    <row r="5272" spans="1:24" ht="13">
      <c r="A5272" s="8" t="s">
        <v>5390</v>
      </c>
      <c r="B5272" s="3" t="s">
        <v>7811</v>
      </c>
      <c r="C5272" s="74" t="s">
        <v>6395</v>
      </c>
      <c r="D5272" s="74" t="s">
        <v>6802</v>
      </c>
      <c r="E5272" s="74" t="s">
        <v>6496</v>
      </c>
      <c r="F5272" s="41">
        <v>0.98228368929696208</v>
      </c>
      <c r="G5272" s="110">
        <v>3646.9166666666665</v>
      </c>
      <c r="H5272" s="4">
        <v>1225.3526686445268</v>
      </c>
      <c r="I5272" s="46">
        <v>3003.4241201762402</v>
      </c>
      <c r="J5272" s="110">
        <v>2950.2145252901996</v>
      </c>
      <c r="K5272" s="46">
        <v>2959.3657482762574</v>
      </c>
      <c r="L5272" s="110">
        <f>$L$1*gp_need_index[[#This Row],[Normalised weighted population (base year)]]</f>
        <v>1220.1302364947649</v>
      </c>
      <c r="M5272" s="4">
        <f>$M$1*gp_need_index[[#This Row],[Normalised travel time adjusted wp (base year)]]</f>
        <v>1757.1340667557215</v>
      </c>
      <c r="N5272" s="115">
        <v>2977.2643032504866</v>
      </c>
      <c r="O5272" s="43">
        <f>gp_need_index[[#This Row],[Combined weighted population (base year)]]/gp_need_index[[#This Row],[Registered population (base year)]]</f>
        <v>0.81637848499887666</v>
      </c>
      <c r="P5272" s="77">
        <v>3677.3694923128792</v>
      </c>
      <c r="Q5272" s="4">
        <v>1248.8274343804467</v>
      </c>
      <c r="R5272" s="46">
        <v>3030.296243409744</v>
      </c>
      <c r="S5272" s="110">
        <v>2976.6105736392483</v>
      </c>
      <c r="T5272" s="46">
        <v>2985.8048404689598</v>
      </c>
      <c r="U5272" s="110">
        <f>$L$1*gp_need_index[[#This Row],[Normalised weighted population 2025/26]]</f>
        <v>1231.0469398187322</v>
      </c>
      <c r="V5272" s="4">
        <f>$M$1*gp_need_index[[#This Row],[Normalised travel time adjusted wp 2025/26]]</f>
        <v>1772.8323729258705</v>
      </c>
      <c r="W5272" s="115">
        <v>3003.8793127446024</v>
      </c>
      <c r="X5272" s="43">
        <f>gp_need_index[[#This Row],[Combined weighted population 2025/26]]/gp_need_index[[#This Row],[Registered population 2025/26]]</f>
        <v>0.81685545034946017</v>
      </c>
    </row>
    <row r="5273" spans="1:24" ht="13">
      <c r="A5273" s="8" t="s">
        <v>5628</v>
      </c>
      <c r="B5273" s="3" t="s">
        <v>7810</v>
      </c>
      <c r="C5273" s="74" t="s">
        <v>6395</v>
      </c>
      <c r="D5273" s="74" t="s">
        <v>6802</v>
      </c>
      <c r="E5273" s="74" t="s">
        <v>6473</v>
      </c>
      <c r="F5273" s="41">
        <v>0.98228368929696208</v>
      </c>
      <c r="G5273" s="110">
        <v>5520.666666666667</v>
      </c>
      <c r="H5273" s="4">
        <v>2518.3490019218034</v>
      </c>
      <c r="I5273" s="46">
        <v>6172.647539716515</v>
      </c>
      <c r="J5273" s="110">
        <v>6063.2909980425547</v>
      </c>
      <c r="K5273" s="46">
        <v>6082.098622870104</v>
      </c>
      <c r="L5273" s="110">
        <f>$L$1*gp_need_index[[#This Row],[Normalised weighted population (base year)]]</f>
        <v>2507.6158414786914</v>
      </c>
      <c r="M5273" s="4">
        <f>$M$1*gp_need_index[[#This Row],[Normalised travel time adjusted wp (base year)]]</f>
        <v>3611.2679528841663</v>
      </c>
      <c r="N5273" s="115">
        <v>6118.8837943628578</v>
      </c>
      <c r="O5273" s="43">
        <f>gp_need_index[[#This Row],[Combined weighted population (base year)]]/gp_need_index[[#This Row],[Registered population (base year)]]</f>
        <v>1.1083595811549676</v>
      </c>
      <c r="P5273" s="77">
        <v>5574.090344349871</v>
      </c>
      <c r="Q5273" s="4">
        <v>2569.4080385669108</v>
      </c>
      <c r="R5273" s="46">
        <v>6234.7024998844927</v>
      </c>
      <c r="S5273" s="110">
        <v>6124.246573255532</v>
      </c>
      <c r="T5273" s="46">
        <v>6143.1633766909963</v>
      </c>
      <c r="U5273" s="110">
        <f>$L$1*gp_need_index[[#This Row],[Normalised weighted population 2025/26]]</f>
        <v>2532.8254456490754</v>
      </c>
      <c r="V5273" s="4">
        <f>$M$1*gp_need_index[[#This Row],[Normalised travel time adjusted wp 2025/26]]</f>
        <v>3647.5253702984351</v>
      </c>
      <c r="W5273" s="115">
        <v>6180.3508159475105</v>
      </c>
      <c r="X5273" s="43">
        <f>gp_need_index[[#This Row],[Combined weighted population 2025/26]]/gp_need_index[[#This Row],[Registered population 2025/26]]</f>
        <v>1.1087640196237885</v>
      </c>
    </row>
    <row r="5274" spans="1:24" ht="13">
      <c r="A5274" s="8" t="s">
        <v>5765</v>
      </c>
      <c r="B5274" s="3" t="s">
        <v>7809</v>
      </c>
      <c r="C5274" s="74" t="s">
        <v>6395</v>
      </c>
      <c r="D5274" s="74" t="s">
        <v>6802</v>
      </c>
      <c r="E5274" s="74" t="s">
        <v>6614</v>
      </c>
      <c r="F5274" s="41">
        <v>0.98228368929696208</v>
      </c>
      <c r="G5274" s="110">
        <v>3903.8333333333335</v>
      </c>
      <c r="H5274" s="4">
        <v>1079.1419171757493</v>
      </c>
      <c r="I5274" s="46">
        <v>2645.0514583072418</v>
      </c>
      <c r="J5274" s="110">
        <v>2598.1909048463472</v>
      </c>
      <c r="K5274" s="46">
        <v>2606.2501914259419</v>
      </c>
      <c r="L5274" s="110">
        <f>$L$1*gp_need_index[[#This Row],[Normalised weighted population (base year)]]</f>
        <v>1074.542632752067</v>
      </c>
      <c r="M5274" s="4">
        <f>$M$1*gp_need_index[[#This Row],[Normalised travel time adjusted wp (base year)]]</f>
        <v>1547.4704336598422</v>
      </c>
      <c r="N5274" s="115">
        <v>2622.0130664119092</v>
      </c>
      <c r="O5274" s="43">
        <f>gp_need_index[[#This Row],[Combined weighted population (base year)]]/gp_need_index[[#This Row],[Registered population (base year)]]</f>
        <v>0.67165087300821646</v>
      </c>
      <c r="P5274" s="77">
        <v>3934.9318269303312</v>
      </c>
      <c r="Q5274" s="4">
        <v>1096.3160513068399</v>
      </c>
      <c r="R5274" s="46">
        <v>2660.225360530354</v>
      </c>
      <c r="S5274" s="110">
        <v>2613.0959815030974</v>
      </c>
      <c r="T5274" s="46">
        <v>2621.1674107717954</v>
      </c>
      <c r="U5274" s="110">
        <f>$L$1*gp_need_index[[#This Row],[Normalised weighted population 2025/26]]</f>
        <v>1080.7069759041585</v>
      </c>
      <c r="V5274" s="4">
        <f>$M$1*gp_need_index[[#This Row],[Normalised travel time adjusted wp 2025/26]]</f>
        <v>1556.3275863484323</v>
      </c>
      <c r="W5274" s="115">
        <v>2637.0345622525911</v>
      </c>
      <c r="X5274" s="43">
        <f>gp_need_index[[#This Row],[Combined weighted population 2025/26]]/gp_need_index[[#This Row],[Registered population 2025/26]]</f>
        <v>0.67016016496269537</v>
      </c>
    </row>
    <row r="5275" spans="1:24" ht="13">
      <c r="A5275" s="8" t="s">
        <v>5409</v>
      </c>
      <c r="B5275" s="3" t="s">
        <v>7808</v>
      </c>
      <c r="C5275" s="74" t="s">
        <v>6395</v>
      </c>
      <c r="D5275" s="74" t="s">
        <v>6802</v>
      </c>
      <c r="E5275" s="74" t="s">
        <v>6494</v>
      </c>
      <c r="F5275" s="41">
        <v>0.98228368929696208</v>
      </c>
      <c r="G5275" s="110">
        <v>9210.0833333333321</v>
      </c>
      <c r="H5275" s="4">
        <v>2754.9797873387261</v>
      </c>
      <c r="I5275" s="46">
        <v>6752.6459570567295</v>
      </c>
      <c r="J5275" s="110">
        <v>6633.0139832138993</v>
      </c>
      <c r="K5275" s="46">
        <v>6653.5888226059806</v>
      </c>
      <c r="L5275" s="110">
        <f>$L$1*gp_need_index[[#This Row],[Normalised weighted population (base year)]]</f>
        <v>2743.2381105288509</v>
      </c>
      <c r="M5275" s="4">
        <f>$M$1*gp_need_index[[#This Row],[Normalised travel time adjusted wp (base year)]]</f>
        <v>3950.5923163420621</v>
      </c>
      <c r="N5275" s="115">
        <v>6693.8304268709126</v>
      </c>
      <c r="O5275" s="43">
        <f>gp_need_index[[#This Row],[Combined weighted population (base year)]]/gp_need_index[[#This Row],[Registered population (base year)]]</f>
        <v>0.72679368737571104</v>
      </c>
      <c r="P5275" s="77">
        <v>9287.6565816875227</v>
      </c>
      <c r="Q5275" s="4">
        <v>2808.4872983427031</v>
      </c>
      <c r="R5275" s="46">
        <v>6814.8314775403896</v>
      </c>
      <c r="S5275" s="110">
        <v>6694.0978056954409</v>
      </c>
      <c r="T5275" s="46">
        <v>6714.7747870764833</v>
      </c>
      <c r="U5275" s="110">
        <f>$L$1*gp_need_index[[#This Row],[Normalised weighted population 2025/26]]</f>
        <v>2768.5007543574643</v>
      </c>
      <c r="V5275" s="4">
        <f>$M$1*gp_need_index[[#This Row],[Normalised travel time adjusted wp 2025/26]]</f>
        <v>3986.9217030158952</v>
      </c>
      <c r="W5275" s="115">
        <v>6755.4224573733591</v>
      </c>
      <c r="X5275" s="43">
        <f>gp_need_index[[#This Row],[Combined weighted population 2025/26]]/gp_need_index[[#This Row],[Registered population 2025/26]]</f>
        <v>0.72735489280396404</v>
      </c>
    </row>
    <row r="5276" spans="1:24" ht="13">
      <c r="A5276" s="8" t="s">
        <v>5383</v>
      </c>
      <c r="B5276" s="3" t="s">
        <v>7807</v>
      </c>
      <c r="C5276" s="74" t="s">
        <v>6395</v>
      </c>
      <c r="D5276" s="74" t="s">
        <v>6802</v>
      </c>
      <c r="E5276" s="74" t="s">
        <v>6496</v>
      </c>
      <c r="F5276" s="41">
        <v>0.98228368929696208</v>
      </c>
      <c r="G5276" s="110">
        <v>8557</v>
      </c>
      <c r="H5276" s="4">
        <v>4189.7608879921272</v>
      </c>
      <c r="I5276" s="46">
        <v>10269.393645411868</v>
      </c>
      <c r="J5276" s="110">
        <v>10087.457876857949</v>
      </c>
      <c r="K5276" s="46">
        <v>10118.748000203983</v>
      </c>
      <c r="L5276" s="110">
        <f>$L$1*gp_need_index[[#This Row],[Normalised weighted population (base year)]]</f>
        <v>4171.9041986314478</v>
      </c>
      <c r="M5276" s="4">
        <f>$M$1*gp_need_index[[#This Row],[Normalised travel time adjusted wp (base year)]]</f>
        <v>6008.0430526139153</v>
      </c>
      <c r="N5276" s="115">
        <v>10179.947251245363</v>
      </c>
      <c r="O5276" s="43">
        <f>gp_need_index[[#This Row],[Combined weighted population (base year)]]/gp_need_index[[#This Row],[Registered population (base year)]]</f>
        <v>1.1896631122175252</v>
      </c>
      <c r="P5276" s="77">
        <v>8637.3295150981394</v>
      </c>
      <c r="Q5276" s="4">
        <v>4277.5944234741073</v>
      </c>
      <c r="R5276" s="46">
        <v>10379.639296373078</v>
      </c>
      <c r="S5276" s="110">
        <v>10195.75038161307</v>
      </c>
      <c r="T5276" s="46">
        <v>10227.243399331903</v>
      </c>
      <c r="U5276" s="110">
        <f>$L$1*gp_need_index[[#This Row],[Normalised weighted population 2025/26]]</f>
        <v>4216.6910974500961</v>
      </c>
      <c r="V5276" s="4">
        <f>$M$1*gp_need_index[[#This Row],[Normalised travel time adjusted wp 2025/26]]</f>
        <v>6072.4625864295549</v>
      </c>
      <c r="W5276" s="115">
        <v>10289.153683879651</v>
      </c>
      <c r="X5276" s="43">
        <f>gp_need_index[[#This Row],[Combined weighted population 2025/26]]/gp_need_index[[#This Row],[Registered population 2025/26]]</f>
        <v>1.1912424628346188</v>
      </c>
    </row>
    <row r="5277" spans="1:24" ht="13">
      <c r="A5277" s="8" t="s">
        <v>5389</v>
      </c>
      <c r="B5277" s="3" t="s">
        <v>7806</v>
      </c>
      <c r="C5277" s="74" t="s">
        <v>6395</v>
      </c>
      <c r="D5277" s="74" t="s">
        <v>6802</v>
      </c>
      <c r="E5277" s="74" t="s">
        <v>6496</v>
      </c>
      <c r="F5277" s="41">
        <v>0.98228368929696208</v>
      </c>
      <c r="G5277" s="110">
        <v>4439.75</v>
      </c>
      <c r="H5277" s="4">
        <v>1724.103230766779</v>
      </c>
      <c r="I5277" s="46">
        <v>4225.8962349890789</v>
      </c>
      <c r="J5277" s="110">
        <v>4151.0289442912144</v>
      </c>
      <c r="K5277" s="46">
        <v>4163.9049542102066</v>
      </c>
      <c r="L5277" s="110">
        <f>$L$1*gp_need_index[[#This Row],[Normalised weighted population (base year)]]</f>
        <v>1716.7551322378674</v>
      </c>
      <c r="M5277" s="4">
        <f>$M$1*gp_need_index[[#This Row],[Normalised travel time adjusted wp (base year)]]</f>
        <v>2472.3335566201454</v>
      </c>
      <c r="N5277" s="115">
        <v>4189.0886888580126</v>
      </c>
      <c r="O5277" s="43">
        <f>gp_need_index[[#This Row],[Combined weighted population (base year)]]/gp_need_index[[#This Row],[Registered population (base year)]]</f>
        <v>0.94354157077718626</v>
      </c>
      <c r="P5277" s="77">
        <v>4476.6381864187915</v>
      </c>
      <c r="Q5277" s="4">
        <v>1756.8354948116739</v>
      </c>
      <c r="R5277" s="46">
        <v>4262.9845034256959</v>
      </c>
      <c r="S5277" s="110">
        <v>4187.4601454407702</v>
      </c>
      <c r="T5277" s="46">
        <v>4200.3945300246742</v>
      </c>
      <c r="U5277" s="110">
        <f>$L$1*gp_need_index[[#This Row],[Normalised weighted population 2025/26]]</f>
        <v>1731.8221077724768</v>
      </c>
      <c r="V5277" s="4">
        <f>$M$1*gp_need_index[[#This Row],[Normalised travel time adjusted wp 2025/26]]</f>
        <v>2493.9993736224583</v>
      </c>
      <c r="W5277" s="115">
        <v>4225.8214813949353</v>
      </c>
      <c r="X5277" s="43">
        <f>gp_need_index[[#This Row],[Combined weighted population 2025/26]]/gp_need_index[[#This Row],[Registered population 2025/26]]</f>
        <v>0.94397208472536753</v>
      </c>
    </row>
    <row r="5278" spans="1:24" ht="13">
      <c r="A5278" s="8" t="s">
        <v>5418</v>
      </c>
      <c r="B5278" s="3" t="s">
        <v>7805</v>
      </c>
      <c r="C5278" s="74" t="s">
        <v>6395</v>
      </c>
      <c r="D5278" s="74" t="s">
        <v>6802</v>
      </c>
      <c r="E5278" s="74" t="s">
        <v>6494</v>
      </c>
      <c r="F5278" s="41">
        <v>0.98228368929696208</v>
      </c>
      <c r="G5278" s="110">
        <v>12579.583333333334</v>
      </c>
      <c r="H5278" s="4">
        <v>3202.7113872935442</v>
      </c>
      <c r="I5278" s="46">
        <v>7850.0670677945263</v>
      </c>
      <c r="J5278" s="110">
        <v>7710.9928405817927</v>
      </c>
      <c r="K5278" s="46">
        <v>7734.9114452538097</v>
      </c>
      <c r="L5278" s="110">
        <f>$L$1*gp_need_index[[#This Row],[Normalised weighted population (base year)]]</f>
        <v>3189.0614860500823</v>
      </c>
      <c r="M5278" s="4">
        <f>$M$1*gp_need_index[[#This Row],[Normalised travel time adjusted wp (base year)]]</f>
        <v>4592.631516300652</v>
      </c>
      <c r="N5278" s="115">
        <v>7781.6930023507339</v>
      </c>
      <c r="O5278" s="43">
        <f>gp_need_index[[#This Row],[Combined weighted population (base year)]]/gp_need_index[[#This Row],[Registered population (base year)]]</f>
        <v>0.61859703903950713</v>
      </c>
      <c r="P5278" s="77">
        <v>12681.986326663631</v>
      </c>
      <c r="Q5278" s="4">
        <v>3256.4810256825035</v>
      </c>
      <c r="R5278" s="46">
        <v>7901.8941666319533</v>
      </c>
      <c r="S5278" s="110">
        <v>7761.9017544333792</v>
      </c>
      <c r="T5278" s="46">
        <v>7785.8770088614438</v>
      </c>
      <c r="U5278" s="110">
        <f>$L$1*gp_need_index[[#This Row],[Normalised weighted population 2025/26]]</f>
        <v>3210.1160583752312</v>
      </c>
      <c r="V5278" s="4">
        <f>$M$1*gp_need_index[[#This Row],[Normalised travel time adjusted wp 2025/26]]</f>
        <v>4622.892503168714</v>
      </c>
      <c r="W5278" s="115">
        <v>7833.0085615439457</v>
      </c>
      <c r="X5278" s="43">
        <f>gp_need_index[[#This Row],[Combined weighted population 2025/26]]/gp_need_index[[#This Row],[Registered population 2025/26]]</f>
        <v>0.61764839984689124</v>
      </c>
    </row>
    <row r="5279" spans="1:24" ht="13">
      <c r="A5279" s="8" t="s">
        <v>5843</v>
      </c>
      <c r="B5279" s="3" t="s">
        <v>7804</v>
      </c>
      <c r="C5279" s="74" t="s">
        <v>6395</v>
      </c>
      <c r="D5279" s="74" t="s">
        <v>6802</v>
      </c>
      <c r="E5279" s="74" t="s">
        <v>6473</v>
      </c>
      <c r="F5279" s="41">
        <v>0.98228368929696208</v>
      </c>
      <c r="G5279" s="110">
        <v>5891</v>
      </c>
      <c r="H5279" s="4">
        <v>1966.0832043273201</v>
      </c>
      <c r="I5279" s="46">
        <v>4819.0058823490363</v>
      </c>
      <c r="J5279" s="110">
        <v>4733.6308768575736</v>
      </c>
      <c r="K5279" s="46">
        <v>4748.3140503408822</v>
      </c>
      <c r="L5279" s="110">
        <f>$L$1*gp_need_index[[#This Row],[Normalised weighted population (base year)]]</f>
        <v>1957.7037912831195</v>
      </c>
      <c r="M5279" s="4">
        <f>$M$1*gp_need_index[[#This Row],[Normalised travel time adjusted wp (base year)]]</f>
        <v>2819.3285613204798</v>
      </c>
      <c r="N5279" s="115">
        <v>4777.0323526035991</v>
      </c>
      <c r="O5279" s="43">
        <f>gp_need_index[[#This Row],[Combined weighted population (base year)]]/gp_need_index[[#This Row],[Registered population (base year)]]</f>
        <v>0.81090347183900846</v>
      </c>
      <c r="P5279" s="77">
        <v>5940.8432065810484</v>
      </c>
      <c r="Q5279" s="4">
        <v>2004.31356493965</v>
      </c>
      <c r="R5279" s="46">
        <v>4863.4933051939288</v>
      </c>
      <c r="S5279" s="110">
        <v>4777.3301466969688</v>
      </c>
      <c r="T5279" s="46">
        <v>4792.0865439534145</v>
      </c>
      <c r="U5279" s="110">
        <f>$L$1*gp_need_index[[#This Row],[Normalised weighted population 2025/26]]</f>
        <v>1975.7766466591349</v>
      </c>
      <c r="V5279" s="4">
        <f>$M$1*gp_need_index[[#This Row],[Normalised travel time adjusted wp 2025/26]]</f>
        <v>2845.3186369838982</v>
      </c>
      <c r="W5279" s="115">
        <v>4821.0952836430333</v>
      </c>
      <c r="X5279" s="43">
        <f>gp_need_index[[#This Row],[Combined weighted population 2025/26]]/gp_need_index[[#This Row],[Registered population 2025/26]]</f>
        <v>0.81151700457308829</v>
      </c>
    </row>
    <row r="5280" spans="1:24" ht="13">
      <c r="A5280" s="8" t="s">
        <v>5420</v>
      </c>
      <c r="B5280" s="3" t="s">
        <v>7803</v>
      </c>
      <c r="C5280" s="74" t="s">
        <v>6395</v>
      </c>
      <c r="D5280" s="74" t="s">
        <v>6802</v>
      </c>
      <c r="E5280" s="74" t="s">
        <v>6494</v>
      </c>
      <c r="F5280" s="41">
        <v>0.98228368929696208</v>
      </c>
      <c r="G5280" s="110">
        <v>3051.3333333333335</v>
      </c>
      <c r="H5280" s="4">
        <v>771.8877450558482</v>
      </c>
      <c r="I5280" s="46">
        <v>1891.9502367703419</v>
      </c>
      <c r="J5280" s="110">
        <v>1858.4318585410324</v>
      </c>
      <c r="K5280" s="46">
        <v>1864.1964984328483</v>
      </c>
      <c r="L5280" s="110">
        <f>$L$1*gp_need_index[[#This Row],[Normalised weighted population (base year)]]</f>
        <v>768.59797266709904</v>
      </c>
      <c r="M5280" s="4">
        <f>$M$1*gp_need_index[[#This Row],[Normalised travel time adjusted wp (base year)]]</f>
        <v>1106.873382051898</v>
      </c>
      <c r="N5280" s="115">
        <v>1875.4713547189972</v>
      </c>
      <c r="O5280" s="43">
        <f>gp_need_index[[#This Row],[Combined weighted population (base year)]]/gp_need_index[[#This Row],[Registered population (base year)]]</f>
        <v>0.61463994583318671</v>
      </c>
      <c r="P5280" s="77">
        <v>3077.2970886079142</v>
      </c>
      <c r="Q5280" s="4">
        <v>785.24409641420402</v>
      </c>
      <c r="R5280" s="46">
        <v>1905.4051584830383</v>
      </c>
      <c r="S5280" s="110">
        <v>1871.6484086801815</v>
      </c>
      <c r="T5280" s="46">
        <v>1877.4296267653447</v>
      </c>
      <c r="U5280" s="110">
        <f>$L$1*gp_need_index[[#This Row],[Normalised weighted population 2025/26]]</f>
        <v>774.06398617516379</v>
      </c>
      <c r="V5280" s="4">
        <f>$M$1*gp_need_index[[#This Row],[Normalised travel time adjusted wp 2025/26]]</f>
        <v>1114.7305996385796</v>
      </c>
      <c r="W5280" s="115">
        <v>1888.7945858137434</v>
      </c>
      <c r="X5280" s="43">
        <f>gp_need_index[[#This Row],[Combined weighted population 2025/26]]/gp_need_index[[#This Row],[Registered population 2025/26]]</f>
        <v>0.61378363265802938</v>
      </c>
    </row>
    <row r="5281" spans="1:24" ht="13">
      <c r="A5281" s="8" t="s">
        <v>5627</v>
      </c>
      <c r="B5281" s="3" t="s">
        <v>7802</v>
      </c>
      <c r="C5281" s="74" t="s">
        <v>6395</v>
      </c>
      <c r="D5281" s="74" t="s">
        <v>6802</v>
      </c>
      <c r="E5281" s="74" t="s">
        <v>6473</v>
      </c>
      <c r="F5281" s="41">
        <v>0.98228368929696208</v>
      </c>
      <c r="G5281" s="110">
        <v>4591.083333333333</v>
      </c>
      <c r="H5281" s="4">
        <v>1354.9753148979048</v>
      </c>
      <c r="I5281" s="46">
        <v>3321.1381891463766</v>
      </c>
      <c r="J5281" s="110">
        <v>3262.2998730997347</v>
      </c>
      <c r="K5281" s="46">
        <v>3272.4191486067211</v>
      </c>
      <c r="L5281" s="110">
        <f>$L$1*gp_need_index[[#This Row],[Normalised weighted population (base year)]]</f>
        <v>1349.2004332432346</v>
      </c>
      <c r="M5281" s="4">
        <f>$M$1*gp_need_index[[#This Row],[Normalised travel time adjusted wp (base year)]]</f>
        <v>1943.0106501941757</v>
      </c>
      <c r="N5281" s="115">
        <v>3292.2110834374103</v>
      </c>
      <c r="O5281" s="43">
        <f>gp_need_index[[#This Row],[Combined weighted population (base year)]]/gp_need_index[[#This Row],[Registered population (base year)]]</f>
        <v>0.71708806928736724</v>
      </c>
      <c r="P5281" s="77">
        <v>4628.4328993109521</v>
      </c>
      <c r="Q5281" s="4">
        <v>1379.9707611594376</v>
      </c>
      <c r="R5281" s="46">
        <v>3348.5172558139016</v>
      </c>
      <c r="S5281" s="110">
        <v>3289.1938837154185</v>
      </c>
      <c r="T5281" s="46">
        <v>3299.3536696442047</v>
      </c>
      <c r="U5281" s="110">
        <f>$L$1*gp_need_index[[#This Row],[Normalised weighted population 2025/26]]</f>
        <v>1360.3230805122766</v>
      </c>
      <c r="V5281" s="4">
        <f>$M$1*gp_need_index[[#This Row],[Normalised travel time adjusted wp 2025/26]]</f>
        <v>1959.0031190244572</v>
      </c>
      <c r="W5281" s="115">
        <v>3319.3261995367338</v>
      </c>
      <c r="X5281" s="43">
        <f>gp_need_index[[#This Row],[Combined weighted population 2025/26]]/gp_need_index[[#This Row],[Registered population 2025/26]]</f>
        <v>0.7171598404356021</v>
      </c>
    </row>
    <row r="5282" spans="1:24" ht="13">
      <c r="A5282" s="8" t="s">
        <v>5411</v>
      </c>
      <c r="B5282" s="3" t="s">
        <v>7801</v>
      </c>
      <c r="C5282" s="74" t="s">
        <v>6395</v>
      </c>
      <c r="D5282" s="74" t="s">
        <v>6802</v>
      </c>
      <c r="E5282" s="74" t="s">
        <v>6494</v>
      </c>
      <c r="F5282" s="41">
        <v>0.98228368929696208</v>
      </c>
      <c r="G5282" s="110">
        <v>2436.0833333333335</v>
      </c>
      <c r="H5282" s="4">
        <v>874.7922851181886</v>
      </c>
      <c r="I5282" s="46">
        <v>2144.1763799922451</v>
      </c>
      <c r="J5282" s="110">
        <v>2106.1894850421872</v>
      </c>
      <c r="K5282" s="46">
        <v>2112.7226403308237</v>
      </c>
      <c r="L5282" s="110">
        <f>$L$1*gp_need_index[[#This Row],[Normalised weighted population (base year)]]</f>
        <v>871.06393533688163</v>
      </c>
      <c r="M5282" s="4">
        <f>$M$1*gp_need_index[[#This Row],[Normalised travel time adjusted wp (base year)]]</f>
        <v>1254.4366734979317</v>
      </c>
      <c r="N5282" s="115">
        <v>2125.5006088348132</v>
      </c>
      <c r="O5282" s="43">
        <f>gp_need_index[[#This Row],[Combined weighted population (base year)]]/gp_need_index[[#This Row],[Registered population (base year)]]</f>
        <v>0.87250734806614982</v>
      </c>
      <c r="P5282" s="77">
        <v>2456.8218447830122</v>
      </c>
      <c r="Q5282" s="4">
        <v>890.56776051251597</v>
      </c>
      <c r="R5282" s="46">
        <v>2160.9744187928932</v>
      </c>
      <c r="S5282" s="110">
        <v>2122.6899245682416</v>
      </c>
      <c r="T5282" s="46">
        <v>2129.2465691411189</v>
      </c>
      <c r="U5282" s="110">
        <f>$L$1*gp_need_index[[#This Row],[Normalised weighted population 2025/26]]</f>
        <v>877.88807812670518</v>
      </c>
      <c r="V5282" s="4">
        <f>$M$1*gp_need_index[[#This Row],[Normalised travel time adjusted wp 2025/26]]</f>
        <v>1264.2478157151882</v>
      </c>
      <c r="W5282" s="115">
        <v>2142.1358938418934</v>
      </c>
      <c r="X5282" s="43">
        <f>gp_need_index[[#This Row],[Combined weighted population 2025/26]]/gp_need_index[[#This Row],[Registered population 2025/26]]</f>
        <v>0.8719134024270645</v>
      </c>
    </row>
    <row r="5283" spans="1:24" ht="13">
      <c r="A5283" s="8" t="s">
        <v>5772</v>
      </c>
      <c r="B5283" s="3" t="s">
        <v>7800</v>
      </c>
      <c r="C5283" s="74" t="s">
        <v>6395</v>
      </c>
      <c r="D5283" s="74" t="s">
        <v>6802</v>
      </c>
      <c r="E5283" s="74" t="s">
        <v>6614</v>
      </c>
      <c r="F5283" s="41">
        <v>0.98228368929696208</v>
      </c>
      <c r="G5283" s="110">
        <v>3342</v>
      </c>
      <c r="H5283" s="4">
        <v>984.30900977011049</v>
      </c>
      <c r="I5283" s="46">
        <v>2412.6094448552249</v>
      </c>
      <c r="J5283" s="110">
        <v>2369.8669063250859</v>
      </c>
      <c r="K5283" s="46">
        <v>2377.217958365929</v>
      </c>
      <c r="L5283" s="110">
        <f>$L$1*gp_need_index[[#This Row],[Normalised weighted population (base year)]]</f>
        <v>980.11390157843368</v>
      </c>
      <c r="M5283" s="4">
        <f>$M$1*gp_need_index[[#This Row],[Normalised travel time adjusted wp (base year)]]</f>
        <v>1411.4817207644205</v>
      </c>
      <c r="N5283" s="115">
        <v>2391.5956223428543</v>
      </c>
      <c r="O5283" s="43">
        <f>gp_need_index[[#This Row],[Combined weighted population (base year)]]/gp_need_index[[#This Row],[Registered population (base year)]]</f>
        <v>0.71561807969564761</v>
      </c>
      <c r="P5283" s="77">
        <v>3368.8508702924137</v>
      </c>
      <c r="Q5283" s="4">
        <v>1001.3255558453188</v>
      </c>
      <c r="R5283" s="46">
        <v>2429.7296702274884</v>
      </c>
      <c r="S5283" s="110">
        <v>2386.6838244653486</v>
      </c>
      <c r="T5283" s="46">
        <v>2394.0559033374138</v>
      </c>
      <c r="U5283" s="110">
        <f>$L$1*gp_need_index[[#This Row],[Normalised weighted population 2025/26]]</f>
        <v>987.06893150310441</v>
      </c>
      <c r="V5283" s="4">
        <f>$M$1*gp_need_index[[#This Row],[Normalised travel time adjusted wp 2025/26]]</f>
        <v>1421.4793112078414</v>
      </c>
      <c r="W5283" s="115">
        <v>2408.5482427109459</v>
      </c>
      <c r="X5283" s="43">
        <f>gp_need_index[[#This Row],[Combined weighted population 2025/26]]/gp_need_index[[#This Row],[Registered population 2025/26]]</f>
        <v>0.71494653086317406</v>
      </c>
    </row>
    <row r="5284" spans="1:24" ht="13">
      <c r="A5284" s="8" t="s">
        <v>5401</v>
      </c>
      <c r="B5284" s="3" t="s">
        <v>7799</v>
      </c>
      <c r="C5284" s="74" t="s">
        <v>6395</v>
      </c>
      <c r="D5284" s="74" t="s">
        <v>6802</v>
      </c>
      <c r="E5284" s="74" t="s">
        <v>6496</v>
      </c>
      <c r="F5284" s="41">
        <v>0.98228368929696208</v>
      </c>
      <c r="G5284" s="110">
        <v>394.58333333333331</v>
      </c>
      <c r="H5284" s="4">
        <v>48.720512914929124</v>
      </c>
      <c r="I5284" s="46">
        <v>119.41734602653059</v>
      </c>
      <c r="J5284" s="110">
        <v>117.30171122099239</v>
      </c>
      <c r="K5284" s="46">
        <v>117.66556751240017</v>
      </c>
      <c r="L5284" s="110">
        <f>$L$1*gp_need_index[[#This Row],[Normalised weighted population (base year)]]</f>
        <v>48.512866920832359</v>
      </c>
      <c r="M5284" s="4">
        <f>$M$1*gp_need_index[[#This Row],[Normalised travel time adjusted wp (base year)]]</f>
        <v>69.864354306530643</v>
      </c>
      <c r="N5284" s="115">
        <v>118.37722122736301</v>
      </c>
      <c r="O5284" s="43">
        <f>gp_need_index[[#This Row],[Combined weighted population (base year)]]/gp_need_index[[#This Row],[Registered population (base year)]]</f>
        <v>0.30000562929849128</v>
      </c>
      <c r="P5284" s="77">
        <v>397.66993405113601</v>
      </c>
      <c r="Q5284" s="4">
        <v>49.177259911807688</v>
      </c>
      <c r="R5284" s="46">
        <v>119.32926989697842</v>
      </c>
      <c r="S5284" s="110">
        <v>117.21519547551688</v>
      </c>
      <c r="T5284" s="46">
        <v>117.57725418525973</v>
      </c>
      <c r="U5284" s="110">
        <f>$L$1*gp_need_index[[#This Row],[Normalised weighted population 2025/26]]</f>
        <v>48.477086310275851</v>
      </c>
      <c r="V5284" s="4">
        <f>$M$1*gp_need_index[[#This Row],[Normalised travel time adjusted wp 2025/26]]</f>
        <v>69.811917950613037</v>
      </c>
      <c r="W5284" s="115">
        <v>118.28900426088889</v>
      </c>
      <c r="X5284" s="43">
        <f>gp_need_index[[#This Row],[Combined weighted population 2025/26]]/gp_need_index[[#This Row],[Registered population 2025/26]]</f>
        <v>0.29745523644661104</v>
      </c>
    </row>
    <row r="5285" spans="1:24" ht="13">
      <c r="A5285" s="8" t="s">
        <v>432</v>
      </c>
      <c r="B5285" s="3" t="s">
        <v>7798</v>
      </c>
      <c r="C5285" s="74" t="s">
        <v>6395</v>
      </c>
      <c r="D5285" s="74" t="s">
        <v>6802</v>
      </c>
      <c r="E5285" s="74" t="s">
        <v>6600</v>
      </c>
      <c r="F5285" s="41">
        <v>0.98228368929696208</v>
      </c>
      <c r="G5285" s="110">
        <v>6184.4166666666661</v>
      </c>
      <c r="H5285" s="4">
        <v>3213.7463868202108</v>
      </c>
      <c r="I5285" s="46">
        <v>7877.1146146703059</v>
      </c>
      <c r="J5285" s="110">
        <v>7737.5612047133664</v>
      </c>
      <c r="K5285" s="46">
        <v>7761.5622213667702</v>
      </c>
      <c r="L5285" s="110">
        <f>$L$1*gp_need_index[[#This Row],[Normalised weighted population (base year)]]</f>
        <v>3200.0494545971992</v>
      </c>
      <c r="M5285" s="4">
        <f>$M$1*gp_need_index[[#This Row],[Normalised travel time adjusted wp (base year)]]</f>
        <v>4608.4555105605168</v>
      </c>
      <c r="N5285" s="115">
        <v>7808.5049651577156</v>
      </c>
      <c r="O5285" s="43">
        <f>gp_need_index[[#This Row],[Combined weighted population (base year)]]/gp_need_index[[#This Row],[Registered population (base year)]]</f>
        <v>1.262609779713697</v>
      </c>
      <c r="P5285" s="77">
        <v>6238.8198831368445</v>
      </c>
      <c r="Q5285" s="4">
        <v>3270.0986757239034</v>
      </c>
      <c r="R5285" s="46">
        <v>7934.937574094406</v>
      </c>
      <c r="S5285" s="110">
        <v>7794.3597546225392</v>
      </c>
      <c r="T5285" s="46">
        <v>7818.4352665438546</v>
      </c>
      <c r="U5285" s="110">
        <f>$L$1*gp_need_index[[#This Row],[Normalised weighted population 2025/26]]</f>
        <v>3223.5398237005857</v>
      </c>
      <c r="V5285" s="4">
        <f>$M$1*gp_need_index[[#This Row],[Normalised travel time adjusted wp 2025/26]]</f>
        <v>4642.224085877373</v>
      </c>
      <c r="W5285" s="115">
        <v>7865.7639095779587</v>
      </c>
      <c r="X5285" s="43">
        <f>gp_need_index[[#This Row],[Combined weighted population 2025/26]]/gp_need_index[[#This Row],[Registered population 2025/26]]</f>
        <v>1.2607775279486184</v>
      </c>
    </row>
    <row r="5286" spans="1:24" ht="13">
      <c r="A5286" s="8" t="s">
        <v>460</v>
      </c>
      <c r="B5286" s="3" t="s">
        <v>7797</v>
      </c>
      <c r="C5286" s="74" t="s">
        <v>6395</v>
      </c>
      <c r="D5286" s="74" t="s">
        <v>6802</v>
      </c>
      <c r="E5286" s="74" t="s">
        <v>6600</v>
      </c>
      <c r="F5286" s="41">
        <v>0.98228368929696208</v>
      </c>
      <c r="G5286" s="110">
        <v>5043.75</v>
      </c>
      <c r="H5286" s="4">
        <v>2439.6796891366071</v>
      </c>
      <c r="I5286" s="46">
        <v>5979.8236143415334</v>
      </c>
      <c r="J5286" s="110">
        <v>5873.8832012404955</v>
      </c>
      <c r="K5286" s="46">
        <v>5892.1033050694959</v>
      </c>
      <c r="L5286" s="110">
        <f>$L$1*gp_need_index[[#This Row],[Normalised weighted population (base year)]]</f>
        <v>2429.2818159612361</v>
      </c>
      <c r="M5286" s="4">
        <f>$M$1*gp_need_index[[#This Row],[Normalised travel time adjusted wp (base year)]]</f>
        <v>3498.4575489569115</v>
      </c>
      <c r="N5286" s="115">
        <v>5927.7393649181477</v>
      </c>
      <c r="O5286" s="43">
        <f>gp_need_index[[#This Row],[Combined weighted population (base year)]]/gp_need_index[[#This Row],[Registered population (base year)]]</f>
        <v>1.1752643102687776</v>
      </c>
      <c r="P5286" s="77">
        <v>5083.9192128180439</v>
      </c>
      <c r="Q5286" s="4">
        <v>2482.5469919787502</v>
      </c>
      <c r="R5286" s="46">
        <v>6023.933024512321</v>
      </c>
      <c r="S5286" s="110">
        <v>5917.2111553957702</v>
      </c>
      <c r="T5286" s="46">
        <v>5935.4884600362429</v>
      </c>
      <c r="U5286" s="110">
        <f>$L$1*gp_need_index[[#This Row],[Normalised weighted population 2025/26]]</f>
        <v>2447.2011050492424</v>
      </c>
      <c r="V5286" s="4">
        <f>$M$1*gp_need_index[[#This Row],[Normalised travel time adjusted wp 2025/26]]</f>
        <v>3524.2176409049753</v>
      </c>
      <c r="W5286" s="115">
        <v>5971.4187459542172</v>
      </c>
      <c r="X5286" s="43">
        <f>gp_need_index[[#This Row],[Combined weighted population 2025/26]]/gp_need_index[[#This Row],[Registered population 2025/26]]</f>
        <v>1.174569952035927</v>
      </c>
    </row>
    <row r="5287" spans="1:24" ht="13">
      <c r="A5287" s="8" t="s">
        <v>420</v>
      </c>
      <c r="B5287" s="3" t="s">
        <v>7796</v>
      </c>
      <c r="C5287" s="74" t="s">
        <v>6395</v>
      </c>
      <c r="D5287" s="74" t="s">
        <v>6802</v>
      </c>
      <c r="E5287" s="74" t="s">
        <v>6600</v>
      </c>
      <c r="F5287" s="41">
        <v>0.98228368929696208</v>
      </c>
      <c r="G5287" s="110">
        <v>4161.6666666666661</v>
      </c>
      <c r="H5287" s="4">
        <v>2535.6725407558847</v>
      </c>
      <c r="I5287" s="46">
        <v>6215.1087312677155</v>
      </c>
      <c r="J5287" s="110">
        <v>6104.9999339314127</v>
      </c>
      <c r="K5287" s="46">
        <v>6123.9369350363677</v>
      </c>
      <c r="L5287" s="110">
        <f>$L$1*gp_need_index[[#This Row],[Normalised weighted population (base year)]]</f>
        <v>2524.8655476860768</v>
      </c>
      <c r="M5287" s="4">
        <f>$M$1*gp_need_index[[#This Row],[Normalised travel time adjusted wp (base year)]]</f>
        <v>3636.1096013508095</v>
      </c>
      <c r="N5287" s="115">
        <v>6160.9751490368863</v>
      </c>
      <c r="O5287" s="43">
        <f>gp_need_index[[#This Row],[Combined weighted population (base year)]]/gp_need_index[[#This Row],[Registered population (base year)]]</f>
        <v>1.4804105284029365</v>
      </c>
      <c r="P5287" s="77">
        <v>4198.8846134971591</v>
      </c>
      <c r="Q5287" s="4">
        <v>2583.2377838948864</v>
      </c>
      <c r="R5287" s="46">
        <v>6268.2605593576727</v>
      </c>
      <c r="S5287" s="110">
        <v>6157.2101077204943</v>
      </c>
      <c r="T5287" s="46">
        <v>6176.2287301625174</v>
      </c>
      <c r="U5287" s="110">
        <f>$L$1*gp_need_index[[#This Row],[Normalised weighted population 2025/26]]</f>
        <v>2546.4582865010407</v>
      </c>
      <c r="V5287" s="4">
        <f>$M$1*gp_need_index[[#This Row],[Normalised travel time adjusted wp 2025/26]]</f>
        <v>3667.1580429574233</v>
      </c>
      <c r="W5287" s="115">
        <v>6213.616329458464</v>
      </c>
      <c r="X5287" s="43">
        <f>gp_need_index[[#This Row],[Combined weighted population 2025/26]]/gp_need_index[[#This Row],[Registered population 2025/26]]</f>
        <v>1.4798254539991464</v>
      </c>
    </row>
    <row r="5288" spans="1:24" ht="13">
      <c r="A5288" s="8" t="s">
        <v>426</v>
      </c>
      <c r="B5288" s="3" t="s">
        <v>7795</v>
      </c>
      <c r="C5288" s="74" t="s">
        <v>6395</v>
      </c>
      <c r="D5288" s="74" t="s">
        <v>6802</v>
      </c>
      <c r="E5288" s="74" t="s">
        <v>6600</v>
      </c>
      <c r="F5288" s="41">
        <v>0.98228368929696208</v>
      </c>
      <c r="G5288" s="110">
        <v>3262</v>
      </c>
      <c r="H5288" s="4">
        <v>1101.6995895124837</v>
      </c>
      <c r="I5288" s="46">
        <v>2700.3418729975083</v>
      </c>
      <c r="J5288" s="110">
        <v>2652.5017773710611</v>
      </c>
      <c r="K5288" s="46">
        <v>2660.7295299726284</v>
      </c>
      <c r="L5288" s="110">
        <f>$L$1*gp_need_index[[#This Row],[Normalised weighted population (base year)]]</f>
        <v>1097.0041646744949</v>
      </c>
      <c r="M5288" s="4">
        <f>$M$1*gp_need_index[[#This Row],[Normalised travel time adjusted wp (base year)]]</f>
        <v>1579.817737047556</v>
      </c>
      <c r="N5288" s="115">
        <v>2676.8219017220508</v>
      </c>
      <c r="O5288" s="43">
        <f>gp_need_index[[#This Row],[Combined weighted population (base year)]]/gp_need_index[[#This Row],[Registered population (base year)]]</f>
        <v>0.82060757256960482</v>
      </c>
      <c r="P5288" s="77">
        <v>3287.9590185679376</v>
      </c>
      <c r="Q5288" s="4">
        <v>1120.6275034955913</v>
      </c>
      <c r="R5288" s="46">
        <v>2719.2174199704623</v>
      </c>
      <c r="S5288" s="110">
        <v>2671.0429192891525</v>
      </c>
      <c r="T5288" s="46">
        <v>2679.2933372413845</v>
      </c>
      <c r="U5288" s="110">
        <f>$L$1*gp_need_index[[#This Row],[Normalised weighted population 2025/26]]</f>
        <v>1104.6722876802885</v>
      </c>
      <c r="V5288" s="4">
        <f>$M$1*gp_need_index[[#This Row],[Normalised travel time adjusted wp 2025/26]]</f>
        <v>1590.840064443086</v>
      </c>
      <c r="W5288" s="115">
        <v>2695.5123521233745</v>
      </c>
      <c r="X5288" s="43">
        <f>gp_need_index[[#This Row],[Combined weighted population 2025/26]]/gp_need_index[[#This Row],[Registered population 2025/26]]</f>
        <v>0.81981324490394603</v>
      </c>
    </row>
    <row r="5289" spans="1:24" ht="13">
      <c r="A5289" s="8" t="s">
        <v>408</v>
      </c>
      <c r="B5289" s="3" t="s">
        <v>7794</v>
      </c>
      <c r="C5289" s="74" t="s">
        <v>6395</v>
      </c>
      <c r="D5289" s="74" t="s">
        <v>6802</v>
      </c>
      <c r="E5289" s="74" t="s">
        <v>6600</v>
      </c>
      <c r="F5289" s="41">
        <v>0.98228368929696208</v>
      </c>
      <c r="G5289" s="110">
        <v>8633.75</v>
      </c>
      <c r="H5289" s="4">
        <v>3992.0620054738001</v>
      </c>
      <c r="I5289" s="46">
        <v>9784.8200140961926</v>
      </c>
      <c r="J5289" s="110">
        <v>9611.4691025531611</v>
      </c>
      <c r="K5289" s="46">
        <v>9641.2827639757725</v>
      </c>
      <c r="L5289" s="110">
        <f>$L$1*gp_need_index[[#This Row],[Normalised weighted population (base year)]]</f>
        <v>3975.0479053745275</v>
      </c>
      <c r="M5289" s="4">
        <f>$M$1*gp_need_index[[#This Row],[Normalised travel time adjusted wp (base year)]]</f>
        <v>5724.5463497285655</v>
      </c>
      <c r="N5289" s="115">
        <v>9699.594255103093</v>
      </c>
      <c r="O5289" s="43">
        <f>gp_need_index[[#This Row],[Combined weighted population (base year)]]/gp_need_index[[#This Row],[Registered population (base year)]]</f>
        <v>1.1234509054701716</v>
      </c>
      <c r="P5289" s="77">
        <v>8713.0089701915003</v>
      </c>
      <c r="Q5289" s="4">
        <v>4069.5260816454911</v>
      </c>
      <c r="R5289" s="46">
        <v>9874.7587201959941</v>
      </c>
      <c r="S5289" s="110">
        <v>9699.8144265914689</v>
      </c>
      <c r="T5289" s="46">
        <v>9729.7755786570324</v>
      </c>
      <c r="U5289" s="110">
        <f>$L$1*gp_need_index[[#This Row],[Normalised weighted population 2025/26]]</f>
        <v>4011.5851809482301</v>
      </c>
      <c r="V5289" s="4">
        <f>$M$1*gp_need_index[[#This Row],[Normalised travel time adjusted wp 2025/26]]</f>
        <v>5777.0892770196961</v>
      </c>
      <c r="W5289" s="115">
        <v>9788.6744579679253</v>
      </c>
      <c r="X5289" s="43">
        <f>gp_need_index[[#This Row],[Combined weighted population 2025/26]]/gp_need_index[[#This Row],[Registered population 2025/26]]</f>
        <v>1.1234551107954136</v>
      </c>
    </row>
    <row r="5290" spans="1:24" ht="13">
      <c r="A5290" s="8" t="s">
        <v>428</v>
      </c>
      <c r="B5290" s="3" t="s">
        <v>7793</v>
      </c>
      <c r="C5290" s="74" t="s">
        <v>6395</v>
      </c>
      <c r="D5290" s="74" t="s">
        <v>6802</v>
      </c>
      <c r="E5290" s="74" t="s">
        <v>6600</v>
      </c>
      <c r="F5290" s="41">
        <v>0.98228368929696208</v>
      </c>
      <c r="G5290" s="110">
        <v>11137.75</v>
      </c>
      <c r="H5290" s="4">
        <v>6176.9092516765304</v>
      </c>
      <c r="I5290" s="46">
        <v>15140.031689935411</v>
      </c>
      <c r="J5290" s="110">
        <v>14871.806184462675</v>
      </c>
      <c r="K5290" s="46">
        <v>14917.936800874735</v>
      </c>
      <c r="L5290" s="110">
        <f>$L$1*gp_need_index[[#This Row],[Normalised weighted population (base year)]]</f>
        <v>6150.5833699221776</v>
      </c>
      <c r="M5290" s="4">
        <f>$M$1*gp_need_index[[#This Row],[Normalised travel time adjusted wp (base year)]]</f>
        <v>8857.5786800918577</v>
      </c>
      <c r="N5290" s="115">
        <v>15008.162050014034</v>
      </c>
      <c r="O5290" s="43">
        <f>gp_need_index[[#This Row],[Combined weighted population (base year)]]/gp_need_index[[#This Row],[Registered population (base year)]]</f>
        <v>1.3475039437960121</v>
      </c>
      <c r="P5290" s="77">
        <v>11237.709212566424</v>
      </c>
      <c r="Q5290" s="4">
        <v>6288.763416389942</v>
      </c>
      <c r="R5290" s="46">
        <v>15259.767387984481</v>
      </c>
      <c r="S5290" s="110">
        <v>14989.420607682861</v>
      </c>
      <c r="T5290" s="46">
        <v>15035.720494510624</v>
      </c>
      <c r="U5290" s="110">
        <f>$L$1*gp_need_index[[#This Row],[Normalised weighted population 2025/26]]</f>
        <v>6199.2255662060988</v>
      </c>
      <c r="V5290" s="4">
        <f>$M$1*gp_need_index[[#This Row],[Normalised travel time adjusted wp 2025/26]]</f>
        <v>8927.5131722094629</v>
      </c>
      <c r="W5290" s="115">
        <v>15126.738738415563</v>
      </c>
      <c r="X5290" s="43">
        <f>gp_need_index[[#This Row],[Combined weighted population 2025/26]]/gp_need_index[[#This Row],[Registered population 2025/26]]</f>
        <v>1.3460695994429435</v>
      </c>
    </row>
    <row r="5291" spans="1:24" ht="13">
      <c r="A5291" s="8" t="s">
        <v>441</v>
      </c>
      <c r="B5291" s="3" t="s">
        <v>7792</v>
      </c>
      <c r="C5291" s="74" t="s">
        <v>6395</v>
      </c>
      <c r="D5291" s="74" t="s">
        <v>6802</v>
      </c>
      <c r="E5291" s="74" t="s">
        <v>6600</v>
      </c>
      <c r="F5291" s="41">
        <v>0.98228368929696208</v>
      </c>
      <c r="G5291" s="110">
        <v>6461.666666666667</v>
      </c>
      <c r="H5291" s="4">
        <v>3380.3176027080294</v>
      </c>
      <c r="I5291" s="46">
        <v>8285.3921826932055</v>
      </c>
      <c r="J5291" s="110">
        <v>8138.6056004880911</v>
      </c>
      <c r="K5291" s="46">
        <v>8163.8506103025275</v>
      </c>
      <c r="L5291" s="110">
        <f>$L$1*gp_need_index[[#This Row],[Normalised weighted population (base year)]]</f>
        <v>3365.9107468072571</v>
      </c>
      <c r="M5291" s="4">
        <f>$M$1*gp_need_index[[#This Row],[Normalised travel time adjusted wp (base year)]]</f>
        <v>4847.3156897293229</v>
      </c>
      <c r="N5291" s="115">
        <v>8213.2264365365809</v>
      </c>
      <c r="O5291" s="43">
        <f>gp_need_index[[#This Row],[Combined weighted population (base year)]]/gp_need_index[[#This Row],[Registered population (base year)]]</f>
        <v>1.2710693479293134</v>
      </c>
      <c r="P5291" s="77">
        <v>6520.7152268630271</v>
      </c>
      <c r="Q5291" s="4">
        <v>3443.8409907754376</v>
      </c>
      <c r="R5291" s="46">
        <v>8356.5255934857105</v>
      </c>
      <c r="S5291" s="110">
        <v>8208.4787896736289</v>
      </c>
      <c r="T5291" s="46">
        <v>8233.8334480648391</v>
      </c>
      <c r="U5291" s="110">
        <f>$L$1*gp_need_index[[#This Row],[Normalised weighted population 2025/26]]</f>
        <v>3394.8084388614334</v>
      </c>
      <c r="V5291" s="4">
        <f>$M$1*gp_need_index[[#This Row],[Normalised travel time adjusted wp 2025/26]]</f>
        <v>4888.8682515889113</v>
      </c>
      <c r="W5291" s="115">
        <v>8283.6766904503456</v>
      </c>
      <c r="X5291" s="43">
        <f>gp_need_index[[#This Row],[Combined weighted population 2025/26]]/gp_need_index[[#This Row],[Registered population 2025/26]]</f>
        <v>1.2703632043804864</v>
      </c>
    </row>
    <row r="5292" spans="1:24" ht="13">
      <c r="A5292" s="8" t="s">
        <v>416</v>
      </c>
      <c r="B5292" s="3" t="s">
        <v>7791</v>
      </c>
      <c r="C5292" s="74" t="s">
        <v>6395</v>
      </c>
      <c r="D5292" s="74" t="s">
        <v>6802</v>
      </c>
      <c r="E5292" s="74" t="s">
        <v>6600</v>
      </c>
      <c r="F5292" s="41">
        <v>0.98228368929696208</v>
      </c>
      <c r="G5292" s="110">
        <v>13185.25</v>
      </c>
      <c r="H5292" s="4">
        <v>6025.6109098503248</v>
      </c>
      <c r="I5292" s="46">
        <v>14769.188992309297</v>
      </c>
      <c r="J5292" s="110">
        <v>14507.533451289657</v>
      </c>
      <c r="K5292" s="46">
        <v>14552.534135969488</v>
      </c>
      <c r="L5292" s="110">
        <f>$L$1*gp_need_index[[#This Row],[Normalised weighted population (base year)]]</f>
        <v>5999.92985904528</v>
      </c>
      <c r="M5292" s="4">
        <f>$M$1*gp_need_index[[#This Row],[Normalised travel time adjusted wp (base year)]]</f>
        <v>8640.6195323547727</v>
      </c>
      <c r="N5292" s="115">
        <v>14640.549391400053</v>
      </c>
      <c r="O5292" s="43">
        <f>gp_need_index[[#This Row],[Combined weighted population (base year)]]/gp_need_index[[#This Row],[Registered population (base year)]]</f>
        <v>1.1103732876813146</v>
      </c>
      <c r="P5292" s="77">
        <v>13295.784355891896</v>
      </c>
      <c r="Q5292" s="4">
        <v>6131.169044733726</v>
      </c>
      <c r="R5292" s="46">
        <v>14877.362566257232</v>
      </c>
      <c r="S5292" s="110">
        <v>14613.790588591673</v>
      </c>
      <c r="T5292" s="46">
        <v>14658.930215271414</v>
      </c>
      <c r="U5292" s="110">
        <f>$L$1*gp_need_index[[#This Row],[Normalised weighted population 2025/26]]</f>
        <v>6043.8749840367618</v>
      </c>
      <c r="V5292" s="4">
        <f>$M$1*gp_need_index[[#This Row],[Normalised travel time adjusted wp 2025/26]]</f>
        <v>8703.792587466176</v>
      </c>
      <c r="W5292" s="115">
        <v>14747.667571502938</v>
      </c>
      <c r="X5292" s="43">
        <f>gp_need_index[[#This Row],[Combined weighted population 2025/26]]/gp_need_index[[#This Row],[Registered population 2025/26]]</f>
        <v>1.1091987638147616</v>
      </c>
    </row>
    <row r="5293" spans="1:24" ht="13">
      <c r="A5293" s="8" t="s">
        <v>451</v>
      </c>
      <c r="B5293" s="3" t="s">
        <v>7790</v>
      </c>
      <c r="C5293" s="74" t="s">
        <v>6395</v>
      </c>
      <c r="D5293" s="74" t="s">
        <v>6802</v>
      </c>
      <c r="E5293" s="74" t="s">
        <v>6600</v>
      </c>
      <c r="F5293" s="41">
        <v>0.98228368929696208</v>
      </c>
      <c r="G5293" s="110">
        <v>4966.3333333333339</v>
      </c>
      <c r="H5293" s="4">
        <v>2768.0666840294239</v>
      </c>
      <c r="I5293" s="46">
        <v>6784.7228457638612</v>
      </c>
      <c r="J5293" s="110">
        <v>6664.5225877943094</v>
      </c>
      <c r="K5293" s="46">
        <v>6685.1951632201681</v>
      </c>
      <c r="L5293" s="110">
        <f>$L$1*gp_need_index[[#This Row],[Normalised weighted population (base year)]]</f>
        <v>2756.269231089324</v>
      </c>
      <c r="M5293" s="4">
        <f>$M$1*gp_need_index[[#This Row],[Normalised travel time adjusted wp (base year)]]</f>
        <v>3969.3586948645625</v>
      </c>
      <c r="N5293" s="115">
        <v>6725.627925953886</v>
      </c>
      <c r="O5293" s="43">
        <f>gp_need_index[[#This Row],[Combined weighted population (base year)]]/gp_need_index[[#This Row],[Registered population (base year)]]</f>
        <v>1.3542441625519603</v>
      </c>
      <c r="P5293" s="77">
        <v>5009.8314870195745</v>
      </c>
      <c r="Q5293" s="4">
        <v>2819.7440793407059</v>
      </c>
      <c r="R5293" s="46">
        <v>6842.1462051256758</v>
      </c>
      <c r="S5293" s="110">
        <v>6720.9286170800578</v>
      </c>
      <c r="T5293" s="46">
        <v>6741.6884744816689</v>
      </c>
      <c r="U5293" s="110">
        <f>$L$1*gp_need_index[[#This Row],[Normalised weighted population 2025/26]]</f>
        <v>2779.5972641059675</v>
      </c>
      <c r="V5293" s="4">
        <f>$M$1*gp_need_index[[#This Row],[Normalised travel time adjusted wp 2025/26]]</f>
        <v>4002.9018018019988</v>
      </c>
      <c r="W5293" s="115">
        <v>6782.4990659079667</v>
      </c>
      <c r="X5293" s="43">
        <f>gp_need_index[[#This Row],[Combined weighted population 2025/26]]/gp_need_index[[#This Row],[Registered population 2025/26]]</f>
        <v>1.3538377654979727</v>
      </c>
    </row>
    <row r="5294" spans="1:24" ht="13">
      <c r="A5294" s="8" t="s">
        <v>437</v>
      </c>
      <c r="B5294" s="3" t="s">
        <v>7789</v>
      </c>
      <c r="C5294" s="74" t="s">
        <v>6395</v>
      </c>
      <c r="D5294" s="74" t="s">
        <v>6802</v>
      </c>
      <c r="E5294" s="74" t="s">
        <v>6600</v>
      </c>
      <c r="F5294" s="41">
        <v>0.98228368929696208</v>
      </c>
      <c r="G5294" s="110">
        <v>9759.1666666666679</v>
      </c>
      <c r="H5294" s="4">
        <v>4138.399416387595</v>
      </c>
      <c r="I5294" s="46">
        <v>10143.503127023036</v>
      </c>
      <c r="J5294" s="110">
        <v>9963.7976740074591</v>
      </c>
      <c r="K5294" s="46">
        <v>9994.7042177591684</v>
      </c>
      <c r="L5294" s="110">
        <f>$L$1*gp_need_index[[#This Row],[Normalised weighted population (base year)]]</f>
        <v>4120.7616287418514</v>
      </c>
      <c r="M5294" s="4">
        <f>$M$1*gp_need_index[[#This Row],[Normalised travel time adjusted wp (base year)]]</f>
        <v>5934.3916102296898</v>
      </c>
      <c r="N5294" s="115">
        <v>10055.153238971541</v>
      </c>
      <c r="O5294" s="43">
        <f>gp_need_index[[#This Row],[Combined weighted population (base year)]]/gp_need_index[[#This Row],[Registered population (base year)]]</f>
        <v>1.0303290826373366</v>
      </c>
      <c r="P5294" s="77">
        <v>9845.428882532462</v>
      </c>
      <c r="Q5294" s="4">
        <v>4211.2717331450922</v>
      </c>
      <c r="R5294" s="46">
        <v>10218.706413395097</v>
      </c>
      <c r="S5294" s="110">
        <v>10037.668635592263</v>
      </c>
      <c r="T5294" s="46">
        <v>10068.673364461123</v>
      </c>
      <c r="U5294" s="110">
        <f>$L$1*gp_need_index[[#This Row],[Normalised weighted population 2025/26]]</f>
        <v>4151.31269309867</v>
      </c>
      <c r="V5294" s="4">
        <f>$M$1*gp_need_index[[#This Row],[Normalised travel time adjusted wp 2025/26]]</f>
        <v>5978.3110573729036</v>
      </c>
      <c r="W5294" s="115">
        <v>10129.623750471574</v>
      </c>
      <c r="X5294" s="43">
        <f>gp_need_index[[#This Row],[Combined weighted population 2025/26]]/gp_need_index[[#This Row],[Registered population 2025/26]]</f>
        <v>1.0288656666286344</v>
      </c>
    </row>
    <row r="5295" spans="1:24" ht="13">
      <c r="A5295" s="8" t="s">
        <v>399</v>
      </c>
      <c r="B5295" s="3" t="s">
        <v>7788</v>
      </c>
      <c r="C5295" s="74" t="s">
        <v>6395</v>
      </c>
      <c r="D5295" s="74" t="s">
        <v>6802</v>
      </c>
      <c r="E5295" s="74" t="s">
        <v>6600</v>
      </c>
      <c r="F5295" s="41">
        <v>0.98228368929696208</v>
      </c>
      <c r="G5295" s="110">
        <v>12775.249999999998</v>
      </c>
      <c r="H5295" s="4">
        <v>6166.0881771347094</v>
      </c>
      <c r="I5295" s="46">
        <v>15113.508487989737</v>
      </c>
      <c r="J5295" s="110">
        <v>14845.75287580351</v>
      </c>
      <c r="K5295" s="46">
        <v>14891.802677876471</v>
      </c>
      <c r="L5295" s="110">
        <f>$L$1*gp_need_index[[#This Row],[Normalised weighted population (base year)]]</f>
        <v>6139.8084146152742</v>
      </c>
      <c r="M5295" s="4">
        <f>$M$1*gp_need_index[[#This Row],[Normalised travel time adjusted wp (base year)]]</f>
        <v>8842.0614504787955</v>
      </c>
      <c r="N5295" s="115">
        <v>14981.86986509407</v>
      </c>
      <c r="O5295" s="43">
        <f>gp_need_index[[#This Row],[Combined weighted population (base year)]]/gp_need_index[[#This Row],[Registered population (base year)]]</f>
        <v>1.1727261591823308</v>
      </c>
      <c r="P5295" s="77">
        <v>12890.595482720993</v>
      </c>
      <c r="Q5295" s="4">
        <v>6280.4257467924181</v>
      </c>
      <c r="R5295" s="46">
        <v>15239.535922719862</v>
      </c>
      <c r="S5295" s="110">
        <v>14969.547569342849</v>
      </c>
      <c r="T5295" s="46">
        <v>15015.786071581429</v>
      </c>
      <c r="U5295" s="110">
        <f>$L$1*gp_need_index[[#This Row],[Normalised weighted population 2025/26]]</f>
        <v>6191.0066062756223</v>
      </c>
      <c r="V5295" s="4">
        <f>$M$1*gp_need_index[[#This Row],[Normalised travel time adjusted wp 2025/26]]</f>
        <v>8915.6770368313319</v>
      </c>
      <c r="W5295" s="115">
        <v>15106.683643106953</v>
      </c>
      <c r="X5295" s="43">
        <f>gp_need_index[[#This Row],[Combined weighted population 2025/26]]/gp_need_index[[#This Row],[Registered population 2025/26]]</f>
        <v>1.1719151115521764</v>
      </c>
    </row>
    <row r="5296" spans="1:24" ht="13">
      <c r="A5296" s="8" t="s">
        <v>424</v>
      </c>
      <c r="B5296" s="3" t="s">
        <v>7787</v>
      </c>
      <c r="C5296" s="74" t="s">
        <v>6395</v>
      </c>
      <c r="D5296" s="74" t="s">
        <v>6802</v>
      </c>
      <c r="E5296" s="74" t="s">
        <v>6600</v>
      </c>
      <c r="F5296" s="41">
        <v>0.98228368929696208</v>
      </c>
      <c r="G5296" s="110">
        <v>6201.4166666666661</v>
      </c>
      <c r="H5296" s="4">
        <v>2803.3453687550473</v>
      </c>
      <c r="I5296" s="46">
        <v>6871.1933414377627</v>
      </c>
      <c r="J5296" s="110">
        <v>6749.4611453002062</v>
      </c>
      <c r="K5296" s="46">
        <v>6770.3971902714784</v>
      </c>
      <c r="L5296" s="110">
        <f>$L$1*gp_need_index[[#This Row],[Normalised weighted population (base year)]]</f>
        <v>2791.3975586630618</v>
      </c>
      <c r="M5296" s="4">
        <f>$M$1*gp_need_index[[#This Row],[Normalised travel time adjusted wp (base year)]]</f>
        <v>4019.947705153575</v>
      </c>
      <c r="N5296" s="115">
        <v>6811.3452638166364</v>
      </c>
      <c r="O5296" s="43">
        <f>gp_need_index[[#This Row],[Combined weighted population (base year)]]/gp_need_index[[#This Row],[Registered population (base year)]]</f>
        <v>1.0983531070293031</v>
      </c>
      <c r="P5296" s="77">
        <v>6259.2073982647526</v>
      </c>
      <c r="Q5296" s="4">
        <v>2858.1575210271876</v>
      </c>
      <c r="R5296" s="46">
        <v>6935.3569281081782</v>
      </c>
      <c r="S5296" s="110">
        <v>6812.4879899333473</v>
      </c>
      <c r="T5296" s="46">
        <v>6833.5306593736677</v>
      </c>
      <c r="U5296" s="110">
        <f>$L$1*gp_need_index[[#This Row],[Normalised weighted population 2025/26]]</f>
        <v>2817.4637847590061</v>
      </c>
      <c r="V5296" s="4">
        <f>$M$1*gp_need_index[[#This Row],[Normalised travel time adjusted wp 2025/26]]</f>
        <v>4057.4334297134887</v>
      </c>
      <c r="W5296" s="115">
        <v>6874.8972144724949</v>
      </c>
      <c r="X5296" s="43">
        <f>gp_need_index[[#This Row],[Combined weighted population 2025/26]]/gp_need_index[[#This Row],[Registered population 2025/26]]</f>
        <v>1.0983654601984318</v>
      </c>
    </row>
    <row r="5297" spans="1:24" ht="13">
      <c r="A5297" s="8" t="s">
        <v>439</v>
      </c>
      <c r="B5297" s="3" t="s">
        <v>7786</v>
      </c>
      <c r="C5297" s="74" t="s">
        <v>6395</v>
      </c>
      <c r="D5297" s="74" t="s">
        <v>6802</v>
      </c>
      <c r="E5297" s="74" t="s">
        <v>6600</v>
      </c>
      <c r="F5297" s="41">
        <v>0.98228368929696208</v>
      </c>
      <c r="G5297" s="110">
        <v>5924.666666666667</v>
      </c>
      <c r="H5297" s="4">
        <v>2797.5451986313592</v>
      </c>
      <c r="I5297" s="46">
        <v>6856.9767234008668</v>
      </c>
      <c r="J5297" s="110">
        <v>6735.4963932855981</v>
      </c>
      <c r="K5297" s="46">
        <v>6756.3891212171984</v>
      </c>
      <c r="L5297" s="110">
        <f>$L$1*gp_need_index[[#This Row],[Normalised weighted population (base year)]]</f>
        <v>2785.622108765398</v>
      </c>
      <c r="M5297" s="4">
        <f>$M$1*gp_need_index[[#This Row],[Normalised travel time adjusted wp (base year)]]</f>
        <v>4011.6303637235478</v>
      </c>
      <c r="N5297" s="115">
        <v>6797.2524724889463</v>
      </c>
      <c r="O5297" s="43">
        <f>gp_need_index[[#This Row],[Combined weighted population (base year)]]/gp_need_index[[#This Row],[Registered population (base year)]]</f>
        <v>1.1472801517647597</v>
      </c>
      <c r="P5297" s="77">
        <v>5978.7462245732222</v>
      </c>
      <c r="Q5297" s="4">
        <v>2846.3216261952939</v>
      </c>
      <c r="R5297" s="46">
        <v>6906.6369731655859</v>
      </c>
      <c r="S5297" s="110">
        <v>6784.2768466358948</v>
      </c>
      <c r="T5297" s="46">
        <v>6805.2323764344555</v>
      </c>
      <c r="U5297" s="110">
        <f>$L$1*gp_need_index[[#This Row],[Normalised weighted population 2025/26]]</f>
        <v>2805.7964064554158</v>
      </c>
      <c r="V5297" s="4">
        <f>$M$1*gp_need_index[[#This Row],[Normalised travel time adjusted wp 2025/26]]</f>
        <v>4040.6312223445129</v>
      </c>
      <c r="W5297" s="115">
        <v>6846.4276287999292</v>
      </c>
      <c r="X5297" s="43">
        <f>gp_need_index[[#This Row],[Combined weighted population 2025/26]]/gp_need_index[[#This Row],[Registered population 2025/26]]</f>
        <v>1.1451276524600513</v>
      </c>
    </row>
    <row r="5298" spans="1:24" ht="13">
      <c r="A5298" s="8" t="s">
        <v>470</v>
      </c>
      <c r="B5298" s="3" t="s">
        <v>7007</v>
      </c>
      <c r="C5298" s="74" t="s">
        <v>6395</v>
      </c>
      <c r="D5298" s="74" t="s">
        <v>6802</v>
      </c>
      <c r="E5298" s="74" t="s">
        <v>6600</v>
      </c>
      <c r="F5298" s="41">
        <v>0.98228368929696208</v>
      </c>
      <c r="G5298" s="110">
        <v>6027.666666666667</v>
      </c>
      <c r="H5298" s="4">
        <v>3416.7164486163301</v>
      </c>
      <c r="I5298" s="46">
        <v>8374.6082708815138</v>
      </c>
      <c r="J5298" s="110">
        <v>8226.2411087383462</v>
      </c>
      <c r="K5298" s="46">
        <v>8251.7579537263355</v>
      </c>
      <c r="L5298" s="110">
        <f>$L$1*gp_need_index[[#This Row],[Normalised weighted population (base year)]]</f>
        <v>3402.1544614558397</v>
      </c>
      <c r="M5298" s="4">
        <f>$M$1*gp_need_index[[#This Row],[Normalised travel time adjusted wp (base year)]]</f>
        <v>4899.5109913536453</v>
      </c>
      <c r="N5298" s="115">
        <v>8301.6654528094841</v>
      </c>
      <c r="O5298" s="43">
        <f>gp_need_index[[#This Row],[Combined weighted population (base year)]]/gp_need_index[[#This Row],[Registered population (base year)]]</f>
        <v>1.3772602089492036</v>
      </c>
      <c r="P5298" s="77">
        <v>6084.2380103048563</v>
      </c>
      <c r="Q5298" s="4">
        <v>3481.2258869856669</v>
      </c>
      <c r="R5298" s="46">
        <v>8447.2405373020465</v>
      </c>
      <c r="S5298" s="110">
        <v>8297.5865993599073</v>
      </c>
      <c r="T5298" s="46">
        <v>8323.2164973091985</v>
      </c>
      <c r="U5298" s="110">
        <f>$L$1*gp_need_index[[#This Row],[Normalised weighted population 2025/26]]</f>
        <v>3431.661058213022</v>
      </c>
      <c r="V5298" s="4">
        <f>$M$1*gp_need_index[[#This Row],[Normalised travel time adjusted wp 2025/26]]</f>
        <v>4941.9397588567272</v>
      </c>
      <c r="W5298" s="115">
        <v>8373.6008170697496</v>
      </c>
      <c r="X5298" s="43">
        <f>gp_need_index[[#This Row],[Combined weighted population 2025/26]]/gp_need_index[[#This Row],[Registered population 2025/26]]</f>
        <v>1.3762776543073112</v>
      </c>
    </row>
    <row r="5299" spans="1:24" ht="13">
      <c r="A5299" s="8" t="s">
        <v>431</v>
      </c>
      <c r="B5299" s="3" t="s">
        <v>7785</v>
      </c>
      <c r="C5299" s="74" t="s">
        <v>6395</v>
      </c>
      <c r="D5299" s="74" t="s">
        <v>6802</v>
      </c>
      <c r="E5299" s="74" t="s">
        <v>6600</v>
      </c>
      <c r="F5299" s="41">
        <v>0.98228368929696208</v>
      </c>
      <c r="G5299" s="110">
        <v>8904.75</v>
      </c>
      <c r="H5299" s="4">
        <v>4636.5235363592274</v>
      </c>
      <c r="I5299" s="46">
        <v>11364.439788808177</v>
      </c>
      <c r="J5299" s="110">
        <v>11163.103842543684</v>
      </c>
      <c r="K5299" s="46">
        <v>11197.730494810467</v>
      </c>
      <c r="L5299" s="110">
        <f>$L$1*gp_need_index[[#This Row],[Normalised weighted population (base year)]]</f>
        <v>4616.7627522200819</v>
      </c>
      <c r="M5299" s="4">
        <f>$M$1*gp_need_index[[#This Row],[Normalised travel time adjusted wp (base year)]]</f>
        <v>6648.6927931234959</v>
      </c>
      <c r="N5299" s="115">
        <v>11265.455545343579</v>
      </c>
      <c r="O5299" s="43">
        <f>gp_need_index[[#This Row],[Combined weighted population (base year)]]/gp_need_index[[#This Row],[Registered population (base year)]]</f>
        <v>1.2651063247529215</v>
      </c>
      <c r="P5299" s="77">
        <v>8988.9699056305362</v>
      </c>
      <c r="Q5299" s="4">
        <v>4724.886225910348</v>
      </c>
      <c r="R5299" s="46">
        <v>11464.998755426725</v>
      </c>
      <c r="S5299" s="110">
        <v>11261.881275265641</v>
      </c>
      <c r="T5299" s="46">
        <v>11296.667398235946</v>
      </c>
      <c r="U5299" s="110">
        <f>$L$1*gp_need_index[[#This Row],[Normalised weighted population 2025/26]]</f>
        <v>4657.6144703965874</v>
      </c>
      <c r="V5299" s="4">
        <f>$M$1*gp_need_index[[#This Row],[Normalised travel time adjusted wp 2025/26]]</f>
        <v>6707.4369357052265</v>
      </c>
      <c r="W5299" s="115">
        <v>11365.051406101815</v>
      </c>
      <c r="X5299" s="43">
        <f>gp_need_index[[#This Row],[Combined weighted population 2025/26]]/gp_need_index[[#This Row],[Registered population 2025/26]]</f>
        <v>1.2643330131723927</v>
      </c>
    </row>
    <row r="5300" spans="1:24" ht="13">
      <c r="A5300" s="8" t="s">
        <v>448</v>
      </c>
      <c r="B5300" s="3" t="s">
        <v>7784</v>
      </c>
      <c r="C5300" s="74" t="s">
        <v>6395</v>
      </c>
      <c r="D5300" s="74" t="s">
        <v>6802</v>
      </c>
      <c r="E5300" s="74" t="s">
        <v>6600</v>
      </c>
      <c r="F5300" s="41">
        <v>0.98228368929696208</v>
      </c>
      <c r="G5300" s="110">
        <v>3514.6666666666661</v>
      </c>
      <c r="H5300" s="4">
        <v>2488.5593092756267</v>
      </c>
      <c r="I5300" s="46">
        <v>6099.6309431760792</v>
      </c>
      <c r="J5300" s="110">
        <v>5991.5679862129073</v>
      </c>
      <c r="K5300" s="46">
        <v>6010.1531345836229</v>
      </c>
      <c r="L5300" s="110">
        <f>$L$1*gp_need_index[[#This Row],[Normalised weighted population (base year)]]</f>
        <v>2477.953111993887</v>
      </c>
      <c r="M5300" s="4">
        <f>$M$1*gp_need_index[[#This Row],[Normalised travel time adjusted wp (base year)]]</f>
        <v>3568.5500602103107</v>
      </c>
      <c r="N5300" s="115">
        <v>6046.5031722041977</v>
      </c>
      <c r="O5300" s="43">
        <f>gp_need_index[[#This Row],[Combined weighted population (base year)]]/gp_need_index[[#This Row],[Registered population (base year)]]</f>
        <v>1.7203631939124238</v>
      </c>
      <c r="P5300" s="77">
        <v>3544.7945268022067</v>
      </c>
      <c r="Q5300" s="4">
        <v>2536.6781178118654</v>
      </c>
      <c r="R5300" s="46">
        <v>6155.2829154161891</v>
      </c>
      <c r="S5300" s="110">
        <v>6046.2340108215749</v>
      </c>
      <c r="T5300" s="46">
        <v>6064.909846116484</v>
      </c>
      <c r="U5300" s="110">
        <f>$L$1*gp_need_index[[#This Row],[Normalised weighted population 2025/26]]</f>
        <v>2500.5615253693313</v>
      </c>
      <c r="V5300" s="4">
        <f>$M$1*gp_need_index[[#This Row],[Normalised travel time adjusted wp 2025/26]]</f>
        <v>3601.0620548071083</v>
      </c>
      <c r="W5300" s="115">
        <v>6101.6235801764396</v>
      </c>
      <c r="X5300" s="43">
        <f>gp_need_index[[#This Row],[Combined weighted population 2025/26]]/gp_need_index[[#This Row],[Registered population 2025/26]]</f>
        <v>1.7212911874135546</v>
      </c>
    </row>
    <row r="5301" spans="1:24" ht="13">
      <c r="A5301" s="8" t="s">
        <v>440</v>
      </c>
      <c r="B5301" s="3" t="s">
        <v>7783</v>
      </c>
      <c r="C5301" s="74" t="s">
        <v>6395</v>
      </c>
      <c r="D5301" s="74" t="s">
        <v>6802</v>
      </c>
      <c r="E5301" s="74" t="s">
        <v>6600</v>
      </c>
      <c r="F5301" s="41">
        <v>0.98228368929696208</v>
      </c>
      <c r="G5301" s="110">
        <v>11828.333333333334</v>
      </c>
      <c r="H5301" s="4">
        <v>6382.831600119559</v>
      </c>
      <c r="I5301" s="46">
        <v>15644.761604859639</v>
      </c>
      <c r="J5301" s="110">
        <v>15367.594147392987</v>
      </c>
      <c r="K5301" s="46">
        <v>15415.262640513229</v>
      </c>
      <c r="L5301" s="110">
        <f>$L$1*gp_need_index[[#This Row],[Normalised weighted population (base year)]]</f>
        <v>6355.6280808324509</v>
      </c>
      <c r="M5301" s="4">
        <f>$M$1*gp_need_index[[#This Row],[Normalised travel time adjusted wp (base year)]]</f>
        <v>9152.8676877502348</v>
      </c>
      <c r="N5301" s="115">
        <v>15508.495768582685</v>
      </c>
      <c r="O5301" s="43">
        <f>gp_need_index[[#This Row],[Combined weighted population (base year)]]/gp_need_index[[#This Row],[Registered population (base year)]]</f>
        <v>1.311131106263155</v>
      </c>
      <c r="P5301" s="77">
        <v>11937.371078227327</v>
      </c>
      <c r="Q5301" s="4">
        <v>6501.6307753714145</v>
      </c>
      <c r="R5301" s="46">
        <v>15776.292842589122</v>
      </c>
      <c r="S5301" s="110">
        <v>15496.795136847701</v>
      </c>
      <c r="T5301" s="46">
        <v>15544.662221227287</v>
      </c>
      <c r="U5301" s="110">
        <f>$L$1*gp_need_index[[#This Row],[Normalised weighted population 2025/26]]</f>
        <v>6409.0621726475974</v>
      </c>
      <c r="V5301" s="4">
        <f>$M$1*gp_need_index[[#This Row],[Normalised travel time adjusted wp 2025/26]]</f>
        <v>9229.6991546376976</v>
      </c>
      <c r="W5301" s="115">
        <v>15638.761327285294</v>
      </c>
      <c r="X5301" s="43">
        <f>gp_need_index[[#This Row],[Combined weighted population 2025/26]]/gp_need_index[[#This Row],[Registered population 2025/26]]</f>
        <v>1.3100674532777963</v>
      </c>
    </row>
    <row r="5302" spans="1:24" ht="13">
      <c r="A5302" s="8" t="s">
        <v>418</v>
      </c>
      <c r="B5302" s="3" t="s">
        <v>7782</v>
      </c>
      <c r="C5302" s="74" t="s">
        <v>6395</v>
      </c>
      <c r="D5302" s="74" t="s">
        <v>6802</v>
      </c>
      <c r="E5302" s="74" t="s">
        <v>6600</v>
      </c>
      <c r="F5302" s="41">
        <v>0.98228368929696208</v>
      </c>
      <c r="G5302" s="110">
        <v>3910.5</v>
      </c>
      <c r="H5302" s="4">
        <v>1447.522405805166</v>
      </c>
      <c r="I5302" s="46">
        <v>3547.9775083037634</v>
      </c>
      <c r="J5302" s="110">
        <v>3485.1204363992638</v>
      </c>
      <c r="K5302" s="46">
        <v>3495.9308754278018</v>
      </c>
      <c r="L5302" s="110">
        <f>$L$1*gp_need_index[[#This Row],[Normalised weighted population (base year)]]</f>
        <v>1441.353090029374</v>
      </c>
      <c r="M5302" s="4">
        <f>$M$1*gp_need_index[[#This Row],[Normalised travel time adjusted wp (base year)]]</f>
        <v>2075.7215426364087</v>
      </c>
      <c r="N5302" s="115">
        <v>3517.0746326657827</v>
      </c>
      <c r="O5302" s="43">
        <f>gp_need_index[[#This Row],[Combined weighted population (base year)]]/gp_need_index[[#This Row],[Registered population (base year)]]</f>
        <v>0.89939256684970792</v>
      </c>
      <c r="P5302" s="77">
        <v>3944.7744031363</v>
      </c>
      <c r="Q5302" s="4">
        <v>1474.7118257753671</v>
      </c>
      <c r="R5302" s="46">
        <v>3578.4076988795764</v>
      </c>
      <c r="S5302" s="110">
        <v>3515.0115162640827</v>
      </c>
      <c r="T5302" s="46">
        <v>3525.8688161998721</v>
      </c>
      <c r="U5302" s="110">
        <f>$L$1*gp_need_index[[#This Row],[Normalised weighted population 2025/26]]</f>
        <v>1453.715245402112</v>
      </c>
      <c r="V5302" s="4">
        <f>$M$1*gp_need_index[[#This Row],[Normalised travel time adjusted wp 2025/26]]</f>
        <v>2093.4973027464125</v>
      </c>
      <c r="W5302" s="115">
        <v>3547.2125481485245</v>
      </c>
      <c r="X5302" s="43">
        <f>gp_need_index[[#This Row],[Combined weighted population 2025/26]]/gp_need_index[[#This Row],[Registered population 2025/26]]</f>
        <v>0.89921810112342715</v>
      </c>
    </row>
    <row r="5303" spans="1:24" ht="13">
      <c r="A5303" s="8" t="s">
        <v>412</v>
      </c>
      <c r="B5303" s="3" t="s">
        <v>7781</v>
      </c>
      <c r="C5303" s="74" t="s">
        <v>6395</v>
      </c>
      <c r="D5303" s="74" t="s">
        <v>6802</v>
      </c>
      <c r="E5303" s="74" t="s">
        <v>6600</v>
      </c>
      <c r="F5303" s="41">
        <v>0.98228368929696208</v>
      </c>
      <c r="G5303" s="110">
        <v>12672.333333333332</v>
      </c>
      <c r="H5303" s="4">
        <v>6305.6851400966407</v>
      </c>
      <c r="I5303" s="46">
        <v>15455.670296905537</v>
      </c>
      <c r="J5303" s="110">
        <v>15181.852839801844</v>
      </c>
      <c r="K5303" s="46">
        <v>15228.94518494745</v>
      </c>
      <c r="L5303" s="110">
        <f>$L$1*gp_need_index[[#This Row],[Normalised weighted population (base year)]]</f>
        <v>6278.8104177048053</v>
      </c>
      <c r="M5303" s="4">
        <f>$M$1*gp_need_index[[#This Row],[Normalised travel time adjusted wp (base year)]]</f>
        <v>9042.2410277652143</v>
      </c>
      <c r="N5303" s="115">
        <v>15321.051445470021</v>
      </c>
      <c r="O5303" s="43">
        <f>gp_need_index[[#This Row],[Combined weighted population (base year)]]/gp_need_index[[#This Row],[Registered population (base year)]]</f>
        <v>1.2090158175660906</v>
      </c>
      <c r="P5303" s="77">
        <v>12785.747148353377</v>
      </c>
      <c r="Q5303" s="4">
        <v>6423.9295426260169</v>
      </c>
      <c r="R5303" s="46">
        <v>15587.749776337942</v>
      </c>
      <c r="S5303" s="110">
        <v>15311.592358139129</v>
      </c>
      <c r="T5303" s="46">
        <v>15358.887381201681</v>
      </c>
      <c r="U5303" s="110">
        <f>$L$1*gp_need_index[[#This Row],[Normalised weighted population 2025/26]]</f>
        <v>6332.4672307380943</v>
      </c>
      <c r="V5303" s="4">
        <f>$M$1*gp_need_index[[#This Row],[Normalised travel time adjusted wp 2025/26]]</f>
        <v>9119.3946745830708</v>
      </c>
      <c r="W5303" s="115">
        <v>15451.861905321166</v>
      </c>
      <c r="X5303" s="43">
        <f>gp_need_index[[#This Row],[Combined weighted population 2025/26]]/gp_need_index[[#This Row],[Registered population 2025/26]]</f>
        <v>1.2085224059284754</v>
      </c>
    </row>
    <row r="5304" spans="1:24" ht="13">
      <c r="A5304" s="8" t="s">
        <v>425</v>
      </c>
      <c r="B5304" s="3" t="s">
        <v>7780</v>
      </c>
      <c r="C5304" s="74" t="s">
        <v>6395</v>
      </c>
      <c r="D5304" s="74" t="s">
        <v>6802</v>
      </c>
      <c r="E5304" s="74" t="s">
        <v>6600</v>
      </c>
      <c r="F5304" s="41">
        <v>0.98228368929696208</v>
      </c>
      <c r="G5304" s="110">
        <v>9697.6666666666642</v>
      </c>
      <c r="H5304" s="4">
        <v>3727.6752684345215</v>
      </c>
      <c r="I5304" s="46">
        <v>9136.7898400917966</v>
      </c>
      <c r="J5304" s="110">
        <v>8974.9196324563709</v>
      </c>
      <c r="K5304" s="46">
        <v>9002.7587913156676</v>
      </c>
      <c r="L5304" s="110">
        <f>$L$1*gp_need_index[[#This Row],[Normalised weighted population (base year)]]</f>
        <v>3711.7879800938681</v>
      </c>
      <c r="M5304" s="4">
        <f>$M$1*gp_need_index[[#This Row],[Normalised travel time adjusted wp (base year)]]</f>
        <v>5345.4204422753264</v>
      </c>
      <c r="N5304" s="115">
        <v>9057.2084223691945</v>
      </c>
      <c r="O5304" s="43">
        <f>gp_need_index[[#This Row],[Combined weighted population (base year)]]/gp_need_index[[#This Row],[Registered population (base year)]]</f>
        <v>0.93395749036220366</v>
      </c>
      <c r="P5304" s="77">
        <v>9789.4416507474016</v>
      </c>
      <c r="Q5304" s="4">
        <v>3794.3625602114757</v>
      </c>
      <c r="R5304" s="46">
        <v>9207.0708056215026</v>
      </c>
      <c r="S5304" s="110">
        <v>9043.9554785642431</v>
      </c>
      <c r="T5304" s="46">
        <v>9071.89078881354</v>
      </c>
      <c r="U5304" s="110">
        <f>$L$1*gp_need_index[[#This Row],[Normalised weighted population 2025/26]]</f>
        <v>3740.3393693288353</v>
      </c>
      <c r="V5304" s="4">
        <f>$M$1*gp_need_index[[#This Row],[Normalised travel time adjusted wp 2025/26]]</f>
        <v>5386.4678146648794</v>
      </c>
      <c r="W5304" s="115">
        <v>9126.8071839937147</v>
      </c>
      <c r="X5304" s="43">
        <f>gp_need_index[[#This Row],[Combined weighted population 2025/26]]/gp_need_index[[#This Row],[Registered population 2025/26]]</f>
        <v>0.93231131147269297</v>
      </c>
    </row>
    <row r="5305" spans="1:24" ht="13">
      <c r="A5305" s="8" t="s">
        <v>474</v>
      </c>
      <c r="B5305" s="3" t="s">
        <v>7779</v>
      </c>
      <c r="C5305" s="74" t="s">
        <v>6395</v>
      </c>
      <c r="D5305" s="74" t="s">
        <v>6802</v>
      </c>
      <c r="E5305" s="74" t="s">
        <v>6600</v>
      </c>
      <c r="F5305" s="41">
        <v>0.98228368929696208</v>
      </c>
      <c r="G5305" s="110">
        <v>7030.6666666666661</v>
      </c>
      <c r="H5305" s="4">
        <v>4537.6875419410708</v>
      </c>
      <c r="I5305" s="46">
        <v>11122.185932287455</v>
      </c>
      <c r="J5305" s="110">
        <v>10925.141830614093</v>
      </c>
      <c r="K5305" s="46">
        <v>10959.030352343349</v>
      </c>
      <c r="L5305" s="110">
        <f>$L$1*gp_need_index[[#This Row],[Normalised weighted population (base year)]]</f>
        <v>4518.3479951224226</v>
      </c>
      <c r="M5305" s="4">
        <f>$M$1*gp_need_index[[#This Row],[Normalised travel time adjusted wp (base year)]]</f>
        <v>6506.9637242131312</v>
      </c>
      <c r="N5305" s="115">
        <v>11025.311719335554</v>
      </c>
      <c r="O5305" s="43">
        <f>gp_need_index[[#This Row],[Combined weighted population (base year)]]/gp_need_index[[#This Row],[Registered population (base year)]]</f>
        <v>1.5681744338140842</v>
      </c>
      <c r="P5305" s="77">
        <v>7095.4096370771576</v>
      </c>
      <c r="Q5305" s="4">
        <v>4620.463612920691</v>
      </c>
      <c r="R5305" s="46">
        <v>11211.61590751822</v>
      </c>
      <c r="S5305" s="110">
        <v>11012.987436617504</v>
      </c>
      <c r="T5305" s="46">
        <v>11047.00476692643</v>
      </c>
      <c r="U5305" s="110">
        <f>$L$1*gp_need_index[[#This Row],[Normalised weighted population 2025/26]]</f>
        <v>4554.6786006120101</v>
      </c>
      <c r="V5305" s="4">
        <f>$M$1*gp_need_index[[#This Row],[Normalised travel time adjusted wp 2025/26]]</f>
        <v>6559.1988495797286</v>
      </c>
      <c r="W5305" s="115">
        <v>11113.87745019174</v>
      </c>
      <c r="X5305" s="43">
        <f>gp_need_index[[#This Row],[Combined weighted population 2025/26]]/gp_need_index[[#This Row],[Registered population 2025/26]]</f>
        <v>1.5663475427995059</v>
      </c>
    </row>
    <row r="5306" spans="1:24" ht="13">
      <c r="A5306" s="8" t="s">
        <v>411</v>
      </c>
      <c r="B5306" s="3" t="s">
        <v>7778</v>
      </c>
      <c r="C5306" s="74" t="s">
        <v>6395</v>
      </c>
      <c r="D5306" s="74" t="s">
        <v>6802</v>
      </c>
      <c r="E5306" s="74" t="s">
        <v>6600</v>
      </c>
      <c r="F5306" s="41">
        <v>0.98228368929696208</v>
      </c>
      <c r="G5306" s="110">
        <v>6537.5</v>
      </c>
      <c r="H5306" s="4">
        <v>3352.6359990067012</v>
      </c>
      <c r="I5306" s="46">
        <v>8217.5426579243922</v>
      </c>
      <c r="J5306" s="110">
        <v>8071.9581189811361</v>
      </c>
      <c r="K5306" s="46">
        <v>8096.9963960446148</v>
      </c>
      <c r="L5306" s="110">
        <f>$L$1*gp_need_index[[#This Row],[Normalised weighted population (base year)]]</f>
        <v>3338.347121628216</v>
      </c>
      <c r="M5306" s="4">
        <f>$M$1*gp_need_index[[#This Row],[Normalised travel time adjusted wp (base year)]]</f>
        <v>4807.6207593385161</v>
      </c>
      <c r="N5306" s="115">
        <v>8145.9678809667321</v>
      </c>
      <c r="O5306" s="43">
        <f>gp_need_index[[#This Row],[Combined weighted population (base year)]]/gp_need_index[[#This Row],[Registered population (base year)]]</f>
        <v>1.2460371519643185</v>
      </c>
      <c r="P5306" s="77">
        <v>6593.5989502078901</v>
      </c>
      <c r="Q5306" s="4">
        <v>3412.9437345716797</v>
      </c>
      <c r="R5306" s="46">
        <v>8281.5529937266692</v>
      </c>
      <c r="S5306" s="110">
        <v>8134.8344277861333</v>
      </c>
      <c r="T5306" s="46">
        <v>8159.9616106991289</v>
      </c>
      <c r="U5306" s="110">
        <f>$L$1*gp_need_index[[#This Row],[Normalised weighted population 2025/26]]</f>
        <v>3364.351090110682</v>
      </c>
      <c r="V5306" s="4">
        <f>$M$1*gp_need_index[[#This Row],[Normalised travel time adjusted wp 2025/26]]</f>
        <v>4845.0065822144061</v>
      </c>
      <c r="W5306" s="115">
        <v>8209.3576723250881</v>
      </c>
      <c r="X5306" s="43">
        <f>gp_need_index[[#This Row],[Combined weighted population 2025/26]]/gp_need_index[[#This Row],[Registered population 2025/26]]</f>
        <v>1.2450495904162104</v>
      </c>
    </row>
    <row r="5307" spans="1:24" ht="13">
      <c r="A5307" s="8" t="s">
        <v>423</v>
      </c>
      <c r="B5307" s="3" t="s">
        <v>7777</v>
      </c>
      <c r="C5307" s="74" t="s">
        <v>6395</v>
      </c>
      <c r="D5307" s="74" t="s">
        <v>6802</v>
      </c>
      <c r="E5307" s="74" t="s">
        <v>6600</v>
      </c>
      <c r="F5307" s="41">
        <v>0.98228368929696208</v>
      </c>
      <c r="G5307" s="110">
        <v>2467</v>
      </c>
      <c r="H5307" s="4">
        <v>1451.4871085735417</v>
      </c>
      <c r="I5307" s="46">
        <v>3557.6952689359259</v>
      </c>
      <c r="J5307" s="110">
        <v>3494.6660341647289</v>
      </c>
      <c r="K5307" s="46">
        <v>3505.5060825294486</v>
      </c>
      <c r="L5307" s="110">
        <f>$L$1*gp_need_index[[#This Row],[Normalised weighted population (base year)]]</f>
        <v>1445.3008953022518</v>
      </c>
      <c r="M5307" s="4">
        <f>$M$1*gp_need_index[[#This Row],[Normalised travel time adjusted wp (base year)]]</f>
        <v>2081.406856323757</v>
      </c>
      <c r="N5307" s="115">
        <v>3526.7077516260088</v>
      </c>
      <c r="O5307" s="43">
        <f>gp_need_index[[#This Row],[Combined weighted population (base year)]]/gp_need_index[[#This Row],[Registered population (base year)]]</f>
        <v>1.4295532029290672</v>
      </c>
      <c r="P5307" s="77">
        <v>2489.8052600210085</v>
      </c>
      <c r="Q5307" s="4">
        <v>1478.7172071877826</v>
      </c>
      <c r="R5307" s="46">
        <v>3588.1268097137227</v>
      </c>
      <c r="S5307" s="110">
        <v>3524.5584403109342</v>
      </c>
      <c r="T5307" s="46">
        <v>3535.4452291452262</v>
      </c>
      <c r="U5307" s="110">
        <f>$L$1*gp_need_index[[#This Row],[Normalised weighted population 2025/26]]</f>
        <v>1457.6635991896849</v>
      </c>
      <c r="V5307" s="4">
        <f>$M$1*gp_need_index[[#This Row],[Normalised travel time adjusted wp 2025/26]]</f>
        <v>2099.1833324078029</v>
      </c>
      <c r="W5307" s="115">
        <v>3556.846931597488</v>
      </c>
      <c r="X5307" s="43">
        <f>gp_need_index[[#This Row],[Combined weighted population 2025/26]]/gp_need_index[[#This Row],[Registered population 2025/26]]</f>
        <v>1.4285643093096672</v>
      </c>
    </row>
    <row r="5308" spans="1:24" ht="13">
      <c r="A5308" s="8" t="s">
        <v>449</v>
      </c>
      <c r="B5308" s="3" t="s">
        <v>7776</v>
      </c>
      <c r="C5308" s="74" t="s">
        <v>6395</v>
      </c>
      <c r="D5308" s="74" t="s">
        <v>6802</v>
      </c>
      <c r="E5308" s="74" t="s">
        <v>6600</v>
      </c>
      <c r="F5308" s="41">
        <v>0.98228368929696208</v>
      </c>
      <c r="G5308" s="110">
        <v>6218.8333333333339</v>
      </c>
      <c r="H5308" s="4">
        <v>2965.1130323117591</v>
      </c>
      <c r="I5308" s="46">
        <v>7267.6970705464064</v>
      </c>
      <c r="J5308" s="110">
        <v>7138.9402911490479</v>
      </c>
      <c r="K5308" s="46">
        <v>7161.084455218619</v>
      </c>
      <c r="L5308" s="110">
        <f>$L$1*gp_need_index[[#This Row],[Normalised weighted population (base year)]]</f>
        <v>2952.4757712000237</v>
      </c>
      <c r="M5308" s="4">
        <f>$M$1*gp_need_index[[#This Row],[Normalised travel time adjusted wp (base year)]]</f>
        <v>4251.9196751900936</v>
      </c>
      <c r="N5308" s="115">
        <v>7204.3954463901173</v>
      </c>
      <c r="O5308" s="43">
        <f>gp_need_index[[#This Row],[Combined weighted population (base year)]]/gp_need_index[[#This Row],[Registered population (base year)]]</f>
        <v>1.1584802261501541</v>
      </c>
      <c r="P5308" s="77">
        <v>6271.4293728201865</v>
      </c>
      <c r="Q5308" s="4">
        <v>3017.7932214978455</v>
      </c>
      <c r="R5308" s="46">
        <v>7322.7150611318229</v>
      </c>
      <c r="S5308" s="110">
        <v>7192.9835659189966</v>
      </c>
      <c r="T5308" s="46">
        <v>7215.2015244226959</v>
      </c>
      <c r="U5308" s="110">
        <f>$L$1*gp_need_index[[#This Row],[Normalised weighted population 2025/26]]</f>
        <v>2974.826631810583</v>
      </c>
      <c r="V5308" s="4">
        <f>$M$1*gp_need_index[[#This Row],[Normalised travel time adjusted wp 2025/26]]</f>
        <v>4284.0518798514631</v>
      </c>
      <c r="W5308" s="115">
        <v>7258.8785116620456</v>
      </c>
      <c r="X5308" s="43">
        <f>gp_need_index[[#This Row],[Combined weighted population 2025/26]]/gp_need_index[[#This Row],[Registered population 2025/26]]</f>
        <v>1.1574520065746694</v>
      </c>
    </row>
    <row r="5309" spans="1:24" ht="13">
      <c r="A5309" s="8" t="s">
        <v>467</v>
      </c>
      <c r="B5309" s="3" t="s">
        <v>7775</v>
      </c>
      <c r="C5309" s="74" t="s">
        <v>6395</v>
      </c>
      <c r="D5309" s="74" t="s">
        <v>6802</v>
      </c>
      <c r="E5309" s="74" t="s">
        <v>6600</v>
      </c>
      <c r="F5309" s="41">
        <v>0.98228368929696208</v>
      </c>
      <c r="G5309" s="110">
        <v>16054.75</v>
      </c>
      <c r="H5309" s="4">
        <v>7882.4411964036062</v>
      </c>
      <c r="I5309" s="46">
        <v>19320.408418694471</v>
      </c>
      <c r="J5309" s="110">
        <v>18978.12206023929</v>
      </c>
      <c r="K5309" s="46">
        <v>19036.989991822262</v>
      </c>
      <c r="L5309" s="110">
        <f>$L$1*gp_need_index[[#This Row],[Normalised weighted population (base year)]]</f>
        <v>7848.8463666243215</v>
      </c>
      <c r="M5309" s="4">
        <f>$M$1*gp_need_index[[#This Row],[Normalised travel time adjusted wp (base year)]]</f>
        <v>11303.281340808438</v>
      </c>
      <c r="N5309" s="115">
        <v>19152.127707432759</v>
      </c>
      <c r="O5309" s="43">
        <f>gp_need_index[[#This Row],[Combined weighted population (base year)]]/gp_need_index[[#This Row],[Registered population (base year)]]</f>
        <v>1.1929259382695314</v>
      </c>
      <c r="P5309" s="77">
        <v>16200.578873011418</v>
      </c>
      <c r="Q5309" s="4">
        <v>8028.828212475788</v>
      </c>
      <c r="R5309" s="46">
        <v>19482.057569721572</v>
      </c>
      <c r="S5309" s="110">
        <v>19136.907384681912</v>
      </c>
      <c r="T5309" s="46">
        <v>19196.018184847864</v>
      </c>
      <c r="U5309" s="110">
        <f>$L$1*gp_need_index[[#This Row],[Normalised weighted population 2025/26]]</f>
        <v>7914.5157522921381</v>
      </c>
      <c r="V5309" s="4">
        <f>$M$1*gp_need_index[[#This Row],[Normalised travel time adjusted wp 2025/26]]</f>
        <v>11397.704902918884</v>
      </c>
      <c r="W5309" s="115">
        <v>19312.220655211022</v>
      </c>
      <c r="X5309" s="43">
        <f>gp_need_index[[#This Row],[Combined weighted population 2025/26]]/gp_need_index[[#This Row],[Registered population 2025/26]]</f>
        <v>1.1920697900112258</v>
      </c>
    </row>
    <row r="5310" spans="1:24" ht="13">
      <c r="A5310" s="8" t="s">
        <v>447</v>
      </c>
      <c r="B5310" s="3" t="s">
        <v>7774</v>
      </c>
      <c r="C5310" s="74" t="s">
        <v>6395</v>
      </c>
      <c r="D5310" s="74" t="s">
        <v>6802</v>
      </c>
      <c r="E5310" s="74" t="s">
        <v>6600</v>
      </c>
      <c r="F5310" s="41">
        <v>0.98228368929696208</v>
      </c>
      <c r="G5310" s="110">
        <v>7274.9166666666661</v>
      </c>
      <c r="H5310" s="4">
        <v>2644.269413548619</v>
      </c>
      <c r="I5310" s="46">
        <v>6481.2871756189297</v>
      </c>
      <c r="J5310" s="110">
        <v>6366.4626782600499</v>
      </c>
      <c r="K5310" s="46">
        <v>6386.210706446388</v>
      </c>
      <c r="L5310" s="110">
        <f>$L$1*gp_need_index[[#This Row],[Normalised weighted population (base year)]]</f>
        <v>2632.9995824613579</v>
      </c>
      <c r="M5310" s="4">
        <f>$M$1*gp_need_index[[#This Row],[Normalised travel time adjusted wp (base year)]]</f>
        <v>3791.8355973110861</v>
      </c>
      <c r="N5310" s="115">
        <v>6424.8351797724445</v>
      </c>
      <c r="O5310" s="43">
        <f>gp_need_index[[#This Row],[Combined weighted population (base year)]]/gp_need_index[[#This Row],[Registered population (base year)]]</f>
        <v>0.88314897258009073</v>
      </c>
      <c r="P5310" s="77">
        <v>7337.4969099586679</v>
      </c>
      <c r="Q5310" s="4">
        <v>2690.7788603309773</v>
      </c>
      <c r="R5310" s="46">
        <v>6529.210399956105</v>
      </c>
      <c r="S5310" s="110">
        <v>6413.5368798649761</v>
      </c>
      <c r="T5310" s="46">
        <v>6433.3472540932653</v>
      </c>
      <c r="U5310" s="110">
        <f>$L$1*gp_need_index[[#This Row],[Normalised weighted population 2025/26]]</f>
        <v>2652.4682198247278</v>
      </c>
      <c r="V5310" s="4">
        <f>$M$1*gp_need_index[[#This Row],[Normalised travel time adjusted wp 2025/26]]</f>
        <v>3819.823092167991</v>
      </c>
      <c r="W5310" s="115">
        <v>6472.2913119927189</v>
      </c>
      <c r="X5310" s="43">
        <f>gp_need_index[[#This Row],[Combined weighted population 2025/26]]/gp_need_index[[#This Row],[Registered population 2025/26]]</f>
        <v>0.88208436629231612</v>
      </c>
    </row>
    <row r="5311" spans="1:24" ht="13">
      <c r="A5311" s="8" t="s">
        <v>456</v>
      </c>
      <c r="B5311" s="3" t="s">
        <v>7773</v>
      </c>
      <c r="C5311" s="74" t="s">
        <v>6395</v>
      </c>
      <c r="D5311" s="74" t="s">
        <v>6802</v>
      </c>
      <c r="E5311" s="74" t="s">
        <v>6600</v>
      </c>
      <c r="F5311" s="41">
        <v>0.98228368929696208</v>
      </c>
      <c r="G5311" s="110">
        <v>5542.833333333333</v>
      </c>
      <c r="H5311" s="4">
        <v>2659.0662587385827</v>
      </c>
      <c r="I5311" s="46">
        <v>6517.5552663353856</v>
      </c>
      <c r="J5311" s="110">
        <v>6402.0882322127673</v>
      </c>
      <c r="K5311" s="46">
        <v>6421.946766731925</v>
      </c>
      <c r="L5311" s="110">
        <f>$L$1*gp_need_index[[#This Row],[Normalised weighted population (base year)]]</f>
        <v>2647.7333637497918</v>
      </c>
      <c r="M5311" s="4">
        <f>$M$1*gp_need_index[[#This Row],[Normalised travel time adjusted wp (base year)]]</f>
        <v>3813.0540117554406</v>
      </c>
      <c r="N5311" s="115">
        <v>6460.7873755052324</v>
      </c>
      <c r="O5311" s="43">
        <f>gp_need_index[[#This Row],[Combined weighted population (base year)]]/gp_need_index[[#This Row],[Registered population (base year)]]</f>
        <v>1.1656109767276481</v>
      </c>
      <c r="P5311" s="77">
        <v>5591.9119517646577</v>
      </c>
      <c r="Q5311" s="4">
        <v>2705.4694669633968</v>
      </c>
      <c r="R5311" s="46">
        <v>6564.8573507405554</v>
      </c>
      <c r="S5311" s="110">
        <v>6448.5522981937129</v>
      </c>
      <c r="T5311" s="46">
        <v>6468.4708293647072</v>
      </c>
      <c r="U5311" s="110">
        <f>$L$1*gp_need_index[[#This Row],[Normalised weighted population 2025/26]]</f>
        <v>2666.9496652518878</v>
      </c>
      <c r="V5311" s="4">
        <f>$M$1*gp_need_index[[#This Row],[Normalised travel time adjusted wp 2025/26]]</f>
        <v>3840.6778414302808</v>
      </c>
      <c r="W5311" s="115">
        <v>6507.627506682169</v>
      </c>
      <c r="X5311" s="43">
        <f>gp_need_index[[#This Row],[Combined weighted population 2025/26]]/gp_need_index[[#This Row],[Registered population 2025/26]]</f>
        <v>1.1637571483271543</v>
      </c>
    </row>
    <row r="5312" spans="1:24" ht="13">
      <c r="A5312" s="8" t="s">
        <v>476</v>
      </c>
      <c r="B5312" s="3" t="s">
        <v>7772</v>
      </c>
      <c r="C5312" s="74" t="s">
        <v>6395</v>
      </c>
      <c r="D5312" s="74" t="s">
        <v>6802</v>
      </c>
      <c r="E5312" s="74" t="s">
        <v>6600</v>
      </c>
      <c r="F5312" s="41">
        <v>0.98228368929696208</v>
      </c>
      <c r="G5312" s="110">
        <v>6209.083333333333</v>
      </c>
      <c r="H5312" s="4">
        <v>2058.9066470963276</v>
      </c>
      <c r="I5312" s="46">
        <v>5046.5225590284354</v>
      </c>
      <c r="J5312" s="110">
        <v>4957.1167974027976</v>
      </c>
      <c r="K5312" s="46">
        <v>4972.4931982685966</v>
      </c>
      <c r="L5312" s="110">
        <f>$L$1*gp_need_index[[#This Row],[Normalised weighted population (base year)]]</f>
        <v>2050.1316221240895</v>
      </c>
      <c r="M5312" s="4">
        <f>$M$1*gp_need_index[[#This Row],[Normalised travel time adjusted wp (base year)]]</f>
        <v>2952.435737447493</v>
      </c>
      <c r="N5312" s="115">
        <v>5002.5673595715825</v>
      </c>
      <c r="O5312" s="43">
        <f>gp_need_index[[#This Row],[Combined weighted population (base year)]]/gp_need_index[[#This Row],[Registered population (base year)]]</f>
        <v>0.80568533083062444</v>
      </c>
      <c r="P5312" s="77">
        <v>6265.3110840282807</v>
      </c>
      <c r="Q5312" s="4">
        <v>2094.3320893718719</v>
      </c>
      <c r="R5312" s="46">
        <v>5081.9244422065303</v>
      </c>
      <c r="S5312" s="110">
        <v>4991.8914898190369</v>
      </c>
      <c r="T5312" s="46">
        <v>5007.310632231829</v>
      </c>
      <c r="U5312" s="110">
        <f>$L$1*gp_need_index[[#This Row],[Normalised weighted population 2025/26]]</f>
        <v>2064.5135097184111</v>
      </c>
      <c r="V5312" s="4">
        <f>$M$1*gp_need_index[[#This Row],[Normalised travel time adjusted wp 2025/26]]</f>
        <v>2973.1087142059246</v>
      </c>
      <c r="W5312" s="115">
        <v>5037.6222239243361</v>
      </c>
      <c r="X5312" s="43">
        <f>gp_need_index[[#This Row],[Combined weighted population 2025/26]]/gp_need_index[[#This Row],[Registered population 2025/26]]</f>
        <v>0.804049815940727</v>
      </c>
    </row>
    <row r="5313" spans="1:24" ht="13">
      <c r="A5313" s="8" t="s">
        <v>472</v>
      </c>
      <c r="B5313" s="3" t="s">
        <v>7771</v>
      </c>
      <c r="C5313" s="74" t="s">
        <v>6395</v>
      </c>
      <c r="D5313" s="74" t="s">
        <v>6802</v>
      </c>
      <c r="E5313" s="74" t="s">
        <v>6600</v>
      </c>
      <c r="F5313" s="41">
        <v>0.98228368929696208</v>
      </c>
      <c r="G5313" s="110">
        <v>7119.416666666667</v>
      </c>
      <c r="H5313" s="4">
        <v>3308.5188699101309</v>
      </c>
      <c r="I5313" s="46">
        <v>8109.408523946342</v>
      </c>
      <c r="J5313" s="110">
        <v>7965.7397229182443</v>
      </c>
      <c r="K5313" s="46">
        <v>7990.448522847345</v>
      </c>
      <c r="L5313" s="110">
        <f>$L$1*gp_need_index[[#This Row],[Normalised weighted population (base year)]]</f>
        <v>3294.4180189825152</v>
      </c>
      <c r="M5313" s="4">
        <f>$M$1*gp_need_index[[#This Row],[Normalised travel time adjusted wp (base year)]]</f>
        <v>4744.3575760552931</v>
      </c>
      <c r="N5313" s="115">
        <v>8038.7755950378087</v>
      </c>
      <c r="O5313" s="43">
        <f>gp_need_index[[#This Row],[Combined weighted population (base year)]]/gp_need_index[[#This Row],[Registered population (base year)]]</f>
        <v>1.1291340247966675</v>
      </c>
      <c r="P5313" s="77">
        <v>7182.6299527775036</v>
      </c>
      <c r="Q5313" s="4">
        <v>3369.2632866178624</v>
      </c>
      <c r="R5313" s="46">
        <v>8175.5618105568537</v>
      </c>
      <c r="S5313" s="110">
        <v>8030.7210173491376</v>
      </c>
      <c r="T5313" s="46">
        <v>8055.5266108393907</v>
      </c>
      <c r="U5313" s="110">
        <f>$L$1*gp_need_index[[#This Row],[Normalised weighted population 2025/26]]</f>
        <v>3321.292553516204</v>
      </c>
      <c r="V5313" s="4">
        <f>$M$1*gp_need_index[[#This Row],[Normalised travel time adjusted wp 2025/26]]</f>
        <v>4782.9979250816868</v>
      </c>
      <c r="W5313" s="115">
        <v>8104.2904785978908</v>
      </c>
      <c r="X5313" s="43">
        <f>gp_need_index[[#This Row],[Combined weighted population 2025/26]]/gp_need_index[[#This Row],[Registered population 2025/26]]</f>
        <v>1.1283179743185827</v>
      </c>
    </row>
    <row r="5314" spans="1:24" ht="13">
      <c r="A5314" s="8" t="s">
        <v>446</v>
      </c>
      <c r="B5314" s="3" t="s">
        <v>7770</v>
      </c>
      <c r="C5314" s="74" t="s">
        <v>6395</v>
      </c>
      <c r="D5314" s="74" t="s">
        <v>6802</v>
      </c>
      <c r="E5314" s="74" t="s">
        <v>6600</v>
      </c>
      <c r="F5314" s="41">
        <v>0.98228368929696208</v>
      </c>
      <c r="G5314" s="110">
        <v>4106.2500000000009</v>
      </c>
      <c r="H5314" s="4">
        <v>1636.6712070561</v>
      </c>
      <c r="I5314" s="46">
        <v>4011.5942992215137</v>
      </c>
      <c r="J5314" s="110">
        <v>3940.5236482019695</v>
      </c>
      <c r="K5314" s="46">
        <v>3952.7466951286956</v>
      </c>
      <c r="L5314" s="110">
        <f>$L$1*gp_need_index[[#This Row],[Normalised weighted population (base year)]]</f>
        <v>1629.6957423192628</v>
      </c>
      <c r="M5314" s="4">
        <f>$M$1*gp_need_index[[#This Row],[Normalised travel time adjusted wp (base year)]]</f>
        <v>2346.9575801207652</v>
      </c>
      <c r="N5314" s="115">
        <v>3976.6533224400282</v>
      </c>
      <c r="O5314" s="43">
        <f>gp_need_index[[#This Row],[Combined weighted population (base year)]]/gp_need_index[[#This Row],[Registered population (base year)]]</f>
        <v>0.96843916528219842</v>
      </c>
      <c r="P5314" s="77">
        <v>4142.4416937502619</v>
      </c>
      <c r="Q5314" s="4">
        <v>1665.3299683519367</v>
      </c>
      <c r="R5314" s="46">
        <v>4040.945136377567</v>
      </c>
      <c r="S5314" s="110">
        <v>3969.3544968075721</v>
      </c>
      <c r="T5314" s="46">
        <v>3981.6151884508008</v>
      </c>
      <c r="U5314" s="110">
        <f>$L$1*gp_need_index[[#This Row],[Normalised weighted population 2025/26]]</f>
        <v>1641.6194142508957</v>
      </c>
      <c r="V5314" s="4">
        <f>$M$1*gp_need_index[[#This Row],[Normalised travel time adjusted wp 2025/26]]</f>
        <v>2364.0983519573415</v>
      </c>
      <c r="W5314" s="115">
        <v>4005.7177662082372</v>
      </c>
      <c r="X5314" s="43">
        <f>gp_need_index[[#This Row],[Combined weighted population 2025/26]]/gp_need_index[[#This Row],[Registered population 2025/26]]</f>
        <v>0.96699436282994611</v>
      </c>
    </row>
    <row r="5315" spans="1:24" ht="13">
      <c r="A5315" s="8" t="s">
        <v>457</v>
      </c>
      <c r="B5315" s="3" t="s">
        <v>7769</v>
      </c>
      <c r="C5315" s="74" t="s">
        <v>6395</v>
      </c>
      <c r="D5315" s="74" t="s">
        <v>6802</v>
      </c>
      <c r="E5315" s="74" t="s">
        <v>6600</v>
      </c>
      <c r="F5315" s="41">
        <v>0.98228368929696208</v>
      </c>
      <c r="G5315" s="110">
        <v>9260.1666666666679</v>
      </c>
      <c r="H5315" s="4">
        <v>5483.2524055361828</v>
      </c>
      <c r="I5315" s="46">
        <v>13439.83079583047</v>
      </c>
      <c r="J5315" s="110">
        <v>13201.726577655281</v>
      </c>
      <c r="K5315" s="46">
        <v>13242.676800995805</v>
      </c>
      <c r="L5315" s="110">
        <f>$L$1*gp_need_index[[#This Row],[Normalised weighted population (base year)]]</f>
        <v>5459.8828774152635</v>
      </c>
      <c r="M5315" s="4">
        <f>$M$1*gp_need_index[[#This Row],[Normalised travel time adjusted wp (base year)]]</f>
        <v>7862.8870242277426</v>
      </c>
      <c r="N5315" s="115">
        <v>13322.769901643005</v>
      </c>
      <c r="O5315" s="43">
        <f>gp_need_index[[#This Row],[Combined weighted population (base year)]]/gp_need_index[[#This Row],[Registered population (base year)]]</f>
        <v>1.4387181549982546</v>
      </c>
      <c r="P5315" s="77">
        <v>9351.3171403346732</v>
      </c>
      <c r="Q5315" s="4">
        <v>5590.5830994360349</v>
      </c>
      <c r="R5315" s="46">
        <v>13565.623638862198</v>
      </c>
      <c r="S5315" s="110">
        <v>13325.290835595641</v>
      </c>
      <c r="T5315" s="46">
        <v>13366.450495717452</v>
      </c>
      <c r="U5315" s="110">
        <f>$L$1*gp_need_index[[#This Row],[Normalised weighted population 2025/26]]</f>
        <v>5510.9857670426682</v>
      </c>
      <c r="V5315" s="4">
        <f>$M$1*gp_need_index[[#This Row],[Normalised travel time adjusted wp 2025/26]]</f>
        <v>7936.3781010540215</v>
      </c>
      <c r="W5315" s="115">
        <v>13447.363868096691</v>
      </c>
      <c r="X5315" s="43">
        <f>gp_need_index[[#This Row],[Combined weighted population 2025/26]]/gp_need_index[[#This Row],[Registered population 2025/26]]</f>
        <v>1.4380181600402255</v>
      </c>
    </row>
    <row r="5316" spans="1:24" ht="13">
      <c r="A5316" s="8" t="s">
        <v>459</v>
      </c>
      <c r="B5316" s="3" t="s">
        <v>7768</v>
      </c>
      <c r="C5316" s="74" t="s">
        <v>6395</v>
      </c>
      <c r="D5316" s="74" t="s">
        <v>6802</v>
      </c>
      <c r="E5316" s="74" t="s">
        <v>6600</v>
      </c>
      <c r="F5316" s="41">
        <v>0.98228368929696208</v>
      </c>
      <c r="G5316" s="110">
        <v>5788.4166666666661</v>
      </c>
      <c r="H5316" s="4">
        <v>2216.899533062694</v>
      </c>
      <c r="I5316" s="46">
        <v>5433.774047249005</v>
      </c>
      <c r="J5316" s="110">
        <v>5337.5076179378375</v>
      </c>
      <c r="K5316" s="46">
        <v>5354.063946971818</v>
      </c>
      <c r="L5316" s="110">
        <f>$L$1*gp_need_index[[#This Row],[Normalised weighted population (base year)]]</f>
        <v>2207.4511451083381</v>
      </c>
      <c r="M5316" s="4">
        <f>$M$1*gp_need_index[[#This Row],[Normalised travel time adjusted wp (base year)]]</f>
        <v>3178.9947431447258</v>
      </c>
      <c r="N5316" s="115">
        <v>5386.4458882530635</v>
      </c>
      <c r="O5316" s="43">
        <f>gp_need_index[[#This Row],[Combined weighted population (base year)]]/gp_need_index[[#This Row],[Registered population (base year)]]</f>
        <v>0.93055600493855206</v>
      </c>
      <c r="P5316" s="77">
        <v>5837.1172138917882</v>
      </c>
      <c r="Q5316" s="4">
        <v>2254.6924492288745</v>
      </c>
      <c r="R5316" s="46">
        <v>5471.0409707904719</v>
      </c>
      <c r="S5316" s="110">
        <v>5374.1143090828973</v>
      </c>
      <c r="T5316" s="46">
        <v>5390.7140757331481</v>
      </c>
      <c r="U5316" s="110">
        <f>$L$1*gp_need_index[[#This Row],[Normalised weighted population 2025/26]]</f>
        <v>2222.5906986361342</v>
      </c>
      <c r="V5316" s="4">
        <f>$M$1*gp_need_index[[#This Row],[Normalised travel time adjusted wp 2025/26]]</f>
        <v>3200.7558890372293</v>
      </c>
      <c r="W5316" s="115">
        <v>5423.3465876733635</v>
      </c>
      <c r="X5316" s="43">
        <f>gp_need_index[[#This Row],[Combined weighted population 2025/26]]/gp_need_index[[#This Row],[Registered population 2025/26]]</f>
        <v>0.92911387401409562</v>
      </c>
    </row>
    <row r="5317" spans="1:24" ht="13">
      <c r="A5317" s="8" t="s">
        <v>403</v>
      </c>
      <c r="B5317" s="3" t="s">
        <v>7370</v>
      </c>
      <c r="C5317" s="74" t="s">
        <v>6395</v>
      </c>
      <c r="D5317" s="74" t="s">
        <v>6802</v>
      </c>
      <c r="E5317" s="74" t="s">
        <v>6600</v>
      </c>
      <c r="F5317" s="41">
        <v>0.98228368929696208</v>
      </c>
      <c r="G5317" s="110">
        <v>9726.4166666666661</v>
      </c>
      <c r="H5317" s="4">
        <v>4480.3390831813285</v>
      </c>
      <c r="I5317" s="46">
        <v>10981.620894399648</v>
      </c>
      <c r="J5317" s="110">
        <v>10787.067086611491</v>
      </c>
      <c r="K5317" s="46">
        <v>10820.527316513055</v>
      </c>
      <c r="L5317" s="110">
        <f>$L$1*gp_need_index[[#This Row],[Normalised weighted population (base year)]]</f>
        <v>4461.2439545146372</v>
      </c>
      <c r="M5317" s="4">
        <f>$M$1*gp_need_index[[#This Row],[Normalised travel time adjusted wp (base year)]]</f>
        <v>6424.7270480779653</v>
      </c>
      <c r="N5317" s="115">
        <v>10885.971002592603</v>
      </c>
      <c r="O5317" s="43">
        <f>gp_need_index[[#This Row],[Combined weighted population (base year)]]/gp_need_index[[#This Row],[Registered population (base year)]]</f>
        <v>1.1192170123556229</v>
      </c>
      <c r="P5317" s="77">
        <v>9812.088846309065</v>
      </c>
      <c r="Q5317" s="4">
        <v>4561.0482637372907</v>
      </c>
      <c r="R5317" s="46">
        <v>11067.443778948144</v>
      </c>
      <c r="S5317" s="110">
        <v>10871.369506271894</v>
      </c>
      <c r="T5317" s="46">
        <v>10904.949401784679</v>
      </c>
      <c r="U5317" s="110">
        <f>$L$1*gp_need_index[[#This Row],[Normalised weighted population 2025/26]]</f>
        <v>4496.1091924000793</v>
      </c>
      <c r="V5317" s="4">
        <f>$M$1*gp_need_index[[#This Row],[Normalised travel time adjusted wp 2025/26]]</f>
        <v>6474.8529651274994</v>
      </c>
      <c r="W5317" s="115">
        <v>10970.962157527578</v>
      </c>
      <c r="X5317" s="43">
        <f>gp_need_index[[#This Row],[Combined weighted population 2025/26]]/gp_need_index[[#This Row],[Registered population 2025/26]]</f>
        <v>1.1181066875127652</v>
      </c>
    </row>
    <row r="5318" spans="1:24" ht="13">
      <c r="A5318" s="8" t="s">
        <v>482</v>
      </c>
      <c r="B5318" s="3" t="s">
        <v>7767</v>
      </c>
      <c r="C5318" s="74" t="s">
        <v>6395</v>
      </c>
      <c r="D5318" s="74" t="s">
        <v>6802</v>
      </c>
      <c r="E5318" s="74" t="s">
        <v>6600</v>
      </c>
      <c r="F5318" s="41">
        <v>0.98228368929696208</v>
      </c>
      <c r="G5318" s="110">
        <v>6654.4166666666661</v>
      </c>
      <c r="H5318" s="4">
        <v>3248.3183350857494</v>
      </c>
      <c r="I5318" s="46">
        <v>7961.8528504119095</v>
      </c>
      <c r="J5318" s="110">
        <v>7820.7981915421442</v>
      </c>
      <c r="K5318" s="46">
        <v>7845.0573996662451</v>
      </c>
      <c r="L5318" s="110">
        <f>$L$1*gp_need_index[[#This Row],[Normalised weighted population (base year)]]</f>
        <v>3234.4740578095766</v>
      </c>
      <c r="M5318" s="4">
        <f>$M$1*gp_need_index[[#This Row],[Normalised travel time adjusted wp (base year)]]</f>
        <v>4658.0310732584721</v>
      </c>
      <c r="N5318" s="115">
        <v>7892.5051310680483</v>
      </c>
      <c r="O5318" s="43">
        <f>gp_need_index[[#This Row],[Combined weighted population (base year)]]/gp_need_index[[#This Row],[Registered population (base year)]]</f>
        <v>1.1860551459909658</v>
      </c>
      <c r="P5318" s="77">
        <v>6714.6374598262573</v>
      </c>
      <c r="Q5318" s="4">
        <v>3310.2405673815033</v>
      </c>
      <c r="R5318" s="46">
        <v>8032.3424037326449</v>
      </c>
      <c r="S5318" s="110">
        <v>7890.0389300349307</v>
      </c>
      <c r="T5318" s="46">
        <v>7914.4099793962396</v>
      </c>
      <c r="U5318" s="110">
        <f>$L$1*gp_need_index[[#This Row],[Normalised weighted population 2025/26]]</f>
        <v>3263.1101850837335</v>
      </c>
      <c r="V5318" s="4">
        <f>$M$1*gp_need_index[[#This Row],[Normalised travel time adjusted wp 2025/26]]</f>
        <v>4699.2094171424433</v>
      </c>
      <c r="W5318" s="115">
        <v>7962.3196022261764</v>
      </c>
      <c r="X5318" s="43">
        <f>gp_need_index[[#This Row],[Combined weighted population 2025/26]]/gp_need_index[[#This Row],[Registered population 2025/26]]</f>
        <v>1.1858152655098377</v>
      </c>
    </row>
    <row r="5319" spans="1:24" ht="13">
      <c r="A5319" s="8" t="s">
        <v>468</v>
      </c>
      <c r="B5319" s="3" t="s">
        <v>7766</v>
      </c>
      <c r="C5319" s="74" t="s">
        <v>6395</v>
      </c>
      <c r="D5319" s="74" t="s">
        <v>6802</v>
      </c>
      <c r="E5319" s="74" t="s">
        <v>6600</v>
      </c>
      <c r="F5319" s="41">
        <v>0.98228368929696208</v>
      </c>
      <c r="G5319" s="110">
        <v>9276.6666666666661</v>
      </c>
      <c r="H5319" s="4">
        <v>4753.3536779367905</v>
      </c>
      <c r="I5319" s="46">
        <v>11650.798544255953</v>
      </c>
      <c r="J5319" s="110">
        <v>11444.389377307412</v>
      </c>
      <c r="K5319" s="46">
        <v>11479.888544650408</v>
      </c>
      <c r="L5319" s="110">
        <f>$L$1*gp_need_index[[#This Row],[Normalised weighted population (base year)]]</f>
        <v>4733.0949657292213</v>
      </c>
      <c r="M5319" s="4">
        <f>$M$1*gp_need_index[[#This Row],[Normalised travel time adjusted wp (base year)]]</f>
        <v>6816.2251509849402</v>
      </c>
      <c r="N5319" s="115">
        <v>11549.320116714161</v>
      </c>
      <c r="O5319" s="43">
        <f>gp_need_index[[#This Row],[Combined weighted population (base year)]]/gp_need_index[[#This Row],[Registered population (base year)]]</f>
        <v>1.2449859989271466</v>
      </c>
      <c r="P5319" s="77">
        <v>9358.5635363608435</v>
      </c>
      <c r="Q5319" s="4">
        <v>4838.8041772117567</v>
      </c>
      <c r="R5319" s="46">
        <v>11741.422167006285</v>
      </c>
      <c r="S5319" s="110">
        <v>11533.407483800065</v>
      </c>
      <c r="T5319" s="46">
        <v>11569.032307148122</v>
      </c>
      <c r="U5319" s="110">
        <f>$L$1*gp_need_index[[#This Row],[Normalised weighted population 2025/26]]</f>
        <v>4769.9104862265021</v>
      </c>
      <c r="V5319" s="4">
        <f>$M$1*gp_need_index[[#This Row],[Normalised travel time adjusted wp 2025/26]]</f>
        <v>6869.1545808855026</v>
      </c>
      <c r="W5319" s="115">
        <v>11639.065067112006</v>
      </c>
      <c r="X5319" s="43">
        <f>gp_need_index[[#This Row],[Combined weighted population 2025/26]]/gp_need_index[[#This Row],[Registered population 2025/26]]</f>
        <v>1.2436807232104292</v>
      </c>
    </row>
    <row r="5320" spans="1:24" ht="13">
      <c r="A5320" s="8" t="s">
        <v>435</v>
      </c>
      <c r="B5320" s="3" t="s">
        <v>7765</v>
      </c>
      <c r="C5320" s="74" t="s">
        <v>6395</v>
      </c>
      <c r="D5320" s="74" t="s">
        <v>6802</v>
      </c>
      <c r="E5320" s="74" t="s">
        <v>6600</v>
      </c>
      <c r="F5320" s="41">
        <v>0.98228368929696208</v>
      </c>
      <c r="G5320" s="110">
        <v>10153.083333333334</v>
      </c>
      <c r="H5320" s="4">
        <v>3334.1605096608346</v>
      </c>
      <c r="I5320" s="46">
        <v>8172.2579560150089</v>
      </c>
      <c r="J5320" s="110">
        <v>8027.4756949208731</v>
      </c>
      <c r="K5320" s="46">
        <v>8052.3759926685952</v>
      </c>
      <c r="L5320" s="110">
        <f>$L$1*gp_need_index[[#This Row],[Normalised weighted population (base year)]]</f>
        <v>3319.9503745024558</v>
      </c>
      <c r="M5320" s="4">
        <f>$M$1*gp_need_index[[#This Row],[Normalised travel time adjusted wp (base year)]]</f>
        <v>4781.1272342005523</v>
      </c>
      <c r="N5320" s="115">
        <v>8101.0776087030081</v>
      </c>
      <c r="O5320" s="43">
        <f>gp_need_index[[#This Row],[Combined weighted population (base year)]]/gp_need_index[[#This Row],[Registered population (base year)]]</f>
        <v>0.7978933436019936</v>
      </c>
      <c r="P5320" s="77">
        <v>10237.86560185957</v>
      </c>
      <c r="Q5320" s="4">
        <v>3388.0764122449582</v>
      </c>
      <c r="R5320" s="46">
        <v>8221.2121080640245</v>
      </c>
      <c r="S5320" s="110">
        <v>8075.5625600019848</v>
      </c>
      <c r="T5320" s="46">
        <v>8100.5066617377761</v>
      </c>
      <c r="U5320" s="110">
        <f>$L$1*gp_need_index[[#This Row],[Normalised weighted population 2025/26]]</f>
        <v>3339.8378225374208</v>
      </c>
      <c r="V5320" s="4">
        <f>$M$1*gp_need_index[[#This Row],[Normalised travel time adjusted wp 2025/26]]</f>
        <v>4809.704992230787</v>
      </c>
      <c r="W5320" s="115">
        <v>8149.5428147682078</v>
      </c>
      <c r="X5320" s="43">
        <f>gp_need_index[[#This Row],[Combined weighted population 2025/26]]/gp_need_index[[#This Row],[Registered population 2025/26]]</f>
        <v>0.79601971071860456</v>
      </c>
    </row>
    <row r="5321" spans="1:24" ht="13">
      <c r="A5321" s="8" t="s">
        <v>454</v>
      </c>
      <c r="B5321" s="3" t="s">
        <v>7764</v>
      </c>
      <c r="C5321" s="74" t="s">
        <v>6395</v>
      </c>
      <c r="D5321" s="74" t="s">
        <v>6802</v>
      </c>
      <c r="E5321" s="74" t="s">
        <v>6600</v>
      </c>
      <c r="F5321" s="41">
        <v>0.98228368929696208</v>
      </c>
      <c r="G5321" s="110">
        <v>2675.8333333333335</v>
      </c>
      <c r="H5321" s="4">
        <v>1479.2539187682394</v>
      </c>
      <c r="I5321" s="46">
        <v>3625.7536407117527</v>
      </c>
      <c r="J5321" s="110">
        <v>3561.5186626802324</v>
      </c>
      <c r="K5321" s="46">
        <v>3572.5660801381159</v>
      </c>
      <c r="L5321" s="110">
        <f>$L$1*gp_need_index[[#This Row],[Normalised weighted population (base year)]]</f>
        <v>1472.9493638260431</v>
      </c>
      <c r="M5321" s="4">
        <f>$M$1*gp_need_index[[#This Row],[Normalised travel time adjusted wp (base year)]]</f>
        <v>2121.2239713198946</v>
      </c>
      <c r="N5321" s="115">
        <v>3594.1733351459379</v>
      </c>
      <c r="O5321" s="43">
        <f>gp_need_index[[#This Row],[Combined weighted population (base year)]]/gp_need_index[[#This Row],[Registered population (base year)]]</f>
        <v>1.3431977583852772</v>
      </c>
      <c r="P5321" s="77">
        <v>2701.8037652079352</v>
      </c>
      <c r="Q5321" s="4">
        <v>1506.9624232026849</v>
      </c>
      <c r="R5321" s="46">
        <v>3656.6641989701639</v>
      </c>
      <c r="S5321" s="110">
        <v>3591.881599884533</v>
      </c>
      <c r="T5321" s="46">
        <v>3602.976339029296</v>
      </c>
      <c r="U5321" s="110">
        <f>$L$1*gp_need_index[[#This Row],[Normalised weighted population 2025/26]]</f>
        <v>1485.5066668405127</v>
      </c>
      <c r="V5321" s="4">
        <f>$M$1*gp_need_index[[#This Row],[Normalised travel time adjusted wp 2025/26]]</f>
        <v>2139.2801720134648</v>
      </c>
      <c r="W5321" s="115">
        <v>3624.7868388539773</v>
      </c>
      <c r="X5321" s="43">
        <f>gp_need_index[[#This Row],[Combined weighted population 2025/26]]/gp_need_index[[#This Row],[Registered population 2025/26]]</f>
        <v>1.3416173615314388</v>
      </c>
    </row>
    <row r="5322" spans="1:24" ht="13">
      <c r="A5322" s="8" t="s">
        <v>438</v>
      </c>
      <c r="B5322" s="3" t="s">
        <v>7763</v>
      </c>
      <c r="C5322" s="74" t="s">
        <v>6395</v>
      </c>
      <c r="D5322" s="74" t="s">
        <v>6802</v>
      </c>
      <c r="E5322" s="74" t="s">
        <v>6600</v>
      </c>
      <c r="F5322" s="41">
        <v>0.98228368929696208</v>
      </c>
      <c r="G5322" s="110">
        <v>3079.416666666667</v>
      </c>
      <c r="H5322" s="4">
        <v>1755.6979968563899</v>
      </c>
      <c r="I5322" s="46">
        <v>4303.3371913545907</v>
      </c>
      <c r="J5322" s="110">
        <v>4227.0979326126144</v>
      </c>
      <c r="K5322" s="46">
        <v>4240.2098997030198</v>
      </c>
      <c r="L5322" s="110">
        <f>$L$1*gp_need_index[[#This Row],[Normalised weighted population (base year)]]</f>
        <v>1748.2152419739136</v>
      </c>
      <c r="M5322" s="4">
        <f>$M$1*gp_need_index[[#This Row],[Normalised travel time adjusted wp (base year)]]</f>
        <v>2517.6398927043069</v>
      </c>
      <c r="N5322" s="115">
        <v>4265.8551346782206</v>
      </c>
      <c r="O5322" s="43">
        <f>gp_need_index[[#This Row],[Combined weighted population (base year)]]/gp_need_index[[#This Row],[Registered population (base year)]]</f>
        <v>1.3852802645560209</v>
      </c>
      <c r="P5322" s="77">
        <v>3107.9691959774236</v>
      </c>
      <c r="Q5322" s="4">
        <v>1788.246798705688</v>
      </c>
      <c r="R5322" s="46">
        <v>4339.2044466861953</v>
      </c>
      <c r="S5322" s="110">
        <v>4262.3297525046992</v>
      </c>
      <c r="T5322" s="46">
        <v>4275.4953971502582</v>
      </c>
      <c r="U5322" s="110">
        <f>$L$1*gp_need_index[[#This Row],[Normalised weighted population 2025/26]]</f>
        <v>1762.7861853302588</v>
      </c>
      <c r="V5322" s="4">
        <f>$M$1*gp_need_index[[#This Row],[Normalised travel time adjusted wp 2025/26]]</f>
        <v>2538.5907838413955</v>
      </c>
      <c r="W5322" s="115">
        <v>4301.3769691716543</v>
      </c>
      <c r="X5322" s="43">
        <f>gp_need_index[[#This Row],[Combined weighted population 2025/26]]/gp_need_index[[#This Row],[Registered population 2025/26]]</f>
        <v>1.3839831407398864</v>
      </c>
    </row>
    <row r="5323" spans="1:24" ht="13">
      <c r="A5323" s="8" t="s">
        <v>433</v>
      </c>
      <c r="B5323" s="3" t="s">
        <v>7762</v>
      </c>
      <c r="C5323" s="74" t="s">
        <v>6395</v>
      </c>
      <c r="D5323" s="74" t="s">
        <v>6802</v>
      </c>
      <c r="E5323" s="74" t="s">
        <v>6600</v>
      </c>
      <c r="F5323" s="41">
        <v>0.98228368929696208</v>
      </c>
      <c r="G5323" s="110">
        <v>6466.0833333333321</v>
      </c>
      <c r="H5323" s="4">
        <v>1918.3830499164144</v>
      </c>
      <c r="I5323" s="46">
        <v>4702.0895055704868</v>
      </c>
      <c r="J5323" s="110">
        <v>4618.785826936306</v>
      </c>
      <c r="K5323" s="46">
        <v>4633.1127644063808</v>
      </c>
      <c r="L5323" s="110">
        <f>$L$1*gp_need_index[[#This Row],[Normalised weighted population (base year)]]</f>
        <v>1910.2069341157903</v>
      </c>
      <c r="M5323" s="4">
        <f>$M$1*gp_need_index[[#This Row],[Normalised travel time adjusted wp (base year)]]</f>
        <v>2750.9273830722404</v>
      </c>
      <c r="N5323" s="115">
        <v>4661.1343171880308</v>
      </c>
      <c r="O5323" s="43">
        <f>gp_need_index[[#This Row],[Combined weighted population (base year)]]/gp_need_index[[#This Row],[Registered population (base year)]]</f>
        <v>0.72085899251551533</v>
      </c>
      <c r="P5323" s="77">
        <v>6521.7528836244865</v>
      </c>
      <c r="Q5323" s="4">
        <v>1949.630493897148</v>
      </c>
      <c r="R5323" s="46">
        <v>4730.8041119585077</v>
      </c>
      <c r="S5323" s="110">
        <v>4646.9917164358412</v>
      </c>
      <c r="T5323" s="46">
        <v>4661.3455194407588</v>
      </c>
      <c r="U5323" s="110">
        <f>$L$1*gp_need_index[[#This Row],[Normalised weighted population 2025/26]]</f>
        <v>1921.8721395883408</v>
      </c>
      <c r="V5323" s="4">
        <f>$M$1*gp_need_index[[#This Row],[Normalised travel time adjusted wp 2025/26]]</f>
        <v>2767.6906830118205</v>
      </c>
      <c r="W5323" s="115">
        <v>4689.5628226001609</v>
      </c>
      <c r="X5323" s="43">
        <f>gp_need_index[[#This Row],[Combined weighted population 2025/26]]/gp_need_index[[#This Row],[Registered population 2025/26]]</f>
        <v>0.7190647830854211</v>
      </c>
    </row>
    <row r="5324" spans="1:24" ht="13">
      <c r="A5324" s="8" t="s">
        <v>461</v>
      </c>
      <c r="B5324" s="3" t="s">
        <v>7761</v>
      </c>
      <c r="C5324" s="74" t="s">
        <v>6395</v>
      </c>
      <c r="D5324" s="74" t="s">
        <v>6802</v>
      </c>
      <c r="E5324" s="74" t="s">
        <v>6600</v>
      </c>
      <c r="F5324" s="41">
        <v>0.98228368929696208</v>
      </c>
      <c r="G5324" s="110">
        <v>5606.25</v>
      </c>
      <c r="H5324" s="4">
        <v>2399.1150161920541</v>
      </c>
      <c r="I5324" s="46">
        <v>5880.3967960333794</v>
      </c>
      <c r="J5324" s="110">
        <v>5776.217859337703</v>
      </c>
      <c r="K5324" s="46">
        <v>5794.1350166134598</v>
      </c>
      <c r="L5324" s="110">
        <f>$L$1*gp_need_index[[#This Row],[Normalised weighted population (base year)]]</f>
        <v>2388.8900289600947</v>
      </c>
      <c r="M5324" s="4">
        <f>$M$1*gp_need_index[[#This Row],[Normalised travel time adjusted wp (base year)]]</f>
        <v>3440.2885250003014</v>
      </c>
      <c r="N5324" s="115">
        <v>5829.1785539603961</v>
      </c>
      <c r="O5324" s="43">
        <f>gp_need_index[[#This Row],[Combined weighted population (base year)]]/gp_need_index[[#This Row],[Registered population (base year)]]</f>
        <v>1.0397642905614977</v>
      </c>
      <c r="P5324" s="77">
        <v>5657.0675062484752</v>
      </c>
      <c r="Q5324" s="4">
        <v>2437.0279846268368</v>
      </c>
      <c r="R5324" s="46">
        <v>5913.4805527097014</v>
      </c>
      <c r="S5324" s="110">
        <v>5808.7154939015236</v>
      </c>
      <c r="T5324" s="46">
        <v>5826.6576730571651</v>
      </c>
      <c r="U5324" s="110">
        <f>$L$1*gp_need_index[[#This Row],[Normalised weighted population 2025/26]]</f>
        <v>2402.3301860083266</v>
      </c>
      <c r="V5324" s="4">
        <f>$M$1*gp_need_index[[#This Row],[Normalised travel time adjusted wp 2025/26]]</f>
        <v>3459.5989693453148</v>
      </c>
      <c r="W5324" s="115">
        <v>5861.9291553536414</v>
      </c>
      <c r="X5324" s="43">
        <f>gp_need_index[[#This Row],[Combined weighted population 2025/26]]/gp_need_index[[#This Row],[Registered population 2025/26]]</f>
        <v>1.0362134001192116</v>
      </c>
    </row>
    <row r="5325" spans="1:24" ht="13">
      <c r="A5325" s="8" t="s">
        <v>421</v>
      </c>
      <c r="B5325" s="3" t="s">
        <v>7760</v>
      </c>
      <c r="C5325" s="74" t="s">
        <v>6395</v>
      </c>
      <c r="D5325" s="74" t="s">
        <v>6802</v>
      </c>
      <c r="E5325" s="74" t="s">
        <v>6600</v>
      </c>
      <c r="F5325" s="41">
        <v>0.98228368929696208</v>
      </c>
      <c r="G5325" s="110">
        <v>7704.333333333333</v>
      </c>
      <c r="H5325" s="4">
        <v>2407.6629352272262</v>
      </c>
      <c r="I5325" s="46">
        <v>5901.3483366506189</v>
      </c>
      <c r="J5325" s="110">
        <v>5796.7982159516605</v>
      </c>
      <c r="K5325" s="46">
        <v>5814.7792111045937</v>
      </c>
      <c r="L5325" s="110">
        <f>$L$1*gp_need_index[[#This Row],[Normalised weighted population (base year)]]</f>
        <v>2397.4015169103022</v>
      </c>
      <c r="M5325" s="4">
        <f>$M$1*gp_need_index[[#This Row],[Normalised travel time adjusted wp (base year)]]</f>
        <v>3452.5460897985126</v>
      </c>
      <c r="N5325" s="115">
        <v>5849.9476067088144</v>
      </c>
      <c r="O5325" s="43">
        <f>gp_need_index[[#This Row],[Combined weighted population (base year)]]/gp_need_index[[#This Row],[Registered population (base year)]]</f>
        <v>0.7593061402728527</v>
      </c>
      <c r="P5325" s="77">
        <v>7782.0249751292886</v>
      </c>
      <c r="Q5325" s="4">
        <v>2447.269218497418</v>
      </c>
      <c r="R5325" s="46">
        <v>5938.3310417937273</v>
      </c>
      <c r="S5325" s="110">
        <v>5833.1257239998149</v>
      </c>
      <c r="T5325" s="46">
        <v>5851.1433023933969</v>
      </c>
      <c r="U5325" s="110">
        <f>$L$1*gp_need_index[[#This Row],[Normalised weighted population 2025/26]]</f>
        <v>2412.4256077369514</v>
      </c>
      <c r="V5325" s="4">
        <f>$M$1*gp_need_index[[#This Row],[Normalised travel time adjusted wp 2025/26]]</f>
        <v>3474.1373999119678</v>
      </c>
      <c r="W5325" s="115">
        <v>5886.5630076489197</v>
      </c>
      <c r="X5325" s="43">
        <f>gp_need_index[[#This Row],[Combined weighted population 2025/26]]/gp_need_index[[#This Row],[Registered population 2025/26]]</f>
        <v>0.75643075246634273</v>
      </c>
    </row>
    <row r="5326" spans="1:24" ht="13">
      <c r="A5326" s="8" t="s">
        <v>405</v>
      </c>
      <c r="B5326" s="3" t="s">
        <v>7759</v>
      </c>
      <c r="C5326" s="74" t="s">
        <v>6395</v>
      </c>
      <c r="D5326" s="74" t="s">
        <v>6802</v>
      </c>
      <c r="E5326" s="74" t="s">
        <v>6600</v>
      </c>
      <c r="F5326" s="41">
        <v>0.98228368929696208</v>
      </c>
      <c r="G5326" s="110">
        <v>10121.083333333332</v>
      </c>
      <c r="H5326" s="4">
        <v>3878.1871257426819</v>
      </c>
      <c r="I5326" s="46">
        <v>9505.704809781224</v>
      </c>
      <c r="J5326" s="110">
        <v>9337.2987899197778</v>
      </c>
      <c r="K5326" s="46">
        <v>9366.2620068592641</v>
      </c>
      <c r="L5326" s="110">
        <f>$L$1*gp_need_index[[#This Row],[Normalised weighted population (base year)]]</f>
        <v>3861.658358436307</v>
      </c>
      <c r="M5326" s="4">
        <f>$M$1*gp_need_index[[#This Row],[Normalised travel time adjusted wp (base year)]]</f>
        <v>5561.2517851159128</v>
      </c>
      <c r="N5326" s="115">
        <v>9422.9101435522207</v>
      </c>
      <c r="O5326" s="43">
        <f>gp_need_index[[#This Row],[Combined weighted population (base year)]]/gp_need_index[[#This Row],[Registered population (base year)]]</f>
        <v>0.93101793881276429</v>
      </c>
      <c r="P5326" s="77">
        <v>10202.365383930535</v>
      </c>
      <c r="Q5326" s="4">
        <v>3942.271782285095</v>
      </c>
      <c r="R5326" s="46">
        <v>9565.974484125094</v>
      </c>
      <c r="S5326" s="110">
        <v>9396.5007079870011</v>
      </c>
      <c r="T5326" s="46">
        <v>9425.5249732166922</v>
      </c>
      <c r="U5326" s="110">
        <f>$L$1*gp_need_index[[#This Row],[Normalised weighted population 2025/26]]</f>
        <v>3886.1426966676768</v>
      </c>
      <c r="V5326" s="4">
        <f>$M$1*gp_need_index[[#This Row],[Normalised travel time adjusted wp 2025/26]]</f>
        <v>5596.4393847373149</v>
      </c>
      <c r="W5326" s="115">
        <v>9482.5820814049912</v>
      </c>
      <c r="X5326" s="43">
        <f>gp_need_index[[#This Row],[Combined weighted population 2025/26]]/gp_need_index[[#This Row],[Registered population 2025/26]]</f>
        <v>0.929449370274539</v>
      </c>
    </row>
    <row r="5327" spans="1:24" ht="13">
      <c r="A5327" s="8" t="s">
        <v>458</v>
      </c>
      <c r="B5327" s="3" t="s">
        <v>7758</v>
      </c>
      <c r="C5327" s="74" t="s">
        <v>6395</v>
      </c>
      <c r="D5327" s="74" t="s">
        <v>6802</v>
      </c>
      <c r="E5327" s="74" t="s">
        <v>6600</v>
      </c>
      <c r="F5327" s="41">
        <v>0.98228368929696208</v>
      </c>
      <c r="G5327" s="110">
        <v>6436.9999999999982</v>
      </c>
      <c r="H5327" s="4">
        <v>3909.7631968204696</v>
      </c>
      <c r="I5327" s="46">
        <v>9583.0999433800534</v>
      </c>
      <c r="J5327" s="110">
        <v>9413.322767284868</v>
      </c>
      <c r="K5327" s="46">
        <v>9442.5218017770076</v>
      </c>
      <c r="L5327" s="110">
        <f>$L$1*gp_need_index[[#This Row],[Normalised weighted population (base year)]]</f>
        <v>3893.0998528383507</v>
      </c>
      <c r="M5327" s="4">
        <f>$M$1*gp_need_index[[#This Row],[Normalised travel time adjusted wp (base year)]]</f>
        <v>5606.5313128835842</v>
      </c>
      <c r="N5327" s="115">
        <v>9499.6311657219339</v>
      </c>
      <c r="O5327" s="43">
        <f>gp_need_index[[#This Row],[Combined weighted population (base year)]]/gp_need_index[[#This Row],[Registered population (base year)]]</f>
        <v>1.4757854848099947</v>
      </c>
      <c r="P5327" s="77">
        <v>6501.3914573986231</v>
      </c>
      <c r="Q5327" s="4">
        <v>3982.9566350641239</v>
      </c>
      <c r="R5327" s="46">
        <v>9664.6968160869437</v>
      </c>
      <c r="S5327" s="110">
        <v>9493.474044442486</v>
      </c>
      <c r="T5327" s="46">
        <v>9522.7978445655335</v>
      </c>
      <c r="U5327" s="110">
        <f>$L$1*gp_need_index[[#This Row],[Normalised weighted population 2025/26]]</f>
        <v>3926.2482886267831</v>
      </c>
      <c r="V5327" s="4">
        <f>$M$1*gp_need_index[[#This Row],[Normalised travel time adjusted wp 2025/26]]</f>
        <v>5654.1955022830261</v>
      </c>
      <c r="W5327" s="115">
        <v>9580.4437909098087</v>
      </c>
      <c r="X5327" s="43">
        <f>gp_need_index[[#This Row],[Combined weighted population 2025/26]]/gp_need_index[[#This Row],[Registered population 2025/26]]</f>
        <v>1.4735989754942698</v>
      </c>
    </row>
    <row r="5328" spans="1:24" ht="13">
      <c r="A5328" s="8" t="s">
        <v>422</v>
      </c>
      <c r="B5328" s="3" t="s">
        <v>7757</v>
      </c>
      <c r="C5328" s="74" t="s">
        <v>6395</v>
      </c>
      <c r="D5328" s="74" t="s">
        <v>6802</v>
      </c>
      <c r="E5328" s="74" t="s">
        <v>6600</v>
      </c>
      <c r="F5328" s="41">
        <v>0.98228368929696208</v>
      </c>
      <c r="G5328" s="110">
        <v>3615.916666666667</v>
      </c>
      <c r="H5328" s="4">
        <v>1919.5435235101859</v>
      </c>
      <c r="I5328" s="46">
        <v>4704.9339065919621</v>
      </c>
      <c r="J5328" s="110">
        <v>4621.5798356655205</v>
      </c>
      <c r="K5328" s="46">
        <v>4635.9154398263345</v>
      </c>
      <c r="L5328" s="110">
        <f>$L$1*gp_need_index[[#This Row],[Normalised weighted population (base year)]]</f>
        <v>1911.3624617909209</v>
      </c>
      <c r="M5328" s="4">
        <f>$M$1*gp_need_index[[#This Row],[Normalised travel time adjusted wp (base year)]]</f>
        <v>2752.5914816924696</v>
      </c>
      <c r="N5328" s="115">
        <v>4663.9539434833905</v>
      </c>
      <c r="O5328" s="43">
        <f>gp_need_index[[#This Row],[Combined weighted population (base year)]]/gp_need_index[[#This Row],[Registered population (base year)]]</f>
        <v>1.2898399972759484</v>
      </c>
      <c r="P5328" s="77">
        <v>3648.3461718122517</v>
      </c>
      <c r="Q5328" s="4">
        <v>1954.6009647709252</v>
      </c>
      <c r="R5328" s="46">
        <v>4742.8650251016097</v>
      </c>
      <c r="S5328" s="110">
        <v>4658.8389546943381</v>
      </c>
      <c r="T5328" s="46">
        <v>4673.2293518949182</v>
      </c>
      <c r="U5328" s="110">
        <f>$L$1*gp_need_index[[#This Row],[Normalised weighted population 2025/26]]</f>
        <v>1926.7718421334387</v>
      </c>
      <c r="V5328" s="4">
        <f>$M$1*gp_need_index[[#This Row],[Normalised travel time adjusted wp 2025/26]]</f>
        <v>2774.7467513132747</v>
      </c>
      <c r="W5328" s="115">
        <v>4701.5185934467136</v>
      </c>
      <c r="X5328" s="43">
        <f>gp_need_index[[#This Row],[Combined weighted population 2025/26]]/gp_need_index[[#This Row],[Registered population 2025/26]]</f>
        <v>1.2886711874469186</v>
      </c>
    </row>
    <row r="5329" spans="1:24" ht="13">
      <c r="A5329" s="8" t="s">
        <v>404</v>
      </c>
      <c r="B5329" s="3" t="s">
        <v>7756</v>
      </c>
      <c r="C5329" s="74" t="s">
        <v>6395</v>
      </c>
      <c r="D5329" s="74" t="s">
        <v>6802</v>
      </c>
      <c r="E5329" s="74" t="s">
        <v>6600</v>
      </c>
      <c r="F5329" s="41">
        <v>0.98228368929696208</v>
      </c>
      <c r="G5329" s="110">
        <v>2333.75</v>
      </c>
      <c r="H5329" s="4">
        <v>1323.3951317151161</v>
      </c>
      <c r="I5329" s="46">
        <v>3243.732976493849</v>
      </c>
      <c r="J5329" s="110">
        <v>3186.2659952445938</v>
      </c>
      <c r="K5329" s="46">
        <v>3196.149422488756</v>
      </c>
      <c r="L5329" s="110">
        <f>$L$1*gp_need_index[[#This Row],[Normalised weighted population (base year)]]</f>
        <v>1317.7548442619109</v>
      </c>
      <c r="M5329" s="4">
        <f>$M$1*gp_need_index[[#This Row],[Normalised travel time adjusted wp (base year)]]</f>
        <v>1897.7252257406199</v>
      </c>
      <c r="N5329" s="115">
        <v>3215.4800700025307</v>
      </c>
      <c r="O5329" s="43">
        <f>gp_need_index[[#This Row],[Combined weighted population (base year)]]/gp_need_index[[#This Row],[Registered population (base year)]]</f>
        <v>1.3778168484210094</v>
      </c>
      <c r="P5329" s="77">
        <v>2356.5408611191865</v>
      </c>
      <c r="Q5329" s="4">
        <v>1346.4411118123044</v>
      </c>
      <c r="R5329" s="46">
        <v>3267.1571193672912</v>
      </c>
      <c r="S5329" s="110">
        <v>3209.2751487249379</v>
      </c>
      <c r="T5329" s="46">
        <v>3219.1880786555953</v>
      </c>
      <c r="U5329" s="110">
        <f>$L$1*gp_need_index[[#This Row],[Normalised weighted population 2025/26]]</f>
        <v>1327.2708179773324</v>
      </c>
      <c r="V5329" s="4">
        <f>$M$1*gp_need_index[[#This Row],[Normalised travel time adjusted wp 2025/26]]</f>
        <v>1911.4045107788429</v>
      </c>
      <c r="W5329" s="115">
        <v>3238.6753287561751</v>
      </c>
      <c r="X5329" s="43">
        <f>gp_need_index[[#This Row],[Combined weighted population 2025/26]]/gp_need_index[[#This Row],[Registered population 2025/26]]</f>
        <v>1.3743344671808655</v>
      </c>
    </row>
    <row r="5330" spans="1:24" ht="13">
      <c r="A5330" s="8" t="s">
        <v>462</v>
      </c>
      <c r="B5330" s="3" t="s">
        <v>7755</v>
      </c>
      <c r="C5330" s="74" t="s">
        <v>6395</v>
      </c>
      <c r="D5330" s="74" t="s">
        <v>6802</v>
      </c>
      <c r="E5330" s="74" t="s">
        <v>6600</v>
      </c>
      <c r="F5330" s="41">
        <v>0.98228368929696208</v>
      </c>
      <c r="G5330" s="110">
        <v>3832.5833333333339</v>
      </c>
      <c r="H5330" s="4">
        <v>1005.1533170877852</v>
      </c>
      <c r="I5330" s="46">
        <v>2463.7002834099103</v>
      </c>
      <c r="J5330" s="110">
        <v>2420.052603709858</v>
      </c>
      <c r="K5330" s="46">
        <v>2427.5593259582542</v>
      </c>
      <c r="L5330" s="110">
        <f>$L$1*gp_need_index[[#This Row],[Normalised weighted population (base year)]]</f>
        <v>1000.8693708142558</v>
      </c>
      <c r="M5330" s="4">
        <f>$M$1*gp_need_index[[#This Row],[Normalised travel time adjusted wp (base year)]]</f>
        <v>1441.3720890012869</v>
      </c>
      <c r="N5330" s="115">
        <v>2442.2414598155428</v>
      </c>
      <c r="O5330" s="43">
        <f>gp_need_index[[#This Row],[Combined weighted population (base year)]]/gp_need_index[[#This Row],[Registered population (base year)]]</f>
        <v>0.63723114343646603</v>
      </c>
      <c r="P5330" s="77">
        <v>3861.065437243853</v>
      </c>
      <c r="Q5330" s="4">
        <v>1020.5507410138455</v>
      </c>
      <c r="R5330" s="46">
        <v>2476.3798356476177</v>
      </c>
      <c r="S5330" s="110">
        <v>2432.5075210605464</v>
      </c>
      <c r="T5330" s="46">
        <v>2440.0211418922322</v>
      </c>
      <c r="U5330" s="110">
        <f>$L$1*gp_need_index[[#This Row],[Normalised weighted population 2025/26]]</f>
        <v>1006.0203932644364</v>
      </c>
      <c r="V5330" s="4">
        <f>$M$1*gp_need_index[[#This Row],[Normalised travel time adjusted wp 2025/26]]</f>
        <v>1448.7713370746237</v>
      </c>
      <c r="W5330" s="115">
        <v>2454.79173033906</v>
      </c>
      <c r="X5330" s="43">
        <f>gp_need_index[[#This Row],[Combined weighted population 2025/26]]/gp_need_index[[#This Row],[Registered population 2025/26]]</f>
        <v>0.63578091856722474</v>
      </c>
    </row>
    <row r="5331" spans="1:24" ht="13">
      <c r="A5331" s="8" t="s">
        <v>480</v>
      </c>
      <c r="B5331" s="3" t="s">
        <v>7754</v>
      </c>
      <c r="C5331" s="74" t="s">
        <v>6395</v>
      </c>
      <c r="D5331" s="74" t="s">
        <v>6802</v>
      </c>
      <c r="E5331" s="74" t="s">
        <v>6600</v>
      </c>
      <c r="F5331" s="41">
        <v>0.98228368929696208</v>
      </c>
      <c r="G5331" s="110">
        <v>10199.75</v>
      </c>
      <c r="H5331" s="4">
        <v>5384.2363364766916</v>
      </c>
      <c r="I5331" s="46">
        <v>13197.135563912236</v>
      </c>
      <c r="J5331" s="110">
        <v>12963.331009871856</v>
      </c>
      <c r="K5331" s="46">
        <v>13003.541757834921</v>
      </c>
      <c r="L5331" s="110">
        <f>$L$1*gp_need_index[[#This Row],[Normalised weighted population (base year)]]</f>
        <v>5361.2888131513155</v>
      </c>
      <c r="M5331" s="4">
        <f>$M$1*gp_need_index[[#This Row],[Normalised travel time adjusted wp (base year)]]</f>
        <v>7720.8997314648122</v>
      </c>
      <c r="N5331" s="115">
        <v>13082.188544616129</v>
      </c>
      <c r="O5331" s="43">
        <f>gp_need_index[[#This Row],[Combined weighted population (base year)]]/gp_need_index[[#This Row],[Registered population (base year)]]</f>
        <v>1.282598940622675</v>
      </c>
      <c r="P5331" s="77">
        <v>10290.591169713718</v>
      </c>
      <c r="Q5331" s="4">
        <v>5481.4703463281403</v>
      </c>
      <c r="R5331" s="46">
        <v>13300.860104086889</v>
      </c>
      <c r="S5331" s="110">
        <v>13065.217933865244</v>
      </c>
      <c r="T5331" s="46">
        <v>13105.574271014657</v>
      </c>
      <c r="U5331" s="110">
        <f>$L$1*gp_need_index[[#This Row],[Normalised weighted population 2025/26]]</f>
        <v>5403.4265341889241</v>
      </c>
      <c r="V5331" s="4">
        <f>$M$1*gp_need_index[[#This Row],[Normalised travel time adjusted wp 2025/26]]</f>
        <v>7781.4819034823277</v>
      </c>
      <c r="W5331" s="115">
        <v>13184.908437671253</v>
      </c>
      <c r="X5331" s="43">
        <f>gp_need_index[[#This Row],[Combined weighted population 2025/26]]/gp_need_index[[#This Row],[Registered population 2025/26]]</f>
        <v>1.281258600232396</v>
      </c>
    </row>
    <row r="5332" spans="1:24" ht="13">
      <c r="A5332" s="8" t="s">
        <v>455</v>
      </c>
      <c r="B5332" s="3" t="s">
        <v>7753</v>
      </c>
      <c r="C5332" s="74" t="s">
        <v>6395</v>
      </c>
      <c r="D5332" s="74" t="s">
        <v>6802</v>
      </c>
      <c r="E5332" s="74" t="s">
        <v>6600</v>
      </c>
      <c r="F5332" s="41">
        <v>0.98228368929696208</v>
      </c>
      <c r="G5332" s="110">
        <v>2359.3333333333335</v>
      </c>
      <c r="H5332" s="4">
        <v>797.21836553667151</v>
      </c>
      <c r="I5332" s="46">
        <v>1954.0373391025157</v>
      </c>
      <c r="J5332" s="110">
        <v>1919.419006477638</v>
      </c>
      <c r="K5332" s="46">
        <v>1925.3728214227485</v>
      </c>
      <c r="L5332" s="110">
        <f>$L$1*gp_need_index[[#This Row],[Normalised weighted population (base year)]]</f>
        <v>793.82063447597625</v>
      </c>
      <c r="M5332" s="4">
        <f>$M$1*gp_need_index[[#This Row],[Normalised travel time adjusted wp (base year)]]</f>
        <v>1143.1970440619141</v>
      </c>
      <c r="N5332" s="115">
        <v>1937.0176785378903</v>
      </c>
      <c r="O5332" s="43">
        <f>gp_need_index[[#This Row],[Combined weighted population (base year)]]/gp_need_index[[#This Row],[Registered population (base year)]]</f>
        <v>0.82100212427432473</v>
      </c>
      <c r="P5332" s="77">
        <v>2378.9895622996628</v>
      </c>
      <c r="Q5332" s="4">
        <v>810.47988791517457</v>
      </c>
      <c r="R5332" s="46">
        <v>1966.6401394576524</v>
      </c>
      <c r="S5332" s="110">
        <v>1931.7985317059547</v>
      </c>
      <c r="T5332" s="46">
        <v>1937.7655437561855</v>
      </c>
      <c r="U5332" s="110">
        <f>$L$1*gp_need_index[[#This Row],[Normalised weighted population 2025/26]]</f>
        <v>798.9404767501693</v>
      </c>
      <c r="V5332" s="4">
        <f>$M$1*gp_need_index[[#This Row],[Normalised travel time adjusted wp 2025/26]]</f>
        <v>1150.5552675611927</v>
      </c>
      <c r="W5332" s="115">
        <v>1949.4957443113622</v>
      </c>
      <c r="X5332" s="43">
        <f>gp_need_index[[#This Row],[Combined weighted population 2025/26]]/gp_need_index[[#This Row],[Registered population 2025/26]]</f>
        <v>0.8194637652915433</v>
      </c>
    </row>
    <row r="5333" spans="1:24" ht="13">
      <c r="A5333" s="8" t="s">
        <v>402</v>
      </c>
      <c r="B5333" s="3" t="s">
        <v>7752</v>
      </c>
      <c r="C5333" s="74" t="s">
        <v>6395</v>
      </c>
      <c r="D5333" s="74" t="s">
        <v>6802</v>
      </c>
      <c r="E5333" s="74" t="s">
        <v>6600</v>
      </c>
      <c r="F5333" s="41">
        <v>0.98228368929696208</v>
      </c>
      <c r="G5333" s="110">
        <v>8527.0833333333339</v>
      </c>
      <c r="H5333" s="4">
        <v>4593.4973339696862</v>
      </c>
      <c r="I5333" s="46">
        <v>11258.979591623247</v>
      </c>
      <c r="J5333" s="110">
        <v>11059.512010978886</v>
      </c>
      <c r="K5333" s="46">
        <v>11093.817333409463</v>
      </c>
      <c r="L5333" s="110">
        <f>$L$1*gp_need_index[[#This Row],[Normalised weighted population (base year)]]</f>
        <v>4573.9199267704143</v>
      </c>
      <c r="M5333" s="4">
        <f>$M$1*gp_need_index[[#This Row],[Normalised travel time adjusted wp (base year)]]</f>
        <v>6586.9939794542688</v>
      </c>
      <c r="N5333" s="115">
        <v>11160.913906224683</v>
      </c>
      <c r="O5333" s="43">
        <f>gp_need_index[[#This Row],[Combined weighted population (base year)]]/gp_need_index[[#This Row],[Registered population (base year)]]</f>
        <v>1.3088782494473119</v>
      </c>
      <c r="P5333" s="77">
        <v>8613.2540792202926</v>
      </c>
      <c r="Q5333" s="4">
        <v>4684.732974177301</v>
      </c>
      <c r="R5333" s="46">
        <v>11367.566360415556</v>
      </c>
      <c r="S5333" s="110">
        <v>11166.175022837033</v>
      </c>
      <c r="T5333" s="46">
        <v>11200.665524730839</v>
      </c>
      <c r="U5333" s="110">
        <f>$L$1*gp_need_index[[#This Row],[Normalised weighted population 2025/26]]</f>
        <v>4618.0329106799227</v>
      </c>
      <c r="V5333" s="4">
        <f>$M$1*gp_need_index[[#This Row],[Normalised travel time adjusted wp 2025/26]]</f>
        <v>6650.4354777048247</v>
      </c>
      <c r="W5333" s="115">
        <v>11268.468388384747</v>
      </c>
      <c r="X5333" s="43">
        <f>gp_need_index[[#This Row],[Combined weighted population 2025/26]]/gp_need_index[[#This Row],[Registered population 2025/26]]</f>
        <v>1.3082707516512522</v>
      </c>
    </row>
    <row r="5334" spans="1:24" ht="13">
      <c r="A5334" s="8" t="s">
        <v>475</v>
      </c>
      <c r="B5334" s="3" t="s">
        <v>7751</v>
      </c>
      <c r="C5334" s="74" t="s">
        <v>6395</v>
      </c>
      <c r="D5334" s="74" t="s">
        <v>6802</v>
      </c>
      <c r="E5334" s="74" t="s">
        <v>6600</v>
      </c>
      <c r="F5334" s="41">
        <v>0.98228368929696208</v>
      </c>
      <c r="G5334" s="110">
        <v>4216.5833333333339</v>
      </c>
      <c r="H5334" s="4">
        <v>2112.258609490138</v>
      </c>
      <c r="I5334" s="46">
        <v>5177.2919079780413</v>
      </c>
      <c r="J5334" s="110">
        <v>5085.5693959359787</v>
      </c>
      <c r="K5334" s="46">
        <v>5101.3442418511931</v>
      </c>
      <c r="L5334" s="110">
        <f>$L$1*gp_need_index[[#This Row],[Normalised weighted population (base year)]]</f>
        <v>2103.2561993652107</v>
      </c>
      <c r="M5334" s="4">
        <f>$M$1*gp_need_index[[#This Row],[Normalised travel time adjusted wp (base year)]]</f>
        <v>3028.9415084384163</v>
      </c>
      <c r="N5334" s="115">
        <v>5132.1977078036271</v>
      </c>
      <c r="O5334" s="43">
        <f>gp_need_index[[#This Row],[Combined weighted population (base year)]]/gp_need_index[[#This Row],[Registered population (base year)]]</f>
        <v>1.217146040309957</v>
      </c>
      <c r="P5334" s="77">
        <v>4254.090281901872</v>
      </c>
      <c r="Q5334" s="4">
        <v>2152.0577739366622</v>
      </c>
      <c r="R5334" s="46">
        <v>5221.996577290367</v>
      </c>
      <c r="S5334" s="110">
        <v>5129.4820634368907</v>
      </c>
      <c r="T5334" s="46">
        <v>5145.3262007947042</v>
      </c>
      <c r="U5334" s="110">
        <f>$L$1*gp_need_index[[#This Row],[Normalised weighted population 2025/26]]</f>
        <v>2121.4173103365333</v>
      </c>
      <c r="V5334" s="4">
        <f>$M$1*gp_need_index[[#This Row],[Normalised travel time adjusted wp 2025/26]]</f>
        <v>3055.0559548961783</v>
      </c>
      <c r="W5334" s="115">
        <v>5176.4732652327111</v>
      </c>
      <c r="X5334" s="43">
        <f>gp_need_index[[#This Row],[Combined weighted population 2025/26]]/gp_need_index[[#This Row],[Registered population 2025/26]]</f>
        <v>1.2168226159315243</v>
      </c>
    </row>
    <row r="5335" spans="1:24" ht="13">
      <c r="A5335" s="8" t="s">
        <v>463</v>
      </c>
      <c r="B5335" s="3" t="s">
        <v>7750</v>
      </c>
      <c r="C5335" s="74" t="s">
        <v>6395</v>
      </c>
      <c r="D5335" s="74" t="s">
        <v>6802</v>
      </c>
      <c r="E5335" s="74" t="s">
        <v>6600</v>
      </c>
      <c r="F5335" s="41">
        <v>0.98228368929696208</v>
      </c>
      <c r="G5335" s="110">
        <v>8408.4166666666679</v>
      </c>
      <c r="H5335" s="4">
        <v>4523.9493404149807</v>
      </c>
      <c r="I5335" s="46">
        <v>11088.512650393071</v>
      </c>
      <c r="J5335" s="110">
        <v>10892.065115044141</v>
      </c>
      <c r="K5335" s="46">
        <v>10925.851036641359</v>
      </c>
      <c r="L5335" s="110">
        <f>$L$1*gp_need_index[[#This Row],[Normalised weighted population (base year)]]</f>
        <v>4504.6683455766442</v>
      </c>
      <c r="M5335" s="4">
        <f>$M$1*gp_need_index[[#This Row],[Normalised travel time adjusted wp (base year)]]</f>
        <v>6487.2633860695387</v>
      </c>
      <c r="N5335" s="115">
        <v>10991.931731646182</v>
      </c>
      <c r="O5335" s="43">
        <f>gp_need_index[[#This Row],[Combined weighted population (base year)]]/gp_need_index[[#This Row],[Registered population (base year)]]</f>
        <v>1.307253454175421</v>
      </c>
      <c r="P5335" s="77">
        <v>8484.5697209684658</v>
      </c>
      <c r="Q5335" s="4">
        <v>4606.2114209092742</v>
      </c>
      <c r="R5335" s="46">
        <v>11177.032775594973</v>
      </c>
      <c r="S5335" s="110">
        <v>10979.016990204495</v>
      </c>
      <c r="T5335" s="46">
        <v>11012.92939131932</v>
      </c>
      <c r="U5335" s="110">
        <f>$L$1*gp_need_index[[#This Row],[Normalised weighted population 2025/26]]</f>
        <v>4540.6293277674658</v>
      </c>
      <c r="V5335" s="4">
        <f>$M$1*gp_need_index[[#This Row],[Normalised travel time adjusted wp 2025/26]]</f>
        <v>6538.9664726416549</v>
      </c>
      <c r="W5335" s="115">
        <v>11079.595800409121</v>
      </c>
      <c r="X5335" s="43">
        <f>gp_need_index[[#This Row],[Combined weighted population 2025/26]]/gp_need_index[[#This Row],[Registered population 2025/26]]</f>
        <v>1.3058524079338283</v>
      </c>
    </row>
    <row r="5336" spans="1:24" ht="13">
      <c r="A5336" s="8" t="s">
        <v>450</v>
      </c>
      <c r="B5336" s="3" t="s">
        <v>7749</v>
      </c>
      <c r="C5336" s="74" t="s">
        <v>6395</v>
      </c>
      <c r="D5336" s="74" t="s">
        <v>6802</v>
      </c>
      <c r="E5336" s="74" t="s">
        <v>6600</v>
      </c>
      <c r="F5336" s="41">
        <v>0.98228368929696208</v>
      </c>
      <c r="G5336" s="110">
        <v>4741.9166666666661</v>
      </c>
      <c r="H5336" s="4">
        <v>2542.6502250259696</v>
      </c>
      <c r="I5336" s="46">
        <v>6232.2115178988734</v>
      </c>
      <c r="J5336" s="110">
        <v>6121.7997222807253</v>
      </c>
      <c r="K5336" s="46">
        <v>6140.7888343789609</v>
      </c>
      <c r="L5336" s="110">
        <f>$L$1*gp_need_index[[#This Row],[Normalised weighted population (base year)]]</f>
        <v>2531.8134931849531</v>
      </c>
      <c r="M5336" s="4">
        <f>$M$1*gp_need_index[[#This Row],[Normalised travel time adjusted wp (base year)]]</f>
        <v>3646.1154772523118</v>
      </c>
      <c r="N5336" s="115">
        <v>6177.928970437265</v>
      </c>
      <c r="O5336" s="43">
        <f>gp_need_index[[#This Row],[Combined weighted population (base year)]]/gp_need_index[[#This Row],[Registered population (base year)]]</f>
        <v>1.3028337283666449</v>
      </c>
      <c r="P5336" s="77">
        <v>4783.1006889329365</v>
      </c>
      <c r="Q5336" s="4">
        <v>2585.9053656804708</v>
      </c>
      <c r="R5336" s="46">
        <v>6274.7334817497522</v>
      </c>
      <c r="S5336" s="110">
        <v>6163.5683538083185</v>
      </c>
      <c r="T5336" s="46">
        <v>6182.60661584029</v>
      </c>
      <c r="U5336" s="110">
        <f>$L$1*gp_need_index[[#This Row],[Normalised weighted population 2025/26]]</f>
        <v>2549.0878879203024</v>
      </c>
      <c r="V5336" s="4">
        <f>$M$1*gp_need_index[[#This Row],[Normalised travel time adjusted wp 2025/26]]</f>
        <v>3670.9449355389893</v>
      </c>
      <c r="W5336" s="115">
        <v>6220.0328234592916</v>
      </c>
      <c r="X5336" s="43">
        <f>gp_need_index[[#This Row],[Combined weighted population 2025/26]]/gp_need_index[[#This Row],[Registered population 2025/26]]</f>
        <v>1.3004185418573995</v>
      </c>
    </row>
    <row r="5337" spans="1:24" ht="13">
      <c r="A5337" s="8" t="s">
        <v>410</v>
      </c>
      <c r="B5337" s="3" t="s">
        <v>7748</v>
      </c>
      <c r="C5337" s="74" t="s">
        <v>6395</v>
      </c>
      <c r="D5337" s="74" t="s">
        <v>6802</v>
      </c>
      <c r="E5337" s="74" t="s">
        <v>6600</v>
      </c>
      <c r="F5337" s="41">
        <v>0.98228368929696208</v>
      </c>
      <c r="G5337" s="110">
        <v>8800.6666666666661</v>
      </c>
      <c r="H5337" s="4">
        <v>3644.9159476677032</v>
      </c>
      <c r="I5337" s="46">
        <v>8933.9410223425202</v>
      </c>
      <c r="J5337" s="110">
        <v>8775.6645473880835</v>
      </c>
      <c r="K5337" s="46">
        <v>8802.8856401037356</v>
      </c>
      <c r="L5337" s="110">
        <f>$L$1*gp_need_index[[#This Row],[Normalised weighted population (base year)]]</f>
        <v>3629.3813781389686</v>
      </c>
      <c r="M5337" s="4">
        <f>$M$1*gp_need_index[[#This Row],[Normalised travel time adjusted wp (base year)]]</f>
        <v>5226.7450391998973</v>
      </c>
      <c r="N5337" s="115">
        <v>8856.1264173388663</v>
      </c>
      <c r="O5337" s="43">
        <f>gp_need_index[[#This Row],[Combined weighted population (base year)]]/gp_need_index[[#This Row],[Registered population (base year)]]</f>
        <v>1.0063017669879781</v>
      </c>
      <c r="P5337" s="77">
        <v>8873.3697109709756</v>
      </c>
      <c r="Q5337" s="4">
        <v>3705.6533183187948</v>
      </c>
      <c r="R5337" s="46">
        <v>8991.8166599624765</v>
      </c>
      <c r="S5337" s="110">
        <v>8832.514842229828</v>
      </c>
      <c r="T5337" s="46">
        <v>8859.7970466794213</v>
      </c>
      <c r="U5337" s="110">
        <f>$L$1*gp_need_index[[#This Row],[Normalised weighted population 2025/26]]</f>
        <v>3652.8931475697805</v>
      </c>
      <c r="V5337" s="4">
        <f>$M$1*gp_need_index[[#This Row],[Normalised travel time adjusted wp 2025/26]]</f>
        <v>5260.5363917352743</v>
      </c>
      <c r="W5337" s="115">
        <v>8913.4295393050543</v>
      </c>
      <c r="X5337" s="43">
        <f>gp_need_index[[#This Row],[Combined weighted population 2025/26]]/gp_need_index[[#This Row],[Registered population 2025/26]]</f>
        <v>1.0045146127839741</v>
      </c>
    </row>
    <row r="5338" spans="1:24" ht="13">
      <c r="A5338" s="8" t="s">
        <v>430</v>
      </c>
      <c r="B5338" s="3" t="s">
        <v>7747</v>
      </c>
      <c r="C5338" s="74" t="s">
        <v>6395</v>
      </c>
      <c r="D5338" s="74" t="s">
        <v>6802</v>
      </c>
      <c r="E5338" s="74" t="s">
        <v>6600</v>
      </c>
      <c r="F5338" s="41">
        <v>0.98228368929696208</v>
      </c>
      <c r="G5338" s="110">
        <v>8271.9166666666679</v>
      </c>
      <c r="H5338" s="4">
        <v>3196.9995743155596</v>
      </c>
      <c r="I5338" s="46">
        <v>7836.0670192313719</v>
      </c>
      <c r="J5338" s="110">
        <v>7697.240821228841</v>
      </c>
      <c r="K5338" s="46">
        <v>7721.116768733209</v>
      </c>
      <c r="L5338" s="110">
        <f>$L$1*gp_need_index[[#This Row],[Normalised weighted population (base year)]]</f>
        <v>3183.3740167214755</v>
      </c>
      <c r="M5338" s="4">
        <f>$M$1*gp_need_index[[#This Row],[Normalised travel time adjusted wp (base year)]]</f>
        <v>4584.4408774557105</v>
      </c>
      <c r="N5338" s="115">
        <v>7767.814894177186</v>
      </c>
      <c r="O5338" s="43">
        <f>gp_need_index[[#This Row],[Combined weighted population (base year)]]/gp_need_index[[#This Row],[Registered population (base year)]]</f>
        <v>0.9390586495484341</v>
      </c>
      <c r="P5338" s="77">
        <v>8337.5534953971619</v>
      </c>
      <c r="Q5338" s="4">
        <v>3249.0346951670376</v>
      </c>
      <c r="R5338" s="46">
        <v>7883.8255474080343</v>
      </c>
      <c r="S5338" s="110">
        <v>7744.1532444816057</v>
      </c>
      <c r="T5338" s="46">
        <v>7768.0736766437776</v>
      </c>
      <c r="U5338" s="110">
        <f>$L$1*gp_need_index[[#This Row],[Normalised weighted population 2025/26]]</f>
        <v>3202.7757468625432</v>
      </c>
      <c r="V5338" s="4">
        <f>$M$1*gp_need_index[[#This Row],[Normalised travel time adjusted wp 2025/26]]</f>
        <v>4612.3217105724789</v>
      </c>
      <c r="W5338" s="115">
        <v>7815.0974574350221</v>
      </c>
      <c r="X5338" s="43">
        <f>gp_need_index[[#This Row],[Combined weighted population 2025/26]]/gp_need_index[[#This Row],[Registered population 2025/26]]</f>
        <v>0.93733700920173202</v>
      </c>
    </row>
    <row r="5339" spans="1:24" ht="13">
      <c r="A5339" s="8" t="s">
        <v>419</v>
      </c>
      <c r="B5339" s="3" t="s">
        <v>7746</v>
      </c>
      <c r="C5339" s="74" t="s">
        <v>6395</v>
      </c>
      <c r="D5339" s="74" t="s">
        <v>6802</v>
      </c>
      <c r="E5339" s="74" t="s">
        <v>6600</v>
      </c>
      <c r="F5339" s="41">
        <v>0.98228368929696208</v>
      </c>
      <c r="G5339" s="110">
        <v>2675.4166666666661</v>
      </c>
      <c r="H5339" s="4">
        <v>1850.7495145248806</v>
      </c>
      <c r="I5339" s="46">
        <v>4536.3150336770777</v>
      </c>
      <c r="J5339" s="110">
        <v>4455.9482670935931</v>
      </c>
      <c r="K5339" s="46">
        <v>4469.7701013557989</v>
      </c>
      <c r="L5339" s="110">
        <f>$L$1*gp_need_index[[#This Row],[Normalised weighted population (base year)]]</f>
        <v>1842.8616516971915</v>
      </c>
      <c r="M5339" s="4">
        <f>$M$1*gp_need_index[[#This Row],[Normalised travel time adjusted wp (base year)]]</f>
        <v>2653.9420888523705</v>
      </c>
      <c r="N5339" s="115">
        <v>4496.8037405495616</v>
      </c>
      <c r="O5339" s="43">
        <f>gp_need_index[[#This Row],[Combined weighted population (base year)]]/gp_need_index[[#This Row],[Registered population (base year)]]</f>
        <v>1.6807863225851036</v>
      </c>
      <c r="P5339" s="77">
        <v>2699.4155880261746</v>
      </c>
      <c r="Q5339" s="4">
        <v>1883.5505953347149</v>
      </c>
      <c r="R5339" s="46">
        <v>4570.4603664049209</v>
      </c>
      <c r="S5339" s="110">
        <v>4489.4886704977707</v>
      </c>
      <c r="T5339" s="46">
        <v>4503.3559721633219</v>
      </c>
      <c r="U5339" s="110">
        <f>$L$1*gp_need_index[[#This Row],[Normalised weighted population 2025/26]]</f>
        <v>1856.7330701946801</v>
      </c>
      <c r="V5339" s="4">
        <f>$M$1*gp_need_index[[#This Row],[Normalised travel time adjusted wp 2025/26]]</f>
        <v>2673.8838205534721</v>
      </c>
      <c r="W5339" s="115">
        <v>4530.6168907481524</v>
      </c>
      <c r="X5339" s="43">
        <f>gp_need_index[[#This Row],[Combined weighted population 2025/26]]/gp_need_index[[#This Row],[Registered population 2025/26]]</f>
        <v>1.6783695370378151</v>
      </c>
    </row>
    <row r="5340" spans="1:24" ht="13">
      <c r="A5340" s="8" t="s">
        <v>444</v>
      </c>
      <c r="B5340" s="3" t="s">
        <v>7745</v>
      </c>
      <c r="C5340" s="74" t="s">
        <v>6395</v>
      </c>
      <c r="D5340" s="74" t="s">
        <v>6802</v>
      </c>
      <c r="E5340" s="74" t="s">
        <v>6600</v>
      </c>
      <c r="F5340" s="41">
        <v>0.98228368929696208</v>
      </c>
      <c r="G5340" s="110">
        <v>9365</v>
      </c>
      <c r="H5340" s="4">
        <v>3379.8613631513645</v>
      </c>
      <c r="I5340" s="46">
        <v>8284.2739079922721</v>
      </c>
      <c r="J5340" s="110">
        <v>8137.5071374892104</v>
      </c>
      <c r="K5340" s="46">
        <v>8162.7487399989377</v>
      </c>
      <c r="L5340" s="110">
        <f>$L$1*gp_need_index[[#This Row],[Normalised weighted population (base year)]]</f>
        <v>3365.4564517357917</v>
      </c>
      <c r="M5340" s="4">
        <f>$M$1*gp_need_index[[#This Row],[Normalised travel time adjusted wp (base year)]]</f>
        <v>4846.661450269833</v>
      </c>
      <c r="N5340" s="115">
        <v>8212.1179020056243</v>
      </c>
      <c r="O5340" s="43">
        <f>gp_need_index[[#This Row],[Combined weighted population (base year)]]/gp_need_index[[#This Row],[Registered population (base year)]]</f>
        <v>0.87689459711752527</v>
      </c>
      <c r="P5340" s="77">
        <v>9440.7392652648123</v>
      </c>
      <c r="Q5340" s="4">
        <v>3437.7160859427954</v>
      </c>
      <c r="R5340" s="46">
        <v>8341.6634311127273</v>
      </c>
      <c r="S5340" s="110">
        <v>8193.8799299869643</v>
      </c>
      <c r="T5340" s="46">
        <v>8219.1894948706286</v>
      </c>
      <c r="U5340" s="110">
        <f>$L$1*gp_need_index[[#This Row],[Normalised weighted population 2025/26]]</f>
        <v>3388.7707389011935</v>
      </c>
      <c r="V5340" s="4">
        <f>$M$1*gp_need_index[[#This Row],[Normalised travel time adjusted wp 2025/26]]</f>
        <v>4880.1733516616168</v>
      </c>
      <c r="W5340" s="115">
        <v>8268.9440905628107</v>
      </c>
      <c r="X5340" s="43">
        <f>gp_need_index[[#This Row],[Combined weighted population 2025/26]]/gp_need_index[[#This Row],[Registered population 2025/26]]</f>
        <v>0.87587887539555598</v>
      </c>
    </row>
    <row r="5341" spans="1:24" ht="13">
      <c r="A5341" s="8" t="s">
        <v>429</v>
      </c>
      <c r="B5341" s="3" t="s">
        <v>7744</v>
      </c>
      <c r="C5341" s="74" t="s">
        <v>6395</v>
      </c>
      <c r="D5341" s="74" t="s">
        <v>6802</v>
      </c>
      <c r="E5341" s="74" t="s">
        <v>6600</v>
      </c>
      <c r="F5341" s="41">
        <v>0.98228368929696208</v>
      </c>
      <c r="G5341" s="110">
        <v>4147</v>
      </c>
      <c r="H5341" s="4">
        <v>2527.0430472950779</v>
      </c>
      <c r="I5341" s="46">
        <v>6193.9572460926265</v>
      </c>
      <c r="J5341" s="110">
        <v>6084.2231750395167</v>
      </c>
      <c r="K5341" s="46">
        <v>6103.0957290502283</v>
      </c>
      <c r="L5341" s="110">
        <f>$L$1*gp_need_index[[#This Row],[Normalised weighted population (base year)]]</f>
        <v>2516.2728329790434</v>
      </c>
      <c r="M5341" s="4">
        <f>$M$1*gp_need_index[[#This Row],[Normalised travel time adjusted wp (base year)]]</f>
        <v>3623.7350602681977</v>
      </c>
      <c r="N5341" s="115">
        <v>6140.0078932472406</v>
      </c>
      <c r="O5341" s="43">
        <f>gp_need_index[[#This Row],[Combined weighted population (base year)]]/gp_need_index[[#This Row],[Registered population (base year)]]</f>
        <v>1.4805902805033133</v>
      </c>
      <c r="P5341" s="77">
        <v>4186.5174663292191</v>
      </c>
      <c r="Q5341" s="4">
        <v>2573.0751544697787</v>
      </c>
      <c r="R5341" s="46">
        <v>6243.600804997498</v>
      </c>
      <c r="S5341" s="110">
        <v>6132.9872332304249</v>
      </c>
      <c r="T5341" s="46">
        <v>6151.9310351455661</v>
      </c>
      <c r="U5341" s="110">
        <f>$L$1*gp_need_index[[#This Row],[Normalised weighted population 2025/26]]</f>
        <v>2536.4403500673357</v>
      </c>
      <c r="V5341" s="4">
        <f>$M$1*gp_need_index[[#This Row],[Normalised travel time adjusted wp 2025/26]]</f>
        <v>3652.7311990694061</v>
      </c>
      <c r="W5341" s="115">
        <v>6189.1715491367413</v>
      </c>
      <c r="X5341" s="43">
        <f>gp_need_index[[#This Row],[Combined weighted population 2025/26]]/gp_need_index[[#This Row],[Registered population 2025/26]]</f>
        <v>1.4783579906005908</v>
      </c>
    </row>
    <row r="5342" spans="1:24" ht="13">
      <c r="A5342" s="8" t="s">
        <v>466</v>
      </c>
      <c r="B5342" s="3" t="s">
        <v>7743</v>
      </c>
      <c r="C5342" s="74" t="s">
        <v>6395</v>
      </c>
      <c r="D5342" s="74" t="s">
        <v>6802</v>
      </c>
      <c r="E5342" s="74" t="s">
        <v>6600</v>
      </c>
      <c r="F5342" s="41">
        <v>0.98228368929696208</v>
      </c>
      <c r="G5342" s="110">
        <v>3564.5833333333335</v>
      </c>
      <c r="H5342" s="4">
        <v>2115.5398219385343</v>
      </c>
      <c r="I5342" s="46">
        <v>5185.3343865747029</v>
      </c>
      <c r="J5342" s="110">
        <v>5093.4693914829986</v>
      </c>
      <c r="K5342" s="46">
        <v>5109.2687422673407</v>
      </c>
      <c r="L5342" s="110">
        <f>$L$1*gp_need_index[[#This Row],[Normalised weighted population (base year)]]</f>
        <v>2106.5234273421815</v>
      </c>
      <c r="M5342" s="4">
        <f>$M$1*gp_need_index[[#This Row],[Normalised travel time adjusted wp (base year)]]</f>
        <v>3033.6467090887058</v>
      </c>
      <c r="N5342" s="115">
        <v>5140.1701364308874</v>
      </c>
      <c r="O5342" s="43">
        <f>gp_need_index[[#This Row],[Combined weighted population (base year)]]/gp_need_index[[#This Row],[Registered population (base year)]]</f>
        <v>1.4420114935633115</v>
      </c>
      <c r="P5342" s="77">
        <v>3599.3526061912362</v>
      </c>
      <c r="Q5342" s="4">
        <v>2156.13986807333</v>
      </c>
      <c r="R5342" s="46">
        <v>5231.9018325618663</v>
      </c>
      <c r="S5342" s="110">
        <v>5139.2118341284067</v>
      </c>
      <c r="T5342" s="46">
        <v>5155.0860251683243</v>
      </c>
      <c r="U5342" s="110">
        <f>$L$1*gp_need_index[[#This Row],[Normalised weighted population 2025/26]]</f>
        <v>2125.4412846316609</v>
      </c>
      <c r="V5342" s="4">
        <f>$M$1*gp_need_index[[#This Row],[Normalised travel time adjusted wp 2025/26]]</f>
        <v>3060.850885753383</v>
      </c>
      <c r="W5342" s="115">
        <v>5186.2921703850443</v>
      </c>
      <c r="X5342" s="43">
        <f>gp_need_index[[#This Row],[Combined weighted population 2025/26]]/gp_need_index[[#This Row],[Registered population 2025/26]]</f>
        <v>1.4408958326183763</v>
      </c>
    </row>
    <row r="5343" spans="1:24" ht="13">
      <c r="A5343" s="8" t="s">
        <v>414</v>
      </c>
      <c r="B5343" s="3" t="s">
        <v>7742</v>
      </c>
      <c r="C5343" s="74" t="s">
        <v>6395</v>
      </c>
      <c r="D5343" s="74" t="s">
        <v>6802</v>
      </c>
      <c r="E5343" s="74" t="s">
        <v>6600</v>
      </c>
      <c r="F5343" s="41">
        <v>0.98228368929696208</v>
      </c>
      <c r="G5343" s="110">
        <v>1707.8333333333335</v>
      </c>
      <c r="H5343" s="4">
        <v>865.62133869350009</v>
      </c>
      <c r="I5343" s="46">
        <v>2121.6977561628923</v>
      </c>
      <c r="J5343" s="110">
        <v>2084.1090994967722</v>
      </c>
      <c r="K5343" s="46">
        <v>2090.5737639926165</v>
      </c>
      <c r="L5343" s="110">
        <f>$L$1*gp_need_index[[#This Row],[Normalised weighted population (base year)]]</f>
        <v>861.93207532925283</v>
      </c>
      <c r="M5343" s="4">
        <f>$M$1*gp_need_index[[#This Row],[Normalised travel time adjusted wp (base year)]]</f>
        <v>1241.2856984361663</v>
      </c>
      <c r="N5343" s="115">
        <v>2103.2177737654192</v>
      </c>
      <c r="O5343" s="43">
        <f>gp_need_index[[#This Row],[Combined weighted population (base year)]]/gp_need_index[[#This Row],[Registered population (base year)]]</f>
        <v>1.2315123101973762</v>
      </c>
      <c r="P5343" s="77">
        <v>1724.4349631919872</v>
      </c>
      <c r="Q5343" s="4">
        <v>881.19200196466829</v>
      </c>
      <c r="R5343" s="46">
        <v>2138.2240169963834</v>
      </c>
      <c r="S5343" s="110">
        <v>2100.3425759585775</v>
      </c>
      <c r="T5343" s="46">
        <v>2106.8301931995379</v>
      </c>
      <c r="U5343" s="110">
        <f>$L$1*gp_need_index[[#This Row],[Normalised weighted population 2025/26]]</f>
        <v>868.64580929831959</v>
      </c>
      <c r="V5343" s="4">
        <f>$M$1*gp_need_index[[#This Row],[Normalised travel time adjusted wp 2025/26]]</f>
        <v>1250.9380118009212</v>
      </c>
      <c r="W5343" s="115">
        <v>2119.5838210992406</v>
      </c>
      <c r="X5343" s="43">
        <f>gp_need_index[[#This Row],[Combined weighted population 2025/26]]/gp_need_index[[#This Row],[Registered population 2025/26]]</f>
        <v>1.2291468604741229</v>
      </c>
    </row>
    <row r="5344" spans="1:24" ht="13">
      <c r="A5344" s="8" t="s">
        <v>469</v>
      </c>
      <c r="B5344" s="3" t="s">
        <v>7741</v>
      </c>
      <c r="C5344" s="74" t="s">
        <v>6395</v>
      </c>
      <c r="D5344" s="74" t="s">
        <v>6802</v>
      </c>
      <c r="E5344" s="74" t="s">
        <v>6600</v>
      </c>
      <c r="F5344" s="41">
        <v>0.98228368929696208</v>
      </c>
      <c r="G5344" s="110">
        <v>8277.75</v>
      </c>
      <c r="H5344" s="4">
        <v>3243.6118577921789</v>
      </c>
      <c r="I5344" s="46">
        <v>7950.3169491270919</v>
      </c>
      <c r="J5344" s="110">
        <v>7809.4666638687277</v>
      </c>
      <c r="K5344" s="46">
        <v>7833.6907229093895</v>
      </c>
      <c r="L5344" s="110">
        <f>$L$1*gp_need_index[[#This Row],[Normalised weighted population (base year)]]</f>
        <v>3229.7876394418645</v>
      </c>
      <c r="M5344" s="4">
        <f>$M$1*gp_need_index[[#This Row],[Normalised travel time adjusted wp (base year)]]</f>
        <v>4651.2820680140521</v>
      </c>
      <c r="N5344" s="115">
        <v>7881.0697074559166</v>
      </c>
      <c r="O5344" s="43">
        <f>gp_need_index[[#This Row],[Combined weighted population (base year)]]/gp_need_index[[#This Row],[Registered population (base year)]]</f>
        <v>0.95207873002396992</v>
      </c>
      <c r="P5344" s="77">
        <v>8354.5080179228371</v>
      </c>
      <c r="Q5344" s="4">
        <v>3302.2814228988154</v>
      </c>
      <c r="R5344" s="46">
        <v>8013.0294346524852</v>
      </c>
      <c r="S5344" s="110">
        <v>7871.0681155155935</v>
      </c>
      <c r="T5344" s="46">
        <v>7895.3805671106329</v>
      </c>
      <c r="U5344" s="110">
        <f>$L$1*gp_need_index[[#This Row],[Normalised weighted population 2025/26]]</f>
        <v>3255.2643609216075</v>
      </c>
      <c r="V5344" s="4">
        <f>$M$1*gp_need_index[[#This Row],[Normalised travel time adjusted wp 2025/26]]</f>
        <v>4687.9106350919801</v>
      </c>
      <c r="W5344" s="115">
        <v>7943.1749960135876</v>
      </c>
      <c r="X5344" s="43">
        <f>gp_need_index[[#This Row],[Combined weighted population 2025/26]]/gp_need_index[[#This Row],[Registered population 2025/26]]</f>
        <v>0.95076514128338607</v>
      </c>
    </row>
    <row r="5345" spans="1:24" ht="13">
      <c r="A5345" s="8" t="s">
        <v>445</v>
      </c>
      <c r="B5345" s="3" t="s">
        <v>7740</v>
      </c>
      <c r="C5345" s="74" t="s">
        <v>6395</v>
      </c>
      <c r="D5345" s="74" t="s">
        <v>6802</v>
      </c>
      <c r="E5345" s="74" t="s">
        <v>6600</v>
      </c>
      <c r="F5345" s="41">
        <v>0.98228368929696208</v>
      </c>
      <c r="G5345" s="110">
        <v>5503.9999999999991</v>
      </c>
      <c r="H5345" s="4">
        <v>2453.9405273865123</v>
      </c>
      <c r="I5345" s="46">
        <v>6014.7779149846911</v>
      </c>
      <c r="J5345" s="110">
        <v>5908.2182406330521</v>
      </c>
      <c r="K5345" s="46">
        <v>5926.544847768514</v>
      </c>
      <c r="L5345" s="110">
        <f>$L$1*gp_need_index[[#This Row],[Normalised weighted population (base year)]]</f>
        <v>2443.481874762037</v>
      </c>
      <c r="M5345" s="4">
        <f>$M$1*gp_need_index[[#This Row],[Normalised travel time adjusted wp (base year)]]</f>
        <v>3518.907338924007</v>
      </c>
      <c r="N5345" s="115">
        <v>5962.3892136860441</v>
      </c>
      <c r="O5345" s="43">
        <f>gp_need_index[[#This Row],[Combined weighted population (base year)]]/gp_need_index[[#This Row],[Registered population (base year)]]</f>
        <v>1.0832829239981914</v>
      </c>
      <c r="P5345" s="77">
        <v>5550.5587056450513</v>
      </c>
      <c r="Q5345" s="4">
        <v>2497.5288886411258</v>
      </c>
      <c r="R5345" s="46">
        <v>6060.2867943970068</v>
      </c>
      <c r="S5345" s="110">
        <v>5952.9208705979518</v>
      </c>
      <c r="T5345" s="46">
        <v>5971.3084767514574</v>
      </c>
      <c r="U5345" s="110">
        <f>$L$1*gp_need_index[[#This Row],[Normalised weighted population 2025/26]]</f>
        <v>2461.969693191324</v>
      </c>
      <c r="V5345" s="4">
        <f>$M$1*gp_need_index[[#This Row],[Normalised travel time adjusted wp 2025/26]]</f>
        <v>3545.485904781694</v>
      </c>
      <c r="W5345" s="115">
        <v>6007.4555979730176</v>
      </c>
      <c r="X5345" s="43">
        <f>gp_need_index[[#This Row],[Combined weighted population 2025/26]]/gp_need_index[[#This Row],[Registered population 2025/26]]</f>
        <v>1.0823154778749193</v>
      </c>
    </row>
    <row r="5346" spans="1:24" ht="13">
      <c r="A5346" s="8" t="s">
        <v>465</v>
      </c>
      <c r="B5346" s="3" t="s">
        <v>7739</v>
      </c>
      <c r="C5346" s="74" t="s">
        <v>6395</v>
      </c>
      <c r="D5346" s="74" t="s">
        <v>6802</v>
      </c>
      <c r="E5346" s="74" t="s">
        <v>6600</v>
      </c>
      <c r="F5346" s="41">
        <v>0.98228368929696208</v>
      </c>
      <c r="G5346" s="110">
        <v>8079.166666666667</v>
      </c>
      <c r="H5346" s="4">
        <v>3789.7667232923836</v>
      </c>
      <c r="I5346" s="46">
        <v>9288.9802893795331</v>
      </c>
      <c r="J5346" s="110">
        <v>9124.4138284584897</v>
      </c>
      <c r="K5346" s="46">
        <v>9152.7167009599652</v>
      </c>
      <c r="L5346" s="110">
        <f>$L$1*gp_need_index[[#This Row],[Normalised weighted population (base year)]]</f>
        <v>3773.6148022313937</v>
      </c>
      <c r="M5346" s="4">
        <f>$M$1*gp_need_index[[#This Row],[Normalised travel time adjusted wp (base year)]]</f>
        <v>5434.4584909751029</v>
      </c>
      <c r="N5346" s="115">
        <v>9208.0732932064966</v>
      </c>
      <c r="O5346" s="43">
        <f>gp_need_index[[#This Row],[Combined weighted population (base year)]]/gp_need_index[[#This Row],[Registered population (base year)]]</f>
        <v>1.1397305778079212</v>
      </c>
      <c r="P5346" s="77">
        <v>8147.3110942434123</v>
      </c>
      <c r="Q5346" s="4">
        <v>3854.8795814791856</v>
      </c>
      <c r="R5346" s="46">
        <v>9353.9161560368448</v>
      </c>
      <c r="S5346" s="110">
        <v>9188.1992711263301</v>
      </c>
      <c r="T5346" s="46">
        <v>9216.5801270338634</v>
      </c>
      <c r="U5346" s="110">
        <f>$L$1*gp_need_index[[#This Row],[Normalised weighted population 2025/26]]</f>
        <v>3799.9947642918064</v>
      </c>
      <c r="V5346" s="4">
        <f>$M$1*gp_need_index[[#This Row],[Normalised travel time adjusted wp 2025/26]]</f>
        <v>5472.3776301148137</v>
      </c>
      <c r="W5346" s="115">
        <v>9272.3723944066205</v>
      </c>
      <c r="X5346" s="43">
        <f>gp_need_index[[#This Row],[Combined weighted population 2025/26]]/gp_need_index[[#This Row],[Registered population 2025/26]]</f>
        <v>1.1380898909037773</v>
      </c>
    </row>
    <row r="5347" spans="1:24" ht="13">
      <c r="A5347" s="8" t="s">
        <v>417</v>
      </c>
      <c r="B5347" s="3" t="s">
        <v>7738</v>
      </c>
      <c r="C5347" s="74" t="s">
        <v>6395</v>
      </c>
      <c r="D5347" s="74" t="s">
        <v>6802</v>
      </c>
      <c r="E5347" s="74" t="s">
        <v>6600</v>
      </c>
      <c r="F5347" s="41">
        <v>0.98228368929696208</v>
      </c>
      <c r="G5347" s="110">
        <v>8424.8333333333339</v>
      </c>
      <c r="H5347" s="4">
        <v>2216.5323422061347</v>
      </c>
      <c r="I5347" s="46">
        <v>5432.8740370694713</v>
      </c>
      <c r="J5347" s="110">
        <v>5336.6235526182809</v>
      </c>
      <c r="K5347" s="46">
        <v>5353.1771393842646</v>
      </c>
      <c r="L5347" s="110">
        <f>$L$1*gp_need_index[[#This Row],[Normalised weighted population (base year)]]</f>
        <v>2207.0855192129393</v>
      </c>
      <c r="M5347" s="4">
        <f>$M$1*gp_need_index[[#This Row],[Normalised travel time adjusted wp (base year)]]</f>
        <v>3178.4681979471088</v>
      </c>
      <c r="N5347" s="115">
        <v>5385.5537171600481</v>
      </c>
      <c r="O5347" s="43">
        <f>gp_need_index[[#This Row],[Combined weighted population (base year)]]/gp_need_index[[#This Row],[Registered population (base year)]]</f>
        <v>0.63924750841678935</v>
      </c>
      <c r="P5347" s="77">
        <v>8490.5196296439099</v>
      </c>
      <c r="Q5347" s="4">
        <v>2251.9079464686351</v>
      </c>
      <c r="R5347" s="46">
        <v>5464.2843381110306</v>
      </c>
      <c r="S5347" s="110">
        <v>5367.4773790073114</v>
      </c>
      <c r="T5347" s="46">
        <v>5384.0566452580188</v>
      </c>
      <c r="U5347" s="110">
        <f>$L$1*gp_need_index[[#This Row],[Normalised weighted population 2025/26]]</f>
        <v>2219.8458409339892</v>
      </c>
      <c r="V5347" s="4">
        <f>$M$1*gp_need_index[[#This Row],[Normalised travel time adjusted wp 2025/26]]</f>
        <v>3196.8030157258713</v>
      </c>
      <c r="W5347" s="115">
        <v>5416.64885665986</v>
      </c>
      <c r="X5347" s="43">
        <f>gp_need_index[[#This Row],[Combined weighted population 2025/26]]/gp_need_index[[#This Row],[Registered population 2025/26]]</f>
        <v>0.63796435235225202</v>
      </c>
    </row>
    <row r="5348" spans="1:24" ht="13">
      <c r="A5348" s="8" t="s">
        <v>464</v>
      </c>
      <c r="B5348" s="3" t="s">
        <v>7737</v>
      </c>
      <c r="C5348" s="74" t="s">
        <v>6395</v>
      </c>
      <c r="D5348" s="74" t="s">
        <v>6802</v>
      </c>
      <c r="E5348" s="74" t="s">
        <v>6600</v>
      </c>
      <c r="F5348" s="41">
        <v>0.98228368929696208</v>
      </c>
      <c r="G5348" s="110">
        <v>8786.9166666666679</v>
      </c>
      <c r="H5348" s="4">
        <v>4340.460998467117</v>
      </c>
      <c r="I5348" s="46">
        <v>10638.770036630314</v>
      </c>
      <c r="J5348" s="110">
        <v>10450.290281163201</v>
      </c>
      <c r="K5348" s="46">
        <v>10482.705868508516</v>
      </c>
      <c r="L5348" s="110">
        <f>$L$1*gp_need_index[[#This Row],[Normalised weighted population (base year)]]</f>
        <v>4321.9620278089333</v>
      </c>
      <c r="M5348" s="4">
        <f>$M$1*gp_need_index[[#This Row],[Normalised travel time adjusted wp (base year)]]</f>
        <v>6224.1443471680577</v>
      </c>
      <c r="N5348" s="115">
        <v>10546.106374976991</v>
      </c>
      <c r="O5348" s="43">
        <f>gp_need_index[[#This Row],[Combined weighted population (base year)]]/gp_need_index[[#This Row],[Registered population (base year)]]</f>
        <v>1.2002055755215981</v>
      </c>
      <c r="P5348" s="77">
        <v>8867.1794203030331</v>
      </c>
      <c r="Q5348" s="4">
        <v>4416.0971778880375</v>
      </c>
      <c r="R5348" s="46">
        <v>10715.71805701518</v>
      </c>
      <c r="S5348" s="110">
        <v>10525.875066510946</v>
      </c>
      <c r="T5348" s="46">
        <v>10558.387785787956</v>
      </c>
      <c r="U5348" s="110">
        <f>$L$1*gp_need_index[[#This Row],[Normalised weighted population 2025/26]]</f>
        <v>4353.2218840774112</v>
      </c>
      <c r="V5348" s="4">
        <f>$M$1*gp_need_index[[#This Row],[Normalised travel time adjusted wp 2025/26]]</f>
        <v>6269.080758007628</v>
      </c>
      <c r="W5348" s="115">
        <v>10622.30264208504</v>
      </c>
      <c r="X5348" s="43">
        <f>gp_need_index[[#This Row],[Combined weighted population 2025/26]]/gp_need_index[[#This Row],[Registered population 2025/26]]</f>
        <v>1.1979347815792845</v>
      </c>
    </row>
    <row r="5349" spans="1:24" ht="13">
      <c r="A5349" s="8" t="s">
        <v>477</v>
      </c>
      <c r="B5349" s="3" t="s">
        <v>7736</v>
      </c>
      <c r="C5349" s="74" t="s">
        <v>6395</v>
      </c>
      <c r="D5349" s="74" t="s">
        <v>6802</v>
      </c>
      <c r="E5349" s="74" t="s">
        <v>6600</v>
      </c>
      <c r="F5349" s="41">
        <v>0.98228368929696208</v>
      </c>
      <c r="G5349" s="110">
        <v>7717.25</v>
      </c>
      <c r="H5349" s="4">
        <v>3204.5129787981045</v>
      </c>
      <c r="I5349" s="46">
        <v>7854.4828931466573</v>
      </c>
      <c r="J5349" s="110">
        <v>7715.3304337999753</v>
      </c>
      <c r="K5349" s="46">
        <v>7739.2624931826331</v>
      </c>
      <c r="L5349" s="110">
        <f>$L$1*gp_need_index[[#This Row],[Normalised weighted population (base year)]]</f>
        <v>3190.8553992024144</v>
      </c>
      <c r="M5349" s="4">
        <f>$M$1*gp_need_index[[#This Row],[Normalised travel time adjusted wp (base year)]]</f>
        <v>4595.2149666721634</v>
      </c>
      <c r="N5349" s="115">
        <v>7786.0703658745779</v>
      </c>
      <c r="O5349" s="43">
        <f>gp_need_index[[#This Row],[Combined weighted population (base year)]]/gp_need_index[[#This Row],[Registered population (base year)]]</f>
        <v>1.0089177318182743</v>
      </c>
      <c r="P5349" s="77">
        <v>7784.8868355483692</v>
      </c>
      <c r="Q5349" s="4">
        <v>3263.6722033529518</v>
      </c>
      <c r="R5349" s="46">
        <v>7919.3436541115925</v>
      </c>
      <c r="S5349" s="110">
        <v>7779.0421013712203</v>
      </c>
      <c r="T5349" s="46">
        <v>7803.0702995483589</v>
      </c>
      <c r="U5349" s="110">
        <f>$L$1*gp_need_index[[#This Row],[Normalised weighted population 2025/26]]</f>
        <v>3217.2048498456797</v>
      </c>
      <c r="V5349" s="4">
        <f>$M$1*gp_need_index[[#This Row],[Normalised travel time adjusted wp 2025/26]]</f>
        <v>4633.1010814099163</v>
      </c>
      <c r="W5349" s="115">
        <v>7850.3059312555961</v>
      </c>
      <c r="X5349" s="43">
        <f>gp_need_index[[#This Row],[Combined weighted population 2025/26]]/gp_need_index[[#This Row],[Registered population 2025/26]]</f>
        <v>1.0084033457504484</v>
      </c>
    </row>
    <row r="5350" spans="1:24" ht="13">
      <c r="A5350" s="8" t="s">
        <v>442</v>
      </c>
      <c r="B5350" s="3" t="s">
        <v>7735</v>
      </c>
      <c r="C5350" s="74" t="s">
        <v>6395</v>
      </c>
      <c r="D5350" s="74" t="s">
        <v>6802</v>
      </c>
      <c r="E5350" s="74" t="s">
        <v>6600</v>
      </c>
      <c r="F5350" s="41">
        <v>0.98228368929696208</v>
      </c>
      <c r="G5350" s="110">
        <v>57276.833333333336</v>
      </c>
      <c r="H5350" s="4">
        <v>8825.1005651631276</v>
      </c>
      <c r="I5350" s="46">
        <v>21630.931713489517</v>
      </c>
      <c r="J5350" s="110">
        <v>21247.71140645714</v>
      </c>
      <c r="K5350" s="46">
        <v>21313.619340730078</v>
      </c>
      <c r="L5350" s="110">
        <f>$L$1*gp_need_index[[#This Row],[Normalised weighted population (base year)]]</f>
        <v>8787.4881372509481</v>
      </c>
      <c r="M5350" s="4">
        <f>$M$1*gp_need_index[[#This Row],[Normalised travel time adjusted wp (base year)]]</f>
        <v>12655.03821258811</v>
      </c>
      <c r="N5350" s="115">
        <v>21442.526349839056</v>
      </c>
      <c r="O5350" s="43">
        <f>gp_need_index[[#This Row],[Combined weighted population (base year)]]/gp_need_index[[#This Row],[Registered population (base year)]]</f>
        <v>0.37436647771796722</v>
      </c>
      <c r="P5350" s="77">
        <v>57937.798659238222</v>
      </c>
      <c r="Q5350" s="4">
        <v>8945.3863352457101</v>
      </c>
      <c r="R5350" s="46">
        <v>21706.097945383477</v>
      </c>
      <c r="S5350" s="110">
        <v>21321.54597003249</v>
      </c>
      <c r="T5350" s="46">
        <v>21387.404764127536</v>
      </c>
      <c r="U5350" s="110">
        <f>$L$1*gp_need_index[[#This Row],[Normalised weighted population 2025/26]]</f>
        <v>8818.0241483594345</v>
      </c>
      <c r="V5350" s="4">
        <f>$M$1*gp_need_index[[#This Row],[Normalised travel time adjusted wp 2025/26]]</f>
        <v>12698.848573357875</v>
      </c>
      <c r="W5350" s="115">
        <v>21516.872721717307</v>
      </c>
      <c r="X5350" s="43">
        <f>gp_need_index[[#This Row],[Combined weighted population 2025/26]]/gp_need_index[[#This Row],[Registered population 2025/26]]</f>
        <v>0.37137884454790943</v>
      </c>
    </row>
    <row r="5351" spans="1:24" ht="13">
      <c r="A5351" s="8" t="s">
        <v>479</v>
      </c>
      <c r="B5351" s="3" t="s">
        <v>7734</v>
      </c>
      <c r="C5351" s="74" t="s">
        <v>6395</v>
      </c>
      <c r="D5351" s="74" t="s">
        <v>6802</v>
      </c>
      <c r="E5351" s="74" t="s">
        <v>6600</v>
      </c>
      <c r="F5351" s="41">
        <v>0.98228368929696208</v>
      </c>
      <c r="G5351" s="110">
        <v>9625.0833333333358</v>
      </c>
      <c r="H5351" s="4">
        <v>1917.3498476320256</v>
      </c>
      <c r="I5351" s="46">
        <v>4699.5570553287225</v>
      </c>
      <c r="J5351" s="110">
        <v>4616.298242369865</v>
      </c>
      <c r="K5351" s="46">
        <v>4630.6174636413816</v>
      </c>
      <c r="L5351" s="110">
        <f>$L$1*gp_need_index[[#This Row],[Normalised weighted population (base year)]]</f>
        <v>1909.1781353218944</v>
      </c>
      <c r="M5351" s="4">
        <f>$M$1*gp_need_index[[#This Row],[Normalised travel time adjusted wp (base year)]]</f>
        <v>2749.4457892599394</v>
      </c>
      <c r="N5351" s="115">
        <v>4658.6239245818342</v>
      </c>
      <c r="O5351" s="43">
        <f>gp_need_index[[#This Row],[Combined weighted population (base year)]]/gp_need_index[[#This Row],[Registered population (base year)]]</f>
        <v>0.48400868472984648</v>
      </c>
      <c r="P5351" s="77">
        <v>9732.0947748928957</v>
      </c>
      <c r="Q5351" s="4">
        <v>1947.4992729483217</v>
      </c>
      <c r="R5351" s="46">
        <v>4725.6326762122171</v>
      </c>
      <c r="S5351" s="110">
        <v>4641.9118994520131</v>
      </c>
      <c r="T5351" s="46">
        <v>4656.250011726941</v>
      </c>
      <c r="U5351" s="110">
        <f>$L$1*gp_need_index[[#This Row],[Normalised weighted population 2025/26]]</f>
        <v>1919.7712624335788</v>
      </c>
      <c r="V5351" s="4">
        <f>$M$1*gp_need_index[[#This Row],[Normalised travel time adjusted wp 2025/26]]</f>
        <v>2764.6652069629135</v>
      </c>
      <c r="W5351" s="115">
        <v>4684.4364693964926</v>
      </c>
      <c r="X5351" s="43">
        <f>gp_need_index[[#This Row],[Combined weighted population 2025/26]]/gp_need_index[[#This Row],[Registered population 2025/26]]</f>
        <v>0.48133896943559573</v>
      </c>
    </row>
    <row r="5352" spans="1:24" ht="13">
      <c r="A5352" s="8" t="s">
        <v>434</v>
      </c>
      <c r="B5352" s="3" t="s">
        <v>7733</v>
      </c>
      <c r="C5352" s="74" t="s">
        <v>6395</v>
      </c>
      <c r="D5352" s="74" t="s">
        <v>6802</v>
      </c>
      <c r="E5352" s="74" t="s">
        <v>6600</v>
      </c>
      <c r="F5352" s="41">
        <v>0.98228368929696208</v>
      </c>
      <c r="G5352" s="110">
        <v>3341.6666666666661</v>
      </c>
      <c r="H5352" s="4">
        <v>2420.013979629121</v>
      </c>
      <c r="I5352" s="46">
        <v>5931.6216005159959</v>
      </c>
      <c r="J5352" s="110">
        <v>5826.5351492684031</v>
      </c>
      <c r="K5352" s="46">
        <v>5844.6083849365159</v>
      </c>
      <c r="L5352" s="110">
        <f>$L$1*gp_need_index[[#This Row],[Normalised weighted population (base year)]]</f>
        <v>2409.6999213718614</v>
      </c>
      <c r="M5352" s="4">
        <f>$M$1*gp_need_index[[#This Row],[Normalised travel time adjusted wp (base year)]]</f>
        <v>3470.2572691462419</v>
      </c>
      <c r="N5352" s="115">
        <v>5879.9571905181037</v>
      </c>
      <c r="O5352" s="43">
        <f>gp_need_index[[#This Row],[Combined weighted population (base year)]]/gp_need_index[[#This Row],[Registered population (base year)]]</f>
        <v>1.7595881866887098</v>
      </c>
      <c r="P5352" s="77">
        <v>3373.3963341098433</v>
      </c>
      <c r="Q5352" s="4">
        <v>2466.6943856788253</v>
      </c>
      <c r="R5352" s="46">
        <v>5985.4664662061705</v>
      </c>
      <c r="S5352" s="110">
        <v>5879.4260825882475</v>
      </c>
      <c r="T5352" s="46">
        <v>5897.5866752729644</v>
      </c>
      <c r="U5352" s="110">
        <f>$L$1*gp_need_index[[#This Row],[Normalised weighted population 2025/26]]</f>
        <v>2431.5742042169786</v>
      </c>
      <c r="V5352" s="4">
        <f>$M$1*gp_need_index[[#This Row],[Normalised travel time adjusted wp 2025/26]]</f>
        <v>3501.7133197553535</v>
      </c>
      <c r="W5352" s="115">
        <v>5933.2875239723326</v>
      </c>
      <c r="X5352" s="43">
        <f>gp_need_index[[#This Row],[Combined weighted population 2025/26]]/gp_need_index[[#This Row],[Registered population 2025/26]]</f>
        <v>1.7588468523482823</v>
      </c>
    </row>
    <row r="5353" spans="1:24" ht="13">
      <c r="A5353" s="8" t="s">
        <v>452</v>
      </c>
      <c r="B5353" s="3" t="s">
        <v>7732</v>
      </c>
      <c r="C5353" s="74" t="s">
        <v>6395</v>
      </c>
      <c r="D5353" s="74" t="s">
        <v>6802</v>
      </c>
      <c r="E5353" s="74" t="s">
        <v>6600</v>
      </c>
      <c r="F5353" s="41">
        <v>0.98228368929696208</v>
      </c>
      <c r="G5353" s="110">
        <v>5751.25</v>
      </c>
      <c r="H5353" s="4">
        <v>2225.4986937829894</v>
      </c>
      <c r="I5353" s="46">
        <v>5454.8511847796863</v>
      </c>
      <c r="J5353" s="110">
        <v>5358.2113463512951</v>
      </c>
      <c r="K5353" s="46">
        <v>5374.8318959474518</v>
      </c>
      <c r="L5353" s="110">
        <f>$L$1*gp_need_index[[#This Row],[Normalised weighted population (base year)]]</f>
        <v>2216.0136563524825</v>
      </c>
      <c r="M5353" s="4">
        <f>$M$1*gp_need_index[[#This Row],[Normalised travel time adjusted wp (base year)]]</f>
        <v>3191.3257876136249</v>
      </c>
      <c r="N5353" s="115">
        <v>5407.3394439661079</v>
      </c>
      <c r="O5353" s="43">
        <f>gp_need_index[[#This Row],[Combined weighted population (base year)]]/gp_need_index[[#This Row],[Registered population (base year)]]</f>
        <v>0.94020246797932761</v>
      </c>
      <c r="P5353" s="77">
        <v>5800.6102654810693</v>
      </c>
      <c r="Q5353" s="4">
        <v>2264.4256634348012</v>
      </c>
      <c r="R5353" s="46">
        <v>5494.65874345668</v>
      </c>
      <c r="S5353" s="110">
        <v>5397.3136619504376</v>
      </c>
      <c r="T5353" s="46">
        <v>5413.9850876354412</v>
      </c>
      <c r="U5353" s="110">
        <f>$L$1*gp_need_index[[#This Row],[Normalised weighted population 2025/26]]</f>
        <v>2232.1853337578</v>
      </c>
      <c r="V5353" s="4">
        <f>$M$1*gp_need_index[[#This Row],[Normalised travel time adjusted wp 2025/26]]</f>
        <v>3214.5731361298585</v>
      </c>
      <c r="W5353" s="115">
        <v>5446.7584698876581</v>
      </c>
      <c r="X5353" s="43">
        <f>gp_need_index[[#This Row],[Combined weighted population 2025/26]]/gp_need_index[[#This Row],[Registered population 2025/26]]</f>
        <v>0.93899748829892038</v>
      </c>
    </row>
    <row r="5354" spans="1:24" ht="13">
      <c r="A5354" s="8" t="s">
        <v>481</v>
      </c>
      <c r="B5354" s="3" t="s">
        <v>7731</v>
      </c>
      <c r="C5354" s="74" t="s">
        <v>6395</v>
      </c>
      <c r="D5354" s="74" t="s">
        <v>6802</v>
      </c>
      <c r="E5354" s="74" t="s">
        <v>6600</v>
      </c>
      <c r="F5354" s="41">
        <v>0.98228368929696208</v>
      </c>
      <c r="G5354" s="110">
        <v>8762.6666666666661</v>
      </c>
      <c r="H5354" s="4">
        <v>2566.9952432637879</v>
      </c>
      <c r="I5354" s="46">
        <v>6291.8828409821099</v>
      </c>
      <c r="J5354" s="110">
        <v>6180.413889664158</v>
      </c>
      <c r="K5354" s="46">
        <v>6199.5848161054764</v>
      </c>
      <c r="L5354" s="110">
        <f>$L$1*gp_need_index[[#This Row],[Normalised weighted population (base year)]]</f>
        <v>2556.0547533707545</v>
      </c>
      <c r="M5354" s="4">
        <f>$M$1*gp_need_index[[#This Row],[Normalised travel time adjusted wp (base year)]]</f>
        <v>3681.0258030679647</v>
      </c>
      <c r="N5354" s="115">
        <v>6237.0805564387192</v>
      </c>
      <c r="O5354" s="43">
        <f>gp_need_index[[#This Row],[Combined weighted population (base year)]]/gp_need_index[[#This Row],[Registered population (base year)]]</f>
        <v>0.71177882186990871</v>
      </c>
      <c r="P5354" s="77">
        <v>8843.0793961585823</v>
      </c>
      <c r="Q5354" s="4">
        <v>2608.9525540447335</v>
      </c>
      <c r="R5354" s="46">
        <v>6330.6577883422242</v>
      </c>
      <c r="S5354" s="110">
        <v>6218.5018880093467</v>
      </c>
      <c r="T5354" s="46">
        <v>6237.7098308103841</v>
      </c>
      <c r="U5354" s="110">
        <f>$L$1*gp_need_index[[#This Row],[Normalised weighted population 2025/26]]</f>
        <v>2571.8069361459907</v>
      </c>
      <c r="V5354" s="4">
        <f>$M$1*gp_need_index[[#This Row],[Normalised travel time adjusted wp 2025/26]]</f>
        <v>3703.6626677990566</v>
      </c>
      <c r="W5354" s="115">
        <v>6275.4696039450473</v>
      </c>
      <c r="X5354" s="43">
        <f>gp_need_index[[#This Row],[Combined weighted population 2025/26]]/gp_need_index[[#This Row],[Registered population 2025/26]]</f>
        <v>0.70964754728664992</v>
      </c>
    </row>
    <row r="5355" spans="1:24" ht="13">
      <c r="A5355" s="8" t="s">
        <v>436</v>
      </c>
      <c r="B5355" s="3" t="s">
        <v>7730</v>
      </c>
      <c r="C5355" s="74" t="s">
        <v>6395</v>
      </c>
      <c r="D5355" s="74" t="s">
        <v>6802</v>
      </c>
      <c r="E5355" s="74" t="s">
        <v>6600</v>
      </c>
      <c r="F5355" s="41">
        <v>0.98228368929696208</v>
      </c>
      <c r="G5355" s="110">
        <v>9406</v>
      </c>
      <c r="H5355" s="4">
        <v>2666.2368719726001</v>
      </c>
      <c r="I5355" s="46">
        <v>6535.1309351975806</v>
      </c>
      <c r="J5355" s="110">
        <v>6419.3525250645853</v>
      </c>
      <c r="K5355" s="46">
        <v>6439.2646114160689</v>
      </c>
      <c r="L5355" s="110">
        <f>$L$1*gp_need_index[[#This Row],[Normalised weighted population (base year)]]</f>
        <v>2654.8734159526502</v>
      </c>
      <c r="M5355" s="4">
        <f>$M$1*gp_need_index[[#This Row],[Normalised travel time adjusted wp (base year)]]</f>
        <v>3823.3365443808921</v>
      </c>
      <c r="N5355" s="115">
        <v>6478.2099603335428</v>
      </c>
      <c r="O5355" s="43">
        <f>gp_need_index[[#This Row],[Combined weighted population (base year)]]/gp_need_index[[#This Row],[Registered population (base year)]]</f>
        <v>0.68873165642499923</v>
      </c>
      <c r="P5355" s="77">
        <v>9482.618028074352</v>
      </c>
      <c r="Q5355" s="4">
        <v>2710.3906608479992</v>
      </c>
      <c r="R5355" s="46">
        <v>6576.7986926193871</v>
      </c>
      <c r="S5355" s="110">
        <v>6460.2820835496086</v>
      </c>
      <c r="T5355" s="46">
        <v>6480.2368461233173</v>
      </c>
      <c r="U5355" s="110">
        <f>$L$1*gp_need_index[[#This Row],[Normalised weighted population 2025/26]]</f>
        <v>2671.8007924013327</v>
      </c>
      <c r="V5355" s="4">
        <f>$M$1*gp_need_index[[#This Row],[Normalised travel time adjusted wp 2025/26]]</f>
        <v>3847.6639562383657</v>
      </c>
      <c r="W5355" s="115">
        <v>6519.4647486396989</v>
      </c>
      <c r="X5355" s="43">
        <f>gp_need_index[[#This Row],[Combined weighted population 2025/26]]/gp_need_index[[#This Row],[Registered population 2025/26]]</f>
        <v>0.68751738489709213</v>
      </c>
    </row>
    <row r="5356" spans="1:24" ht="13">
      <c r="A5356" s="8" t="s">
        <v>406</v>
      </c>
      <c r="B5356" s="3" t="s">
        <v>7729</v>
      </c>
      <c r="C5356" s="74" t="s">
        <v>6395</v>
      </c>
      <c r="D5356" s="74" t="s">
        <v>6802</v>
      </c>
      <c r="E5356" s="74" t="s">
        <v>6600</v>
      </c>
      <c r="F5356" s="41">
        <v>0.98228368929696208</v>
      </c>
      <c r="G5356" s="110">
        <v>2222.75</v>
      </c>
      <c r="H5356" s="4">
        <v>834.07729709539694</v>
      </c>
      <c r="I5356" s="46">
        <v>2044.3811290335075</v>
      </c>
      <c r="J5356" s="110">
        <v>2008.1622377561223</v>
      </c>
      <c r="K5356" s="46">
        <v>2014.3913239030285</v>
      </c>
      <c r="L5356" s="110">
        <f>$L$1*gp_need_index[[#This Row],[Normalised weighted population (base year)]]</f>
        <v>830.52247389779791</v>
      </c>
      <c r="M5356" s="4">
        <f>$M$1*gp_need_index[[#This Row],[Normalised travel time adjusted wp (base year)]]</f>
        <v>1196.0521003761892</v>
      </c>
      <c r="N5356" s="115">
        <v>2026.5745742739871</v>
      </c>
      <c r="O5356" s="43">
        <f>gp_need_index[[#This Row],[Combined weighted population (base year)]]/gp_need_index[[#This Row],[Registered population (base year)]]</f>
        <v>0.9117420196936169</v>
      </c>
      <c r="P5356" s="77">
        <v>2242.1922824967696</v>
      </c>
      <c r="Q5356" s="4">
        <v>849.35487430344187</v>
      </c>
      <c r="R5356" s="46">
        <v>2060.9708067474962</v>
      </c>
      <c r="S5356" s="110">
        <v>2024.4580075852668</v>
      </c>
      <c r="T5356" s="46">
        <v>2030.7112297138601</v>
      </c>
      <c r="U5356" s="110">
        <f>$L$1*gp_need_index[[#This Row],[Normalised weighted population 2025/26]]</f>
        <v>837.26197074626612</v>
      </c>
      <c r="V5356" s="4">
        <f>$M$1*gp_need_index[[#This Row],[Normalised travel time adjusted wp 2025/26]]</f>
        <v>1205.7421032030313</v>
      </c>
      <c r="W5356" s="115">
        <v>2043.0040739492974</v>
      </c>
      <c r="X5356" s="43">
        <f>gp_need_index[[#This Row],[Combined weighted population 2025/26]]/gp_need_index[[#This Row],[Registered population 2025/26]]</f>
        <v>0.91116363654339749</v>
      </c>
    </row>
    <row r="5357" spans="1:24" ht="13">
      <c r="A5357" s="8" t="s">
        <v>401</v>
      </c>
      <c r="B5357" s="3" t="s">
        <v>7728</v>
      </c>
      <c r="C5357" s="74" t="s">
        <v>6395</v>
      </c>
      <c r="D5357" s="74" t="s">
        <v>6802</v>
      </c>
      <c r="E5357" s="74" t="s">
        <v>6600</v>
      </c>
      <c r="F5357" s="41">
        <v>0.98228368929696208</v>
      </c>
      <c r="G5357" s="110">
        <v>5034.916666666667</v>
      </c>
      <c r="H5357" s="4">
        <v>1709.4054186572091</v>
      </c>
      <c r="I5357" s="46">
        <v>4189.8708812004979</v>
      </c>
      <c r="J5357" s="110">
        <v>4115.6418268635389</v>
      </c>
      <c r="K5357" s="46">
        <v>4128.4080700521317</v>
      </c>
      <c r="L5357" s="110">
        <f>$L$1*gp_need_index[[#This Row],[Normalised weighted population (base year)]]</f>
        <v>1702.11996195253</v>
      </c>
      <c r="M5357" s="4">
        <f>$M$1*gp_need_index[[#This Row],[Normalised travel time adjusted wp (base year)]]</f>
        <v>2451.2571538625052</v>
      </c>
      <c r="N5357" s="115">
        <v>4153.3771158150357</v>
      </c>
      <c r="O5357" s="43">
        <f>gp_need_index[[#This Row],[Combined weighted population (base year)]]/gp_need_index[[#This Row],[Registered population (base year)]]</f>
        <v>0.82491476836393229</v>
      </c>
      <c r="P5357" s="77">
        <v>5077.2785851038989</v>
      </c>
      <c r="Q5357" s="4">
        <v>1738.2713449443133</v>
      </c>
      <c r="R5357" s="46">
        <v>4217.9383488838821</v>
      </c>
      <c r="S5357" s="110">
        <v>4143.2120425687963</v>
      </c>
      <c r="T5357" s="46">
        <v>4156.0097519463052</v>
      </c>
      <c r="U5357" s="110">
        <f>$L$1*gp_need_index[[#This Row],[Normalised weighted population 2025/26]]</f>
        <v>1713.5222696560211</v>
      </c>
      <c r="V5357" s="4">
        <f>$M$1*gp_need_index[[#This Row],[Normalised travel time adjusted wp 2025/26]]</f>
        <v>2467.6457518532256</v>
      </c>
      <c r="W5357" s="115">
        <v>4181.1680215092465</v>
      </c>
      <c r="X5357" s="43">
        <f>gp_need_index[[#This Row],[Combined weighted population 2025/26]]/gp_need_index[[#This Row],[Registered population 2025/26]]</f>
        <v>0.82350573273175731</v>
      </c>
    </row>
    <row r="5358" spans="1:24" ht="13">
      <c r="A5358" s="8" t="s">
        <v>409</v>
      </c>
      <c r="B5358" s="3" t="s">
        <v>7727</v>
      </c>
      <c r="C5358" s="74" t="s">
        <v>6395</v>
      </c>
      <c r="D5358" s="74" t="s">
        <v>6802</v>
      </c>
      <c r="E5358" s="74" t="s">
        <v>6600</v>
      </c>
      <c r="F5358" s="41">
        <v>0.98228368929696208</v>
      </c>
      <c r="G5358" s="110">
        <v>4209.75</v>
      </c>
      <c r="H5358" s="4">
        <v>2477.2408243453015</v>
      </c>
      <c r="I5358" s="46">
        <v>6071.8885539737985</v>
      </c>
      <c r="J5358" s="110">
        <v>5964.3170897973787</v>
      </c>
      <c r="K5358" s="46">
        <v>5982.8177090507943</v>
      </c>
      <c r="L5358" s="110">
        <f>$L$1*gp_need_index[[#This Row],[Normalised weighted population (base year)]]</f>
        <v>2466.6828662530615</v>
      </c>
      <c r="M5358" s="4">
        <f>$M$1*gp_need_index[[#This Row],[Normalised travel time adjusted wp (base year)]]</f>
        <v>3552.3195528926617</v>
      </c>
      <c r="N5358" s="115">
        <v>6019.0024191457233</v>
      </c>
      <c r="O5358" s="43">
        <f>gp_need_index[[#This Row],[Combined weighted population (base year)]]/gp_need_index[[#This Row],[Registered population (base year)]]</f>
        <v>1.4297766896242587</v>
      </c>
      <c r="P5358" s="77">
        <v>4248.6711807022975</v>
      </c>
      <c r="Q5358" s="4">
        <v>2521.7236830597622</v>
      </c>
      <c r="R5358" s="46">
        <v>6118.9957822190418</v>
      </c>
      <c r="S5358" s="110">
        <v>6010.589751750671</v>
      </c>
      <c r="T5358" s="46">
        <v>6029.1554877159106</v>
      </c>
      <c r="U5358" s="110">
        <f>$L$1*gp_need_index[[#This Row],[Normalised weighted population 2025/26]]</f>
        <v>2485.8200081416699</v>
      </c>
      <c r="V5358" s="4">
        <f>$M$1*gp_need_index[[#This Row],[Normalised travel time adjusted wp 2025/26]]</f>
        <v>3579.8327757910774</v>
      </c>
      <c r="W5358" s="115">
        <v>6065.6527839327473</v>
      </c>
      <c r="X5358" s="43">
        <f>gp_need_index[[#This Row],[Combined weighted population 2025/26]]/gp_need_index[[#This Row],[Registered population 2025/26]]</f>
        <v>1.427658796351029</v>
      </c>
    </row>
    <row r="5359" spans="1:24" ht="13">
      <c r="A5359" s="8" t="s">
        <v>415</v>
      </c>
      <c r="B5359" s="3" t="s">
        <v>7726</v>
      </c>
      <c r="C5359" s="74" t="s">
        <v>6395</v>
      </c>
      <c r="D5359" s="74" t="s">
        <v>6802</v>
      </c>
      <c r="E5359" s="74" t="s">
        <v>6600</v>
      </c>
      <c r="F5359" s="41">
        <v>0.98228368929696208</v>
      </c>
      <c r="G5359" s="110">
        <v>2440.083333333333</v>
      </c>
      <c r="H5359" s="4">
        <v>2476.2736892572179</v>
      </c>
      <c r="I5359" s="46">
        <v>6069.5180389985208</v>
      </c>
      <c r="J5359" s="110">
        <v>5961.9885716019298</v>
      </c>
      <c r="K5359" s="46">
        <v>5980.4819680622059</v>
      </c>
      <c r="L5359" s="110">
        <f>$L$1*gp_need_index[[#This Row],[Normalised weighted population (base year)]]</f>
        <v>2465.7198530782089</v>
      </c>
      <c r="M5359" s="4">
        <f>$M$1*gp_need_index[[#This Row],[Normalised travel time adjusted wp (base year)]]</f>
        <v>3550.9326982720195</v>
      </c>
      <c r="N5359" s="115">
        <v>6016.6525513502284</v>
      </c>
      <c r="O5359" s="43">
        <f>gp_need_index[[#This Row],[Combined weighted population (base year)]]/gp_need_index[[#This Row],[Registered population (base year)]]</f>
        <v>2.4657569965575887</v>
      </c>
      <c r="P5359" s="77">
        <v>2464.4598523366994</v>
      </c>
      <c r="Q5359" s="4">
        <v>2524.7051022334922</v>
      </c>
      <c r="R5359" s="46">
        <v>6126.2302351734379</v>
      </c>
      <c r="S5359" s="110">
        <v>6017.6960368887603</v>
      </c>
      <c r="T5359" s="46">
        <v>6036.2837230151354</v>
      </c>
      <c r="U5359" s="110">
        <f>$L$1*gp_need_index[[#This Row],[Normalised weighted population 2025/26]]</f>
        <v>2488.7589786103626</v>
      </c>
      <c r="V5359" s="4">
        <f>$M$1*gp_need_index[[#This Row],[Normalised travel time adjusted wp 2025/26]]</f>
        <v>3584.0651911616396</v>
      </c>
      <c r="W5359" s="115">
        <v>6072.8241697720023</v>
      </c>
      <c r="X5359" s="43">
        <f>gp_need_index[[#This Row],[Combined weighted population 2025/26]]/gp_need_index[[#This Row],[Registered population 2025/26]]</f>
        <v>2.4641603165147932</v>
      </c>
    </row>
    <row r="5360" spans="1:24" ht="13">
      <c r="A5360" s="8" t="s">
        <v>473</v>
      </c>
      <c r="B5360" s="3" t="s">
        <v>7725</v>
      </c>
      <c r="C5360" s="74" t="s">
        <v>6395</v>
      </c>
      <c r="D5360" s="74" t="s">
        <v>6802</v>
      </c>
      <c r="E5360" s="74" t="s">
        <v>6600</v>
      </c>
      <c r="F5360" s="41">
        <v>0.98228368929696208</v>
      </c>
      <c r="G5360" s="110">
        <v>7905.7499999999982</v>
      </c>
      <c r="H5360" s="4">
        <v>2812.1632855545122</v>
      </c>
      <c r="I5360" s="46">
        <v>6892.8066652447906</v>
      </c>
      <c r="J5360" s="110">
        <v>6770.6915607473429</v>
      </c>
      <c r="K5360" s="46">
        <v>6791.6934600028299</v>
      </c>
      <c r="L5360" s="110">
        <f>$L$1*gp_need_index[[#This Row],[Normalised weighted population (base year)]]</f>
        <v>2800.1778936517012</v>
      </c>
      <c r="M5360" s="4">
        <f>$M$1*gp_need_index[[#This Row],[Normalised travel time adjusted wp (base year)]]</f>
        <v>4032.5924419731364</v>
      </c>
      <c r="N5360" s="115">
        <v>6832.7703356248376</v>
      </c>
      <c r="O5360" s="43">
        <f>gp_need_index[[#This Row],[Combined weighted population (base year)]]/gp_need_index[[#This Row],[Registered population (base year)]]</f>
        <v>0.86427857390188645</v>
      </c>
      <c r="P5360" s="77">
        <v>7966.661508170756</v>
      </c>
      <c r="Q5360" s="4">
        <v>2861.2761840460516</v>
      </c>
      <c r="R5360" s="46">
        <v>6942.9244050632415</v>
      </c>
      <c r="S5360" s="110">
        <v>6819.9213991154365</v>
      </c>
      <c r="T5360" s="46">
        <v>6840.9870291499583</v>
      </c>
      <c r="U5360" s="110">
        <f>$L$1*gp_need_index[[#This Row],[Normalised weighted population 2025/26]]</f>
        <v>2820.5380450290836</v>
      </c>
      <c r="V5360" s="4">
        <f>$M$1*gp_need_index[[#This Row],[Normalised travel time adjusted wp 2025/26]]</f>
        <v>4061.8606761110927</v>
      </c>
      <c r="W5360" s="115">
        <v>6882.3987211401763</v>
      </c>
      <c r="X5360" s="43">
        <f>gp_need_index[[#This Row],[Combined weighted population 2025/26]]/gp_need_index[[#This Row],[Registered population 2025/26]]</f>
        <v>0.86389998044745098</v>
      </c>
    </row>
    <row r="5361" spans="1:24" ht="13">
      <c r="A5361" s="8" t="s">
        <v>427</v>
      </c>
      <c r="B5361" s="3" t="s">
        <v>7724</v>
      </c>
      <c r="C5361" s="74" t="s">
        <v>6395</v>
      </c>
      <c r="D5361" s="74" t="s">
        <v>6802</v>
      </c>
      <c r="E5361" s="74" t="s">
        <v>6600</v>
      </c>
      <c r="F5361" s="41">
        <v>0.98228368929696208</v>
      </c>
      <c r="G5361" s="110">
        <v>4402.5833333333339</v>
      </c>
      <c r="H5361" s="4">
        <v>1995.4274044619528</v>
      </c>
      <c r="I5361" s="46">
        <v>4890.9305459392554</v>
      </c>
      <c r="J5361" s="110">
        <v>4804.2813007604163</v>
      </c>
      <c r="K5361" s="46">
        <v>4819.183623657319</v>
      </c>
      <c r="L5361" s="110">
        <f>$L$1*gp_need_index[[#This Row],[Normalised weighted population (base year)]]</f>
        <v>1986.9229269378573</v>
      </c>
      <c r="M5361" s="4">
        <f>$M$1*gp_need_index[[#This Row],[Normalised travel time adjusted wp (base year)]]</f>
        <v>2861.4076256075782</v>
      </c>
      <c r="N5361" s="115">
        <v>4848.3305525454352</v>
      </c>
      <c r="O5361" s="43">
        <f>gp_need_index[[#This Row],[Combined weighted population (base year)]]/gp_need_index[[#This Row],[Registered population (base year)]]</f>
        <v>1.1012467420746384</v>
      </c>
      <c r="P5361" s="77">
        <v>4439.9804840472643</v>
      </c>
      <c r="Q5361" s="4">
        <v>2031.3504671348924</v>
      </c>
      <c r="R5361" s="46">
        <v>4929.0987050275144</v>
      </c>
      <c r="S5361" s="110">
        <v>4841.7732608833048</v>
      </c>
      <c r="T5361" s="46">
        <v>4856.728712457576</v>
      </c>
      <c r="U5361" s="110">
        <f>$L$1*gp_need_index[[#This Row],[Normalised weighted population 2025/26]]</f>
        <v>2002.4286041620896</v>
      </c>
      <c r="V5361" s="4">
        <f>$M$1*gp_need_index[[#This Row],[Normalised travel time adjusted wp 2025/26]]</f>
        <v>2883.7001572450504</v>
      </c>
      <c r="W5361" s="115">
        <v>4886.1287614071398</v>
      </c>
      <c r="X5361" s="43">
        <f>gp_need_index[[#This Row],[Combined weighted population 2025/26]]/gp_need_index[[#This Row],[Registered population 2025/26]]</f>
        <v>1.1004842879293895</v>
      </c>
    </row>
    <row r="5362" spans="1:24" ht="13">
      <c r="A5362" s="8" t="s">
        <v>407</v>
      </c>
      <c r="B5362" s="3" t="s">
        <v>7723</v>
      </c>
      <c r="C5362" s="74" t="s">
        <v>6395</v>
      </c>
      <c r="D5362" s="74" t="s">
        <v>6802</v>
      </c>
      <c r="E5362" s="74" t="s">
        <v>6600</v>
      </c>
      <c r="F5362" s="41">
        <v>0.98228368929696208</v>
      </c>
      <c r="G5362" s="110">
        <v>2579.666666666667</v>
      </c>
      <c r="H5362" s="4">
        <v>976.7944576490944</v>
      </c>
      <c r="I5362" s="46">
        <v>2394.1907579986914</v>
      </c>
      <c r="J5362" s="110">
        <v>2351.774530647645</v>
      </c>
      <c r="K5362" s="46">
        <v>2359.0694622393644</v>
      </c>
      <c r="L5362" s="110">
        <f>$L$1*gp_need_index[[#This Row],[Normalised weighted population (base year)]]</f>
        <v>972.63137635023963</v>
      </c>
      <c r="M5362" s="4">
        <f>$M$1*gp_need_index[[#This Row],[Normalised travel time adjusted wp (base year)]]</f>
        <v>1400.7059858546866</v>
      </c>
      <c r="N5362" s="115">
        <v>2373.3373622049262</v>
      </c>
      <c r="O5362" s="43">
        <f>gp_need_index[[#This Row],[Combined weighted population (base year)]]/gp_need_index[[#This Row],[Registered population (base year)]]</f>
        <v>0.92001706765922964</v>
      </c>
      <c r="P5362" s="77">
        <v>2602.0924650288107</v>
      </c>
      <c r="Q5362" s="4">
        <v>995.28470844243839</v>
      </c>
      <c r="R5362" s="46">
        <v>2415.0714743166645</v>
      </c>
      <c r="S5362" s="110">
        <v>2372.2853177076267</v>
      </c>
      <c r="T5362" s="46">
        <v>2379.6129219298159</v>
      </c>
      <c r="U5362" s="110">
        <f>$L$1*gp_need_index[[#This Row],[Normalised weighted population 2025/26]]</f>
        <v>981.11409218383744</v>
      </c>
      <c r="V5362" s="4">
        <f>$M$1*gp_need_index[[#This Row],[Normalised travel time adjusted wp 2025/26]]</f>
        <v>1412.903739002347</v>
      </c>
      <c r="W5362" s="115">
        <v>2394.0178311861846</v>
      </c>
      <c r="X5362" s="43">
        <f>gp_need_index[[#This Row],[Combined weighted population 2025/26]]/gp_need_index[[#This Row],[Registered population 2025/26]]</f>
        <v>0.92003564952472883</v>
      </c>
    </row>
    <row r="5363" spans="1:24" ht="13">
      <c r="A5363" s="8" t="s">
        <v>453</v>
      </c>
      <c r="B5363" s="3" t="s">
        <v>7722</v>
      </c>
      <c r="C5363" s="74" t="s">
        <v>6395</v>
      </c>
      <c r="D5363" s="74" t="s">
        <v>6802</v>
      </c>
      <c r="E5363" s="74" t="s">
        <v>6600</v>
      </c>
      <c r="F5363" s="41">
        <v>0.98228368929696208</v>
      </c>
      <c r="G5363" s="110">
        <v>3362.1666666666665</v>
      </c>
      <c r="H5363" s="4">
        <v>1415.3793316775582</v>
      </c>
      <c r="I5363" s="46">
        <v>3469.1926110233248</v>
      </c>
      <c r="J5363" s="110">
        <v>3407.7313168377523</v>
      </c>
      <c r="K5363" s="46">
        <v>3418.3017038010148</v>
      </c>
      <c r="L5363" s="110">
        <f>$L$1*gp_need_index[[#This Row],[Normalised weighted population (base year)]]</f>
        <v>1409.3470091348261</v>
      </c>
      <c r="M5363" s="4">
        <f>$M$1*gp_need_index[[#This Row],[Normalised travel time adjusted wp (base year)]]</f>
        <v>2029.6289425179862</v>
      </c>
      <c r="N5363" s="115">
        <v>3438.975951652812</v>
      </c>
      <c r="O5363" s="43">
        <f>gp_need_index[[#This Row],[Combined weighted population (base year)]]/gp_need_index[[#This Row],[Registered population (base year)]]</f>
        <v>1.0228451747343912</v>
      </c>
      <c r="P5363" s="77">
        <v>3387.3797848548202</v>
      </c>
      <c r="Q5363" s="4">
        <v>1438.9811549145329</v>
      </c>
      <c r="R5363" s="46">
        <v>3491.706754695233</v>
      </c>
      <c r="S5363" s="110">
        <v>3429.8465929451559</v>
      </c>
      <c r="T5363" s="46">
        <v>3440.4408322587524</v>
      </c>
      <c r="U5363" s="110">
        <f>$L$1*gp_need_index[[#This Row],[Normalised weighted population 2025/26]]</f>
        <v>1418.4932989506215</v>
      </c>
      <c r="V5363" s="4">
        <f>$M$1*gp_need_index[[#This Row],[Normalised travel time adjusted wp 2025/26]]</f>
        <v>2042.7741297406303</v>
      </c>
      <c r="W5363" s="115">
        <v>3461.2674286912516</v>
      </c>
      <c r="X5363" s="43">
        <f>gp_need_index[[#This Row],[Combined weighted population 2025/26]]/gp_need_index[[#This Row],[Registered population 2025/26]]</f>
        <v>1.0218126246625157</v>
      </c>
    </row>
    <row r="5364" spans="1:24" ht="13">
      <c r="A5364" s="8" t="s">
        <v>413</v>
      </c>
      <c r="B5364" s="3" t="s">
        <v>7721</v>
      </c>
      <c r="C5364" s="74" t="s">
        <v>6395</v>
      </c>
      <c r="D5364" s="74" t="s">
        <v>6802</v>
      </c>
      <c r="E5364" s="74" t="s">
        <v>6600</v>
      </c>
      <c r="F5364" s="41">
        <v>0.98228368929696208</v>
      </c>
      <c r="G5364" s="110">
        <v>3341.9166666666665</v>
      </c>
      <c r="H5364" s="4">
        <v>1781.1151171656354</v>
      </c>
      <c r="I5364" s="46">
        <v>4365.6363107474217</v>
      </c>
      <c r="J5364" s="110">
        <v>4288.2933414497566</v>
      </c>
      <c r="K5364" s="46">
        <v>4301.5951295945943</v>
      </c>
      <c r="L5364" s="110">
        <f>$L$1*gp_need_index[[#This Row],[Normalised weighted population (base year)]]</f>
        <v>1773.5240349504213</v>
      </c>
      <c r="M5364" s="4">
        <f>$M$1*gp_need_index[[#This Row],[Normalised travel time adjusted wp (base year)]]</f>
        <v>2554.0875939392567</v>
      </c>
      <c r="N5364" s="115">
        <v>4327.6116288896783</v>
      </c>
      <c r="O5364" s="43">
        <f>gp_need_index[[#This Row],[Combined weighted population (base year)]]/gp_need_index[[#This Row],[Registered population (base year)]]</f>
        <v>1.2949489950047663</v>
      </c>
      <c r="P5364" s="77">
        <v>3369.6878766867176</v>
      </c>
      <c r="Q5364" s="4">
        <v>1810.8303514526976</v>
      </c>
      <c r="R5364" s="46">
        <v>4394.0037353373609</v>
      </c>
      <c r="S5364" s="110">
        <v>4316.158199931815</v>
      </c>
      <c r="T5364" s="46">
        <v>4329.4901119127981</v>
      </c>
      <c r="U5364" s="110">
        <f>$L$1*gp_need_index[[#This Row],[Normalised weighted population 2025/26]]</f>
        <v>1785.0481990673557</v>
      </c>
      <c r="V5364" s="4">
        <f>$M$1*gp_need_index[[#This Row],[Normalised travel time adjusted wp 2025/26]]</f>
        <v>2570.6503401126265</v>
      </c>
      <c r="W5364" s="115">
        <v>4355.6985391799826</v>
      </c>
      <c r="X5364" s="43">
        <f>gp_need_index[[#This Row],[Combined weighted population 2025/26]]/gp_need_index[[#This Row],[Registered population 2025/26]]</f>
        <v>1.292611867501144</v>
      </c>
    </row>
    <row r="5365" spans="1:24" ht="13">
      <c r="A5365" s="8" t="s">
        <v>471</v>
      </c>
      <c r="B5365" s="3" t="s">
        <v>7720</v>
      </c>
      <c r="C5365" s="74" t="s">
        <v>6395</v>
      </c>
      <c r="D5365" s="74" t="s">
        <v>6802</v>
      </c>
      <c r="E5365" s="74" t="s">
        <v>6600</v>
      </c>
      <c r="F5365" s="41">
        <v>0.98228368929696208</v>
      </c>
      <c r="G5365" s="110">
        <v>16.75</v>
      </c>
      <c r="H5365" s="4">
        <v>3.0813147816631461</v>
      </c>
      <c r="I5365" s="46">
        <v>7.5525155931964552</v>
      </c>
      <c r="J5365" s="110">
        <v>7.4187128803578481</v>
      </c>
      <c r="K5365" s="46">
        <v>7.441724866522148</v>
      </c>
      <c r="L5365" s="110">
        <f>$L$1*gp_need_index[[#This Row],[Normalised weighted population (base year)]]</f>
        <v>3.0681822706799244</v>
      </c>
      <c r="M5365" s="4">
        <f>$M$1*gp_need_index[[#This Row],[Normalised travel time adjusted wp (base year)]]</f>
        <v>4.4185509297070444</v>
      </c>
      <c r="N5365" s="115">
        <v>7.4867332003869684</v>
      </c>
      <c r="O5365" s="43">
        <f>gp_need_index[[#This Row],[Combined weighted population (base year)]]/gp_need_index[[#This Row],[Registered population (base year)]]</f>
        <v>0.44696914629175932</v>
      </c>
      <c r="P5365" s="77">
        <v>16.958092287436585</v>
      </c>
      <c r="Q5365" s="4">
        <v>3.1216589628442071</v>
      </c>
      <c r="R5365" s="46">
        <v>7.5747466526519069</v>
      </c>
      <c r="S5365" s="110">
        <v>7.440550087456729</v>
      </c>
      <c r="T5365" s="46">
        <v>7.4635327387547363</v>
      </c>
      <c r="U5365" s="110">
        <f>$L$1*gp_need_index[[#This Row],[Normalised weighted population 2025/26]]</f>
        <v>3.0772135585518878</v>
      </c>
      <c r="V5365" s="4">
        <f>$M$1*gp_need_index[[#This Row],[Normalised travel time adjusted wp 2025/26]]</f>
        <v>4.4314994323534842</v>
      </c>
      <c r="W5365" s="115">
        <v>7.508712990905372</v>
      </c>
      <c r="X5365" s="43">
        <f>gp_need_index[[#This Row],[Combined weighted population 2025/26]]/gp_need_index[[#This Row],[Registered population 2025/26]]</f>
        <v>0.44278052410813967</v>
      </c>
    </row>
    <row r="5366" spans="1:24" ht="13">
      <c r="A5366" s="8" t="s">
        <v>478</v>
      </c>
      <c r="B5366" s="3" t="s">
        <v>7719</v>
      </c>
      <c r="C5366" s="74" t="s">
        <v>6395</v>
      </c>
      <c r="D5366" s="74" t="s">
        <v>6802</v>
      </c>
      <c r="E5366" s="74" t="s">
        <v>6600</v>
      </c>
      <c r="F5366" s="41">
        <v>0.98228368929696208</v>
      </c>
      <c r="G5366" s="110">
        <v>2627.166666666667</v>
      </c>
      <c r="H5366" s="4">
        <v>1069.3265044085454</v>
      </c>
      <c r="I5366" s="46">
        <v>2620.9932029095394</v>
      </c>
      <c r="J5366" s="110">
        <v>2574.5588729762435</v>
      </c>
      <c r="K5366" s="46">
        <v>2582.5448557362674</v>
      </c>
      <c r="L5366" s="110">
        <f>$L$1*gp_need_index[[#This Row],[Normalised weighted population (base year)]]</f>
        <v>1064.76905310647</v>
      </c>
      <c r="M5366" s="4">
        <f>$M$1*gp_need_index[[#This Row],[Normalised travel time adjusted wp (base year)]]</f>
        <v>1533.3953052548893</v>
      </c>
      <c r="N5366" s="115">
        <v>2598.1643583613595</v>
      </c>
      <c r="O5366" s="43">
        <f>gp_need_index[[#This Row],[Combined weighted population (base year)]]/gp_need_index[[#This Row],[Registered population (base year)]]</f>
        <v>0.98896061347257214</v>
      </c>
      <c r="P5366" s="77">
        <v>2650.0182903270615</v>
      </c>
      <c r="Q5366" s="4">
        <v>1087.2210411593605</v>
      </c>
      <c r="R5366" s="46">
        <v>2638.156198430826</v>
      </c>
      <c r="S5366" s="110">
        <v>2591.4178035362802</v>
      </c>
      <c r="T5366" s="46">
        <v>2599.4222724325418</v>
      </c>
      <c r="U5366" s="110">
        <f>$L$1*gp_need_index[[#This Row],[Normalised weighted population 2025/26]]</f>
        <v>1071.7414582502088</v>
      </c>
      <c r="V5366" s="4">
        <f>$M$1*gp_need_index[[#This Row],[Normalised travel time adjusted wp 2025/26]]</f>
        <v>1543.4163321770025</v>
      </c>
      <c r="W5366" s="115">
        <v>2615.1577904272112</v>
      </c>
      <c r="X5366" s="43">
        <f>gp_need_index[[#This Row],[Combined weighted population 2025/26]]/gp_need_index[[#This Row],[Registered population 2025/26]]</f>
        <v>0.98684518517208131</v>
      </c>
    </row>
    <row r="5367" spans="1:24" ht="13">
      <c r="A5367" s="8" t="s">
        <v>400</v>
      </c>
      <c r="B5367" s="3" t="s">
        <v>7718</v>
      </c>
      <c r="C5367" s="74" t="s">
        <v>6395</v>
      </c>
      <c r="D5367" s="74" t="s">
        <v>6802</v>
      </c>
      <c r="E5367" s="74" t="s">
        <v>6600</v>
      </c>
      <c r="F5367" s="41">
        <v>0.98228368929696208</v>
      </c>
      <c r="G5367" s="110">
        <v>4140.083333333333</v>
      </c>
      <c r="H5367" s="4">
        <v>1363.2417169185824</v>
      </c>
      <c r="I5367" s="46">
        <v>3341.3997120950639</v>
      </c>
      <c r="J5367" s="110">
        <v>3282.2024366125465</v>
      </c>
      <c r="K5367" s="46">
        <v>3292.3834475611893</v>
      </c>
      <c r="L5367" s="110">
        <f>$L$1*gp_need_index[[#This Row],[Normalised weighted population (base year)]]</f>
        <v>1357.4316039996563</v>
      </c>
      <c r="M5367" s="4">
        <f>$M$1*gp_need_index[[#This Row],[Normalised travel time adjusted wp (base year)]]</f>
        <v>1954.8645245698674</v>
      </c>
      <c r="N5367" s="115">
        <v>3312.2961285695237</v>
      </c>
      <c r="O5367" s="43">
        <f>gp_need_index[[#This Row],[Combined weighted population (base year)]]/gp_need_index[[#This Row],[Registered population (base year)]]</f>
        <v>0.80005542446477096</v>
      </c>
      <c r="P5367" s="77">
        <v>4174.184320895718</v>
      </c>
      <c r="Q5367" s="4">
        <v>1386.6794444672762</v>
      </c>
      <c r="R5367" s="46">
        <v>3364.7959643578524</v>
      </c>
      <c r="S5367" s="110">
        <v>3305.1841936009605</v>
      </c>
      <c r="T5367" s="46">
        <v>3315.393371001066</v>
      </c>
      <c r="U5367" s="110">
        <f>$L$1*gp_need_index[[#This Row],[Normalised weighted population 2025/26]]</f>
        <v>1366.936247254906</v>
      </c>
      <c r="V5367" s="4">
        <f>$M$1*gp_need_index[[#This Row],[Normalised travel time adjusted wp 2025/26]]</f>
        <v>1968.5267494480186</v>
      </c>
      <c r="W5367" s="115">
        <v>3335.4629967029246</v>
      </c>
      <c r="X5367" s="43">
        <f>gp_need_index[[#This Row],[Combined weighted population 2025/26]]/gp_need_index[[#This Row],[Registered population 2025/26]]</f>
        <v>0.7990694086041662</v>
      </c>
    </row>
    <row r="5368" spans="1:24" ht="13">
      <c r="A5368" s="8" t="s">
        <v>443</v>
      </c>
      <c r="B5368" s="3" t="s">
        <v>7717</v>
      </c>
      <c r="C5368" s="74" t="s">
        <v>6395</v>
      </c>
      <c r="D5368" s="74" t="s">
        <v>6802</v>
      </c>
      <c r="E5368" s="74" t="s">
        <v>6600</v>
      </c>
      <c r="F5368" s="41">
        <v>0.98228368929696208</v>
      </c>
      <c r="G5368" s="110">
        <v>3229.833333333333</v>
      </c>
      <c r="H5368" s="4">
        <v>1325.4159180423794</v>
      </c>
      <c r="I5368" s="46">
        <v>3248.6860635130652</v>
      </c>
      <c r="J5368" s="110">
        <v>3191.1313318352386</v>
      </c>
      <c r="K5368" s="46">
        <v>3201.0298507887196</v>
      </c>
      <c r="L5368" s="110">
        <f>$L$1*gp_need_index[[#This Row],[Normalised weighted population (base year)]]</f>
        <v>1319.7670180323541</v>
      </c>
      <c r="M5368" s="4">
        <f>$M$1*gp_need_index[[#This Row],[Normalised travel time adjusted wp (base year)]]</f>
        <v>1900.6229976132652</v>
      </c>
      <c r="N5368" s="115">
        <v>3220.3900156456193</v>
      </c>
      <c r="O5368" s="43">
        <f>gp_need_index[[#This Row],[Combined weighted population (base year)]]/gp_need_index[[#This Row],[Registered population (base year)]]</f>
        <v>0.99707622136713547</v>
      </c>
      <c r="P5368" s="77">
        <v>3256.0613751735746</v>
      </c>
      <c r="Q5368" s="4">
        <v>1348.2033442972731</v>
      </c>
      <c r="R5368" s="46">
        <v>3271.433199738527</v>
      </c>
      <c r="S5368" s="110">
        <v>3213.4754727277259</v>
      </c>
      <c r="T5368" s="46">
        <v>3223.4013767773345</v>
      </c>
      <c r="U5368" s="110">
        <f>$L$1*gp_need_index[[#This Row],[Normalised weighted population 2025/26]]</f>
        <v>1329.0079602342576</v>
      </c>
      <c r="V5368" s="4">
        <f>$M$1*gp_need_index[[#This Row],[Normalised travel time adjusted wp 2025/26]]</f>
        <v>1913.9061717064988</v>
      </c>
      <c r="W5368" s="115">
        <v>3242.9141319407563</v>
      </c>
      <c r="X5368" s="43">
        <f>gp_need_index[[#This Row],[Combined weighted population 2025/26]]/gp_need_index[[#This Row],[Registered population 2025/26]]</f>
        <v>0.99596222499579956</v>
      </c>
    </row>
    <row r="5369" spans="1:24" ht="13">
      <c r="A5369" s="8" t="s">
        <v>5524</v>
      </c>
      <c r="B5369" s="3" t="s">
        <v>7716</v>
      </c>
      <c r="C5369" s="74" t="s">
        <v>6395</v>
      </c>
      <c r="D5369" s="74" t="s">
        <v>6802</v>
      </c>
      <c r="E5369" s="74" t="s">
        <v>6558</v>
      </c>
      <c r="F5369" s="41">
        <v>0.98228368929696208</v>
      </c>
      <c r="G5369" s="110">
        <v>14596.083333333332</v>
      </c>
      <c r="H5369" s="4">
        <v>6653.9347966740588</v>
      </c>
      <c r="I5369" s="46">
        <v>16309.254285558141</v>
      </c>
      <c r="J5369" s="110">
        <v>16020.314469300341</v>
      </c>
      <c r="K5369" s="46">
        <v>16070.007625089045</v>
      </c>
      <c r="L5369" s="110">
        <f>$L$1*gp_need_index[[#This Row],[Normalised weighted population (base year)]]</f>
        <v>6625.5758401925668</v>
      </c>
      <c r="M5369" s="4">
        <f>$M$1*gp_need_index[[#This Row],[Normalised travel time adjusted wp (base year)]]</f>
        <v>9541.624879424071</v>
      </c>
      <c r="N5369" s="115">
        <v>16167.200719616638</v>
      </c>
      <c r="O5369" s="43">
        <f>gp_need_index[[#This Row],[Combined weighted population (base year)]]/gp_need_index[[#This Row],[Registered population (base year)]]</f>
        <v>1.1076396558174835</v>
      </c>
      <c r="P5369" s="77">
        <v>14721.051119587548</v>
      </c>
      <c r="Q5369" s="4">
        <v>6775.7132168688941</v>
      </c>
      <c r="R5369" s="46">
        <v>16441.357502436564</v>
      </c>
      <c r="S5369" s="110">
        <v>16150.077304543674</v>
      </c>
      <c r="T5369" s="46">
        <v>16199.962271483406</v>
      </c>
      <c r="U5369" s="110">
        <f>$L$1*gp_need_index[[#This Row],[Normalised weighted population 2025/26]]</f>
        <v>6679.2422964778452</v>
      </c>
      <c r="V5369" s="4">
        <f>$M$1*gp_need_index[[#This Row],[Normalised travel time adjusted wp 2025/26]]</f>
        <v>9618.7859185574489</v>
      </c>
      <c r="W5369" s="115">
        <v>16298.028215035294</v>
      </c>
      <c r="X5369" s="43">
        <f>gp_need_index[[#This Row],[Combined weighted population 2025/26]]/gp_need_index[[#This Row],[Registered population 2025/26]]</f>
        <v>1.107123946696269</v>
      </c>
    </row>
    <row r="5370" spans="1:24" ht="13">
      <c r="A5370" s="8" t="s">
        <v>5507</v>
      </c>
      <c r="B5370" s="3" t="s">
        <v>7715</v>
      </c>
      <c r="C5370" s="74" t="s">
        <v>6395</v>
      </c>
      <c r="D5370" s="74" t="s">
        <v>6802</v>
      </c>
      <c r="E5370" s="74" t="s">
        <v>6558</v>
      </c>
      <c r="F5370" s="41">
        <v>0.98228368929696208</v>
      </c>
      <c r="G5370" s="110">
        <v>11872.166666666666</v>
      </c>
      <c r="H5370" s="4">
        <v>5747.3003185421794</v>
      </c>
      <c r="I5370" s="46">
        <v>14087.030488700662</v>
      </c>
      <c r="J5370" s="110">
        <v>13837.460279679673</v>
      </c>
      <c r="K5370" s="46">
        <v>13880.382475165648</v>
      </c>
      <c r="L5370" s="110">
        <f>$L$1*gp_need_index[[#This Row],[Normalised weighted population (base year)]]</f>
        <v>5722.8054227248849</v>
      </c>
      <c r="M5370" s="4">
        <f>$M$1*gp_need_index[[#This Row],[Normalised travel time adjusted wp (base year)]]</f>
        <v>8241.5270640065137</v>
      </c>
      <c r="N5370" s="115">
        <v>13964.332486731399</v>
      </c>
      <c r="O5370" s="43">
        <f>gp_need_index[[#This Row],[Combined weighted population (base year)]]/gp_need_index[[#This Row],[Registered population (base year)]]</f>
        <v>1.1762244313785519</v>
      </c>
      <c r="P5370" s="77">
        <v>11974.920755102479</v>
      </c>
      <c r="Q5370" s="4">
        <v>5855.2415726563831</v>
      </c>
      <c r="R5370" s="46">
        <v>14207.820915369064</v>
      </c>
      <c r="S5370" s="110">
        <v>13956.110745619266</v>
      </c>
      <c r="T5370" s="46">
        <v>13999.218906033866</v>
      </c>
      <c r="U5370" s="110">
        <f>$L$1*gp_need_index[[#This Row],[Normalised weighted population 2025/26]]</f>
        <v>5771.8760987133874</v>
      </c>
      <c r="V5370" s="4">
        <f>$M$1*gp_need_index[[#This Row],[Normalised travel time adjusted wp 2025/26]]</f>
        <v>8312.0866226456692</v>
      </c>
      <c r="W5370" s="115">
        <v>14083.962721359057</v>
      </c>
      <c r="X5370" s="43">
        <f>gp_need_index[[#This Row],[Combined weighted population 2025/26]]/gp_need_index[[#This Row],[Registered population 2025/26]]</f>
        <v>1.1761215802081966</v>
      </c>
    </row>
    <row r="5371" spans="1:24" ht="13">
      <c r="A5371" s="8" t="s">
        <v>5516</v>
      </c>
      <c r="B5371" s="3" t="s">
        <v>7714</v>
      </c>
      <c r="C5371" s="74" t="s">
        <v>6395</v>
      </c>
      <c r="D5371" s="74" t="s">
        <v>6802</v>
      </c>
      <c r="E5371" s="74" t="s">
        <v>6558</v>
      </c>
      <c r="F5371" s="41">
        <v>0.98228368929696208</v>
      </c>
      <c r="G5371" s="110">
        <v>7341.9999999999982</v>
      </c>
      <c r="H5371" s="4">
        <v>4597.9831099948578</v>
      </c>
      <c r="I5371" s="46">
        <v>11269.974538838413</v>
      </c>
      <c r="J5371" s="110">
        <v>11070.312168293025</v>
      </c>
      <c r="K5371" s="46">
        <v>11104.65099155787</v>
      </c>
      <c r="L5371" s="110">
        <f>$L$1*gp_need_index[[#This Row],[Normalised weighted population (base year)]]</f>
        <v>4578.386584494765</v>
      </c>
      <c r="M5371" s="4">
        <f>$M$1*gp_need_index[[#This Row],[Normalised travel time adjusted wp (base year)]]</f>
        <v>6593.4265029810549</v>
      </c>
      <c r="N5371" s="115">
        <v>11171.813087475821</v>
      </c>
      <c r="O5371" s="43">
        <f>gp_need_index[[#This Row],[Combined weighted population (base year)]]/gp_need_index[[#This Row],[Registered population (base year)]]</f>
        <v>1.5216307664772302</v>
      </c>
      <c r="P5371" s="77">
        <v>7406.4714975818679</v>
      </c>
      <c r="Q5371" s="4">
        <v>4684.5326801666879</v>
      </c>
      <c r="R5371" s="46">
        <v>11367.080344356629</v>
      </c>
      <c r="S5371" s="110">
        <v>11165.697617189611</v>
      </c>
      <c r="T5371" s="46">
        <v>11200.186644454876</v>
      </c>
      <c r="U5371" s="110">
        <f>$L$1*gp_need_index[[#This Row],[Normalised weighted population 2025/26]]</f>
        <v>4617.8354684056412</v>
      </c>
      <c r="V5371" s="4">
        <f>$M$1*gp_need_index[[#This Row],[Normalised travel time adjusted wp 2025/26]]</f>
        <v>6650.1511408170027</v>
      </c>
      <c r="W5371" s="115">
        <v>11267.986609222644</v>
      </c>
      <c r="X5371" s="43">
        <f>gp_need_index[[#This Row],[Combined weighted population 2025/26]]/gp_need_index[[#This Row],[Registered population 2025/26]]</f>
        <v>1.5213704140900992</v>
      </c>
    </row>
    <row r="5372" spans="1:24" ht="13">
      <c r="A5372" s="8" t="s">
        <v>5514</v>
      </c>
      <c r="B5372" s="3" t="s">
        <v>7713</v>
      </c>
      <c r="C5372" s="74" t="s">
        <v>6395</v>
      </c>
      <c r="D5372" s="74" t="s">
        <v>6802</v>
      </c>
      <c r="E5372" s="74" t="s">
        <v>6558</v>
      </c>
      <c r="F5372" s="41">
        <v>0.98228368929696208</v>
      </c>
      <c r="G5372" s="110">
        <v>8661.4166666666679</v>
      </c>
      <c r="H5372" s="4">
        <v>4926.2228291540359</v>
      </c>
      <c r="I5372" s="46">
        <v>12074.512787253932</v>
      </c>
      <c r="J5372" s="110">
        <v>11860.596967127138</v>
      </c>
      <c r="K5372" s="46">
        <v>11897.387162098898</v>
      </c>
      <c r="L5372" s="110">
        <f>$L$1*gp_need_index[[#This Row],[Normalised weighted population (base year)]]</f>
        <v>4905.2273515758761</v>
      </c>
      <c r="M5372" s="4">
        <f>$M$1*gp_need_index[[#This Row],[Normalised travel time adjusted wp (base year)]]</f>
        <v>7064.116458090004</v>
      </c>
      <c r="N5372" s="115">
        <v>11969.343809665879</v>
      </c>
      <c r="O5372" s="43">
        <f>gp_need_index[[#This Row],[Combined weighted population (base year)]]/gp_need_index[[#This Row],[Registered population (base year)]]</f>
        <v>1.3819152536247008</v>
      </c>
      <c r="P5372" s="77">
        <v>8739.334183098932</v>
      </c>
      <c r="Q5372" s="4">
        <v>5021.6650525303403</v>
      </c>
      <c r="R5372" s="46">
        <v>12185.136493172915</v>
      </c>
      <c r="S5372" s="110">
        <v>11969.260829100938</v>
      </c>
      <c r="T5372" s="46">
        <v>12006.231932674835</v>
      </c>
      <c r="U5372" s="110">
        <f>$L$1*gp_need_index[[#This Row],[Normalised weighted population 2025/26]]</f>
        <v>4950.1678338601214</v>
      </c>
      <c r="V5372" s="4">
        <f>$M$1*gp_need_index[[#This Row],[Normalised travel time adjusted wp 2025/26]]</f>
        <v>7128.7434324606411</v>
      </c>
      <c r="W5372" s="115">
        <v>12078.911266320763</v>
      </c>
      <c r="X5372" s="43">
        <f>gp_need_index[[#This Row],[Combined weighted population 2025/26]]/gp_need_index[[#This Row],[Registered population 2025/26]]</f>
        <v>1.3821317520595866</v>
      </c>
    </row>
    <row r="5373" spans="1:24" ht="13">
      <c r="A5373" s="8" t="s">
        <v>5513</v>
      </c>
      <c r="B5373" s="3" t="s">
        <v>7712</v>
      </c>
      <c r="C5373" s="74" t="s">
        <v>6395</v>
      </c>
      <c r="D5373" s="74" t="s">
        <v>6802</v>
      </c>
      <c r="E5373" s="74" t="s">
        <v>6558</v>
      </c>
      <c r="F5373" s="41">
        <v>0.98228368929696208</v>
      </c>
      <c r="G5373" s="110">
        <v>3420.3333333333339</v>
      </c>
      <c r="H5373" s="4">
        <v>1817.8086711087346</v>
      </c>
      <c r="I5373" s="46">
        <v>4455.5747487071649</v>
      </c>
      <c r="J5373" s="110">
        <v>4376.6384020984588</v>
      </c>
      <c r="K5373" s="46">
        <v>4390.2142263660198</v>
      </c>
      <c r="L5373" s="110">
        <f>$L$1*gp_need_index[[#This Row],[Normalised weighted population (base year)]]</f>
        <v>1810.0612015931904</v>
      </c>
      <c r="M5373" s="4">
        <f>$M$1*gp_need_index[[#This Row],[Normalised travel time adjusted wp (base year)]]</f>
        <v>2606.7055016760391</v>
      </c>
      <c r="N5373" s="115">
        <v>4416.7667032692298</v>
      </c>
      <c r="O5373" s="43">
        <f>gp_need_index[[#This Row],[Combined weighted population (base year)]]/gp_need_index[[#This Row],[Registered population (base year)]]</f>
        <v>1.2913263921457643</v>
      </c>
      <c r="P5373" s="77">
        <v>3450.119872237678</v>
      </c>
      <c r="Q5373" s="4">
        <v>1850.3685006171384</v>
      </c>
      <c r="R5373" s="46">
        <v>4489.9435758516902</v>
      </c>
      <c r="S5373" s="110">
        <v>4410.3983404227929</v>
      </c>
      <c r="T5373" s="46">
        <v>4424.0213448985141</v>
      </c>
      <c r="U5373" s="110">
        <f>$L$1*gp_need_index[[#This Row],[Normalised weighted population 2025/26]]</f>
        <v>1824.0234138928761</v>
      </c>
      <c r="V5373" s="4">
        <f>$M$1*gp_need_index[[#This Row],[Normalised travel time adjusted wp 2025/26]]</f>
        <v>2626.7786000103342</v>
      </c>
      <c r="W5373" s="115">
        <v>4450.8020139032105</v>
      </c>
      <c r="X5373" s="43">
        <f>gp_need_index[[#This Row],[Combined weighted population 2025/26]]/gp_need_index[[#This Row],[Registered population 2025/26]]</f>
        <v>1.2900427169843551</v>
      </c>
    </row>
    <row r="5374" spans="1:24" ht="13">
      <c r="A5374" s="8" t="s">
        <v>5525</v>
      </c>
      <c r="B5374" s="3" t="s">
        <v>7711</v>
      </c>
      <c r="C5374" s="74" t="s">
        <v>6395</v>
      </c>
      <c r="D5374" s="74" t="s">
        <v>6802</v>
      </c>
      <c r="E5374" s="74" t="s">
        <v>6558</v>
      </c>
      <c r="F5374" s="41">
        <v>0.98228368929696208</v>
      </c>
      <c r="G5374" s="110">
        <v>2964.833333333333</v>
      </c>
      <c r="H5374" s="4">
        <v>1444.1475896643883</v>
      </c>
      <c r="I5374" s="46">
        <v>3539.7056005846703</v>
      </c>
      <c r="J5374" s="110">
        <v>3476.9950763674287</v>
      </c>
      <c r="K5374" s="46">
        <v>3487.7803114723683</v>
      </c>
      <c r="L5374" s="110">
        <f>$L$1*gp_need_index[[#This Row],[Normalised weighted population (base year)]]</f>
        <v>1437.9926572973602</v>
      </c>
      <c r="M5374" s="4">
        <f>$M$1*gp_need_index[[#This Row],[Normalised travel time adjusted wp (base year)]]</f>
        <v>2070.8821159458398</v>
      </c>
      <c r="N5374" s="115">
        <v>3508.8747732432003</v>
      </c>
      <c r="O5374" s="43">
        <f>gp_need_index[[#This Row],[Combined weighted population (base year)]]/gp_need_index[[#This Row],[Registered population (base year)]]</f>
        <v>1.1834981527606501</v>
      </c>
      <c r="P5374" s="77">
        <v>2991.4575457226583</v>
      </c>
      <c r="Q5374" s="4">
        <v>1469.5577300967532</v>
      </c>
      <c r="R5374" s="46">
        <v>3565.9012177252557</v>
      </c>
      <c r="S5374" s="110">
        <v>3502.726603815694</v>
      </c>
      <c r="T5374" s="46">
        <v>3513.5459576513008</v>
      </c>
      <c r="U5374" s="110">
        <f>$L$1*gp_need_index[[#This Row],[Normalised weighted population 2025/26]]</f>
        <v>1448.6345324565013</v>
      </c>
      <c r="V5374" s="4">
        <f>$M$1*gp_need_index[[#This Row],[Normalised travel time adjusted wp 2025/26]]</f>
        <v>2086.1805611209074</v>
      </c>
      <c r="W5374" s="115">
        <v>3534.8150935774088</v>
      </c>
      <c r="X5374" s="43">
        <f>gp_need_index[[#This Row],[Combined weighted population 2025/26]]/gp_need_index[[#This Row],[Registered population 2025/26]]</f>
        <v>1.1816363894689634</v>
      </c>
    </row>
    <row r="5375" spans="1:24" ht="13">
      <c r="A5375" s="8" t="s">
        <v>5536</v>
      </c>
      <c r="B5375" s="3" t="s">
        <v>7710</v>
      </c>
      <c r="C5375" s="74" t="s">
        <v>6395</v>
      </c>
      <c r="D5375" s="74" t="s">
        <v>6802</v>
      </c>
      <c r="E5375" s="74" t="s">
        <v>6558</v>
      </c>
      <c r="F5375" s="41">
        <v>0.98228368929696208</v>
      </c>
      <c r="G5375" s="110">
        <v>8112.916666666667</v>
      </c>
      <c r="H5375" s="4">
        <v>3450.8083629968214</v>
      </c>
      <c r="I5375" s="46">
        <v>8458.1699103780156</v>
      </c>
      <c r="J5375" s="110">
        <v>8308.3223442666731</v>
      </c>
      <c r="K5375" s="46">
        <v>8334.093795718989</v>
      </c>
      <c r="L5375" s="110">
        <f>$L$1*gp_need_index[[#This Row],[Normalised weighted population (base year)]]</f>
        <v>3436.1010766793916</v>
      </c>
      <c r="M5375" s="4">
        <f>$M$1*gp_need_index[[#This Row],[Normalised travel time adjusted wp (base year)]]</f>
        <v>4948.3981939458145</v>
      </c>
      <c r="N5375" s="115">
        <v>8384.4992706252051</v>
      </c>
      <c r="O5375" s="43">
        <f>gp_need_index[[#This Row],[Combined weighted population (base year)]]/gp_need_index[[#This Row],[Registered population (base year)]]</f>
        <v>1.033475335088105</v>
      </c>
      <c r="P5375" s="77">
        <v>8181.6826664379623</v>
      </c>
      <c r="Q5375" s="4">
        <v>3506.4099426096536</v>
      </c>
      <c r="R5375" s="46">
        <v>8508.3499804886851</v>
      </c>
      <c r="S5375" s="110">
        <v>8357.6134086641614</v>
      </c>
      <c r="T5375" s="46">
        <v>8383.4287196824553</v>
      </c>
      <c r="U5375" s="110">
        <f>$L$1*gp_need_index[[#This Row],[Normalised weighted population 2025/26]]</f>
        <v>3456.4865495135987</v>
      </c>
      <c r="V5375" s="4">
        <f>$M$1*gp_need_index[[#This Row],[Normalised travel time adjusted wp 2025/26]]</f>
        <v>4977.690982654849</v>
      </c>
      <c r="W5375" s="115">
        <v>8434.1775321684472</v>
      </c>
      <c r="X5375" s="43">
        <f>gp_need_index[[#This Row],[Combined weighted population 2025/26]]/gp_need_index[[#This Row],[Registered population 2025/26]]</f>
        <v>1.030860994739657</v>
      </c>
    </row>
    <row r="5376" spans="1:24" ht="13">
      <c r="A5376" s="8" t="s">
        <v>5672</v>
      </c>
      <c r="B5376" s="3" t="s">
        <v>7709</v>
      </c>
      <c r="C5376" s="74" t="s">
        <v>6395</v>
      </c>
      <c r="D5376" s="74" t="s">
        <v>6802</v>
      </c>
      <c r="E5376" s="74" t="s">
        <v>6613</v>
      </c>
      <c r="F5376" s="41">
        <v>0.98228368929696208</v>
      </c>
      <c r="G5376" s="110">
        <v>12104.333333333336</v>
      </c>
      <c r="H5376" s="4">
        <v>6044.6233277006231</v>
      </c>
      <c r="I5376" s="46">
        <v>14815.789743109979</v>
      </c>
      <c r="J5376" s="110">
        <v>14553.30860871016</v>
      </c>
      <c r="K5376" s="46">
        <v>14598.451282614567</v>
      </c>
      <c r="L5376" s="110">
        <f>$L$1*gp_need_index[[#This Row],[Normalised weighted population (base year)]]</f>
        <v>6018.8612462953542</v>
      </c>
      <c r="M5376" s="4">
        <f>$M$1*gp_need_index[[#This Row],[Normalised travel time adjusted wp (base year)]]</f>
        <v>8667.8830034770162</v>
      </c>
      <c r="N5376" s="115">
        <v>14686.744249772371</v>
      </c>
      <c r="O5376" s="43">
        <f>gp_need_index[[#This Row],[Combined weighted population (base year)]]/gp_need_index[[#This Row],[Registered population (base year)]]</f>
        <v>1.21334598489018</v>
      </c>
      <c r="P5376" s="77">
        <v>12213.883041673995</v>
      </c>
      <c r="Q5376" s="4">
        <v>6143.0299388145322</v>
      </c>
      <c r="R5376" s="46">
        <v>14906.143182207088</v>
      </c>
      <c r="S5376" s="110">
        <v>14642.061318207137</v>
      </c>
      <c r="T5376" s="46">
        <v>14687.2882685811</v>
      </c>
      <c r="U5376" s="110">
        <f>$L$1*gp_need_index[[#This Row],[Normalised weighted population 2025/26]]</f>
        <v>6055.5670056561739</v>
      </c>
      <c r="V5376" s="4">
        <f>$M$1*gp_need_index[[#This Row],[Normalised travel time adjusted wp 2025/26]]</f>
        <v>8720.6302837077947</v>
      </c>
      <c r="W5376" s="115">
        <v>14776.197289363969</v>
      </c>
      <c r="X5376" s="43">
        <f>gp_need_index[[#This Row],[Combined weighted population 2025/26]]/gp_need_index[[#This Row],[Registered population 2025/26]]</f>
        <v>1.2097870299680544</v>
      </c>
    </row>
    <row r="5377" spans="1:24" ht="13">
      <c r="A5377" s="8" t="s">
        <v>5512</v>
      </c>
      <c r="B5377" s="3" t="s">
        <v>7708</v>
      </c>
      <c r="C5377" s="74" t="s">
        <v>6395</v>
      </c>
      <c r="D5377" s="74" t="s">
        <v>6802</v>
      </c>
      <c r="E5377" s="74" t="s">
        <v>6558</v>
      </c>
      <c r="F5377" s="41">
        <v>0.98228368929696208</v>
      </c>
      <c r="G5377" s="110">
        <v>6872.3333333333339</v>
      </c>
      <c r="H5377" s="4">
        <v>4573.6106087120606</v>
      </c>
      <c r="I5377" s="46">
        <v>11210.235852911565</v>
      </c>
      <c r="J5377" s="110">
        <v>11011.631831487048</v>
      </c>
      <c r="K5377" s="46">
        <v>11045.788635158942</v>
      </c>
      <c r="L5377" s="110">
        <f>$L$1*gp_need_index[[#This Row],[Normalised weighted population (base year)]]</f>
        <v>4554.117958396253</v>
      </c>
      <c r="M5377" s="4">
        <f>$M$1*gp_need_index[[#This Row],[Normalised travel time adjusted wp (base year)]]</f>
        <v>6558.4767669647081</v>
      </c>
      <c r="N5377" s="115">
        <v>11112.594725360961</v>
      </c>
      <c r="O5377" s="43">
        <f>gp_need_index[[#This Row],[Combined weighted population (base year)]]/gp_need_index[[#This Row],[Registered population (base year)]]</f>
        <v>1.617004616388557</v>
      </c>
      <c r="P5377" s="77">
        <v>6940.6717394717052</v>
      </c>
      <c r="Q5377" s="4">
        <v>4667.8120238363517</v>
      </c>
      <c r="R5377" s="46">
        <v>11326.507451200818</v>
      </c>
      <c r="S5377" s="110">
        <v>11125.843526015069</v>
      </c>
      <c r="T5377" s="46">
        <v>11160.209450462733</v>
      </c>
      <c r="U5377" s="110">
        <f>$L$1*gp_need_index[[#This Row],[Normalised weighted population 2025/26]]</f>
        <v>4601.3528766235077</v>
      </c>
      <c r="V5377" s="4">
        <f>$M$1*gp_need_index[[#This Row],[Normalised travel time adjusted wp 2025/26]]</f>
        <v>6626.4145379662696</v>
      </c>
      <c r="W5377" s="115">
        <v>11227.767414589776</v>
      </c>
      <c r="X5377" s="43">
        <f>gp_need_index[[#This Row],[Combined weighted population 2025/26]]/gp_need_index[[#This Row],[Registered population 2025/26]]</f>
        <v>1.6176773424879458</v>
      </c>
    </row>
    <row r="5378" spans="1:24" ht="13">
      <c r="A5378" s="8" t="s">
        <v>5529</v>
      </c>
      <c r="B5378" s="3" t="s">
        <v>7707</v>
      </c>
      <c r="C5378" s="74" t="s">
        <v>6395</v>
      </c>
      <c r="D5378" s="74" t="s">
        <v>6802</v>
      </c>
      <c r="E5378" s="74" t="s">
        <v>6558</v>
      </c>
      <c r="F5378" s="41">
        <v>0.98228368929696208</v>
      </c>
      <c r="G5378" s="110">
        <v>10348.083333333332</v>
      </c>
      <c r="H5378" s="4">
        <v>5920.1570475846529</v>
      </c>
      <c r="I5378" s="46">
        <v>14510.714284089321</v>
      </c>
      <c r="J5378" s="110">
        <v>14253.637961309385</v>
      </c>
      <c r="K5378" s="46">
        <v>14297.85109165239</v>
      </c>
      <c r="L5378" s="110">
        <f>$L$1*gp_need_index[[#This Row],[Normalised weighted population (base year)]]</f>
        <v>5894.9254393398642</v>
      </c>
      <c r="M5378" s="4">
        <f>$M$1*gp_need_index[[#This Row],[Normalised travel time adjusted wp (base year)]]</f>
        <v>8489.4005579325367</v>
      </c>
      <c r="N5378" s="115">
        <v>14384.325997272401</v>
      </c>
      <c r="O5378" s="43">
        <f>gp_need_index[[#This Row],[Combined weighted population (base year)]]/gp_need_index[[#This Row],[Registered population (base year)]]</f>
        <v>1.3900473676064717</v>
      </c>
      <c r="P5378" s="77">
        <v>10441.492640278801</v>
      </c>
      <c r="Q5378" s="4">
        <v>6030.8647554300105</v>
      </c>
      <c r="R5378" s="46">
        <v>14633.972885099462</v>
      </c>
      <c r="S5378" s="110">
        <v>14374.712874647208</v>
      </c>
      <c r="T5378" s="46">
        <v>14419.114029081196</v>
      </c>
      <c r="U5378" s="110">
        <f>$L$1*gp_need_index[[#This Row],[Normalised weighted population 2025/26]]</f>
        <v>5944.9988022692696</v>
      </c>
      <c r="V5378" s="4">
        <f>$M$1*gp_need_index[[#This Row],[Normalised travel time adjusted wp 2025/26]]</f>
        <v>8561.4008635774644</v>
      </c>
      <c r="W5378" s="115">
        <v>14506.399665846733</v>
      </c>
      <c r="X5378" s="43">
        <f>gp_need_index[[#This Row],[Combined weighted population 2025/26]]/gp_need_index[[#This Row],[Registered population 2025/26]]</f>
        <v>1.3893032505608696</v>
      </c>
    </row>
    <row r="5379" spans="1:24" ht="13">
      <c r="A5379" s="8" t="s">
        <v>5667</v>
      </c>
      <c r="B5379" s="3" t="s">
        <v>7706</v>
      </c>
      <c r="C5379" s="74" t="s">
        <v>6395</v>
      </c>
      <c r="D5379" s="74" t="s">
        <v>6802</v>
      </c>
      <c r="E5379" s="74" t="s">
        <v>6613</v>
      </c>
      <c r="F5379" s="41">
        <v>0.98228368929696208</v>
      </c>
      <c r="G5379" s="110">
        <v>4778.8333333333339</v>
      </c>
      <c r="H5379" s="4">
        <v>2483.9922054047961</v>
      </c>
      <c r="I5379" s="46">
        <v>6088.4366557876365</v>
      </c>
      <c r="J5379" s="110">
        <v>5980.5720202979373</v>
      </c>
      <c r="K5379" s="46">
        <v>5999.1230604588354</v>
      </c>
      <c r="L5379" s="110">
        <f>$L$1*gp_need_index[[#This Row],[Normalised weighted population (base year)]]</f>
        <v>2473.4054730417665</v>
      </c>
      <c r="M5379" s="4">
        <f>$M$1*gp_need_index[[#This Row],[Normalised travel time adjusted wp (base year)]]</f>
        <v>3562.000913990451</v>
      </c>
      <c r="N5379" s="115">
        <v>6035.406387032217</v>
      </c>
      <c r="O5379" s="43">
        <f>gp_need_index[[#This Row],[Combined weighted population (base year)]]/gp_need_index[[#This Row],[Registered population (base year)]]</f>
        <v>1.2629455697762111</v>
      </c>
      <c r="P5379" s="77">
        <v>4825.4362350631882</v>
      </c>
      <c r="Q5379" s="4">
        <v>2527.7581509135903</v>
      </c>
      <c r="R5379" s="46">
        <v>6133.6384980699349</v>
      </c>
      <c r="S5379" s="110">
        <v>6024.9730526980129</v>
      </c>
      <c r="T5379" s="46">
        <v>6043.5832163448486</v>
      </c>
      <c r="U5379" s="110">
        <f>$L$1*gp_need_index[[#This Row],[Normalised weighted population 2025/26]]</f>
        <v>2491.768558742318</v>
      </c>
      <c r="V5379" s="4">
        <f>$M$1*gp_need_index[[#This Row],[Normalised travel time adjusted wp 2025/26]]</f>
        <v>3588.3992916043326</v>
      </c>
      <c r="W5379" s="115">
        <v>6080.1678503466501</v>
      </c>
      <c r="X5379" s="43">
        <f>gp_need_index[[#This Row],[Combined weighted population 2025/26]]/gp_need_index[[#This Row],[Registered population 2025/26]]</f>
        <v>1.2600244939858856</v>
      </c>
    </row>
    <row r="5380" spans="1:24" ht="13">
      <c r="A5380" s="8" t="s">
        <v>5666</v>
      </c>
      <c r="B5380" s="3" t="s">
        <v>7705</v>
      </c>
      <c r="C5380" s="74" t="s">
        <v>6395</v>
      </c>
      <c r="D5380" s="74" t="s">
        <v>6802</v>
      </c>
      <c r="E5380" s="74" t="s">
        <v>6613</v>
      </c>
      <c r="F5380" s="41">
        <v>0.98228368929696208</v>
      </c>
      <c r="G5380" s="110">
        <v>10684.75</v>
      </c>
      <c r="H5380" s="4">
        <v>5546.2994895811071</v>
      </c>
      <c r="I5380" s="46">
        <v>13594.363558334486</v>
      </c>
      <c r="J5380" s="110">
        <v>13353.521589724976</v>
      </c>
      <c r="K5380" s="46">
        <v>13394.942663572036</v>
      </c>
      <c r="L5380" s="110">
        <f>$L$1*gp_need_index[[#This Row],[Normalised weighted population (base year)]]</f>
        <v>5522.6612558645747</v>
      </c>
      <c r="M5380" s="4">
        <f>$M$1*gp_need_index[[#This Row],[Normalised travel time adjusted wp (base year)]]</f>
        <v>7953.2954282894852</v>
      </c>
      <c r="N5380" s="115">
        <v>13475.95668415406</v>
      </c>
      <c r="O5380" s="43">
        <f>gp_need_index[[#This Row],[Combined weighted population (base year)]]/gp_need_index[[#This Row],[Registered population (base year)]]</f>
        <v>1.2612327554836622</v>
      </c>
      <c r="P5380" s="77">
        <v>10777.529024555464</v>
      </c>
      <c r="Q5380" s="4">
        <v>5648.1309215256979</v>
      </c>
      <c r="R5380" s="46">
        <v>13705.26418830387</v>
      </c>
      <c r="S5380" s="110">
        <v>13462.457469676659</v>
      </c>
      <c r="T5380" s="46">
        <v>13504.040815263086</v>
      </c>
      <c r="U5380" s="110">
        <f>$L$1*gp_need_index[[#This Row],[Normalised weighted population 2025/26]]</f>
        <v>5567.7142375473695</v>
      </c>
      <c r="V5380" s="4">
        <f>$M$1*gp_need_index[[#This Row],[Normalised travel time adjusted wp 2025/26]]</f>
        <v>8018.0728486093922</v>
      </c>
      <c r="W5380" s="115">
        <v>13585.787086156761</v>
      </c>
      <c r="X5380" s="43">
        <f>gp_need_index[[#This Row],[Combined weighted population 2025/26]]/gp_need_index[[#This Row],[Registered population 2025/26]]</f>
        <v>1.2605660402493908</v>
      </c>
    </row>
    <row r="5381" spans="1:24" ht="13">
      <c r="A5381" s="8" t="s">
        <v>5665</v>
      </c>
      <c r="B5381" s="3" t="s">
        <v>7704</v>
      </c>
      <c r="C5381" s="74" t="s">
        <v>6395</v>
      </c>
      <c r="D5381" s="74" t="s">
        <v>6802</v>
      </c>
      <c r="E5381" s="74" t="s">
        <v>6613</v>
      </c>
      <c r="F5381" s="41">
        <v>0.98228368929696208</v>
      </c>
      <c r="G5381" s="110">
        <v>2050.1666666666661</v>
      </c>
      <c r="H5381" s="4">
        <v>843.1009982010861</v>
      </c>
      <c r="I5381" s="46">
        <v>2066.4988444044366</v>
      </c>
      <c r="J5381" s="110">
        <v>2029.8881088094988</v>
      </c>
      <c r="K5381" s="46">
        <v>2036.1845860863964</v>
      </c>
      <c r="L5381" s="110">
        <f>$L$1*gp_need_index[[#This Row],[Normalised weighted population (base year)]]</f>
        <v>839.50771614346252</v>
      </c>
      <c r="M5381" s="4">
        <f>$M$1*gp_need_index[[#This Row],[Normalised travel time adjusted wp (base year)]]</f>
        <v>1208.9919282533078</v>
      </c>
      <c r="N5381" s="115">
        <v>2048.4996443967702</v>
      </c>
      <c r="O5381" s="43">
        <f>gp_need_index[[#This Row],[Combined weighted population (base year)]]/gp_need_index[[#This Row],[Registered population (base year)]]</f>
        <v>0.99918688451187909</v>
      </c>
      <c r="P5381" s="77">
        <v>2067.3716008883157</v>
      </c>
      <c r="Q5381" s="4">
        <v>857.16545708151148</v>
      </c>
      <c r="R5381" s="46">
        <v>2079.9232888916504</v>
      </c>
      <c r="S5381" s="110">
        <v>2043.0747216671614</v>
      </c>
      <c r="T5381" s="46">
        <v>2049.3854478032581</v>
      </c>
      <c r="U5381" s="110">
        <f>$L$1*gp_need_index[[#This Row],[Normalised weighted population 2025/26]]</f>
        <v>844.96134838839293</v>
      </c>
      <c r="V5381" s="4">
        <f>$M$1*gp_need_index[[#This Row],[Normalised travel time adjusted wp 2025/26]]</f>
        <v>1216.8299874207967</v>
      </c>
      <c r="W5381" s="115">
        <v>2061.7913358091896</v>
      </c>
      <c r="X5381" s="43">
        <f>gp_need_index[[#This Row],[Combined weighted population 2025/26]]/gp_need_index[[#This Row],[Registered population 2025/26]]</f>
        <v>0.99730079242806258</v>
      </c>
    </row>
    <row r="5382" spans="1:24" ht="13">
      <c r="A5382" s="8" t="s">
        <v>5526</v>
      </c>
      <c r="B5382" s="3" t="s">
        <v>7703</v>
      </c>
      <c r="C5382" s="74" t="s">
        <v>6395</v>
      </c>
      <c r="D5382" s="74" t="s">
        <v>6802</v>
      </c>
      <c r="E5382" s="74" t="s">
        <v>6558</v>
      </c>
      <c r="F5382" s="41">
        <v>0.98228368929696208</v>
      </c>
      <c r="G5382" s="110">
        <v>5731.416666666667</v>
      </c>
      <c r="H5382" s="4">
        <v>3461.5864518950107</v>
      </c>
      <c r="I5382" s="46">
        <v>8484.5877515388256</v>
      </c>
      <c r="J5382" s="110">
        <v>8334.2721587453743</v>
      </c>
      <c r="K5382" s="46">
        <v>8360.1241035098556</v>
      </c>
      <c r="L5382" s="110">
        <f>$L$1*gp_need_index[[#This Row],[Normalised weighted population (base year)]]</f>
        <v>3446.8332295467426</v>
      </c>
      <c r="M5382" s="4">
        <f>$M$1*gp_need_index[[#This Row],[Normalised travel time adjusted wp (base year)]]</f>
        <v>4963.8537829057495</v>
      </c>
      <c r="N5382" s="115">
        <v>8410.6870124524921</v>
      </c>
      <c r="O5382" s="43">
        <f>gp_need_index[[#This Row],[Combined weighted population (base year)]]/gp_need_index[[#This Row],[Registered population (base year)]]</f>
        <v>1.4674708717947846</v>
      </c>
      <c r="P5382" s="77">
        <v>5783.1848378308468</v>
      </c>
      <c r="Q5382" s="4">
        <v>3523.8955348712552</v>
      </c>
      <c r="R5382" s="46">
        <v>8550.7790007723506</v>
      </c>
      <c r="S5382" s="110">
        <v>8399.2907432416559</v>
      </c>
      <c r="T5382" s="46">
        <v>8425.2347887804299</v>
      </c>
      <c r="U5382" s="110">
        <f>$L$1*gp_need_index[[#This Row],[Normalised weighted population 2025/26]]</f>
        <v>3473.7231862593649</v>
      </c>
      <c r="V5382" s="4">
        <f>$M$1*gp_need_index[[#This Row],[Normalised travel time adjusted wp 2025/26]]</f>
        <v>5002.5134866836197</v>
      </c>
      <c r="W5382" s="115">
        <v>8476.236672942985</v>
      </c>
      <c r="X5382" s="43">
        <f>gp_need_index[[#This Row],[Combined weighted population 2025/26]]/gp_need_index[[#This Row],[Registered population 2025/26]]</f>
        <v>1.4656693345672567</v>
      </c>
    </row>
    <row r="5383" spans="1:24" ht="13">
      <c r="A5383" s="8" t="s">
        <v>5688</v>
      </c>
      <c r="B5383" s="3" t="s">
        <v>7702</v>
      </c>
      <c r="C5383" s="74" t="s">
        <v>6395</v>
      </c>
      <c r="D5383" s="74" t="s">
        <v>6802</v>
      </c>
      <c r="E5383" s="74" t="s">
        <v>6613</v>
      </c>
      <c r="F5383" s="41">
        <v>0.98228368929696208</v>
      </c>
      <c r="G5383" s="110">
        <v>8840.75</v>
      </c>
      <c r="H5383" s="4">
        <v>5012.0708449510739</v>
      </c>
      <c r="I5383" s="46">
        <v>12284.93221009594</v>
      </c>
      <c r="J5383" s="110">
        <v>12067.288534096122</v>
      </c>
      <c r="K5383" s="46">
        <v>12104.719862315127</v>
      </c>
      <c r="L5383" s="110">
        <f>$L$1*gp_need_index[[#This Row],[Normalised weighted population (base year)]]</f>
        <v>4990.7094845955189</v>
      </c>
      <c r="M5383" s="4">
        <f>$M$1*gp_need_index[[#This Row],[Normalised travel time adjusted wp (base year)]]</f>
        <v>7187.2209952411113</v>
      </c>
      <c r="N5383" s="115">
        <v>12177.93047983663</v>
      </c>
      <c r="O5383" s="43">
        <f>gp_need_index[[#This Row],[Combined weighted population (base year)]]/gp_need_index[[#This Row],[Registered population (base year)]]</f>
        <v>1.3774770782837011</v>
      </c>
      <c r="P5383" s="77">
        <v>8914.7955525876896</v>
      </c>
      <c r="Q5383" s="4">
        <v>5105.9870605776869</v>
      </c>
      <c r="R5383" s="46">
        <v>12389.744958032117</v>
      </c>
      <c r="S5383" s="110">
        <v>12170.244386824223</v>
      </c>
      <c r="T5383" s="46">
        <v>12207.836295979629</v>
      </c>
      <c r="U5383" s="110">
        <f>$L$1*gp_need_index[[#This Row],[Normalised weighted population 2025/26]]</f>
        <v>5033.2892861186992</v>
      </c>
      <c r="V5383" s="4">
        <f>$M$1*gp_need_index[[#This Row],[Normalised travel time adjusted wp 2025/26]]</f>
        <v>7248.4467489485696</v>
      </c>
      <c r="W5383" s="115">
        <v>12281.736035067268</v>
      </c>
      <c r="X5383" s="43">
        <f>gp_need_index[[#This Row],[Combined weighted population 2025/26]]/gp_need_index[[#This Row],[Registered population 2025/26]]</f>
        <v>1.3776800558821856</v>
      </c>
    </row>
    <row r="5384" spans="1:24" ht="13">
      <c r="A5384" s="8" t="s">
        <v>5537</v>
      </c>
      <c r="B5384" s="3" t="s">
        <v>7701</v>
      </c>
      <c r="C5384" s="74" t="s">
        <v>6395</v>
      </c>
      <c r="D5384" s="74" t="s">
        <v>6802</v>
      </c>
      <c r="E5384" s="74" t="s">
        <v>6558</v>
      </c>
      <c r="F5384" s="41">
        <v>0.98228368929696208</v>
      </c>
      <c r="G5384" s="110">
        <v>7354.9166666666661</v>
      </c>
      <c r="H5384" s="4">
        <v>4047.6920164474254</v>
      </c>
      <c r="I5384" s="46">
        <v>9921.1730176349029</v>
      </c>
      <c r="J5384" s="110">
        <v>9745.4064339158867</v>
      </c>
      <c r="K5384" s="46">
        <v>9775.6355533924616</v>
      </c>
      <c r="L5384" s="110">
        <f>$L$1*gp_need_index[[#This Row],[Normalised weighted population (base year)]]</f>
        <v>4030.4408221913159</v>
      </c>
      <c r="M5384" s="4">
        <f>$M$1*gp_need_index[[#This Row],[Normalised travel time adjusted wp (base year)]]</f>
        <v>5804.3188021147662</v>
      </c>
      <c r="N5384" s="115">
        <v>9834.7596243060816</v>
      </c>
      <c r="O5384" s="43">
        <f>gp_need_index[[#This Row],[Combined weighted population (base year)]]/gp_need_index[[#This Row],[Registered population (base year)]]</f>
        <v>1.3371680564211355</v>
      </c>
      <c r="P5384" s="77">
        <v>7424.9730412428671</v>
      </c>
      <c r="Q5384" s="4">
        <v>4131.0263812736384</v>
      </c>
      <c r="R5384" s="46">
        <v>10023.990008523837</v>
      </c>
      <c r="S5384" s="110">
        <v>9846.4018870486816</v>
      </c>
      <c r="T5384" s="46">
        <v>9876.8158239821314</v>
      </c>
      <c r="U5384" s="110">
        <f>$L$1*gp_need_index[[#This Row],[Normalised weighted population 2025/26]]</f>
        <v>4072.2098545987783</v>
      </c>
      <c r="V5384" s="4">
        <f>$M$1*gp_need_index[[#This Row],[Normalised travel time adjusted wp 2025/26]]</f>
        <v>5864.3949520263568</v>
      </c>
      <c r="W5384" s="115">
        <v>9936.6048066251351</v>
      </c>
      <c r="X5384" s="43">
        <f>gp_need_index[[#This Row],[Combined weighted population 2025/26]]/gp_need_index[[#This Row],[Registered population 2025/26]]</f>
        <v>1.3382681326155825</v>
      </c>
    </row>
    <row r="5385" spans="1:24" ht="13">
      <c r="A5385" s="8" t="s">
        <v>5515</v>
      </c>
      <c r="B5385" s="3" t="s">
        <v>7700</v>
      </c>
      <c r="C5385" s="74" t="s">
        <v>6395</v>
      </c>
      <c r="D5385" s="74" t="s">
        <v>6802</v>
      </c>
      <c r="E5385" s="74" t="s">
        <v>6558</v>
      </c>
      <c r="F5385" s="41">
        <v>0.98228368929696208</v>
      </c>
      <c r="G5385" s="110">
        <v>14716</v>
      </c>
      <c r="H5385" s="4">
        <v>8404.3985744180991</v>
      </c>
      <c r="I5385" s="46">
        <v>20599.762043938379</v>
      </c>
      <c r="J5385" s="110">
        <v>20234.81025915932</v>
      </c>
      <c r="K5385" s="46">
        <v>20297.576291654506</v>
      </c>
      <c r="L5385" s="110">
        <f>$L$1*gp_need_index[[#This Row],[Normalised weighted population (base year)]]</f>
        <v>8368.5791712066093</v>
      </c>
      <c r="M5385" s="4">
        <f>$M$1*gp_need_index[[#This Row],[Normalised travel time adjusted wp (base year)]]</f>
        <v>12051.758994444514</v>
      </c>
      <c r="N5385" s="115">
        <v>20420.338165651123</v>
      </c>
      <c r="O5385" s="43">
        <f>gp_need_index[[#This Row],[Combined weighted population (base year)]]/gp_need_index[[#This Row],[Registered population (base year)]]</f>
        <v>1.3876283069890678</v>
      </c>
      <c r="P5385" s="77">
        <v>14852.203198657569</v>
      </c>
      <c r="Q5385" s="4">
        <v>8563.0403098739043</v>
      </c>
      <c r="R5385" s="46">
        <v>20778.330271107781</v>
      </c>
      <c r="S5385" s="110">
        <v>20410.214916134497</v>
      </c>
      <c r="T5385" s="46">
        <v>20473.258756552383</v>
      </c>
      <c r="U5385" s="110">
        <f>$L$1*gp_need_index[[#This Row],[Normalised weighted population 2025/26]]</f>
        <v>8441.1218706485597</v>
      </c>
      <c r="V5385" s="4">
        <f>$M$1*gp_need_index[[#This Row],[Normalised travel time adjusted wp 2025/26]]</f>
        <v>12156.071090434501</v>
      </c>
      <c r="W5385" s="115">
        <v>20597.192961083063</v>
      </c>
      <c r="X5385" s="43">
        <f>gp_need_index[[#This Row],[Combined weighted population 2025/26]]/gp_need_index[[#This Row],[Registered population 2025/26]]</f>
        <v>1.3868106088761807</v>
      </c>
    </row>
    <row r="5386" spans="1:24" ht="13">
      <c r="A5386" s="8" t="s">
        <v>5527</v>
      </c>
      <c r="B5386" s="3" t="s">
        <v>7699</v>
      </c>
      <c r="C5386" s="74" t="s">
        <v>6395</v>
      </c>
      <c r="D5386" s="74" t="s">
        <v>6802</v>
      </c>
      <c r="E5386" s="74" t="s">
        <v>6558</v>
      </c>
      <c r="F5386" s="41">
        <v>0.98228368929696208</v>
      </c>
      <c r="G5386" s="110">
        <v>7789.1666666666661</v>
      </c>
      <c r="H5386" s="4">
        <v>4009.1148863940671</v>
      </c>
      <c r="I5386" s="46">
        <v>9826.6178043854798</v>
      </c>
      <c r="J5386" s="110">
        <v>9652.5263902029819</v>
      </c>
      <c r="K5386" s="46">
        <v>9682.4674065658055</v>
      </c>
      <c r="L5386" s="110">
        <f>$L$1*gp_need_index[[#This Row],[Normalised weighted population (base year)]]</f>
        <v>3992.0281072075054</v>
      </c>
      <c r="M5386" s="4">
        <f>$M$1*gp_need_index[[#This Row],[Normalised travel time adjusted wp (base year)]]</f>
        <v>5748.9998795311103</v>
      </c>
      <c r="N5386" s="115">
        <v>9741.0279867386162</v>
      </c>
      <c r="O5386" s="43">
        <f>gp_need_index[[#This Row],[Combined weighted population (base year)]]/gp_need_index[[#This Row],[Registered population (base year)]]</f>
        <v>1.25058666781709</v>
      </c>
      <c r="P5386" s="77">
        <v>7856.2635422152225</v>
      </c>
      <c r="Q5386" s="4">
        <v>4083.6835769799968</v>
      </c>
      <c r="R5386" s="46">
        <v>9909.1120693835273</v>
      </c>
      <c r="S5386" s="110">
        <v>9733.5591611711061</v>
      </c>
      <c r="T5386" s="46">
        <v>9763.6245452435596</v>
      </c>
      <c r="U5386" s="110">
        <f>$L$1*gp_need_index[[#This Row],[Normalised weighted population 2025/26]]</f>
        <v>4025.5411053836083</v>
      </c>
      <c r="V5386" s="4">
        <f>$M$1*gp_need_index[[#This Row],[Normalised travel time adjusted wp 2025/26]]</f>
        <v>5797.1872227867261</v>
      </c>
      <c r="W5386" s="115">
        <v>9822.7283281703349</v>
      </c>
      <c r="X5386" s="43">
        <f>gp_need_index[[#This Row],[Combined weighted population 2025/26]]/gp_need_index[[#This Row],[Registered population 2025/26]]</f>
        <v>1.2503053487689684</v>
      </c>
    </row>
    <row r="5387" spans="1:24" ht="13">
      <c r="A5387" s="8" t="s">
        <v>5532</v>
      </c>
      <c r="B5387" s="3" t="s">
        <v>12860</v>
      </c>
      <c r="C5387" s="74" t="s">
        <v>6395</v>
      </c>
      <c r="D5387" s="74" t="s">
        <v>6802</v>
      </c>
      <c r="E5387" s="74" t="s">
        <v>6558</v>
      </c>
      <c r="F5387" s="41">
        <v>0.98228368929696208</v>
      </c>
      <c r="G5387" s="110">
        <v>12007.583333333332</v>
      </c>
      <c r="H5387" s="4">
        <v>6946.1309588318309</v>
      </c>
      <c r="I5387" s="46">
        <v>17025.447283463276</v>
      </c>
      <c r="J5387" s="110">
        <v>16723.819169531249</v>
      </c>
      <c r="K5387" s="46">
        <v>16775.69451523474</v>
      </c>
      <c r="L5387" s="110">
        <f>$L$1*gp_need_index[[#This Row],[Normalised weighted population (base year)]]</f>
        <v>6916.5266672967355</v>
      </c>
      <c r="M5387" s="4">
        <f>$M$1*gp_need_index[[#This Row],[Normalised travel time adjusted wp (base year)]]</f>
        <v>9960.6290109208821</v>
      </c>
      <c r="N5387" s="115">
        <v>16877.155678217619</v>
      </c>
      <c r="O5387" s="43">
        <f>gp_need_index[[#This Row],[Combined weighted population (base year)]]/gp_need_index[[#This Row],[Registered population (base year)]]</f>
        <v>1.4055414157623409</v>
      </c>
      <c r="P5387" s="77">
        <v>12114.362112434763</v>
      </c>
      <c r="Q5387" s="4">
        <v>7074.1352787274427</v>
      </c>
      <c r="R5387" s="46">
        <v>17165.48257216582</v>
      </c>
      <c r="S5387" s="110">
        <v>16861.373549549749</v>
      </c>
      <c r="T5387" s="46">
        <v>16913.455595116251</v>
      </c>
      <c r="U5387" s="110">
        <f>$L$1*gp_need_index[[#This Row],[Normalised weighted population 2025/26]]</f>
        <v>6973.4154992051044</v>
      </c>
      <c r="V5387" s="4">
        <f>$M$1*gp_need_index[[#This Row],[Normalised travel time adjusted wp 2025/26]]</f>
        <v>10042.425148040416</v>
      </c>
      <c r="W5387" s="115">
        <v>17015.840647245521</v>
      </c>
      <c r="X5387" s="43">
        <f>gp_need_index[[#This Row],[Combined weighted population 2025/26]]/gp_need_index[[#This Row],[Registered population 2025/26]]</f>
        <v>1.4046006293455306</v>
      </c>
    </row>
    <row r="5388" spans="1:24" ht="13">
      <c r="A5388" s="8" t="s">
        <v>5670</v>
      </c>
      <c r="B5388" s="3" t="s">
        <v>7697</v>
      </c>
      <c r="C5388" s="74" t="s">
        <v>6395</v>
      </c>
      <c r="D5388" s="74" t="s">
        <v>6802</v>
      </c>
      <c r="E5388" s="74" t="s">
        <v>6613</v>
      </c>
      <c r="F5388" s="41">
        <v>0.98228368929696208</v>
      </c>
      <c r="G5388" s="110">
        <v>8059.666666666667</v>
      </c>
      <c r="H5388" s="4">
        <v>4433.3809477368368</v>
      </c>
      <c r="I5388" s="46">
        <v>10866.523257416084</v>
      </c>
      <c r="J5388" s="110">
        <v>10674.008555125913</v>
      </c>
      <c r="K5388" s="46">
        <v>10707.118090587046</v>
      </c>
      <c r="L5388" s="110">
        <f>$L$1*gp_need_index[[#This Row],[Normalised weighted population (base year)]]</f>
        <v>4414.4859538415576</v>
      </c>
      <c r="M5388" s="4">
        <f>$M$1*gp_need_index[[#This Row],[Normalised travel time adjusted wp (base year)]]</f>
        <v>6357.3899119111848</v>
      </c>
      <c r="N5388" s="115">
        <v>10771.875865752743</v>
      </c>
      <c r="O5388" s="43">
        <f>gp_need_index[[#This Row],[Combined weighted population (base year)]]/gp_need_index[[#This Row],[Registered population (base year)]]</f>
        <v>1.3365162991545652</v>
      </c>
      <c r="P5388" s="77">
        <v>8131.8723906259756</v>
      </c>
      <c r="Q5388" s="4">
        <v>4511.8492407988815</v>
      </c>
      <c r="R5388" s="46">
        <v>10948.06170078003</v>
      </c>
      <c r="S5388" s="110">
        <v>10754.102438092981</v>
      </c>
      <c r="T5388" s="46">
        <v>10787.320114669663</v>
      </c>
      <c r="U5388" s="110">
        <f>$L$1*gp_need_index[[#This Row],[Normalised weighted population 2025/26]]</f>
        <v>4447.6106529197641</v>
      </c>
      <c r="V5388" s="4">
        <f>$M$1*gp_need_index[[#This Row],[Normalised travel time adjusted wp 2025/26]]</f>
        <v>6405.010152437525</v>
      </c>
      <c r="W5388" s="115">
        <v>10852.620805357288</v>
      </c>
      <c r="X5388" s="43">
        <f>gp_need_index[[#This Row],[Combined weighted population 2025/26]]/gp_need_index[[#This Row],[Registered population 2025/26]]</f>
        <v>1.3345783460482801</v>
      </c>
    </row>
    <row r="5389" spans="1:24" ht="13">
      <c r="A5389" s="8" t="s">
        <v>5685</v>
      </c>
      <c r="B5389" s="3" t="s">
        <v>7696</v>
      </c>
      <c r="C5389" s="74" t="s">
        <v>6395</v>
      </c>
      <c r="D5389" s="74" t="s">
        <v>6802</v>
      </c>
      <c r="E5389" s="74" t="s">
        <v>6613</v>
      </c>
      <c r="F5389" s="41">
        <v>0.98228368929696208</v>
      </c>
      <c r="G5389" s="110">
        <v>12405.666666666668</v>
      </c>
      <c r="H5389" s="4">
        <v>5270.6895391418102</v>
      </c>
      <c r="I5389" s="46">
        <v>12918.824512236322</v>
      </c>
      <c r="J5389" s="110">
        <v>12689.950603259522</v>
      </c>
      <c r="K5389" s="46">
        <v>12729.313356936244</v>
      </c>
      <c r="L5389" s="110">
        <f>$L$1*gp_need_index[[#This Row],[Normalised weighted population (base year)]]</f>
        <v>5248.2259503277619</v>
      </c>
      <c r="M5389" s="4">
        <f>$M$1*gp_need_index[[#This Row],[Normalised travel time adjusted wp (base year)]]</f>
        <v>7558.0756312089798</v>
      </c>
      <c r="N5389" s="115">
        <v>12806.301581536742</v>
      </c>
      <c r="O5389" s="43">
        <f>gp_need_index[[#This Row],[Combined weighted population (base year)]]/gp_need_index[[#This Row],[Registered population (base year)]]</f>
        <v>1.0322945090848328</v>
      </c>
      <c r="P5389" s="77">
        <v>12511.005700500042</v>
      </c>
      <c r="Q5389" s="4">
        <v>5361.3126715623603</v>
      </c>
      <c r="R5389" s="46">
        <v>13009.295921209827</v>
      </c>
      <c r="S5389" s="110">
        <v>12778.819192641909</v>
      </c>
      <c r="T5389" s="46">
        <v>12818.29089057455</v>
      </c>
      <c r="U5389" s="110">
        <f>$L$1*gp_need_index[[#This Row],[Normalised weighted population 2025/26]]</f>
        <v>5284.9796345261757</v>
      </c>
      <c r="V5389" s="4">
        <f>$M$1*gp_need_index[[#This Row],[Normalised travel time adjusted wp 2025/26]]</f>
        <v>7610.9063621258447</v>
      </c>
      <c r="W5389" s="115">
        <v>12895.885996652021</v>
      </c>
      <c r="X5389" s="43">
        <f>gp_need_index[[#This Row],[Combined weighted population 2025/26]]/gp_need_index[[#This Row],[Registered population 2025/26]]</f>
        <v>1.0307633379254713</v>
      </c>
    </row>
    <row r="5390" spans="1:24" ht="13">
      <c r="A5390" s="8" t="s">
        <v>5534</v>
      </c>
      <c r="B5390" s="3" t="s">
        <v>7695</v>
      </c>
      <c r="C5390" s="74" t="s">
        <v>6395</v>
      </c>
      <c r="D5390" s="74" t="s">
        <v>6802</v>
      </c>
      <c r="E5390" s="74" t="s">
        <v>6558</v>
      </c>
      <c r="F5390" s="41">
        <v>0.98228368929696208</v>
      </c>
      <c r="G5390" s="110">
        <v>2574.25</v>
      </c>
      <c r="H5390" s="4">
        <v>1678.3470906990547</v>
      </c>
      <c r="I5390" s="46">
        <v>4113.744771788216</v>
      </c>
      <c r="J5390" s="110">
        <v>4040.8643912582183</v>
      </c>
      <c r="K5390" s="46">
        <v>4053.3986835219944</v>
      </c>
      <c r="L5390" s="110">
        <f>$L$1*gp_need_index[[#This Row],[Normalised weighted population (base year)]]</f>
        <v>1671.1940040577842</v>
      </c>
      <c r="M5390" s="4">
        <f>$M$1*gp_need_index[[#This Row],[Normalised travel time adjusted wp (base year)]]</f>
        <v>2406.7200605764447</v>
      </c>
      <c r="N5390" s="115">
        <v>4077.9140646342289</v>
      </c>
      <c r="O5390" s="43">
        <f>gp_need_index[[#This Row],[Combined weighted population (base year)]]/gp_need_index[[#This Row],[Registered population (base year)]]</f>
        <v>1.5841173408310105</v>
      </c>
      <c r="P5390" s="77">
        <v>2598.4715023098097</v>
      </c>
      <c r="Q5390" s="4">
        <v>1710.3860085092817</v>
      </c>
      <c r="R5390" s="46">
        <v>4150.2742121753427</v>
      </c>
      <c r="S5390" s="110">
        <v>4076.7466647296383</v>
      </c>
      <c r="T5390" s="46">
        <v>4089.3390733451984</v>
      </c>
      <c r="U5390" s="110">
        <f>$L$1*gp_need_index[[#This Row],[Normalised weighted population 2025/26]]</f>
        <v>1686.0339577090692</v>
      </c>
      <c r="V5390" s="4">
        <f>$M$1*gp_need_index[[#This Row],[Normalised travel time adjusted wp 2025/26]]</f>
        <v>2428.0597964193757</v>
      </c>
      <c r="W5390" s="115">
        <v>4114.0937541284447</v>
      </c>
      <c r="X5390" s="43">
        <f>gp_need_index[[#This Row],[Combined weighted population 2025/26]]/gp_need_index[[#This Row],[Registered population 2025/26]]</f>
        <v>1.5832745329211353</v>
      </c>
    </row>
    <row r="5391" spans="1:24" ht="13">
      <c r="A5391" s="8" t="s">
        <v>5530</v>
      </c>
      <c r="B5391" s="3" t="s">
        <v>7694</v>
      </c>
      <c r="C5391" s="74" t="s">
        <v>6395</v>
      </c>
      <c r="D5391" s="74" t="s">
        <v>6802</v>
      </c>
      <c r="E5391" s="74" t="s">
        <v>6558</v>
      </c>
      <c r="F5391" s="41">
        <v>0.98228368929696208</v>
      </c>
      <c r="G5391" s="110">
        <v>6711.5</v>
      </c>
      <c r="H5391" s="4">
        <v>3975.6631944497817</v>
      </c>
      <c r="I5391" s="46">
        <v>9744.6253943495103</v>
      </c>
      <c r="J5391" s="110">
        <v>9571.986583178501</v>
      </c>
      <c r="K5391" s="46">
        <v>9601.6777744092815</v>
      </c>
      <c r="L5391" s="110">
        <f>$L$1*gp_need_index[[#This Row],[Normalised weighted population (base year)]]</f>
        <v>3958.7189858030688</v>
      </c>
      <c r="M5391" s="4">
        <f>$M$1*gp_need_index[[#This Row],[Normalised travel time adjusted wp (base year)]]</f>
        <v>5701.0307445954986</v>
      </c>
      <c r="N5391" s="115">
        <v>9659.7497303985674</v>
      </c>
      <c r="O5391" s="43">
        <f>gp_need_index[[#This Row],[Combined weighted population (base year)]]/gp_need_index[[#This Row],[Registered population (base year)]]</f>
        <v>1.4392832795051131</v>
      </c>
      <c r="P5391" s="77">
        <v>6772.8047708654531</v>
      </c>
      <c r="Q5391" s="4">
        <v>4051.1887331384241</v>
      </c>
      <c r="R5391" s="46">
        <v>9830.2629021467783</v>
      </c>
      <c r="S5391" s="110">
        <v>9656.1069102797992</v>
      </c>
      <c r="T5391" s="46">
        <v>9685.9330569230915</v>
      </c>
      <c r="U5391" s="110">
        <f>$L$1*gp_need_index[[#This Row],[Normalised weighted population 2025/26]]</f>
        <v>3993.508915050681</v>
      </c>
      <c r="V5391" s="4">
        <f>$M$1*gp_need_index[[#This Row],[Normalised travel time adjusted wp 2025/26]]</f>
        <v>5751.0576219070908</v>
      </c>
      <c r="W5391" s="115">
        <v>9744.5665369577728</v>
      </c>
      <c r="X5391" s="43">
        <f>gp_need_index[[#This Row],[Combined weighted population 2025/26]]/gp_need_index[[#This Row],[Registered population 2025/26]]</f>
        <v>1.4387785956677706</v>
      </c>
    </row>
    <row r="5392" spans="1:24" ht="13">
      <c r="A5392" s="8" t="s">
        <v>5682</v>
      </c>
      <c r="B5392" s="3" t="s">
        <v>7693</v>
      </c>
      <c r="C5392" s="74" t="s">
        <v>6395</v>
      </c>
      <c r="D5392" s="74" t="s">
        <v>6802</v>
      </c>
      <c r="E5392" s="74" t="s">
        <v>6613</v>
      </c>
      <c r="F5392" s="41">
        <v>0.98228368929696208</v>
      </c>
      <c r="G5392" s="110">
        <v>22157.5</v>
      </c>
      <c r="H5392" s="4">
        <v>11395.417706298691</v>
      </c>
      <c r="I5392" s="46">
        <v>27930.956755854262</v>
      </c>
      <c r="J5392" s="110">
        <v>27436.123247734431</v>
      </c>
      <c r="K5392" s="46">
        <v>27521.226917166161</v>
      </c>
      <c r="L5392" s="110">
        <f>$L$1*gp_need_index[[#This Row],[Normalised weighted population (base year)]]</f>
        <v>11346.850630621473</v>
      </c>
      <c r="M5392" s="4">
        <f>$M$1*gp_need_index[[#This Row],[Normalised travel time adjusted wp (base year)]]</f>
        <v>16340.82755848431</v>
      </c>
      <c r="N5392" s="115">
        <v>27687.678189105784</v>
      </c>
      <c r="O5392" s="43">
        <f>gp_need_index[[#This Row],[Combined weighted population (base year)]]/gp_need_index[[#This Row],[Registered population (base year)]]</f>
        <v>1.2495849346318757</v>
      </c>
      <c r="P5392" s="77">
        <v>22361.0182011496</v>
      </c>
      <c r="Q5392" s="4">
        <v>11599.861096718216</v>
      </c>
      <c r="R5392" s="46">
        <v>28147.215970554604</v>
      </c>
      <c r="S5392" s="110">
        <v>27648.551146994749</v>
      </c>
      <c r="T5392" s="46">
        <v>27733.953032935646</v>
      </c>
      <c r="U5392" s="110">
        <f>$L$1*gp_need_index[[#This Row],[Normalised weighted population 2025/26]]</f>
        <v>11434.705158060315</v>
      </c>
      <c r="V5392" s="4">
        <f>$M$1*gp_need_index[[#This Row],[Normalised travel time adjusted wp 2025/26]]</f>
        <v>16467.134455536459</v>
      </c>
      <c r="W5392" s="115">
        <v>27901.839613596774</v>
      </c>
      <c r="X5392" s="43">
        <f>gp_need_index[[#This Row],[Combined weighted population 2025/26]]/gp_need_index[[#This Row],[Registered population 2025/26]]</f>
        <v>1.2477893163273897</v>
      </c>
    </row>
    <row r="5393" spans="1:24" ht="13">
      <c r="A5393" s="8" t="s">
        <v>5684</v>
      </c>
      <c r="B5393" s="3" t="s">
        <v>7692</v>
      </c>
      <c r="C5393" s="74" t="s">
        <v>6395</v>
      </c>
      <c r="D5393" s="74" t="s">
        <v>6802</v>
      </c>
      <c r="E5393" s="74" t="s">
        <v>6600</v>
      </c>
      <c r="F5393" s="41">
        <v>0.98228368929696208</v>
      </c>
      <c r="G5393" s="110">
        <v>5383.3333333333339</v>
      </c>
      <c r="H5393" s="4">
        <v>2873.8318269966067</v>
      </c>
      <c r="I5393" s="46">
        <v>7043.9605245073326</v>
      </c>
      <c r="J5393" s="110">
        <v>6919.1675312752268</v>
      </c>
      <c r="K5393" s="46">
        <v>6940.6299857556724</v>
      </c>
      <c r="L5393" s="110">
        <f>$L$1*gp_need_index[[#This Row],[Normalised weighted population (base year)]]</f>
        <v>2861.5836048232159</v>
      </c>
      <c r="M5393" s="4">
        <f>$M$1*gp_need_index[[#This Row],[Normalised travel time adjusted wp (base year)]]</f>
        <v>4121.024040310379</v>
      </c>
      <c r="N5393" s="115">
        <v>6982.6076451335948</v>
      </c>
      <c r="O5393" s="43">
        <f>gp_need_index[[#This Row],[Combined weighted population (base year)]]/gp_need_index[[#This Row],[Registered population (base year)]]</f>
        <v>1.2970788195294602</v>
      </c>
      <c r="P5393" s="77">
        <v>5432.4288548426885</v>
      </c>
      <c r="Q5393" s="4">
        <v>2927.8231770753564</v>
      </c>
      <c r="R5393" s="46">
        <v>7104.4015615023618</v>
      </c>
      <c r="S5393" s="110">
        <v>6978.5377760796382</v>
      </c>
      <c r="T5393" s="46">
        <v>7000.0933463523243</v>
      </c>
      <c r="U5393" s="110">
        <f>$L$1*gp_need_index[[#This Row],[Normalised weighted population 2025/26]]</f>
        <v>2886.137558514713</v>
      </c>
      <c r="V5393" s="4">
        <f>$M$1*gp_need_index[[#This Row],[Normalised travel time adjusted wp 2025/26]]</f>
        <v>4156.3306247327391</v>
      </c>
      <c r="W5393" s="115">
        <v>7042.4681832474525</v>
      </c>
      <c r="X5393" s="43">
        <f>gp_need_index[[#This Row],[Combined weighted population 2025/26]]/gp_need_index[[#This Row],[Registered population 2025/26]]</f>
        <v>1.2963755939425712</v>
      </c>
    </row>
    <row r="5394" spans="1:24" ht="13">
      <c r="A5394" s="8" t="s">
        <v>5681</v>
      </c>
      <c r="B5394" s="3" t="s">
        <v>7691</v>
      </c>
      <c r="C5394" s="74" t="s">
        <v>6395</v>
      </c>
      <c r="D5394" s="74" t="s">
        <v>6802</v>
      </c>
      <c r="E5394" s="74" t="s">
        <v>6613</v>
      </c>
      <c r="F5394" s="41">
        <v>0.98228368929696208</v>
      </c>
      <c r="G5394" s="110">
        <v>2760.0833333333335</v>
      </c>
      <c r="H5394" s="4">
        <v>987.1469004297287</v>
      </c>
      <c r="I5394" s="46">
        <v>2419.5653110932681</v>
      </c>
      <c r="J5394" s="110">
        <v>2376.699540275647</v>
      </c>
      <c r="K5394" s="46">
        <v>2384.0717863538484</v>
      </c>
      <c r="L5394" s="110">
        <f>$L$1*gp_need_index[[#This Row],[Normalised weighted population (base year)]]</f>
        <v>982.93969719652023</v>
      </c>
      <c r="M5394" s="4">
        <f>$M$1*gp_need_index[[#This Row],[Normalised travel time adjusted wp (base year)]]</f>
        <v>1415.5512058060283</v>
      </c>
      <c r="N5394" s="115">
        <v>2398.4909030025483</v>
      </c>
      <c r="O5394" s="43">
        <f>gp_need_index[[#This Row],[Combined weighted population (base year)]]/gp_need_index[[#This Row],[Registered population (base year)]]</f>
        <v>0.86899220542950328</v>
      </c>
      <c r="P5394" s="77">
        <v>2783.4240634067864</v>
      </c>
      <c r="Q5394" s="4">
        <v>1003.7792604370976</v>
      </c>
      <c r="R5394" s="46">
        <v>2435.6836167874417</v>
      </c>
      <c r="S5394" s="110">
        <v>2392.532289058136</v>
      </c>
      <c r="T5394" s="46">
        <v>2399.9224328878704</v>
      </c>
      <c r="U5394" s="110">
        <f>$L$1*gp_need_index[[#This Row],[Normalised weighted population 2025/26]]</f>
        <v>989.48770085887782</v>
      </c>
      <c r="V5394" s="4">
        <f>$M$1*gp_need_index[[#This Row],[Normalised travel time adjusted wp 2025/26]]</f>
        <v>1424.9625842479313</v>
      </c>
      <c r="W5394" s="115">
        <v>2414.4502851068091</v>
      </c>
      <c r="X5394" s="43">
        <f>gp_need_index[[#This Row],[Combined weighted population 2025/26]]/gp_need_index[[#This Row],[Registered population 2025/26]]</f>
        <v>0.86743889184877931</v>
      </c>
    </row>
    <row r="5395" spans="1:24" ht="13">
      <c r="A5395" s="8" t="s">
        <v>5677</v>
      </c>
      <c r="B5395" s="3" t="s">
        <v>7690</v>
      </c>
      <c r="C5395" s="74" t="s">
        <v>6395</v>
      </c>
      <c r="D5395" s="74" t="s">
        <v>6802</v>
      </c>
      <c r="E5395" s="74" t="s">
        <v>6613</v>
      </c>
      <c r="F5395" s="41">
        <v>0.98228368929696208</v>
      </c>
      <c r="G5395" s="110">
        <v>12068</v>
      </c>
      <c r="H5395" s="4">
        <v>5426.1166214944778</v>
      </c>
      <c r="I5395" s="46">
        <v>13299.78703838237</v>
      </c>
      <c r="J5395" s="110">
        <v>13064.163878926152</v>
      </c>
      <c r="K5395" s="46">
        <v>13104.687398743985</v>
      </c>
      <c r="L5395" s="110">
        <f>$L$1*gp_need_index[[#This Row],[Normalised weighted population (base year)]]</f>
        <v>5402.9906051094995</v>
      </c>
      <c r="M5395" s="4">
        <f>$M$1*gp_need_index[[#This Row],[Normalised travel time adjusted wp (base year)]]</f>
        <v>7780.9553198788763</v>
      </c>
      <c r="N5395" s="115">
        <v>13183.945924988377</v>
      </c>
      <c r="O5395" s="43">
        <f>gp_need_index[[#This Row],[Combined weighted population (base year)]]/gp_need_index[[#This Row],[Registered population (base year)]]</f>
        <v>1.0924714886467002</v>
      </c>
      <c r="P5395" s="77">
        <v>12170.08289745814</v>
      </c>
      <c r="Q5395" s="4">
        <v>5511.6188585559012</v>
      </c>
      <c r="R5395" s="46">
        <v>13374.015866711132</v>
      </c>
      <c r="S5395" s="110">
        <v>13137.077646269119</v>
      </c>
      <c r="T5395" s="46">
        <v>13177.655946404217</v>
      </c>
      <c r="U5395" s="110">
        <f>$L$1*gp_need_index[[#This Row],[Normalised weighted population 2025/26]]</f>
        <v>5433.1457993942777</v>
      </c>
      <c r="V5395" s="4">
        <f>$M$1*gp_need_index[[#This Row],[Normalised travel time adjusted wp 2025/26]]</f>
        <v>7824.2806577389101</v>
      </c>
      <c r="W5395" s="115">
        <v>13257.426457133188</v>
      </c>
      <c r="X5395" s="43">
        <f>gp_need_index[[#This Row],[Combined weighted population 2025/26]]/gp_need_index[[#This Row],[Registered population 2025/26]]</f>
        <v>1.089345616528393</v>
      </c>
    </row>
    <row r="5396" spans="1:24" ht="13">
      <c r="A5396" s="8" t="s">
        <v>5676</v>
      </c>
      <c r="B5396" s="3" t="s">
        <v>7689</v>
      </c>
      <c r="C5396" s="74" t="s">
        <v>6395</v>
      </c>
      <c r="D5396" s="74" t="s">
        <v>6802</v>
      </c>
      <c r="E5396" s="74" t="s">
        <v>6613</v>
      </c>
      <c r="F5396" s="41">
        <v>0.98228368929696208</v>
      </c>
      <c r="G5396" s="110">
        <v>5561.25</v>
      </c>
      <c r="H5396" s="4">
        <v>3068.6967041390949</v>
      </c>
      <c r="I5396" s="46">
        <v>7521.5878126841635</v>
      </c>
      <c r="J5396" s="110">
        <v>7388.3330260144676</v>
      </c>
      <c r="K5396" s="46">
        <v>7411.2507773971956</v>
      </c>
      <c r="L5396" s="110">
        <f>$L$1*gp_need_index[[#This Row],[Normalised weighted population (base year)]]</f>
        <v>3055.6179711868158</v>
      </c>
      <c r="M5396" s="4">
        <f>$M$1*gp_need_index[[#This Row],[Normalised travel time adjusted wp (base year)]]</f>
        <v>4400.4568295823838</v>
      </c>
      <c r="N5396" s="115">
        <v>7456.0748007692</v>
      </c>
      <c r="O5396" s="43">
        <f>gp_need_index[[#This Row],[Combined weighted population (base year)]]/gp_need_index[[#This Row],[Registered population (base year)]]</f>
        <v>1.3407192269308519</v>
      </c>
      <c r="P5396" s="77">
        <v>5612.7822138151478</v>
      </c>
      <c r="Q5396" s="4">
        <v>3118.8052825129644</v>
      </c>
      <c r="R5396" s="46">
        <v>7567.8221596838721</v>
      </c>
      <c r="S5396" s="110">
        <v>7433.748270957577</v>
      </c>
      <c r="T5396" s="46">
        <v>7456.7099125486466</v>
      </c>
      <c r="U5396" s="110">
        <f>$L$1*gp_need_index[[#This Row],[Normalised weighted population 2025/26]]</f>
        <v>3074.4005082117983</v>
      </c>
      <c r="V5396" s="4">
        <f>$M$1*gp_need_index[[#This Row],[Normalised travel time adjusted wp 2025/26]]</f>
        <v>4427.4483547314439</v>
      </c>
      <c r="W5396" s="115">
        <v>7501.8488629432422</v>
      </c>
      <c r="X5396" s="43">
        <f>gp_need_index[[#This Row],[Combined weighted population 2025/26]]/gp_need_index[[#This Row],[Registered population 2025/26]]</f>
        <v>1.3365651074931071</v>
      </c>
    </row>
    <row r="5397" spans="1:24" ht="13">
      <c r="A5397" s="8" t="s">
        <v>5533</v>
      </c>
      <c r="B5397" s="3" t="s">
        <v>7688</v>
      </c>
      <c r="C5397" s="74" t="s">
        <v>6395</v>
      </c>
      <c r="D5397" s="74" t="s">
        <v>6802</v>
      </c>
      <c r="E5397" s="74" t="s">
        <v>6558</v>
      </c>
      <c r="F5397" s="41">
        <v>0.98228368929696208</v>
      </c>
      <c r="G5397" s="110">
        <v>7089.8333333333339</v>
      </c>
      <c r="H5397" s="4">
        <v>3718.8175464249744</v>
      </c>
      <c r="I5397" s="46">
        <v>9115.0789509624501</v>
      </c>
      <c r="J5397" s="110">
        <v>8953.5933801844785</v>
      </c>
      <c r="K5397" s="46">
        <v>8981.3663874848535</v>
      </c>
      <c r="L5397" s="110">
        <f>$L$1*gp_need_index[[#This Row],[Normalised weighted population (base year)]]</f>
        <v>3702.9680095442718</v>
      </c>
      <c r="M5397" s="4">
        <f>$M$1*gp_need_index[[#This Row],[Normalised travel time adjusted wp (base year)]]</f>
        <v>5332.7186254881262</v>
      </c>
      <c r="N5397" s="115">
        <v>9035.686635032398</v>
      </c>
      <c r="O5397" s="43">
        <f>gp_need_index[[#This Row],[Combined weighted population (base year)]]/gp_need_index[[#This Row],[Registered population (base year)]]</f>
        <v>1.2744568468980084</v>
      </c>
      <c r="P5397" s="77">
        <v>7149.5482281744808</v>
      </c>
      <c r="Q5397" s="4">
        <v>3787.1260942728491</v>
      </c>
      <c r="R5397" s="46">
        <v>9189.5114255617082</v>
      </c>
      <c r="S5397" s="110">
        <v>9026.7071859373409</v>
      </c>
      <c r="T5397" s="46">
        <v>9054.5892190108571</v>
      </c>
      <c r="U5397" s="110">
        <f>$L$1*gp_need_index[[#This Row],[Normalised weighted population 2025/26]]</f>
        <v>3733.205934393312</v>
      </c>
      <c r="V5397" s="4">
        <f>$M$1*gp_need_index[[#This Row],[Normalised travel time adjusted wp 2025/26]]</f>
        <v>5376.1949453088846</v>
      </c>
      <c r="W5397" s="115">
        <v>9109.4008797021961</v>
      </c>
      <c r="X5397" s="43">
        <f>gp_need_index[[#This Row],[Combined weighted population 2025/26]]/gp_need_index[[#This Row],[Registered population 2025/26]]</f>
        <v>1.2741225863481072</v>
      </c>
    </row>
    <row r="5398" spans="1:24" ht="13">
      <c r="A5398" s="8" t="s">
        <v>5528</v>
      </c>
      <c r="B5398" s="3" t="s">
        <v>7687</v>
      </c>
      <c r="C5398" s="74" t="s">
        <v>6395</v>
      </c>
      <c r="D5398" s="74" t="s">
        <v>6802</v>
      </c>
      <c r="E5398" s="74" t="s">
        <v>6558</v>
      </c>
      <c r="F5398" s="41">
        <v>0.98228368929696208</v>
      </c>
      <c r="G5398" s="110">
        <v>4661.75</v>
      </c>
      <c r="H5398" s="4">
        <v>2709.4074502253925</v>
      </c>
      <c r="I5398" s="46">
        <v>6640.9450076064813</v>
      </c>
      <c r="J5398" s="110">
        <v>6523.2919624899369</v>
      </c>
      <c r="K5398" s="46">
        <v>6543.5264569106539</v>
      </c>
      <c r="L5398" s="110">
        <f>$L$1*gp_need_index[[#This Row],[Normalised weighted population (base year)]]</f>
        <v>2697.8600019381056</v>
      </c>
      <c r="M5398" s="4">
        <f>$M$1*gp_need_index[[#This Row],[Normalised travel time adjusted wp (base year)]]</f>
        <v>3885.2423904859456</v>
      </c>
      <c r="N5398" s="115">
        <v>6583.1023924240508</v>
      </c>
      <c r="O5398" s="43">
        <f>gp_need_index[[#This Row],[Combined weighted population (base year)]]/gp_need_index[[#This Row],[Registered population (base year)]]</f>
        <v>1.4121526020108437</v>
      </c>
      <c r="P5398" s="77">
        <v>4709.2921681303214</v>
      </c>
      <c r="Q5398" s="4">
        <v>2763.1659483722365</v>
      </c>
      <c r="R5398" s="46">
        <v>6704.8586239812448</v>
      </c>
      <c r="S5398" s="110">
        <v>6586.07326537885</v>
      </c>
      <c r="T5398" s="46">
        <v>6606.4165764918962</v>
      </c>
      <c r="U5398" s="110">
        <f>$L$1*gp_need_index[[#This Row],[Normalised weighted population 2025/26]]</f>
        <v>2723.8246785013343</v>
      </c>
      <c r="V5398" s="4">
        <f>$M$1*gp_need_index[[#This Row],[Normalised travel time adjusted wp 2025/26]]</f>
        <v>3922.5836253917387</v>
      </c>
      <c r="W5398" s="115">
        <v>6646.408303893073</v>
      </c>
      <c r="X5398" s="43">
        <f>gp_need_index[[#This Row],[Combined weighted population 2025/26]]/gp_need_index[[#This Row],[Registered population 2025/26]]</f>
        <v>1.4113391283879131</v>
      </c>
    </row>
    <row r="5399" spans="1:24" ht="13">
      <c r="A5399" s="8" t="s">
        <v>5669</v>
      </c>
      <c r="B5399" s="3" t="s">
        <v>7686</v>
      </c>
      <c r="C5399" s="74" t="s">
        <v>6395</v>
      </c>
      <c r="D5399" s="74" t="s">
        <v>6802</v>
      </c>
      <c r="E5399" s="74" t="s">
        <v>6613</v>
      </c>
      <c r="F5399" s="41">
        <v>0.98228368929696208</v>
      </c>
      <c r="G5399" s="110">
        <v>3849.75</v>
      </c>
      <c r="H5399" s="4">
        <v>2117.4908031015548</v>
      </c>
      <c r="I5399" s="46">
        <v>5190.1163763095492</v>
      </c>
      <c r="J5399" s="110">
        <v>5098.1666620019241</v>
      </c>
      <c r="K5399" s="46">
        <v>5113.9805831741405</v>
      </c>
      <c r="L5399" s="110">
        <f>$L$1*gp_need_index[[#This Row],[Normalised weighted population (base year)]]</f>
        <v>2108.4660934567996</v>
      </c>
      <c r="M5399" s="4">
        <f>$M$1*gp_need_index[[#This Row],[Normalised travel time adjusted wp (base year)]]</f>
        <v>3036.4443815897453</v>
      </c>
      <c r="N5399" s="115">
        <v>5144.9104750465449</v>
      </c>
      <c r="O5399" s="43">
        <f>gp_need_index[[#This Row],[Combined weighted population (base year)]]/gp_need_index[[#This Row],[Registered population (base year)]]</f>
        <v>1.3364271641136554</v>
      </c>
      <c r="P5399" s="77">
        <v>3883.8875453012597</v>
      </c>
      <c r="Q5399" s="4">
        <v>2156.433542910328</v>
      </c>
      <c r="R5399" s="46">
        <v>5232.6144384278487</v>
      </c>
      <c r="S5399" s="110">
        <v>5139.9118152474584</v>
      </c>
      <c r="T5399" s="46">
        <v>5155.7881684154154</v>
      </c>
      <c r="U5399" s="110">
        <f>$L$1*gp_need_index[[#This Row],[Normalised weighted population 2025/26]]</f>
        <v>2125.7307781993354</v>
      </c>
      <c r="V5399" s="4">
        <f>$M$1*gp_need_index[[#This Row],[Normalised travel time adjusted wp 2025/26]]</f>
        <v>3061.2677858340589</v>
      </c>
      <c r="W5399" s="115">
        <v>5186.9985640333944</v>
      </c>
      <c r="X5399" s="43">
        <f>gp_need_index[[#This Row],[Combined weighted population 2025/26]]/gp_need_index[[#This Row],[Registered population 2025/26]]</f>
        <v>1.3355171856890251</v>
      </c>
    </row>
    <row r="5400" spans="1:24" ht="13">
      <c r="A5400" s="8" t="s">
        <v>5508</v>
      </c>
      <c r="B5400" s="3" t="s">
        <v>12861</v>
      </c>
      <c r="C5400" s="74" t="s">
        <v>6395</v>
      </c>
      <c r="D5400" s="74" t="s">
        <v>6802</v>
      </c>
      <c r="E5400" s="74" t="s">
        <v>6558</v>
      </c>
      <c r="F5400" s="41">
        <v>0.98228368929696208</v>
      </c>
      <c r="G5400" s="110">
        <v>6456.5</v>
      </c>
      <c r="H5400" s="4">
        <v>2335.1602151852326</v>
      </c>
      <c r="I5400" s="46">
        <v>5723.6391564899486</v>
      </c>
      <c r="J5400" s="110">
        <v>5622.2373868414988</v>
      </c>
      <c r="K5400" s="46">
        <v>5639.6769145661738</v>
      </c>
      <c r="L5400" s="110">
        <f>$L$1*gp_need_index[[#This Row],[Normalised weighted population (base year)]]</f>
        <v>2325.2078022230785</v>
      </c>
      <c r="M5400" s="4">
        <f>$M$1*gp_need_index[[#This Row],[Normalised travel time adjusted wp (base year)]]</f>
        <v>3348.5784708605579</v>
      </c>
      <c r="N5400" s="115">
        <v>5673.7862730836368</v>
      </c>
      <c r="O5400" s="43">
        <f>gp_need_index[[#This Row],[Combined weighted population (base year)]]/gp_need_index[[#This Row],[Registered population (base year)]]</f>
        <v>0.87877120314158397</v>
      </c>
      <c r="P5400" s="77">
        <v>6509.6615803524528</v>
      </c>
      <c r="Q5400" s="4">
        <v>2376.3059755335321</v>
      </c>
      <c r="R5400" s="46">
        <v>5766.1377966314612</v>
      </c>
      <c r="S5400" s="110">
        <v>5663.983107869808</v>
      </c>
      <c r="T5400" s="46">
        <v>5681.4782321813045</v>
      </c>
      <c r="U5400" s="110">
        <f>$L$1*gp_need_index[[#This Row],[Normalised weighted population 2025/26]]</f>
        <v>2342.4727217854634</v>
      </c>
      <c r="V5400" s="4">
        <f>$M$1*gp_need_index[[#This Row],[Normalised travel time adjusted wp 2025/26]]</f>
        <v>3373.3981536792853</v>
      </c>
      <c r="W5400" s="115">
        <v>5715.8708754647487</v>
      </c>
      <c r="X5400" s="43">
        <f>gp_need_index[[#This Row],[Combined weighted population 2025/26]]/gp_need_index[[#This Row],[Registered population 2025/26]]</f>
        <v>0.87805960492884394</v>
      </c>
    </row>
    <row r="5401" spans="1:24" ht="13">
      <c r="A5401" s="8" t="s">
        <v>5679</v>
      </c>
      <c r="B5401" s="3" t="s">
        <v>7684</v>
      </c>
      <c r="C5401" s="74" t="s">
        <v>6395</v>
      </c>
      <c r="D5401" s="74" t="s">
        <v>6802</v>
      </c>
      <c r="E5401" s="74" t="s">
        <v>6613</v>
      </c>
      <c r="F5401" s="41">
        <v>0.98228368929696208</v>
      </c>
      <c r="G5401" s="110">
        <v>5180.5</v>
      </c>
      <c r="H5401" s="4">
        <v>2953.1035847868816</v>
      </c>
      <c r="I5401" s="46">
        <v>7238.2610842469621</v>
      </c>
      <c r="J5401" s="110">
        <v>7110.0258019287348</v>
      </c>
      <c r="K5401" s="46">
        <v>7132.0802766092411</v>
      </c>
      <c r="L5401" s="110">
        <f>$L$1*gp_need_index[[#This Row],[Normalised weighted population (base year)]]</f>
        <v>2940.5175077354252</v>
      </c>
      <c r="M5401" s="4">
        <f>$M$1*gp_need_index[[#This Row],[Normalised travel time adjusted wp (base year)]]</f>
        <v>4234.6983397257327</v>
      </c>
      <c r="N5401" s="115">
        <v>7175.2158474611579</v>
      </c>
      <c r="O5401" s="43">
        <f>gp_need_index[[#This Row],[Combined weighted population (base year)]]/gp_need_index[[#This Row],[Registered population (base year)]]</f>
        <v>1.3850431131089969</v>
      </c>
      <c r="P5401" s="77">
        <v>5230.7800460570215</v>
      </c>
      <c r="Q5401" s="4">
        <v>3008.4632338285214</v>
      </c>
      <c r="R5401" s="46">
        <v>7300.0757229758365</v>
      </c>
      <c r="S5401" s="110">
        <v>7170.7453133118925</v>
      </c>
      <c r="T5401" s="46">
        <v>7192.8945814635163</v>
      </c>
      <c r="U5401" s="110">
        <f>$L$1*gp_need_index[[#This Row],[Normalised weighted population 2025/26]]</f>
        <v>2965.6294821863307</v>
      </c>
      <c r="V5401" s="4">
        <f>$M$1*gp_need_index[[#This Row],[Normalised travel time adjusted wp 2025/26]]</f>
        <v>4270.8070521644559</v>
      </c>
      <c r="W5401" s="115">
        <v>7236.436534350787</v>
      </c>
      <c r="X5401" s="43">
        <f>gp_need_index[[#This Row],[Combined weighted population 2025/26]]/gp_need_index[[#This Row],[Registered population 2025/26]]</f>
        <v>1.3834335358462713</v>
      </c>
    </row>
    <row r="5402" spans="1:24" ht="13">
      <c r="A5402" s="8" t="s">
        <v>5522</v>
      </c>
      <c r="B5402" s="3" t="s">
        <v>7683</v>
      </c>
      <c r="C5402" s="74" t="s">
        <v>6395</v>
      </c>
      <c r="D5402" s="74" t="s">
        <v>6802</v>
      </c>
      <c r="E5402" s="74" t="s">
        <v>6558</v>
      </c>
      <c r="F5402" s="41">
        <v>0.98228368929696208</v>
      </c>
      <c r="G5402" s="110">
        <v>4168.833333333333</v>
      </c>
      <c r="H5402" s="4">
        <v>2436.3936602311278</v>
      </c>
      <c r="I5402" s="46">
        <v>5971.7693302755179</v>
      </c>
      <c r="J5402" s="110">
        <v>5865.9716093734842</v>
      </c>
      <c r="K5402" s="46">
        <v>5884.1671723629179</v>
      </c>
      <c r="L5402" s="110">
        <f>$L$1*gp_need_index[[#This Row],[Normalised weighted population (base year)]]</f>
        <v>2426.0097920548401</v>
      </c>
      <c r="M5402" s="4">
        <f>$M$1*gp_need_index[[#This Row],[Normalised travel time adjusted wp (base year)]]</f>
        <v>3493.745441592303</v>
      </c>
      <c r="N5402" s="115">
        <v>5919.7552336471435</v>
      </c>
      <c r="O5402" s="43">
        <f>gp_need_index[[#This Row],[Combined weighted population (base year)]]/gp_need_index[[#This Row],[Registered population (base year)]]</f>
        <v>1.4200028545909273</v>
      </c>
      <c r="P5402" s="77">
        <v>4209.6333355314009</v>
      </c>
      <c r="Q5402" s="4">
        <v>2485.2662691765449</v>
      </c>
      <c r="R5402" s="46">
        <v>6030.531386504068</v>
      </c>
      <c r="S5402" s="110">
        <v>5923.6926187563395</v>
      </c>
      <c r="T5402" s="46">
        <v>5941.989943584912</v>
      </c>
      <c r="U5402" s="110">
        <f>$L$1*gp_need_index[[#This Row],[Normalised weighted population 2025/26]]</f>
        <v>2449.8816658542864</v>
      </c>
      <c r="V5402" s="4">
        <f>$M$1*gp_need_index[[#This Row],[Normalised travel time adjusted wp 2025/26]]</f>
        <v>3528.0779201673386</v>
      </c>
      <c r="W5402" s="115">
        <v>5977.959586021625</v>
      </c>
      <c r="X5402" s="43">
        <f>gp_need_index[[#This Row],[Combined weighted population 2025/26]]/gp_need_index[[#This Row],[Registered population 2025/26]]</f>
        <v>1.420066573391243</v>
      </c>
    </row>
    <row r="5403" spans="1:24" ht="13">
      <c r="A5403" s="8" t="s">
        <v>5509</v>
      </c>
      <c r="B5403" s="3" t="s">
        <v>7682</v>
      </c>
      <c r="C5403" s="74" t="s">
        <v>6395</v>
      </c>
      <c r="D5403" s="74" t="s">
        <v>6802</v>
      </c>
      <c r="E5403" s="74" t="s">
        <v>6558</v>
      </c>
      <c r="F5403" s="41">
        <v>0.98228368929696208</v>
      </c>
      <c r="G5403" s="110">
        <v>4752.333333333333</v>
      </c>
      <c r="H5403" s="4">
        <v>2007.2430360283793</v>
      </c>
      <c r="I5403" s="46">
        <v>4919.8914759227655</v>
      </c>
      <c r="J5403" s="110">
        <v>4832.7291499100902</v>
      </c>
      <c r="K5403" s="46">
        <v>4847.719714732727</v>
      </c>
      <c r="L5403" s="110">
        <f>$L$1*gp_need_index[[#This Row],[Normalised weighted population (base year)]]</f>
        <v>1998.6882004843103</v>
      </c>
      <c r="M5403" s="4">
        <f>$M$1*gp_need_index[[#This Row],[Normalised travel time adjusted wp (base year)]]</f>
        <v>2878.3510324135295</v>
      </c>
      <c r="N5403" s="115">
        <v>4877.0392328978396</v>
      </c>
      <c r="O5403" s="43">
        <f>gp_need_index[[#This Row],[Combined weighted population (base year)]]/gp_need_index[[#This Row],[Registered population (base year)]]</f>
        <v>1.0262409832849491</v>
      </c>
      <c r="P5403" s="77">
        <v>4791.6705536800973</v>
      </c>
      <c r="Q5403" s="4">
        <v>2043.2995559930571</v>
      </c>
      <c r="R5403" s="46">
        <v>4958.0933267680512</v>
      </c>
      <c r="S5403" s="110">
        <v>4870.2542048963696</v>
      </c>
      <c r="T5403" s="46">
        <v>4885.2976294830114</v>
      </c>
      <c r="U5403" s="110">
        <f>$L$1*gp_need_index[[#This Row],[Normalised weighted population 2025/26]]</f>
        <v>2014.2075648635443</v>
      </c>
      <c r="V5403" s="4">
        <f>$M$1*gp_need_index[[#This Row],[Normalised travel time adjusted wp 2025/26]]</f>
        <v>2900.663054577004</v>
      </c>
      <c r="W5403" s="115">
        <v>4914.8706194405486</v>
      </c>
      <c r="X5403" s="43">
        <f>gp_need_index[[#This Row],[Combined weighted population 2025/26]]/gp_need_index[[#This Row],[Registered population 2025/26]]</f>
        <v>1.02571129721467</v>
      </c>
    </row>
    <row r="5404" spans="1:24" ht="13">
      <c r="A5404" s="8" t="s">
        <v>5510</v>
      </c>
      <c r="B5404" s="3" t="s">
        <v>7681</v>
      </c>
      <c r="C5404" s="74" t="s">
        <v>6395</v>
      </c>
      <c r="D5404" s="74" t="s">
        <v>6802</v>
      </c>
      <c r="E5404" s="74" t="s">
        <v>6558</v>
      </c>
      <c r="F5404" s="41">
        <v>0.98228368929696208</v>
      </c>
      <c r="G5404" s="110">
        <v>7900.916666666667</v>
      </c>
      <c r="H5404" s="4">
        <v>3677.9729708491736</v>
      </c>
      <c r="I5404" s="46">
        <v>9014.9660719507119</v>
      </c>
      <c r="J5404" s="110">
        <v>8855.2541320426881</v>
      </c>
      <c r="K5404" s="46">
        <v>8882.7221024108967</v>
      </c>
      <c r="L5404" s="110">
        <f>$L$1*gp_need_index[[#This Row],[Normalised weighted population (base year)]]</f>
        <v>3662.297512852118</v>
      </c>
      <c r="M5404" s="4">
        <f>$M$1*gp_need_index[[#This Row],[Normalised travel time adjusted wp (base year)]]</f>
        <v>5274.1482261060382</v>
      </c>
      <c r="N5404" s="115">
        <v>8936.4457389581567</v>
      </c>
      <c r="O5404" s="43">
        <f>gp_need_index[[#This Row],[Combined weighted population (base year)]]/gp_need_index[[#This Row],[Registered population (base year)]]</f>
        <v>1.1310644215069758</v>
      </c>
      <c r="P5404" s="77">
        <v>7970.2759622542308</v>
      </c>
      <c r="Q5404" s="4">
        <v>3747.0388998756771</v>
      </c>
      <c r="R5404" s="46">
        <v>9092.239319547436</v>
      </c>
      <c r="S5404" s="110">
        <v>8931.158382775955</v>
      </c>
      <c r="T5404" s="46">
        <v>8958.7452811081967</v>
      </c>
      <c r="U5404" s="110">
        <f>$L$1*gp_need_index[[#This Row],[Normalised weighted population 2025/26]]</f>
        <v>3693.6894915045955</v>
      </c>
      <c r="V5404" s="4">
        <f>$M$1*gp_need_index[[#This Row],[Normalised travel time adjusted wp 2025/26]]</f>
        <v>5319.2872621410033</v>
      </c>
      <c r="W5404" s="115">
        <v>9012.9767536455984</v>
      </c>
      <c r="X5404" s="43">
        <f>gp_need_index[[#This Row],[Combined weighted population 2025/26]]/gp_need_index[[#This Row],[Registered population 2025/26]]</f>
        <v>1.1308236749052867</v>
      </c>
    </row>
    <row r="5405" spans="1:24" ht="13">
      <c r="A5405" s="8" t="s">
        <v>5517</v>
      </c>
      <c r="B5405" s="3" t="s">
        <v>7680</v>
      </c>
      <c r="C5405" s="74" t="s">
        <v>6395</v>
      </c>
      <c r="D5405" s="74" t="s">
        <v>6802</v>
      </c>
      <c r="E5405" s="74" t="s">
        <v>6558</v>
      </c>
      <c r="F5405" s="41">
        <v>0.98228368929696208</v>
      </c>
      <c r="G5405" s="110">
        <v>4190.5</v>
      </c>
      <c r="H5405" s="4">
        <v>1977.9338155169335</v>
      </c>
      <c r="I5405" s="46">
        <v>4848.0525498077095</v>
      </c>
      <c r="J5405" s="110">
        <v>4762.1629445306608</v>
      </c>
      <c r="K5405" s="46">
        <v>4776.9346211757875</v>
      </c>
      <c r="L5405" s="110">
        <f>$L$1*gp_need_index[[#This Row],[Normalised weighted population (base year)]]</f>
        <v>1969.5038953702028</v>
      </c>
      <c r="M5405" s="4">
        <f>$M$1*gp_need_index[[#This Row],[Normalised travel time adjusted wp (base year)]]</f>
        <v>2836.3221282877598</v>
      </c>
      <c r="N5405" s="115">
        <v>4805.8260236579627</v>
      </c>
      <c r="O5405" s="43">
        <f>gp_need_index[[#This Row],[Combined weighted population (base year)]]/gp_need_index[[#This Row],[Registered population (base year)]]</f>
        <v>1.1468383304278638</v>
      </c>
      <c r="P5405" s="77">
        <v>4227.9306394316336</v>
      </c>
      <c r="Q5405" s="4">
        <v>2013.4568892162185</v>
      </c>
      <c r="R5405" s="46">
        <v>4885.6797021650273</v>
      </c>
      <c r="S5405" s="110">
        <v>4799.1234825659458</v>
      </c>
      <c r="T5405" s="46">
        <v>4813.9471958988925</v>
      </c>
      <c r="U5405" s="110">
        <f>$L$1*gp_need_index[[#This Row],[Normalised weighted population 2025/26]]</f>
        <v>1984.7897905576147</v>
      </c>
      <c r="V5405" s="4">
        <f>$M$1*gp_need_index[[#This Row],[Normalised travel time adjusted wp 2025/26]]</f>
        <v>2858.2984777748725</v>
      </c>
      <c r="W5405" s="115">
        <v>4843.0882683324871</v>
      </c>
      <c r="X5405" s="43">
        <f>gp_need_index[[#This Row],[Combined weighted population 2025/26]]/gp_need_index[[#This Row],[Registered population 2025/26]]</f>
        <v>1.1454985148440255</v>
      </c>
    </row>
    <row r="5406" spans="1:24" ht="13">
      <c r="A5406" s="8" t="s">
        <v>5686</v>
      </c>
      <c r="B5406" s="3" t="s">
        <v>7679</v>
      </c>
      <c r="C5406" s="74" t="s">
        <v>6395</v>
      </c>
      <c r="D5406" s="74" t="s">
        <v>6802</v>
      </c>
      <c r="E5406" s="74" t="s">
        <v>6613</v>
      </c>
      <c r="F5406" s="41">
        <v>0.98228368929696208</v>
      </c>
      <c r="G5406" s="110">
        <v>7316.8333333333321</v>
      </c>
      <c r="H5406" s="4">
        <v>2540.6677086689656</v>
      </c>
      <c r="I5406" s="46">
        <v>6227.3522332230123</v>
      </c>
      <c r="J5406" s="110">
        <v>6117.0265262019766</v>
      </c>
      <c r="K5406" s="46">
        <v>6136.0008324000655</v>
      </c>
      <c r="L5406" s="110">
        <f>$L$1*gp_need_index[[#This Row],[Normalised weighted population (base year)]]</f>
        <v>2529.8394262788092</v>
      </c>
      <c r="M5406" s="4">
        <f>$M$1*gp_need_index[[#This Row],[Normalised travel time adjusted wp (base year)]]</f>
        <v>3643.2725838405354</v>
      </c>
      <c r="N5406" s="115">
        <v>6173.1120101193446</v>
      </c>
      <c r="O5406" s="43">
        <f>gp_need_index[[#This Row],[Combined weighted population (base year)]]/gp_need_index[[#This Row],[Registered population (base year)]]</f>
        <v>0.84368629554488672</v>
      </c>
      <c r="P5406" s="77">
        <v>7374.892409293986</v>
      </c>
      <c r="Q5406" s="4">
        <v>2578.6274172942121</v>
      </c>
      <c r="R5406" s="46">
        <v>6257.0734439835651</v>
      </c>
      <c r="S5406" s="110">
        <v>6146.2211867582246</v>
      </c>
      <c r="T5406" s="46">
        <v>6165.2058662073723</v>
      </c>
      <c r="U5406" s="110">
        <f>$L$1*gp_need_index[[#This Row],[Normalised weighted population 2025/26]]</f>
        <v>2541.913561153925</v>
      </c>
      <c r="V5406" s="4">
        <f>$M$1*gp_need_index[[#This Row],[Normalised travel time adjusted wp 2025/26]]</f>
        <v>3660.6131778017457</v>
      </c>
      <c r="W5406" s="115">
        <v>6202.5267389556702</v>
      </c>
      <c r="X5406" s="43">
        <f>gp_need_index[[#This Row],[Combined weighted population 2025/26]]/gp_need_index[[#This Row],[Registered population 2025/26]]</f>
        <v>0.8410328442404289</v>
      </c>
    </row>
    <row r="5407" spans="1:24" ht="13">
      <c r="A5407" s="8" t="s">
        <v>5673</v>
      </c>
      <c r="B5407" s="3" t="s">
        <v>7678</v>
      </c>
      <c r="C5407" s="74" t="s">
        <v>6395</v>
      </c>
      <c r="D5407" s="74" t="s">
        <v>6802</v>
      </c>
      <c r="E5407" s="74" t="s">
        <v>6613</v>
      </c>
      <c r="F5407" s="41">
        <v>0.98228368929696208</v>
      </c>
      <c r="G5407" s="110">
        <v>6839.333333333333</v>
      </c>
      <c r="H5407" s="4">
        <v>3412.4044125670439</v>
      </c>
      <c r="I5407" s="46">
        <v>8364.0391723608227</v>
      </c>
      <c r="J5407" s="110">
        <v>8215.8592556508975</v>
      </c>
      <c r="K5407" s="46">
        <v>8241.3438973357715</v>
      </c>
      <c r="L5407" s="110">
        <f>$L$1*gp_need_index[[#This Row],[Normalised weighted population (base year)]]</f>
        <v>3397.8608032305638</v>
      </c>
      <c r="M5407" s="4">
        <f>$M$1*gp_need_index[[#This Row],[Normalised travel time adjusted wp (base year)]]</f>
        <v>4893.327607881145</v>
      </c>
      <c r="N5407" s="115">
        <v>8291.1884111117088</v>
      </c>
      <c r="O5407" s="43">
        <f>gp_need_index[[#This Row],[Combined weighted population (base year)]]/gp_need_index[[#This Row],[Registered population (base year)]]</f>
        <v>1.2122802043734831</v>
      </c>
      <c r="P5407" s="77">
        <v>6898.596933711151</v>
      </c>
      <c r="Q5407" s="4">
        <v>3475.890810004752</v>
      </c>
      <c r="R5407" s="46">
        <v>8434.2949026302795</v>
      </c>
      <c r="S5407" s="110">
        <v>8284.8703135742326</v>
      </c>
      <c r="T5407" s="46">
        <v>8310.4609329811337</v>
      </c>
      <c r="U5407" s="110">
        <f>$L$1*gp_need_index[[#This Row],[Normalised weighted population 2025/26]]</f>
        <v>3426.4019407319015</v>
      </c>
      <c r="V5407" s="4">
        <f>$M$1*gp_need_index[[#This Row],[Normalised travel time adjusted wp 2025/26]]</f>
        <v>4934.3660966169073</v>
      </c>
      <c r="W5407" s="115">
        <v>8360.7680373488092</v>
      </c>
      <c r="X5407" s="43">
        <f>gp_need_index[[#This Row],[Combined weighted population 2025/26]]/gp_need_index[[#This Row],[Registered population 2025/26]]</f>
        <v>1.2119519545333217</v>
      </c>
    </row>
    <row r="5408" spans="1:24" ht="13">
      <c r="A5408" s="8" t="s">
        <v>5680</v>
      </c>
      <c r="B5408" s="3" t="s">
        <v>7677</v>
      </c>
      <c r="C5408" s="74" t="s">
        <v>6395</v>
      </c>
      <c r="D5408" s="74" t="s">
        <v>6802</v>
      </c>
      <c r="E5408" s="74" t="s">
        <v>6613</v>
      </c>
      <c r="F5408" s="41">
        <v>0.98228368929696208</v>
      </c>
      <c r="G5408" s="110">
        <v>6097.75</v>
      </c>
      <c r="H5408" s="4">
        <v>2091.0596300446691</v>
      </c>
      <c r="I5408" s="46">
        <v>5125.3317435136569</v>
      </c>
      <c r="J5408" s="110">
        <v>5034.529773889426</v>
      </c>
      <c r="K5408" s="46">
        <v>5050.1463008219134</v>
      </c>
      <c r="L5408" s="110">
        <f>$L$1*gp_need_index[[#This Row],[Normalised weighted population (base year)]]</f>
        <v>2082.1475696081466</v>
      </c>
      <c r="M5408" s="4">
        <f>$M$1*gp_need_index[[#This Row],[Normalised travel time adjusted wp (base year)]]</f>
        <v>2998.5425466396941</v>
      </c>
      <c r="N5408" s="115">
        <v>5080.6901162478407</v>
      </c>
      <c r="O5408" s="43">
        <f>gp_need_index[[#This Row],[Combined weighted population (base year)]]/gp_need_index[[#This Row],[Registered population (base year)]]</f>
        <v>0.83320734963680709</v>
      </c>
      <c r="P5408" s="77">
        <v>6148.7198326427169</v>
      </c>
      <c r="Q5408" s="4">
        <v>2127.3623138595867</v>
      </c>
      <c r="R5408" s="46">
        <v>5162.0727176436076</v>
      </c>
      <c r="S5408" s="110">
        <v>5070.6198335061581</v>
      </c>
      <c r="T5408" s="46">
        <v>5086.2821549915934</v>
      </c>
      <c r="U5408" s="110">
        <f>$L$1*gp_need_index[[#This Row],[Normalised weighted population 2025/26]]</f>
        <v>2097.0734580809321</v>
      </c>
      <c r="V5408" s="4">
        <f>$M$1*gp_need_index[[#This Row],[Normalised travel time adjusted wp 2025/26]]</f>
        <v>3019.9983401420163</v>
      </c>
      <c r="W5408" s="115">
        <v>5117.0717982229489</v>
      </c>
      <c r="X5408" s="43">
        <f>gp_need_index[[#This Row],[Combined weighted population 2025/26]]/gp_need_index[[#This Row],[Registered population 2025/26]]</f>
        <v>0.83221742696050505</v>
      </c>
    </row>
    <row r="5409" spans="1:24" ht="13">
      <c r="A5409" s="8" t="s">
        <v>5668</v>
      </c>
      <c r="B5409" s="3" t="s">
        <v>7676</v>
      </c>
      <c r="C5409" s="74" t="s">
        <v>6395</v>
      </c>
      <c r="D5409" s="74" t="s">
        <v>6802</v>
      </c>
      <c r="E5409" s="74" t="s">
        <v>6613</v>
      </c>
      <c r="F5409" s="41">
        <v>0.98228368929696208</v>
      </c>
      <c r="G5409" s="110">
        <v>16095.25</v>
      </c>
      <c r="H5409" s="4">
        <v>5914.2628767764536</v>
      </c>
      <c r="I5409" s="46">
        <v>14496.267263874834</v>
      </c>
      <c r="J5409" s="110">
        <v>14239.446888993749</v>
      </c>
      <c r="K5409" s="46">
        <v>14283.616000277781</v>
      </c>
      <c r="L5409" s="110">
        <f>$L$1*gp_need_index[[#This Row],[Normalised weighted population (base year)]]</f>
        <v>5889.0563893870012</v>
      </c>
      <c r="M5409" s="4">
        <f>$M$1*gp_need_index[[#This Row],[Normalised travel time adjusted wp (base year)]]</f>
        <v>8480.9484211825329</v>
      </c>
      <c r="N5409" s="115">
        <v>14370.004810569535</v>
      </c>
      <c r="O5409" s="43">
        <f>gp_need_index[[#This Row],[Combined weighted population (base year)]]/gp_need_index[[#This Row],[Registered population (base year)]]</f>
        <v>0.892810289406473</v>
      </c>
      <c r="P5409" s="77">
        <v>16227.2787961793</v>
      </c>
      <c r="Q5409" s="4">
        <v>6008.7737783419225</v>
      </c>
      <c r="R5409" s="46">
        <v>14580.368837782473</v>
      </c>
      <c r="S5409" s="110">
        <v>14322.058493287426</v>
      </c>
      <c r="T5409" s="46">
        <v>14366.297006885472</v>
      </c>
      <c r="U5409" s="110">
        <f>$L$1*gp_need_index[[#This Row],[Normalised weighted population 2025/26]]</f>
        <v>5923.2223510213134</v>
      </c>
      <c r="V5409" s="4">
        <f>$M$1*gp_need_index[[#This Row],[Normalised travel time adjusted wp 2025/26]]</f>
        <v>8530.0405665074741</v>
      </c>
      <c r="W5409" s="115">
        <v>14453.262917528788</v>
      </c>
      <c r="X5409" s="43">
        <f>gp_need_index[[#This Row],[Combined weighted population 2025/26]]/gp_need_index[[#This Row],[Registered population 2025/26]]</f>
        <v>0.89067693351837873</v>
      </c>
    </row>
    <row r="5410" spans="1:24" ht="13">
      <c r="A5410" s="8" t="s">
        <v>5674</v>
      </c>
      <c r="B5410" s="3" t="s">
        <v>7675</v>
      </c>
      <c r="C5410" s="74" t="s">
        <v>6395</v>
      </c>
      <c r="D5410" s="74" t="s">
        <v>6802</v>
      </c>
      <c r="E5410" s="74" t="s">
        <v>6613</v>
      </c>
      <c r="F5410" s="41">
        <v>0.98228368929696208</v>
      </c>
      <c r="G5410" s="110">
        <v>4609.25</v>
      </c>
      <c r="H5410" s="4">
        <v>2324.4262773286855</v>
      </c>
      <c r="I5410" s="46">
        <v>5697.3295325851113</v>
      </c>
      <c r="J5410" s="110">
        <v>5596.39387240824</v>
      </c>
      <c r="K5410" s="46">
        <v>5613.7532365511497</v>
      </c>
      <c r="L5410" s="110">
        <f>$L$1*gp_need_index[[#This Row],[Normalised weighted population (base year)]]</f>
        <v>2314.5196122263842</v>
      </c>
      <c r="M5410" s="4">
        <f>$M$1*gp_need_index[[#This Row],[Normalised travel time adjusted wp (base year)]]</f>
        <v>3333.1861937138965</v>
      </c>
      <c r="N5410" s="115">
        <v>5647.7058059402807</v>
      </c>
      <c r="O5410" s="43">
        <f>gp_need_index[[#This Row],[Combined weighted population (base year)]]/gp_need_index[[#This Row],[Registered population (base year)]]</f>
        <v>1.2252982168336022</v>
      </c>
      <c r="P5410" s="77">
        <v>4648.4012988246413</v>
      </c>
      <c r="Q5410" s="4">
        <v>2367.4438677039175</v>
      </c>
      <c r="R5410" s="46">
        <v>5744.6337750785578</v>
      </c>
      <c r="S5410" s="110">
        <v>5642.8600582441004</v>
      </c>
      <c r="T5410" s="46">
        <v>5660.2899368844855</v>
      </c>
      <c r="U5410" s="110">
        <f>$L$1*gp_need_index[[#This Row],[Normalised weighted population 2025/26]]</f>
        <v>2333.7367904440739</v>
      </c>
      <c r="V5410" s="4">
        <f>$M$1*gp_need_index[[#This Row],[Normalised travel time adjusted wp 2025/26]]</f>
        <v>3360.8175270689362</v>
      </c>
      <c r="W5410" s="115">
        <v>5694.5543175130097</v>
      </c>
      <c r="X5410" s="43">
        <f>gp_need_index[[#This Row],[Combined weighted population 2025/26]]/gp_need_index[[#This Row],[Registered population 2025/26]]</f>
        <v>1.2250565197443022</v>
      </c>
    </row>
    <row r="5411" spans="1:24" ht="13">
      <c r="A5411" s="8" t="s">
        <v>5687</v>
      </c>
      <c r="B5411" s="3" t="s">
        <v>7674</v>
      </c>
      <c r="C5411" s="74" t="s">
        <v>6395</v>
      </c>
      <c r="D5411" s="74" t="s">
        <v>6802</v>
      </c>
      <c r="E5411" s="74" t="s">
        <v>6613</v>
      </c>
      <c r="F5411" s="41">
        <v>0.98228368929696208</v>
      </c>
      <c r="G5411" s="110">
        <v>2264</v>
      </c>
      <c r="H5411" s="4">
        <v>1390.1264896579416</v>
      </c>
      <c r="I5411" s="46">
        <v>3407.2961490777079</v>
      </c>
      <c r="J5411" s="110">
        <v>3346.9314318433826</v>
      </c>
      <c r="K5411" s="46">
        <v>3357.3132246212595</v>
      </c>
      <c r="L5411" s="110">
        <f>$L$1*gp_need_index[[#This Row],[Normalised weighted population (base year)]]</f>
        <v>1384.2017942966822</v>
      </c>
      <c r="M5411" s="4">
        <f>$M$1*gp_need_index[[#This Row],[Normalised travel time adjusted wp (base year)]]</f>
        <v>1993.4168134464815</v>
      </c>
      <c r="N5411" s="115">
        <v>3377.6186077431639</v>
      </c>
      <c r="O5411" s="43">
        <f>gp_need_index[[#This Row],[Combined weighted population (base year)]]/gp_need_index[[#This Row],[Registered population (base year)]]</f>
        <v>1.4918810104872633</v>
      </c>
      <c r="P5411" s="77">
        <v>2285.7425474507381</v>
      </c>
      <c r="Q5411" s="4">
        <v>1414.7852138675528</v>
      </c>
      <c r="R5411" s="46">
        <v>3432.9949845643964</v>
      </c>
      <c r="S5411" s="110">
        <v>3372.1749787758827</v>
      </c>
      <c r="T5411" s="46">
        <v>3382.5910798359</v>
      </c>
      <c r="U5411" s="110">
        <f>$L$1*gp_need_index[[#This Row],[Normalised weighted population 2025/26]]</f>
        <v>1394.6418536973417</v>
      </c>
      <c r="V5411" s="4">
        <f>$M$1*gp_need_index[[#This Row],[Normalised travel time adjusted wp 2025/26]]</f>
        <v>2008.425630980453</v>
      </c>
      <c r="W5411" s="115">
        <v>3403.0674846777947</v>
      </c>
      <c r="X5411" s="43">
        <f>gp_need_index[[#This Row],[Combined weighted population 2025/26]]/gp_need_index[[#This Row],[Registered population 2025/26]]</f>
        <v>1.488823615972497</v>
      </c>
    </row>
    <row r="5412" spans="1:24" ht="13">
      <c r="A5412" s="8" t="s">
        <v>5519</v>
      </c>
      <c r="B5412" s="3" t="s">
        <v>7673</v>
      </c>
      <c r="C5412" s="74" t="s">
        <v>6395</v>
      </c>
      <c r="D5412" s="74" t="s">
        <v>6802</v>
      </c>
      <c r="E5412" s="74" t="s">
        <v>6558</v>
      </c>
      <c r="F5412" s="41">
        <v>0.98228368929696208</v>
      </c>
      <c r="G5412" s="110">
        <v>5931.8333333333321</v>
      </c>
      <c r="H5412" s="4">
        <v>2183.247278614203</v>
      </c>
      <c r="I5412" s="46">
        <v>5351.290044646953</v>
      </c>
      <c r="J5412" s="110">
        <v>5256.4849275539136</v>
      </c>
      <c r="K5412" s="46">
        <v>5272.7899336077244</v>
      </c>
      <c r="L5412" s="110">
        <f>$L$1*gp_need_index[[#This Row],[Normalised weighted population (base year)]]</f>
        <v>2173.9423159936641</v>
      </c>
      <c r="M5412" s="4">
        <f>$M$1*gp_need_index[[#This Row],[Normalised travel time adjusted wp (base year)]]</f>
        <v>3130.7380051233472</v>
      </c>
      <c r="N5412" s="115">
        <v>5304.6803211170118</v>
      </c>
      <c r="O5412" s="43">
        <f>gp_need_index[[#This Row],[Combined weighted population (base year)]]/gp_need_index[[#This Row],[Registered population (base year)]]</f>
        <v>0.89427332546717087</v>
      </c>
      <c r="P5412" s="77">
        <v>5981.3529412835469</v>
      </c>
      <c r="Q5412" s="4">
        <v>2223.1528999585989</v>
      </c>
      <c r="R5412" s="46">
        <v>5394.5098384327266</v>
      </c>
      <c r="S5412" s="110">
        <v>5298.9390260444579</v>
      </c>
      <c r="T5412" s="46">
        <v>5315.3065884495936</v>
      </c>
      <c r="U5412" s="110">
        <f>$L$1*gp_need_index[[#This Row],[Normalised weighted population 2025/26]]</f>
        <v>2191.5002016278768</v>
      </c>
      <c r="V5412" s="4">
        <f>$M$1*gp_need_index[[#This Row],[Normalised travel time adjusted wp 2025/26]]</f>
        <v>3155.9824219956645</v>
      </c>
      <c r="W5412" s="115">
        <v>5347.4826236235413</v>
      </c>
      <c r="X5412" s="43">
        <f>gp_need_index[[#This Row],[Combined weighted population 2025/26]]/gp_need_index[[#This Row],[Registered population 2025/26]]</f>
        <v>0.894025595231974</v>
      </c>
    </row>
    <row r="5413" spans="1:24" ht="13">
      <c r="A5413" s="8" t="s">
        <v>5671</v>
      </c>
      <c r="B5413" s="3" t="s">
        <v>7672</v>
      </c>
      <c r="C5413" s="74" t="s">
        <v>6395</v>
      </c>
      <c r="D5413" s="74" t="s">
        <v>6802</v>
      </c>
      <c r="E5413" s="74" t="s">
        <v>6613</v>
      </c>
      <c r="F5413" s="41">
        <v>0.98228368929696208</v>
      </c>
      <c r="G5413" s="110">
        <v>4116.1666666666661</v>
      </c>
      <c r="H5413" s="4">
        <v>2411.0134338024836</v>
      </c>
      <c r="I5413" s="46">
        <v>5909.5606403351385</v>
      </c>
      <c r="J5413" s="110">
        <v>5804.8650279125177</v>
      </c>
      <c r="K5413" s="46">
        <v>5822.8710453797294</v>
      </c>
      <c r="L5413" s="110">
        <f>$L$1*gp_need_index[[#This Row],[Normalised weighted population (base year)]]</f>
        <v>2400.7377357178448</v>
      </c>
      <c r="M5413" s="4">
        <f>$M$1*gp_need_index[[#This Row],[Normalised travel time adjusted wp (base year)]]</f>
        <v>3457.3506455299776</v>
      </c>
      <c r="N5413" s="115">
        <v>5858.0883812478223</v>
      </c>
      <c r="O5413" s="43">
        <f>gp_need_index[[#This Row],[Combined weighted population (base year)]]/gp_need_index[[#This Row],[Registered population (base year)]]</f>
        <v>1.4231902776647747</v>
      </c>
      <c r="P5413" s="77">
        <v>4154.4326820609622</v>
      </c>
      <c r="Q5413" s="4">
        <v>2455.3838148881732</v>
      </c>
      <c r="R5413" s="46">
        <v>5958.0212169794531</v>
      </c>
      <c r="S5413" s="110">
        <v>5852.4670619241533</v>
      </c>
      <c r="T5413" s="46">
        <v>5870.5443825706507</v>
      </c>
      <c r="U5413" s="110">
        <f>$L$1*gp_need_index[[#This Row],[Normalised weighted population 2025/26]]</f>
        <v>2420.4246705215219</v>
      </c>
      <c r="V5413" s="4">
        <f>$M$1*gp_need_index[[#This Row],[Normalised travel time adjusted wp 2025/26]]</f>
        <v>3485.6568611111011</v>
      </c>
      <c r="W5413" s="115">
        <v>5906.0815316326225</v>
      </c>
      <c r="X5413" s="43">
        <f>gp_need_index[[#This Row],[Combined weighted population 2025/26]]/gp_need_index[[#This Row],[Registered population 2025/26]]</f>
        <v>1.4216337063626914</v>
      </c>
    </row>
    <row r="5414" spans="1:24" ht="13">
      <c r="A5414" s="8" t="s">
        <v>5523</v>
      </c>
      <c r="B5414" s="3" t="s">
        <v>7671</v>
      </c>
      <c r="C5414" s="74" t="s">
        <v>6395</v>
      </c>
      <c r="D5414" s="74" t="s">
        <v>6802</v>
      </c>
      <c r="E5414" s="74" t="s">
        <v>6558</v>
      </c>
      <c r="F5414" s="41">
        <v>0.98228368929696208</v>
      </c>
      <c r="G5414" s="110">
        <v>3540.5833333333335</v>
      </c>
      <c r="H5414" s="4">
        <v>1311.6518751724352</v>
      </c>
      <c r="I5414" s="46">
        <v>3214.9494426980477</v>
      </c>
      <c r="J5414" s="110">
        <v>3157.9923994766505</v>
      </c>
      <c r="K5414" s="46">
        <v>3167.7881253088403</v>
      </c>
      <c r="L5414" s="110">
        <f>$L$1*gp_need_index[[#This Row],[Normalised weighted population (base year)]]</f>
        <v>1306.0616372780883</v>
      </c>
      <c r="M5414" s="4">
        <f>$M$1*gp_need_index[[#This Row],[Normalised travel time adjusted wp (base year)]]</f>
        <v>1880.885603439375</v>
      </c>
      <c r="N5414" s="115">
        <v>3186.9472407174635</v>
      </c>
      <c r="O5414" s="43">
        <f>gp_need_index[[#This Row],[Combined weighted population (base year)]]/gp_need_index[[#This Row],[Registered population (base year)]]</f>
        <v>0.90011925738719045</v>
      </c>
      <c r="P5414" s="77">
        <v>3568.5069498801395</v>
      </c>
      <c r="Q5414" s="4">
        <v>1333.0490481861184</v>
      </c>
      <c r="R5414" s="46">
        <v>3234.6611003171743</v>
      </c>
      <c r="S5414" s="110">
        <v>3177.3548392449247</v>
      </c>
      <c r="T5414" s="46">
        <v>3187.1691725216415</v>
      </c>
      <c r="U5414" s="110">
        <f>$L$1*gp_need_index[[#This Row],[Normalised weighted population 2025/26]]</f>
        <v>1314.0694272238909</v>
      </c>
      <c r="V5414" s="4">
        <f>$M$1*gp_need_index[[#This Row],[Normalised travel time adjusted wp 2025/26]]</f>
        <v>1892.3931699937457</v>
      </c>
      <c r="W5414" s="115">
        <v>3206.4625972176364</v>
      </c>
      <c r="X5414" s="43">
        <f>gp_need_index[[#This Row],[Combined weighted population 2025/26]]/gp_need_index[[#This Row],[Registered population 2025/26]]</f>
        <v>0.89854458524323078</v>
      </c>
    </row>
    <row r="5415" spans="1:24" ht="13">
      <c r="A5415" s="8" t="s">
        <v>5683</v>
      </c>
      <c r="B5415" s="3" t="s">
        <v>7670</v>
      </c>
      <c r="C5415" s="74" t="s">
        <v>6395</v>
      </c>
      <c r="D5415" s="74" t="s">
        <v>6802</v>
      </c>
      <c r="E5415" s="74" t="s">
        <v>6613</v>
      </c>
      <c r="F5415" s="41">
        <v>0.98228368929696208</v>
      </c>
      <c r="G5415" s="110">
        <v>2781.416666666667</v>
      </c>
      <c r="H5415" s="4">
        <v>1355.3923827261744</v>
      </c>
      <c r="I5415" s="46">
        <v>3322.1604512324093</v>
      </c>
      <c r="J5415" s="110">
        <v>3263.3040244730314</v>
      </c>
      <c r="K5415" s="46">
        <v>3273.4264147410122</v>
      </c>
      <c r="L5415" s="110">
        <f>$L$1*gp_need_index[[#This Row],[Normalised weighted population (base year)]]</f>
        <v>1349.615723535542</v>
      </c>
      <c r="M5415" s="4">
        <f>$M$1*gp_need_index[[#This Row],[Normalised travel time adjusted wp (base year)]]</f>
        <v>1943.6087180875691</v>
      </c>
      <c r="N5415" s="115">
        <v>3293.224441623111</v>
      </c>
      <c r="O5415" s="43">
        <f>gp_need_index[[#This Row],[Combined weighted population (base year)]]/gp_need_index[[#This Row],[Registered population (base year)]]</f>
        <v>1.1840097462167758</v>
      </c>
      <c r="P5415" s="77">
        <v>2806.460165517668</v>
      </c>
      <c r="Q5415" s="4">
        <v>1378.9345579407357</v>
      </c>
      <c r="R5415" s="46">
        <v>3346.0028950346646</v>
      </c>
      <c r="S5415" s="110">
        <v>3286.7240681329663</v>
      </c>
      <c r="T5415" s="46">
        <v>3296.8762252023757</v>
      </c>
      <c r="U5415" s="110">
        <f>$L$1*gp_need_index[[#This Row],[Normalised weighted population 2025/26]]</f>
        <v>1359.3016304974103</v>
      </c>
      <c r="V5415" s="4">
        <f>$M$1*gp_need_index[[#This Row],[Normalised travel time adjusted wp 2025/26]]</f>
        <v>1957.5321274683213</v>
      </c>
      <c r="W5415" s="115">
        <v>3316.8337579657318</v>
      </c>
      <c r="X5415" s="43">
        <f>gp_need_index[[#This Row],[Combined weighted population 2025/26]]/gp_need_index[[#This Row],[Registered population 2025/26]]</f>
        <v>1.1818567028739289</v>
      </c>
    </row>
    <row r="5416" spans="1:24" ht="13">
      <c r="A5416" s="8" t="s">
        <v>5678</v>
      </c>
      <c r="B5416" s="3" t="s">
        <v>7669</v>
      </c>
      <c r="C5416" s="74" t="s">
        <v>6395</v>
      </c>
      <c r="D5416" s="74" t="s">
        <v>6802</v>
      </c>
      <c r="E5416" s="74" t="s">
        <v>6613</v>
      </c>
      <c r="F5416" s="41">
        <v>0.98228368929696208</v>
      </c>
      <c r="G5416" s="110">
        <v>2596.916666666667</v>
      </c>
      <c r="H5416" s="4">
        <v>879.62586264038657</v>
      </c>
      <c r="I5416" s="46">
        <v>2156.0238127260145</v>
      </c>
      <c r="J5416" s="110">
        <v>2117.8270249766119</v>
      </c>
      <c r="K5416" s="46">
        <v>2124.3962785631979</v>
      </c>
      <c r="L5416" s="110">
        <f>$L$1*gp_need_index[[#This Row],[Normalised weighted population (base year)]]</f>
        <v>875.87691223421757</v>
      </c>
      <c r="M5416" s="4">
        <f>$M$1*gp_need_index[[#This Row],[Normalised travel time adjusted wp (base year)]]</f>
        <v>1261.3679382235016</v>
      </c>
      <c r="N5416" s="115">
        <v>2137.2448504577192</v>
      </c>
      <c r="O5416" s="43">
        <f>gp_need_index[[#This Row],[Combined weighted population (base year)]]/gp_need_index[[#This Row],[Registered population (base year)]]</f>
        <v>0.82299323574407557</v>
      </c>
      <c r="P5416" s="77">
        <v>2619.5195096241778</v>
      </c>
      <c r="Q5416" s="4">
        <v>895.43116193625099</v>
      </c>
      <c r="R5416" s="46">
        <v>2172.7755265030623</v>
      </c>
      <c r="S5416" s="110">
        <v>2134.2819601875772</v>
      </c>
      <c r="T5416" s="46">
        <v>2140.8744106765957</v>
      </c>
      <c r="U5416" s="110">
        <f>$L$1*gp_need_index[[#This Row],[Normalised weighted population 2025/26]]</f>
        <v>882.68223564997368</v>
      </c>
      <c r="V5416" s="4">
        <f>$M$1*gp_need_index[[#This Row],[Normalised travel time adjusted wp 2025/26]]</f>
        <v>1271.151888487107</v>
      </c>
      <c r="W5416" s="115">
        <v>2153.8341241370808</v>
      </c>
      <c r="X5416" s="43">
        <f>gp_need_index[[#This Row],[Combined weighted population 2025/26]]/gp_need_index[[#This Row],[Registered population 2025/26]]</f>
        <v>0.82222488369483115</v>
      </c>
    </row>
    <row r="5417" spans="1:24" ht="13">
      <c r="A5417" s="8" t="s">
        <v>5521</v>
      </c>
      <c r="B5417" s="3" t="s">
        <v>7668</v>
      </c>
      <c r="C5417" s="74" t="s">
        <v>6395</v>
      </c>
      <c r="D5417" s="74" t="s">
        <v>6802</v>
      </c>
      <c r="E5417" s="74" t="s">
        <v>6558</v>
      </c>
      <c r="F5417" s="41">
        <v>0.98228368929696208</v>
      </c>
      <c r="G5417" s="110">
        <v>2994.6666666666665</v>
      </c>
      <c r="H5417" s="4">
        <v>1370.805570163426</v>
      </c>
      <c r="I5417" s="46">
        <v>3359.9392394151182</v>
      </c>
      <c r="J5417" s="110">
        <v>3300.4135119063112</v>
      </c>
      <c r="K5417" s="46">
        <v>3310.6510114965085</v>
      </c>
      <c r="L5417" s="110">
        <f>$L$1*gp_need_index[[#This Row],[Normalised weighted population (base year)]]</f>
        <v>1364.96322023113</v>
      </c>
      <c r="M5417" s="4">
        <f>$M$1*gp_need_index[[#This Row],[Normalised travel time adjusted wp (base year)]]</f>
        <v>1965.7109564196933</v>
      </c>
      <c r="N5417" s="115">
        <v>3330.674176650823</v>
      </c>
      <c r="O5417" s="43">
        <f>gp_need_index[[#This Row],[Combined weighted population (base year)]]/gp_need_index[[#This Row],[Registered population (base year)]]</f>
        <v>1.112201973503169</v>
      </c>
      <c r="P5417" s="77">
        <v>3021.7809086168581</v>
      </c>
      <c r="Q5417" s="4">
        <v>1396.6812381006912</v>
      </c>
      <c r="R5417" s="46">
        <v>3389.0654485478221</v>
      </c>
      <c r="S5417" s="110">
        <v>3329.0237120684183</v>
      </c>
      <c r="T5417" s="46">
        <v>3339.306525870888</v>
      </c>
      <c r="U5417" s="110">
        <f>$L$1*gp_need_index[[#This Row],[Normalised weighted population 2025/26]]</f>
        <v>1376.7956378369379</v>
      </c>
      <c r="V5417" s="4">
        <f>$M$1*gp_need_index[[#This Row],[Normalised travel time adjusted wp 2025/26]]</f>
        <v>1982.7252712393329</v>
      </c>
      <c r="W5417" s="115">
        <v>3359.520909076271</v>
      </c>
      <c r="X5417" s="43">
        <f>gp_need_index[[#This Row],[Combined weighted population 2025/26]]/gp_need_index[[#This Row],[Registered population 2025/26]]</f>
        <v>1.1117685267970021</v>
      </c>
    </row>
    <row r="5418" spans="1:24" ht="13">
      <c r="A5418" s="8" t="s">
        <v>5535</v>
      </c>
      <c r="B5418" s="3" t="s">
        <v>7667</v>
      </c>
      <c r="C5418" s="74" t="s">
        <v>6395</v>
      </c>
      <c r="D5418" s="74" t="s">
        <v>6802</v>
      </c>
      <c r="E5418" s="74" t="s">
        <v>6558</v>
      </c>
      <c r="F5418" s="41">
        <v>0.98228368929696208</v>
      </c>
      <c r="G5418" s="110">
        <v>3366.3333333333335</v>
      </c>
      <c r="H5418" s="4">
        <v>1098.7154933598263</v>
      </c>
      <c r="I5418" s="46">
        <v>2693.0276469863707</v>
      </c>
      <c r="J5418" s="110">
        <v>2645.3171324604891</v>
      </c>
      <c r="K5418" s="46">
        <v>2653.5225991275629</v>
      </c>
      <c r="L5418" s="110">
        <f>$L$1*gp_need_index[[#This Row],[Normalised weighted population (base year)]]</f>
        <v>1094.0327866886839</v>
      </c>
      <c r="M5418" s="4">
        <f>$M$1*gp_need_index[[#This Row],[Normalised travel time adjusted wp (base year)]]</f>
        <v>1575.5385959133473</v>
      </c>
      <c r="N5418" s="115">
        <v>2669.571382602031</v>
      </c>
      <c r="O5418" s="43">
        <f>gp_need_index[[#This Row],[Combined weighted population (base year)]]/gp_need_index[[#This Row],[Registered population (base year)]]</f>
        <v>0.79302051171463439</v>
      </c>
      <c r="P5418" s="77">
        <v>3393.2388517044565</v>
      </c>
      <c r="Q5418" s="4">
        <v>1117.5561703174919</v>
      </c>
      <c r="R5418" s="46">
        <v>2711.7647894983652</v>
      </c>
      <c r="S5418" s="110">
        <v>2663.722321934054</v>
      </c>
      <c r="T5418" s="46">
        <v>2671.9501277495046</v>
      </c>
      <c r="U5418" s="110">
        <f>$L$1*gp_need_index[[#This Row],[Normalised weighted population 2025/26]]</f>
        <v>1101.6446833804687</v>
      </c>
      <c r="V5418" s="4">
        <f>$M$1*gp_need_index[[#This Row],[Normalised travel time adjusted wp 2025/26]]</f>
        <v>1586.4800073717283</v>
      </c>
      <c r="W5418" s="115">
        <v>2688.1246907521972</v>
      </c>
      <c r="X5418" s="43">
        <f>gp_need_index[[#This Row],[Combined weighted population 2025/26]]/gp_need_index[[#This Row],[Registered population 2025/26]]</f>
        <v>0.7922002571089054</v>
      </c>
    </row>
    <row r="5419" spans="1:24" ht="13">
      <c r="A5419" s="8" t="s">
        <v>5675</v>
      </c>
      <c r="B5419" s="3" t="s">
        <v>7666</v>
      </c>
      <c r="C5419" s="74" t="s">
        <v>6395</v>
      </c>
      <c r="D5419" s="74" t="s">
        <v>6802</v>
      </c>
      <c r="E5419" s="74" t="s">
        <v>6613</v>
      </c>
      <c r="F5419" s="41">
        <v>0.98228368929696208</v>
      </c>
      <c r="G5419" s="110">
        <v>3797</v>
      </c>
      <c r="H5419" s="4">
        <v>2099.6171471300554</v>
      </c>
      <c r="I5419" s="46">
        <v>5146.3068096156476</v>
      </c>
      <c r="J5419" s="110">
        <v>5055.1332392033373</v>
      </c>
      <c r="K5419" s="46">
        <v>5070.8136756935046</v>
      </c>
      <c r="L5419" s="110">
        <f>$L$1*gp_need_index[[#This Row],[Normalised weighted population (base year)]]</f>
        <v>2090.6686147018422</v>
      </c>
      <c r="M5419" s="4">
        <f>$M$1*gp_need_index[[#This Row],[Normalised travel time adjusted wp (base year)]]</f>
        <v>3010.8138748722508</v>
      </c>
      <c r="N5419" s="115">
        <v>5101.4824895740931</v>
      </c>
      <c r="O5419" s="43">
        <f>gp_need_index[[#This Row],[Combined weighted population (base year)]]/gp_need_index[[#This Row],[Registered population (base year)]]</f>
        <v>1.3435560941727924</v>
      </c>
      <c r="P5419" s="77">
        <v>3831.78498629963</v>
      </c>
      <c r="Q5419" s="4">
        <v>2137.2371720107685</v>
      </c>
      <c r="R5419" s="46">
        <v>5186.0341912114709</v>
      </c>
      <c r="S5419" s="110">
        <v>5094.1567981633907</v>
      </c>
      <c r="T5419" s="46">
        <v>5109.8918215115882</v>
      </c>
      <c r="U5419" s="110">
        <f>$L$1*gp_need_index[[#This Row],[Normalised weighted population 2025/26]]</f>
        <v>2106.8077204565716</v>
      </c>
      <c r="V5419" s="4">
        <f>$M$1*gp_need_index[[#This Row],[Normalised travel time adjusted wp 2025/26]]</f>
        <v>3034.0166646330631</v>
      </c>
      <c r="W5419" s="115">
        <v>5140.8243850896342</v>
      </c>
      <c r="X5419" s="43">
        <f>gp_need_index[[#This Row],[Combined weighted population 2025/26]]/gp_need_index[[#This Row],[Registered population 2025/26]]</f>
        <v>1.3416265274461938</v>
      </c>
    </row>
    <row r="5420" spans="1:24" ht="13">
      <c r="A5420" s="8" t="s">
        <v>5520</v>
      </c>
      <c r="B5420" s="3" t="s">
        <v>7665</v>
      </c>
      <c r="C5420" s="74" t="s">
        <v>6395</v>
      </c>
      <c r="D5420" s="74" t="s">
        <v>6802</v>
      </c>
      <c r="E5420" s="74" t="s">
        <v>6558</v>
      </c>
      <c r="F5420" s="41">
        <v>0.98228368929696208</v>
      </c>
      <c r="G5420" s="110">
        <v>874.91666666666663</v>
      </c>
      <c r="H5420" s="4">
        <v>560.5996769995038</v>
      </c>
      <c r="I5420" s="46">
        <v>1374.0685720510423</v>
      </c>
      <c r="J5420" s="110">
        <v>1349.7251463013065</v>
      </c>
      <c r="K5420" s="46">
        <v>1353.9118370242388</v>
      </c>
      <c r="L5420" s="110">
        <f>$L$1*gp_need_index[[#This Row],[Normalised weighted population (base year)]]</f>
        <v>558.2104107488766</v>
      </c>
      <c r="M5420" s="4">
        <f>$M$1*gp_need_index[[#This Row],[Normalised travel time adjusted wp (base year)]]</f>
        <v>803.89002731575511</v>
      </c>
      <c r="N5420" s="115">
        <v>1362.1004380646318</v>
      </c>
      <c r="O5420" s="43">
        <f>gp_need_index[[#This Row],[Combined weighted population (base year)]]/gp_need_index[[#This Row],[Registered population (base year)]]</f>
        <v>1.5568344848819491</v>
      </c>
      <c r="P5420" s="77">
        <v>882.8653456802557</v>
      </c>
      <c r="Q5420" s="4">
        <v>570.62753300739325</v>
      </c>
      <c r="R5420" s="46">
        <v>1384.6352362657126</v>
      </c>
      <c r="S5420" s="110">
        <v>1360.104608209655</v>
      </c>
      <c r="T5420" s="46">
        <v>1364.3057505407833</v>
      </c>
      <c r="U5420" s="110">
        <f>$L$1*gp_need_index[[#This Row],[Normalised weighted population 2025/26]]</f>
        <v>562.50308004609519</v>
      </c>
      <c r="V5420" s="4">
        <f>$M$1*gp_need_index[[#This Row],[Normalised travel time adjusted wp 2025/26]]</f>
        <v>810.06145088429196</v>
      </c>
      <c r="W5420" s="115">
        <v>1372.5645309303873</v>
      </c>
      <c r="X5420" s="43">
        <f>gp_need_index[[#This Row],[Combined weighted population 2025/26]]/gp_need_index[[#This Row],[Registered population 2025/26]]</f>
        <v>1.5546702989829257</v>
      </c>
    </row>
    <row r="5421" spans="1:24" ht="13">
      <c r="A5421" s="8" t="s">
        <v>5531</v>
      </c>
      <c r="B5421" s="3" t="s">
        <v>7664</v>
      </c>
      <c r="C5421" s="74" t="s">
        <v>6395</v>
      </c>
      <c r="D5421" s="74" t="s">
        <v>6802</v>
      </c>
      <c r="E5421" s="74" t="s">
        <v>6558</v>
      </c>
      <c r="F5421" s="41">
        <v>0.98228368929696208</v>
      </c>
      <c r="G5421" s="110">
        <v>3340.25</v>
      </c>
      <c r="H5421" s="4">
        <v>1758.567319305889</v>
      </c>
      <c r="I5421" s="46">
        <v>4310.3700990830421</v>
      </c>
      <c r="J5421" s="110">
        <v>4234.0062431626029</v>
      </c>
      <c r="K5421" s="46">
        <v>4247.1396390303935</v>
      </c>
      <c r="L5421" s="110">
        <f>$L$1*gp_need_index[[#This Row],[Normalised weighted population (base year)]]</f>
        <v>1751.0723354201291</v>
      </c>
      <c r="M5421" s="4">
        <f>$M$1*gp_need_index[[#This Row],[Normalised travel time adjusted wp (base year)]]</f>
        <v>2521.7544503769968</v>
      </c>
      <c r="N5421" s="115">
        <v>4272.8267857971259</v>
      </c>
      <c r="O5421" s="43">
        <f>gp_need_index[[#This Row],[Combined weighted population (base year)]]/gp_need_index[[#This Row],[Registered population (base year)]]</f>
        <v>1.2791937087933916</v>
      </c>
      <c r="P5421" s="77">
        <v>3372.4910515595111</v>
      </c>
      <c r="Q5421" s="4">
        <v>1791.9450251624348</v>
      </c>
      <c r="R5421" s="46">
        <v>4348.1782419685815</v>
      </c>
      <c r="S5421" s="110">
        <v>4271.1445652416769</v>
      </c>
      <c r="T5421" s="46">
        <v>4284.3374374127561</v>
      </c>
      <c r="U5421" s="110">
        <f>$L$1*gp_need_index[[#This Row],[Normalised weighted population 2025/26]]</f>
        <v>1766.4317573580652</v>
      </c>
      <c r="V5421" s="4">
        <f>$M$1*gp_need_index[[#This Row],[Normalised travel time adjusted wp 2025/26]]</f>
        <v>2543.8407770785984</v>
      </c>
      <c r="W5421" s="115">
        <v>4310.2725344366636</v>
      </c>
      <c r="X5421" s="43">
        <f>gp_need_index[[#This Row],[Combined weighted population 2025/26]]/gp_need_index[[#This Row],[Registered population 2025/26]]</f>
        <v>1.2780678935955967</v>
      </c>
    </row>
    <row r="5422" spans="1:24" ht="13">
      <c r="A5422" s="8" t="s">
        <v>5589</v>
      </c>
      <c r="B5422" s="3" t="s">
        <v>7663</v>
      </c>
      <c r="C5422" s="74" t="s">
        <v>6395</v>
      </c>
      <c r="D5422" s="74" t="s">
        <v>6802</v>
      </c>
      <c r="E5422" s="74" t="s">
        <v>6589</v>
      </c>
      <c r="F5422" s="41">
        <v>0.98228368929696208</v>
      </c>
      <c r="G5422" s="110">
        <v>9099.6666666666679</v>
      </c>
      <c r="H5422" s="4">
        <v>4609.6824593478077</v>
      </c>
      <c r="I5422" s="46">
        <v>11298.650453076138</v>
      </c>
      <c r="J5422" s="110">
        <v>11098.480051124421</v>
      </c>
      <c r="K5422" s="46">
        <v>11132.906247891982</v>
      </c>
      <c r="L5422" s="110">
        <f>$L$1*gp_need_index[[#This Row],[Normalised weighted population (base year)]]</f>
        <v>4590.0360714205499</v>
      </c>
      <c r="M5422" s="4">
        <f>$M$1*gp_need_index[[#This Row],[Normalised travel time adjusted wp (base year)]]</f>
        <v>6610.2031631483569</v>
      </c>
      <c r="N5422" s="115">
        <v>11200.239234568908</v>
      </c>
      <c r="O5422" s="43">
        <f>gp_need_index[[#This Row],[Combined weighted population (base year)]]/gp_need_index[[#This Row],[Registered population (base year)]]</f>
        <v>1.2308406060187815</v>
      </c>
      <c r="P5422" s="77">
        <v>9187.7189696721143</v>
      </c>
      <c r="Q5422" s="4">
        <v>4697.4670002677813</v>
      </c>
      <c r="R5422" s="46">
        <v>11398.465642704792</v>
      </c>
      <c r="S5422" s="110">
        <v>11196.526883840732</v>
      </c>
      <c r="T5422" s="46">
        <v>11231.111137705762</v>
      </c>
      <c r="U5422" s="110">
        <f>$L$1*gp_need_index[[#This Row],[Normalised weighted population 2025/26]]</f>
        <v>4630.5856328725085</v>
      </c>
      <c r="V5422" s="4">
        <f>$M$1*gp_need_index[[#This Row],[Normalised travel time adjusted wp 2025/26]]</f>
        <v>6668.5126700128922</v>
      </c>
      <c r="W5422" s="115">
        <v>11299.098302885401</v>
      </c>
      <c r="X5422" s="43">
        <f>gp_need_index[[#This Row],[Combined weighted population 2025/26]]/gp_need_index[[#This Row],[Registered population 2025/26]]</f>
        <v>1.2298045184210327</v>
      </c>
    </row>
    <row r="5423" spans="1:24" ht="13">
      <c r="A5423" s="8" t="s">
        <v>5603</v>
      </c>
      <c r="B5423" s="3" t="s">
        <v>7662</v>
      </c>
      <c r="C5423" s="74" t="s">
        <v>6395</v>
      </c>
      <c r="D5423" s="74" t="s">
        <v>6802</v>
      </c>
      <c r="E5423" s="74" t="s">
        <v>6589</v>
      </c>
      <c r="F5423" s="41">
        <v>0.98228368929696208</v>
      </c>
      <c r="G5423" s="110">
        <v>2496.25</v>
      </c>
      <c r="H5423" s="4">
        <v>1242.8646867005066</v>
      </c>
      <c r="I5423" s="46">
        <v>3046.3472873330661</v>
      </c>
      <c r="J5423" s="110">
        <v>2992.3772522813169</v>
      </c>
      <c r="K5423" s="46">
        <v>3001.6592591521021</v>
      </c>
      <c r="L5423" s="110">
        <f>$L$1*gp_need_index[[#This Row],[Normalised weighted population (base year)]]</f>
        <v>1237.5676186288238</v>
      </c>
      <c r="M5423" s="4">
        <f>$M$1*gp_need_index[[#This Row],[Normalised travel time adjusted wp (base year)]]</f>
        <v>1782.2459910948935</v>
      </c>
      <c r="N5423" s="115">
        <v>3019.8136097237175</v>
      </c>
      <c r="O5423" s="43">
        <f>gp_need_index[[#This Row],[Combined weighted population (base year)]]/gp_need_index[[#This Row],[Registered population (base year)]]</f>
        <v>1.2097400539704426</v>
      </c>
      <c r="P5423" s="77">
        <v>2517.8546566649316</v>
      </c>
      <c r="Q5423" s="4">
        <v>1265.3225017455634</v>
      </c>
      <c r="R5423" s="46">
        <v>3070.3217419655966</v>
      </c>
      <c r="S5423" s="110">
        <v>3015.9269680266416</v>
      </c>
      <c r="T5423" s="46">
        <v>3025.2426768158698</v>
      </c>
      <c r="U5423" s="110">
        <f>$L$1*gp_need_index[[#This Row],[Normalised weighted population 2025/26]]</f>
        <v>1247.3071545152525</v>
      </c>
      <c r="V5423" s="4">
        <f>$M$1*gp_need_index[[#This Row],[Normalised travel time adjusted wp 2025/26]]</f>
        <v>1796.2487302330592</v>
      </c>
      <c r="W5423" s="115">
        <v>3043.5558847483117</v>
      </c>
      <c r="X5423" s="43">
        <f>gp_need_index[[#This Row],[Combined weighted population 2025/26]]/gp_need_index[[#This Row],[Registered population 2025/26]]</f>
        <v>1.2087893463952788</v>
      </c>
    </row>
    <row r="5424" spans="1:24" ht="13">
      <c r="A5424" s="8" t="s">
        <v>5606</v>
      </c>
      <c r="B5424" s="3" t="s">
        <v>7661</v>
      </c>
      <c r="C5424" s="74" t="s">
        <v>6395</v>
      </c>
      <c r="D5424" s="74" t="s">
        <v>6802</v>
      </c>
      <c r="E5424" s="74" t="s">
        <v>6589</v>
      </c>
      <c r="F5424" s="41">
        <v>0.98228368929696208</v>
      </c>
      <c r="G5424" s="110">
        <v>10181.083333333334</v>
      </c>
      <c r="H5424" s="4">
        <v>6002.8322901157399</v>
      </c>
      <c r="I5424" s="46">
        <v>14713.357020269072</v>
      </c>
      <c r="J5424" s="110">
        <v>14452.690615813261</v>
      </c>
      <c r="K5424" s="46">
        <v>14497.521184383795</v>
      </c>
      <c r="L5424" s="110">
        <f>$L$1*gp_need_index[[#This Row],[Normalised weighted population (base year)]]</f>
        <v>5977.2483213990372</v>
      </c>
      <c r="M5424" s="4">
        <f>$M$1*gp_need_index[[#This Row],[Normalised travel time adjusted wp (base year)]]</f>
        <v>8607.9553943041428</v>
      </c>
      <c r="N5424" s="115">
        <v>14585.203715703181</v>
      </c>
      <c r="O5424" s="43">
        <f>gp_need_index[[#This Row],[Combined weighted population (base year)]]/gp_need_index[[#This Row],[Registered population (base year)]]</f>
        <v>1.4325787578960831</v>
      </c>
      <c r="P5424" s="77">
        <v>10284.27431020575</v>
      </c>
      <c r="Q5424" s="4">
        <v>6126.5882941665632</v>
      </c>
      <c r="R5424" s="46">
        <v>14866.247314579119</v>
      </c>
      <c r="S5424" s="110">
        <v>14602.872258165833</v>
      </c>
      <c r="T5424" s="46">
        <v>14647.978159895403</v>
      </c>
      <c r="U5424" s="110">
        <f>$L$1*gp_need_index[[#This Row],[Normalised weighted population 2025/26]]</f>
        <v>6039.3594530574346</v>
      </c>
      <c r="V5424" s="4">
        <f>$M$1*gp_need_index[[#This Row],[Normalised travel time adjusted wp 2025/26]]</f>
        <v>8697.2897651592721</v>
      </c>
      <c r="W5424" s="115">
        <v>14736.649218216706</v>
      </c>
      <c r="X5424" s="43">
        <f>gp_need_index[[#This Row],[Combined weighted population 2025/26]]/gp_need_index[[#This Row],[Registered population 2025/26]]</f>
        <v>1.4329303919473031</v>
      </c>
    </row>
    <row r="5425" spans="1:24" ht="13">
      <c r="A5425" s="8" t="s">
        <v>5614</v>
      </c>
      <c r="B5425" s="3" t="s">
        <v>7660</v>
      </c>
      <c r="C5425" s="74" t="s">
        <v>6395</v>
      </c>
      <c r="D5425" s="74" t="s">
        <v>6802</v>
      </c>
      <c r="E5425" s="74" t="s">
        <v>6589</v>
      </c>
      <c r="F5425" s="41">
        <v>0.98228368929696208</v>
      </c>
      <c r="G5425" s="110">
        <v>7774.3333333333339</v>
      </c>
      <c r="H5425" s="4">
        <v>4147.6150270785138</v>
      </c>
      <c r="I5425" s="46">
        <v>10166.091226057313</v>
      </c>
      <c r="J5425" s="110">
        <v>9985.9855952610542</v>
      </c>
      <c r="K5425" s="46">
        <v>10016.96096336884</v>
      </c>
      <c r="L5425" s="110">
        <f>$L$1*gp_need_index[[#This Row],[Normalised weighted population (base year)]]</f>
        <v>4129.93796265737</v>
      </c>
      <c r="M5425" s="4">
        <f>$M$1*gp_need_index[[#This Row],[Normalised travel time adjusted wp (base year)]]</f>
        <v>5947.6066330597168</v>
      </c>
      <c r="N5425" s="115">
        <v>10077.544595717087</v>
      </c>
      <c r="O5425" s="43">
        <f>gp_need_index[[#This Row],[Combined weighted population (base year)]]/gp_need_index[[#This Row],[Registered population (base year)]]</f>
        <v>1.2962583624384194</v>
      </c>
      <c r="P5425" s="77">
        <v>7845.9685199708711</v>
      </c>
      <c r="Q5425" s="4">
        <v>4223.5006789680046</v>
      </c>
      <c r="R5425" s="46">
        <v>10248.380111752322</v>
      </c>
      <c r="S5425" s="110">
        <v>10066.816625489682</v>
      </c>
      <c r="T5425" s="46">
        <v>10097.911387767359</v>
      </c>
      <c r="U5425" s="110">
        <f>$L$1*gp_need_index[[#This Row],[Normalised weighted population 2025/26]]</f>
        <v>4163.367526230978</v>
      </c>
      <c r="V5425" s="4">
        <f>$M$1*gp_need_index[[#This Row],[Normalised travel time adjusted wp 2025/26]]</f>
        <v>5995.6712389678651</v>
      </c>
      <c r="W5425" s="115">
        <v>10159.038765198842</v>
      </c>
      <c r="X5425" s="43">
        <f>gp_need_index[[#This Row],[Combined weighted population 2025/26]]/gp_need_index[[#This Row],[Registered population 2025/26]]</f>
        <v>1.2948100338843265</v>
      </c>
    </row>
    <row r="5426" spans="1:24" ht="13">
      <c r="A5426" s="8" t="s">
        <v>5577</v>
      </c>
      <c r="B5426" s="3" t="s">
        <v>7659</v>
      </c>
      <c r="C5426" s="74" t="s">
        <v>6395</v>
      </c>
      <c r="D5426" s="74" t="s">
        <v>6802</v>
      </c>
      <c r="E5426" s="74" t="s">
        <v>6589</v>
      </c>
      <c r="F5426" s="41">
        <v>0.98228368929696208</v>
      </c>
      <c r="G5426" s="110">
        <v>12102</v>
      </c>
      <c r="H5426" s="4">
        <v>6700.6771728138474</v>
      </c>
      <c r="I5426" s="46">
        <v>16423.823081566792</v>
      </c>
      <c r="J5426" s="110">
        <v>16132.853528922029</v>
      </c>
      <c r="K5426" s="46">
        <v>16182.895767809743</v>
      </c>
      <c r="L5426" s="110">
        <f>$L$1*gp_need_index[[#This Row],[Normalised weighted population (base year)]]</f>
        <v>6672.1190011234157</v>
      </c>
      <c r="M5426" s="4">
        <f>$M$1*gp_need_index[[#This Row],[Normalised travel time adjusted wp (base year)]]</f>
        <v>9608.6526205617993</v>
      </c>
      <c r="N5426" s="115">
        <v>16280.771621685215</v>
      </c>
      <c r="O5426" s="43">
        <f>gp_need_index[[#This Row],[Combined weighted population (base year)]]/gp_need_index[[#This Row],[Registered population (base year)]]</f>
        <v>1.345295952874336</v>
      </c>
      <c r="P5426" s="77">
        <v>12216.009792384291</v>
      </c>
      <c r="Q5426" s="4">
        <v>6829.4493023565665</v>
      </c>
      <c r="R5426" s="46">
        <v>16571.748822731046</v>
      </c>
      <c r="S5426" s="110">
        <v>16278.158571694839</v>
      </c>
      <c r="T5426" s="46">
        <v>16328.439160875687</v>
      </c>
      <c r="U5426" s="110">
        <f>$L$1*gp_need_index[[#This Row],[Normalised weighted population 2025/26]]</f>
        <v>6732.2133009387253</v>
      </c>
      <c r="V5426" s="4">
        <f>$M$1*gp_need_index[[#This Row],[Normalised travel time adjusted wp 2025/26]]</f>
        <v>9695.0695341509181</v>
      </c>
      <c r="W5426" s="115">
        <v>16427.282835089645</v>
      </c>
      <c r="X5426" s="43">
        <f>gp_need_index[[#This Row],[Combined weighted population 2025/26]]/gp_need_index[[#This Row],[Registered population 2025/26]]</f>
        <v>1.3447339282038515</v>
      </c>
    </row>
    <row r="5427" spans="1:24" ht="13">
      <c r="A5427" s="8" t="s">
        <v>5579</v>
      </c>
      <c r="B5427" s="3" t="s">
        <v>7658</v>
      </c>
      <c r="C5427" s="74" t="s">
        <v>6395</v>
      </c>
      <c r="D5427" s="74" t="s">
        <v>6802</v>
      </c>
      <c r="E5427" s="74" t="s">
        <v>6589</v>
      </c>
      <c r="F5427" s="41">
        <v>0.98228368929696208</v>
      </c>
      <c r="G5427" s="110">
        <v>11613.333333333332</v>
      </c>
      <c r="H5427" s="4">
        <v>6832.614009160091</v>
      </c>
      <c r="I5427" s="46">
        <v>16747.209390473596</v>
      </c>
      <c r="J5427" s="110">
        <v>16450.510625503131</v>
      </c>
      <c r="K5427" s="46">
        <v>16501.538199829676</v>
      </c>
      <c r="L5427" s="110">
        <f>$L$1*gp_need_index[[#This Row],[Normalised weighted population (base year)]]</f>
        <v>6803.4935249260925</v>
      </c>
      <c r="M5427" s="4">
        <f>$M$1*gp_need_index[[#This Row],[Normalised travel time adjusted wp (base year)]]</f>
        <v>9797.8477116863887</v>
      </c>
      <c r="N5427" s="115">
        <v>16601.341236612483</v>
      </c>
      <c r="O5427" s="43">
        <f>gp_need_index[[#This Row],[Combined weighted population (base year)]]/gp_need_index[[#This Row],[Registered population (base year)]]</f>
        <v>1.4295069951158856</v>
      </c>
      <c r="P5427" s="77">
        <v>11733.570904050186</v>
      </c>
      <c r="Q5427" s="4">
        <v>6973.1368386680515</v>
      </c>
      <c r="R5427" s="46">
        <v>16920.408525042523</v>
      </c>
      <c r="S5427" s="110">
        <v>16620.64131039054</v>
      </c>
      <c r="T5427" s="46">
        <v>16671.979773151499</v>
      </c>
      <c r="U5427" s="110">
        <f>$L$1*gp_need_index[[#This Row],[Normalised weighted population 2025/26]]</f>
        <v>6873.8550498278346</v>
      </c>
      <c r="V5427" s="4">
        <f>$M$1*gp_need_index[[#This Row],[Normalised travel time adjusted wp 2025/26]]</f>
        <v>9899.0480094358863</v>
      </c>
      <c r="W5427" s="115">
        <v>16772.903059263721</v>
      </c>
      <c r="X5427" s="43">
        <f>gp_need_index[[#This Row],[Combined weighted population 2025/26]]/gp_need_index[[#This Row],[Registered population 2025/26]]</f>
        <v>1.4294798400608004</v>
      </c>
    </row>
    <row r="5428" spans="1:24" ht="13">
      <c r="A5428" s="8" t="s">
        <v>5590</v>
      </c>
      <c r="B5428" s="3" t="s">
        <v>7657</v>
      </c>
      <c r="C5428" s="74" t="s">
        <v>6395</v>
      </c>
      <c r="D5428" s="74" t="s">
        <v>6802</v>
      </c>
      <c r="E5428" s="74" t="s">
        <v>6589</v>
      </c>
      <c r="F5428" s="41">
        <v>0.98228368929696208</v>
      </c>
      <c r="G5428" s="110">
        <v>6146.0833333333339</v>
      </c>
      <c r="H5428" s="4">
        <v>3301.0941067541039</v>
      </c>
      <c r="I5428" s="46">
        <v>8091.2099160516245</v>
      </c>
      <c r="J5428" s="110">
        <v>7947.8635272153524</v>
      </c>
      <c r="K5428" s="46">
        <v>7972.5168772605157</v>
      </c>
      <c r="L5428" s="110">
        <f>$L$1*gp_need_index[[#This Row],[Normalised weighted population (base year)]]</f>
        <v>3287.0249000402746</v>
      </c>
      <c r="M5428" s="4">
        <f>$M$1*gp_need_index[[#This Row],[Normalised travel time adjusted wp (base year)]]</f>
        <v>4733.7105969341892</v>
      </c>
      <c r="N5428" s="115">
        <v>8020.7354969744638</v>
      </c>
      <c r="O5428" s="43">
        <f>gp_need_index[[#This Row],[Combined weighted population (base year)]]/gp_need_index[[#This Row],[Registered population (base year)]]</f>
        <v>1.305015741240269</v>
      </c>
      <c r="P5428" s="77">
        <v>6203.9583754209507</v>
      </c>
      <c r="Q5428" s="4">
        <v>3364.2907734208138</v>
      </c>
      <c r="R5428" s="46">
        <v>8163.4959416893935</v>
      </c>
      <c r="S5428" s="110">
        <v>8018.8689111634349</v>
      </c>
      <c r="T5428" s="46">
        <v>8043.6378954217871</v>
      </c>
      <c r="U5428" s="110">
        <f>$L$1*gp_need_index[[#This Row],[Normalised weighted population 2025/26]]</f>
        <v>3316.3908377259263</v>
      </c>
      <c r="V5428" s="4">
        <f>$M$1*gp_need_index[[#This Row],[Normalised travel time adjusted wp 2025/26]]</f>
        <v>4775.9389575031091</v>
      </c>
      <c r="W5428" s="115">
        <v>8092.3297952290359</v>
      </c>
      <c r="X5428" s="43">
        <f>gp_need_index[[#This Row],[Combined weighted population 2025/26]]/gp_need_index[[#This Row],[Registered population 2025/26]]</f>
        <v>1.3043817036699501</v>
      </c>
    </row>
    <row r="5429" spans="1:24" ht="13">
      <c r="A5429" s="8" t="s">
        <v>5585</v>
      </c>
      <c r="B5429" s="3" t="s">
        <v>7656</v>
      </c>
      <c r="C5429" s="74" t="s">
        <v>6395</v>
      </c>
      <c r="D5429" s="74" t="s">
        <v>6802</v>
      </c>
      <c r="E5429" s="74" t="s">
        <v>6589</v>
      </c>
      <c r="F5429" s="41">
        <v>0.98228368929696208</v>
      </c>
      <c r="G5429" s="110">
        <v>9894.9166666666679</v>
      </c>
      <c r="H5429" s="4">
        <v>6591.0304534075012</v>
      </c>
      <c r="I5429" s="46">
        <v>16155.071390571986</v>
      </c>
      <c r="J5429" s="110">
        <v>15868.863126386854</v>
      </c>
      <c r="K5429" s="46">
        <v>15918.086497690849</v>
      </c>
      <c r="L5429" s="110">
        <f>$L$1*gp_need_index[[#This Row],[Normalised weighted population (base year)]]</f>
        <v>6562.9395941628636</v>
      </c>
      <c r="M5429" s="4">
        <f>$M$1*gp_need_index[[#This Row],[Normalised travel time adjusted wp (base year)]]</f>
        <v>9451.4211631153339</v>
      </c>
      <c r="N5429" s="115">
        <v>16014.360757278198</v>
      </c>
      <c r="O5429" s="43">
        <f>gp_need_index[[#This Row],[Combined weighted population (base year)]]/gp_need_index[[#This Row],[Registered population (base year)]]</f>
        <v>1.6184432165281699</v>
      </c>
      <c r="P5429" s="77">
        <v>9994.3941738945941</v>
      </c>
      <c r="Q5429" s="4">
        <v>6723.0777504038524</v>
      </c>
      <c r="R5429" s="46">
        <v>16313.63684871929</v>
      </c>
      <c r="S5429" s="110">
        <v>16024.619389610851</v>
      </c>
      <c r="T5429" s="46">
        <v>16074.116837418584</v>
      </c>
      <c r="U5429" s="110">
        <f>$L$1*gp_need_index[[#This Row],[Normalised weighted population 2025/26]]</f>
        <v>6627.3562406995561</v>
      </c>
      <c r="V5429" s="4">
        <f>$M$1*gp_need_index[[#This Row],[Normalised travel time adjusted wp 2025/26]]</f>
        <v>9544.0647390378981</v>
      </c>
      <c r="W5429" s="115">
        <v>16171.420979737453</v>
      </c>
      <c r="X5429" s="43">
        <f>gp_need_index[[#This Row],[Combined weighted population 2025/26]]/gp_need_index[[#This Row],[Registered population 2025/26]]</f>
        <v>1.6180491481892203</v>
      </c>
    </row>
    <row r="5430" spans="1:24" ht="13">
      <c r="A5430" s="8" t="s">
        <v>5596</v>
      </c>
      <c r="B5430" s="3" t="s">
        <v>7655</v>
      </c>
      <c r="C5430" s="74" t="s">
        <v>6395</v>
      </c>
      <c r="D5430" s="74" t="s">
        <v>6802</v>
      </c>
      <c r="E5430" s="74" t="s">
        <v>6589</v>
      </c>
      <c r="F5430" s="41">
        <v>0.98228368929696208</v>
      </c>
      <c r="G5430" s="110">
        <v>5551.8333333333339</v>
      </c>
      <c r="H5430" s="4">
        <v>2631.9040023000548</v>
      </c>
      <c r="I5430" s="46">
        <v>6450.9786976189444</v>
      </c>
      <c r="J5430" s="110">
        <v>6336.6911546732481</v>
      </c>
      <c r="K5430" s="46">
        <v>6356.346835049404</v>
      </c>
      <c r="L5430" s="110">
        <f>$L$1*gp_need_index[[#This Row],[Normalised weighted population (base year)]]</f>
        <v>2620.686872384385</v>
      </c>
      <c r="M5430" s="4">
        <f>$M$1*gp_need_index[[#This Row],[Normalised travel time adjusted wp (base year)]]</f>
        <v>3774.1038161591896</v>
      </c>
      <c r="N5430" s="115">
        <v>6394.790688543575</v>
      </c>
      <c r="O5430" s="43">
        <f>gp_need_index[[#This Row],[Combined weighted population (base year)]]/gp_need_index[[#This Row],[Registered population (base year)]]</f>
        <v>1.1518340527531881</v>
      </c>
      <c r="P5430" s="77">
        <v>5606.5371101667151</v>
      </c>
      <c r="Q5430" s="4">
        <v>2685.3368725960927</v>
      </c>
      <c r="R5430" s="46">
        <v>6516.0053449295201</v>
      </c>
      <c r="S5430" s="110">
        <v>6400.5657696960934</v>
      </c>
      <c r="T5430" s="46">
        <v>6420.3360782708414</v>
      </c>
      <c r="U5430" s="110">
        <f>$L$1*gp_need_index[[#This Row],[Normalised weighted population 2025/26]]</f>
        <v>2647.1037137583758</v>
      </c>
      <c r="V5430" s="4">
        <f>$M$1*gp_need_index[[#This Row],[Normalised travel time adjusted wp 2025/26]]</f>
        <v>3812.0976596831938</v>
      </c>
      <c r="W5430" s="115">
        <v>6459.2013734415696</v>
      </c>
      <c r="X5430" s="43">
        <f>gp_need_index[[#This Row],[Combined weighted population 2025/26]]/gp_need_index[[#This Row],[Registered population 2025/26]]</f>
        <v>1.1520839417487598</v>
      </c>
    </row>
    <row r="5431" spans="1:24" ht="13">
      <c r="A5431" s="8" t="s">
        <v>5610</v>
      </c>
      <c r="B5431" s="3" t="s">
        <v>7654</v>
      </c>
      <c r="C5431" s="74" t="s">
        <v>6395</v>
      </c>
      <c r="D5431" s="74" t="s">
        <v>6802</v>
      </c>
      <c r="E5431" s="74" t="s">
        <v>6589</v>
      </c>
      <c r="F5431" s="41">
        <v>0.98228368929696208</v>
      </c>
      <c r="G5431" s="110">
        <v>6480.7500000000009</v>
      </c>
      <c r="H5431" s="4">
        <v>3352.5868450091666</v>
      </c>
      <c r="I5431" s="46">
        <v>8217.4221780775879</v>
      </c>
      <c r="J5431" s="110">
        <v>8071.839773592731</v>
      </c>
      <c r="K5431" s="46">
        <v>8096.877683562554</v>
      </c>
      <c r="L5431" s="110">
        <f>$L$1*gp_need_index[[#This Row],[Normalised weighted population (base year)]]</f>
        <v>3338.2981771241789</v>
      </c>
      <c r="M5431" s="4">
        <f>$M$1*gp_need_index[[#This Row],[Normalised travel time adjusted wp (base year)]]</f>
        <v>4807.5502733749272</v>
      </c>
      <c r="N5431" s="115">
        <v>8145.8484504991065</v>
      </c>
      <c r="O5431" s="43">
        <f>gp_need_index[[#This Row],[Combined weighted population (base year)]]/gp_need_index[[#This Row],[Registered population (base year)]]</f>
        <v>1.2569299001657379</v>
      </c>
      <c r="P5431" s="77">
        <v>6541.9855601447571</v>
      </c>
      <c r="Q5431" s="4">
        <v>3417.020354979245</v>
      </c>
      <c r="R5431" s="46">
        <v>8291.444966922294</v>
      </c>
      <c r="S5431" s="110">
        <v>8144.551151711159</v>
      </c>
      <c r="T5431" s="46">
        <v>8169.7083480069159</v>
      </c>
      <c r="U5431" s="110">
        <f>$L$1*gp_need_index[[#This Row],[Normalised weighted population 2025/26]]</f>
        <v>3368.3696686103012</v>
      </c>
      <c r="V5431" s="4">
        <f>$M$1*gp_need_index[[#This Row],[Normalised travel time adjusted wp 2025/26]]</f>
        <v>4850.7937425791588</v>
      </c>
      <c r="W5431" s="115">
        <v>8219.16341118946</v>
      </c>
      <c r="X5431" s="43">
        <f>gp_need_index[[#This Row],[Combined weighted population 2025/26]]/gp_need_index[[#This Row],[Registered population 2025/26]]</f>
        <v>1.2563713777148098</v>
      </c>
    </row>
    <row r="5432" spans="1:24" ht="13">
      <c r="A5432" s="8" t="s">
        <v>5580</v>
      </c>
      <c r="B5432" s="3" t="s">
        <v>7653</v>
      </c>
      <c r="C5432" s="74" t="s">
        <v>6395</v>
      </c>
      <c r="D5432" s="74" t="s">
        <v>6802</v>
      </c>
      <c r="E5432" s="74" t="s">
        <v>6589</v>
      </c>
      <c r="F5432" s="41">
        <v>0.98228368929696208</v>
      </c>
      <c r="G5432" s="110">
        <v>11457.5</v>
      </c>
      <c r="H5432" s="4">
        <v>7209.0550826197941</v>
      </c>
      <c r="I5432" s="46">
        <v>17669.892491253537</v>
      </c>
      <c r="J5432" s="110">
        <v>17356.847185789211</v>
      </c>
      <c r="K5432" s="46">
        <v>17410.68611091499</v>
      </c>
      <c r="L5432" s="110">
        <f>$L$1*gp_need_index[[#This Row],[Normalised weighted population (base year)]]</f>
        <v>7178.330212958781</v>
      </c>
      <c r="M5432" s="4">
        <f>$M$1*gp_need_index[[#This Row],[Normalised travel time adjusted wp (base year)]]</f>
        <v>10337.657556825774</v>
      </c>
      <c r="N5432" s="115">
        <v>17515.987769784555</v>
      </c>
      <c r="O5432" s="43">
        <f>gp_need_index[[#This Row],[Combined weighted population (base year)]]/gp_need_index[[#This Row],[Registered population (base year)]]</f>
        <v>1.5287792074871966</v>
      </c>
      <c r="P5432" s="77">
        <v>11580.77865970369</v>
      </c>
      <c r="Q5432" s="4">
        <v>7358.5311733820126</v>
      </c>
      <c r="R5432" s="46">
        <v>17855.572962148679</v>
      </c>
      <c r="S5432" s="110">
        <v>17539.238083770491</v>
      </c>
      <c r="T5432" s="46">
        <v>17593.413942836552</v>
      </c>
      <c r="U5432" s="110">
        <f>$L$1*gp_need_index[[#This Row],[Normalised weighted population 2025/26]]</f>
        <v>7253.7622358102371</v>
      </c>
      <c r="V5432" s="4">
        <f>$M$1*gp_need_index[[#This Row],[Normalised travel time adjusted wp 2025/26]]</f>
        <v>10446.152864849397</v>
      </c>
      <c r="W5432" s="115">
        <v>17699.915100659633</v>
      </c>
      <c r="X5432" s="43">
        <f>gp_need_index[[#This Row],[Combined weighted population 2025/26]]/gp_need_index[[#This Row],[Registered population 2025/26]]</f>
        <v>1.5283873063085129</v>
      </c>
    </row>
    <row r="5433" spans="1:24" ht="13">
      <c r="A5433" s="8" t="s">
        <v>5583</v>
      </c>
      <c r="B5433" s="3" t="s">
        <v>7652</v>
      </c>
      <c r="C5433" s="74" t="s">
        <v>6395</v>
      </c>
      <c r="D5433" s="74" t="s">
        <v>6802</v>
      </c>
      <c r="E5433" s="74" t="s">
        <v>6589</v>
      </c>
      <c r="F5433" s="41">
        <v>0.98228368929696208</v>
      </c>
      <c r="G5433" s="110">
        <v>10971.000000000002</v>
      </c>
      <c r="H5433" s="4">
        <v>6501.2368917394488</v>
      </c>
      <c r="I5433" s="46">
        <v>15934.981161977888</v>
      </c>
      <c r="J5433" s="110">
        <v>15652.672084665232</v>
      </c>
      <c r="K5433" s="46">
        <v>15701.224856454031</v>
      </c>
      <c r="L5433" s="110">
        <f>$L$1*gp_need_index[[#This Row],[Normalised weighted population (base year)]]</f>
        <v>6473.5287311213342</v>
      </c>
      <c r="M5433" s="4">
        <f>$M$1*gp_need_index[[#This Row],[Normalised travel time adjusted wp (base year)]]</f>
        <v>9322.6587829290638</v>
      </c>
      <c r="N5433" s="115">
        <v>15796.187514050398</v>
      </c>
      <c r="O5433" s="43">
        <f>gp_need_index[[#This Row],[Combined weighted population (base year)]]/gp_need_index[[#This Row],[Registered population (base year)]]</f>
        <v>1.4398129171497944</v>
      </c>
      <c r="P5433" s="77">
        <v>11075.51103879004</v>
      </c>
      <c r="Q5433" s="4">
        <v>6626.4951839427795</v>
      </c>
      <c r="R5433" s="46">
        <v>16079.277977134234</v>
      </c>
      <c r="S5433" s="110">
        <v>15794.412492610809</v>
      </c>
      <c r="T5433" s="46">
        <v>15843.198868686217</v>
      </c>
      <c r="U5433" s="110">
        <f>$L$1*gp_need_index[[#This Row],[Normalised weighted population 2025/26]]</f>
        <v>6532.1487928100651</v>
      </c>
      <c r="V5433" s="4">
        <f>$M$1*gp_need_index[[#This Row],[Normalised travel time adjusted wp 2025/26]]</f>
        <v>9406.9563637983683</v>
      </c>
      <c r="W5433" s="115">
        <v>15939.105156608433</v>
      </c>
      <c r="X5433" s="43">
        <f>gp_need_index[[#This Row],[Combined weighted population 2025/26]]/gp_need_index[[#This Row],[Registered population 2025/26]]</f>
        <v>1.4391304474154289</v>
      </c>
    </row>
    <row r="5434" spans="1:24" ht="13">
      <c r="A5434" s="8" t="s">
        <v>5572</v>
      </c>
      <c r="B5434" s="3" t="s">
        <v>7651</v>
      </c>
      <c r="C5434" s="74" t="s">
        <v>6395</v>
      </c>
      <c r="D5434" s="74" t="s">
        <v>6802</v>
      </c>
      <c r="E5434" s="74" t="s">
        <v>6589</v>
      </c>
      <c r="F5434" s="41">
        <v>0.98228368929696208</v>
      </c>
      <c r="G5434" s="110">
        <v>3558.166666666667</v>
      </c>
      <c r="H5434" s="4">
        <v>1678.5163768162752</v>
      </c>
      <c r="I5434" s="46">
        <v>4114.1597037671327</v>
      </c>
      <c r="J5434" s="110">
        <v>4041.2719721732756</v>
      </c>
      <c r="K5434" s="46">
        <v>4053.8075287057363</v>
      </c>
      <c r="L5434" s="110">
        <f>$L$1*gp_need_index[[#This Row],[Normalised weighted population (base year)]]</f>
        <v>1671.3625686804642</v>
      </c>
      <c r="M5434" s="4">
        <f>$M$1*gp_need_index[[#This Row],[Normalised travel time adjusted wp (base year)]]</f>
        <v>2406.9628138761341</v>
      </c>
      <c r="N5434" s="115">
        <v>4078.325382556598</v>
      </c>
      <c r="O5434" s="43">
        <f>gp_need_index[[#This Row],[Combined weighted population (base year)]]/gp_need_index[[#This Row],[Registered population (base year)]]</f>
        <v>1.1461872825584143</v>
      </c>
      <c r="P5434" s="77">
        <v>3591.0915272862289</v>
      </c>
      <c r="Q5434" s="4">
        <v>1711.0386720714873</v>
      </c>
      <c r="R5434" s="46">
        <v>4151.8579089186342</v>
      </c>
      <c r="S5434" s="110">
        <v>4078.3023042093664</v>
      </c>
      <c r="T5434" s="46">
        <v>4090.899517942732</v>
      </c>
      <c r="U5434" s="110">
        <f>$L$1*gp_need_index[[#This Row],[Normalised weighted population 2025/26]]</f>
        <v>1686.6773288097231</v>
      </c>
      <c r="V5434" s="4">
        <f>$M$1*gp_need_index[[#This Row],[Normalised travel time adjusted wp 2025/26]]</f>
        <v>2428.9863160167615</v>
      </c>
      <c r="W5434" s="115">
        <v>4115.6636448264844</v>
      </c>
      <c r="X5434" s="43">
        <f>gp_need_index[[#This Row],[Combined weighted population 2025/26]]/gp_need_index[[#This Row],[Registered population 2025/26]]</f>
        <v>1.1460759531062892</v>
      </c>
    </row>
    <row r="5435" spans="1:24" ht="13">
      <c r="A5435" s="8" t="s">
        <v>5587</v>
      </c>
      <c r="B5435" s="3" t="s">
        <v>7650</v>
      </c>
      <c r="C5435" s="74" t="s">
        <v>6395</v>
      </c>
      <c r="D5435" s="74" t="s">
        <v>6802</v>
      </c>
      <c r="E5435" s="74" t="s">
        <v>6589</v>
      </c>
      <c r="F5435" s="41">
        <v>0.98228368929696208</v>
      </c>
      <c r="G5435" s="110">
        <v>5906.416666666667</v>
      </c>
      <c r="H5435" s="4">
        <v>3324.7042068850283</v>
      </c>
      <c r="I5435" s="46">
        <v>8149.0799040375614</v>
      </c>
      <c r="J5435" s="110">
        <v>8004.7082725137498</v>
      </c>
      <c r="K5435" s="46">
        <v>8029.5379483600882</v>
      </c>
      <c r="L5435" s="110">
        <f>$L$1*gp_need_index[[#This Row],[Normalised weighted population (base year)]]</f>
        <v>3310.5343743276048</v>
      </c>
      <c r="M5435" s="4">
        <f>$M$1*gp_need_index[[#This Row],[Normalised travel time adjusted wp (base year)]]</f>
        <v>4767.5670631754165</v>
      </c>
      <c r="N5435" s="115">
        <v>8078.1014375030209</v>
      </c>
      <c r="O5435" s="43">
        <f>gp_need_index[[#This Row],[Combined weighted population (base year)]]/gp_need_index[[#This Row],[Registered population (base year)]]</f>
        <v>1.3676822840983147</v>
      </c>
      <c r="P5435" s="77">
        <v>5960.7166633926163</v>
      </c>
      <c r="Q5435" s="4">
        <v>3384.9880194062689</v>
      </c>
      <c r="R5435" s="46">
        <v>8213.718082100464</v>
      </c>
      <c r="S5435" s="110">
        <v>8068.2013005308117</v>
      </c>
      <c r="T5435" s="46">
        <v>8093.1226645311472</v>
      </c>
      <c r="U5435" s="110">
        <f>$L$1*gp_need_index[[#This Row],[Normalised weighted population 2025/26]]</f>
        <v>3336.7934014682178</v>
      </c>
      <c r="V5435" s="4">
        <f>$M$1*gp_need_index[[#This Row],[Normalised travel time adjusted wp 2025/26]]</f>
        <v>4805.3207173069604</v>
      </c>
      <c r="W5435" s="115">
        <v>8142.1141187751782</v>
      </c>
      <c r="X5435" s="43">
        <f>gp_need_index[[#This Row],[Combined weighted population 2025/26]]/gp_need_index[[#This Row],[Registered population 2025/26]]</f>
        <v>1.3659622791298709</v>
      </c>
    </row>
    <row r="5436" spans="1:24" ht="13">
      <c r="A5436" s="8" t="s">
        <v>5607</v>
      </c>
      <c r="B5436" s="3" t="s">
        <v>7649</v>
      </c>
      <c r="C5436" s="74" t="s">
        <v>6395</v>
      </c>
      <c r="D5436" s="74" t="s">
        <v>6802</v>
      </c>
      <c r="E5436" s="74" t="s">
        <v>6589</v>
      </c>
      <c r="F5436" s="41">
        <v>0.98228368929696208</v>
      </c>
      <c r="G5436" s="110">
        <v>6052.6666666666661</v>
      </c>
      <c r="H5436" s="4">
        <v>3233.5143616171054</v>
      </c>
      <c r="I5436" s="46">
        <v>7925.5672877915104</v>
      </c>
      <c r="J5436" s="110">
        <v>7785.1554752231623</v>
      </c>
      <c r="K5436" s="46">
        <v>7809.3041237787738</v>
      </c>
      <c r="L5436" s="110">
        <f>$L$1*gp_need_index[[#This Row],[Normalised weighted population (base year)]]</f>
        <v>3219.7331786230652</v>
      </c>
      <c r="M5436" s="4">
        <f>$M$1*gp_need_index[[#This Row],[Normalised travel time adjusted wp (base year)]]</f>
        <v>4636.8024369884924</v>
      </c>
      <c r="N5436" s="115">
        <v>7856.5356156115577</v>
      </c>
      <c r="O5436" s="43">
        <f>gp_need_index[[#This Row],[Combined weighted population (base year)]]/gp_need_index[[#This Row],[Registered population (base year)]]</f>
        <v>1.2980287942964355</v>
      </c>
      <c r="P5436" s="77">
        <v>6107.2792403820813</v>
      </c>
      <c r="Q5436" s="4">
        <v>3290.7186356205671</v>
      </c>
      <c r="R5436" s="46">
        <v>7984.9721787915059</v>
      </c>
      <c r="S5436" s="110">
        <v>7843.5079307169217</v>
      </c>
      <c r="T5436" s="46">
        <v>7867.7352533753256</v>
      </c>
      <c r="U5436" s="110">
        <f>$L$1*gp_need_index[[#This Row],[Normalised weighted population 2025/26]]</f>
        <v>3243.8662017342058</v>
      </c>
      <c r="V5436" s="4">
        <f>$M$1*gp_need_index[[#This Row],[Normalised travel time adjusted wp 2025/26]]</f>
        <v>4671.4961305385114</v>
      </c>
      <c r="W5436" s="115">
        <v>7915.3623322727171</v>
      </c>
      <c r="X5436" s="43">
        <f>gp_need_index[[#This Row],[Combined weighted population 2025/26]]/gp_need_index[[#This Row],[Registered population 2025/26]]</f>
        <v>1.2960537779139634</v>
      </c>
    </row>
    <row r="5437" spans="1:24" ht="13">
      <c r="A5437" s="8" t="s">
        <v>5582</v>
      </c>
      <c r="B5437" s="3" t="s">
        <v>7648</v>
      </c>
      <c r="C5437" s="74" t="s">
        <v>6395</v>
      </c>
      <c r="D5437" s="74" t="s">
        <v>6802</v>
      </c>
      <c r="E5437" s="74" t="s">
        <v>6589</v>
      </c>
      <c r="F5437" s="41">
        <v>0.98228368929696208</v>
      </c>
      <c r="G5437" s="110">
        <v>9037.75</v>
      </c>
      <c r="H5437" s="4">
        <v>6344.4002416743779</v>
      </c>
      <c r="I5437" s="46">
        <v>15550.563687901513</v>
      </c>
      <c r="J5437" s="110">
        <v>15275.065069999271</v>
      </c>
      <c r="K5437" s="46">
        <v>15322.446548662541</v>
      </c>
      <c r="L5437" s="110">
        <f>$L$1*gp_need_index[[#This Row],[Normalised weighted population (base year)]]</f>
        <v>6317.3605161807136</v>
      </c>
      <c r="M5437" s="4">
        <f>$M$1*gp_need_index[[#This Row],[Normalised travel time adjusted wp (base year)]]</f>
        <v>9097.7577990759582</v>
      </c>
      <c r="N5437" s="115">
        <v>15415.118315256672</v>
      </c>
      <c r="O5437" s="43">
        <f>gp_need_index[[#This Row],[Combined weighted population (base year)]]/gp_need_index[[#This Row],[Registered population (base year)]]</f>
        <v>1.705636725430187</v>
      </c>
      <c r="P5437" s="77">
        <v>9132.7955073484663</v>
      </c>
      <c r="Q5437" s="4">
        <v>6473.6538641094367</v>
      </c>
      <c r="R5437" s="46">
        <v>15708.406498354991</v>
      </c>
      <c r="S5437" s="110">
        <v>15430.111488180513</v>
      </c>
      <c r="T5437" s="46">
        <v>15477.772597595</v>
      </c>
      <c r="U5437" s="110">
        <f>$L$1*gp_need_index[[#This Row],[Normalised weighted population 2025/26]]</f>
        <v>6381.4835896933209</v>
      </c>
      <c r="V5437" s="4">
        <f>$M$1*gp_need_index[[#This Row],[Normalised travel time adjusted wp 2025/26]]</f>
        <v>9189.9831998033824</v>
      </c>
      <c r="W5437" s="115">
        <v>15571.466789496702</v>
      </c>
      <c r="X5437" s="43">
        <f>gp_need_index[[#This Row],[Combined weighted population 2025/26]]/gp_need_index[[#This Row],[Registered population 2025/26]]</f>
        <v>1.7050055239896182</v>
      </c>
    </row>
    <row r="5438" spans="1:24" ht="13">
      <c r="A5438" s="8" t="s">
        <v>5584</v>
      </c>
      <c r="B5438" s="3" t="s">
        <v>7647</v>
      </c>
      <c r="C5438" s="74" t="s">
        <v>6395</v>
      </c>
      <c r="D5438" s="74" t="s">
        <v>6802</v>
      </c>
      <c r="E5438" s="74" t="s">
        <v>6589</v>
      </c>
      <c r="F5438" s="41">
        <v>0.98228368929696208</v>
      </c>
      <c r="G5438" s="110">
        <v>14428.916666666664</v>
      </c>
      <c r="H5438" s="4">
        <v>8155.6423140726965</v>
      </c>
      <c r="I5438" s="46">
        <v>19990.043249109556</v>
      </c>
      <c r="J5438" s="110">
        <v>19635.893431941167</v>
      </c>
      <c r="K5438" s="46">
        <v>19696.80169396272</v>
      </c>
      <c r="L5438" s="110">
        <f>$L$1*gp_need_index[[#This Row],[Normalised weighted population (base year)]]</f>
        <v>8120.8831057950601</v>
      </c>
      <c r="M5438" s="4">
        <f>$M$1*gp_need_index[[#This Row],[Normalised travel time adjusted wp (base year)]]</f>
        <v>11695.046914276463</v>
      </c>
      <c r="N5438" s="115">
        <v>19815.930020071522</v>
      </c>
      <c r="O5438" s="43">
        <f>gp_need_index[[#This Row],[Combined weighted population (base year)]]/gp_need_index[[#This Row],[Registered population (base year)]]</f>
        <v>1.3733484278726071</v>
      </c>
      <c r="P5438" s="77">
        <v>14578.674024672891</v>
      </c>
      <c r="Q5438" s="4">
        <v>8327.9192344647054</v>
      </c>
      <c r="R5438" s="46">
        <v>20207.805880031745</v>
      </c>
      <c r="S5438" s="110">
        <v>19849.798112434426</v>
      </c>
      <c r="T5438" s="46">
        <v>19911.110916325499</v>
      </c>
      <c r="U5438" s="110">
        <f>$L$1*gp_need_index[[#This Row],[Normalised weighted population 2025/26]]</f>
        <v>8209.3483906617275</v>
      </c>
      <c r="V5438" s="4">
        <f>$M$1*gp_need_index[[#This Row],[Normalised travel time adjusted wp 2025/26]]</f>
        <v>11822.293786567563</v>
      </c>
      <c r="W5438" s="115">
        <v>20031.642177229289</v>
      </c>
      <c r="X5438" s="43">
        <f>gp_need_index[[#This Row],[Combined weighted population 2025/26]]/gp_need_index[[#This Row],[Registered population 2025/26]]</f>
        <v>1.3740373193973481</v>
      </c>
    </row>
    <row r="5439" spans="1:24" ht="13">
      <c r="A5439" s="8" t="s">
        <v>5601</v>
      </c>
      <c r="B5439" s="3" t="s">
        <v>7646</v>
      </c>
      <c r="C5439" s="74" t="s">
        <v>6395</v>
      </c>
      <c r="D5439" s="74" t="s">
        <v>6802</v>
      </c>
      <c r="E5439" s="74" t="s">
        <v>6589</v>
      </c>
      <c r="F5439" s="41">
        <v>0.98228368929696208</v>
      </c>
      <c r="G5439" s="110">
        <v>6347.75</v>
      </c>
      <c r="H5439" s="4">
        <v>3287.1489843047698</v>
      </c>
      <c r="I5439" s="46">
        <v>8057.0294566664325</v>
      </c>
      <c r="J5439" s="110">
        <v>7914.2886194686007</v>
      </c>
      <c r="K5439" s="46">
        <v>7938.8378240474285</v>
      </c>
      <c r="L5439" s="110">
        <f>$L$1*gp_need_index[[#This Row],[Normalised weighted population (base year)]]</f>
        <v>3273.1392114646942</v>
      </c>
      <c r="M5439" s="4">
        <f>$M$1*gp_need_index[[#This Row],[Normalised travel time adjusted wp (base year)]]</f>
        <v>4713.7135378443272</v>
      </c>
      <c r="N5439" s="115">
        <v>7986.8527493090214</v>
      </c>
      <c r="O5439" s="43">
        <f>gp_need_index[[#This Row],[Combined weighted population (base year)]]/gp_need_index[[#This Row],[Registered population (base year)]]</f>
        <v>1.2582179117496786</v>
      </c>
      <c r="P5439" s="77">
        <v>6401.6742057991723</v>
      </c>
      <c r="Q5439" s="4">
        <v>3346.5612467693149</v>
      </c>
      <c r="R5439" s="46">
        <v>8120.4750113907858</v>
      </c>
      <c r="S5439" s="110">
        <v>7976.6101530327314</v>
      </c>
      <c r="T5439" s="46">
        <v>8001.2486068476373</v>
      </c>
      <c r="U5439" s="110">
        <f>$L$1*gp_need_index[[#This Row],[Normalised weighted population 2025/26]]</f>
        <v>3298.913739667466</v>
      </c>
      <c r="V5439" s="4">
        <f>$M$1*gp_need_index[[#This Row],[Normalised travel time adjusted wp 2025/26]]</f>
        <v>4750.7701648107695</v>
      </c>
      <c r="W5439" s="115">
        <v>8049.6839044782355</v>
      </c>
      <c r="X5439" s="43">
        <f>gp_need_index[[#This Row],[Combined weighted population 2025/26]]/gp_need_index[[#This Row],[Registered population 2025/26]]</f>
        <v>1.2574341720149016</v>
      </c>
    </row>
    <row r="5440" spans="1:24" ht="13">
      <c r="A5440" s="8" t="s">
        <v>5612</v>
      </c>
      <c r="B5440" s="3" t="s">
        <v>7645</v>
      </c>
      <c r="C5440" s="74" t="s">
        <v>6395</v>
      </c>
      <c r="D5440" s="74" t="s">
        <v>6802</v>
      </c>
      <c r="E5440" s="74" t="s">
        <v>6589</v>
      </c>
      <c r="F5440" s="41">
        <v>0.98228368929696208</v>
      </c>
      <c r="G5440" s="110">
        <v>10185.583333333334</v>
      </c>
      <c r="H5440" s="4">
        <v>5521.3058814318438</v>
      </c>
      <c r="I5440" s="46">
        <v>13533.10249653032</v>
      </c>
      <c r="J5440" s="110">
        <v>13293.345847925732</v>
      </c>
      <c r="K5440" s="46">
        <v>13334.580263607142</v>
      </c>
      <c r="L5440" s="110">
        <f>$L$1*gp_need_index[[#This Row],[Normalised weighted population (base year)]]</f>
        <v>5497.7741700464549</v>
      </c>
      <c r="M5440" s="4">
        <f>$M$1*gp_need_index[[#This Row],[Normalised travel time adjusted wp (base year)]]</f>
        <v>7917.4550360056892</v>
      </c>
      <c r="N5440" s="115">
        <v>13415.229206052143</v>
      </c>
      <c r="O5440" s="43">
        <f>gp_need_index[[#This Row],[Combined weighted population (base year)]]/gp_need_index[[#This Row],[Registered population (base year)]]</f>
        <v>1.3170801089172255</v>
      </c>
      <c r="P5440" s="77">
        <v>10286.250719814574</v>
      </c>
      <c r="Q5440" s="4">
        <v>5632.2255066246462</v>
      </c>
      <c r="R5440" s="46">
        <v>13666.669489230462</v>
      </c>
      <c r="S5440" s="110">
        <v>13424.546526283526</v>
      </c>
      <c r="T5440" s="46">
        <v>13466.012771120393</v>
      </c>
      <c r="U5440" s="110">
        <f>$L$1*gp_need_index[[#This Row],[Normalised weighted population 2025/26]]</f>
        <v>5552.0352799897146</v>
      </c>
      <c r="V5440" s="4">
        <f>$M$1*gp_need_index[[#This Row],[Normalised travel time adjusted wp 2025/26]]</f>
        <v>7995.4935604987095</v>
      </c>
      <c r="W5440" s="115">
        <v>13547.528840488423</v>
      </c>
      <c r="X5440" s="43">
        <f>gp_need_index[[#This Row],[Combined weighted population 2025/26]]/gp_need_index[[#This Row],[Registered population 2025/26]]</f>
        <v>1.3170521708547893</v>
      </c>
    </row>
    <row r="5441" spans="1:24" ht="13">
      <c r="A5441" s="8" t="s">
        <v>5573</v>
      </c>
      <c r="B5441" s="3" t="s">
        <v>7644</v>
      </c>
      <c r="C5441" s="74" t="s">
        <v>6395</v>
      </c>
      <c r="D5441" s="74" t="s">
        <v>6802</v>
      </c>
      <c r="E5441" s="74" t="s">
        <v>6589</v>
      </c>
      <c r="F5441" s="41">
        <v>0.98228368929696208</v>
      </c>
      <c r="G5441" s="110">
        <v>16228.75</v>
      </c>
      <c r="H5441" s="4">
        <v>10534.329061706258</v>
      </c>
      <c r="I5441" s="46">
        <v>25820.368946354793</v>
      </c>
      <c r="J5441" s="110">
        <v>25362.927267634099</v>
      </c>
      <c r="K5441" s="46">
        <v>25441.600123799519</v>
      </c>
      <c r="L5441" s="110">
        <f>$L$1*gp_need_index[[#This Row],[Normalised weighted population (base year)]]</f>
        <v>10489.431931128427</v>
      </c>
      <c r="M5441" s="4">
        <f>$M$1*gp_need_index[[#This Row],[Normalised travel time adjusted wp (base year)]]</f>
        <v>15106.041663266409</v>
      </c>
      <c r="N5441" s="115">
        <v>25595.473594394836</v>
      </c>
      <c r="O5441" s="43">
        <f>gp_need_index[[#This Row],[Combined weighted population (base year)]]/gp_need_index[[#This Row],[Registered population (base year)]]</f>
        <v>1.5771685184869344</v>
      </c>
      <c r="P5441" s="77">
        <v>16384.495637626038</v>
      </c>
      <c r="Q5441" s="4">
        <v>10734.351207294796</v>
      </c>
      <c r="R5441" s="46">
        <v>26047.044806509879</v>
      </c>
      <c r="S5441" s="110">
        <v>25585.5872678218</v>
      </c>
      <c r="T5441" s="46">
        <v>25664.616993247932</v>
      </c>
      <c r="U5441" s="110">
        <f>$L$1*gp_need_index[[#This Row],[Normalised weighted population 2025/26]]</f>
        <v>10581.518183283335</v>
      </c>
      <c r="V5441" s="4">
        <f>$M$1*gp_need_index[[#This Row],[Normalised travel time adjusted wp 2025/26]]</f>
        <v>15238.458732362134</v>
      </c>
      <c r="W5441" s="115">
        <v>25819.976915645471</v>
      </c>
      <c r="X5441" s="43">
        <f>gp_need_index[[#This Row],[Combined weighted population 2025/26]]/gp_need_index[[#This Row],[Registered population 2025/26]]</f>
        <v>1.5758786530084821</v>
      </c>
    </row>
    <row r="5442" spans="1:24" ht="13">
      <c r="A5442" s="8" t="s">
        <v>5597</v>
      </c>
      <c r="B5442" s="3" t="s">
        <v>7643</v>
      </c>
      <c r="C5442" s="74" t="s">
        <v>6395</v>
      </c>
      <c r="D5442" s="74" t="s">
        <v>6802</v>
      </c>
      <c r="E5442" s="74" t="s">
        <v>6589</v>
      </c>
      <c r="F5442" s="41">
        <v>0.98228368929696208</v>
      </c>
      <c r="G5442" s="110">
        <v>7684</v>
      </c>
      <c r="H5442" s="4">
        <v>3872.8666854982057</v>
      </c>
      <c r="I5442" s="46">
        <v>9492.664042850105</v>
      </c>
      <c r="J5442" s="110">
        <v>9324.4890572674158</v>
      </c>
      <c r="K5442" s="46">
        <v>9353.4125399032146</v>
      </c>
      <c r="L5442" s="110">
        <f>$L$1*gp_need_index[[#This Row],[Normalised weighted population (base year)]]</f>
        <v>3856.3605938173009</v>
      </c>
      <c r="M5442" s="4">
        <f>$M$1*gp_need_index[[#This Row],[Normalised travel time adjusted wp (base year)]]</f>
        <v>5553.6223678526776</v>
      </c>
      <c r="N5442" s="115">
        <v>9409.982961669979</v>
      </c>
      <c r="O5442" s="43">
        <f>gp_need_index[[#This Row],[Combined weighted population (base year)]]/gp_need_index[[#This Row],[Registered population (base year)]]</f>
        <v>1.2246203750221212</v>
      </c>
      <c r="P5442" s="77">
        <v>7749.5845912006607</v>
      </c>
      <c r="Q5442" s="4">
        <v>3943.6954810527463</v>
      </c>
      <c r="R5442" s="46">
        <v>9569.4291079654977</v>
      </c>
      <c r="S5442" s="110">
        <v>9399.894128638085</v>
      </c>
      <c r="T5442" s="46">
        <v>9428.9288755932703</v>
      </c>
      <c r="U5442" s="110">
        <f>$L$1*gp_need_index[[#This Row],[Normalised weighted population 2025/26]]</f>
        <v>3887.546125166195</v>
      </c>
      <c r="V5442" s="4">
        <f>$M$1*gp_need_index[[#This Row],[Normalised travel time adjusted wp 2025/26]]</f>
        <v>5598.4604640274565</v>
      </c>
      <c r="W5442" s="115">
        <v>9486.006589193652</v>
      </c>
      <c r="X5442" s="43">
        <f>gp_need_index[[#This Row],[Combined weighted population 2025/26]]/gp_need_index[[#This Row],[Registered population 2025/26]]</f>
        <v>1.2240664615706793</v>
      </c>
    </row>
    <row r="5443" spans="1:24" ht="13">
      <c r="A5443" s="8" t="s">
        <v>5581</v>
      </c>
      <c r="B5443" s="3" t="s">
        <v>7642</v>
      </c>
      <c r="C5443" s="74" t="s">
        <v>6395</v>
      </c>
      <c r="D5443" s="74" t="s">
        <v>6802</v>
      </c>
      <c r="E5443" s="74" t="s">
        <v>6589</v>
      </c>
      <c r="F5443" s="41">
        <v>0.98228368929696208</v>
      </c>
      <c r="G5443" s="110">
        <v>9273.0833333333339</v>
      </c>
      <c r="H5443" s="4">
        <v>7529.7959162770094</v>
      </c>
      <c r="I5443" s="46">
        <v>18456.05045277912</v>
      </c>
      <c r="J5443" s="110">
        <v>18129.077328606742</v>
      </c>
      <c r="K5443" s="46">
        <v>18185.311621992321</v>
      </c>
      <c r="L5443" s="110">
        <f>$L$1*gp_need_index[[#This Row],[Normalised weighted population (base year)]]</f>
        <v>7497.7040546598873</v>
      </c>
      <c r="M5443" s="4">
        <f>$M$1*gp_need_index[[#This Row],[Normalised travel time adjusted wp (base year)]]</f>
        <v>10797.594242679779</v>
      </c>
      <c r="N5443" s="115">
        <v>18295.298297339665</v>
      </c>
      <c r="O5443" s="43">
        <f>gp_need_index[[#This Row],[Combined weighted population (base year)]]/gp_need_index[[#This Row],[Registered population (base year)]]</f>
        <v>1.9729466068286885</v>
      </c>
      <c r="P5443" s="77">
        <v>9378.0229093176513</v>
      </c>
      <c r="Q5443" s="4">
        <v>7686.0041784464302</v>
      </c>
      <c r="R5443" s="46">
        <v>18650.190528791994</v>
      </c>
      <c r="S5443" s="110">
        <v>18319.777958713061</v>
      </c>
      <c r="T5443" s="46">
        <v>18376.364778737541</v>
      </c>
      <c r="U5443" s="110">
        <f>$L$1*gp_need_index[[#This Row],[Normalised weighted population 2025/26]]</f>
        <v>7576.5727616358445</v>
      </c>
      <c r="V5443" s="4">
        <f>$M$1*gp_need_index[[#This Row],[Normalised travel time adjusted wp 2025/26]]</f>
        <v>10911.032742288618</v>
      </c>
      <c r="W5443" s="115">
        <v>18487.605503924464</v>
      </c>
      <c r="X5443" s="43">
        <f>gp_need_index[[#This Row],[Combined weighted population 2025/26]]/gp_need_index[[#This Row],[Registered population 2025/26]]</f>
        <v>1.9713755961883899</v>
      </c>
    </row>
    <row r="5444" spans="1:24" ht="13">
      <c r="A5444" s="8" t="s">
        <v>5591</v>
      </c>
      <c r="B5444" s="3" t="s">
        <v>7641</v>
      </c>
      <c r="C5444" s="74" t="s">
        <v>6395</v>
      </c>
      <c r="D5444" s="74" t="s">
        <v>6802</v>
      </c>
      <c r="E5444" s="74" t="s">
        <v>6589</v>
      </c>
      <c r="F5444" s="41">
        <v>0.98228368929696208</v>
      </c>
      <c r="G5444" s="110">
        <v>9741.8333333333339</v>
      </c>
      <c r="H5444" s="4">
        <v>5673.3924285665726</v>
      </c>
      <c r="I5444" s="46">
        <v>13905.877139869574</v>
      </c>
      <c r="J5444" s="110">
        <v>13659.516299861372</v>
      </c>
      <c r="K5444" s="46">
        <v>13701.886533778321</v>
      </c>
      <c r="L5444" s="110">
        <f>$L$1*gp_need_index[[#This Row],[Normalised weighted population (base year)]]</f>
        <v>5649.2125269143107</v>
      </c>
      <c r="M5444" s="4">
        <f>$M$1*gp_need_index[[#This Row],[Normalised travel time adjusted wp (base year)]]</f>
        <v>8135.5444562223993</v>
      </c>
      <c r="N5444" s="115">
        <v>13784.756983136711</v>
      </c>
      <c r="O5444" s="43">
        <f>gp_need_index[[#This Row],[Combined weighted population (base year)]]/gp_need_index[[#This Row],[Registered population (base year)]]</f>
        <v>1.4150064481158622</v>
      </c>
      <c r="P5444" s="77">
        <v>9842.4132735129697</v>
      </c>
      <c r="Q5444" s="4">
        <v>5786.3184035794429</v>
      </c>
      <c r="R5444" s="46">
        <v>14040.577936405072</v>
      </c>
      <c r="S5444" s="110">
        <v>13791.830695233501</v>
      </c>
      <c r="T5444" s="46">
        <v>13834.431421242194</v>
      </c>
      <c r="U5444" s="110">
        <f>$L$1*gp_need_index[[#This Row],[Normalised weighted population 2025/26]]</f>
        <v>5703.9342405839898</v>
      </c>
      <c r="V5444" s="4">
        <f>$M$1*gp_need_index[[#This Row],[Normalised travel time adjusted wp 2025/26]]</f>
        <v>8214.2434603156689</v>
      </c>
      <c r="W5444" s="115">
        <v>13918.177700899658</v>
      </c>
      <c r="X5444" s="43">
        <f>gp_need_index[[#This Row],[Combined weighted population 2025/26]]/gp_need_index[[#This Row],[Registered population 2025/26]]</f>
        <v>1.4141021428509839</v>
      </c>
    </row>
    <row r="5445" spans="1:24" ht="13">
      <c r="A5445" s="8" t="s">
        <v>5598</v>
      </c>
      <c r="B5445" s="3" t="s">
        <v>7640</v>
      </c>
      <c r="C5445" s="74" t="s">
        <v>6395</v>
      </c>
      <c r="D5445" s="74" t="s">
        <v>6802</v>
      </c>
      <c r="E5445" s="74" t="s">
        <v>6589</v>
      </c>
      <c r="F5445" s="41">
        <v>0.98228368929696208</v>
      </c>
      <c r="G5445" s="110">
        <v>2236.5833333333335</v>
      </c>
      <c r="H5445" s="4">
        <v>1058.2458944876214</v>
      </c>
      <c r="I5445" s="46">
        <v>2593.8338618036182</v>
      </c>
      <c r="J5445" s="110">
        <v>2547.8806951958445</v>
      </c>
      <c r="K5445" s="46">
        <v>2555.7839253452912</v>
      </c>
      <c r="L5445" s="110">
        <f>$L$1*gp_need_index[[#This Row],[Normalised weighted population (base year)]]</f>
        <v>1053.7356685558175</v>
      </c>
      <c r="M5445" s="4">
        <f>$M$1*gp_need_index[[#This Row],[Normalised travel time adjusted wp (base year)]]</f>
        <v>1517.505906495898</v>
      </c>
      <c r="N5445" s="115">
        <v>2571.2415750517157</v>
      </c>
      <c r="O5445" s="43">
        <f>gp_need_index[[#This Row],[Combined weighted population (base year)]]/gp_need_index[[#This Row],[Registered population (base year)]]</f>
        <v>1.1496292298752036</v>
      </c>
      <c r="P5445" s="77">
        <v>2256.6343821140977</v>
      </c>
      <c r="Q5445" s="4">
        <v>1078.3088984410435</v>
      </c>
      <c r="R5445" s="46">
        <v>2616.5307665604523</v>
      </c>
      <c r="S5445" s="110">
        <v>2570.1754945360094</v>
      </c>
      <c r="T5445" s="46">
        <v>2578.1143493883114</v>
      </c>
      <c r="U5445" s="110">
        <f>$L$1*gp_need_index[[#This Row],[Normalised weighted population 2025/26]]</f>
        <v>1062.9562044044242</v>
      </c>
      <c r="V5445" s="4">
        <f>$M$1*gp_need_index[[#This Row],[Normalised travel time adjusted wp 2025/26]]</f>
        <v>1530.7646761609676</v>
      </c>
      <c r="W5445" s="115">
        <v>2593.7208805653918</v>
      </c>
      <c r="X5445" s="43">
        <f>gp_need_index[[#This Row],[Combined weighted population 2025/26]]/gp_need_index[[#This Row],[Registered population 2025/26]]</f>
        <v>1.1493757700064373</v>
      </c>
    </row>
    <row r="5446" spans="1:24" ht="13">
      <c r="A5446" s="8" t="s">
        <v>5593</v>
      </c>
      <c r="B5446" s="3" t="s">
        <v>7639</v>
      </c>
      <c r="C5446" s="74" t="s">
        <v>6395</v>
      </c>
      <c r="D5446" s="74" t="s">
        <v>6802</v>
      </c>
      <c r="E5446" s="74" t="s">
        <v>6600</v>
      </c>
      <c r="F5446" s="41">
        <v>0.98228368929696208</v>
      </c>
      <c r="G5446" s="110">
        <v>5290.416666666667</v>
      </c>
      <c r="H5446" s="4">
        <v>1687.5017220936597</v>
      </c>
      <c r="I5446" s="46">
        <v>4136.1834063507004</v>
      </c>
      <c r="J5446" s="110">
        <v>4062.9054959990417</v>
      </c>
      <c r="K5446" s="46">
        <v>4075.5081572111139</v>
      </c>
      <c r="L5446" s="110">
        <f>$L$1*gp_need_index[[#This Row],[Normalised weighted population (base year)]]</f>
        <v>1680.3096185697091</v>
      </c>
      <c r="M5446" s="4">
        <f>$M$1*gp_need_index[[#This Row],[Normalised travel time adjusted wp (base year)]]</f>
        <v>2419.8476401734647</v>
      </c>
      <c r="N5446" s="115">
        <v>4100.1572587431738</v>
      </c>
      <c r="O5446" s="43">
        <f>gp_need_index[[#This Row],[Combined weighted population (base year)]]/gp_need_index[[#This Row],[Registered population (base year)]]</f>
        <v>0.77501594242605465</v>
      </c>
      <c r="P5446" s="77">
        <v>5332.3860052099444</v>
      </c>
      <c r="Q5446" s="4">
        <v>1714.8968109292157</v>
      </c>
      <c r="R5446" s="46">
        <v>4161.2197337514845</v>
      </c>
      <c r="S5446" s="110">
        <v>4087.4982720447306</v>
      </c>
      <c r="T5446" s="46">
        <v>4100.1238906298377</v>
      </c>
      <c r="U5446" s="110">
        <f>$L$1*gp_need_index[[#This Row],[Normalised weighted population 2025/26]]</f>
        <v>1690.4805364454992</v>
      </c>
      <c r="V5446" s="4">
        <f>$M$1*gp_need_index[[#This Row],[Normalised travel time adjusted wp 2025/26]]</f>
        <v>2434.4633205074724</v>
      </c>
      <c r="W5446" s="115">
        <v>4124.9438569529721</v>
      </c>
      <c r="X5446" s="43">
        <f>gp_need_index[[#This Row],[Combined weighted population 2025/26]]/gp_need_index[[#This Row],[Registered population 2025/26]]</f>
        <v>0.77356437679544288</v>
      </c>
    </row>
    <row r="5447" spans="1:24" ht="13">
      <c r="A5447" s="8" t="s">
        <v>5611</v>
      </c>
      <c r="B5447" s="3" t="s">
        <v>7638</v>
      </c>
      <c r="C5447" s="74" t="s">
        <v>6395</v>
      </c>
      <c r="D5447" s="74" t="s">
        <v>6802</v>
      </c>
      <c r="E5447" s="74" t="s">
        <v>6589</v>
      </c>
      <c r="F5447" s="41">
        <v>0.98228368929696208</v>
      </c>
      <c r="G5447" s="110">
        <v>7619.916666666667</v>
      </c>
      <c r="H5447" s="4">
        <v>3776.6970874117037</v>
      </c>
      <c r="I5447" s="46">
        <v>9256.9457081112869</v>
      </c>
      <c r="J5447" s="110">
        <v>9092.9467817852346</v>
      </c>
      <c r="K5447" s="46">
        <v>9121.1520471607364</v>
      </c>
      <c r="L5447" s="110">
        <f>$L$1*gp_need_index[[#This Row],[Normalised weighted population (base year)]]</f>
        <v>3760.6008689156611</v>
      </c>
      <c r="M5447" s="4">
        <f>$M$1*gp_need_index[[#This Row],[Normalised travel time adjusted wp (base year)]]</f>
        <v>5415.7168641490571</v>
      </c>
      <c r="N5447" s="115">
        <v>9176.3177330647177</v>
      </c>
      <c r="O5447" s="43">
        <f>gp_need_index[[#This Row],[Combined weighted population (base year)]]/gp_need_index[[#This Row],[Registered population (base year)]]</f>
        <v>1.2042543422038365</v>
      </c>
      <c r="P5447" s="77">
        <v>7686.6834962985486</v>
      </c>
      <c r="Q5447" s="4">
        <v>3843.9220467283239</v>
      </c>
      <c r="R5447" s="46">
        <v>9327.3275534177465</v>
      </c>
      <c r="S5447" s="110">
        <v>9162.0817204523919</v>
      </c>
      <c r="T5447" s="46">
        <v>9190.3819034858989</v>
      </c>
      <c r="U5447" s="110">
        <f>$L$1*gp_need_index[[#This Row],[Normalised weighted population 2025/26]]</f>
        <v>3789.1932401967674</v>
      </c>
      <c r="V5447" s="4">
        <f>$M$1*gp_need_index[[#This Row],[Normalised travel time adjusted wp 2025/26]]</f>
        <v>5456.8223405696053</v>
      </c>
      <c r="W5447" s="115">
        <v>9246.0155807663723</v>
      </c>
      <c r="X5447" s="43">
        <f>gp_need_index[[#This Row],[Combined weighted population 2025/26]]/gp_need_index[[#This Row],[Registered population 2025/26]]</f>
        <v>1.2028614922441787</v>
      </c>
    </row>
    <row r="5448" spans="1:24" ht="13">
      <c r="A5448" s="8" t="s">
        <v>5609</v>
      </c>
      <c r="B5448" s="3" t="s">
        <v>7637</v>
      </c>
      <c r="C5448" s="74" t="s">
        <v>6395</v>
      </c>
      <c r="D5448" s="74" t="s">
        <v>6802</v>
      </c>
      <c r="E5448" s="74" t="s">
        <v>6589</v>
      </c>
      <c r="F5448" s="41">
        <v>0.98228368929696208</v>
      </c>
      <c r="G5448" s="110">
        <v>5751.083333333333</v>
      </c>
      <c r="H5448" s="4">
        <v>2786.3395079783559</v>
      </c>
      <c r="I5448" s="46">
        <v>6829.5108007716753</v>
      </c>
      <c r="J5448" s="110">
        <v>6708.5170654754511</v>
      </c>
      <c r="K5448" s="46">
        <v>6729.3261066640416</v>
      </c>
      <c r="L5448" s="110">
        <f>$L$1*gp_need_index[[#This Row],[Normalised weighted population (base year)]]</f>
        <v>2774.4641765746105</v>
      </c>
      <c r="M5448" s="4">
        <f>$M$1*gp_need_index[[#This Row],[Normalised travel time adjusted wp (base year)]]</f>
        <v>3995.5616014057587</v>
      </c>
      <c r="N5448" s="115">
        <v>6770.0257779803687</v>
      </c>
      <c r="O5448" s="43">
        <f>gp_need_index[[#This Row],[Combined weighted population (base year)]]/gp_need_index[[#This Row],[Registered population (base year)]]</f>
        <v>1.1771740010688483</v>
      </c>
      <c r="P5448" s="77">
        <v>5801.2067778499204</v>
      </c>
      <c r="Q5448" s="4">
        <v>2837.4263899246425</v>
      </c>
      <c r="R5448" s="46">
        <v>6885.0525650134941</v>
      </c>
      <c r="S5448" s="110">
        <v>6763.0748345649672</v>
      </c>
      <c r="T5448" s="46">
        <v>6783.964874790242</v>
      </c>
      <c r="U5448" s="110">
        <f>$L$1*gp_need_index[[#This Row],[Normalised weighted population 2025/26]]</f>
        <v>2797.0278183474979</v>
      </c>
      <c r="V5448" s="4">
        <f>$M$1*gp_need_index[[#This Row],[Normalised travel time adjusted wp 2025/26]]</f>
        <v>4028.0035666802555</v>
      </c>
      <c r="W5448" s="115">
        <v>6825.0313850277535</v>
      </c>
      <c r="X5448" s="43">
        <f>gp_need_index[[#This Row],[Combined weighted population 2025/26]]/gp_need_index[[#This Row],[Registered population 2025/26]]</f>
        <v>1.1764847636679638</v>
      </c>
    </row>
    <row r="5449" spans="1:24" ht="13">
      <c r="A5449" s="8" t="s">
        <v>5604</v>
      </c>
      <c r="B5449" s="3" t="s">
        <v>7636</v>
      </c>
      <c r="C5449" s="74" t="s">
        <v>6395</v>
      </c>
      <c r="D5449" s="74" t="s">
        <v>6802</v>
      </c>
      <c r="E5449" s="74" t="s">
        <v>6589</v>
      </c>
      <c r="F5449" s="41">
        <v>0.98228368929696208</v>
      </c>
      <c r="G5449" s="110">
        <v>7108.5833333333339</v>
      </c>
      <c r="H5449" s="4">
        <v>3433.9760289154397</v>
      </c>
      <c r="I5449" s="46">
        <v>8416.9126956409636</v>
      </c>
      <c r="J5449" s="110">
        <v>8267.7960551646447</v>
      </c>
      <c r="K5449" s="46">
        <v>8293.441798772601</v>
      </c>
      <c r="L5449" s="110">
        <f>$L$1*gp_need_index[[#This Row],[Normalised weighted population (base year)]]</f>
        <v>3419.3404817184373</v>
      </c>
      <c r="M5449" s="4">
        <f>$M$1*gp_need_index[[#This Row],[Normalised travel time adjusted wp (base year)]]</f>
        <v>4924.2609244117075</v>
      </c>
      <c r="N5449" s="115">
        <v>8343.6014061301448</v>
      </c>
      <c r="O5449" s="43">
        <f>gp_need_index[[#This Row],[Combined weighted population (base year)]]/gp_need_index[[#This Row],[Registered population (base year)]]</f>
        <v>1.1737361742677483</v>
      </c>
      <c r="P5449" s="77">
        <v>7172.8561982680803</v>
      </c>
      <c r="Q5449" s="4">
        <v>3499.8711757823949</v>
      </c>
      <c r="R5449" s="46">
        <v>8492.4835765263124</v>
      </c>
      <c r="S5449" s="110">
        <v>8342.0280988441264</v>
      </c>
      <c r="T5449" s="46">
        <v>8367.795269370552</v>
      </c>
      <c r="U5449" s="110">
        <f>$L$1*gp_need_index[[#This Row],[Normalised weighted population 2025/26]]</f>
        <v>3450.0408800229388</v>
      </c>
      <c r="V5449" s="4">
        <f>$M$1*gp_need_index[[#This Row],[Normalised travel time adjusted wp 2025/26]]</f>
        <v>4968.4085652517351</v>
      </c>
      <c r="W5449" s="115">
        <v>8418.4494452746731</v>
      </c>
      <c r="X5449" s="43">
        <f>gp_need_index[[#This Row],[Combined weighted population 2025/26]]/gp_need_index[[#This Row],[Registered population 2025/26]]</f>
        <v>1.173653731871461</v>
      </c>
    </row>
    <row r="5450" spans="1:24" ht="13">
      <c r="A5450" s="8" t="s">
        <v>5592</v>
      </c>
      <c r="B5450" s="3" t="s">
        <v>7635</v>
      </c>
      <c r="C5450" s="74" t="s">
        <v>6395</v>
      </c>
      <c r="D5450" s="74" t="s">
        <v>6802</v>
      </c>
      <c r="E5450" s="74" t="s">
        <v>6589</v>
      </c>
      <c r="F5450" s="41">
        <v>0.98228368929696208</v>
      </c>
      <c r="G5450" s="110">
        <v>3767.8333333333339</v>
      </c>
      <c r="H5450" s="4">
        <v>2602.7911236180157</v>
      </c>
      <c r="I5450" s="46">
        <v>6379.6210189041913</v>
      </c>
      <c r="J5450" s="110">
        <v>6266.5976707656537</v>
      </c>
      <c r="K5450" s="46">
        <v>6286.0359292914291</v>
      </c>
      <c r="L5450" s="110">
        <f>$L$1*gp_need_index[[#This Row],[Normalised weighted population (base year)]]</f>
        <v>2591.6980722941598</v>
      </c>
      <c r="M5450" s="4">
        <f>$M$1*gp_need_index[[#This Row],[Normalised travel time adjusted wp (base year)]]</f>
        <v>3732.3564627461315</v>
      </c>
      <c r="N5450" s="115">
        <v>6324.0545350402917</v>
      </c>
      <c r="O5450" s="43">
        <f>gp_need_index[[#This Row],[Combined weighted population (base year)]]/gp_need_index[[#This Row],[Registered population (base year)]]</f>
        <v>1.678432662902718</v>
      </c>
      <c r="P5450" s="77">
        <v>3806.3522094936725</v>
      </c>
      <c r="Q5450" s="4">
        <v>2652.5232090386849</v>
      </c>
      <c r="R5450" s="46">
        <v>6436.3825574465918</v>
      </c>
      <c r="S5450" s="110">
        <v>6322.3536042552541</v>
      </c>
      <c r="T5450" s="46">
        <v>6341.8823281481627</v>
      </c>
      <c r="U5450" s="110">
        <f>$L$1*gp_need_index[[#This Row],[Normalised weighted population 2025/26]]</f>
        <v>2614.7572429854713</v>
      </c>
      <c r="V5450" s="4">
        <f>$M$1*gp_need_index[[#This Row],[Normalised travel time adjusted wp 2025/26]]</f>
        <v>3765.5154631143528</v>
      </c>
      <c r="W5450" s="115">
        <v>6380.2727060998241</v>
      </c>
      <c r="X5450" s="43">
        <f>gp_need_index[[#This Row],[Combined weighted population 2025/26]]/gp_need_index[[#This Row],[Registered population 2025/26]]</f>
        <v>1.676217111539591</v>
      </c>
    </row>
    <row r="5451" spans="1:24" ht="13">
      <c r="A5451" s="8" t="s">
        <v>5578</v>
      </c>
      <c r="B5451" s="3" t="s">
        <v>7634</v>
      </c>
      <c r="C5451" s="74" t="s">
        <v>6395</v>
      </c>
      <c r="D5451" s="74" t="s">
        <v>6802</v>
      </c>
      <c r="E5451" s="74" t="s">
        <v>6589</v>
      </c>
      <c r="F5451" s="41">
        <v>0.98228368929696208</v>
      </c>
      <c r="G5451" s="110">
        <v>1891</v>
      </c>
      <c r="H5451" s="4">
        <v>1227.8122216202421</v>
      </c>
      <c r="I5451" s="46">
        <v>3009.4526545901622</v>
      </c>
      <c r="J5451" s="110">
        <v>2956.1362563153607</v>
      </c>
      <c r="K5451" s="46">
        <v>2965.305847823643</v>
      </c>
      <c r="L5451" s="110">
        <f>$L$1*gp_need_index[[#This Row],[Normalised weighted population (base year)]]</f>
        <v>1222.5793068976968</v>
      </c>
      <c r="M5451" s="4">
        <f>$M$1*gp_need_index[[#This Row],[Normalised travel time adjusted wp (base year)]]</f>
        <v>1760.6610222463403</v>
      </c>
      <c r="N5451" s="115">
        <v>2983.2403291440369</v>
      </c>
      <c r="O5451" s="43">
        <f>gp_need_index[[#This Row],[Combined weighted population (base year)]]/gp_need_index[[#This Row],[Registered population (base year)]]</f>
        <v>1.5775993279450222</v>
      </c>
      <c r="P5451" s="77">
        <v>1910.5681951661886</v>
      </c>
      <c r="Q5451" s="4">
        <v>1252.4594530013255</v>
      </c>
      <c r="R5451" s="46">
        <v>3039.1093845050173</v>
      </c>
      <c r="S5451" s="110">
        <v>2985.2675783886079</v>
      </c>
      <c r="T5451" s="46">
        <v>2994.4885853005853</v>
      </c>
      <c r="U5451" s="110">
        <f>$L$1*gp_need_index[[#This Row],[Normalised weighted population 2025/26]]</f>
        <v>1234.6272466613791</v>
      </c>
      <c r="V5451" s="4">
        <f>$M$1*gp_need_index[[#This Row],[Normalised travel time adjusted wp 2025/26]]</f>
        <v>1777.9883776811296</v>
      </c>
      <c r="W5451" s="115">
        <v>3012.6156243425085</v>
      </c>
      <c r="X5451" s="43">
        <f>gp_need_index[[#This Row],[Combined weighted population 2025/26]]/gp_need_index[[#This Row],[Registered population 2025/26]]</f>
        <v>1.5768165888893904</v>
      </c>
    </row>
    <row r="5452" spans="1:24" ht="13">
      <c r="A5452" s="8" t="s">
        <v>5600</v>
      </c>
      <c r="B5452" s="3" t="s">
        <v>7633</v>
      </c>
      <c r="C5452" s="74" t="s">
        <v>6395</v>
      </c>
      <c r="D5452" s="74" t="s">
        <v>6802</v>
      </c>
      <c r="E5452" s="74" t="s">
        <v>6589</v>
      </c>
      <c r="F5452" s="41">
        <v>0.98228368929696208</v>
      </c>
      <c r="G5452" s="110">
        <v>5656.4166666666661</v>
      </c>
      <c r="H5452" s="4">
        <v>2758.5175723872835</v>
      </c>
      <c r="I5452" s="46">
        <v>6761.3173128375847</v>
      </c>
      <c r="J5452" s="110">
        <v>6641.5317145615245</v>
      </c>
      <c r="K5452" s="46">
        <v>6662.1329749674778</v>
      </c>
      <c r="L5452" s="110">
        <f>$L$1*gp_need_index[[#This Row],[Normalised weighted population (base year)]]</f>
        <v>2746.7608175979426</v>
      </c>
      <c r="M5452" s="4">
        <f>$M$1*gp_need_index[[#This Row],[Normalised travel time adjusted wp (base year)]]</f>
        <v>3955.6654375656499</v>
      </c>
      <c r="N5452" s="115">
        <v>6702.4262551635929</v>
      </c>
      <c r="O5452" s="43">
        <f>gp_need_index[[#This Row],[Combined weighted population (base year)]]/gp_need_index[[#This Row],[Registered population (base year)]]</f>
        <v>1.184924423029349</v>
      </c>
      <c r="P5452" s="77">
        <v>5706.6270781793701</v>
      </c>
      <c r="Q5452" s="4">
        <v>2807.6234354457406</v>
      </c>
      <c r="R5452" s="46">
        <v>6812.7353028252783</v>
      </c>
      <c r="S5452" s="110">
        <v>6692.038767462871</v>
      </c>
      <c r="T5452" s="46">
        <v>6712.7093888090831</v>
      </c>
      <c r="U5452" s="110">
        <f>$L$1*gp_need_index[[#This Row],[Normalised weighted population 2025/26]]</f>
        <v>2767.6491909256792</v>
      </c>
      <c r="V5452" s="4">
        <f>$M$1*gp_need_index[[#This Row],[Normalised travel time adjusted wp 2025/26]]</f>
        <v>3985.6953653591927</v>
      </c>
      <c r="W5452" s="115">
        <v>6753.3445562848719</v>
      </c>
      <c r="X5452" s="43">
        <f>gp_need_index[[#This Row],[Combined weighted population 2025/26]]/gp_need_index[[#This Row],[Registered population 2025/26]]</f>
        <v>1.1834213912641798</v>
      </c>
    </row>
    <row r="5453" spans="1:24" ht="13">
      <c r="A5453" s="8" t="s">
        <v>5588</v>
      </c>
      <c r="B5453" s="3" t="s">
        <v>7632</v>
      </c>
      <c r="C5453" s="74" t="s">
        <v>6395</v>
      </c>
      <c r="D5453" s="74" t="s">
        <v>6802</v>
      </c>
      <c r="E5453" s="74" t="s">
        <v>6589</v>
      </c>
      <c r="F5453" s="41">
        <v>0.98228368929696208</v>
      </c>
      <c r="G5453" s="110">
        <v>5770.9166666666661</v>
      </c>
      <c r="H5453" s="4">
        <v>2395.3921590234877</v>
      </c>
      <c r="I5453" s="46">
        <v>5871.2718156892206</v>
      </c>
      <c r="J5453" s="110">
        <v>5767.2545399804812</v>
      </c>
      <c r="K5453" s="46">
        <v>5785.1438940800863</v>
      </c>
      <c r="L5453" s="110">
        <f>$L$1*gp_need_index[[#This Row],[Normalised weighted population (base year)]]</f>
        <v>2385.1830385452095</v>
      </c>
      <c r="M5453" s="4">
        <f>$M$1*gp_need_index[[#This Row],[Normalised travel time adjusted wp (base year)]]</f>
        <v>3434.9500136280699</v>
      </c>
      <c r="N5453" s="115">
        <v>5820.1330521732798</v>
      </c>
      <c r="O5453" s="43">
        <f>gp_need_index[[#This Row],[Combined weighted population (base year)]]/gp_need_index[[#This Row],[Registered population (base year)]]</f>
        <v>1.0085283479816807</v>
      </c>
      <c r="P5453" s="77">
        <v>5825.4845998110668</v>
      </c>
      <c r="Q5453" s="4">
        <v>2439.1255941602476</v>
      </c>
      <c r="R5453" s="46">
        <v>5918.570429913103</v>
      </c>
      <c r="S5453" s="110">
        <v>5813.71519725895</v>
      </c>
      <c r="T5453" s="46">
        <v>5831.6728196865943</v>
      </c>
      <c r="U5453" s="110">
        <f>$L$1*gp_need_index[[#This Row],[Normalised weighted population 2025/26]]</f>
        <v>2404.3979302986504</v>
      </c>
      <c r="V5453" s="4">
        <f>$M$1*gp_need_index[[#This Row],[Normalised travel time adjusted wp 2025/26]]</f>
        <v>3462.5767307110664</v>
      </c>
      <c r="W5453" s="115">
        <v>5866.9746610097172</v>
      </c>
      <c r="X5453" s="43">
        <f>gp_need_index[[#This Row],[Combined weighted population 2025/26]]/gp_need_index[[#This Row],[Registered population 2025/26]]</f>
        <v>1.0071221647723514</v>
      </c>
    </row>
    <row r="5454" spans="1:24" ht="13">
      <c r="A5454" s="8" t="s">
        <v>5608</v>
      </c>
      <c r="B5454" s="3" t="s">
        <v>7631</v>
      </c>
      <c r="C5454" s="74" t="s">
        <v>6395</v>
      </c>
      <c r="D5454" s="74" t="s">
        <v>6802</v>
      </c>
      <c r="E5454" s="74" t="s">
        <v>6589</v>
      </c>
      <c r="F5454" s="41">
        <v>0.98228368929696208</v>
      </c>
      <c r="G5454" s="110">
        <v>1099.0833333333335</v>
      </c>
      <c r="H5454" s="4">
        <v>205.44906142168594</v>
      </c>
      <c r="I5454" s="46">
        <v>503.56985570859109</v>
      </c>
      <c r="J5454" s="110">
        <v>494.64845568417371</v>
      </c>
      <c r="K5454" s="46">
        <v>496.18279777315439</v>
      </c>
      <c r="L5454" s="110">
        <f>$L$1*gp_need_index[[#This Row],[Normalised weighted population (base year)]]</f>
        <v>204.57344103013457</v>
      </c>
      <c r="M5454" s="4">
        <f>$M$1*gp_need_index[[#This Row],[Normalised travel time adjusted wp (base year)]]</f>
        <v>294.61032243588238</v>
      </c>
      <c r="N5454" s="115">
        <v>499.18376346601696</v>
      </c>
      <c r="O5454" s="43">
        <f>gp_need_index[[#This Row],[Combined weighted population (base year)]]/gp_need_index[[#This Row],[Registered population (base year)]]</f>
        <v>0.45418190625462146</v>
      </c>
      <c r="P5454" s="77">
        <v>1107.538125993392</v>
      </c>
      <c r="Q5454" s="4">
        <v>208.38960869418423</v>
      </c>
      <c r="R5454" s="46">
        <v>505.66013446437171</v>
      </c>
      <c r="S5454" s="110">
        <v>496.70170241206097</v>
      </c>
      <c r="T5454" s="46">
        <v>498.23593333470575</v>
      </c>
      <c r="U5454" s="110">
        <f>$L$1*gp_need_index[[#This Row],[Normalised weighted population 2025/26]]</f>
        <v>205.42260924966695</v>
      </c>
      <c r="V5454" s="4">
        <f>$M$1*gp_need_index[[#This Row],[Normalised travel time adjusted wp 2025/26]]</f>
        <v>295.82937906684151</v>
      </c>
      <c r="W5454" s="115">
        <v>501.25198831650846</v>
      </c>
      <c r="X5454" s="43">
        <f>gp_need_index[[#This Row],[Combined weighted population 2025/26]]/gp_need_index[[#This Row],[Registered population 2025/26]]</f>
        <v>0.45258215184864808</v>
      </c>
    </row>
    <row r="5455" spans="1:24" ht="13">
      <c r="A5455" s="8" t="s">
        <v>5602</v>
      </c>
      <c r="B5455" s="3" t="s">
        <v>7630</v>
      </c>
      <c r="C5455" s="74" t="s">
        <v>6395</v>
      </c>
      <c r="D5455" s="74" t="s">
        <v>6802</v>
      </c>
      <c r="E5455" s="74" t="s">
        <v>6589</v>
      </c>
      <c r="F5455" s="41">
        <v>0.98228368929696208</v>
      </c>
      <c r="G5455" s="110">
        <v>5749.25</v>
      </c>
      <c r="H5455" s="4">
        <v>1996.0639517053226</v>
      </c>
      <c r="I5455" s="46">
        <v>4892.4907672480185</v>
      </c>
      <c r="J5455" s="110">
        <v>4805.8138807037085</v>
      </c>
      <c r="K5455" s="46">
        <v>4820.7209574856879</v>
      </c>
      <c r="L5455" s="110">
        <f>$L$1*gp_need_index[[#This Row],[Normalised weighted population (base year)]]</f>
        <v>1987.5567612277455</v>
      </c>
      <c r="M5455" s="4">
        <f>$M$1*gp_need_index[[#This Row],[Normalised travel time adjusted wp (base year)]]</f>
        <v>2862.3204231025743</v>
      </c>
      <c r="N5455" s="115">
        <v>4849.8771843303202</v>
      </c>
      <c r="O5455" s="43">
        <f>gp_need_index[[#This Row],[Combined weighted population (base year)]]/gp_need_index[[#This Row],[Registered population (base year)]]</f>
        <v>0.84356693209206768</v>
      </c>
      <c r="P5455" s="77">
        <v>5795.5172575744346</v>
      </c>
      <c r="Q5455" s="4">
        <v>2031.0038072738812</v>
      </c>
      <c r="R5455" s="46">
        <v>4928.2575303018129</v>
      </c>
      <c r="S5455" s="110">
        <v>4840.9469886704001</v>
      </c>
      <c r="T5455" s="46">
        <v>4855.8998880239451</v>
      </c>
      <c r="U5455" s="110">
        <f>$L$1*gp_need_index[[#This Row],[Normalised weighted population 2025/26]]</f>
        <v>2002.0868799580026</v>
      </c>
      <c r="V5455" s="4">
        <f>$M$1*gp_need_index[[#This Row],[Normalised travel time adjusted wp 2025/26]]</f>
        <v>2883.2080397538143</v>
      </c>
      <c r="W5455" s="115">
        <v>4885.2949197118169</v>
      </c>
      <c r="X5455" s="43">
        <f>gp_need_index[[#This Row],[Combined weighted population 2025/26]]/gp_need_index[[#This Row],[Registered population 2025/26]]</f>
        <v>0.84294372746919088</v>
      </c>
    </row>
    <row r="5456" spans="1:24" ht="13">
      <c r="A5456" s="8" t="s">
        <v>5574</v>
      </c>
      <c r="B5456" s="3" t="s">
        <v>7629</v>
      </c>
      <c r="C5456" s="74" t="s">
        <v>6395</v>
      </c>
      <c r="D5456" s="74" t="s">
        <v>6802</v>
      </c>
      <c r="E5456" s="74" t="s">
        <v>6589</v>
      </c>
      <c r="F5456" s="41">
        <v>0.98228368929696208</v>
      </c>
      <c r="G5456" s="110">
        <v>4498</v>
      </c>
      <c r="H5456" s="4">
        <v>2812.7927049633313</v>
      </c>
      <c r="I5456" s="46">
        <v>6894.349415738202</v>
      </c>
      <c r="J5456" s="110">
        <v>6772.2069793936762</v>
      </c>
      <c r="K5456" s="46">
        <v>6793.2135793018888</v>
      </c>
      <c r="L5456" s="110">
        <f>$L$1*gp_need_index[[#This Row],[Normalised weighted population (base year)]]</f>
        <v>2800.804630485748</v>
      </c>
      <c r="M5456" s="4">
        <f>$M$1*gp_need_index[[#This Row],[Normalised travel time adjusted wp (base year)]]</f>
        <v>4033.4950182793818</v>
      </c>
      <c r="N5456" s="115">
        <v>6834.2996487651299</v>
      </c>
      <c r="O5456" s="43">
        <f>gp_need_index[[#This Row],[Combined weighted population (base year)]]/gp_need_index[[#This Row],[Registered population (base year)]]</f>
        <v>1.5194085479691262</v>
      </c>
      <c r="P5456" s="77">
        <v>4543.9802573409343</v>
      </c>
      <c r="Q5456" s="4">
        <v>2869.1982591721098</v>
      </c>
      <c r="R5456" s="46">
        <v>6962.1474248605391</v>
      </c>
      <c r="S5456" s="110">
        <v>6838.8038579213544</v>
      </c>
      <c r="T5456" s="46">
        <v>6859.9278128056903</v>
      </c>
      <c r="U5456" s="110">
        <f>$L$1*gp_need_index[[#This Row],[Normalised weighted population 2025/26]]</f>
        <v>2828.3473276188647</v>
      </c>
      <c r="V5456" s="4">
        <f>$M$1*gp_need_index[[#This Row],[Normalised travel time adjusted wp 2025/26]]</f>
        <v>4073.1068345935046</v>
      </c>
      <c r="W5456" s="115">
        <v>6901.4541622123688</v>
      </c>
      <c r="X5456" s="43">
        <f>gp_need_index[[#This Row],[Combined weighted population 2025/26]]/gp_need_index[[#This Row],[Registered population 2025/26]]</f>
        <v>1.5188125324846793</v>
      </c>
    </row>
    <row r="5457" spans="1:24" ht="13">
      <c r="A5457" s="8" t="s">
        <v>5576</v>
      </c>
      <c r="B5457" s="3" t="s">
        <v>7628</v>
      </c>
      <c r="C5457" s="74" t="s">
        <v>6395</v>
      </c>
      <c r="D5457" s="74" t="s">
        <v>6802</v>
      </c>
      <c r="E5457" s="74" t="s">
        <v>6589</v>
      </c>
      <c r="F5457" s="41">
        <v>0.98228368929696208</v>
      </c>
      <c r="G5457" s="110">
        <v>3179</v>
      </c>
      <c r="H5457" s="4">
        <v>1977.9150043209968</v>
      </c>
      <c r="I5457" s="46">
        <v>4848.0064422657333</v>
      </c>
      <c r="J5457" s="110">
        <v>4762.1176538442242</v>
      </c>
      <c r="K5457" s="46">
        <v>4776.8891900028993</v>
      </c>
      <c r="L5457" s="110">
        <f>$L$1*gp_need_index[[#This Row],[Normalised weighted population (base year)]]</f>
        <v>1969.4851643472621</v>
      </c>
      <c r="M5457" s="4">
        <f>$M$1*gp_need_index[[#This Row],[Normalised travel time adjusted wp (base year)]]</f>
        <v>2836.2951533653054</v>
      </c>
      <c r="N5457" s="115">
        <v>4805.7803177125679</v>
      </c>
      <c r="O5457" s="43">
        <f>gp_need_index[[#This Row],[Combined weighted population (base year)]]/gp_need_index[[#This Row],[Registered population (base year)]]</f>
        <v>1.5117270581039848</v>
      </c>
      <c r="P5457" s="77">
        <v>3211.9953245438228</v>
      </c>
      <c r="Q5457" s="4">
        <v>2016.2240703609461</v>
      </c>
      <c r="R5457" s="46">
        <v>4892.3943037159315</v>
      </c>
      <c r="S5457" s="110">
        <v>4805.7191261495273</v>
      </c>
      <c r="T5457" s="46">
        <v>4820.5632123547466</v>
      </c>
      <c r="U5457" s="110">
        <f>$L$1*gp_need_index[[#This Row],[Normalised weighted population 2025/26]]</f>
        <v>1987.5175732651039</v>
      </c>
      <c r="V5457" s="4">
        <f>$M$1*gp_need_index[[#This Row],[Normalised travel time adjusted wp 2025/26]]</f>
        <v>2862.2267613631952</v>
      </c>
      <c r="W5457" s="115">
        <v>4849.7443346282989</v>
      </c>
      <c r="X5457" s="43">
        <f>gp_need_index[[#This Row],[Combined weighted population 2025/26]]/gp_need_index[[#This Row],[Registered population 2025/26]]</f>
        <v>1.5098852409808767</v>
      </c>
    </row>
    <row r="5458" spans="1:24" ht="13">
      <c r="A5458" s="8" t="s">
        <v>5595</v>
      </c>
      <c r="B5458" s="3" t="s">
        <v>7627</v>
      </c>
      <c r="C5458" s="74" t="s">
        <v>6395</v>
      </c>
      <c r="D5458" s="74" t="s">
        <v>6802</v>
      </c>
      <c r="E5458" s="74" t="s">
        <v>6589</v>
      </c>
      <c r="F5458" s="41">
        <v>0.98228368929696208</v>
      </c>
      <c r="G5458" s="110">
        <v>3178.25</v>
      </c>
      <c r="H5458" s="4">
        <v>1376.9982042374252</v>
      </c>
      <c r="I5458" s="46">
        <v>3375.1178137318893</v>
      </c>
      <c r="J5458" s="110">
        <v>3315.323177884457</v>
      </c>
      <c r="K5458" s="46">
        <v>3325.6069255277516</v>
      </c>
      <c r="L5458" s="110">
        <f>$L$1*gp_need_index[[#This Row],[Normalised weighted population (base year)]]</f>
        <v>1371.1294614044507</v>
      </c>
      <c r="M5458" s="4">
        <f>$M$1*gp_need_index[[#This Row],[Normalised travel time adjusted wp (base year)]]</f>
        <v>1974.5910842170344</v>
      </c>
      <c r="N5458" s="115">
        <v>3345.7205456214851</v>
      </c>
      <c r="O5458" s="43">
        <f>gp_need_index[[#This Row],[Combined weighted population (base year)]]/gp_need_index[[#This Row],[Registered population (base year)]]</f>
        <v>1.0526926911418186</v>
      </c>
      <c r="P5458" s="77">
        <v>3205.024738214147</v>
      </c>
      <c r="Q5458" s="4">
        <v>1402.215710434356</v>
      </c>
      <c r="R5458" s="46">
        <v>3402.4949186733561</v>
      </c>
      <c r="S5458" s="110">
        <v>3342.2152615286313</v>
      </c>
      <c r="T5458" s="46">
        <v>3352.5388218858266</v>
      </c>
      <c r="U5458" s="110">
        <f>$L$1*gp_need_index[[#This Row],[Normalised weighted population 2025/26]]</f>
        <v>1382.2513117293438</v>
      </c>
      <c r="V5458" s="4">
        <f>$M$1*gp_need_index[[#This Row],[Normalised travel time adjusted wp 2025/26]]</f>
        <v>1990.5819946344682</v>
      </c>
      <c r="W5458" s="115">
        <v>3372.833306363812</v>
      </c>
      <c r="X5458" s="43">
        <f>gp_need_index[[#This Row],[Combined weighted population 2025/26]]/gp_need_index[[#This Row],[Registered population 2025/26]]</f>
        <v>1.0523579634655702</v>
      </c>
    </row>
    <row r="5459" spans="1:24" ht="13">
      <c r="A5459" s="8" t="s">
        <v>5571</v>
      </c>
      <c r="B5459" s="3" t="s">
        <v>7626</v>
      </c>
      <c r="C5459" s="74" t="s">
        <v>6395</v>
      </c>
      <c r="D5459" s="74" t="s">
        <v>6802</v>
      </c>
      <c r="E5459" s="74" t="s">
        <v>6589</v>
      </c>
      <c r="F5459" s="41">
        <v>0.98228368929696208</v>
      </c>
      <c r="G5459" s="110">
        <v>5006.583333333333</v>
      </c>
      <c r="H5459" s="4">
        <v>1606.0067720912282</v>
      </c>
      <c r="I5459" s="46">
        <v>3936.4336487722435</v>
      </c>
      <c r="J5459" s="110">
        <v>3866.6945671887011</v>
      </c>
      <c r="K5459" s="46">
        <v>3878.6886048764659</v>
      </c>
      <c r="L5459" s="110">
        <f>$L$1*gp_need_index[[#This Row],[Normalised weighted population (base year)]]</f>
        <v>1599.1619986525884</v>
      </c>
      <c r="M5459" s="4">
        <f>$M$1*gp_need_index[[#This Row],[Normalised travel time adjusted wp (base year)]]</f>
        <v>2302.9853224243793</v>
      </c>
      <c r="N5459" s="115">
        <v>3902.1473210769677</v>
      </c>
      <c r="O5459" s="43">
        <f>gp_need_index[[#This Row],[Combined weighted population (base year)]]/gp_need_index[[#This Row],[Registered population (base year)]]</f>
        <v>0.77940324993631083</v>
      </c>
      <c r="P5459" s="77">
        <v>5048.5861935276334</v>
      </c>
      <c r="Q5459" s="4">
        <v>1636.3071606173937</v>
      </c>
      <c r="R5459" s="46">
        <v>3970.5209105558301</v>
      </c>
      <c r="S5459" s="110">
        <v>3900.1779284515142</v>
      </c>
      <c r="T5459" s="46">
        <v>3912.2249449054311</v>
      </c>
      <c r="U5459" s="110">
        <f>$L$1*gp_need_index[[#This Row],[Normalised weighted population 2025/26]]</f>
        <v>1613.009826038028</v>
      </c>
      <c r="V5459" s="4">
        <f>$M$1*gp_need_index[[#This Row],[Normalised travel time adjusted wp 2025/26]]</f>
        <v>2322.8976450474015</v>
      </c>
      <c r="W5459" s="115">
        <v>3935.9074710854293</v>
      </c>
      <c r="X5459" s="43">
        <f>gp_need_index[[#This Row],[Combined weighted population 2025/26]]/gp_need_index[[#This Row],[Registered population 2025/26]]</f>
        <v>0.77960587780621127</v>
      </c>
    </row>
    <row r="5460" spans="1:24" ht="13">
      <c r="A5460" s="8" t="s">
        <v>5613</v>
      </c>
      <c r="B5460" s="3" t="s">
        <v>12862</v>
      </c>
      <c r="C5460" s="74" t="s">
        <v>6395</v>
      </c>
      <c r="D5460" s="74" t="s">
        <v>6802</v>
      </c>
      <c r="E5460" s="74" t="s">
        <v>6589</v>
      </c>
      <c r="F5460" s="41">
        <v>0.98228368929696208</v>
      </c>
      <c r="G5460" s="110">
        <v>3912.583333333333</v>
      </c>
      <c r="H5460" s="4">
        <v>2240.6233484826025</v>
      </c>
      <c r="I5460" s="46">
        <v>5491.9227592713005</v>
      </c>
      <c r="J5460" s="110">
        <v>5394.626149310965</v>
      </c>
      <c r="K5460" s="46">
        <v>5411.359653398742</v>
      </c>
      <c r="L5460" s="110">
        <f>$L$1*gp_need_index[[#This Row],[Normalised weighted population (base year)]]</f>
        <v>2231.0738500320326</v>
      </c>
      <c r="M5460" s="4">
        <f>$M$1*gp_need_index[[#This Row],[Normalised travel time adjusted wp (base year)]]</f>
        <v>3213.0142751002554</v>
      </c>
      <c r="N5460" s="115">
        <v>5444.088125132288</v>
      </c>
      <c r="O5460" s="43">
        <f>gp_need_index[[#This Row],[Combined weighted population (base year)]]/gp_need_index[[#This Row],[Registered population (base year)]]</f>
        <v>1.3914305872417512</v>
      </c>
      <c r="P5460" s="77">
        <v>3949.1704415666895</v>
      </c>
      <c r="Q5460" s="4">
        <v>2284.5457608656702</v>
      </c>
      <c r="R5460" s="46">
        <v>5543.4804252866024</v>
      </c>
      <c r="S5460" s="110">
        <v>5445.2704036960158</v>
      </c>
      <c r="T5460" s="46">
        <v>5462.0899599708237</v>
      </c>
      <c r="U5460" s="110">
        <f>$L$1*gp_need_index[[#This Row],[Normalised weighted population 2025/26]]</f>
        <v>2252.0189662431512</v>
      </c>
      <c r="V5460" s="4">
        <f>$M$1*gp_need_index[[#This Row],[Normalised travel time adjusted wp 2025/26]]</f>
        <v>3243.1355772565325</v>
      </c>
      <c r="W5460" s="115">
        <v>5495.1545434996842</v>
      </c>
      <c r="X5460" s="43">
        <f>gp_need_index[[#This Row],[Combined weighted population 2025/26]]/gp_need_index[[#This Row],[Registered population 2025/26]]</f>
        <v>1.3914705948522399</v>
      </c>
    </row>
    <row r="5461" spans="1:24" ht="13">
      <c r="A5461" s="8" t="s">
        <v>5575</v>
      </c>
      <c r="B5461" s="3" t="s">
        <v>7625</v>
      </c>
      <c r="C5461" s="74" t="s">
        <v>6395</v>
      </c>
      <c r="D5461" s="74" t="s">
        <v>6802</v>
      </c>
      <c r="E5461" s="74" t="s">
        <v>6589</v>
      </c>
      <c r="F5461" s="41">
        <v>0.98228368929696208</v>
      </c>
      <c r="G5461" s="110">
        <v>4793.9166666666661</v>
      </c>
      <c r="H5461" s="4">
        <v>1965.3017326508871</v>
      </c>
      <c r="I5461" s="46">
        <v>4817.0904412337613</v>
      </c>
      <c r="J5461" s="110">
        <v>4731.7493702922302</v>
      </c>
      <c r="K5461" s="46">
        <v>4746.4267075605849</v>
      </c>
      <c r="L5461" s="110">
        <f>$L$1*gp_need_index[[#This Row],[Normalised weighted population (base year)]]</f>
        <v>1956.9256502256271</v>
      </c>
      <c r="M5461" s="4">
        <f>$M$1*gp_need_index[[#This Row],[Normalised travel time adjusted wp (base year)]]</f>
        <v>2818.2079447502447</v>
      </c>
      <c r="N5461" s="115">
        <v>4775.1335949758723</v>
      </c>
      <c r="O5461" s="43">
        <f>gp_need_index[[#This Row],[Combined weighted population (base year)]]/gp_need_index[[#This Row],[Registered population (base year)]]</f>
        <v>0.99608189440976369</v>
      </c>
      <c r="P5461" s="77">
        <v>4835.0555796826466</v>
      </c>
      <c r="Q5461" s="4">
        <v>2004.2267034806048</v>
      </c>
      <c r="R5461" s="46">
        <v>4863.282534717724</v>
      </c>
      <c r="S5461" s="110">
        <v>4777.1231102960073</v>
      </c>
      <c r="T5461" s="46">
        <v>4791.8788680506223</v>
      </c>
      <c r="U5461" s="110">
        <f>$L$1*gp_need_index[[#This Row],[Normalised weighted population 2025/26]]</f>
        <v>1975.6910219119504</v>
      </c>
      <c r="V5461" s="4">
        <f>$M$1*gp_need_index[[#This Row],[Normalised travel time adjusted wp 2025/26]]</f>
        <v>2845.1953286689818</v>
      </c>
      <c r="W5461" s="115">
        <v>4820.8863505809322</v>
      </c>
      <c r="X5461" s="43">
        <f>gp_need_index[[#This Row],[Combined weighted population 2025/26]]/gp_need_index[[#This Row],[Registered population 2025/26]]</f>
        <v>0.99706947958131964</v>
      </c>
    </row>
    <row r="5462" spans="1:24" ht="13">
      <c r="A5462" s="8" t="s">
        <v>5586</v>
      </c>
      <c r="B5462" s="3" t="s">
        <v>7624</v>
      </c>
      <c r="C5462" s="74" t="s">
        <v>6395</v>
      </c>
      <c r="D5462" s="74" t="s">
        <v>6802</v>
      </c>
      <c r="E5462" s="74" t="s">
        <v>6589</v>
      </c>
      <c r="F5462" s="41">
        <v>0.98228368929696208</v>
      </c>
      <c r="G5462" s="110">
        <v>1923.9166666666667</v>
      </c>
      <c r="H5462" s="4">
        <v>996.67406889345227</v>
      </c>
      <c r="I5462" s="46">
        <v>2442.9170597719421</v>
      </c>
      <c r="J5462" s="110">
        <v>2399.6375821192705</v>
      </c>
      <c r="K5462" s="46">
        <v>2407.0809793405415</v>
      </c>
      <c r="L5462" s="110">
        <f>$L$1*gp_need_index[[#This Row],[Normalised weighted population (base year)]]</f>
        <v>992.4262610309363</v>
      </c>
      <c r="M5462" s="4">
        <f>$M$1*gp_need_index[[#This Row],[Normalised travel time adjusted wp (base year)]]</f>
        <v>1429.2129969749722</v>
      </c>
      <c r="N5462" s="115">
        <v>2421.6392580059082</v>
      </c>
      <c r="O5462" s="43">
        <f>gp_need_index[[#This Row],[Combined weighted population (base year)]]/gp_need_index[[#This Row],[Registered population (base year)]]</f>
        <v>1.2587027806155369</v>
      </c>
      <c r="P5462" s="77">
        <v>1944.8239732194204</v>
      </c>
      <c r="Q5462" s="4">
        <v>1017.0091334824904</v>
      </c>
      <c r="R5462" s="46">
        <v>2467.7860782537296</v>
      </c>
      <c r="S5462" s="110">
        <v>2424.066013342755</v>
      </c>
      <c r="T5462" s="46">
        <v>2431.5535597275211</v>
      </c>
      <c r="U5462" s="110">
        <f>$L$1*gp_need_index[[#This Row],[Normalised weighted population 2025/26]]</f>
        <v>1002.5292102606959</v>
      </c>
      <c r="V5462" s="4">
        <f>$M$1*gp_need_index[[#This Row],[Normalised travel time adjusted wp 2025/26]]</f>
        <v>1443.7436796810307</v>
      </c>
      <c r="W5462" s="115">
        <v>2446.2728899417266</v>
      </c>
      <c r="X5462" s="43">
        <f>gp_need_index[[#This Row],[Combined weighted population 2025/26]]/gp_need_index[[#This Row],[Registered population 2025/26]]</f>
        <v>1.257837687948806</v>
      </c>
    </row>
    <row r="5463" spans="1:24" ht="13">
      <c r="A5463" s="8" t="s">
        <v>5599</v>
      </c>
      <c r="B5463" s="3" t="s">
        <v>7623</v>
      </c>
      <c r="C5463" s="74" t="s">
        <v>6395</v>
      </c>
      <c r="D5463" s="74" t="s">
        <v>6802</v>
      </c>
      <c r="E5463" s="74" t="s">
        <v>6589</v>
      </c>
      <c r="F5463" s="41">
        <v>0.98228368929696208</v>
      </c>
      <c r="G5463" s="110">
        <v>2084.25</v>
      </c>
      <c r="H5463" s="4">
        <v>1055.8108739362742</v>
      </c>
      <c r="I5463" s="46">
        <v>2587.8654580581638</v>
      </c>
      <c r="J5463" s="110">
        <v>2542.0180295455457</v>
      </c>
      <c r="K5463" s="46">
        <v>2549.9030743867042</v>
      </c>
      <c r="L5463" s="110">
        <f>$L$1*gp_need_index[[#This Row],[Normalised weighted population (base year)]]</f>
        <v>1051.3110260204801</v>
      </c>
      <c r="M5463" s="4">
        <f>$M$1*gp_need_index[[#This Row],[Normalised travel time adjusted wp (base year)]]</f>
        <v>1514.0141300681735</v>
      </c>
      <c r="N5463" s="115">
        <v>2565.3251560886538</v>
      </c>
      <c r="O5463" s="43">
        <f>gp_need_index[[#This Row],[Combined weighted population (base year)]]/gp_need_index[[#This Row],[Registered population (base year)]]</f>
        <v>1.2308145165352784</v>
      </c>
      <c r="P5463" s="77">
        <v>2105.1194439107171</v>
      </c>
      <c r="Q5463" s="4">
        <v>1076.4948321911418</v>
      </c>
      <c r="R5463" s="46">
        <v>2612.1289108748419</v>
      </c>
      <c r="S5463" s="110">
        <v>2565.851623493395</v>
      </c>
      <c r="T5463" s="46">
        <v>2573.7771226099976</v>
      </c>
      <c r="U5463" s="110">
        <f>$L$1*gp_need_index[[#This Row],[Normalised weighted population 2025/26]]</f>
        <v>1061.1679663788254</v>
      </c>
      <c r="V5463" s="4">
        <f>$M$1*gp_need_index[[#This Row],[Normalised travel time adjusted wp 2025/26]]</f>
        <v>1528.1894321473274</v>
      </c>
      <c r="W5463" s="115">
        <v>2589.3573985261528</v>
      </c>
      <c r="X5463" s="43">
        <f>gp_need_index[[#This Row],[Combined weighted population 2025/26]]/gp_need_index[[#This Row],[Registered population 2025/26]]</f>
        <v>1.2300287311563938</v>
      </c>
    </row>
    <row r="5464" spans="1:24" ht="13">
      <c r="A5464" s="8" t="s">
        <v>5594</v>
      </c>
      <c r="B5464" s="3" t="s">
        <v>7622</v>
      </c>
      <c r="C5464" s="74" t="s">
        <v>6395</v>
      </c>
      <c r="D5464" s="74" t="s">
        <v>6802</v>
      </c>
      <c r="E5464" s="74" t="s">
        <v>6589</v>
      </c>
      <c r="F5464" s="41">
        <v>0.98228368929696208</v>
      </c>
      <c r="G5464" s="110">
        <v>1878.5</v>
      </c>
      <c r="H5464" s="4">
        <v>518.32635241109915</v>
      </c>
      <c r="I5464" s="46">
        <v>1270.4537304158575</v>
      </c>
      <c r="J5464" s="110">
        <v>1247.9459773939766</v>
      </c>
      <c r="K5464" s="46">
        <v>1251.8169609498461</v>
      </c>
      <c r="L5464" s="110">
        <f>$L$1*gp_need_index[[#This Row],[Normalised weighted population (base year)]]</f>
        <v>516.11725434801258</v>
      </c>
      <c r="M5464" s="4">
        <f>$M$1*gp_need_index[[#This Row],[Normalised travel time adjusted wp (base year)]]</f>
        <v>743.27082710503055</v>
      </c>
      <c r="N5464" s="115">
        <v>1259.388081453043</v>
      </c>
      <c r="O5464" s="43">
        <f>gp_need_index[[#This Row],[Combined weighted population (base year)]]/gp_need_index[[#This Row],[Registered population (base year)]]</f>
        <v>0.67042218868940273</v>
      </c>
      <c r="P5464" s="77">
        <v>1893.900933608259</v>
      </c>
      <c r="Q5464" s="4">
        <v>527.5514591197234</v>
      </c>
      <c r="R5464" s="46">
        <v>1280.1105747399949</v>
      </c>
      <c r="S5464" s="110">
        <v>1257.4317380636567</v>
      </c>
      <c r="T5464" s="46">
        <v>1261.3157405671386</v>
      </c>
      <c r="U5464" s="110">
        <f>$L$1*gp_need_index[[#This Row],[Normalised weighted population 2025/26]]</f>
        <v>520.04031259005387</v>
      </c>
      <c r="V5464" s="4">
        <f>$M$1*gp_need_index[[#This Row],[Normalised travel time adjusted wp 2025/26]]</f>
        <v>748.9107616984046</v>
      </c>
      <c r="W5464" s="115">
        <v>1268.9510742884586</v>
      </c>
      <c r="X5464" s="43">
        <f>gp_need_index[[#This Row],[Combined weighted population 2025/26]]/gp_need_index[[#This Row],[Registered population 2025/26]]</f>
        <v>0.670019773352587</v>
      </c>
    </row>
    <row r="5465" spans="1:24" ht="13">
      <c r="A5465" s="8" t="s">
        <v>1093</v>
      </c>
      <c r="B5465" s="3" t="s">
        <v>7621</v>
      </c>
      <c r="C5465" s="74" t="s">
        <v>6395</v>
      </c>
      <c r="D5465" s="74" t="s">
        <v>6802</v>
      </c>
      <c r="E5465" s="74" t="s">
        <v>6612</v>
      </c>
      <c r="F5465" s="41">
        <v>0.98228368929696208</v>
      </c>
      <c r="G5465" s="110">
        <v>19250.416666666668</v>
      </c>
      <c r="H5465" s="4">
        <v>11589.072487314448</v>
      </c>
      <c r="I5465" s="46">
        <v>28405.618014750089</v>
      </c>
      <c r="J5465" s="110">
        <v>27902.375260288965</v>
      </c>
      <c r="K5465" s="46">
        <v>27988.925189339447</v>
      </c>
      <c r="L5465" s="110">
        <f>$L$1*gp_need_index[[#This Row],[Normalised weighted population (base year)]]</f>
        <v>11539.680058267371</v>
      </c>
      <c r="M5465" s="4">
        <f>$M$1*gp_need_index[[#This Row],[Normalised travel time adjusted wp (base year)]]</f>
        <v>16618.525091300977</v>
      </c>
      <c r="N5465" s="115">
        <v>28158.205149568348</v>
      </c>
      <c r="O5465" s="43">
        <f>gp_need_index[[#This Row],[Combined weighted population (base year)]]/gp_need_index[[#This Row],[Registered population (base year)]]</f>
        <v>1.4627322430026197</v>
      </c>
      <c r="P5465" s="77">
        <v>19444.013261052271</v>
      </c>
      <c r="Q5465" s="4">
        <v>11825.450435095678</v>
      </c>
      <c r="R5465" s="46">
        <v>28694.611475985388</v>
      </c>
      <c r="S5465" s="110">
        <v>28186.248823573875</v>
      </c>
      <c r="T5465" s="46">
        <v>28273.311570346203</v>
      </c>
      <c r="U5465" s="110">
        <f>$L$1*gp_need_index[[#This Row],[Normalised weighted population 2025/26]]</f>
        <v>11657.08261151775</v>
      </c>
      <c r="V5465" s="4">
        <f>$M$1*gp_need_index[[#This Row],[Normalised travel time adjusted wp 2025/26]]</f>
        <v>16787.380528814712</v>
      </c>
      <c r="W5465" s="115">
        <v>28444.46314033246</v>
      </c>
      <c r="X5465" s="43">
        <f>gp_need_index[[#This Row],[Combined weighted population 2025/26]]/gp_need_index[[#This Row],[Registered population 2025/26]]</f>
        <v>1.4628905441711832</v>
      </c>
    </row>
    <row r="5466" spans="1:24" ht="13">
      <c r="A5466" s="8" t="s">
        <v>1099</v>
      </c>
      <c r="B5466" s="3" t="s">
        <v>7620</v>
      </c>
      <c r="C5466" s="74" t="s">
        <v>6395</v>
      </c>
      <c r="D5466" s="74" t="s">
        <v>6802</v>
      </c>
      <c r="E5466" s="74" t="s">
        <v>6612</v>
      </c>
      <c r="F5466" s="41">
        <v>0.98228368929696208</v>
      </c>
      <c r="G5466" s="110">
        <v>11051.916666666666</v>
      </c>
      <c r="H5466" s="4">
        <v>5512.4806498219714</v>
      </c>
      <c r="I5466" s="46">
        <v>13511.471243617187</v>
      </c>
      <c r="J5466" s="110">
        <v>13272.097821010102</v>
      </c>
      <c r="K5466" s="46">
        <v>13313.266327778569</v>
      </c>
      <c r="L5466" s="110">
        <f>$L$1*gp_need_index[[#This Row],[Normalised weighted population (base year)]]</f>
        <v>5488.986551423005</v>
      </c>
      <c r="M5466" s="4">
        <f>$M$1*gp_need_index[[#This Row],[Normalised travel time adjusted wp (base year)]]</f>
        <v>7904.7998098773051</v>
      </c>
      <c r="N5466" s="115">
        <v>13393.78636130031</v>
      </c>
      <c r="O5466" s="43">
        <f>gp_need_index[[#This Row],[Combined weighted population (base year)]]/gp_need_index[[#This Row],[Registered population (base year)]]</f>
        <v>1.2118971546082031</v>
      </c>
      <c r="P5466" s="77">
        <v>11156.710550001962</v>
      </c>
      <c r="Q5466" s="4">
        <v>5625.559086724079</v>
      </c>
      <c r="R5466" s="46">
        <v>13650.493333401771</v>
      </c>
      <c r="S5466" s="110">
        <v>13408.656952257477</v>
      </c>
      <c r="T5466" s="46">
        <v>13450.074116779742</v>
      </c>
      <c r="U5466" s="110">
        <f>$L$1*gp_need_index[[#This Row],[Normalised weighted population 2025/26]]</f>
        <v>5545.4637749184694</v>
      </c>
      <c r="V5466" s="4">
        <f>$M$1*gp_need_index[[#This Row],[Normalised travel time adjusted wp 2025/26]]</f>
        <v>7986.0299271047925</v>
      </c>
      <c r="W5466" s="115">
        <v>13531.493702023261</v>
      </c>
      <c r="X5466" s="43">
        <f>gp_need_index[[#This Row],[Combined weighted population 2025/26]]/gp_need_index[[#This Row],[Registered population 2025/26]]</f>
        <v>1.2128569295921081</v>
      </c>
    </row>
    <row r="5467" spans="1:24" ht="13">
      <c r="A5467" s="8" t="s">
        <v>1083</v>
      </c>
      <c r="B5467" s="3" t="s">
        <v>7619</v>
      </c>
      <c r="C5467" s="74" t="s">
        <v>6395</v>
      </c>
      <c r="D5467" s="74" t="s">
        <v>6802</v>
      </c>
      <c r="E5467" s="74" t="s">
        <v>6612</v>
      </c>
      <c r="F5467" s="41">
        <v>0.98228368929696208</v>
      </c>
      <c r="G5467" s="110">
        <v>9458.6666666666661</v>
      </c>
      <c r="H5467" s="4">
        <v>5506.7742501422172</v>
      </c>
      <c r="I5467" s="46">
        <v>13497.484463422308</v>
      </c>
      <c r="J5467" s="110">
        <v>13258.358834958892</v>
      </c>
      <c r="K5467" s="46">
        <v>13299.484724987497</v>
      </c>
      <c r="L5467" s="110">
        <f>$L$1*gp_need_index[[#This Row],[Normalised weighted population (base year)]]</f>
        <v>5483.3044723212442</v>
      </c>
      <c r="M5467" s="4">
        <f>$M$1*gp_need_index[[#This Row],[Normalised travel time adjusted wp (base year)]]</f>
        <v>7896.6169336063358</v>
      </c>
      <c r="N5467" s="115">
        <v>13379.92140592758</v>
      </c>
      <c r="O5467" s="43">
        <f>gp_need_index[[#This Row],[Combined weighted population (base year)]]/gp_need_index[[#This Row],[Registered population (base year)]]</f>
        <v>1.4145673885601473</v>
      </c>
      <c r="P5467" s="77">
        <v>9548.9020213520926</v>
      </c>
      <c r="Q5467" s="4">
        <v>5620.5200136983221</v>
      </c>
      <c r="R5467" s="46">
        <v>13638.265956231928</v>
      </c>
      <c r="S5467" s="110">
        <v>13396.646199100658</v>
      </c>
      <c r="T5467" s="46">
        <v>13438.026264356282</v>
      </c>
      <c r="U5467" s="110">
        <f>$L$1*gp_need_index[[#This Row],[Normalised weighted population 2025/26]]</f>
        <v>5540.496446961778</v>
      </c>
      <c r="V5467" s="4">
        <f>$M$1*gp_need_index[[#This Row],[Normalised travel time adjusted wp 2025/26]]</f>
        <v>7978.876471356094</v>
      </c>
      <c r="W5467" s="115">
        <v>13519.372918317873</v>
      </c>
      <c r="X5467" s="43">
        <f>gp_need_index[[#This Row],[Combined weighted population 2025/26]]/gp_need_index[[#This Row],[Registered population 2025/26]]</f>
        <v>1.4158039205018018</v>
      </c>
    </row>
    <row r="5468" spans="1:24" ht="13">
      <c r="A5468" s="8" t="s">
        <v>1117</v>
      </c>
      <c r="B5468" s="3" t="s">
        <v>12863</v>
      </c>
      <c r="C5468" s="74" t="s">
        <v>6395</v>
      </c>
      <c r="D5468" s="74" t="s">
        <v>6802</v>
      </c>
      <c r="E5468" s="74" t="s">
        <v>6612</v>
      </c>
      <c r="F5468" s="41">
        <v>0.98228368929696208</v>
      </c>
      <c r="G5468" s="110">
        <v>18308.833333333336</v>
      </c>
      <c r="H5468" s="4">
        <v>11568.83585880988</v>
      </c>
      <c r="I5468" s="46">
        <v>28356.016638985431</v>
      </c>
      <c r="J5468" s="110">
        <v>27853.652637908654</v>
      </c>
      <c r="K5468" s="46">
        <v>27940.051435040408</v>
      </c>
      <c r="L5468" s="110">
        <f>$L$1*gp_need_index[[#This Row],[Normalised weighted population (base year)]]</f>
        <v>11519.529677927931</v>
      </c>
      <c r="M5468" s="4">
        <f>$M$1*gp_need_index[[#This Row],[Normalised travel time adjusted wp (base year)]]</f>
        <v>16589.506123740408</v>
      </c>
      <c r="N5468" s="115">
        <v>28109.035801668339</v>
      </c>
      <c r="O5468" s="43">
        <f>gp_need_index[[#This Row],[Combined weighted population (base year)]]/gp_need_index[[#This Row],[Registered population (base year)]]</f>
        <v>1.5352718160633756</v>
      </c>
      <c r="P5468" s="77">
        <v>18500.522470594617</v>
      </c>
      <c r="Q5468" s="4">
        <v>11806.61947334198</v>
      </c>
      <c r="R5468" s="46">
        <v>28648.917898881733</v>
      </c>
      <c r="S5468" s="110">
        <v>28141.364768079318</v>
      </c>
      <c r="T5468" s="46">
        <v>28228.28887529084</v>
      </c>
      <c r="U5468" s="110">
        <f>$L$1*gp_need_index[[#This Row],[Normalised weighted population 2025/26]]</f>
        <v>11638.519760316269</v>
      </c>
      <c r="V5468" s="4">
        <f>$M$1*gp_need_index[[#This Row],[Normalised travel time adjusted wp 2025/26]]</f>
        <v>16760.648141543887</v>
      </c>
      <c r="W5468" s="115">
        <v>28399.167901860157</v>
      </c>
      <c r="X5468" s="43">
        <f>gp_need_index[[#This Row],[Combined weighted population 2025/26]]/gp_need_index[[#This Row],[Registered population 2025/26]]</f>
        <v>1.5350468045969403</v>
      </c>
    </row>
    <row r="5469" spans="1:24" ht="13">
      <c r="A5469" s="8" t="s">
        <v>1106</v>
      </c>
      <c r="B5469" s="3" t="s">
        <v>7618</v>
      </c>
      <c r="C5469" s="74" t="s">
        <v>6395</v>
      </c>
      <c r="D5469" s="74" t="s">
        <v>6802</v>
      </c>
      <c r="E5469" s="74" t="s">
        <v>6612</v>
      </c>
      <c r="F5469" s="41">
        <v>0.98228368929696208</v>
      </c>
      <c r="G5469" s="110">
        <v>13681</v>
      </c>
      <c r="H5469" s="4">
        <v>8101.5455095337547</v>
      </c>
      <c r="I5469" s="46">
        <v>19857.448240558715</v>
      </c>
      <c r="J5469" s="110">
        <v>19505.647517759484</v>
      </c>
      <c r="K5469" s="46">
        <v>19566.151772074652</v>
      </c>
      <c r="L5469" s="110">
        <f>$L$1*gp_need_index[[#This Row],[Normalised weighted population (base year)]]</f>
        <v>8067.0168609133125</v>
      </c>
      <c r="M5469" s="4">
        <f>$M$1*gp_need_index[[#This Row],[Normalised travel time adjusted wp (base year)]]</f>
        <v>11617.473052815703</v>
      </c>
      <c r="N5469" s="115">
        <v>19684.489913729016</v>
      </c>
      <c r="O5469" s="43">
        <f>gp_need_index[[#This Row],[Combined weighted population (base year)]]/gp_need_index[[#This Row],[Registered population (base year)]]</f>
        <v>1.4388195244301598</v>
      </c>
      <c r="P5469" s="77">
        <v>13820.3357229989</v>
      </c>
      <c r="Q5469" s="4">
        <v>8269.3064123662461</v>
      </c>
      <c r="R5469" s="46">
        <v>20065.581094019799</v>
      </c>
      <c r="S5469" s="110">
        <v>19710.093024921141</v>
      </c>
      <c r="T5469" s="46">
        <v>19770.974302477043</v>
      </c>
      <c r="U5469" s="110">
        <f>$L$1*gp_need_index[[#This Row],[Normalised weighted population 2025/26]]</f>
        <v>8151.5700833536048</v>
      </c>
      <c r="V5469" s="4">
        <f>$M$1*gp_need_index[[#This Row],[Normalised travel time adjusted wp 2025/26]]</f>
        <v>11739.087167603233</v>
      </c>
      <c r="W5469" s="115">
        <v>19890.657250956836</v>
      </c>
      <c r="X5469" s="43">
        <f>gp_need_index[[#This Row],[Combined weighted population 2025/26]]/gp_need_index[[#This Row],[Registered population 2025/26]]</f>
        <v>1.4392311192452514</v>
      </c>
    </row>
    <row r="5470" spans="1:24" ht="13">
      <c r="A5470" s="8" t="s">
        <v>1098</v>
      </c>
      <c r="B5470" s="3" t="s">
        <v>7617</v>
      </c>
      <c r="C5470" s="74" t="s">
        <v>6395</v>
      </c>
      <c r="D5470" s="74" t="s">
        <v>6802</v>
      </c>
      <c r="E5470" s="74" t="s">
        <v>6612</v>
      </c>
      <c r="F5470" s="41">
        <v>0.98228368929696208</v>
      </c>
      <c r="G5470" s="110">
        <v>3568.25</v>
      </c>
      <c r="H5470" s="4">
        <v>1569.1970121338229</v>
      </c>
      <c r="I5470" s="46">
        <v>3846.2103818361511</v>
      </c>
      <c r="J5470" s="110">
        <v>3778.0697236822916</v>
      </c>
      <c r="K5470" s="46">
        <v>3789.7888573933865</v>
      </c>
      <c r="L5470" s="110">
        <f>$L$1*gp_need_index[[#This Row],[Normalised weighted population (base year)]]</f>
        <v>1562.5091212635618</v>
      </c>
      <c r="M5470" s="4">
        <f>$M$1*gp_need_index[[#This Row],[Normalised travel time adjusted wp (base year)]]</f>
        <v>2250.2007773172099</v>
      </c>
      <c r="N5470" s="115">
        <v>3812.7098985807716</v>
      </c>
      <c r="O5470" s="43">
        <f>gp_need_index[[#This Row],[Combined weighted population (base year)]]/gp_need_index[[#This Row],[Registered population (base year)]]</f>
        <v>1.0685097452759116</v>
      </c>
      <c r="P5470" s="77">
        <v>3601.5751479359183</v>
      </c>
      <c r="Q5470" s="4">
        <v>1597.2304276334273</v>
      </c>
      <c r="R5470" s="46">
        <v>3875.7007024901859</v>
      </c>
      <c r="S5470" s="110">
        <v>3807.0375846528873</v>
      </c>
      <c r="T5470" s="46">
        <v>3818.7969057055047</v>
      </c>
      <c r="U5470" s="110">
        <f>$L$1*gp_need_index[[#This Row],[Normalised weighted population 2025/26]]</f>
        <v>1574.489457864109</v>
      </c>
      <c r="V5470" s="4">
        <f>$M$1*gp_need_index[[#This Row],[Normalised travel time adjusted wp 2025/26]]</f>
        <v>2267.4244104315039</v>
      </c>
      <c r="W5470" s="115">
        <v>3841.9138682956127</v>
      </c>
      <c r="X5470" s="43">
        <f>gp_need_index[[#This Row],[Combined weighted population 2025/26]]/gp_need_index[[#This Row],[Registered population 2025/26]]</f>
        <v>1.0667315578566878</v>
      </c>
    </row>
    <row r="5471" spans="1:24" ht="13">
      <c r="A5471" s="8" t="s">
        <v>1100</v>
      </c>
      <c r="B5471" s="3" t="s">
        <v>7616</v>
      </c>
      <c r="C5471" s="74" t="s">
        <v>6395</v>
      </c>
      <c r="D5471" s="74" t="s">
        <v>6802</v>
      </c>
      <c r="E5471" s="74" t="s">
        <v>6612</v>
      </c>
      <c r="F5471" s="41">
        <v>0.98228368929696208</v>
      </c>
      <c r="G5471" s="110">
        <v>9464.1666666666679</v>
      </c>
      <c r="H5471" s="4">
        <v>5634.2661053477859</v>
      </c>
      <c r="I5471" s="46">
        <v>13809.975816196686</v>
      </c>
      <c r="J5471" s="110">
        <v>13565.313993835505</v>
      </c>
      <c r="K5471" s="46">
        <v>13607.392023134498</v>
      </c>
      <c r="L5471" s="110">
        <f>$L$1*gp_need_index[[#This Row],[Normalised weighted population (base year)]]</f>
        <v>5610.2529594169655</v>
      </c>
      <c r="M5471" s="4">
        <f>$M$1*gp_need_index[[#This Row],[Normalised travel time adjusted wp (base year)]]</f>
        <v>8079.4380003473916</v>
      </c>
      <c r="N5471" s="115">
        <v>13689.690959764357</v>
      </c>
      <c r="O5471" s="43">
        <f>gp_need_index[[#This Row],[Combined weighted population (base year)]]/gp_need_index[[#This Row],[Registered population (base year)]]</f>
        <v>1.4464761073978363</v>
      </c>
      <c r="P5471" s="77">
        <v>9554.6815990407995</v>
      </c>
      <c r="Q5471" s="4">
        <v>5745.3050068073271</v>
      </c>
      <c r="R5471" s="46">
        <v>13941.058388110016</v>
      </c>
      <c r="S5471" s="110">
        <v>13694.074266177066</v>
      </c>
      <c r="T5471" s="46">
        <v>13736.373038446489</v>
      </c>
      <c r="U5471" s="110">
        <f>$L$1*gp_need_index[[#This Row],[Normalised weighted population 2025/26]]</f>
        <v>5663.5047823594969</v>
      </c>
      <c r="V5471" s="4">
        <f>$M$1*gp_need_index[[#This Row],[Normalised travel time adjusted wp 2025/26]]</f>
        <v>8156.0209425205412</v>
      </c>
      <c r="W5471" s="115">
        <v>13819.525724880037</v>
      </c>
      <c r="X5471" s="43">
        <f>gp_need_index[[#This Row],[Combined weighted population 2025/26]]/gp_need_index[[#This Row],[Registered population 2025/26]]</f>
        <v>1.4463617213856073</v>
      </c>
    </row>
    <row r="5472" spans="1:24" ht="13">
      <c r="A5472" s="8" t="s">
        <v>1114</v>
      </c>
      <c r="B5472" s="3" t="s">
        <v>7615</v>
      </c>
      <c r="C5472" s="74" t="s">
        <v>6395</v>
      </c>
      <c r="D5472" s="74" t="s">
        <v>6802</v>
      </c>
      <c r="E5472" s="74" t="s">
        <v>6612</v>
      </c>
      <c r="F5472" s="41">
        <v>0.98228368929696208</v>
      </c>
      <c r="G5472" s="110">
        <v>7646.333333333333</v>
      </c>
      <c r="H5472" s="4">
        <v>4852.1229267676226</v>
      </c>
      <c r="I5472" s="46">
        <v>11892.888802726893</v>
      </c>
      <c r="J5472" s="110">
        <v>11682.190689541103</v>
      </c>
      <c r="K5472" s="46">
        <v>11718.427488949825</v>
      </c>
      <c r="L5472" s="110">
        <f>$L$1*gp_need_index[[#This Row],[Normalised weighted population (base year)]]</f>
        <v>4831.4432617081102</v>
      </c>
      <c r="M5472" s="4">
        <f>$M$1*gp_need_index[[#This Row],[Normalised travel time adjusted wp (base year)]]</f>
        <v>6957.858507902919</v>
      </c>
      <c r="N5472" s="115">
        <v>11789.301769611029</v>
      </c>
      <c r="O5472" s="43">
        <f>gp_need_index[[#This Row],[Combined weighted population (base year)]]/gp_need_index[[#This Row],[Registered population (base year)]]</f>
        <v>1.5418241993475343</v>
      </c>
      <c r="P5472" s="77">
        <v>7723.3380025796023</v>
      </c>
      <c r="Q5472" s="4">
        <v>4950.1099441089609</v>
      </c>
      <c r="R5472" s="46">
        <v>12011.507078670458</v>
      </c>
      <c r="S5472" s="110">
        <v>11798.707487252994</v>
      </c>
      <c r="T5472" s="46">
        <v>11835.151779242084</v>
      </c>
      <c r="U5472" s="110">
        <f>$L$1*gp_need_index[[#This Row],[Normalised weighted population 2025/26]]</f>
        <v>4879.6315092843906</v>
      </c>
      <c r="V5472" s="4">
        <f>$M$1*gp_need_index[[#This Row],[Normalised travel time adjusted wp 2025/26]]</f>
        <v>7027.1639754713924</v>
      </c>
      <c r="W5472" s="115">
        <v>11906.795484755783</v>
      </c>
      <c r="X5472" s="43">
        <f>gp_need_index[[#This Row],[Combined weighted population 2025/26]]/gp_need_index[[#This Row],[Registered population 2025/26]]</f>
        <v>1.5416644306877287</v>
      </c>
    </row>
    <row r="5473" spans="1:24" ht="13">
      <c r="A5473" s="8" t="s">
        <v>1118</v>
      </c>
      <c r="B5473" s="3" t="s">
        <v>7614</v>
      </c>
      <c r="C5473" s="74" t="s">
        <v>6395</v>
      </c>
      <c r="D5473" s="74" t="s">
        <v>6802</v>
      </c>
      <c r="E5473" s="74" t="s">
        <v>6612</v>
      </c>
      <c r="F5473" s="41">
        <v>0.98228368929696208</v>
      </c>
      <c r="G5473" s="110">
        <v>7738.25</v>
      </c>
      <c r="H5473" s="4">
        <v>3650.2834195813721</v>
      </c>
      <c r="I5473" s="46">
        <v>8947.0970671469222</v>
      </c>
      <c r="J5473" s="110">
        <v>8788.5875156151087</v>
      </c>
      <c r="K5473" s="46">
        <v>8815.848693878057</v>
      </c>
      <c r="L5473" s="110">
        <f>$L$1*gp_need_index[[#This Row],[Normalised weighted population (base year)]]</f>
        <v>3634.7259739789956</v>
      </c>
      <c r="M5473" s="4">
        <f>$M$1*gp_need_index[[#This Row],[Normalised travel time adjusted wp (base year)]]</f>
        <v>5234.4418990453942</v>
      </c>
      <c r="N5473" s="115">
        <v>8869.1678730243893</v>
      </c>
      <c r="O5473" s="43">
        <f>gp_need_index[[#This Row],[Combined weighted population (base year)]]/gp_need_index[[#This Row],[Registered population (base year)]]</f>
        <v>1.1461464637384924</v>
      </c>
      <c r="P5473" s="77">
        <v>7808.592863048626</v>
      </c>
      <c r="Q5473" s="4">
        <v>3719.5425669626875</v>
      </c>
      <c r="R5473" s="46">
        <v>9025.519105016665</v>
      </c>
      <c r="S5473" s="110">
        <v>8865.6202042959849</v>
      </c>
      <c r="T5473" s="46">
        <v>8893.0046658345746</v>
      </c>
      <c r="U5473" s="110">
        <f>$L$1*gp_need_index[[#This Row],[Normalised weighted population 2025/26]]</f>
        <v>3666.5846445442421</v>
      </c>
      <c r="V5473" s="4">
        <f>$M$1*gp_need_index[[#This Row],[Normalised travel time adjusted wp 2025/26]]</f>
        <v>5280.2535351560755</v>
      </c>
      <c r="W5473" s="115">
        <v>8946.8381797003167</v>
      </c>
      <c r="X5473" s="43">
        <f>gp_need_index[[#This Row],[Combined weighted population 2025/26]]/gp_need_index[[#This Row],[Registered population 2025/26]]</f>
        <v>1.1457683012310744</v>
      </c>
    </row>
    <row r="5474" spans="1:24" ht="13">
      <c r="A5474" s="8" t="s">
        <v>1112</v>
      </c>
      <c r="B5474" s="3" t="s">
        <v>7613</v>
      </c>
      <c r="C5474" s="74" t="s">
        <v>6395</v>
      </c>
      <c r="D5474" s="74" t="s">
        <v>6802</v>
      </c>
      <c r="E5474" s="74" t="s">
        <v>6612</v>
      </c>
      <c r="F5474" s="41">
        <v>0.98228368929696208</v>
      </c>
      <c r="G5474" s="110">
        <v>8497.0833333333339</v>
      </c>
      <c r="H5474" s="4">
        <v>3863.6065117408702</v>
      </c>
      <c r="I5474" s="46">
        <v>9469.9667166586423</v>
      </c>
      <c r="J5474" s="110">
        <v>9302.1938439588903</v>
      </c>
      <c r="K5474" s="46">
        <v>9331.0481694311129</v>
      </c>
      <c r="L5474" s="110">
        <f>$L$1*gp_need_index[[#This Row],[Normalised weighted population (base year)]]</f>
        <v>3847.1398867623934</v>
      </c>
      <c r="M5474" s="4">
        <f>$M$1*gp_need_index[[#This Row],[Normalised travel time adjusted wp (base year)]]</f>
        <v>5540.3434423731333</v>
      </c>
      <c r="N5474" s="115">
        <v>9387.4833291355262</v>
      </c>
      <c r="O5474" s="43">
        <f>gp_need_index[[#This Row],[Combined weighted population (base year)]]/gp_need_index[[#This Row],[Registered population (base year)]]</f>
        <v>1.1047888976572973</v>
      </c>
      <c r="P5474" s="77">
        <v>8572.3558847773093</v>
      </c>
      <c r="Q5474" s="4">
        <v>3934.6232613343996</v>
      </c>
      <c r="R5474" s="46">
        <v>9547.4152471429006</v>
      </c>
      <c r="S5474" s="110">
        <v>9378.2702722135946</v>
      </c>
      <c r="T5474" s="46">
        <v>9407.2382265867673</v>
      </c>
      <c r="U5474" s="110">
        <f>$L$1*gp_need_index[[#This Row],[Normalised weighted population 2025/26]]</f>
        <v>3878.6030734569135</v>
      </c>
      <c r="V5474" s="4">
        <f>$M$1*gp_need_index[[#This Row],[Normalised travel time adjusted wp 2025/26]]</f>
        <v>5585.5815630935085</v>
      </c>
      <c r="W5474" s="115">
        <v>9464.1846365504225</v>
      </c>
      <c r="X5474" s="43">
        <f>gp_need_index[[#This Row],[Combined weighted population 2025/26]]/gp_need_index[[#This Row],[Registered population 2025/26]]</f>
        <v>1.1040354324715813</v>
      </c>
    </row>
    <row r="5475" spans="1:24" ht="13">
      <c r="A5475" s="8" t="s">
        <v>1094</v>
      </c>
      <c r="B5475" s="3" t="s">
        <v>7612</v>
      </c>
      <c r="C5475" s="74" t="s">
        <v>6395</v>
      </c>
      <c r="D5475" s="74" t="s">
        <v>6802</v>
      </c>
      <c r="E5475" s="74" t="s">
        <v>6612</v>
      </c>
      <c r="F5475" s="41">
        <v>0.98228368929696208</v>
      </c>
      <c r="G5475" s="110">
        <v>5547.833333333333</v>
      </c>
      <c r="H5475" s="4">
        <v>2551.1931737268415</v>
      </c>
      <c r="I5475" s="46">
        <v>6253.1508758830605</v>
      </c>
      <c r="J5475" s="110">
        <v>6142.3681120929423</v>
      </c>
      <c r="K5475" s="46">
        <v>6161.4210249487232</v>
      </c>
      <c r="L5475" s="110">
        <f>$L$1*gp_need_index[[#This Row],[Normalised weighted population (base year)]]</f>
        <v>2540.3200319843404</v>
      </c>
      <c r="M5475" s="4">
        <f>$M$1*gp_need_index[[#This Row],[Normalised travel time adjusted wp (base year)]]</f>
        <v>3658.3659146789942</v>
      </c>
      <c r="N5475" s="115">
        <v>6198.6859466633341</v>
      </c>
      <c r="O5475" s="43">
        <f>gp_need_index[[#This Row],[Combined weighted population (base year)]]/gp_need_index[[#This Row],[Registered population (base year)]]</f>
        <v>1.117316540390543</v>
      </c>
      <c r="P5475" s="77">
        <v>5595.2466782005113</v>
      </c>
      <c r="Q5475" s="4">
        <v>2597.7310627109741</v>
      </c>
      <c r="R5475" s="46">
        <v>6303.4286915927478</v>
      </c>
      <c r="S5475" s="110">
        <v>6191.7551903980466</v>
      </c>
      <c r="T5475" s="46">
        <v>6210.8805169923044</v>
      </c>
      <c r="U5475" s="110">
        <f>$L$1*gp_need_index[[#This Row],[Normalised weighted population 2025/26]]</f>
        <v>2560.7452136162642</v>
      </c>
      <c r="V5475" s="4">
        <f>$M$1*gp_need_index[[#This Row],[Normalised travel time adjusted wp 2025/26]]</f>
        <v>3687.7326661340417</v>
      </c>
      <c r="W5475" s="115">
        <v>6248.4778797503059</v>
      </c>
      <c r="X5475" s="43">
        <f>gp_need_index[[#This Row],[Combined weighted population 2025/26]]/gp_need_index[[#This Row],[Registered population 2025/26]]</f>
        <v>1.1167475250188399</v>
      </c>
    </row>
    <row r="5476" spans="1:24" ht="13">
      <c r="A5476" s="8" t="s">
        <v>1109</v>
      </c>
      <c r="B5476" s="3" t="s">
        <v>12864</v>
      </c>
      <c r="C5476" s="74" t="s">
        <v>6395</v>
      </c>
      <c r="D5476" s="74" t="s">
        <v>6802</v>
      </c>
      <c r="E5476" s="74" t="s">
        <v>6612</v>
      </c>
      <c r="F5476" s="41">
        <v>0.98228368929696208</v>
      </c>
      <c r="G5476" s="110">
        <v>6164.4166666666661</v>
      </c>
      <c r="H5476" s="4">
        <v>3412.5620081567727</v>
      </c>
      <c r="I5476" s="46">
        <v>8364.4254500484931</v>
      </c>
      <c r="J5476" s="110">
        <v>8216.2386899230369</v>
      </c>
      <c r="K5476" s="46">
        <v>8241.7245085689756</v>
      </c>
      <c r="L5476" s="110">
        <f>$L$1*gp_need_index[[#This Row],[Normalised weighted population (base year)]]</f>
        <v>3398.0177271505804</v>
      </c>
      <c r="M5476" s="4">
        <f>$M$1*gp_need_index[[#This Row],[Normalised travel time adjusted wp (base year)]]</f>
        <v>4893.5535971710597</v>
      </c>
      <c r="N5476" s="115">
        <v>8291.5713243216396</v>
      </c>
      <c r="O5476" s="43">
        <f>gp_need_index[[#This Row],[Combined weighted population (base year)]]/gp_need_index[[#This Row],[Registered population (base year)]]</f>
        <v>1.3450699024219606</v>
      </c>
      <c r="P5476" s="77">
        <v>6225.0550027826594</v>
      </c>
      <c r="Q5476" s="4">
        <v>3480.7172758255451</v>
      </c>
      <c r="R5476" s="46">
        <v>8446.0063856126744</v>
      </c>
      <c r="S5476" s="110">
        <v>8296.3743122853175</v>
      </c>
      <c r="T5476" s="46">
        <v>8322.0004656766432</v>
      </c>
      <c r="U5476" s="110">
        <f>$L$1*gp_need_index[[#This Row],[Normalised weighted population 2025/26]]</f>
        <v>3431.159688532161</v>
      </c>
      <c r="V5476" s="4">
        <f>$M$1*gp_need_index[[#This Row],[Normalised travel time adjusted wp 2025/26]]</f>
        <v>4941.2177356971833</v>
      </c>
      <c r="W5476" s="115">
        <v>8372.3774242293439</v>
      </c>
      <c r="X5476" s="43">
        <f>gp_need_index[[#This Row],[Combined weighted population 2025/26]]/gp_need_index[[#This Row],[Registered population 2025/26]]</f>
        <v>1.3449483451129043</v>
      </c>
    </row>
    <row r="5477" spans="1:24" ht="13">
      <c r="A5477" s="8" t="s">
        <v>1087</v>
      </c>
      <c r="B5477" s="3" t="s">
        <v>7611</v>
      </c>
      <c r="C5477" s="74" t="s">
        <v>6395</v>
      </c>
      <c r="D5477" s="74" t="s">
        <v>6802</v>
      </c>
      <c r="E5477" s="74" t="s">
        <v>6612</v>
      </c>
      <c r="F5477" s="41">
        <v>0.98228368929696208</v>
      </c>
      <c r="G5477" s="110">
        <v>8755.0833333333358</v>
      </c>
      <c r="H5477" s="4">
        <v>3807.3629461095106</v>
      </c>
      <c r="I5477" s="46">
        <v>9332.1098482284287</v>
      </c>
      <c r="J5477" s="110">
        <v>9166.7792906423347</v>
      </c>
      <c r="K5477" s="46">
        <v>9195.2135758895729</v>
      </c>
      <c r="L5477" s="110">
        <f>$L$1*gp_need_index[[#This Row],[Normalised weighted population (base year)]]</f>
        <v>3791.1360302473458</v>
      </c>
      <c r="M5477" s="4">
        <f>$M$1*gp_need_index[[#This Row],[Normalised travel time adjusted wp (base year)]]</f>
        <v>5459.6911634533071</v>
      </c>
      <c r="N5477" s="115">
        <v>9250.8271937006539</v>
      </c>
      <c r="O5477" s="43">
        <f>gp_need_index[[#This Row],[Combined weighted population (base year)]]/gp_need_index[[#This Row],[Registered population (base year)]]</f>
        <v>1.0566235456012014</v>
      </c>
      <c r="P5477" s="77">
        <v>8830.728525209488</v>
      </c>
      <c r="Q5477" s="4">
        <v>3877.1169739492761</v>
      </c>
      <c r="R5477" s="46">
        <v>9407.875482209698</v>
      </c>
      <c r="S5477" s="110">
        <v>9241.2026371113789</v>
      </c>
      <c r="T5477" s="46">
        <v>9269.7472118117093</v>
      </c>
      <c r="U5477" s="110">
        <f>$L$1*gp_need_index[[#This Row],[Normalised weighted population 2025/26]]</f>
        <v>3821.9155462959538</v>
      </c>
      <c r="V5477" s="4">
        <f>$M$1*gp_need_index[[#This Row],[Normalised travel time adjusted wp 2025/26]]</f>
        <v>5503.9457781031651</v>
      </c>
      <c r="W5477" s="115">
        <v>9325.8613243991185</v>
      </c>
      <c r="X5477" s="43">
        <f>gp_need_index[[#This Row],[Combined weighted population 2025/26]]/gp_need_index[[#This Row],[Registered population 2025/26]]</f>
        <v>1.0560693036566748</v>
      </c>
    </row>
    <row r="5478" spans="1:24" ht="13">
      <c r="A5478" s="8" t="s">
        <v>1081</v>
      </c>
      <c r="B5478" s="3" t="s">
        <v>7610</v>
      </c>
      <c r="C5478" s="74" t="s">
        <v>6395</v>
      </c>
      <c r="D5478" s="74" t="s">
        <v>6802</v>
      </c>
      <c r="E5478" s="74" t="s">
        <v>6612</v>
      </c>
      <c r="F5478" s="41">
        <v>0.98228368929696208</v>
      </c>
      <c r="G5478" s="110">
        <v>15416</v>
      </c>
      <c r="H5478" s="4">
        <v>7710.2174057348011</v>
      </c>
      <c r="I5478" s="46">
        <v>18898.275999025394</v>
      </c>
      <c r="J5478" s="110">
        <v>18563.468269674897</v>
      </c>
      <c r="K5478" s="46">
        <v>18621.049993334025</v>
      </c>
      <c r="L5478" s="110">
        <f>$L$1*gp_need_index[[#This Row],[Normalised weighted population (base year)]]</f>
        <v>7677.3565908104702</v>
      </c>
      <c r="M5478" s="4">
        <f>$M$1*gp_need_index[[#This Row],[Normalised travel time adjusted wp (base year)]]</f>
        <v>11056.315469322053</v>
      </c>
      <c r="N5478" s="115">
        <v>18733.672060132521</v>
      </c>
      <c r="O5478" s="43">
        <f>gp_need_index[[#This Row],[Combined weighted population (base year)]]/gp_need_index[[#This Row],[Registered population (base year)]]</f>
        <v>1.2152096562099457</v>
      </c>
      <c r="P5478" s="77">
        <v>15549.173729536556</v>
      </c>
      <c r="Q5478" s="4">
        <v>7855.3918743193362</v>
      </c>
      <c r="R5478" s="46">
        <v>19061.212007302474</v>
      </c>
      <c r="S5478" s="110">
        <v>18723.517653004626</v>
      </c>
      <c r="T5478" s="46">
        <v>18781.351559400406</v>
      </c>
      <c r="U5478" s="110">
        <f>$L$1*gp_need_index[[#This Row],[Normalised weighted population 2025/26]]</f>
        <v>7743.5487576034038</v>
      </c>
      <c r="V5478" s="4">
        <f>$M$1*gp_need_index[[#This Row],[Normalised travel time adjusted wp 2025/26]]</f>
        <v>11151.495101259605</v>
      </c>
      <c r="W5478" s="115">
        <v>18895.04385886301</v>
      </c>
      <c r="X5478" s="43">
        <f>gp_need_index[[#This Row],[Combined weighted population 2025/26]]/gp_need_index[[#This Row],[Registered population 2025/26]]</f>
        <v>1.2151799309419753</v>
      </c>
    </row>
    <row r="5479" spans="1:24" ht="13">
      <c r="A5479" s="8" t="s">
        <v>1084</v>
      </c>
      <c r="B5479" s="3" t="s">
        <v>7609</v>
      </c>
      <c r="C5479" s="74" t="s">
        <v>6395</v>
      </c>
      <c r="D5479" s="74" t="s">
        <v>6802</v>
      </c>
      <c r="E5479" s="74" t="s">
        <v>6612</v>
      </c>
      <c r="F5479" s="41">
        <v>0.98228368929696208</v>
      </c>
      <c r="G5479" s="110">
        <v>2938.666666666667</v>
      </c>
      <c r="H5479" s="4">
        <v>1734.9311444064456</v>
      </c>
      <c r="I5479" s="46">
        <v>4252.4362000364754</v>
      </c>
      <c r="J5479" s="110">
        <v>4177.0987190717833</v>
      </c>
      <c r="K5479" s="46">
        <v>4190.0555944058715</v>
      </c>
      <c r="L5479" s="110">
        <f>$L$1*gp_need_index[[#This Row],[Normalised weighted population (base year)]]</f>
        <v>1727.5368974944981</v>
      </c>
      <c r="M5479" s="4">
        <f>$M$1*gp_need_index[[#This Row],[Normalised travel time adjusted wp (base year)]]</f>
        <v>2487.8605933786262</v>
      </c>
      <c r="N5479" s="115">
        <v>4215.3974908731243</v>
      </c>
      <c r="O5479" s="43">
        <f>gp_need_index[[#This Row],[Combined weighted population (base year)]]/gp_need_index[[#This Row],[Registered population (base year)]]</f>
        <v>1.4344592187635403</v>
      </c>
      <c r="P5479" s="77">
        <v>2966.8011659467602</v>
      </c>
      <c r="Q5479" s="4">
        <v>1766.5058124078175</v>
      </c>
      <c r="R5479" s="46">
        <v>4286.449656638566</v>
      </c>
      <c r="S5479" s="110">
        <v>4210.509582708627</v>
      </c>
      <c r="T5479" s="46">
        <v>4223.5151632623347</v>
      </c>
      <c r="U5479" s="110">
        <f>$L$1*gp_need_index[[#This Row],[Normalised weighted population 2025/26]]</f>
        <v>1741.3547417906536</v>
      </c>
      <c r="V5479" s="4">
        <f>$M$1*gp_need_index[[#This Row],[Normalised travel time adjusted wp 2025/26]]</f>
        <v>2507.727332841599</v>
      </c>
      <c r="W5479" s="115">
        <v>4249.0820746322524</v>
      </c>
      <c r="X5479" s="43">
        <f>gp_need_index[[#This Row],[Combined weighted population 2025/26]]/gp_need_index[[#This Row],[Registered population 2025/26]]</f>
        <v>1.4322099247511564</v>
      </c>
    </row>
    <row r="5480" spans="1:24" ht="13">
      <c r="A5480" s="8" t="s">
        <v>1097</v>
      </c>
      <c r="B5480" s="3" t="s">
        <v>7608</v>
      </c>
      <c r="C5480" s="74" t="s">
        <v>6395</v>
      </c>
      <c r="D5480" s="74" t="s">
        <v>6802</v>
      </c>
      <c r="E5480" s="74" t="s">
        <v>6612</v>
      </c>
      <c r="F5480" s="41">
        <v>0.98228368929696208</v>
      </c>
      <c r="G5480" s="110">
        <v>4129.8333333333339</v>
      </c>
      <c r="H5480" s="4">
        <v>1678.1913495122976</v>
      </c>
      <c r="I5480" s="46">
        <v>4113.3630393704561</v>
      </c>
      <c r="J5480" s="110">
        <v>4040.4894217305769</v>
      </c>
      <c r="K5480" s="46">
        <v>4053.022550882406</v>
      </c>
      <c r="L5480" s="110">
        <f>$L$1*gp_need_index[[#This Row],[Normalised weighted population (base year)]]</f>
        <v>1671.0389266373061</v>
      </c>
      <c r="M5480" s="4">
        <f>$M$1*gp_need_index[[#This Row],[Normalised travel time adjusted wp (base year)]]</f>
        <v>2406.4967304676115</v>
      </c>
      <c r="N5480" s="115">
        <v>4077.5356571049178</v>
      </c>
      <c r="O5480" s="43">
        <f>gp_need_index[[#This Row],[Combined weighted population (base year)]]/gp_need_index[[#This Row],[Registered population (base year)]]</f>
        <v>0.98733661336734746</v>
      </c>
      <c r="P5480" s="77">
        <v>4166.2520563422495</v>
      </c>
      <c r="Q5480" s="4">
        <v>1709.0497816023478</v>
      </c>
      <c r="R5480" s="46">
        <v>4147.0318399588532</v>
      </c>
      <c r="S5480" s="110">
        <v>4073.561735386751</v>
      </c>
      <c r="T5480" s="46">
        <v>4086.1443062726225</v>
      </c>
      <c r="U5480" s="110">
        <f>$L$1*gp_need_index[[#This Row],[Normalised weighted population 2025/26]]</f>
        <v>1684.7167556686602</v>
      </c>
      <c r="V5480" s="4">
        <f>$M$1*gp_need_index[[#This Row],[Normalised travel time adjusted wp 2025/26]]</f>
        <v>2426.1628919688724</v>
      </c>
      <c r="W5480" s="115">
        <v>4110.8796476375328</v>
      </c>
      <c r="X5480" s="43">
        <f>gp_need_index[[#This Row],[Combined weighted population 2025/26]]/gp_need_index[[#This Row],[Registered population 2025/26]]</f>
        <v>0.98670929940006302</v>
      </c>
    </row>
    <row r="5481" spans="1:24" ht="13">
      <c r="A5481" s="8" t="s">
        <v>1111</v>
      </c>
      <c r="B5481" s="3" t="s">
        <v>7607</v>
      </c>
      <c r="C5481" s="74" t="s">
        <v>6395</v>
      </c>
      <c r="D5481" s="74" t="s">
        <v>6802</v>
      </c>
      <c r="E5481" s="74" t="s">
        <v>6612</v>
      </c>
      <c r="F5481" s="41">
        <v>0.98228368929696208</v>
      </c>
      <c r="G5481" s="110">
        <v>5776.8333333333339</v>
      </c>
      <c r="H5481" s="4">
        <v>3422.954220211765</v>
      </c>
      <c r="I5481" s="46">
        <v>8389.897480384443</v>
      </c>
      <c r="J5481" s="110">
        <v>8241.2594498553171</v>
      </c>
      <c r="K5481" s="46">
        <v>8266.8228799940662</v>
      </c>
      <c r="L5481" s="110">
        <f>$L$1*gp_need_index[[#This Row],[Normalised weighted population (base year)]]</f>
        <v>3408.3656477752506</v>
      </c>
      <c r="M5481" s="4">
        <f>$M$1*gp_need_index[[#This Row],[Normalised travel time adjusted wp (base year)]]</f>
        <v>4908.4558455588449</v>
      </c>
      <c r="N5481" s="115">
        <v>8316.8214933340951</v>
      </c>
      <c r="O5481" s="43">
        <f>gp_need_index[[#This Row],[Combined weighted population (base year)]]/gp_need_index[[#This Row],[Registered population (base year)]]</f>
        <v>1.4396852070051229</v>
      </c>
      <c r="P5481" s="77">
        <v>5830.0575100391052</v>
      </c>
      <c r="Q5481" s="4">
        <v>3489.4372885364878</v>
      </c>
      <c r="R5481" s="46">
        <v>8467.1656114856742</v>
      </c>
      <c r="S5481" s="110">
        <v>8317.1586747385154</v>
      </c>
      <c r="T5481" s="46">
        <v>8342.8490276512603</v>
      </c>
      <c r="U5481" s="110">
        <f>$L$1*gp_need_index[[#This Row],[Normalised weighted population 2025/26]]</f>
        <v>3439.7555478698537</v>
      </c>
      <c r="V5481" s="4">
        <f>$M$1*gp_need_index[[#This Row],[Normalised travel time adjusted wp 2025/26]]</f>
        <v>4953.596644424435</v>
      </c>
      <c r="W5481" s="115">
        <v>8393.3521922942891</v>
      </c>
      <c r="X5481" s="43">
        <f>gp_need_index[[#This Row],[Combined weighted population 2025/26]]/gp_need_index[[#This Row],[Registered population 2025/26]]</f>
        <v>1.4396688502371207</v>
      </c>
    </row>
    <row r="5482" spans="1:24" ht="13">
      <c r="A5482" s="8" t="s">
        <v>1088</v>
      </c>
      <c r="B5482" s="3" t="s">
        <v>7606</v>
      </c>
      <c r="C5482" s="74" t="s">
        <v>6395</v>
      </c>
      <c r="D5482" s="74" t="s">
        <v>6802</v>
      </c>
      <c r="E5482" s="74" t="s">
        <v>6612</v>
      </c>
      <c r="F5482" s="41">
        <v>0.98228368929696208</v>
      </c>
      <c r="G5482" s="110">
        <v>9319.9166666666679</v>
      </c>
      <c r="H5482" s="4">
        <v>4456.0440786387362</v>
      </c>
      <c r="I5482" s="46">
        <v>10922.072158341702</v>
      </c>
      <c r="J5482" s="110">
        <v>10728.573334463521</v>
      </c>
      <c r="K5482" s="46">
        <v>10761.852123536086</v>
      </c>
      <c r="L5482" s="110">
        <f>$L$1*gp_need_index[[#This Row],[Normalised weighted population (base year)]]</f>
        <v>4437.0524948665461</v>
      </c>
      <c r="M5482" s="4">
        <f>$M$1*gp_need_index[[#This Row],[Normalised travel time adjusted wp (base year)]]</f>
        <v>6389.8884410171959</v>
      </c>
      <c r="N5482" s="115">
        <v>10826.940935883742</v>
      </c>
      <c r="O5482" s="43">
        <f>gp_need_index[[#This Row],[Combined weighted population (base year)]]/gp_need_index[[#This Row],[Registered population (base year)]]</f>
        <v>1.1616993287726542</v>
      </c>
      <c r="P5482" s="77">
        <v>9401.8377992100195</v>
      </c>
      <c r="Q5482" s="4">
        <v>4540.8529977308735</v>
      </c>
      <c r="R5482" s="46">
        <v>11018.43969957807</v>
      </c>
      <c r="S5482" s="110">
        <v>10823.233598397657</v>
      </c>
      <c r="T5482" s="46">
        <v>10856.664809905551</v>
      </c>
      <c r="U5482" s="110">
        <f>$L$1*gp_need_index[[#This Row],[Normalised weighted population 2025/26]]</f>
        <v>4476.2014615706721</v>
      </c>
      <c r="V5482" s="4">
        <f>$M$1*gp_need_index[[#This Row],[Normalised travel time adjusted wp 2025/26]]</f>
        <v>6446.1838148747365</v>
      </c>
      <c r="W5482" s="115">
        <v>10922.38527644541</v>
      </c>
      <c r="X5482" s="43">
        <f>gp_need_index[[#This Row],[Combined weighted population 2025/26]]/gp_need_index[[#This Row],[Registered population 2025/26]]</f>
        <v>1.1617287502410596</v>
      </c>
    </row>
    <row r="5483" spans="1:24" ht="13">
      <c r="A5483" s="8" t="s">
        <v>1075</v>
      </c>
      <c r="B5483" s="3" t="s">
        <v>7605</v>
      </c>
      <c r="C5483" s="74" t="s">
        <v>6395</v>
      </c>
      <c r="D5483" s="74" t="s">
        <v>6802</v>
      </c>
      <c r="E5483" s="74" t="s">
        <v>6612</v>
      </c>
      <c r="F5483" s="41">
        <v>0.98228368929696208</v>
      </c>
      <c r="G5483" s="110">
        <v>5835.4166666666661</v>
      </c>
      <c r="H5483" s="4">
        <v>2987.9032225515566</v>
      </c>
      <c r="I5483" s="46">
        <v>7323.5574026949707</v>
      </c>
      <c r="J5483" s="110">
        <v>7193.8109842972935</v>
      </c>
      <c r="K5483" s="46">
        <v>7216.1253508874252</v>
      </c>
      <c r="L5483" s="110">
        <f>$L$1*gp_need_index[[#This Row],[Normalised weighted population (base year)]]</f>
        <v>2975.168830038182</v>
      </c>
      <c r="M5483" s="4">
        <f>$M$1*gp_need_index[[#This Row],[Normalised travel time adjusted wp (base year)]]</f>
        <v>4284.6004051406717</v>
      </c>
      <c r="N5483" s="115">
        <v>7259.7692351788537</v>
      </c>
      <c r="O5483" s="43">
        <f>gp_need_index[[#This Row],[Combined weighted population (base year)]]/gp_need_index[[#This Row],[Registered population (base year)]]</f>
        <v>1.2440875519049803</v>
      </c>
      <c r="P5483" s="77">
        <v>5891.4288424293245</v>
      </c>
      <c r="Q5483" s="4">
        <v>3045.663706795915</v>
      </c>
      <c r="R5483" s="46">
        <v>7390.3431613606153</v>
      </c>
      <c r="S5483" s="110">
        <v>7259.4135457118791</v>
      </c>
      <c r="T5483" s="46">
        <v>7281.836695638709</v>
      </c>
      <c r="U5483" s="110">
        <f>$L$1*gp_need_index[[#This Row],[Normalised weighted population 2025/26]]</f>
        <v>3002.3003040673693</v>
      </c>
      <c r="V5483" s="4">
        <f>$M$1*gp_need_index[[#This Row],[Normalised travel time adjusted wp 2025/26]]</f>
        <v>4323.6167526475874</v>
      </c>
      <c r="W5483" s="115">
        <v>7325.9170567149567</v>
      </c>
      <c r="X5483" s="43">
        <f>gp_need_index[[#This Row],[Combined weighted population 2025/26]]/gp_need_index[[#This Row],[Registered population 2025/26]]</f>
        <v>1.2434873190616562</v>
      </c>
    </row>
    <row r="5484" spans="1:24" ht="13">
      <c r="A5484" s="8" t="s">
        <v>1080</v>
      </c>
      <c r="B5484" s="3" t="s">
        <v>7604</v>
      </c>
      <c r="C5484" s="74" t="s">
        <v>6395</v>
      </c>
      <c r="D5484" s="74" t="s">
        <v>6802</v>
      </c>
      <c r="E5484" s="74" t="s">
        <v>6612</v>
      </c>
      <c r="F5484" s="41">
        <v>0.98228368929696208</v>
      </c>
      <c r="G5484" s="110">
        <v>9449.9166666666642</v>
      </c>
      <c r="H5484" s="4">
        <v>4219.2226307824076</v>
      </c>
      <c r="I5484" s="46">
        <v>10341.606414178788</v>
      </c>
      <c r="J5484" s="110">
        <v>10158.391301776666</v>
      </c>
      <c r="K5484" s="46">
        <v>10189.901452372595</v>
      </c>
      <c r="L5484" s="110">
        <f>$L$1*gp_need_index[[#This Row],[Normalised weighted population (base year)]]</f>
        <v>4201.2403759770414</v>
      </c>
      <c r="M5484" s="4">
        <f>$M$1*gp_need_index[[#This Row],[Normalised travel time adjusted wp (base year)]]</f>
        <v>6050.2906709914569</v>
      </c>
      <c r="N5484" s="115">
        <v>10251.531046968499</v>
      </c>
      <c r="O5484" s="43">
        <f>gp_need_index[[#This Row],[Combined weighted population (base year)]]/gp_need_index[[#This Row],[Registered population (base year)]]</f>
        <v>1.0848276665898466</v>
      </c>
      <c r="P5484" s="77">
        <v>9530.5822048514055</v>
      </c>
      <c r="Q5484" s="4">
        <v>4295.285389788969</v>
      </c>
      <c r="R5484" s="46">
        <v>10422.566659506168</v>
      </c>
      <c r="S5484" s="110">
        <v>10237.917230243233</v>
      </c>
      <c r="T5484" s="46">
        <v>10269.540494511986</v>
      </c>
      <c r="U5484" s="110">
        <f>$L$1*gp_need_index[[#This Row],[Normalised weighted population 2025/26]]</f>
        <v>4234.130184184407</v>
      </c>
      <c r="V5484" s="4">
        <f>$M$1*gp_need_index[[#This Row],[Normalised travel time adjusted wp 2025/26]]</f>
        <v>6097.5766389622722</v>
      </c>
      <c r="W5484" s="115">
        <v>10331.70682314668</v>
      </c>
      <c r="X5484" s="43">
        <f>gp_need_index[[#This Row],[Combined weighted population 2025/26]]/gp_need_index[[#This Row],[Registered population 2025/26]]</f>
        <v>1.0840583084092674</v>
      </c>
    </row>
    <row r="5485" spans="1:24" ht="13">
      <c r="A5485" s="8" t="s">
        <v>1095</v>
      </c>
      <c r="B5485" s="3" t="s">
        <v>12865</v>
      </c>
      <c r="C5485" s="74" t="s">
        <v>6395</v>
      </c>
      <c r="D5485" s="74" t="s">
        <v>6802</v>
      </c>
      <c r="E5485" s="74" t="s">
        <v>6612</v>
      </c>
      <c r="F5485" s="41">
        <v>0.98228368929696208</v>
      </c>
      <c r="G5485" s="110">
        <v>13152.583333333332</v>
      </c>
      <c r="H5485" s="4">
        <v>7644.8634578723058</v>
      </c>
      <c r="I5485" s="46">
        <v>18738.088953792052</v>
      </c>
      <c r="J5485" s="110">
        <v>18406.119147905509</v>
      </c>
      <c r="K5485" s="46">
        <v>18463.212792854552</v>
      </c>
      <c r="L5485" s="110">
        <f>$L$1*gp_need_index[[#This Row],[Normalised weighted population (base year)]]</f>
        <v>7612.2811803577879</v>
      </c>
      <c r="M5485" s="4">
        <f>$M$1*gp_need_index[[#This Row],[Normalised travel time adjusted wp (base year)]]</f>
        <v>10962.599063323445</v>
      </c>
      <c r="N5485" s="115">
        <v>18574.880243681233</v>
      </c>
      <c r="O5485" s="43">
        <f>gp_need_index[[#This Row],[Combined weighted population (base year)]]/gp_need_index[[#This Row],[Registered population (base year)]]</f>
        <v>1.4122609812025193</v>
      </c>
      <c r="P5485" s="77">
        <v>13273.817368801372</v>
      </c>
      <c r="Q5485" s="4">
        <v>7790.2365659454645</v>
      </c>
      <c r="R5485" s="46">
        <v>18903.111792038144</v>
      </c>
      <c r="S5485" s="110">
        <v>18568.218390276135</v>
      </c>
      <c r="T5485" s="46">
        <v>18625.572602461114</v>
      </c>
      <c r="U5485" s="110">
        <f>$L$1*gp_need_index[[#This Row],[Normalised weighted population 2025/26]]</f>
        <v>7679.3211143130447</v>
      </c>
      <c r="V5485" s="4">
        <f>$M$1*gp_need_index[[#This Row],[Normalised travel time adjusted wp 2025/26]]</f>
        <v>11059.000784772656</v>
      </c>
      <c r="W5485" s="115">
        <v>18738.321899085699</v>
      </c>
      <c r="X5485" s="43">
        <f>gp_need_index[[#This Row],[Combined weighted population 2025/26]]/gp_need_index[[#This Row],[Registered population 2025/26]]</f>
        <v>1.4116754343123656</v>
      </c>
    </row>
    <row r="5486" spans="1:24" ht="13">
      <c r="A5486" s="8" t="s">
        <v>1078</v>
      </c>
      <c r="B5486" s="3" t="s">
        <v>7603</v>
      </c>
      <c r="C5486" s="74" t="s">
        <v>6395</v>
      </c>
      <c r="D5486" s="74" t="s">
        <v>6802</v>
      </c>
      <c r="E5486" s="74" t="s">
        <v>6612</v>
      </c>
      <c r="F5486" s="41">
        <v>0.98228368929696208</v>
      </c>
      <c r="G5486" s="110">
        <v>3913.9999999999995</v>
      </c>
      <c r="H5486" s="4">
        <v>1854.4281717425008</v>
      </c>
      <c r="I5486" s="46">
        <v>4545.3316768851773</v>
      </c>
      <c r="J5486" s="110">
        <v>4464.805168649119</v>
      </c>
      <c r="K5486" s="46">
        <v>4478.6544759918088</v>
      </c>
      <c r="L5486" s="110">
        <f>$L$1*gp_need_index[[#This Row],[Normalised weighted population (base year)]]</f>
        <v>1846.5246305405665</v>
      </c>
      <c r="M5486" s="4">
        <f>$M$1*gp_need_index[[#This Row],[Normalised travel time adjusted wp (base year)]]</f>
        <v>2659.2172182762502</v>
      </c>
      <c r="N5486" s="115">
        <v>4505.7418488168169</v>
      </c>
      <c r="O5486" s="43">
        <f>gp_need_index[[#This Row],[Combined weighted population (base year)]]/gp_need_index[[#This Row],[Registered population (base year)]]</f>
        <v>1.1511859603517673</v>
      </c>
      <c r="P5486" s="77">
        <v>3948.4199623491131</v>
      </c>
      <c r="Q5486" s="4">
        <v>1888.1033637614657</v>
      </c>
      <c r="R5486" s="46">
        <v>4581.5077190501979</v>
      </c>
      <c r="S5486" s="110">
        <v>4500.3403048111377</v>
      </c>
      <c r="T5486" s="46">
        <v>4514.2411254133949</v>
      </c>
      <c r="U5486" s="110">
        <f>$L$1*gp_need_index[[#This Row],[Normalised weighted population 2025/26]]</f>
        <v>1861.2210174363543</v>
      </c>
      <c r="V5486" s="4">
        <f>$M$1*gp_need_index[[#This Row],[Normalised travel time adjusted wp 2025/26]]</f>
        <v>2680.3469194822546</v>
      </c>
      <c r="W5486" s="115">
        <v>4541.5679369186091</v>
      </c>
      <c r="X5486" s="43">
        <f>gp_need_index[[#This Row],[Combined weighted population 2025/26]]/gp_need_index[[#This Row],[Registered population 2025/26]]</f>
        <v>1.1502241352808384</v>
      </c>
    </row>
    <row r="5487" spans="1:24" ht="13">
      <c r="A5487" s="8" t="s">
        <v>1107</v>
      </c>
      <c r="B5487" s="3" t="s">
        <v>7602</v>
      </c>
      <c r="C5487" s="74" t="s">
        <v>6395</v>
      </c>
      <c r="D5487" s="74" t="s">
        <v>6802</v>
      </c>
      <c r="E5487" s="74" t="s">
        <v>6612</v>
      </c>
      <c r="F5487" s="41">
        <v>0.98228368929696208</v>
      </c>
      <c r="G5487" s="110">
        <v>6730.7499999999991</v>
      </c>
      <c r="H5487" s="4">
        <v>3918.9285410383636</v>
      </c>
      <c r="I5487" s="46">
        <v>9605.5648358131784</v>
      </c>
      <c r="J5487" s="110">
        <v>9435.3896647037363</v>
      </c>
      <c r="K5487" s="46">
        <v>9464.657148150065</v>
      </c>
      <c r="L5487" s="110">
        <f>$L$1*gp_need_index[[#This Row],[Normalised weighted population (base year)]]</f>
        <v>3902.2261345156949</v>
      </c>
      <c r="M5487" s="4">
        <f>$M$1*gp_need_index[[#This Row],[Normalised travel time adjusted wp (base year)]]</f>
        <v>5619.6742544798344</v>
      </c>
      <c r="N5487" s="115">
        <v>9521.9003889955293</v>
      </c>
      <c r="O5487" s="43">
        <f>gp_need_index[[#This Row],[Combined weighted population (base year)]]/gp_need_index[[#This Row],[Registered population (base year)]]</f>
        <v>1.4146863854690088</v>
      </c>
      <c r="P5487" s="77">
        <v>6801.6045720984866</v>
      </c>
      <c r="Q5487" s="4">
        <v>4000.8724838480807</v>
      </c>
      <c r="R5487" s="46">
        <v>9708.1698594978243</v>
      </c>
      <c r="S5487" s="110">
        <v>9536.176905909093</v>
      </c>
      <c r="T5487" s="46">
        <v>9565.632608238695</v>
      </c>
      <c r="U5487" s="110">
        <f>$L$1*gp_need_index[[#This Row],[Normalised weighted population 2025/26]]</f>
        <v>3943.9090560094969</v>
      </c>
      <c r="V5487" s="4">
        <f>$M$1*gp_need_index[[#This Row],[Normalised travel time adjusted wp 2025/26]]</f>
        <v>5679.6287974191146</v>
      </c>
      <c r="W5487" s="115">
        <v>9623.5378534286119</v>
      </c>
      <c r="X5487" s="43">
        <f>gp_need_index[[#This Row],[Combined weighted population 2025/26]]/gp_need_index[[#This Row],[Registered population 2025/26]]</f>
        <v>1.4148922877560757</v>
      </c>
    </row>
    <row r="5488" spans="1:24" ht="13">
      <c r="A5488" s="8" t="s">
        <v>1103</v>
      </c>
      <c r="B5488" s="3" t="s">
        <v>7601</v>
      </c>
      <c r="C5488" s="74" t="s">
        <v>6395</v>
      </c>
      <c r="D5488" s="74" t="s">
        <v>6802</v>
      </c>
      <c r="E5488" s="74" t="s">
        <v>6612</v>
      </c>
      <c r="F5488" s="41">
        <v>0.98228368929696208</v>
      </c>
      <c r="G5488" s="110">
        <v>5289.333333333333</v>
      </c>
      <c r="H5488" s="4">
        <v>2495.8000507710822</v>
      </c>
      <c r="I5488" s="46">
        <v>6117.3785012562103</v>
      </c>
      <c r="J5488" s="110">
        <v>6009.0011230398704</v>
      </c>
      <c r="K5488" s="46">
        <v>6027.6403469773231</v>
      </c>
      <c r="L5488" s="110">
        <f>$L$1*gp_need_index[[#This Row],[Normalised weighted population (base year)]]</f>
        <v>2485.162993572731</v>
      </c>
      <c r="M5488" s="4">
        <f>$M$1*gp_need_index[[#This Row],[Normalised travel time adjusted wp (base year)]]</f>
        <v>3578.9331555230347</v>
      </c>
      <c r="N5488" s="115">
        <v>6064.0961490957652</v>
      </c>
      <c r="O5488" s="43">
        <f>gp_need_index[[#This Row],[Combined weighted population (base year)]]/gp_need_index[[#This Row],[Registered population (base year)]]</f>
        <v>1.1464764587400615</v>
      </c>
      <c r="P5488" s="77">
        <v>5332.9916756053517</v>
      </c>
      <c r="Q5488" s="4">
        <v>2540.0372208154918</v>
      </c>
      <c r="R5488" s="46">
        <v>6163.4338231660377</v>
      </c>
      <c r="S5488" s="110">
        <v>6054.2405145572156</v>
      </c>
      <c r="T5488" s="46">
        <v>6072.941080642363</v>
      </c>
      <c r="U5488" s="110">
        <f>$L$1*gp_need_index[[#This Row],[Normalised weighted population 2025/26]]</f>
        <v>2503.8728022994396</v>
      </c>
      <c r="V5488" s="4">
        <f>$M$1*gp_need_index[[#This Row],[Normalised travel time adjusted wp 2025/26]]</f>
        <v>3605.8306292192933</v>
      </c>
      <c r="W5488" s="115">
        <v>6109.7034315187329</v>
      </c>
      <c r="X5488" s="43">
        <f>gp_need_index[[#This Row],[Combined weighted population 2025/26]]/gp_need_index[[#This Row],[Registered population 2025/26]]</f>
        <v>1.1456427842305259</v>
      </c>
    </row>
    <row r="5489" spans="1:24" ht="13">
      <c r="A5489" s="8" t="s">
        <v>1101</v>
      </c>
      <c r="B5489" s="3" t="s">
        <v>7600</v>
      </c>
      <c r="C5489" s="74" t="s">
        <v>6395</v>
      </c>
      <c r="D5489" s="74" t="s">
        <v>6802</v>
      </c>
      <c r="E5489" s="74" t="s">
        <v>6612</v>
      </c>
      <c r="F5489" s="41">
        <v>0.98228368929696208</v>
      </c>
      <c r="G5489" s="110">
        <v>4415.8333333333339</v>
      </c>
      <c r="H5489" s="4">
        <v>2114.4769778059117</v>
      </c>
      <c r="I5489" s="46">
        <v>5182.729282113276</v>
      </c>
      <c r="J5489" s="110">
        <v>5090.9104398616246</v>
      </c>
      <c r="K5489" s="46">
        <v>5106.7018530750902</v>
      </c>
      <c r="L5489" s="110">
        <f>$L$1*gp_need_index[[#This Row],[Normalised weighted population (base year)]]</f>
        <v>2105.4651130331026</v>
      </c>
      <c r="M5489" s="4">
        <f>$M$1*gp_need_index[[#This Row],[Normalised travel time adjusted wp (base year)]]</f>
        <v>3032.1226093900059</v>
      </c>
      <c r="N5489" s="115">
        <v>5137.5877224231081</v>
      </c>
      <c r="O5489" s="43">
        <f>gp_need_index[[#This Row],[Combined weighted population (base year)]]/gp_need_index[[#This Row],[Registered population (base year)]]</f>
        <v>1.1634469271386543</v>
      </c>
      <c r="P5489" s="77">
        <v>4454.8515385366572</v>
      </c>
      <c r="Q5489" s="4">
        <v>2152.4362552659054</v>
      </c>
      <c r="R5489" s="46">
        <v>5222.9149672285057</v>
      </c>
      <c r="S5489" s="110">
        <v>5130.3841828935383</v>
      </c>
      <c r="T5489" s="46">
        <v>5146.2311067519004</v>
      </c>
      <c r="U5489" s="110">
        <f>$L$1*gp_need_index[[#This Row],[Normalised weighted population 2025/26]]</f>
        <v>2121.7904029426986</v>
      </c>
      <c r="V5489" s="4">
        <f>$M$1*gp_need_index[[#This Row],[Normalised travel time adjusted wp 2025/26]]</f>
        <v>3055.5932460659251</v>
      </c>
      <c r="W5489" s="115">
        <v>5177.3836490086233</v>
      </c>
      <c r="X5489" s="43">
        <f>gp_need_index[[#This Row],[Combined weighted population 2025/26]]/gp_need_index[[#This Row],[Registered population 2025/26]]</f>
        <v>1.1621899415102181</v>
      </c>
    </row>
    <row r="5490" spans="1:24" ht="13">
      <c r="A5490" s="8" t="s">
        <v>1102</v>
      </c>
      <c r="B5490" s="3" t="s">
        <v>12866</v>
      </c>
      <c r="C5490" s="74" t="s">
        <v>6395</v>
      </c>
      <c r="D5490" s="74" t="s">
        <v>6802</v>
      </c>
      <c r="E5490" s="74" t="s">
        <v>6612</v>
      </c>
      <c r="F5490" s="41">
        <v>0.98228368929696208</v>
      </c>
      <c r="G5490" s="110">
        <v>20722.5</v>
      </c>
      <c r="H5490" s="4">
        <v>11224.675680359429</v>
      </c>
      <c r="I5490" s="46">
        <v>27512.456243996723</v>
      </c>
      <c r="J5490" s="110">
        <v>27025.037020974341</v>
      </c>
      <c r="K5490" s="46">
        <v>27108.865548651011</v>
      </c>
      <c r="L5490" s="110">
        <f>$L$1*gp_need_index[[#This Row],[Normalised weighted population (base year)]]</f>
        <v>11176.836304281191</v>
      </c>
      <c r="M5490" s="4">
        <f>$M$1*gp_need_index[[#This Row],[Normalised travel time adjusted wp (base year)]]</f>
        <v>16095.986511427513</v>
      </c>
      <c r="N5490" s="115">
        <v>27272.822815708703</v>
      </c>
      <c r="O5490" s="43">
        <f>gp_need_index[[#This Row],[Combined weighted population (base year)]]/gp_need_index[[#This Row],[Registered population (base year)]]</f>
        <v>1.3160971318957029</v>
      </c>
      <c r="P5490" s="77">
        <v>20908.845959416954</v>
      </c>
      <c r="Q5490" s="4">
        <v>11442.136210001796</v>
      </c>
      <c r="R5490" s="46">
        <v>27764.494452312087</v>
      </c>
      <c r="S5490" s="110">
        <v>27272.610042082153</v>
      </c>
      <c r="T5490" s="46">
        <v>27356.850706981426</v>
      </c>
      <c r="U5490" s="110">
        <f>$L$1*gp_need_index[[#This Row],[Normalised weighted population 2025/26]]</f>
        <v>11279.225919071758</v>
      </c>
      <c r="V5490" s="4">
        <f>$M$1*gp_need_index[[#This Row],[Normalised travel time adjusted wp 2025/26]]</f>
        <v>16243.228591932766</v>
      </c>
      <c r="W5490" s="115">
        <v>27522.454511004522</v>
      </c>
      <c r="X5490" s="43">
        <f>gp_need_index[[#This Row],[Combined weighted population 2025/26]]/gp_need_index[[#This Row],[Registered population 2025/26]]</f>
        <v>1.3163067232129528</v>
      </c>
    </row>
    <row r="5491" spans="1:24" ht="13">
      <c r="A5491" s="8" t="s">
        <v>1105</v>
      </c>
      <c r="B5491" s="3" t="s">
        <v>7599</v>
      </c>
      <c r="C5491" s="74" t="s">
        <v>6395</v>
      </c>
      <c r="D5491" s="74" t="s">
        <v>6802</v>
      </c>
      <c r="E5491" s="74" t="s">
        <v>6612</v>
      </c>
      <c r="F5491" s="41">
        <v>0.98228368929696208</v>
      </c>
      <c r="G5491" s="110">
        <v>4970.75</v>
      </c>
      <c r="H5491" s="4">
        <v>2623.1329946803348</v>
      </c>
      <c r="I5491" s="46">
        <v>6429.4803514550949</v>
      </c>
      <c r="J5491" s="110">
        <v>6315.5736798896387</v>
      </c>
      <c r="K5491" s="46">
        <v>6335.163856310407</v>
      </c>
      <c r="L5491" s="110">
        <f>$L$1*gp_need_index[[#This Row],[Normalised weighted population (base year)]]</f>
        <v>2611.953246649367</v>
      </c>
      <c r="M5491" s="4">
        <f>$M$1*gp_need_index[[#This Row],[Normalised travel time adjusted wp (base year)]]</f>
        <v>3761.5263462741868</v>
      </c>
      <c r="N5491" s="115">
        <v>6373.4795929235534</v>
      </c>
      <c r="O5491" s="43">
        <f>gp_need_index[[#This Row],[Combined weighted population (base year)]]/gp_need_index[[#This Row],[Registered population (base year)]]</f>
        <v>1.2821967696873819</v>
      </c>
      <c r="P5491" s="77">
        <v>5018.3278201124822</v>
      </c>
      <c r="Q5491" s="4">
        <v>2672.8466993481188</v>
      </c>
      <c r="R5491" s="46">
        <v>6485.6977747794062</v>
      </c>
      <c r="S5491" s="110">
        <v>6370.7951378754124</v>
      </c>
      <c r="T5491" s="46">
        <v>6390.473489801524</v>
      </c>
      <c r="U5491" s="110">
        <f>$L$1*gp_need_index[[#This Row],[Normalised weighted population 2025/26]]</f>
        <v>2634.7913724921445</v>
      </c>
      <c r="V5491" s="4">
        <f>$M$1*gp_need_index[[#This Row],[Normalised travel time adjusted wp 2025/26]]</f>
        <v>3794.3666402742183</v>
      </c>
      <c r="W5491" s="115">
        <v>6429.1580127663628</v>
      </c>
      <c r="X5491" s="43">
        <f>gp_need_index[[#This Row],[Combined weighted population 2025/26]]/gp_need_index[[#This Row],[Registered population 2025/26]]</f>
        <v>1.2811355182894884</v>
      </c>
    </row>
    <row r="5492" spans="1:24" ht="13">
      <c r="A5492" s="8" t="s">
        <v>1085</v>
      </c>
      <c r="B5492" s="3" t="s">
        <v>7598</v>
      </c>
      <c r="C5492" s="74" t="s">
        <v>6395</v>
      </c>
      <c r="D5492" s="74" t="s">
        <v>6802</v>
      </c>
      <c r="E5492" s="74" t="s">
        <v>6612</v>
      </c>
      <c r="F5492" s="41">
        <v>0.98228368929696208</v>
      </c>
      <c r="G5492" s="110">
        <v>6708.5833333333339</v>
      </c>
      <c r="H5492" s="4">
        <v>3422.2033005749522</v>
      </c>
      <c r="I5492" s="46">
        <v>8388.0569244308554</v>
      </c>
      <c r="J5492" s="110">
        <v>8239.4515017628692</v>
      </c>
      <c r="K5492" s="46">
        <v>8265.0093238565096</v>
      </c>
      <c r="L5492" s="110">
        <f>$L$1*gp_need_index[[#This Row],[Normalised weighted population (base year)]]</f>
        <v>3407.6179285451071</v>
      </c>
      <c r="M5492" s="4">
        <f>$M$1*gp_need_index[[#This Row],[Normalised travel time adjusted wp (base year)]]</f>
        <v>4907.3790400733687</v>
      </c>
      <c r="N5492" s="115">
        <v>8314.9969686184759</v>
      </c>
      <c r="O5492" s="43">
        <f>gp_need_index[[#This Row],[Combined weighted population (base year)]]/gp_need_index[[#This Row],[Registered population (base year)]]</f>
        <v>1.2394564627830229</v>
      </c>
      <c r="P5492" s="77">
        <v>6771.4147590998109</v>
      </c>
      <c r="Q5492" s="4">
        <v>3490.7318171511383</v>
      </c>
      <c r="R5492" s="46">
        <v>8470.3068022458756</v>
      </c>
      <c r="S5492" s="110">
        <v>8320.2442151872328</v>
      </c>
      <c r="T5492" s="46">
        <v>8345.9440988335064</v>
      </c>
      <c r="U5492" s="110">
        <f>$L$1*gp_need_index[[#This Row],[Normalised weighted population 2025/26]]</f>
        <v>3441.031645307899</v>
      </c>
      <c r="V5492" s="4">
        <f>$M$1*gp_need_index[[#This Row],[Normalised travel time adjusted wp 2025/26]]</f>
        <v>4955.4343540811506</v>
      </c>
      <c r="W5492" s="115">
        <v>8396.4659993890491</v>
      </c>
      <c r="X5492" s="43">
        <f>gp_need_index[[#This Row],[Combined weighted population 2025/26]]/gp_need_index[[#This Row],[Registered population 2025/26]]</f>
        <v>1.2399869596092017</v>
      </c>
    </row>
    <row r="5493" spans="1:24" ht="13">
      <c r="A5493" s="8" t="s">
        <v>1082</v>
      </c>
      <c r="B5493" s="3" t="s">
        <v>7597</v>
      </c>
      <c r="C5493" s="74" t="s">
        <v>6395</v>
      </c>
      <c r="D5493" s="74" t="s">
        <v>6802</v>
      </c>
      <c r="E5493" s="74" t="s">
        <v>6612</v>
      </c>
      <c r="F5493" s="41">
        <v>0.98228368929696208</v>
      </c>
      <c r="G5493" s="110">
        <v>5299.3333333333339</v>
      </c>
      <c r="H5493" s="4">
        <v>2871.9459257991066</v>
      </c>
      <c r="I5493" s="46">
        <v>7039.3380502680529</v>
      </c>
      <c r="J5493" s="110">
        <v>6914.6269502257874</v>
      </c>
      <c r="K5493" s="46">
        <v>6936.0753203509039</v>
      </c>
      <c r="L5493" s="110">
        <f>$L$1*gp_need_index[[#This Row],[Normalised weighted population (base year)]]</f>
        <v>2859.7057413044154</v>
      </c>
      <c r="M5493" s="4">
        <f>$M$1*gp_need_index[[#This Row],[Normalised travel time adjusted wp (base year)]]</f>
        <v>4118.3196913295023</v>
      </c>
      <c r="N5493" s="115">
        <v>6978.0254326339182</v>
      </c>
      <c r="O5493" s="43">
        <f>gp_need_index[[#This Row],[Combined weighted population (base year)]]/gp_need_index[[#This Row],[Registered population (base year)]]</f>
        <v>1.316774204170446</v>
      </c>
      <c r="P5493" s="77">
        <v>5349.0337217711958</v>
      </c>
      <c r="Q5493" s="4">
        <v>2927.011877243694</v>
      </c>
      <c r="R5493" s="46">
        <v>7102.4329317585853</v>
      </c>
      <c r="S5493" s="110">
        <v>6976.6040231920615</v>
      </c>
      <c r="T5493" s="46">
        <v>6998.1536204160084</v>
      </c>
      <c r="U5493" s="110">
        <f>$L$1*gp_need_index[[#This Row],[Normalised weighted population 2025/26]]</f>
        <v>2885.3378097683708</v>
      </c>
      <c r="V5493" s="4">
        <f>$M$1*gp_need_index[[#This Row],[Normalised travel time adjusted wp 2025/26]]</f>
        <v>4155.1789054750388</v>
      </c>
      <c r="W5493" s="115">
        <v>7040.5167152434096</v>
      </c>
      <c r="X5493" s="43">
        <f>gp_need_index[[#This Row],[Combined weighted population 2025/26]]/gp_need_index[[#This Row],[Registered population 2025/26]]</f>
        <v>1.3162221592635843</v>
      </c>
    </row>
    <row r="5494" spans="1:24" ht="13">
      <c r="A5494" s="8" t="s">
        <v>1076</v>
      </c>
      <c r="B5494" s="3" t="s">
        <v>7596</v>
      </c>
      <c r="C5494" s="74" t="s">
        <v>6395</v>
      </c>
      <c r="D5494" s="74" t="s">
        <v>6802</v>
      </c>
      <c r="E5494" s="74" t="s">
        <v>6612</v>
      </c>
      <c r="F5494" s="41">
        <v>0.98228368929696208</v>
      </c>
      <c r="G5494" s="110">
        <v>17902</v>
      </c>
      <c r="H5494" s="4">
        <v>8698.4091332468925</v>
      </c>
      <c r="I5494" s="46">
        <v>21320.402253544078</v>
      </c>
      <c r="J5494" s="110">
        <v>20942.68338290654</v>
      </c>
      <c r="K5494" s="46">
        <v>21007.645155659164</v>
      </c>
      <c r="L5494" s="110">
        <f>$L$1*gp_need_index[[#This Row],[Normalised weighted population (base year)]]</f>
        <v>8661.3366620541692</v>
      </c>
      <c r="M5494" s="4">
        <f>$M$1*gp_need_index[[#This Row],[Normalised travel time adjusted wp (base year)]]</f>
        <v>12473.364938695189</v>
      </c>
      <c r="N5494" s="115">
        <v>21134.701600749358</v>
      </c>
      <c r="O5494" s="43">
        <f>gp_need_index[[#This Row],[Combined weighted population (base year)]]/gp_need_index[[#This Row],[Registered population (base year)]]</f>
        <v>1.180577678513538</v>
      </c>
      <c r="P5494" s="77">
        <v>18061.410228276793</v>
      </c>
      <c r="Q5494" s="4">
        <v>8866.6042167554642</v>
      </c>
      <c r="R5494" s="46">
        <v>21514.932095613935</v>
      </c>
      <c r="S5494" s="110">
        <v>21133.766873853274</v>
      </c>
      <c r="T5494" s="46">
        <v>21199.045648804869</v>
      </c>
      <c r="U5494" s="110">
        <f>$L$1*gp_need_index[[#This Row],[Normalised weighted population 2025/26]]</f>
        <v>8740.3637100876167</v>
      </c>
      <c r="V5494" s="4">
        <f>$M$1*gp_need_index[[#This Row],[Normalised travel time adjusted wp 2025/26]]</f>
        <v>12587.009670542227</v>
      </c>
      <c r="W5494" s="115">
        <v>21327.373380629844</v>
      </c>
      <c r="X5494" s="43">
        <f>gp_need_index[[#This Row],[Combined weighted population 2025/26]]/gp_need_index[[#This Row],[Registered population 2025/26]]</f>
        <v>1.1808254788012005</v>
      </c>
    </row>
    <row r="5495" spans="1:24" ht="13">
      <c r="A5495" s="8" t="s">
        <v>1091</v>
      </c>
      <c r="B5495" s="3" t="s">
        <v>7595</v>
      </c>
      <c r="C5495" s="74" t="s">
        <v>6395</v>
      </c>
      <c r="D5495" s="74" t="s">
        <v>6802</v>
      </c>
      <c r="E5495" s="74" t="s">
        <v>6612</v>
      </c>
      <c r="F5495" s="41">
        <v>0.98228368929696208</v>
      </c>
      <c r="G5495" s="110">
        <v>4349.833333333333</v>
      </c>
      <c r="H5495" s="4">
        <v>2278.1899865581436</v>
      </c>
      <c r="I5495" s="46">
        <v>5584.001186810714</v>
      </c>
      <c r="J5495" s="110">
        <v>5485.0732868190426</v>
      </c>
      <c r="K5495" s="46">
        <v>5502.0873474279442</v>
      </c>
      <c r="L5495" s="110">
        <f>$L$1*gp_need_index[[#This Row],[Normalised weighted population (base year)]]</f>
        <v>2268.4803797375803</v>
      </c>
      <c r="M5495" s="4">
        <f>$M$1*gp_need_index[[#This Row],[Normalised travel time adjusted wp (base year)]]</f>
        <v>3266.8841700497924</v>
      </c>
      <c r="N5495" s="115">
        <v>5535.3645497873731</v>
      </c>
      <c r="O5495" s="43">
        <f>gp_need_index[[#This Row],[Combined weighted population (base year)]]/gp_need_index[[#This Row],[Registered population (base year)]]</f>
        <v>1.2725463542175655</v>
      </c>
      <c r="P5495" s="77">
        <v>4390.4158558235677</v>
      </c>
      <c r="Q5495" s="4">
        <v>2323.1018890082464</v>
      </c>
      <c r="R5495" s="46">
        <v>5637.0373788370644</v>
      </c>
      <c r="S5495" s="110">
        <v>5537.1698731889483</v>
      </c>
      <c r="T5495" s="46">
        <v>5554.2732920057724</v>
      </c>
      <c r="U5495" s="110">
        <f>$L$1*gp_need_index[[#This Row],[Normalised weighted population 2025/26]]</f>
        <v>2290.0261418179934</v>
      </c>
      <c r="V5495" s="4">
        <f>$M$1*gp_need_index[[#This Row],[Normalised travel time adjusted wp 2025/26]]</f>
        <v>3297.8697625122786</v>
      </c>
      <c r="W5495" s="115">
        <v>5587.8959043302721</v>
      </c>
      <c r="X5495" s="43">
        <f>gp_need_index[[#This Row],[Combined weighted population 2025/26]]/gp_need_index[[#This Row],[Registered population 2025/26]]</f>
        <v>1.2727486615916654</v>
      </c>
    </row>
    <row r="5496" spans="1:24" ht="13">
      <c r="A5496" s="8" t="s">
        <v>1115</v>
      </c>
      <c r="B5496" s="3" t="s">
        <v>7594</v>
      </c>
      <c r="C5496" s="74" t="s">
        <v>6395</v>
      </c>
      <c r="D5496" s="74" t="s">
        <v>6802</v>
      </c>
      <c r="E5496" s="74" t="s">
        <v>6612</v>
      </c>
      <c r="F5496" s="41">
        <v>0.98228368929696208</v>
      </c>
      <c r="G5496" s="110">
        <v>5143.0000000000009</v>
      </c>
      <c r="H5496" s="4">
        <v>2240.1575032033525</v>
      </c>
      <c r="I5496" s="46">
        <v>5490.7809402801058</v>
      </c>
      <c r="J5496" s="110">
        <v>5393.5045591397848</v>
      </c>
      <c r="K5496" s="46">
        <v>5410.2345841850492</v>
      </c>
      <c r="L5496" s="110">
        <f>$L$1*gp_need_index[[#This Row],[Normalised weighted population (base year)]]</f>
        <v>2230.6099901774082</v>
      </c>
      <c r="M5496" s="4">
        <f>$M$1*gp_need_index[[#This Row],[Normalised travel time adjusted wp (base year)]]</f>
        <v>3212.3462612043759</v>
      </c>
      <c r="N5496" s="115">
        <v>5442.9562513817837</v>
      </c>
      <c r="O5496" s="43">
        <f>gp_need_index[[#This Row],[Combined weighted population (base year)]]/gp_need_index[[#This Row],[Registered population (base year)]]</f>
        <v>1.0583232065684975</v>
      </c>
      <c r="P5496" s="77">
        <v>5188.5563269714994</v>
      </c>
      <c r="Q5496" s="4">
        <v>2283.0907385250721</v>
      </c>
      <c r="R5496" s="46">
        <v>5539.9497943832394</v>
      </c>
      <c r="S5496" s="110">
        <v>5441.802322546715</v>
      </c>
      <c r="T5496" s="46">
        <v>5458.6111664818718</v>
      </c>
      <c r="U5496" s="110">
        <f>$L$1*gp_need_index[[#This Row],[Normalised weighted population 2025/26]]</f>
        <v>2250.5846601489311</v>
      </c>
      <c r="V5496" s="4">
        <f>$M$1*gp_need_index[[#This Row],[Normalised travel time adjusted wp 2025/26]]</f>
        <v>3241.0700310988109</v>
      </c>
      <c r="W5496" s="115">
        <v>5491.6546912477424</v>
      </c>
      <c r="X5496" s="43">
        <f>gp_need_index[[#This Row],[Combined weighted population 2025/26]]/gp_need_index[[#This Row],[Registered population 2025/26]]</f>
        <v>1.0584167049899134</v>
      </c>
    </row>
    <row r="5497" spans="1:24" ht="13">
      <c r="A5497" s="8" t="s">
        <v>1077</v>
      </c>
      <c r="B5497" s="3" t="s">
        <v>7593</v>
      </c>
      <c r="C5497" s="74" t="s">
        <v>6395</v>
      </c>
      <c r="D5497" s="74" t="s">
        <v>6802</v>
      </c>
      <c r="E5497" s="74" t="s">
        <v>6612</v>
      </c>
      <c r="F5497" s="41">
        <v>0.98228368929696208</v>
      </c>
      <c r="G5497" s="110">
        <v>1943.3333333333335</v>
      </c>
      <c r="H5497" s="4">
        <v>1082.5378571803753</v>
      </c>
      <c r="I5497" s="46">
        <v>2653.3751420772765</v>
      </c>
      <c r="J5497" s="110">
        <v>2606.3671236485179</v>
      </c>
      <c r="K5497" s="46">
        <v>2614.4517719097125</v>
      </c>
      <c r="L5497" s="110">
        <f>$L$1*gp_need_index[[#This Row],[Normalised weighted population (base year)]]</f>
        <v>1077.9240993183821</v>
      </c>
      <c r="M5497" s="4">
        <f>$M$1*gp_need_index[[#This Row],[Normalised travel time adjusted wp (base year)]]</f>
        <v>1552.3401515977707</v>
      </c>
      <c r="N5497" s="115">
        <v>2630.2642509161528</v>
      </c>
      <c r="O5497" s="43">
        <f>gp_need_index[[#This Row],[Combined weighted population (base year)]]/gp_need_index[[#This Row],[Registered population (base year)]]</f>
        <v>1.3534807466120855</v>
      </c>
      <c r="P5497" s="77">
        <v>1963.0248293102127</v>
      </c>
      <c r="Q5497" s="4">
        <v>1103.7640351029704</v>
      </c>
      <c r="R5497" s="46">
        <v>2678.2979914616149</v>
      </c>
      <c r="S5497" s="110">
        <v>2630.8484320895586</v>
      </c>
      <c r="T5497" s="46">
        <v>2638.9746957961297</v>
      </c>
      <c r="U5497" s="110">
        <f>$L$1*gp_need_index[[#This Row],[Normalised weighted population 2025/26]]</f>
        <v>1088.0489171585118</v>
      </c>
      <c r="V5497" s="4">
        <f>$M$1*gp_need_index[[#This Row],[Normalised travel time adjusted wp 2025/26]]</f>
        <v>1566.9007259378568</v>
      </c>
      <c r="W5497" s="115">
        <v>2654.9496430963686</v>
      </c>
      <c r="X5497" s="43">
        <f>gp_need_index[[#This Row],[Combined weighted population 2025/26]]/gp_need_index[[#This Row],[Registered population 2025/26]]</f>
        <v>1.352478890462782</v>
      </c>
    </row>
    <row r="5498" spans="1:24" ht="13">
      <c r="A5498" s="8" t="s">
        <v>1092</v>
      </c>
      <c r="B5498" s="3" t="s">
        <v>7592</v>
      </c>
      <c r="C5498" s="74" t="s">
        <v>6395</v>
      </c>
      <c r="D5498" s="74" t="s">
        <v>6802</v>
      </c>
      <c r="E5498" s="74" t="s">
        <v>6612</v>
      </c>
      <c r="F5498" s="41">
        <v>0.98228368929696208</v>
      </c>
      <c r="G5498" s="110">
        <v>7825.7499999999991</v>
      </c>
      <c r="H5498" s="4">
        <v>3358.7321867332662</v>
      </c>
      <c r="I5498" s="46">
        <v>8232.4848355746362</v>
      </c>
      <c r="J5498" s="110">
        <v>8086.6355763695483</v>
      </c>
      <c r="K5498" s="46">
        <v>8111.719381202035</v>
      </c>
      <c r="L5498" s="110">
        <f>$L$1*gp_need_index[[#This Row],[Normalised weighted population (base year)]]</f>
        <v>3344.4173275067878</v>
      </c>
      <c r="M5498" s="4">
        <f>$M$1*gp_need_index[[#This Row],[Normalised travel time adjusted wp (base year)]]</f>
        <v>4816.3625847784806</v>
      </c>
      <c r="N5498" s="115">
        <v>8160.7799122852684</v>
      </c>
      <c r="O5498" s="43">
        <f>gp_need_index[[#This Row],[Combined weighted population (base year)]]/gp_need_index[[#This Row],[Registered population (base year)]]</f>
        <v>1.0428112209417972</v>
      </c>
      <c r="P5498" s="77">
        <v>7898.7960959510965</v>
      </c>
      <c r="Q5498" s="4">
        <v>3424.9342774257439</v>
      </c>
      <c r="R5498" s="46">
        <v>8310.6482041350955</v>
      </c>
      <c r="S5498" s="110">
        <v>8163.4141784069943</v>
      </c>
      <c r="T5498" s="46">
        <v>8188.6296395299332</v>
      </c>
      <c r="U5498" s="110">
        <f>$L$1*gp_need_index[[#This Row],[Normalised weighted population 2025/26]]</f>
        <v>3376.1709145963478</v>
      </c>
      <c r="V5498" s="4">
        <f>$M$1*gp_need_index[[#This Row],[Normalised travel time adjusted wp 2025/26]]</f>
        <v>4862.0283275376005</v>
      </c>
      <c r="W5498" s="115">
        <v>8238.1992421339492</v>
      </c>
      <c r="X5498" s="43">
        <f>gp_need_index[[#This Row],[Combined weighted population 2025/26]]/gp_need_index[[#This Row],[Registered population 2025/26]]</f>
        <v>1.0429689717344179</v>
      </c>
    </row>
    <row r="5499" spans="1:24" ht="13">
      <c r="A5499" s="8" t="s">
        <v>1089</v>
      </c>
      <c r="B5499" s="3" t="s">
        <v>7591</v>
      </c>
      <c r="C5499" s="74" t="s">
        <v>6395</v>
      </c>
      <c r="D5499" s="74" t="s">
        <v>6802</v>
      </c>
      <c r="E5499" s="74" t="s">
        <v>6612</v>
      </c>
      <c r="F5499" s="41">
        <v>0.98228368929696208</v>
      </c>
      <c r="G5499" s="110">
        <v>4614.4166666666661</v>
      </c>
      <c r="H5499" s="4">
        <v>2420.0097206268547</v>
      </c>
      <c r="I5499" s="46">
        <v>5931.6111614069441</v>
      </c>
      <c r="J5499" s="110">
        <v>5826.5248951018511</v>
      </c>
      <c r="K5499" s="46">
        <v>5844.5980989627296</v>
      </c>
      <c r="L5499" s="110">
        <f>$L$1*gp_need_index[[#This Row],[Normalised weighted population (base year)]]</f>
        <v>2409.6956805213899</v>
      </c>
      <c r="M5499" s="4">
        <f>$M$1*gp_need_index[[#This Row],[Normalised travel time adjusted wp (base year)]]</f>
        <v>3470.2511618122771</v>
      </c>
      <c r="N5499" s="115">
        <v>5879.9468423336675</v>
      </c>
      <c r="O5499" s="43">
        <f>gp_need_index[[#This Row],[Combined weighted population (base year)]]/gp_need_index[[#This Row],[Registered population (base year)]]</f>
        <v>1.2742557222473772</v>
      </c>
      <c r="P5499" s="77">
        <v>4653.6613986398243</v>
      </c>
      <c r="Q5499" s="4">
        <v>2465.7061635506334</v>
      </c>
      <c r="R5499" s="46">
        <v>5983.0685321759975</v>
      </c>
      <c r="S5499" s="110">
        <v>5877.0706311023987</v>
      </c>
      <c r="T5499" s="46">
        <v>5895.223948179867</v>
      </c>
      <c r="U5499" s="110">
        <f>$L$1*gp_need_index[[#This Row],[Normalised weighted population 2025/26]]</f>
        <v>2430.6000521497831</v>
      </c>
      <c r="V5499" s="4">
        <f>$M$1*gp_need_index[[#This Row],[Normalised travel time adjusted wp 2025/26]]</f>
        <v>3500.3104420380096</v>
      </c>
      <c r="W5499" s="115">
        <v>5930.9104941877922</v>
      </c>
      <c r="X5499" s="43">
        <f>gp_need_index[[#This Row],[Combined weighted population 2025/26]]/gp_need_index[[#This Row],[Registered population 2025/26]]</f>
        <v>1.2744611148377241</v>
      </c>
    </row>
    <row r="5500" spans="1:24" ht="13">
      <c r="A5500" s="8" t="s">
        <v>1090</v>
      </c>
      <c r="B5500" s="3" t="s">
        <v>7590</v>
      </c>
      <c r="C5500" s="74" t="s">
        <v>6395</v>
      </c>
      <c r="D5500" s="74" t="s">
        <v>6802</v>
      </c>
      <c r="E5500" s="74" t="s">
        <v>6612</v>
      </c>
      <c r="F5500" s="41">
        <v>0.98228368929696208</v>
      </c>
      <c r="G5500" s="110">
        <v>4766.0833333333339</v>
      </c>
      <c r="H5500" s="4">
        <v>2458.7898337377073</v>
      </c>
      <c r="I5500" s="46">
        <v>6026.6639001659323</v>
      </c>
      <c r="J5500" s="110">
        <v>5919.8936500078107</v>
      </c>
      <c r="K5500" s="46">
        <v>5938.2564729078304</v>
      </c>
      <c r="L5500" s="110">
        <f>$L$1*gp_need_index[[#This Row],[Normalised weighted population (base year)]]</f>
        <v>2448.3105134523694</v>
      </c>
      <c r="M5500" s="4">
        <f>$M$1*gp_need_index[[#This Row],[Normalised travel time adjusted wp (base year)]]</f>
        <v>3525.8611585123267</v>
      </c>
      <c r="N5500" s="115">
        <v>5974.1716719646956</v>
      </c>
      <c r="O5500" s="43">
        <f>gp_need_index[[#This Row],[Combined weighted population (base year)]]/gp_need_index[[#This Row],[Registered population (base year)]]</f>
        <v>1.2534761258121858</v>
      </c>
      <c r="P5500" s="77">
        <v>4815.0348078506831</v>
      </c>
      <c r="Q5500" s="4">
        <v>2508.6230947251515</v>
      </c>
      <c r="R5500" s="46">
        <v>6087.2070318089245</v>
      </c>
      <c r="S5500" s="110">
        <v>5979.36418071968</v>
      </c>
      <c r="T5500" s="46">
        <v>5997.8334659652619</v>
      </c>
      <c r="U5500" s="110">
        <f>$L$1*gp_need_index[[#This Row],[Normalised weighted population 2025/26]]</f>
        <v>2472.9059427270613</v>
      </c>
      <c r="V5500" s="4">
        <f>$M$1*gp_need_index[[#This Row],[Normalised travel time adjusted wp 2025/26]]</f>
        <v>3561.2352126173519</v>
      </c>
      <c r="W5500" s="115">
        <v>6034.1411553444132</v>
      </c>
      <c r="X5500" s="43">
        <f>gp_need_index[[#This Row],[Combined weighted population 2025/26]]/gp_need_index[[#This Row],[Registered population 2025/26]]</f>
        <v>1.2531874422810061</v>
      </c>
    </row>
    <row r="5501" spans="1:24" ht="13">
      <c r="A5501" s="8" t="s">
        <v>1116</v>
      </c>
      <c r="B5501" s="3" t="s">
        <v>7589</v>
      </c>
      <c r="C5501" s="74" t="s">
        <v>6395</v>
      </c>
      <c r="D5501" s="74" t="s">
        <v>6802</v>
      </c>
      <c r="E5501" s="74" t="s">
        <v>6612</v>
      </c>
      <c r="F5501" s="41">
        <v>0.98228368929696208</v>
      </c>
      <c r="G5501" s="110">
        <v>6470.4166666666661</v>
      </c>
      <c r="H5501" s="4">
        <v>3648.6550446366628</v>
      </c>
      <c r="I5501" s="46">
        <v>8943.1058075603723</v>
      </c>
      <c r="J5501" s="110">
        <v>8784.6669664234905</v>
      </c>
      <c r="K5501" s="46">
        <v>8811.915983597959</v>
      </c>
      <c r="L5501" s="110">
        <f>$L$1*gp_need_index[[#This Row],[Normalised weighted population (base year)]]</f>
        <v>3633.1045391404941</v>
      </c>
      <c r="M5501" s="4">
        <f>$M$1*gp_need_index[[#This Row],[Normalised travel time adjusted wp (base year)]]</f>
        <v>5232.1068381588293</v>
      </c>
      <c r="N5501" s="115">
        <v>8865.2113772993234</v>
      </c>
      <c r="O5501" s="43">
        <f>gp_need_index[[#This Row],[Combined weighted population (base year)]]/gp_need_index[[#This Row],[Registered population (base year)]]</f>
        <v>1.3701144507385137</v>
      </c>
      <c r="P5501" s="77">
        <v>6535.4137256945505</v>
      </c>
      <c r="Q5501" s="4">
        <v>3718.9049380446609</v>
      </c>
      <c r="R5501" s="46">
        <v>9023.9718900358021</v>
      </c>
      <c r="S5501" s="110">
        <v>8864.1004002564478</v>
      </c>
      <c r="T5501" s="46">
        <v>8891.4801673670881</v>
      </c>
      <c r="U5501" s="110">
        <f>$L$1*gp_need_index[[#This Row],[Normalised weighted population 2025/26]]</f>
        <v>3665.9560940282404</v>
      </c>
      <c r="V5501" s="4">
        <f>$M$1*gp_need_index[[#This Row],[Normalised travel time adjusted wp 2025/26]]</f>
        <v>5279.3483587028113</v>
      </c>
      <c r="W5501" s="115">
        <v>8945.3044527310522</v>
      </c>
      <c r="X5501" s="43">
        <f>gp_need_index[[#This Row],[Combined weighted population 2025/26]]/gp_need_index[[#This Row],[Registered population 2025/26]]</f>
        <v>1.3687434075614533</v>
      </c>
    </row>
    <row r="5502" spans="1:24" ht="13">
      <c r="A5502" s="8" t="s">
        <v>1079</v>
      </c>
      <c r="B5502" s="3" t="s">
        <v>7588</v>
      </c>
      <c r="C5502" s="74" t="s">
        <v>6395</v>
      </c>
      <c r="D5502" s="74" t="s">
        <v>6802</v>
      </c>
      <c r="E5502" s="74" t="s">
        <v>6612</v>
      </c>
      <c r="F5502" s="41">
        <v>0.98228368929696208</v>
      </c>
      <c r="G5502" s="110">
        <v>16237.5</v>
      </c>
      <c r="H5502" s="4">
        <v>7446.4870617355518</v>
      </c>
      <c r="I5502" s="46">
        <v>18251.854689749649</v>
      </c>
      <c r="J5502" s="110">
        <v>17928.499161159343</v>
      </c>
      <c r="K5502" s="46">
        <v>17984.11128435333</v>
      </c>
      <c r="L5502" s="110">
        <f>$L$1*gp_need_index[[#This Row],[Normalised weighted population (base year)]]</f>
        <v>7414.7502610339116</v>
      </c>
      <c r="M5502" s="4">
        <f>$M$1*gp_need_index[[#This Row],[Normalised travel time adjusted wp (base year)]]</f>
        <v>10678.130817885412</v>
      </c>
      <c r="N5502" s="115">
        <v>18092.881078919323</v>
      </c>
      <c r="O5502" s="43">
        <f>gp_need_index[[#This Row],[Combined weighted population (base year)]]/gp_need_index[[#This Row],[Registered population (base year)]]</f>
        <v>1.114265193466933</v>
      </c>
      <c r="P5502" s="77">
        <v>16377.933006526684</v>
      </c>
      <c r="Q5502" s="4">
        <v>7582.2404648000693</v>
      </c>
      <c r="R5502" s="46">
        <v>18398.406508831857</v>
      </c>
      <c r="S5502" s="110">
        <v>18072.454622680598</v>
      </c>
      <c r="T5502" s="46">
        <v>18128.277501071312</v>
      </c>
      <c r="U5502" s="110">
        <f>$L$1*gp_need_index[[#This Row],[Normalised weighted population 2025/26]]</f>
        <v>7474.28640994951</v>
      </c>
      <c r="V5502" s="4">
        <f>$M$1*gp_need_index[[#This Row],[Normalised travel time adjusted wp 2025/26]]</f>
        <v>10763.730028060096</v>
      </c>
      <c r="W5502" s="115">
        <v>18238.016438009607</v>
      </c>
      <c r="X5502" s="43">
        <f>gp_need_index[[#This Row],[Combined weighted population 2025/26]]/gp_need_index[[#This Row],[Registered population 2025/26]]</f>
        <v>1.1135725387777364</v>
      </c>
    </row>
    <row r="5503" spans="1:24" ht="13">
      <c r="A5503" s="8" t="s">
        <v>1104</v>
      </c>
      <c r="B5503" s="3" t="s">
        <v>7587</v>
      </c>
      <c r="C5503" s="74" t="s">
        <v>6395</v>
      </c>
      <c r="D5503" s="74" t="s">
        <v>6802</v>
      </c>
      <c r="E5503" s="74" t="s">
        <v>6612</v>
      </c>
      <c r="F5503" s="41">
        <v>0.98228368929696208</v>
      </c>
      <c r="G5503" s="110">
        <v>4485.4166666666661</v>
      </c>
      <c r="H5503" s="4">
        <v>2071.7279392236442</v>
      </c>
      <c r="I5503" s="46">
        <v>5077.948432584989</v>
      </c>
      <c r="J5503" s="110">
        <v>4987.985920419309</v>
      </c>
      <c r="K5503" s="46">
        <v>5003.4580737213073</v>
      </c>
      <c r="L5503" s="110">
        <f>$L$1*gp_need_index[[#This Row],[Normalised weighted population (base year)]]</f>
        <v>2062.8982701232944</v>
      </c>
      <c r="M5503" s="4">
        <f>$M$1*gp_need_index[[#This Row],[Normalised travel time adjusted wp (base year)]]</f>
        <v>2970.8212437210914</v>
      </c>
      <c r="N5503" s="115">
        <v>5033.7195138443858</v>
      </c>
      <c r="O5503" s="43">
        <f>gp_need_index[[#This Row],[Combined weighted population (base year)]]/gp_need_index[[#This Row],[Registered population (base year)]]</f>
        <v>1.1222412292825386</v>
      </c>
      <c r="P5503" s="77">
        <v>4522.1147146170442</v>
      </c>
      <c r="Q5503" s="4">
        <v>2109.6675813418951</v>
      </c>
      <c r="R5503" s="46">
        <v>5119.1362157696694</v>
      </c>
      <c r="S5503" s="110">
        <v>5028.4440080399199</v>
      </c>
      <c r="T5503" s="46">
        <v>5043.9760552474454</v>
      </c>
      <c r="U5503" s="110">
        <f>$L$1*gp_need_index[[#This Row],[Normalised weighted population 2025/26]]</f>
        <v>2079.6306587660515</v>
      </c>
      <c r="V5503" s="4">
        <f>$M$1*gp_need_index[[#This Row],[Normalised travel time adjusted wp 2025/26]]</f>
        <v>2994.8789411169696</v>
      </c>
      <c r="W5503" s="115">
        <v>5074.5095998830211</v>
      </c>
      <c r="X5503" s="43">
        <f>gp_need_index[[#This Row],[Combined weighted population 2025/26]]/gp_need_index[[#This Row],[Registered population 2025/26]]</f>
        <v>1.1221541071217067</v>
      </c>
    </row>
    <row r="5504" spans="1:24" ht="13">
      <c r="A5504" s="8" t="s">
        <v>1113</v>
      </c>
      <c r="B5504" s="3" t="s">
        <v>7586</v>
      </c>
      <c r="C5504" s="74" t="s">
        <v>6395</v>
      </c>
      <c r="D5504" s="74" t="s">
        <v>6802</v>
      </c>
      <c r="E5504" s="74" t="s">
        <v>6612</v>
      </c>
      <c r="F5504" s="41">
        <v>0.98228368929696208</v>
      </c>
      <c r="G5504" s="110">
        <v>4720.6666666666661</v>
      </c>
      <c r="H5504" s="4">
        <v>1537.0875275477588</v>
      </c>
      <c r="I5504" s="46">
        <v>3767.5078148446482</v>
      </c>
      <c r="J5504" s="110">
        <v>3700.7614758207369</v>
      </c>
      <c r="K5504" s="46">
        <v>3712.2408083211817</v>
      </c>
      <c r="L5504" s="110">
        <f>$L$1*gp_need_index[[#This Row],[Normalised weighted population (base year)]]</f>
        <v>1530.536486752505</v>
      </c>
      <c r="M5504" s="4">
        <f>$M$1*gp_need_index[[#This Row],[Normalised travel time adjusted wp (base year)]]</f>
        <v>2204.1563440076116</v>
      </c>
      <c r="N5504" s="115">
        <v>3734.6928307601165</v>
      </c>
      <c r="O5504" s="43">
        <f>gp_need_index[[#This Row],[Combined weighted population (base year)]]/gp_need_index[[#This Row],[Registered population (base year)]]</f>
        <v>0.7911367386160395</v>
      </c>
      <c r="P5504" s="77">
        <v>4759.9478604035294</v>
      </c>
      <c r="Q5504" s="4">
        <v>1565.9550454591233</v>
      </c>
      <c r="R5504" s="46">
        <v>3799.8105750755717</v>
      </c>
      <c r="S5504" s="110">
        <v>3732.4919503148435</v>
      </c>
      <c r="T5504" s="46">
        <v>3744.0210120049619</v>
      </c>
      <c r="U5504" s="110">
        <f>$L$1*gp_need_index[[#This Row],[Normalised weighted population 2025/26]]</f>
        <v>1543.6593668063808</v>
      </c>
      <c r="V5504" s="4">
        <f>$M$1*gp_need_index[[#This Row],[Normalised travel time adjusted wp 2025/26]]</f>
        <v>2223.0259543535894</v>
      </c>
      <c r="W5504" s="115">
        <v>3766.68532115997</v>
      </c>
      <c r="X5504" s="43">
        <f>gp_need_index[[#This Row],[Combined weighted population 2025/26]]/gp_need_index[[#This Row],[Registered population 2025/26]]</f>
        <v>0.79132911360097236</v>
      </c>
    </row>
    <row r="5505" spans="1:24" ht="13">
      <c r="A5505" s="8" t="s">
        <v>1086</v>
      </c>
      <c r="B5505" s="3" t="s">
        <v>7585</v>
      </c>
      <c r="C5505" s="74" t="s">
        <v>6395</v>
      </c>
      <c r="D5505" s="74" t="s">
        <v>6802</v>
      </c>
      <c r="E5505" s="74" t="s">
        <v>6612</v>
      </c>
      <c r="F5505" s="41">
        <v>0.98228368929696208</v>
      </c>
      <c r="G5505" s="110">
        <v>1836.75</v>
      </c>
      <c r="H5505" s="4">
        <v>1147.3818070040884</v>
      </c>
      <c r="I5505" s="46">
        <v>2812.3121468527852</v>
      </c>
      <c r="J5505" s="110">
        <v>2762.4883510652135</v>
      </c>
      <c r="K5505" s="46">
        <v>2771.0572692507471</v>
      </c>
      <c r="L5505" s="110">
        <f>$L$1*gp_need_index[[#This Row],[Normalised weighted population (base year)]]</f>
        <v>1142.4916853352154</v>
      </c>
      <c r="M5505" s="4">
        <f>$M$1*gp_need_index[[#This Row],[Normalised travel time adjusted wp (base year)]]</f>
        <v>1645.3252294238005</v>
      </c>
      <c r="N5505" s="115">
        <v>2787.8169147590161</v>
      </c>
      <c r="O5505" s="43">
        <f>gp_need_index[[#This Row],[Combined weighted population (base year)]]/gp_need_index[[#This Row],[Registered population (base year)]]</f>
        <v>1.5177987830456057</v>
      </c>
      <c r="P5505" s="77">
        <v>1852.5104546142115</v>
      </c>
      <c r="Q5505" s="4">
        <v>1168.7809874951699</v>
      </c>
      <c r="R5505" s="46">
        <v>2836.0624841112945</v>
      </c>
      <c r="S5505" s="110">
        <v>2785.8179199695492</v>
      </c>
      <c r="T5505" s="46">
        <v>2794.422859265951</v>
      </c>
      <c r="U5505" s="110">
        <f>$L$1*gp_need_index[[#This Row],[Normalised weighted population 2025/26]]</f>
        <v>1152.1401743452707</v>
      </c>
      <c r="V5505" s="4">
        <f>$M$1*gp_need_index[[#This Row],[Normalised travel time adjusted wp 2025/26]]</f>
        <v>1659.1986326114518</v>
      </c>
      <c r="W5505" s="115">
        <v>2811.3388069567227</v>
      </c>
      <c r="X5505" s="43">
        <f>gp_need_index[[#This Row],[Combined weighted population 2025/26]]/gp_need_index[[#This Row],[Registered population 2025/26]]</f>
        <v>1.5175832341211746</v>
      </c>
    </row>
    <row r="5506" spans="1:24" ht="13">
      <c r="A5506" s="8" t="s">
        <v>1108</v>
      </c>
      <c r="B5506" s="3" t="s">
        <v>7584</v>
      </c>
      <c r="C5506" s="74" t="s">
        <v>6395</v>
      </c>
      <c r="D5506" s="74" t="s">
        <v>6802</v>
      </c>
      <c r="E5506" s="74" t="s">
        <v>6612</v>
      </c>
      <c r="F5506" s="41">
        <v>0.98228368929696208</v>
      </c>
      <c r="G5506" s="110">
        <v>2880.8333333333335</v>
      </c>
      <c r="H5506" s="4">
        <v>944.69442847563448</v>
      </c>
      <c r="I5506" s="46">
        <v>2315.5113668772942</v>
      </c>
      <c r="J5506" s="110">
        <v>2274.4890480652803</v>
      </c>
      <c r="K5506" s="46">
        <v>2281.5442490616024</v>
      </c>
      <c r="L5506" s="110">
        <f>$L$1*gp_need_index[[#This Row],[Normalised weighted population (base year)]]</f>
        <v>940.66815695297998</v>
      </c>
      <c r="M5506" s="4">
        <f>$M$1*gp_need_index[[#This Row],[Normalised travel time adjusted wp (base year)]]</f>
        <v>1354.6751114396229</v>
      </c>
      <c r="N5506" s="115">
        <v>2295.343268392603</v>
      </c>
      <c r="O5506" s="43">
        <f>gp_need_index[[#This Row],[Combined weighted population (base year)]]/gp_need_index[[#This Row],[Registered population (base year)]]</f>
        <v>0.79676364537781996</v>
      </c>
      <c r="P5506" s="77">
        <v>2902.536338733245</v>
      </c>
      <c r="Q5506" s="4">
        <v>961.12578994580508</v>
      </c>
      <c r="R5506" s="46">
        <v>2332.1844079777989</v>
      </c>
      <c r="S5506" s="110">
        <v>2290.8667043892838</v>
      </c>
      <c r="T5506" s="46">
        <v>2297.9428197326847</v>
      </c>
      <c r="U5506" s="110">
        <f>$L$1*gp_need_index[[#This Row],[Normalised weighted population 2025/26]]</f>
        <v>947.44151987711211</v>
      </c>
      <c r="V5506" s="4">
        <f>$M$1*gp_need_index[[#This Row],[Normalised travel time adjusted wp 2025/26]]</f>
        <v>1364.4118218104325</v>
      </c>
      <c r="W5506" s="115">
        <v>2311.8533416875443</v>
      </c>
      <c r="X5506" s="43">
        <f>gp_need_index[[#This Row],[Combined weighted population 2025/26]]/gp_need_index[[#This Row],[Registered population 2025/26]]</f>
        <v>0.79649419400430566</v>
      </c>
    </row>
    <row r="5507" spans="1:24" ht="13">
      <c r="A5507" s="8" t="s">
        <v>1096</v>
      </c>
      <c r="B5507" s="3" t="s">
        <v>12867</v>
      </c>
      <c r="C5507" s="74" t="s">
        <v>6395</v>
      </c>
      <c r="D5507" s="74" t="s">
        <v>6802</v>
      </c>
      <c r="E5507" s="74" t="s">
        <v>6612</v>
      </c>
      <c r="F5507" s="41">
        <v>0.98228368929696208</v>
      </c>
      <c r="G5507" s="110">
        <v>4025.25</v>
      </c>
      <c r="H5507" s="4">
        <v>1693.2626042078025</v>
      </c>
      <c r="I5507" s="46">
        <v>4150.3037267595573</v>
      </c>
      <c r="J5507" s="110">
        <v>4076.7756564243086</v>
      </c>
      <c r="K5507" s="46">
        <v>4089.4213412639224</v>
      </c>
      <c r="L5507" s="110">
        <f>$L$1*gp_need_index[[#This Row],[Normalised weighted population (base year)]]</f>
        <v>1686.0459479026538</v>
      </c>
      <c r="M5507" s="4">
        <f>$M$1*gp_need_index[[#This Row],[Normalised travel time adjusted wp (base year)]]</f>
        <v>2428.1086432922825</v>
      </c>
      <c r="N5507" s="115">
        <v>4114.1545911949361</v>
      </c>
      <c r="O5507" s="43">
        <f>gp_need_index[[#This Row],[Combined weighted population (base year)]]/gp_need_index[[#This Row],[Registered population (base year)]]</f>
        <v>1.0220867253449937</v>
      </c>
      <c r="P5507" s="77">
        <v>4060.2533804249665</v>
      </c>
      <c r="Q5507" s="4">
        <v>1725.5112028436881</v>
      </c>
      <c r="R5507" s="46">
        <v>4186.9756957515201</v>
      </c>
      <c r="S5507" s="110">
        <v>4112.7979334195179</v>
      </c>
      <c r="T5507" s="46">
        <v>4125.5016985513848</v>
      </c>
      <c r="U5507" s="110">
        <f>$L$1*gp_need_index[[#This Row],[Normalised weighted population 2025/26]]</f>
        <v>1700.9438032865503</v>
      </c>
      <c r="V5507" s="4">
        <f>$M$1*gp_need_index[[#This Row],[Normalised travel time adjusted wp 2025/26]]</f>
        <v>2449.5314853209993</v>
      </c>
      <c r="W5507" s="115">
        <v>4150.4752886075494</v>
      </c>
      <c r="X5507" s="43">
        <f>gp_need_index[[#This Row],[Combined weighted population 2025/26]]/gp_need_index[[#This Row],[Registered population 2025/26]]</f>
        <v>1.0222207580978948</v>
      </c>
    </row>
    <row r="5508" spans="1:24" ht="13">
      <c r="A5508" s="8" t="s">
        <v>1110</v>
      </c>
      <c r="B5508" s="3" t="s">
        <v>7583</v>
      </c>
      <c r="C5508" s="74" t="s">
        <v>6395</v>
      </c>
      <c r="D5508" s="74" t="s">
        <v>6802</v>
      </c>
      <c r="E5508" s="74" t="s">
        <v>6612</v>
      </c>
      <c r="F5508" s="41">
        <v>0.98228368929696208</v>
      </c>
      <c r="G5508" s="110">
        <v>3979.9166666666661</v>
      </c>
      <c r="H5508" s="4">
        <v>1504.1242537768192</v>
      </c>
      <c r="I5508" s="46">
        <v>3686.7125515241478</v>
      </c>
      <c r="J5508" s="110">
        <v>3621.3976064885564</v>
      </c>
      <c r="K5508" s="46">
        <v>3632.6307614791731</v>
      </c>
      <c r="L5508" s="110">
        <f>$L$1*gp_need_index[[#This Row],[Normalised weighted population (base year)]]</f>
        <v>1497.7137018914996</v>
      </c>
      <c r="M5508" s="4">
        <f>$M$1*gp_need_index[[#This Row],[Normalised travel time adjusted wp (base year)]]</f>
        <v>2156.8875920990004</v>
      </c>
      <c r="N5508" s="115">
        <v>3654.6012939904999</v>
      </c>
      <c r="O5508" s="43">
        <f>gp_need_index[[#This Row],[Combined weighted population (base year)]]/gp_need_index[[#This Row],[Registered population (base year)]]</f>
        <v>0.91826075771867099</v>
      </c>
      <c r="P5508" s="77">
        <v>4014.3574401843684</v>
      </c>
      <c r="Q5508" s="4">
        <v>1530.9254932238221</v>
      </c>
      <c r="R5508" s="46">
        <v>3714.8109044848784</v>
      </c>
      <c r="S5508" s="110">
        <v>3648.998160297991</v>
      </c>
      <c r="T5508" s="46">
        <v>3660.2693232253901</v>
      </c>
      <c r="U5508" s="110">
        <f>$L$1*gp_need_index[[#This Row],[Normalised weighted population 2025/26]]</f>
        <v>1509.1285566277256</v>
      </c>
      <c r="V5508" s="4">
        <f>$M$1*gp_need_index[[#This Row],[Normalised travel time adjusted wp 2025/26]]</f>
        <v>2173.2980876346387</v>
      </c>
      <c r="W5508" s="115">
        <v>3682.4266442623643</v>
      </c>
      <c r="X5508" s="43">
        <f>gp_need_index[[#This Row],[Combined weighted population 2025/26]]/gp_need_index[[#This Row],[Registered population 2025/26]]</f>
        <v>0.91731409051936352</v>
      </c>
    </row>
    <row r="5509" spans="1:24" ht="13">
      <c r="A5509" s="8" t="s">
        <v>5658</v>
      </c>
      <c r="B5509" s="3" t="s">
        <v>7582</v>
      </c>
      <c r="C5509" s="74" t="s">
        <v>6436</v>
      </c>
      <c r="D5509" s="74" t="s">
        <v>6802</v>
      </c>
      <c r="E5509" s="74" t="s">
        <v>6581</v>
      </c>
      <c r="F5509" s="41">
        <v>1.0065822493543584</v>
      </c>
      <c r="G5509" s="110">
        <v>65895</v>
      </c>
      <c r="H5509" s="4">
        <v>21220.352773981624</v>
      </c>
      <c r="I5509" s="46">
        <v>52012.551970468077</v>
      </c>
      <c r="J5509" s="110">
        <v>52354.911557094223</v>
      </c>
      <c r="K5509" s="46">
        <v>52517.310415200038</v>
      </c>
      <c r="L5509" s="110">
        <f>$L$1*gp_need_index[[#This Row],[Normalised weighted population (base year)]]</f>
        <v>21129.911992815563</v>
      </c>
      <c r="M5509" s="4">
        <f>$M$1*gp_need_index[[#This Row],[Normalised travel time adjusted wp (base year)]]</f>
        <v>31182.342121342517</v>
      </c>
      <c r="N5509" s="115">
        <v>52312.25411415808</v>
      </c>
      <c r="O5509" s="43">
        <f>gp_need_index[[#This Row],[Combined weighted population (base year)]]/gp_need_index[[#This Row],[Registered population (base year)]]</f>
        <v>0.7938728904189708</v>
      </c>
      <c r="P5509" s="77">
        <v>66559.333154177846</v>
      </c>
      <c r="Q5509" s="4">
        <v>21600.950523724965</v>
      </c>
      <c r="R5509" s="46">
        <v>52414.99139438539</v>
      </c>
      <c r="S5509" s="110">
        <v>52759.99993764978</v>
      </c>
      <c r="T5509" s="46">
        <v>52922.967012233959</v>
      </c>
      <c r="U5509" s="110">
        <f>$L$1*gp_need_index[[#This Row],[Normalised weighted population 2025/26]]</f>
        <v>21293.401560000046</v>
      </c>
      <c r="V5509" s="4">
        <f>$M$1*gp_need_index[[#This Row],[Normalised travel time adjusted wp 2025/26]]</f>
        <v>31423.202186195158</v>
      </c>
      <c r="W5509" s="115">
        <v>52716.603746195207</v>
      </c>
      <c r="X5509" s="43">
        <f>gp_need_index[[#This Row],[Combined weighted population 2025/26]]/gp_need_index[[#This Row],[Registered population 2025/26]]</f>
        <v>0.79202421731123152</v>
      </c>
    </row>
    <row r="5510" spans="1:24" ht="13">
      <c r="A5510" s="8" t="s">
        <v>5854</v>
      </c>
      <c r="B5510" s="3" t="s">
        <v>7581</v>
      </c>
      <c r="C5510" s="74" t="s">
        <v>6436</v>
      </c>
      <c r="D5510" s="74" t="s">
        <v>6802</v>
      </c>
      <c r="E5510" s="74" t="s">
        <v>6551</v>
      </c>
      <c r="F5510" s="41">
        <v>1.0065822493543584</v>
      </c>
      <c r="G5510" s="110">
        <v>8936.6666666666679</v>
      </c>
      <c r="H5510" s="4">
        <v>4807.523425092525</v>
      </c>
      <c r="I5510" s="46">
        <v>11783.57234020431</v>
      </c>
      <c r="J5510" s="110">
        <v>11861.134751632655</v>
      </c>
      <c r="K5510" s="46">
        <v>11897.926614749522</v>
      </c>
      <c r="L5510" s="110">
        <f>$L$1*gp_need_index[[#This Row],[Normalised weighted population (base year)]]</f>
        <v>4787.033842347576</v>
      </c>
      <c r="M5510" s="4">
        <f>$M$1*gp_need_index[[#This Row],[Normalised travel time adjusted wp (base year)]]</f>
        <v>7064.4367600433416</v>
      </c>
      <c r="N5510" s="115">
        <v>11851.470602390917</v>
      </c>
      <c r="O5510" s="43">
        <f>gp_need_index[[#This Row],[Combined weighted population (base year)]]/gp_need_index[[#This Row],[Registered population (base year)]]</f>
        <v>1.3261623202973796</v>
      </c>
      <c r="P5510" s="77">
        <v>9024.327620468106</v>
      </c>
      <c r="Q5510" s="4">
        <v>4900.9743583570471</v>
      </c>
      <c r="R5510" s="46">
        <v>11892.278931672205</v>
      </c>
      <c r="S5510" s="110">
        <v>11970.556876992054</v>
      </c>
      <c r="T5510" s="46">
        <v>12007.531983847481</v>
      </c>
      <c r="U5510" s="110">
        <f>$L$1*gp_need_index[[#This Row],[Normalised weighted population 2025/26]]</f>
        <v>4831.1955037876796</v>
      </c>
      <c r="V5510" s="4">
        <f>$M$1*gp_need_index[[#This Row],[Normalised travel time adjusted wp 2025/26]]</f>
        <v>7129.5153425245835</v>
      </c>
      <c r="W5510" s="115">
        <v>11960.710846312264</v>
      </c>
      <c r="X5510" s="43">
        <f>gp_need_index[[#This Row],[Combined weighted population 2025/26]]/gp_need_index[[#This Row],[Registered population 2025/26]]</f>
        <v>1.3253852640704376</v>
      </c>
    </row>
    <row r="5511" spans="1:24" ht="13">
      <c r="A5511" s="8" t="s">
        <v>6051</v>
      </c>
      <c r="B5511" s="3" t="s">
        <v>7580</v>
      </c>
      <c r="C5511" s="74" t="s">
        <v>6436</v>
      </c>
      <c r="D5511" s="74" t="s">
        <v>6802</v>
      </c>
      <c r="E5511" s="74" t="s">
        <v>6543</v>
      </c>
      <c r="F5511" s="41">
        <v>1.0065822493543584</v>
      </c>
      <c r="G5511" s="110">
        <v>12169.833333333334</v>
      </c>
      <c r="H5511" s="4">
        <v>5535.0012892894365</v>
      </c>
      <c r="I5511" s="46">
        <v>13566.670888184166</v>
      </c>
      <c r="J5511" s="110">
        <v>13655.970098878708</v>
      </c>
      <c r="K5511" s="46">
        <v>13698.329332891863</v>
      </c>
      <c r="L5511" s="110">
        <f>$L$1*gp_need_index[[#This Row],[Normalised weighted population (base year)]]</f>
        <v>5511.4112083096197</v>
      </c>
      <c r="M5511" s="4">
        <f>$M$1*gp_need_index[[#This Row],[Normalised travel time adjusted wp (base year)]]</f>
        <v>8133.4323553901413</v>
      </c>
      <c r="N5511" s="115">
        <v>13644.84356369976</v>
      </c>
      <c r="O5511" s="43">
        <f>gp_need_index[[#This Row],[Combined weighted population (base year)]]/gp_need_index[[#This Row],[Registered population (base year)]]</f>
        <v>1.1212021717936229</v>
      </c>
      <c r="P5511" s="77">
        <v>12277.36531533193</v>
      </c>
      <c r="Q5511" s="4">
        <v>5642.5866552060288</v>
      </c>
      <c r="R5511" s="46">
        <v>13691.8109529421</v>
      </c>
      <c r="S5511" s="110">
        <v>13781.9338667471</v>
      </c>
      <c r="T5511" s="46">
        <v>13824.504023059282</v>
      </c>
      <c r="U5511" s="110">
        <f>$L$1*gp_need_index[[#This Row],[Normalised weighted population 2025/26]]</f>
        <v>5562.2489091132975</v>
      </c>
      <c r="V5511" s="4">
        <f>$M$1*gp_need_index[[#This Row],[Normalised travel time adjusted wp 2025/26]]</f>
        <v>8208.349031905931</v>
      </c>
      <c r="W5511" s="115">
        <v>13770.597941019229</v>
      </c>
      <c r="X5511" s="43">
        <f>gp_need_index[[#This Row],[Combined weighted population 2025/26]]/gp_need_index[[#This Row],[Registered population 2025/26]]</f>
        <v>1.1216248427358071</v>
      </c>
    </row>
    <row r="5512" spans="1:24" ht="13">
      <c r="A5512" s="8" t="s">
        <v>5651</v>
      </c>
      <c r="B5512" s="3" t="s">
        <v>7579</v>
      </c>
      <c r="C5512" s="74" t="s">
        <v>6436</v>
      </c>
      <c r="D5512" s="74" t="s">
        <v>6802</v>
      </c>
      <c r="E5512" s="74" t="s">
        <v>6607</v>
      </c>
      <c r="F5512" s="41">
        <v>1.0065822493543584</v>
      </c>
      <c r="G5512" s="110">
        <v>20508.916666666664</v>
      </c>
      <c r="H5512" s="4">
        <v>10945.576475880816</v>
      </c>
      <c r="I5512" s="46">
        <v>26828.364794977126</v>
      </c>
      <c r="J5512" s="110">
        <v>27004.955781827353</v>
      </c>
      <c r="K5512" s="46">
        <v>27088.722019831293</v>
      </c>
      <c r="L5512" s="110">
        <f>$L$1*gp_need_index[[#This Row],[Normalised weighted population (base year)]]</f>
        <v>10898.926615846196</v>
      </c>
      <c r="M5512" s="4">
        <f>$M$1*gp_need_index[[#This Row],[Normalised travel time adjusted wp (base year)]]</f>
        <v>16084.026218674102</v>
      </c>
      <c r="N5512" s="115">
        <v>26982.9528345203</v>
      </c>
      <c r="O5512" s="43">
        <f>gp_need_index[[#This Row],[Combined weighted population (base year)]]/gp_need_index[[#This Row],[Registered population (base year)]]</f>
        <v>1.315669339003944</v>
      </c>
      <c r="P5512" s="77">
        <v>20714.506884483977</v>
      </c>
      <c r="Q5512" s="4">
        <v>11172.522698006298</v>
      </c>
      <c r="R5512" s="46">
        <v>27110.273708853008</v>
      </c>
      <c r="S5512" s="110">
        <v>27288.720290469584</v>
      </c>
      <c r="T5512" s="46">
        <v>27373.010717310743</v>
      </c>
      <c r="U5512" s="110">
        <f>$L$1*gp_need_index[[#This Row],[Normalised weighted population 2025/26]]</f>
        <v>11013.451097236182</v>
      </c>
      <c r="V5512" s="4">
        <f>$M$1*gp_need_index[[#This Row],[Normalised travel time adjusted wp 2025/26]]</f>
        <v>16252.823656241835</v>
      </c>
      <c r="W5512" s="115">
        <v>27266.274753478017</v>
      </c>
      <c r="X5512" s="43">
        <f>gp_need_index[[#This Row],[Combined weighted population 2025/26]]/gp_need_index[[#This Row],[Registered population 2025/26]]</f>
        <v>1.3162888648776663</v>
      </c>
    </row>
    <row r="5513" spans="1:24" ht="13">
      <c r="A5513" s="8" t="s">
        <v>5888</v>
      </c>
      <c r="B5513" s="3" t="s">
        <v>7578</v>
      </c>
      <c r="C5513" s="74" t="s">
        <v>6436</v>
      </c>
      <c r="D5513" s="74" t="s">
        <v>6802</v>
      </c>
      <c r="E5513" s="74" t="s">
        <v>6604</v>
      </c>
      <c r="F5513" s="41">
        <v>1.0065822493543584</v>
      </c>
      <c r="G5513" s="110">
        <v>7141.25</v>
      </c>
      <c r="H5513" s="4">
        <v>3786.8416489761976</v>
      </c>
      <c r="I5513" s="46">
        <v>9281.8107299707644</v>
      </c>
      <c r="J5513" s="110">
        <v>9342.9059226553909</v>
      </c>
      <c r="K5513" s="46">
        <v>9371.8865322697275</v>
      </c>
      <c r="L5513" s="110">
        <f>$L$1*gp_need_index[[#This Row],[Normalised weighted population (base year)]]</f>
        <v>3770.7021945319952</v>
      </c>
      <c r="M5513" s="4">
        <f>$M$1*gp_need_index[[#This Row],[Normalised travel time adjusted wp (base year)]]</f>
        <v>5564.5913673266668</v>
      </c>
      <c r="N5513" s="115">
        <v>9335.2935618586616</v>
      </c>
      <c r="O5513" s="43">
        <f>gp_need_index[[#This Row],[Combined weighted population (base year)]]/gp_need_index[[#This Row],[Registered population (base year)]]</f>
        <v>1.3072352265861946</v>
      </c>
      <c r="P5513" s="77">
        <v>7208.4398632261855</v>
      </c>
      <c r="Q5513" s="4">
        <v>3861.9196712896191</v>
      </c>
      <c r="R5513" s="46">
        <v>9370.9990268310848</v>
      </c>
      <c r="S5513" s="110">
        <v>9432.6812791251359</v>
      </c>
      <c r="T5513" s="46">
        <v>9461.8173002654057</v>
      </c>
      <c r="U5513" s="110">
        <f>$L$1*gp_need_index[[#This Row],[Normalised weighted population 2025/26]]</f>
        <v>3806.9346190536316</v>
      </c>
      <c r="V5513" s="4">
        <f>$M$1*gp_need_index[[#This Row],[Normalised travel time adjusted wp 2025/26]]</f>
        <v>5617.9880845748658</v>
      </c>
      <c r="W5513" s="115">
        <v>9424.9227036284974</v>
      </c>
      <c r="X5513" s="43">
        <f>gp_need_index[[#This Row],[Combined weighted population 2025/26]]/gp_need_index[[#This Row],[Registered population 2025/26]]</f>
        <v>1.3074844047336354</v>
      </c>
    </row>
    <row r="5514" spans="1:24" ht="13">
      <c r="A5514" s="8" t="s">
        <v>5951</v>
      </c>
      <c r="B5514" s="3" t="s">
        <v>7577</v>
      </c>
      <c r="C5514" s="74" t="s">
        <v>6436</v>
      </c>
      <c r="D5514" s="74" t="s">
        <v>6802</v>
      </c>
      <c r="E5514" s="74" t="s">
        <v>6563</v>
      </c>
      <c r="F5514" s="41">
        <v>1.0065822493543584</v>
      </c>
      <c r="G5514" s="110">
        <v>5553.333333333333</v>
      </c>
      <c r="H5514" s="4">
        <v>1972.4299590799501</v>
      </c>
      <c r="I5514" s="46">
        <v>4834.5622171060977</v>
      </c>
      <c r="J5514" s="110">
        <v>4866.3845111382498</v>
      </c>
      <c r="K5514" s="46">
        <v>4881.4794709845828</v>
      </c>
      <c r="L5514" s="110">
        <f>$L$1*gp_need_index[[#This Row],[Normalised weighted population (base year)]]</f>
        <v>1964.0234962753707</v>
      </c>
      <c r="M5514" s="4">
        <f>$M$1*gp_need_index[[#This Row],[Normalised travel time adjusted wp (base year)]]</f>
        <v>2898.3960092231914</v>
      </c>
      <c r="N5514" s="115">
        <v>4862.4195054985621</v>
      </c>
      <c r="O5514" s="43">
        <f>gp_need_index[[#This Row],[Combined weighted population (base year)]]/gp_need_index[[#This Row],[Registered population (base year)]]</f>
        <v>0.87558574528785638</v>
      </c>
      <c r="P5514" s="77">
        <v>5600.939400846084</v>
      </c>
      <c r="Q5514" s="4">
        <v>2008.9360252399717</v>
      </c>
      <c r="R5514" s="46">
        <v>4874.7097660897653</v>
      </c>
      <c r="S5514" s="110">
        <v>4906.796321300294</v>
      </c>
      <c r="T5514" s="46">
        <v>4921.9526185521463</v>
      </c>
      <c r="U5514" s="110">
        <f>$L$1*gp_need_index[[#This Row],[Normalised weighted population 2025/26]]</f>
        <v>1980.3332935188093</v>
      </c>
      <c r="V5514" s="4">
        <f>$M$1*gp_need_index[[#This Row],[Normalised travel time adjusted wp 2025/26]]</f>
        <v>2922.4270862947637</v>
      </c>
      <c r="W5514" s="115">
        <v>4902.7603798135733</v>
      </c>
      <c r="X5514" s="43">
        <f>gp_need_index[[#This Row],[Combined weighted population 2025/26]]/gp_need_index[[#This Row],[Registered population 2025/26]]</f>
        <v>0.87534608552860915</v>
      </c>
    </row>
    <row r="5515" spans="1:24" ht="13">
      <c r="A5515" s="8" t="s">
        <v>5654</v>
      </c>
      <c r="B5515" s="3" t="s">
        <v>7576</v>
      </c>
      <c r="C5515" s="74" t="s">
        <v>6436</v>
      </c>
      <c r="D5515" s="74" t="s">
        <v>6802</v>
      </c>
      <c r="E5515" s="74" t="s">
        <v>6581</v>
      </c>
      <c r="F5515" s="41">
        <v>1.0065822493543584</v>
      </c>
      <c r="G5515" s="110">
        <v>15670.416666666664</v>
      </c>
      <c r="H5515" s="4">
        <v>6509.4526115497156</v>
      </c>
      <c r="I5515" s="46">
        <v>15955.118459324342</v>
      </c>
      <c r="J5515" s="110">
        <v>16060.13902750194</v>
      </c>
      <c r="K5515" s="46">
        <v>16109.955714447207</v>
      </c>
      <c r="L5515" s="110">
        <f>$L$1*gp_need_index[[#This Row],[Normalised weighted population (base year)]]</f>
        <v>6481.7094356740599</v>
      </c>
      <c r="M5515" s="4">
        <f>$M$1*gp_need_index[[#This Row],[Normalised travel time adjusted wp (base year)]]</f>
        <v>9565.3442012936011</v>
      </c>
      <c r="N5515" s="115">
        <v>16047.053636967661</v>
      </c>
      <c r="O5515" s="43">
        <f>gp_need_index[[#This Row],[Combined weighted population (base year)]]/gp_need_index[[#This Row],[Registered population (base year)]]</f>
        <v>1.0240349046431012</v>
      </c>
      <c r="P5515" s="77">
        <v>15815.157410403193</v>
      </c>
      <c r="Q5515" s="4">
        <v>6629.4226839542871</v>
      </c>
      <c r="R5515" s="46">
        <v>16086.381594530223</v>
      </c>
      <c r="S5515" s="110">
        <v>16192.266169394781</v>
      </c>
      <c r="T5515" s="46">
        <v>16242.281450888966</v>
      </c>
      <c r="U5515" s="110">
        <f>$L$1*gp_need_index[[#This Row],[Normalised weighted population 2025/26]]</f>
        <v>6535.0346118041625</v>
      </c>
      <c r="V5515" s="4">
        <f>$M$1*gp_need_index[[#This Row],[Normalised travel time adjusted wp 2025/26]]</f>
        <v>9643.9130836785462</v>
      </c>
      <c r="W5515" s="115">
        <v>16178.947695482708</v>
      </c>
      <c r="X5515" s="43">
        <f>gp_need_index[[#This Row],[Combined weighted population 2025/26]]/gp_need_index[[#This Row],[Registered population 2025/26]]</f>
        <v>1.0230026344752163</v>
      </c>
    </row>
    <row r="5516" spans="1:24" ht="13">
      <c r="A5516" s="8" t="s">
        <v>5363</v>
      </c>
      <c r="B5516" s="3" t="s">
        <v>7575</v>
      </c>
      <c r="C5516" s="74" t="s">
        <v>6436</v>
      </c>
      <c r="D5516" s="74" t="s">
        <v>6802</v>
      </c>
      <c r="E5516" s="74" t="s">
        <v>6609</v>
      </c>
      <c r="F5516" s="41">
        <v>1.0065822493543584</v>
      </c>
      <c r="G5516" s="110">
        <v>9453.8333333333339</v>
      </c>
      <c r="H5516" s="4">
        <v>5137.0971013226599</v>
      </c>
      <c r="I5516" s="46">
        <v>12591.380209639728</v>
      </c>
      <c r="J5516" s="110">
        <v>12674.259813895111</v>
      </c>
      <c r="K5516" s="46">
        <v>12713.573896564667</v>
      </c>
      <c r="L5516" s="110">
        <f>$L$1*gp_need_index[[#This Row],[Normalised weighted population (base year)]]</f>
        <v>5115.2028811973851</v>
      </c>
      <c r="M5516" s="4">
        <f>$M$1*gp_need_index[[#This Row],[Normalised travel time adjusted wp (base year)]]</f>
        <v>7548.7302699512984</v>
      </c>
      <c r="N5516" s="115">
        <v>12663.933151148683</v>
      </c>
      <c r="O5516" s="43">
        <f>gp_need_index[[#This Row],[Combined weighted population (base year)]]/gp_need_index[[#This Row],[Registered population (base year)]]</f>
        <v>1.3395553639069178</v>
      </c>
      <c r="P5516" s="77">
        <v>9549.8098319031233</v>
      </c>
      <c r="Q5516" s="4">
        <v>5239.6297748763545</v>
      </c>
      <c r="R5516" s="46">
        <v>12714.030767223399</v>
      </c>
      <c r="S5516" s="110">
        <v>12797.717688032248</v>
      </c>
      <c r="T5516" s="46">
        <v>12837.247760349108</v>
      </c>
      <c r="U5516" s="110">
        <f>$L$1*gp_need_index[[#This Row],[Normalised weighted population 2025/26]]</f>
        <v>5165.029228673744</v>
      </c>
      <c r="V5516" s="4">
        <f>$M$1*gp_need_index[[#This Row],[Normalised travel time adjusted wp 2025/26]]</f>
        <v>7622.16207179922</v>
      </c>
      <c r="W5516" s="115">
        <v>12787.191300472965</v>
      </c>
      <c r="X5516" s="43">
        <f>gp_need_index[[#This Row],[Combined weighted population 2025/26]]/gp_need_index[[#This Row],[Registered population 2025/26]]</f>
        <v>1.3389995743951566</v>
      </c>
    </row>
    <row r="5517" spans="1:24" ht="13">
      <c r="A5517" s="8" t="s">
        <v>5796</v>
      </c>
      <c r="B5517" s="3" t="s">
        <v>7574</v>
      </c>
      <c r="C5517" s="74" t="s">
        <v>6436</v>
      </c>
      <c r="D5517" s="74" t="s">
        <v>6802</v>
      </c>
      <c r="E5517" s="74" t="s">
        <v>6605</v>
      </c>
      <c r="F5517" s="41">
        <v>1.0065822493543584</v>
      </c>
      <c r="G5517" s="110">
        <v>12782</v>
      </c>
      <c r="H5517" s="4">
        <v>6058.4542481320514</v>
      </c>
      <c r="I5517" s="46">
        <v>14849.690285452569</v>
      </c>
      <c r="J5517" s="110">
        <v>14947.43464974641</v>
      </c>
      <c r="K5517" s="46">
        <v>14993.799856878561</v>
      </c>
      <c r="L5517" s="110">
        <f>$L$1*gp_need_index[[#This Row],[Normalised weighted population (base year)]]</f>
        <v>6032.6332195800787</v>
      </c>
      <c r="M5517" s="4">
        <f>$M$1*gp_need_index[[#This Row],[Normalised travel time adjusted wp (base year)]]</f>
        <v>8902.6226427011297</v>
      </c>
      <c r="N5517" s="115">
        <v>14935.255862281208</v>
      </c>
      <c r="O5517" s="43">
        <f>gp_need_index[[#This Row],[Combined weighted population (base year)]]/gp_need_index[[#This Row],[Registered population (base year)]]</f>
        <v>1.168460011131373</v>
      </c>
      <c r="P5517" s="77">
        <v>12904.789065403689</v>
      </c>
      <c r="Q5517" s="4">
        <v>6182.8155797157224</v>
      </c>
      <c r="R5517" s="46">
        <v>15002.683564685423</v>
      </c>
      <c r="S5517" s="110">
        <v>15101.434968892716</v>
      </c>
      <c r="T5517" s="46">
        <v>15148.080849897493</v>
      </c>
      <c r="U5517" s="110">
        <f>$L$1*gp_need_index[[#This Row],[Normalised weighted population 2025/26]]</f>
        <v>6094.7861884926206</v>
      </c>
      <c r="V5517" s="4">
        <f>$M$1*gp_need_index[[#This Row],[Normalised travel time adjusted wp 2025/26]]</f>
        <v>8994.2275377176957</v>
      </c>
      <c r="W5517" s="115">
        <v>15089.013726210316</v>
      </c>
      <c r="X5517" s="43">
        <f>gp_need_index[[#This Row],[Combined weighted population 2025/26]]/gp_need_index[[#This Row],[Registered population 2025/26]]</f>
        <v>1.1692569053036512</v>
      </c>
    </row>
    <row r="5518" spans="1:24" ht="13">
      <c r="A5518" s="8" t="s">
        <v>6039</v>
      </c>
      <c r="B5518" s="3" t="s">
        <v>7153</v>
      </c>
      <c r="C5518" s="74" t="s">
        <v>6436</v>
      </c>
      <c r="D5518" s="74" t="s">
        <v>6802</v>
      </c>
      <c r="E5518" s="74" t="s">
        <v>6472</v>
      </c>
      <c r="F5518" s="41">
        <v>1.0065822493543584</v>
      </c>
      <c r="G5518" s="110">
        <v>12187.333333333334</v>
      </c>
      <c r="H5518" s="4">
        <v>5807.7097835314735</v>
      </c>
      <c r="I5518" s="46">
        <v>14235.098264516168</v>
      </c>
      <c r="J5518" s="110">
        <v>14328.797230877008</v>
      </c>
      <c r="K5518" s="46">
        <v>14373.243496549456</v>
      </c>
      <c r="L5518" s="110">
        <f>$L$1*gp_need_index[[#This Row],[Normalised weighted population (base year)]]</f>
        <v>5782.9574236059407</v>
      </c>
      <c r="M5518" s="4">
        <f>$M$1*gp_need_index[[#This Row],[Normalised travel time adjusted wp (base year)]]</f>
        <v>8534.1650697528275</v>
      </c>
      <c r="N5518" s="115">
        <v>14317.122493358769</v>
      </c>
      <c r="O5518" s="43">
        <f>gp_need_index[[#This Row],[Combined weighted population (base year)]]/gp_need_index[[#This Row],[Registered population (base year)]]</f>
        <v>1.1747543208816889</v>
      </c>
      <c r="P5518" s="77">
        <v>12292.523196223305</v>
      </c>
      <c r="Q5518" s="4">
        <v>5912.7563078690064</v>
      </c>
      <c r="R5518" s="46">
        <v>14347.381179067133</v>
      </c>
      <c r="S5518" s="110">
        <v>14441.819219569781</v>
      </c>
      <c r="T5518" s="46">
        <v>14486.427654608982</v>
      </c>
      <c r="U5518" s="110">
        <f>$L$1*gp_need_index[[#This Row],[Normalised weighted population 2025/26]]</f>
        <v>5828.5719534237787</v>
      </c>
      <c r="V5518" s="4">
        <f>$M$1*gp_need_index[[#This Row],[Normalised travel time adjusted wp 2025/26]]</f>
        <v>8601.36857106364</v>
      </c>
      <c r="W5518" s="115">
        <v>14429.940524487418</v>
      </c>
      <c r="X5518" s="43">
        <f>gp_need_index[[#This Row],[Combined weighted population 2025/26]]/gp_need_index[[#This Row],[Registered population 2025/26]]</f>
        <v>1.1738794626737661</v>
      </c>
    </row>
    <row r="5519" spans="1:24" ht="13">
      <c r="A5519" s="8" t="s">
        <v>5867</v>
      </c>
      <c r="B5519" s="3" t="s">
        <v>7573</v>
      </c>
      <c r="C5519" s="74" t="s">
        <v>6436</v>
      </c>
      <c r="D5519" s="74" t="s">
        <v>6802</v>
      </c>
      <c r="E5519" s="74" t="s">
        <v>6610</v>
      </c>
      <c r="F5519" s="41">
        <v>1.0065822493543584</v>
      </c>
      <c r="G5519" s="110">
        <v>14618.166666666668</v>
      </c>
      <c r="H5519" s="4">
        <v>6181.7433962098667</v>
      </c>
      <c r="I5519" s="46">
        <v>15151.880512452688</v>
      </c>
      <c r="J5519" s="110">
        <v>15251.613968173095</v>
      </c>
      <c r="K5519" s="46">
        <v>15298.922704240787</v>
      </c>
      <c r="L5519" s="110">
        <f>$L$1*gp_need_index[[#This Row],[Normalised weighted population (base year)]]</f>
        <v>6155.39691141406</v>
      </c>
      <c r="M5519" s="4">
        <f>$M$1*gp_need_index[[#This Row],[Normalised travel time adjusted wp (base year)]]</f>
        <v>9083.7904317647026</v>
      </c>
      <c r="N5519" s="115">
        <v>15239.187343178763</v>
      </c>
      <c r="O5519" s="43">
        <f>gp_need_index[[#This Row],[Combined weighted population (base year)]]/gp_need_index[[#This Row],[Registered population (base year)]]</f>
        <v>1.0424828017543533</v>
      </c>
      <c r="P5519" s="77">
        <v>14757.548594935783</v>
      </c>
      <c r="Q5519" s="4">
        <v>6313.18295629554</v>
      </c>
      <c r="R5519" s="46">
        <v>15319.021723695354</v>
      </c>
      <c r="S5519" s="110">
        <v>15419.855344545549</v>
      </c>
      <c r="T5519" s="46">
        <v>15467.484774397361</v>
      </c>
      <c r="U5519" s="110">
        <f>$L$1*gp_need_index[[#This Row],[Normalised weighted population 2025/26]]</f>
        <v>6223.2974267730324</v>
      </c>
      <c r="V5519" s="4">
        <f>$M$1*gp_need_index[[#This Row],[Normalised travel time adjusted wp 2025/26]]</f>
        <v>9183.8747677436204</v>
      </c>
      <c r="W5519" s="115">
        <v>15407.172194516654</v>
      </c>
      <c r="X5519" s="43">
        <f>gp_need_index[[#This Row],[Combined weighted population 2025/26]]/gp_need_index[[#This Row],[Registered population 2025/26]]</f>
        <v>1.0440197499877315</v>
      </c>
    </row>
    <row r="5520" spans="1:24" ht="13">
      <c r="A5520" s="8" t="s">
        <v>5789</v>
      </c>
      <c r="B5520" s="3" t="s">
        <v>7572</v>
      </c>
      <c r="C5520" s="74" t="s">
        <v>6436</v>
      </c>
      <c r="D5520" s="74" t="s">
        <v>6802</v>
      </c>
      <c r="E5520" s="74" t="s">
        <v>6504</v>
      </c>
      <c r="F5520" s="41">
        <v>1.0065822493543584</v>
      </c>
      <c r="G5520" s="110">
        <v>8382.4166666666679</v>
      </c>
      <c r="H5520" s="4">
        <v>3610.9365531668504</v>
      </c>
      <c r="I5520" s="46">
        <v>8850.6551768514109</v>
      </c>
      <c r="J5520" s="110">
        <v>8908.9123961748901</v>
      </c>
      <c r="K5520" s="46">
        <v>8936.5468082495954</v>
      </c>
      <c r="L5520" s="110">
        <f>$L$1*gp_need_index[[#This Row],[Normalised weighted population (base year)]]</f>
        <v>3595.5468032372492</v>
      </c>
      <c r="M5520" s="4">
        <f>$M$1*gp_need_index[[#This Row],[Normalised travel time adjusted wp (base year)]]</f>
        <v>5306.1068389667071</v>
      </c>
      <c r="N5520" s="115">
        <v>8901.6536422039571</v>
      </c>
      <c r="O5520" s="43">
        <f>gp_need_index[[#This Row],[Combined weighted population (base year)]]/gp_need_index[[#This Row],[Registered population (base year)]]</f>
        <v>1.0619435893233602</v>
      </c>
      <c r="P5520" s="77">
        <v>8459.743965454807</v>
      </c>
      <c r="Q5520" s="4">
        <v>3683.2055320075815</v>
      </c>
      <c r="R5520" s="46">
        <v>8937.3468103587293</v>
      </c>
      <c r="S5520" s="110">
        <v>8996.1746556308899</v>
      </c>
      <c r="T5520" s="46">
        <v>9023.9623786750344</v>
      </c>
      <c r="U5520" s="110">
        <f>$L$1*gp_need_index[[#This Row],[Normalised weighted population 2025/26]]</f>
        <v>3630.7649672597167</v>
      </c>
      <c r="V5520" s="4">
        <f>$M$1*gp_need_index[[#This Row],[Normalised travel time adjusted wp 2025/26]]</f>
        <v>5358.0101486028652</v>
      </c>
      <c r="W5520" s="115">
        <v>8988.7751158625815</v>
      </c>
      <c r="X5520" s="43">
        <f>gp_need_index[[#This Row],[Combined weighted population 2025/26]]/gp_need_index[[#This Row],[Registered population 2025/26]]</f>
        <v>1.0625351254799273</v>
      </c>
    </row>
    <row r="5521" spans="1:24" ht="13">
      <c r="A5521" s="8" t="s">
        <v>5855</v>
      </c>
      <c r="B5521" s="3" t="s">
        <v>7571</v>
      </c>
      <c r="C5521" s="74" t="s">
        <v>6436</v>
      </c>
      <c r="D5521" s="74" t="s">
        <v>6802</v>
      </c>
      <c r="E5521" s="74" t="s">
        <v>6604</v>
      </c>
      <c r="F5521" s="41">
        <v>1.0065822493543584</v>
      </c>
      <c r="G5521" s="110">
        <v>24577.833333333336</v>
      </c>
      <c r="H5521" s="4">
        <v>11598.41346965167</v>
      </c>
      <c r="I5521" s="46">
        <v>28428.513408358518</v>
      </c>
      <c r="J5521" s="110">
        <v>28615.636972386055</v>
      </c>
      <c r="K5521" s="46">
        <v>28704.399356469508</v>
      </c>
      <c r="L5521" s="110">
        <f>$L$1*gp_need_index[[#This Row],[Normalised weighted population (base year)]]</f>
        <v>11548.981229497378</v>
      </c>
      <c r="M5521" s="4">
        <f>$M$1*gp_need_index[[#This Row],[Normalised travel time adjusted wp (base year)]]</f>
        <v>17043.340453741454</v>
      </c>
      <c r="N5521" s="115">
        <v>28592.321683238832</v>
      </c>
      <c r="O5521" s="43">
        <f>gp_need_index[[#This Row],[Combined weighted population (base year)]]/gp_need_index[[#This Row],[Registered population (base year)]]</f>
        <v>1.1633377643773384</v>
      </c>
      <c r="P5521" s="77">
        <v>24795.846510329444</v>
      </c>
      <c r="Q5521" s="4">
        <v>11815.343341725857</v>
      </c>
      <c r="R5521" s="46">
        <v>28670.086480595968</v>
      </c>
      <c r="S5521" s="110">
        <v>28858.800138822269</v>
      </c>
      <c r="T5521" s="46">
        <v>28947.940287423316</v>
      </c>
      <c r="U5521" s="110">
        <f>$L$1*gp_need_index[[#This Row],[Normalised weighted population 2025/26]]</f>
        <v>11647.119420430781</v>
      </c>
      <c r="V5521" s="4">
        <f>$M$1*gp_need_index[[#This Row],[Normalised travel time adjusted wp 2025/26]]</f>
        <v>17187.943758242629</v>
      </c>
      <c r="W5521" s="115">
        <v>28835.063178673408</v>
      </c>
      <c r="X5521" s="43">
        <f>gp_need_index[[#This Row],[Combined weighted population 2025/26]]/gp_need_index[[#This Row],[Registered population 2025/26]]</f>
        <v>1.1628989220699244</v>
      </c>
    </row>
    <row r="5522" spans="1:24" ht="13">
      <c r="A5522" s="8" t="s">
        <v>6056</v>
      </c>
      <c r="B5522" s="3" t="s">
        <v>7570</v>
      </c>
      <c r="C5522" s="74" t="s">
        <v>6436</v>
      </c>
      <c r="D5522" s="74" t="s">
        <v>6802</v>
      </c>
      <c r="E5522" s="74" t="s">
        <v>6543</v>
      </c>
      <c r="F5522" s="41">
        <v>1.0065822493543584</v>
      </c>
      <c r="G5522" s="110">
        <v>10834.666666666668</v>
      </c>
      <c r="H5522" s="4">
        <v>5176.2582781337815</v>
      </c>
      <c r="I5522" s="46">
        <v>12687.366961877447</v>
      </c>
      <c r="J5522" s="110">
        <v>12770.878374870774</v>
      </c>
      <c r="K5522" s="46">
        <v>12810.492157100651</v>
      </c>
      <c r="L5522" s="110">
        <f>$L$1*gp_need_index[[#This Row],[Normalised weighted population (base year)]]</f>
        <v>5154.1971537416503</v>
      </c>
      <c r="M5522" s="4">
        <f>$M$1*gp_need_index[[#This Row],[Normalised travel time adjusted wp (base year)]]</f>
        <v>7606.2758360502767</v>
      </c>
      <c r="N5522" s="115">
        <v>12760.472989791928</v>
      </c>
      <c r="O5522" s="43">
        <f>gp_need_index[[#This Row],[Combined weighted population (base year)]]/gp_need_index[[#This Row],[Registered population (base year)]]</f>
        <v>1.1777448612286421</v>
      </c>
      <c r="P5522" s="77">
        <v>10927.41094799848</v>
      </c>
      <c r="Q5522" s="4">
        <v>5271.799728330182</v>
      </c>
      <c r="R5522" s="46">
        <v>12792.091583648498</v>
      </c>
      <c r="S5522" s="110">
        <v>12876.292320215862</v>
      </c>
      <c r="T5522" s="46">
        <v>12916.065096815486</v>
      </c>
      <c r="U5522" s="110">
        <f>$L$1*gp_need_index[[#This Row],[Normalised weighted population 2025/26]]</f>
        <v>5196.7411543275011</v>
      </c>
      <c r="V5522" s="4">
        <f>$M$1*gp_need_index[[#This Row],[Normalised travel time adjusted wp 2025/26]]</f>
        <v>7668.9601490685436</v>
      </c>
      <c r="W5522" s="115">
        <v>12865.701303396045</v>
      </c>
      <c r="X5522" s="43">
        <f>gp_need_index[[#This Row],[Combined weighted population 2025/26]]/gp_need_index[[#This Row],[Registered population 2025/26]]</f>
        <v>1.1773787372527242</v>
      </c>
    </row>
    <row r="5523" spans="1:24" ht="13">
      <c r="A5523" s="8" t="s">
        <v>5879</v>
      </c>
      <c r="B5523" s="3" t="s">
        <v>7569</v>
      </c>
      <c r="C5523" s="74" t="s">
        <v>6436</v>
      </c>
      <c r="D5523" s="74" t="s">
        <v>6802</v>
      </c>
      <c r="E5523" s="74" t="s">
        <v>6606</v>
      </c>
      <c r="F5523" s="41">
        <v>1.0065822493543584</v>
      </c>
      <c r="G5523" s="110">
        <v>12614.166666666668</v>
      </c>
      <c r="H5523" s="4">
        <v>6516.8998149344379</v>
      </c>
      <c r="I5523" s="46">
        <v>15973.372069771263</v>
      </c>
      <c r="J5523" s="110">
        <v>16078.512787764441</v>
      </c>
      <c r="K5523" s="46">
        <v>16128.38646798115</v>
      </c>
      <c r="L5523" s="110">
        <f>$L$1*gp_need_index[[#This Row],[Normalised weighted population (base year)]]</f>
        <v>6489.1248992051251</v>
      </c>
      <c r="M5523" s="4">
        <f>$M$1*gp_need_index[[#This Row],[Normalised travel time adjusted wp (base year)]]</f>
        <v>9576.2875275550923</v>
      </c>
      <c r="N5523" s="115">
        <v>16065.412426760216</v>
      </c>
      <c r="O5523" s="43">
        <f>gp_need_index[[#This Row],[Combined weighted population (base year)]]/gp_need_index[[#This Row],[Registered population (base year)]]</f>
        <v>1.2736007737406525</v>
      </c>
      <c r="P5523" s="77">
        <v>12726.286829704532</v>
      </c>
      <c r="Q5523" s="4">
        <v>6639.2727789959199</v>
      </c>
      <c r="R5523" s="46">
        <v>16110.282980086104</v>
      </c>
      <c r="S5523" s="110">
        <v>16216.324879830307</v>
      </c>
      <c r="T5523" s="46">
        <v>16266.41447477526</v>
      </c>
      <c r="U5523" s="110">
        <f>$L$1*gp_need_index[[#This Row],[Normalised weighted population 2025/26]]</f>
        <v>6544.7444636412511</v>
      </c>
      <c r="V5523" s="4">
        <f>$M$1*gp_need_index[[#This Row],[Normalised travel time adjusted wp 2025/26]]</f>
        <v>9658.2421534899204</v>
      </c>
      <c r="W5523" s="115">
        <v>16202.986617131171</v>
      </c>
      <c r="X5523" s="43">
        <f>gp_need_index[[#This Row],[Combined weighted population 2025/26]]/gp_need_index[[#This Row],[Registered population 2025/26]]</f>
        <v>1.2731904312663807</v>
      </c>
    </row>
    <row r="5524" spans="1:24" ht="13">
      <c r="A5524" s="8" t="s">
        <v>5881</v>
      </c>
      <c r="B5524" s="3" t="s">
        <v>7568</v>
      </c>
      <c r="C5524" s="74" t="s">
        <v>6436</v>
      </c>
      <c r="D5524" s="74" t="s">
        <v>6802</v>
      </c>
      <c r="E5524" s="74" t="s">
        <v>6551</v>
      </c>
      <c r="F5524" s="41">
        <v>1.0065822493543584</v>
      </c>
      <c r="G5524" s="110">
        <v>15037.416666666666</v>
      </c>
      <c r="H5524" s="4">
        <v>7271.057657306641</v>
      </c>
      <c r="I5524" s="46">
        <v>17821.865089096329</v>
      </c>
      <c r="J5524" s="110">
        <v>17939.173049072495</v>
      </c>
      <c r="K5524" s="46">
        <v>17994.818281427724</v>
      </c>
      <c r="L5524" s="110">
        <f>$L$1*gp_need_index[[#This Row],[Normalised weighted population (base year)]]</f>
        <v>7240.0685337310633</v>
      </c>
      <c r="M5524" s="4">
        <f>$M$1*gp_need_index[[#This Row],[Normalised travel time adjusted wp (base year)]]</f>
        <v>10684.488135943524</v>
      </c>
      <c r="N5524" s="115">
        <v>17924.556669674588</v>
      </c>
      <c r="O5524" s="43">
        <f>gp_need_index[[#This Row],[Combined weighted population (base year)]]/gp_need_index[[#This Row],[Registered population (base year)]]</f>
        <v>1.1919970741655264</v>
      </c>
      <c r="P5524" s="77">
        <v>15164.08929295577</v>
      </c>
      <c r="Q5524" s="4">
        <v>7403.3014426400468</v>
      </c>
      <c r="R5524" s="46">
        <v>17964.208611089536</v>
      </c>
      <c r="S5524" s="110">
        <v>18082.453511621439</v>
      </c>
      <c r="T5524" s="46">
        <v>18138.307274956846</v>
      </c>
      <c r="U5524" s="110">
        <f>$L$1*gp_need_index[[#This Row],[Normalised weighted population 2025/26]]</f>
        <v>7297.8950771041245</v>
      </c>
      <c r="V5524" s="4">
        <f>$M$1*gp_need_index[[#This Row],[Normalised travel time adjusted wp 2025/26]]</f>
        <v>10769.685242411817</v>
      </c>
      <c r="W5524" s="115">
        <v>18067.580319515942</v>
      </c>
      <c r="X5524" s="43">
        <f>gp_need_index[[#This Row],[Combined weighted population 2025/26]]/gp_need_index[[#This Row],[Registered population 2025/26]]</f>
        <v>1.191471506825599</v>
      </c>
    </row>
    <row r="5525" spans="1:24" ht="13">
      <c r="A5525" s="8" t="s">
        <v>5659</v>
      </c>
      <c r="B5525" s="3" t="s">
        <v>7567</v>
      </c>
      <c r="C5525" s="74" t="s">
        <v>6436</v>
      </c>
      <c r="D5525" s="74" t="s">
        <v>6802</v>
      </c>
      <c r="E5525" s="74" t="s">
        <v>6581</v>
      </c>
      <c r="F5525" s="41">
        <v>1.0065822493543584</v>
      </c>
      <c r="G5525" s="110">
        <v>24682.833333333336</v>
      </c>
      <c r="H5525" s="4">
        <v>14077.109863276624</v>
      </c>
      <c r="I5525" s="46">
        <v>34503.969663284835</v>
      </c>
      <c r="J5525" s="110">
        <v>34731.083395323789</v>
      </c>
      <c r="K5525" s="46">
        <v>34838.815184308427</v>
      </c>
      <c r="L5525" s="110">
        <f>$L$1*gp_need_index[[#This Row],[Normalised weighted population (base year)]]</f>
        <v>14017.113461418678</v>
      </c>
      <c r="M5525" s="4">
        <f>$M$1*gp_need_index[[#This Row],[Normalised travel time adjusted wp (base year)]]</f>
        <v>20685.671935417791</v>
      </c>
      <c r="N5525" s="115">
        <v>34702.785396836465</v>
      </c>
      <c r="O5525" s="43">
        <f>gp_need_index[[#This Row],[Combined weighted population (base year)]]/gp_need_index[[#This Row],[Registered population (base year)]]</f>
        <v>1.4059482121921361</v>
      </c>
      <c r="P5525" s="77">
        <v>24934.957429304653</v>
      </c>
      <c r="Q5525" s="4">
        <v>14354.63152028607</v>
      </c>
      <c r="R5525" s="46">
        <v>34831.702742848596</v>
      </c>
      <c r="S5525" s="110">
        <v>35060.97369573891</v>
      </c>
      <c r="T5525" s="46">
        <v>35169.271351577045</v>
      </c>
      <c r="U5525" s="110">
        <f>$L$1*gp_need_index[[#This Row],[Normalised weighted population 2025/26]]</f>
        <v>14150.253845152369</v>
      </c>
      <c r="V5525" s="4">
        <f>$M$1*gp_need_index[[#This Row],[Normalised travel time adjusted wp 2025/26]]</f>
        <v>20881.881474375736</v>
      </c>
      <c r="W5525" s="115">
        <v>35032.135319528104</v>
      </c>
      <c r="X5525" s="43">
        <f>gp_need_index[[#This Row],[Combined weighted population 2025/26]]/gp_need_index[[#This Row],[Registered population 2025/26]]</f>
        <v>1.404940650845339</v>
      </c>
    </row>
    <row r="5526" spans="1:24" ht="13">
      <c r="A5526" s="8" t="s">
        <v>5297</v>
      </c>
      <c r="B5526" s="3" t="s">
        <v>7566</v>
      </c>
      <c r="C5526" s="74" t="s">
        <v>6436</v>
      </c>
      <c r="D5526" s="74" t="s">
        <v>6802</v>
      </c>
      <c r="E5526" s="74" t="s">
        <v>6608</v>
      </c>
      <c r="F5526" s="41">
        <v>1.0065822493543584</v>
      </c>
      <c r="G5526" s="110">
        <v>6836.5</v>
      </c>
      <c r="H5526" s="4">
        <v>4360.874339803865</v>
      </c>
      <c r="I5526" s="46">
        <v>10688.804547765791</v>
      </c>
      <c r="J5526" s="110">
        <v>10759.160924599184</v>
      </c>
      <c r="K5526" s="46">
        <v>10792.534592825634</v>
      </c>
      <c r="L5526" s="110">
        <f>$L$1*gp_need_index[[#This Row],[Normalised weighted population (base year)]]</f>
        <v>4342.2883678334802</v>
      </c>
      <c r="M5526" s="4">
        <f>$M$1*gp_need_index[[#This Row],[Normalised travel time adjusted wp (base year)]]</f>
        <v>6408.106267614754</v>
      </c>
      <c r="N5526" s="115">
        <v>10750.394635448234</v>
      </c>
      <c r="O5526" s="43">
        <f>gp_need_index[[#This Row],[Combined weighted population (base year)]]/gp_need_index[[#This Row],[Registered population (base year)]]</f>
        <v>1.5724997638335747</v>
      </c>
      <c r="P5526" s="77">
        <v>6909.284698739285</v>
      </c>
      <c r="Q5526" s="4">
        <v>4450.2821234847179</v>
      </c>
      <c r="R5526" s="46">
        <v>10798.668278455645</v>
      </c>
      <c r="S5526" s="110">
        <v>10869.74780575944</v>
      </c>
      <c r="T5526" s="46">
        <v>10903.322692102614</v>
      </c>
      <c r="U5526" s="110">
        <f>$L$1*gp_need_index[[#This Row],[Normalised weighted population 2025/26]]</f>
        <v>4386.9201129168032</v>
      </c>
      <c r="V5526" s="4">
        <f>$M$1*gp_need_index[[#This Row],[Normalised travel time adjusted wp 2025/26]]</f>
        <v>6473.8871003976192</v>
      </c>
      <c r="W5526" s="115">
        <v>10860.807213314423</v>
      </c>
      <c r="X5526" s="43">
        <f>gp_need_index[[#This Row],[Combined weighted population 2025/26]]/gp_need_index[[#This Row],[Registered population 2025/26]]</f>
        <v>1.5719148489128201</v>
      </c>
    </row>
    <row r="5527" spans="1:24" ht="13">
      <c r="A5527" s="8" t="s">
        <v>5874</v>
      </c>
      <c r="B5527" s="3" t="s">
        <v>7565</v>
      </c>
      <c r="C5527" s="74" t="s">
        <v>6436</v>
      </c>
      <c r="D5527" s="74" t="s">
        <v>6802</v>
      </c>
      <c r="E5527" s="74" t="s">
        <v>6606</v>
      </c>
      <c r="F5527" s="41">
        <v>1.0065822493543584</v>
      </c>
      <c r="G5527" s="110">
        <v>14099.083333333332</v>
      </c>
      <c r="H5527" s="4">
        <v>7061.8267408353922</v>
      </c>
      <c r="I5527" s="46">
        <v>17309.025645157737</v>
      </c>
      <c r="J5527" s="110">
        <v>17422.957968035149</v>
      </c>
      <c r="K5527" s="46">
        <v>17477.001961133079</v>
      </c>
      <c r="L5527" s="110">
        <f>$L$1*gp_need_index[[#This Row],[Normalised weighted population (base year)]]</f>
        <v>7031.7293558530082</v>
      </c>
      <c r="M5527" s="4">
        <f>$M$1*gp_need_index[[#This Row],[Normalised travel time adjusted wp (base year)]]</f>
        <v>10377.032831629826</v>
      </c>
      <c r="N5527" s="115">
        <v>17408.762187482833</v>
      </c>
      <c r="O5527" s="43">
        <f>gp_need_index[[#This Row],[Combined weighted population (base year)]]/gp_need_index[[#This Row],[Registered population (base year)]]</f>
        <v>1.2347442578997099</v>
      </c>
      <c r="P5527" s="77">
        <v>14221.55401396064</v>
      </c>
      <c r="Q5527" s="4">
        <v>7193.5481074385916</v>
      </c>
      <c r="R5527" s="46">
        <v>17455.239376265694</v>
      </c>
      <c r="S5527" s="110">
        <v>17570.134114380289</v>
      </c>
      <c r="T5527" s="46">
        <v>17624.405406269147</v>
      </c>
      <c r="U5527" s="110">
        <f>$L$1*gp_need_index[[#This Row],[Normalised weighted population 2025/26]]</f>
        <v>7091.1281577461841</v>
      </c>
      <c r="V5527" s="4">
        <f>$M$1*gp_need_index[[#This Row],[Normalised travel time adjusted wp 2025/26]]</f>
        <v>10464.554157831768</v>
      </c>
      <c r="W5527" s="115">
        <v>17555.682315577953</v>
      </c>
      <c r="X5527" s="43">
        <f>gp_need_index[[#This Row],[Combined weighted population 2025/26]]/gp_need_index[[#This Row],[Registered population 2025/26]]</f>
        <v>1.2344419110840035</v>
      </c>
    </row>
    <row r="5528" spans="1:24" ht="13">
      <c r="A5528" s="8" t="s">
        <v>5947</v>
      </c>
      <c r="B5528" s="3" t="s">
        <v>7564</v>
      </c>
      <c r="C5528" s="74" t="s">
        <v>6436</v>
      </c>
      <c r="D5528" s="74" t="s">
        <v>6802</v>
      </c>
      <c r="E5528" s="74" t="s">
        <v>6563</v>
      </c>
      <c r="F5528" s="41">
        <v>1.0065822493543584</v>
      </c>
      <c r="G5528" s="110">
        <v>7963.083333333333</v>
      </c>
      <c r="H5528" s="4">
        <v>3957.8103977976853</v>
      </c>
      <c r="I5528" s="46">
        <v>9700.8669552898209</v>
      </c>
      <c r="J5528" s="110">
        <v>9764.7204805429938</v>
      </c>
      <c r="K5528" s="46">
        <v>9795.0095099501632</v>
      </c>
      <c r="L5528" s="110">
        <f>$L$1*gp_need_index[[#This Row],[Normalised weighted population (base year)]]</f>
        <v>3940.9422774654508</v>
      </c>
      <c r="M5528" s="4">
        <f>$M$1*gp_need_index[[#This Row],[Normalised travel time adjusted wp (base year)]]</f>
        <v>5815.8221585671454</v>
      </c>
      <c r="N5528" s="115">
        <v>9756.7644360325958</v>
      </c>
      <c r="O5528" s="43">
        <f>gp_need_index[[#This Row],[Combined weighted population (base year)]]/gp_need_index[[#This Row],[Registered population (base year)]]</f>
        <v>1.2252495707524425</v>
      </c>
      <c r="P5528" s="77">
        <v>8033.3087258930336</v>
      </c>
      <c r="Q5528" s="4">
        <v>4034.3492767492298</v>
      </c>
      <c r="R5528" s="46">
        <v>9789.4017390810004</v>
      </c>
      <c r="S5528" s="110">
        <v>9853.8380223576205</v>
      </c>
      <c r="T5528" s="46">
        <v>9884.2749283058347</v>
      </c>
      <c r="U5528" s="110">
        <f>$L$1*gp_need_index[[#This Row],[Normalised weighted population 2025/26]]</f>
        <v>3976.9092146553958</v>
      </c>
      <c r="V5528" s="4">
        <f>$M$1*gp_need_index[[#This Row],[Normalised travel time adjusted wp 2025/26]]</f>
        <v>5868.8238220713311</v>
      </c>
      <c r="W5528" s="115">
        <v>9845.7330367267277</v>
      </c>
      <c r="X5528" s="43">
        <f>gp_need_index[[#This Row],[Combined weighted population 2025/26]]/gp_need_index[[#This Row],[Registered population 2025/26]]</f>
        <v>1.2256136758434133</v>
      </c>
    </row>
    <row r="5529" spans="1:24" ht="13">
      <c r="A5529" s="8" t="s">
        <v>5883</v>
      </c>
      <c r="B5529" s="3" t="s">
        <v>7563</v>
      </c>
      <c r="C5529" s="74" t="s">
        <v>6436</v>
      </c>
      <c r="D5529" s="74" t="s">
        <v>6802</v>
      </c>
      <c r="E5529" s="74" t="s">
        <v>6604</v>
      </c>
      <c r="F5529" s="41">
        <v>1.0065822493543584</v>
      </c>
      <c r="G5529" s="110">
        <v>8029.833333333333</v>
      </c>
      <c r="H5529" s="4">
        <v>2558.7142288637365</v>
      </c>
      <c r="I5529" s="46">
        <v>6271.5855020811769</v>
      </c>
      <c r="J5529" s="110">
        <v>6312.8666417030536</v>
      </c>
      <c r="K5529" s="46">
        <v>6332.4484212056095</v>
      </c>
      <c r="L5529" s="110">
        <f>$L$1*gp_need_index[[#This Row],[Normalised weighted population (base year)]]</f>
        <v>2547.8090325126705</v>
      </c>
      <c r="M5529" s="4">
        <f>$M$1*gp_need_index[[#This Row],[Normalised travel time adjusted wp (base year)]]</f>
        <v>3759.9140469051467</v>
      </c>
      <c r="N5529" s="115">
        <v>6307.7230794178176</v>
      </c>
      <c r="O5529" s="43">
        <f>gp_need_index[[#This Row],[Combined weighted population (base year)]]/gp_need_index[[#This Row],[Registered population (base year)]]</f>
        <v>0.78553599029674559</v>
      </c>
      <c r="P5529" s="77">
        <v>8097.7780274321831</v>
      </c>
      <c r="Q5529" s="4">
        <v>2601.7081390584121</v>
      </c>
      <c r="R5529" s="46">
        <v>6313.0791198133402</v>
      </c>
      <c r="S5529" s="110">
        <v>6354.6333807737446</v>
      </c>
      <c r="T5529" s="46">
        <v>6374.2618116559188</v>
      </c>
      <c r="U5529" s="110">
        <f>$L$1*gp_need_index[[#This Row],[Normalised weighted population 2025/26]]</f>
        <v>2564.6656653393384</v>
      </c>
      <c r="V5529" s="4">
        <f>$M$1*gp_need_index[[#This Row],[Normalised travel time adjusted wp 2025/26]]</f>
        <v>3784.7408980132236</v>
      </c>
      <c r="W5529" s="115">
        <v>6349.4065633525624</v>
      </c>
      <c r="X5529" s="43">
        <f>gp_need_index[[#This Row],[Combined weighted population 2025/26]]/gp_need_index[[#This Row],[Registered population 2025/26]]</f>
        <v>0.78409244385845045</v>
      </c>
    </row>
    <row r="5530" spans="1:24" ht="13">
      <c r="A5530" s="8" t="s">
        <v>5890</v>
      </c>
      <c r="B5530" s="3" t="s">
        <v>7562</v>
      </c>
      <c r="C5530" s="74" t="s">
        <v>6436</v>
      </c>
      <c r="D5530" s="74" t="s">
        <v>6802</v>
      </c>
      <c r="E5530" s="74" t="s">
        <v>6552</v>
      </c>
      <c r="F5530" s="41">
        <v>1.0065822493543584</v>
      </c>
      <c r="G5530" s="110">
        <v>17095.083333333336</v>
      </c>
      <c r="H5530" s="4">
        <v>9174.8538577707677</v>
      </c>
      <c r="I5530" s="46">
        <v>22488.201218023954</v>
      </c>
      <c r="J5530" s="110">
        <v>22636.224165971973</v>
      </c>
      <c r="K5530" s="46">
        <v>22706.439105641428</v>
      </c>
      <c r="L5530" s="110">
        <f>$L$1*gp_need_index[[#This Row],[Normalised weighted population (base year)]]</f>
        <v>9135.7507872978476</v>
      </c>
      <c r="M5530" s="4">
        <f>$M$1*gp_need_index[[#This Row],[Normalised travel time adjusted wp (base year)]]</f>
        <v>13482.029962155379</v>
      </c>
      <c r="N5530" s="115">
        <v>22617.780749453224</v>
      </c>
      <c r="O5530" s="43">
        <f>gp_need_index[[#This Row],[Combined weighted population (base year)]]/gp_need_index[[#This Row],[Registered population (base year)]]</f>
        <v>1.3230576481222118</v>
      </c>
      <c r="P5530" s="77">
        <v>17250.132858866418</v>
      </c>
      <c r="Q5530" s="4">
        <v>9358.3104433262761</v>
      </c>
      <c r="R5530" s="46">
        <v>22708.063740722228</v>
      </c>
      <c r="S5530" s="110">
        <v>22857.533878618324</v>
      </c>
      <c r="T5530" s="46">
        <v>22928.137090005916</v>
      </c>
      <c r="U5530" s="110">
        <f>$L$1*gp_need_index[[#This Row],[Normalised weighted population 2025/26]]</f>
        <v>9225.0691456389377</v>
      </c>
      <c r="V5530" s="4">
        <f>$M$1*gp_need_index[[#This Row],[Normalised travel time adjusted wp 2025/26]]</f>
        <v>13613.663938484537</v>
      </c>
      <c r="W5530" s="115">
        <v>22838.733084123473</v>
      </c>
      <c r="X5530" s="43">
        <f>gp_need_index[[#This Row],[Combined weighted population 2025/26]]/gp_need_index[[#This Row],[Registered population 2025/26]]</f>
        <v>1.323974329414197</v>
      </c>
    </row>
    <row r="5531" spans="1:24" ht="13">
      <c r="A5531" s="8" t="s">
        <v>5299</v>
      </c>
      <c r="B5531" s="3" t="s">
        <v>7561</v>
      </c>
      <c r="C5531" s="74" t="s">
        <v>6436</v>
      </c>
      <c r="D5531" s="74" t="s">
        <v>6802</v>
      </c>
      <c r="E5531" s="74" t="s">
        <v>6608</v>
      </c>
      <c r="F5531" s="41">
        <v>1.0065822493543584</v>
      </c>
      <c r="G5531" s="110">
        <v>12151.083333333332</v>
      </c>
      <c r="H5531" s="4">
        <v>8978.093846822987</v>
      </c>
      <c r="I5531" s="46">
        <v>22005.928825847739</v>
      </c>
      <c r="J5531" s="110">
        <v>22150.777336653733</v>
      </c>
      <c r="K5531" s="46">
        <v>22219.486476611037</v>
      </c>
      <c r="L5531" s="110">
        <f>$L$1*gp_need_index[[#This Row],[Normalised weighted population (base year)]]</f>
        <v>8939.8293641568707</v>
      </c>
      <c r="M5531" s="4">
        <f>$M$1*gp_need_index[[#This Row],[Normalised travel time adjusted wp (base year)]]</f>
        <v>13192.900085639119</v>
      </c>
      <c r="N5531" s="115">
        <v>22132.729449795988</v>
      </c>
      <c r="O5531" s="43">
        <f>gp_need_index[[#This Row],[Combined weighted population (base year)]]/gp_need_index[[#This Row],[Registered population (base year)]]</f>
        <v>1.821461415632021</v>
      </c>
      <c r="P5531" s="77">
        <v>12288.230950497622</v>
      </c>
      <c r="Q5531" s="4">
        <v>9167.2338867551643</v>
      </c>
      <c r="R5531" s="46">
        <v>22244.413955619322</v>
      </c>
      <c r="S5531" s="110">
        <v>22390.832235016776</v>
      </c>
      <c r="T5531" s="46">
        <v>22459.993880793088</v>
      </c>
      <c r="U5531" s="110">
        <f>$L$1*gp_need_index[[#This Row],[Normalised weighted population 2025/26]]</f>
        <v>9036.7130895801092</v>
      </c>
      <c r="V5531" s="4">
        <f>$M$1*gp_need_index[[#This Row],[Normalised travel time adjusted wp 2025/26]]</f>
        <v>13335.702222698867</v>
      </c>
      <c r="W5531" s="115">
        <v>22372.415312278976</v>
      </c>
      <c r="X5531" s="43">
        <f>gp_need_index[[#This Row],[Combined weighted population 2025/26]]/gp_need_index[[#This Row],[Registered population 2025/26]]</f>
        <v>1.8206376005142535</v>
      </c>
    </row>
    <row r="5532" spans="1:24" ht="13">
      <c r="A5532" s="8" t="s">
        <v>5952</v>
      </c>
      <c r="B5532" s="3" t="s">
        <v>7560</v>
      </c>
      <c r="C5532" s="74" t="s">
        <v>6436</v>
      </c>
      <c r="D5532" s="74" t="s">
        <v>6802</v>
      </c>
      <c r="E5532" s="74" t="s">
        <v>6563</v>
      </c>
      <c r="F5532" s="41">
        <v>1.0065822493543584</v>
      </c>
      <c r="G5532" s="110">
        <v>9981.4166666666679</v>
      </c>
      <c r="H5532" s="4">
        <v>4205.5577593406188</v>
      </c>
      <c r="I5532" s="46">
        <v>10308.112869391576</v>
      </c>
      <c r="J5532" s="110">
        <v>10375.963438670782</v>
      </c>
      <c r="K5532" s="46">
        <v>10408.148472778808</v>
      </c>
      <c r="L5532" s="110">
        <f>$L$1*gp_need_index[[#This Row],[Normalised weighted population (base year)]]</f>
        <v>4187.6337439839981</v>
      </c>
      <c r="M5532" s="4">
        <f>$M$1*gp_need_index[[#This Row],[Normalised travel time adjusted wp (base year)]]</f>
        <v>6179.8756250469196</v>
      </c>
      <c r="N5532" s="115">
        <v>10367.509369030919</v>
      </c>
      <c r="O5532" s="43">
        <f>gp_need_index[[#This Row],[Combined weighted population (base year)]]/gp_need_index[[#This Row],[Registered population (base year)]]</f>
        <v>1.0386811527118813</v>
      </c>
      <c r="P5532" s="77">
        <v>10068.1933989676</v>
      </c>
      <c r="Q5532" s="4">
        <v>4284.1492900026387</v>
      </c>
      <c r="R5532" s="46">
        <v>10395.544766472969</v>
      </c>
      <c r="S5532" s="110">
        <v>10463.970834300289</v>
      </c>
      <c r="T5532" s="46">
        <v>10496.292341453727</v>
      </c>
      <c r="U5532" s="110">
        <f>$L$1*gp_need_index[[#This Row],[Normalised weighted population 2025/26]]</f>
        <v>4223.1526374184841</v>
      </c>
      <c r="V5532" s="4">
        <f>$M$1*gp_need_index[[#This Row],[Normalised travel time adjusted wp 2025/26]]</f>
        <v>6232.2113643905795</v>
      </c>
      <c r="W5532" s="115">
        <v>10455.364001809063</v>
      </c>
      <c r="X5532" s="43">
        <f>gp_need_index[[#This Row],[Combined weighted population 2025/26]]/gp_need_index[[#This Row],[Registered population 2025/26]]</f>
        <v>1.0384548237701874</v>
      </c>
    </row>
    <row r="5533" spans="1:24" ht="13">
      <c r="A5533" s="8" t="s">
        <v>5372</v>
      </c>
      <c r="B5533" s="3" t="s">
        <v>7559</v>
      </c>
      <c r="C5533" s="74" t="s">
        <v>6436</v>
      </c>
      <c r="D5533" s="74" t="s">
        <v>6802</v>
      </c>
      <c r="E5533" s="74" t="s">
        <v>6609</v>
      </c>
      <c r="F5533" s="41">
        <v>1.0065822493543584</v>
      </c>
      <c r="G5533" s="110">
        <v>5632.6666666666679</v>
      </c>
      <c r="H5533" s="4">
        <v>2079.8636490102176</v>
      </c>
      <c r="I5533" s="46">
        <v>5097.8896198309258</v>
      </c>
      <c r="J5533" s="110">
        <v>5131.4452004896484</v>
      </c>
      <c r="K5533" s="46">
        <v>5147.362347825162</v>
      </c>
      <c r="L5533" s="110">
        <f>$L$1*gp_need_index[[#This Row],[Normalised weighted population (base year)]]</f>
        <v>2070.9993056536823</v>
      </c>
      <c r="M5533" s="4">
        <f>$M$1*gp_need_index[[#This Row],[Normalised travel time adjusted wp (base year)]]</f>
        <v>3056.2649245256421</v>
      </c>
      <c r="N5533" s="115">
        <v>5127.2642301793239</v>
      </c>
      <c r="O5533" s="43">
        <f>gp_need_index[[#This Row],[Combined weighted population (base year)]]/gp_need_index[[#This Row],[Registered population (base year)]]</f>
        <v>0.91027297257296536</v>
      </c>
      <c r="P5533" s="77">
        <v>5674.8165742678157</v>
      </c>
      <c r="Q5533" s="4">
        <v>2113.9537317769996</v>
      </c>
      <c r="R5533" s="46">
        <v>5129.53661634113</v>
      </c>
      <c r="S5533" s="110">
        <v>5163.3005054221985</v>
      </c>
      <c r="T5533" s="46">
        <v>5179.2491024571127</v>
      </c>
      <c r="U5533" s="110">
        <f>$L$1*gp_need_index[[#This Row],[Normalised weighted population 2025/26]]</f>
        <v>2083.8557840567651</v>
      </c>
      <c r="V5533" s="4">
        <f>$M$1*gp_need_index[[#This Row],[Normalised travel time adjusted wp 2025/26]]</f>
        <v>3075.1977998806797</v>
      </c>
      <c r="W5533" s="115">
        <v>5159.0535839374443</v>
      </c>
      <c r="X5533" s="43">
        <f>gp_need_index[[#This Row],[Combined weighted population 2025/26]]/gp_need_index[[#This Row],[Registered population 2025/26]]</f>
        <v>0.90911371608571911</v>
      </c>
    </row>
    <row r="5534" spans="1:24" ht="13">
      <c r="A5534" s="8" t="s">
        <v>5787</v>
      </c>
      <c r="B5534" s="3" t="s">
        <v>7558</v>
      </c>
      <c r="C5534" s="74" t="s">
        <v>6436</v>
      </c>
      <c r="D5534" s="74" t="s">
        <v>6802</v>
      </c>
      <c r="E5534" s="74" t="s">
        <v>6504</v>
      </c>
      <c r="F5534" s="41">
        <v>1.0065822493543584</v>
      </c>
      <c r="G5534" s="110">
        <v>10533.5</v>
      </c>
      <c r="H5534" s="4">
        <v>5137.6979452973592</v>
      </c>
      <c r="I5534" s="46">
        <v>12592.852919768211</v>
      </c>
      <c r="J5534" s="110">
        <v>12675.742217768886</v>
      </c>
      <c r="K5534" s="46">
        <v>12715.060898683176</v>
      </c>
      <c r="L5534" s="110">
        <f>$L$1*gp_need_index[[#This Row],[Normalised weighted population (base year)]]</f>
        <v>5115.8011643853242</v>
      </c>
      <c r="M5534" s="4">
        <f>$M$1*gp_need_index[[#This Row],[Normalised travel time adjusted wp (base year)]]</f>
        <v>7549.6131828123707</v>
      </c>
      <c r="N5534" s="115">
        <v>12665.414347197695</v>
      </c>
      <c r="O5534" s="43">
        <f>gp_need_index[[#This Row],[Combined weighted population (base year)]]/gp_need_index[[#This Row],[Registered population (base year)]]</f>
        <v>1.2023937292635587</v>
      </c>
      <c r="P5534" s="77">
        <v>10632.351700120344</v>
      </c>
      <c r="Q5534" s="4">
        <v>5240.4053293402148</v>
      </c>
      <c r="R5534" s="46">
        <v>12715.912660360669</v>
      </c>
      <c r="S5534" s="110">
        <v>12799.611968259405</v>
      </c>
      <c r="T5534" s="46">
        <v>12839.147891700364</v>
      </c>
      <c r="U5534" s="110">
        <f>$L$1*gp_need_index[[#This Row],[Normalised weighted population 2025/26]]</f>
        <v>5165.7937409859451</v>
      </c>
      <c r="V5534" s="4">
        <f>$M$1*gp_need_index[[#This Row],[Normalised travel time adjusted wp 2025/26]]</f>
        <v>7623.2902816295009</v>
      </c>
      <c r="W5534" s="115">
        <v>12789.084022615447</v>
      </c>
      <c r="X5534" s="43">
        <f>gp_need_index[[#This Row],[Combined weighted population 2025/26]]/gp_need_index[[#This Row],[Registered population 2025/26]]</f>
        <v>1.2028462172174659</v>
      </c>
    </row>
    <row r="5535" spans="1:24" ht="13">
      <c r="A5535" s="8" t="s">
        <v>5362</v>
      </c>
      <c r="B5535" s="3" t="s">
        <v>7557</v>
      </c>
      <c r="C5535" s="74" t="s">
        <v>6436</v>
      </c>
      <c r="D5535" s="74" t="s">
        <v>6802</v>
      </c>
      <c r="E5535" s="74" t="s">
        <v>6609</v>
      </c>
      <c r="F5535" s="41">
        <v>1.0065822493543584</v>
      </c>
      <c r="G5535" s="110">
        <v>9524.8333333333321</v>
      </c>
      <c r="H5535" s="4">
        <v>4574.9658430704994</v>
      </c>
      <c r="I5535" s="46">
        <v>11213.557626034342</v>
      </c>
      <c r="J5535" s="110">
        <v>11287.368058478367</v>
      </c>
      <c r="K5535" s="46">
        <v>11322.380163917947</v>
      </c>
      <c r="L5535" s="110">
        <f>$L$1*gp_need_index[[#This Row],[Normalised weighted population (base year)]]</f>
        <v>4555.4674167689982</v>
      </c>
      <c r="M5535" s="4">
        <f>$M$1*gp_need_index[[#This Row],[Normalised travel time adjusted wp (base year)]]</f>
        <v>6722.7039828948709</v>
      </c>
      <c r="N5535" s="115">
        <v>11278.171399663868</v>
      </c>
      <c r="O5535" s="43">
        <f>gp_need_index[[#This Row],[Combined weighted population (base year)]]/gp_need_index[[#This Row],[Registered population (base year)]]</f>
        <v>1.1840807082885654</v>
      </c>
      <c r="P5535" s="77">
        <v>9623.3499136858591</v>
      </c>
      <c r="Q5535" s="4">
        <v>4664.5526767535021</v>
      </c>
      <c r="R5535" s="46">
        <v>11318.598602508662</v>
      </c>
      <c r="S5535" s="110">
        <v>11393.100440852266</v>
      </c>
      <c r="T5535" s="46">
        <v>11428.291878522541</v>
      </c>
      <c r="U5535" s="110">
        <f>$L$1*gp_need_index[[#This Row],[Normalised weighted population 2025/26]]</f>
        <v>4598.1399353141751</v>
      </c>
      <c r="V5535" s="4">
        <f>$M$1*gp_need_index[[#This Row],[Normalised travel time adjusted wp 2025/26]]</f>
        <v>6785.5894447235214</v>
      </c>
      <c r="W5535" s="115">
        <v>11383.729380037697</v>
      </c>
      <c r="X5535" s="43">
        <f>gp_need_index[[#This Row],[Combined weighted population 2025/26]]/gp_need_index[[#This Row],[Registered population 2025/26]]</f>
        <v>1.1829279286465841</v>
      </c>
    </row>
    <row r="5536" spans="1:24" ht="13">
      <c r="A5536" s="8" t="s">
        <v>6040</v>
      </c>
      <c r="B5536" s="3" t="s">
        <v>7556</v>
      </c>
      <c r="C5536" s="74" t="s">
        <v>6436</v>
      </c>
      <c r="D5536" s="74" t="s">
        <v>6802</v>
      </c>
      <c r="E5536" s="74" t="s">
        <v>6472</v>
      </c>
      <c r="F5536" s="41">
        <v>1.0065822493543584</v>
      </c>
      <c r="G5536" s="110">
        <v>15314.333333333336</v>
      </c>
      <c r="H5536" s="4">
        <v>7392.7586594870409</v>
      </c>
      <c r="I5536" s="46">
        <v>18120.162660686528</v>
      </c>
      <c r="J5536" s="110">
        <v>18239.434089660699</v>
      </c>
      <c r="K5536" s="46">
        <v>18296.010696908463</v>
      </c>
      <c r="L5536" s="110">
        <f>$L$1*gp_need_index[[#This Row],[Normalised weighted population (base year)]]</f>
        <v>7361.2508483183237</v>
      </c>
      <c r="M5536" s="4">
        <f>$M$1*gp_need_index[[#This Row],[Normalised travel time adjusted wp (base year)]]</f>
        <v>10863.322216927909</v>
      </c>
      <c r="N5536" s="115">
        <v>18224.573065246233</v>
      </c>
      <c r="O5536" s="43">
        <f>gp_need_index[[#This Row],[Combined weighted population (base year)]]/gp_need_index[[#This Row],[Registered population (base year)]]</f>
        <v>1.1900337199516509</v>
      </c>
      <c r="P5536" s="77">
        <v>15447.195986722145</v>
      </c>
      <c r="Q5536" s="4">
        <v>7527.576383699301</v>
      </c>
      <c r="R5536" s="46">
        <v>18265.763394940561</v>
      </c>
      <c r="S5536" s="110">
        <v>18385.993204253769</v>
      </c>
      <c r="T5536" s="46">
        <v>18442.784552422134</v>
      </c>
      <c r="U5536" s="110">
        <f>$L$1*gp_need_index[[#This Row],[Normalised weighted population 2025/26]]</f>
        <v>7420.400622446381</v>
      </c>
      <c r="V5536" s="4">
        <f>$M$1*gp_need_index[[#This Row],[Normalised travel time adjusted wp 2025/26]]</f>
        <v>10950.469722025031</v>
      </c>
      <c r="W5536" s="115">
        <v>18370.870344471412</v>
      </c>
      <c r="X5536" s="43">
        <f>gp_need_index[[#This Row],[Combined weighted population 2025/26]]/gp_need_index[[#This Row],[Registered population 2025/26]]</f>
        <v>1.1892689365929165</v>
      </c>
    </row>
    <row r="5537" spans="1:24" ht="13">
      <c r="A5537" s="8" t="s">
        <v>6035</v>
      </c>
      <c r="B5537" s="3" t="s">
        <v>7555</v>
      </c>
      <c r="C5537" s="74" t="s">
        <v>6436</v>
      </c>
      <c r="D5537" s="74" t="s">
        <v>6802</v>
      </c>
      <c r="E5537" s="74" t="s">
        <v>6472</v>
      </c>
      <c r="F5537" s="41">
        <v>1.0065822493543584</v>
      </c>
      <c r="G5537" s="110">
        <v>6625.25</v>
      </c>
      <c r="H5537" s="4">
        <v>3479.5266751649856</v>
      </c>
      <c r="I5537" s="46">
        <v>8528.5604792842132</v>
      </c>
      <c r="J5537" s="110">
        <v>8584.6975909925877</v>
      </c>
      <c r="K5537" s="46">
        <v>8611.3263263776244</v>
      </c>
      <c r="L5537" s="110">
        <f>$L$1*gp_need_index[[#This Row],[Normalised weighted population (base year)]]</f>
        <v>3464.6969918914861</v>
      </c>
      <c r="M5537" s="4">
        <f>$M$1*gp_need_index[[#This Row],[Normalised travel time adjusted wp (base year)]]</f>
        <v>5113.0060070614891</v>
      </c>
      <c r="N5537" s="115">
        <v>8577.7029989529747</v>
      </c>
      <c r="O5537" s="43">
        <f>gp_need_index[[#This Row],[Combined weighted population (base year)]]/gp_need_index[[#This Row],[Registered population (base year)]]</f>
        <v>1.2946987659262632</v>
      </c>
      <c r="P5537" s="77">
        <v>6684.6369708742905</v>
      </c>
      <c r="Q5537" s="4">
        <v>3540.2024115821073</v>
      </c>
      <c r="R5537" s="46">
        <v>8590.3478522231162</v>
      </c>
      <c r="S5537" s="110">
        <v>8646.8916638271257</v>
      </c>
      <c r="T5537" s="46">
        <v>8673.6005084132812</v>
      </c>
      <c r="U5537" s="110">
        <f>$L$1*gp_need_index[[#This Row],[Normalised weighted population 2025/26]]</f>
        <v>3489.797889713373</v>
      </c>
      <c r="V5537" s="4">
        <f>$M$1*gp_need_index[[#This Row],[Normalised travel time adjusted wp 2025/26]]</f>
        <v>5149.9815268322163</v>
      </c>
      <c r="W5537" s="115">
        <v>8639.7794165455889</v>
      </c>
      <c r="X5537" s="43">
        <f>gp_need_index[[#This Row],[Combined weighted population 2025/26]]/gp_need_index[[#This Row],[Registered population 2025/26]]</f>
        <v>1.292482965670398</v>
      </c>
    </row>
    <row r="5538" spans="1:24" ht="13">
      <c r="A5538" s="8" t="s">
        <v>5937</v>
      </c>
      <c r="B5538" s="3" t="s">
        <v>7554</v>
      </c>
      <c r="C5538" s="74" t="s">
        <v>6436</v>
      </c>
      <c r="D5538" s="74" t="s">
        <v>6802</v>
      </c>
      <c r="E5538" s="74" t="s">
        <v>6563</v>
      </c>
      <c r="F5538" s="41">
        <v>1.0065822493543584</v>
      </c>
      <c r="G5538" s="110">
        <v>16892.75</v>
      </c>
      <c r="H5538" s="4">
        <v>8089.9518715804325</v>
      </c>
      <c r="I5538" s="46">
        <v>19829.031432271095</v>
      </c>
      <c r="J5538" s="110">
        <v>19959.551061613714</v>
      </c>
      <c r="K5538" s="46">
        <v>20021.463272031182</v>
      </c>
      <c r="L5538" s="110">
        <f>$L$1*gp_need_index[[#This Row],[Normalised weighted population (base year)]]</f>
        <v>8055.4726348469758</v>
      </c>
      <c r="M5538" s="4">
        <f>$M$1*gp_need_index[[#This Row],[Normalised travel time adjusted wp (base year)]]</f>
        <v>11887.815895036294</v>
      </c>
      <c r="N5538" s="115">
        <v>19943.28852988327</v>
      </c>
      <c r="O5538" s="43">
        <f>gp_need_index[[#This Row],[Combined weighted population (base year)]]/gp_need_index[[#This Row],[Registered population (base year)]]</f>
        <v>1.1805827073675552</v>
      </c>
      <c r="P5538" s="77">
        <v>17046.120728387454</v>
      </c>
      <c r="Q5538" s="4">
        <v>8245.7439360724602</v>
      </c>
      <c r="R5538" s="46">
        <v>20008.406434468929</v>
      </c>
      <c r="S5538" s="110">
        <v>20140.10675480395</v>
      </c>
      <c r="T5538" s="46">
        <v>20202.316274961689</v>
      </c>
      <c r="U5538" s="110">
        <f>$L$1*gp_need_index[[#This Row],[Normalised weighted population 2025/26]]</f>
        <v>8128.3430837398382</v>
      </c>
      <c r="V5538" s="4">
        <f>$M$1*gp_need_index[[#This Row],[Normalised travel time adjusted wp 2025/26]]</f>
        <v>11995.198016597093</v>
      </c>
      <c r="W5538" s="115">
        <v>20123.54110033693</v>
      </c>
      <c r="X5538" s="43">
        <f>gp_need_index[[#This Row],[Combined weighted population 2025/26]]/gp_need_index[[#This Row],[Registered population 2025/26]]</f>
        <v>1.1805349393557063</v>
      </c>
    </row>
    <row r="5539" spans="1:24" ht="13">
      <c r="A5539" s="8" t="s">
        <v>5360</v>
      </c>
      <c r="B5539" s="3" t="s">
        <v>7553</v>
      </c>
      <c r="C5539" s="74" t="s">
        <v>6436</v>
      </c>
      <c r="D5539" s="74" t="s">
        <v>6802</v>
      </c>
      <c r="E5539" s="74" t="s">
        <v>6609</v>
      </c>
      <c r="F5539" s="41">
        <v>1.0065822493543584</v>
      </c>
      <c r="G5539" s="110">
        <v>4773.583333333333</v>
      </c>
      <c r="H5539" s="4">
        <v>2628.621475419835</v>
      </c>
      <c r="I5539" s="46">
        <v>6442.932997258994</v>
      </c>
      <c r="J5539" s="110">
        <v>6485.3419888203762</v>
      </c>
      <c r="K5539" s="46">
        <v>6505.4587668281383</v>
      </c>
      <c r="L5539" s="110">
        <f>$L$1*gp_need_index[[#This Row],[Normalised weighted population (base year)]]</f>
        <v>2617.4183355776763</v>
      </c>
      <c r="M5539" s="4">
        <f>$M$1*gp_need_index[[#This Row],[Normalised travel time adjusted wp (base year)]]</f>
        <v>3862.6395624557676</v>
      </c>
      <c r="N5539" s="115">
        <v>6480.057898033444</v>
      </c>
      <c r="O5539" s="43">
        <f>gp_need_index[[#This Row],[Combined weighted population (base year)]]/gp_need_index[[#This Row],[Registered population (base year)]]</f>
        <v>1.3574829316970363</v>
      </c>
      <c r="P5539" s="77">
        <v>4821.1968606880928</v>
      </c>
      <c r="Q5539" s="4">
        <v>2680.8243071761485</v>
      </c>
      <c r="R5539" s="46">
        <v>6505.0555454105961</v>
      </c>
      <c r="S5539" s="110">
        <v>6547.8734430744398</v>
      </c>
      <c r="T5539" s="46">
        <v>6568.0987611378659</v>
      </c>
      <c r="U5539" s="110">
        <f>$L$1*gp_need_index[[#This Row],[Normalised weighted population 2025/26]]</f>
        <v>2642.6553971230915</v>
      </c>
      <c r="V5539" s="4">
        <f>$M$1*gp_need_index[[#This Row],[Normalised travel time adjusted wp 2025/26]]</f>
        <v>3899.8322845811481</v>
      </c>
      <c r="W5539" s="115">
        <v>6542.4876817042395</v>
      </c>
      <c r="X5539" s="43">
        <f>gp_need_index[[#This Row],[Combined weighted population 2025/26]]/gp_need_index[[#This Row],[Registered population 2025/26]]</f>
        <v>1.3570256247056629</v>
      </c>
    </row>
    <row r="5540" spans="1:24" ht="13">
      <c r="A5540" s="8" t="s">
        <v>5777</v>
      </c>
      <c r="B5540" s="3" t="s">
        <v>7515</v>
      </c>
      <c r="C5540" s="74" t="s">
        <v>6436</v>
      </c>
      <c r="D5540" s="74" t="s">
        <v>6802</v>
      </c>
      <c r="E5540" s="74" t="s">
        <v>6605</v>
      </c>
      <c r="F5540" s="41">
        <v>1.0065822493543584</v>
      </c>
      <c r="G5540" s="110">
        <v>6529.0833333333339</v>
      </c>
      <c r="H5540" s="4">
        <v>2300.47964721166</v>
      </c>
      <c r="I5540" s="46">
        <v>5638.6346863332383</v>
      </c>
      <c r="J5540" s="110">
        <v>5675.7495858568182</v>
      </c>
      <c r="K5540" s="46">
        <v>5693.3551022109523</v>
      </c>
      <c r="L5540" s="110">
        <f>$L$1*gp_need_index[[#This Row],[Normalised weighted population (base year)]]</f>
        <v>2290.6750422380073</v>
      </c>
      <c r="M5540" s="4">
        <f>$M$1*gp_need_index[[#This Row],[Normalised travel time adjusted wp (base year)]]</f>
        <v>3380.4500880161208</v>
      </c>
      <c r="N5540" s="115">
        <v>5671.1251302541277</v>
      </c>
      <c r="O5540" s="43">
        <f>gp_need_index[[#This Row],[Combined weighted population (base year)]]/gp_need_index[[#This Row],[Registered population (base year)]]</f>
        <v>0.86859438618297014</v>
      </c>
      <c r="P5540" s="77">
        <v>6588.9458107890587</v>
      </c>
      <c r="Q5540" s="4">
        <v>2343.0287924692916</v>
      </c>
      <c r="R5540" s="46">
        <v>5685.3902729506945</v>
      </c>
      <c r="S5540" s="110">
        <v>5722.8129294040991</v>
      </c>
      <c r="T5540" s="46">
        <v>5740.4897694836982</v>
      </c>
      <c r="U5540" s="110">
        <f>$L$1*gp_need_index[[#This Row],[Normalised weighted population 2025/26]]</f>
        <v>2309.6693309812372</v>
      </c>
      <c r="V5540" s="4">
        <f>$M$1*gp_need_index[[#This Row],[Normalised travel time adjusted wp 2025/26]]</f>
        <v>3408.436466394116</v>
      </c>
      <c r="W5540" s="115">
        <v>5718.1057973753532</v>
      </c>
      <c r="X5540" s="43">
        <f>gp_need_index[[#This Row],[Combined weighted population 2025/26]]/gp_need_index[[#This Row],[Registered population 2025/26]]</f>
        <v>0.86783318023533451</v>
      </c>
    </row>
    <row r="5541" spans="1:24" ht="13">
      <c r="A5541" s="8" t="s">
        <v>5877</v>
      </c>
      <c r="B5541" s="3" t="s">
        <v>7305</v>
      </c>
      <c r="C5541" s="74" t="s">
        <v>6436</v>
      </c>
      <c r="D5541" s="74" t="s">
        <v>6802</v>
      </c>
      <c r="E5541" s="74" t="s">
        <v>6604</v>
      </c>
      <c r="F5541" s="41">
        <v>1.0065822493543584</v>
      </c>
      <c r="G5541" s="110">
        <v>16172.166666666666</v>
      </c>
      <c r="H5541" s="4">
        <v>8302.4462175748104</v>
      </c>
      <c r="I5541" s="46">
        <v>20349.869767626882</v>
      </c>
      <c r="J5541" s="110">
        <v>20483.81768476612</v>
      </c>
      <c r="K5541" s="46">
        <v>20547.356109389872</v>
      </c>
      <c r="L5541" s="110">
        <f>$L$1*gp_need_index[[#This Row],[Normalised weighted population (base year)]]</f>
        <v>8267.061333567257</v>
      </c>
      <c r="M5541" s="4">
        <f>$M$1*gp_need_index[[#This Row],[Normalised travel time adjusted wp (base year)]]</f>
        <v>12200.06666043223</v>
      </c>
      <c r="N5541" s="115">
        <v>20467.127993999486</v>
      </c>
      <c r="O5541" s="43">
        <f>gp_need_index[[#This Row],[Combined weighted population (base year)]]/gp_need_index[[#This Row],[Registered population (base year)]]</f>
        <v>1.265577359908453</v>
      </c>
      <c r="P5541" s="77">
        <v>16321.522658448044</v>
      </c>
      <c r="Q5541" s="4">
        <v>8461.4797588932652</v>
      </c>
      <c r="R5541" s="46">
        <v>20531.892254419003</v>
      </c>
      <c r="S5541" s="110">
        <v>20667.038288954409</v>
      </c>
      <c r="T5541" s="46">
        <v>20730.875415077426</v>
      </c>
      <c r="U5541" s="110">
        <f>$L$1*gp_need_index[[#This Row],[Normalised weighted population 2025/26]]</f>
        <v>8341.0073135456041</v>
      </c>
      <c r="V5541" s="4">
        <f>$M$1*gp_need_index[[#This Row],[Normalised travel time adjusted wp 2025/26]]</f>
        <v>12309.031908853716</v>
      </c>
      <c r="W5541" s="115">
        <v>20650.039222399319</v>
      </c>
      <c r="X5541" s="43">
        <f>gp_need_index[[#This Row],[Combined weighted population 2025/26]]/gp_need_index[[#This Row],[Registered population 2025/26]]</f>
        <v>1.2652029871557864</v>
      </c>
    </row>
    <row r="5542" spans="1:24" ht="13">
      <c r="A5542" s="8" t="s">
        <v>6070</v>
      </c>
      <c r="B5542" s="3" t="s">
        <v>7552</v>
      </c>
      <c r="C5542" s="74" t="s">
        <v>6436</v>
      </c>
      <c r="D5542" s="74" t="s">
        <v>6802</v>
      </c>
      <c r="E5542" s="74" t="s">
        <v>6543</v>
      </c>
      <c r="F5542" s="41">
        <v>1.0065822493543584</v>
      </c>
      <c r="G5542" s="110">
        <v>14030.166666666666</v>
      </c>
      <c r="H5542" s="4">
        <v>6266.9395355777442</v>
      </c>
      <c r="I5542" s="46">
        <v>15360.702141091595</v>
      </c>
      <c r="J5542" s="110">
        <v>15461.810112842286</v>
      </c>
      <c r="K5542" s="46">
        <v>15509.770852950425</v>
      </c>
      <c r="L5542" s="110">
        <f>$L$1*gp_need_index[[#This Row],[Normalised weighted population (base year)]]</f>
        <v>6240.2299462907522</v>
      </c>
      <c r="M5542" s="4">
        <f>$M$1*gp_need_index[[#This Row],[Normalised travel time adjusted wp (base year)]]</f>
        <v>9208.9822791143852</v>
      </c>
      <c r="N5542" s="115">
        <v>15449.212225405137</v>
      </c>
      <c r="O5542" s="43">
        <f>gp_need_index[[#This Row],[Combined weighted population (base year)]]/gp_need_index[[#This Row],[Registered population (base year)]]</f>
        <v>1.1011424591348502</v>
      </c>
      <c r="P5542" s="77">
        <v>14152.240561789913</v>
      </c>
      <c r="Q5542" s="4">
        <v>6378.3998480657283</v>
      </c>
      <c r="R5542" s="46">
        <v>15477.27137188322</v>
      </c>
      <c r="S5542" s="110">
        <v>15579.146631378027</v>
      </c>
      <c r="T5542" s="46">
        <v>15627.26808615502</v>
      </c>
      <c r="U5542" s="110">
        <f>$L$1*gp_need_index[[#This Row],[Normalised weighted population 2025/26]]</f>
        <v>6287.5857766506197</v>
      </c>
      <c r="V5542" s="4">
        <f>$M$1*gp_need_index[[#This Row],[Normalised travel time adjusted wp 2025/26]]</f>
        <v>9278.7466843196526</v>
      </c>
      <c r="W5542" s="115">
        <v>15566.332460970272</v>
      </c>
      <c r="X5542" s="43">
        <f>gp_need_index[[#This Row],[Combined weighted population 2025/26]]/gp_need_index[[#This Row],[Registered population 2025/26]]</f>
        <v>1.0999200015719286</v>
      </c>
    </row>
    <row r="5543" spans="1:24" ht="13">
      <c r="A5543" s="8" t="s">
        <v>5896</v>
      </c>
      <c r="B5543" s="3" t="s">
        <v>7551</v>
      </c>
      <c r="C5543" s="74" t="s">
        <v>6436</v>
      </c>
      <c r="D5543" s="74" t="s">
        <v>6802</v>
      </c>
      <c r="E5543" s="74" t="s">
        <v>6604</v>
      </c>
      <c r="F5543" s="41">
        <v>1.0065822493543584</v>
      </c>
      <c r="G5543" s="110">
        <v>8172.9166666666661</v>
      </c>
      <c r="H5543" s="4">
        <v>3649.2421500652977</v>
      </c>
      <c r="I5543" s="46">
        <v>8944.544843562473</v>
      </c>
      <c r="J5543" s="110">
        <v>9003.4200680840422</v>
      </c>
      <c r="K5543" s="46">
        <v>9031.3476319862239</v>
      </c>
      <c r="L5543" s="110">
        <f>$L$1*gp_need_index[[#This Row],[Normalised weighted population (base year)]]</f>
        <v>3633.6891423358179</v>
      </c>
      <c r="M5543" s="4">
        <f>$M$1*gp_need_index[[#This Row],[Normalised travel time adjusted wp (base year)]]</f>
        <v>5362.3951693432955</v>
      </c>
      <c r="N5543" s="115">
        <v>8996.0843116791129</v>
      </c>
      <c r="O5543" s="43">
        <f>gp_need_index[[#This Row],[Combined weighted population (base year)]]/gp_need_index[[#This Row],[Registered population (base year)]]</f>
        <v>1.1007189573300979</v>
      </c>
      <c r="P5543" s="77">
        <v>8246.2863136204032</v>
      </c>
      <c r="Q5543" s="4">
        <v>3717.0331514855402</v>
      </c>
      <c r="R5543" s="46">
        <v>9019.4299752584557</v>
      </c>
      <c r="S5543" s="110">
        <v>9078.7981123897807</v>
      </c>
      <c r="T5543" s="46">
        <v>9106.8410458785038</v>
      </c>
      <c r="U5543" s="110">
        <f>$L$1*gp_need_index[[#This Row],[Normalised weighted population 2025/26]]</f>
        <v>3664.1109575008368</v>
      </c>
      <c r="V5543" s="4">
        <f>$M$1*gp_need_index[[#This Row],[Normalised travel time adjusted wp 2025/26]]</f>
        <v>5407.219655618127</v>
      </c>
      <c r="W5543" s="115">
        <v>9071.3306131189638</v>
      </c>
      <c r="X5543" s="43">
        <f>gp_need_index[[#This Row],[Combined weighted population 2025/26]]/gp_need_index[[#This Row],[Registered population 2025/26]]</f>
        <v>1.1000504067068146</v>
      </c>
    </row>
    <row r="5544" spans="1:24" ht="13">
      <c r="A5544" s="8" t="s">
        <v>6038</v>
      </c>
      <c r="B5544" s="3" t="s">
        <v>7550</v>
      </c>
      <c r="C5544" s="74" t="s">
        <v>6436</v>
      </c>
      <c r="D5544" s="74" t="s">
        <v>6802</v>
      </c>
      <c r="E5544" s="74" t="s">
        <v>6472</v>
      </c>
      <c r="F5544" s="41">
        <v>1.0065822493543584</v>
      </c>
      <c r="G5544" s="110">
        <v>9421.3333333333339</v>
      </c>
      <c r="H5544" s="4">
        <v>4955.0320637979548</v>
      </c>
      <c r="I5544" s="46">
        <v>12145.126213435211</v>
      </c>
      <c r="J5544" s="110">
        <v>12225.068462612197</v>
      </c>
      <c r="K5544" s="46">
        <v>12262.989205853803</v>
      </c>
      <c r="L5544" s="110">
        <f>$L$1*gp_need_index[[#This Row],[Normalised weighted population (base year)]]</f>
        <v>4933.9138017536861</v>
      </c>
      <c r="M5544" s="4">
        <f>$M$1*gp_need_index[[#This Row],[Normalised travel time adjusted wp (base year)]]</f>
        <v>7281.1939877368359</v>
      </c>
      <c r="N5544" s="115">
        <v>12215.107789490521</v>
      </c>
      <c r="O5544" s="43">
        <f>gp_need_index[[#This Row],[Combined weighted population (base year)]]/gp_need_index[[#This Row],[Registered population (base year)]]</f>
        <v>1.2965370566257983</v>
      </c>
      <c r="P5544" s="77">
        <v>9504.8032153703389</v>
      </c>
      <c r="Q5544" s="4">
        <v>5048.3259688343132</v>
      </c>
      <c r="R5544" s="46">
        <v>12249.829558281523</v>
      </c>
      <c r="S5544" s="110">
        <v>12330.460990982521</v>
      </c>
      <c r="T5544" s="46">
        <v>12368.547783218108</v>
      </c>
      <c r="U5544" s="110">
        <f>$L$1*gp_need_index[[#This Row],[Normalised weighted population 2025/26]]</f>
        <v>4976.4491586654585</v>
      </c>
      <c r="V5544" s="4">
        <f>$M$1*gp_need_index[[#This Row],[Normalised travel time adjusted wp 2025/26]]</f>
        <v>7343.8697730577705</v>
      </c>
      <c r="W5544" s="115">
        <v>12320.318931723228</v>
      </c>
      <c r="X5544" s="43">
        <f>gp_need_index[[#This Row],[Combined weighted population 2025/26]]/gp_need_index[[#This Row],[Registered population 2025/26]]</f>
        <v>1.2962203059396205</v>
      </c>
    </row>
    <row r="5545" spans="1:24" ht="13">
      <c r="A5545" s="8" t="s">
        <v>5782</v>
      </c>
      <c r="B5545" s="3" t="s">
        <v>7549</v>
      </c>
      <c r="C5545" s="74" t="s">
        <v>6436</v>
      </c>
      <c r="D5545" s="74" t="s">
        <v>6802</v>
      </c>
      <c r="E5545" s="74" t="s">
        <v>6610</v>
      </c>
      <c r="F5545" s="41">
        <v>1.0065822493543584</v>
      </c>
      <c r="G5545" s="110">
        <v>13615.666666666668</v>
      </c>
      <c r="H5545" s="4">
        <v>5806.6248965204777</v>
      </c>
      <c r="I5545" s="46">
        <v>14232.439131435653</v>
      </c>
      <c r="J5545" s="110">
        <v>14326.12059471949</v>
      </c>
      <c r="K5545" s="46">
        <v>14370.558557777293</v>
      </c>
      <c r="L5545" s="110">
        <f>$L$1*gp_need_index[[#This Row],[Normalised weighted population (base year)]]</f>
        <v>5781.8771603648611</v>
      </c>
      <c r="M5545" s="4">
        <f>$M$1*gp_need_index[[#This Row],[Normalised travel time adjusted wp (base year)]]</f>
        <v>8532.570877691076</v>
      </c>
      <c r="N5545" s="115">
        <v>14314.448038055936</v>
      </c>
      <c r="O5545" s="43">
        <f>gp_need_index[[#This Row],[Combined weighted population (base year)]]/gp_need_index[[#This Row],[Registered population (base year)]]</f>
        <v>1.0513218624175045</v>
      </c>
      <c r="P5545" s="77">
        <v>13743.504744922009</v>
      </c>
      <c r="Q5545" s="4">
        <v>5925.4010881055146</v>
      </c>
      <c r="R5545" s="46">
        <v>14378.063905114423</v>
      </c>
      <c r="S5545" s="110">
        <v>14472.703906970784</v>
      </c>
      <c r="T5545" s="46">
        <v>14517.407739795452</v>
      </c>
      <c r="U5545" s="110">
        <f>$L$1*gp_need_index[[#This Row],[Normalised weighted population 2025/26]]</f>
        <v>5841.0367004226755</v>
      </c>
      <c r="V5545" s="4">
        <f>$M$1*gp_need_index[[#This Row],[Normalised travel time adjusted wp 2025/26]]</f>
        <v>8619.7631081714117</v>
      </c>
      <c r="W5545" s="115">
        <v>14460.799808594087</v>
      </c>
      <c r="X5545" s="43">
        <f>gp_need_index[[#This Row],[Combined weighted population 2025/26]]/gp_need_index[[#This Row],[Registered population 2025/26]]</f>
        <v>1.052191568088708</v>
      </c>
    </row>
    <row r="5546" spans="1:24" ht="13">
      <c r="A5546" s="8" t="s">
        <v>5934</v>
      </c>
      <c r="B5546" s="3" t="s">
        <v>7548</v>
      </c>
      <c r="C5546" s="74" t="s">
        <v>6436</v>
      </c>
      <c r="D5546" s="74" t="s">
        <v>6802</v>
      </c>
      <c r="E5546" s="74" t="s">
        <v>6504</v>
      </c>
      <c r="F5546" s="41">
        <v>1.0065822493543584</v>
      </c>
      <c r="G5546" s="110">
        <v>13784.083333333332</v>
      </c>
      <c r="H5546" s="4">
        <v>6554.0083192002567</v>
      </c>
      <c r="I5546" s="46">
        <v>16064.327579664518</v>
      </c>
      <c r="J5546" s="110">
        <v>16170.066989503966</v>
      </c>
      <c r="K5546" s="46">
        <v>16220.224660226533</v>
      </c>
      <c r="L5546" s="110">
        <f>$L$1*gp_need_index[[#This Row],[Normalised weighted population (base year)]]</f>
        <v>6526.0752476594234</v>
      </c>
      <c r="M5546" s="4">
        <f>$M$1*gp_need_index[[#This Row],[Normalised travel time adjusted wp (base year)]]</f>
        <v>9630.8167848182802</v>
      </c>
      <c r="N5546" s="115">
        <v>16156.892032477703</v>
      </c>
      <c r="O5546" s="43">
        <f>gp_need_index[[#This Row],[Combined weighted population (base year)]]/gp_need_index[[#This Row],[Registered population (base year)]]</f>
        <v>1.172141203862743</v>
      </c>
      <c r="P5546" s="77">
        <v>13907.286047810139</v>
      </c>
      <c r="Q5546" s="4">
        <v>6679.170140754416</v>
      </c>
      <c r="R5546" s="46">
        <v>16207.094454698456</v>
      </c>
      <c r="S5546" s="110">
        <v>16313.773591708919</v>
      </c>
      <c r="T5546" s="46">
        <v>16364.164189904737</v>
      </c>
      <c r="U5546" s="110">
        <f>$L$1*gp_need_index[[#This Row],[Normalised weighted population 2025/26]]</f>
        <v>6584.0737766812108</v>
      </c>
      <c r="V5546" s="4">
        <f>$M$1*gp_need_index[[#This Row],[Normalised travel time adjusted wp 2025/26]]</f>
        <v>9716.2813987470217</v>
      </c>
      <c r="W5546" s="115">
        <v>16300.355175428233</v>
      </c>
      <c r="X5546" s="43">
        <f>gp_need_index[[#This Row],[Combined weighted population 2025/26]]/gp_need_index[[#This Row],[Registered population 2025/26]]</f>
        <v>1.1720730500107106</v>
      </c>
    </row>
    <row r="5547" spans="1:24" ht="13">
      <c r="A5547" s="8" t="s">
        <v>6049</v>
      </c>
      <c r="B5547" s="3" t="s">
        <v>7547</v>
      </c>
      <c r="C5547" s="74" t="s">
        <v>6436</v>
      </c>
      <c r="D5547" s="74" t="s">
        <v>6802</v>
      </c>
      <c r="E5547" s="74" t="s">
        <v>6543</v>
      </c>
      <c r="F5547" s="41">
        <v>1.0065822493543584</v>
      </c>
      <c r="G5547" s="110">
        <v>9983.6666666666679</v>
      </c>
      <c r="H5547" s="4">
        <v>4262.4863080344285</v>
      </c>
      <c r="I5547" s="46">
        <v>10447.648678672305</v>
      </c>
      <c r="J5547" s="110">
        <v>10516.417707442059</v>
      </c>
      <c r="K5547" s="46">
        <v>10549.038414387382</v>
      </c>
      <c r="L5547" s="110">
        <f>$L$1*gp_need_index[[#This Row],[Normalised weighted population (base year)]]</f>
        <v>4244.3196641753811</v>
      </c>
      <c r="M5547" s="4">
        <f>$M$1*gp_need_index[[#This Row],[Normalised travel time adjusted wp (base year)]]</f>
        <v>6263.5295350807992</v>
      </c>
      <c r="N5547" s="115">
        <v>10507.849199256179</v>
      </c>
      <c r="O5547" s="43">
        <f>gp_need_index[[#This Row],[Combined weighted population (base year)]]/gp_need_index[[#This Row],[Registered population (base year)]]</f>
        <v>1.0525040098083047</v>
      </c>
      <c r="P5547" s="77">
        <v>10067.433196349153</v>
      </c>
      <c r="Q5547" s="4">
        <v>4339.2965937373529</v>
      </c>
      <c r="R5547" s="46">
        <v>10529.36042645996</v>
      </c>
      <c r="S5547" s="110">
        <v>10598.667302328833</v>
      </c>
      <c r="T5547" s="46">
        <v>10631.404865004966</v>
      </c>
      <c r="U5547" s="110">
        <f>$L$1*gp_need_index[[#This Row],[Normalised weighted population 2025/26]]</f>
        <v>4277.5147675518238</v>
      </c>
      <c r="V5547" s="4">
        <f>$M$1*gp_need_index[[#This Row],[Normalised travel time adjusted wp 2025/26]]</f>
        <v>6312.4349116542126</v>
      </c>
      <c r="W5547" s="115">
        <v>10589.949679206036</v>
      </c>
      <c r="X5547" s="43">
        <f>gp_need_index[[#This Row],[Combined weighted population 2025/26]]/gp_need_index[[#This Row],[Registered population 2025/26]]</f>
        <v>1.051901658810745</v>
      </c>
    </row>
    <row r="5548" spans="1:24" ht="13">
      <c r="A5548" s="8" t="s">
        <v>5783</v>
      </c>
      <c r="B5548" s="3" t="s">
        <v>7546</v>
      </c>
      <c r="C5548" s="74" t="s">
        <v>6436</v>
      </c>
      <c r="D5548" s="74" t="s">
        <v>6802</v>
      </c>
      <c r="E5548" s="74" t="s">
        <v>6607</v>
      </c>
      <c r="F5548" s="41">
        <v>1.0065822493543584</v>
      </c>
      <c r="G5548" s="110">
        <v>7846.1666666666661</v>
      </c>
      <c r="H5548" s="4">
        <v>3839.8085508712288</v>
      </c>
      <c r="I5548" s="46">
        <v>9411.6362690121241</v>
      </c>
      <c r="J5548" s="110">
        <v>9473.5860057672853</v>
      </c>
      <c r="K5548" s="46">
        <v>9502.9719698296267</v>
      </c>
      <c r="L5548" s="110">
        <f>$L$1*gp_need_index[[#This Row],[Normalised weighted population (base year)]]</f>
        <v>3823.4433523956072</v>
      </c>
      <c r="M5548" s="4">
        <f>$M$1*gp_need_index[[#This Row],[Normalised travel time adjusted wp (base year)]]</f>
        <v>5642.4238177854322</v>
      </c>
      <c r="N5548" s="115">
        <v>9465.8671701810399</v>
      </c>
      <c r="O5548" s="43">
        <f>gp_need_index[[#This Row],[Combined weighted population (base year)]]/gp_need_index[[#This Row],[Registered population (base year)]]</f>
        <v>1.2064320798072572</v>
      </c>
      <c r="P5548" s="77">
        <v>7921.6668786458304</v>
      </c>
      <c r="Q5548" s="4">
        <v>3917.8674029773906</v>
      </c>
      <c r="R5548" s="46">
        <v>9506.7569358050005</v>
      </c>
      <c r="S5548" s="110">
        <v>9569.3327805077442</v>
      </c>
      <c r="T5548" s="46">
        <v>9598.8908959513537</v>
      </c>
      <c r="U5548" s="110">
        <f>$L$1*gp_need_index[[#This Row],[Normalised weighted population 2025/26]]</f>
        <v>3862.0857808458127</v>
      </c>
      <c r="V5548" s="4">
        <f>$M$1*gp_need_index[[#This Row],[Normalised travel time adjusted wp 2025/26]]</f>
        <v>5699.3760254783419</v>
      </c>
      <c r="W5548" s="115">
        <v>9561.4618063241542</v>
      </c>
      <c r="X5548" s="43">
        <f>gp_need_index[[#This Row],[Combined weighted population 2025/26]]/gp_need_index[[#This Row],[Registered population 2025/26]]</f>
        <v>1.2070012476917786</v>
      </c>
    </row>
    <row r="5549" spans="1:24" ht="13">
      <c r="A5549" s="8" t="s">
        <v>6066</v>
      </c>
      <c r="B5549" s="3" t="s">
        <v>7545</v>
      </c>
      <c r="C5549" s="74" t="s">
        <v>6436</v>
      </c>
      <c r="D5549" s="74" t="s">
        <v>6802</v>
      </c>
      <c r="E5549" s="74" t="s">
        <v>6543</v>
      </c>
      <c r="F5549" s="41">
        <v>1.0065822493543584</v>
      </c>
      <c r="G5549" s="110">
        <v>4531.8333333333339</v>
      </c>
      <c r="H5549" s="4">
        <v>2698.9092502003382</v>
      </c>
      <c r="I5549" s="46">
        <v>6615.2131934271711</v>
      </c>
      <c r="J5549" s="110">
        <v>6658.7561761985498</v>
      </c>
      <c r="K5549" s="46">
        <v>6679.4108648850242</v>
      </c>
      <c r="L5549" s="110">
        <f>$L$1*gp_need_index[[#This Row],[Normalised weighted population (base year)]]</f>
        <v>2687.406545062292</v>
      </c>
      <c r="M5549" s="4">
        <f>$M$1*gp_need_index[[#This Row],[Normalised travel time adjusted wp (base year)]]</f>
        <v>3965.9242469045967</v>
      </c>
      <c r="N5549" s="115">
        <v>6653.3307919668887</v>
      </c>
      <c r="O5549" s="43">
        <f>gp_need_index[[#This Row],[Combined weighted population (base year)]]/gp_need_index[[#This Row],[Registered population (base year)]]</f>
        <v>1.4681322772903287</v>
      </c>
      <c r="P5549" s="77">
        <v>4572.7550037798537</v>
      </c>
      <c r="Q5549" s="4">
        <v>2750.4009112259578</v>
      </c>
      <c r="R5549" s="46">
        <v>6673.884092956032</v>
      </c>
      <c r="S5549" s="110">
        <v>6717.8132622179546</v>
      </c>
      <c r="T5549" s="46">
        <v>6738.5634967941542</v>
      </c>
      <c r="U5549" s="110">
        <f>$L$1*gp_need_index[[#This Row],[Normalised weighted population 2025/26]]</f>
        <v>2711.2413867806536</v>
      </c>
      <c r="V5549" s="4">
        <f>$M$1*gp_need_index[[#This Row],[Normalised travel time adjusted wp 2025/26]]</f>
        <v>4001.0463350501172</v>
      </c>
      <c r="W5549" s="115">
        <v>6712.2877218307713</v>
      </c>
      <c r="X5549" s="43">
        <f>gp_need_index[[#This Row],[Combined weighted population 2025/26]]/gp_need_index[[#This Row],[Registered population 2025/26]]</f>
        <v>1.4678870213432325</v>
      </c>
    </row>
    <row r="5550" spans="1:24" ht="13">
      <c r="A5550" s="8" t="s">
        <v>5956</v>
      </c>
      <c r="B5550" s="3" t="s">
        <v>7544</v>
      </c>
      <c r="C5550" s="74" t="s">
        <v>6436</v>
      </c>
      <c r="D5550" s="74" t="s">
        <v>6802</v>
      </c>
      <c r="E5550" s="74" t="s">
        <v>6563</v>
      </c>
      <c r="F5550" s="41">
        <v>1.0065822493543584</v>
      </c>
      <c r="G5550" s="110">
        <v>7643</v>
      </c>
      <c r="H5550" s="4">
        <v>3594.3269492267923</v>
      </c>
      <c r="I5550" s="46">
        <v>8809.9438890918409</v>
      </c>
      <c r="J5550" s="110">
        <v>8867.9331365677499</v>
      </c>
      <c r="K5550" s="46">
        <v>8895.4404357361727</v>
      </c>
      <c r="L5550" s="110">
        <f>$L$1*gp_need_index[[#This Row],[Normalised weighted population (base year)]]</f>
        <v>3579.0079891455598</v>
      </c>
      <c r="M5550" s="4">
        <f>$M$1*gp_need_index[[#This Row],[Normalised travel time adjusted wp (base year)]]</f>
        <v>5281.699782303921</v>
      </c>
      <c r="N5550" s="115">
        <v>8860.7077714494808</v>
      </c>
      <c r="O5550" s="43">
        <f>gp_need_index[[#This Row],[Combined weighted population (base year)]]/gp_need_index[[#This Row],[Registered population (base year)]]</f>
        <v>1.1593232724649327</v>
      </c>
      <c r="P5550" s="77">
        <v>7711.6502036449729</v>
      </c>
      <c r="Q5550" s="4">
        <v>3664.7633406871428</v>
      </c>
      <c r="R5550" s="46">
        <v>8892.5965898398372</v>
      </c>
      <c r="S5550" s="110">
        <v>8951.1298780018806</v>
      </c>
      <c r="T5550" s="46">
        <v>8978.7784650406393</v>
      </c>
      <c r="U5550" s="110">
        <f>$L$1*gp_need_index[[#This Row],[Normalised weighted population 2025/26]]</f>
        <v>3612.5853512747103</v>
      </c>
      <c r="V5550" s="4">
        <f>$M$1*gp_need_index[[#This Row],[Normalised travel time adjusted wp 2025/26]]</f>
        <v>5331.1820372203538</v>
      </c>
      <c r="W5550" s="115">
        <v>8943.7673884950636</v>
      </c>
      <c r="X5550" s="43">
        <f>gp_need_index[[#This Row],[Combined weighted population 2025/26]]/gp_need_index[[#This Row],[Registered population 2025/26]]</f>
        <v>1.1597734793867751</v>
      </c>
    </row>
    <row r="5551" spans="1:24" ht="13">
      <c r="A5551" s="8" t="s">
        <v>6044</v>
      </c>
      <c r="B5551" s="3" t="s">
        <v>7543</v>
      </c>
      <c r="C5551" s="74" t="s">
        <v>6436</v>
      </c>
      <c r="D5551" s="74" t="s">
        <v>6802</v>
      </c>
      <c r="E5551" s="74" t="s">
        <v>6472</v>
      </c>
      <c r="F5551" s="41">
        <v>1.0065822493543584</v>
      </c>
      <c r="G5551" s="110">
        <v>11610.666666666666</v>
      </c>
      <c r="H5551" s="4">
        <v>6551.395881595291</v>
      </c>
      <c r="I5551" s="46">
        <v>16057.924314452806</v>
      </c>
      <c r="J5551" s="110">
        <v>16163.621576403948</v>
      </c>
      <c r="K5551" s="46">
        <v>16213.759254203285</v>
      </c>
      <c r="L5551" s="110">
        <f>$L$1*gp_need_index[[#This Row],[Normalised weighted population (base year)]]</f>
        <v>6523.4739442189202</v>
      </c>
      <c r="M5551" s="4">
        <f>$M$1*gp_need_index[[#This Row],[Normalised travel time adjusted wp (base year)]]</f>
        <v>9626.9779267165159</v>
      </c>
      <c r="N5551" s="115">
        <v>16150.451870935436</v>
      </c>
      <c r="O5551" s="43">
        <f>gp_need_index[[#This Row],[Combined weighted population (base year)]]/gp_need_index[[#This Row],[Registered population (base year)]]</f>
        <v>1.3910012520902133</v>
      </c>
      <c r="P5551" s="77">
        <v>11716.314479565732</v>
      </c>
      <c r="Q5551" s="4">
        <v>6673.0109652957517</v>
      </c>
      <c r="R5551" s="46">
        <v>16192.14913419935</v>
      </c>
      <c r="S5551" s="110">
        <v>16298.729897383608</v>
      </c>
      <c r="T5551" s="46">
        <v>16349.074028049896</v>
      </c>
      <c r="U5551" s="110">
        <f>$L$1*gp_need_index[[#This Row],[Normalised weighted population 2025/26]]</f>
        <v>6578.002294031603</v>
      </c>
      <c r="V5551" s="4">
        <f>$M$1*gp_need_index[[#This Row],[Normalised travel time adjusted wp 2025/26]]</f>
        <v>9707.3215608211267</v>
      </c>
      <c r="W5551" s="115">
        <v>16285.32385485273</v>
      </c>
      <c r="X5551" s="43">
        <f>gp_need_index[[#This Row],[Combined weighted population 2025/26]]/gp_need_index[[#This Row],[Registered population 2025/26]]</f>
        <v>1.3899698478779949</v>
      </c>
    </row>
    <row r="5552" spans="1:24" ht="13">
      <c r="A5552" s="8" t="s">
        <v>5862</v>
      </c>
      <c r="B5552" s="3" t="s">
        <v>7542</v>
      </c>
      <c r="C5552" s="74" t="s">
        <v>6436</v>
      </c>
      <c r="D5552" s="74" t="s">
        <v>6802</v>
      </c>
      <c r="E5552" s="74" t="s">
        <v>6606</v>
      </c>
      <c r="F5552" s="41">
        <v>1.0065822493543584</v>
      </c>
      <c r="G5552" s="110">
        <v>15055.5</v>
      </c>
      <c r="H5552" s="4">
        <v>7743.9824628777342</v>
      </c>
      <c r="I5552" s="46">
        <v>18981.03648883148</v>
      </c>
      <c r="J5552" s="110">
        <v>19105.974404005145</v>
      </c>
      <c r="K5552" s="46">
        <v>19165.238918716925</v>
      </c>
      <c r="L5552" s="110">
        <f>$L$1*gp_need_index[[#This Row],[Normalised weighted population (base year)]]</f>
        <v>7710.977741856429</v>
      </c>
      <c r="M5552" s="4">
        <f>$M$1*gp_need_index[[#This Row],[Normalised travel time adjusted wp (base year)]]</f>
        <v>11379.42960284828</v>
      </c>
      <c r="N5552" s="115">
        <v>19090.407344704709</v>
      </c>
      <c r="O5552" s="43">
        <f>gp_need_index[[#This Row],[Combined weighted population (base year)]]/gp_need_index[[#This Row],[Registered population (base year)]]</f>
        <v>1.2680022147856072</v>
      </c>
      <c r="P5552" s="77">
        <v>15191.468242657305</v>
      </c>
      <c r="Q5552" s="4">
        <v>7891.0653882031211</v>
      </c>
      <c r="R5552" s="46">
        <v>19147.77425932802</v>
      </c>
      <c r="S5552" s="110">
        <v>19273.809684083881</v>
      </c>
      <c r="T5552" s="46">
        <v>19333.343353227541</v>
      </c>
      <c r="U5552" s="110">
        <f>$L$1*gp_need_index[[#This Row],[Normalised weighted population 2025/26]]</f>
        <v>7778.7143608646747</v>
      </c>
      <c r="V5552" s="4">
        <f>$M$1*gp_need_index[[#This Row],[Normalised travel time adjusted wp 2025/26]]</f>
        <v>11479.242216014924</v>
      </c>
      <c r="W5552" s="115">
        <v>19257.956576879598</v>
      </c>
      <c r="X5552" s="43">
        <f>gp_need_index[[#This Row],[Combined weighted population 2025/26]]/gp_need_index[[#This Row],[Registered population 2025/26]]</f>
        <v>1.2676823773230612</v>
      </c>
    </row>
    <row r="5553" spans="1:24" ht="13">
      <c r="A5553" s="8" t="s">
        <v>6047</v>
      </c>
      <c r="B5553" s="3" t="s">
        <v>7541</v>
      </c>
      <c r="C5553" s="74" t="s">
        <v>6436</v>
      </c>
      <c r="D5553" s="74" t="s">
        <v>6802</v>
      </c>
      <c r="E5553" s="74" t="s">
        <v>6472</v>
      </c>
      <c r="F5553" s="41">
        <v>1.0065822493543584</v>
      </c>
      <c r="G5553" s="110">
        <v>8160.75</v>
      </c>
      <c r="H5553" s="4">
        <v>3939.1380676137615</v>
      </c>
      <c r="I5553" s="46">
        <v>9655.099782875428</v>
      </c>
      <c r="J5553" s="110">
        <v>9718.6520571875262</v>
      </c>
      <c r="K5553" s="46">
        <v>9748.7981876932336</v>
      </c>
      <c r="L5553" s="110">
        <f>$L$1*gp_need_index[[#This Row],[Normalised weighted population (base year)]]</f>
        <v>3922.3495284339242</v>
      </c>
      <c r="M5553" s="4">
        <f>$M$1*gp_need_index[[#This Row],[Normalised travel time adjusted wp (base year)]]</f>
        <v>5788.3840196163328</v>
      </c>
      <c r="N5553" s="115">
        <v>9710.733548050257</v>
      </c>
      <c r="O5553" s="43">
        <f>gp_need_index[[#This Row],[Combined weighted population (base year)]]/gp_need_index[[#This Row],[Registered population (base year)]]</f>
        <v>1.1899315072818377</v>
      </c>
      <c r="P5553" s="77">
        <v>8228.2873913650456</v>
      </c>
      <c r="Q5553" s="4">
        <v>4012.1582756981998</v>
      </c>
      <c r="R5553" s="46">
        <v>9735.5549822984667</v>
      </c>
      <c r="S5553" s="110">
        <v>9799.6368327950204</v>
      </c>
      <c r="T5553" s="46">
        <v>9829.9063200678665</v>
      </c>
      <c r="U5553" s="110">
        <f>$L$1*gp_need_index[[#This Row],[Normalised weighted population 2025/26]]</f>
        <v>3955.0341635608161</v>
      </c>
      <c r="V5553" s="4">
        <f>$M$1*gp_need_index[[#This Row],[Normalised travel time adjusted wp 2025/26]]</f>
        <v>5836.5422652030484</v>
      </c>
      <c r="W5553" s="115">
        <v>9791.5764287638649</v>
      </c>
      <c r="X5553" s="43">
        <f>gp_need_index[[#This Row],[Combined weighted population 2025/26]]/gp_need_index[[#This Row],[Registered population 2025/26]]</f>
        <v>1.1899896008784734</v>
      </c>
    </row>
    <row r="5554" spans="1:24" ht="13">
      <c r="A5554" s="8" t="s">
        <v>5781</v>
      </c>
      <c r="B5554" s="3" t="s">
        <v>7540</v>
      </c>
      <c r="C5554" s="74" t="s">
        <v>6436</v>
      </c>
      <c r="D5554" s="74" t="s">
        <v>6802</v>
      </c>
      <c r="E5554" s="74" t="s">
        <v>6605</v>
      </c>
      <c r="F5554" s="41">
        <v>1.0065822493543584</v>
      </c>
      <c r="G5554" s="110">
        <v>12881.833333333332</v>
      </c>
      <c r="H5554" s="4">
        <v>5903.8928508413146</v>
      </c>
      <c r="I5554" s="46">
        <v>14470.849613252745</v>
      </c>
      <c r="J5554" s="110">
        <v>14566.100353776596</v>
      </c>
      <c r="K5554" s="46">
        <v>14611.282706189288</v>
      </c>
      <c r="L5554" s="110">
        <f>$L$1*gp_need_index[[#This Row],[Normalised weighted population (base year)]]</f>
        <v>5878.7305603253199</v>
      </c>
      <c r="M5554" s="4">
        <f>$M$1*gp_need_index[[#This Row],[Normalised travel time adjusted wp (base year)]]</f>
        <v>8675.5017074176321</v>
      </c>
      <c r="N5554" s="115">
        <v>14554.232267742951</v>
      </c>
      <c r="O5554" s="43">
        <f>gp_need_index[[#This Row],[Combined weighted population (base year)]]/gp_need_index[[#This Row],[Registered population (base year)]]</f>
        <v>1.1298261583684739</v>
      </c>
      <c r="P5554" s="77">
        <v>13000.818623870462</v>
      </c>
      <c r="Q5554" s="4">
        <v>6022.3368595548673</v>
      </c>
      <c r="R5554" s="46">
        <v>14613.279833262835</v>
      </c>
      <c r="S5554" s="110">
        <v>14709.468085010387</v>
      </c>
      <c r="T5554" s="46">
        <v>14754.903243943982</v>
      </c>
      <c r="U5554" s="110">
        <f>$L$1*gp_need_index[[#This Row],[Normalised weighted population 2025/26]]</f>
        <v>5936.592324455627</v>
      </c>
      <c r="V5554" s="4">
        <f>$M$1*gp_need_index[[#This Row],[Normalised travel time adjusted wp 2025/26]]</f>
        <v>8760.7769187434169</v>
      </c>
      <c r="W5554" s="115">
        <v>14697.369243199044</v>
      </c>
      <c r="X5554" s="43">
        <f>gp_need_index[[#This Row],[Combined weighted population 2025/26]]/gp_need_index[[#This Row],[Registered population 2025/26]]</f>
        <v>1.1304956763425336</v>
      </c>
    </row>
    <row r="5555" spans="1:24" ht="13">
      <c r="A5555" s="8" t="s">
        <v>5878</v>
      </c>
      <c r="B5555" s="3" t="s">
        <v>7539</v>
      </c>
      <c r="C5555" s="74" t="s">
        <v>6436</v>
      </c>
      <c r="D5555" s="74" t="s">
        <v>6802</v>
      </c>
      <c r="E5555" s="74" t="s">
        <v>6610</v>
      </c>
      <c r="F5555" s="41">
        <v>1.0065822493543584</v>
      </c>
      <c r="G5555" s="110">
        <v>11735.166666666664</v>
      </c>
      <c r="H5555" s="4">
        <v>5130.0276996084285</v>
      </c>
      <c r="I5555" s="46">
        <v>12574.052617210991</v>
      </c>
      <c r="J5555" s="110">
        <v>12656.818166932297</v>
      </c>
      <c r="K5555" s="46">
        <v>12696.078147637663</v>
      </c>
      <c r="L5555" s="110">
        <f>$L$1*gp_need_index[[#This Row],[Normalised weighted population (base year)]]</f>
        <v>5108.1636091525434</v>
      </c>
      <c r="M5555" s="4">
        <f>$M$1*gp_need_index[[#This Row],[Normalised travel time adjusted wp (base year)]]</f>
        <v>7538.3421060411938</v>
      </c>
      <c r="N5555" s="115">
        <v>12646.505715193736</v>
      </c>
      <c r="O5555" s="43">
        <f>gp_need_index[[#This Row],[Combined weighted population (base year)]]/gp_need_index[[#This Row],[Registered population (base year)]]</f>
        <v>1.0776588074471665</v>
      </c>
      <c r="P5555" s="77">
        <v>11847.176454003134</v>
      </c>
      <c r="Q5555" s="4">
        <v>5233.6346790955949</v>
      </c>
      <c r="R5555" s="46">
        <v>12699.483588227184</v>
      </c>
      <c r="S5555" s="110">
        <v>12783.074755876476</v>
      </c>
      <c r="T5555" s="46">
        <v>12822.559598553087</v>
      </c>
      <c r="U5555" s="110">
        <f>$L$1*gp_need_index[[#This Row],[Normalised weighted population 2025/26]]</f>
        <v>5159.1194895763756</v>
      </c>
      <c r="V5555" s="4">
        <f>$M$1*gp_need_index[[#This Row],[Normalised travel time adjusted wp 2025/26]]</f>
        <v>7613.4409228554505</v>
      </c>
      <c r="W5555" s="115">
        <v>12772.560412431827</v>
      </c>
      <c r="X5555" s="43">
        <f>gp_need_index[[#This Row],[Combined weighted population 2025/26]]/gp_need_index[[#This Row],[Registered population 2025/26]]</f>
        <v>1.0781100848815337</v>
      </c>
    </row>
    <row r="5556" spans="1:24" ht="13">
      <c r="A5556" s="8" t="s">
        <v>5869</v>
      </c>
      <c r="B5556" s="3" t="s">
        <v>7538</v>
      </c>
      <c r="C5556" s="74" t="s">
        <v>6436</v>
      </c>
      <c r="D5556" s="74" t="s">
        <v>6802</v>
      </c>
      <c r="E5556" s="74" t="s">
        <v>6606</v>
      </c>
      <c r="F5556" s="41">
        <v>1.0065822493543584</v>
      </c>
      <c r="G5556" s="110">
        <v>8090</v>
      </c>
      <c r="H5556" s="4">
        <v>4653.2881757407604</v>
      </c>
      <c r="I5556" s="46">
        <v>11405.531079155022</v>
      </c>
      <c r="J5556" s="110">
        <v>11480.605128736905</v>
      </c>
      <c r="K5556" s="46">
        <v>11516.216633136783</v>
      </c>
      <c r="L5556" s="110">
        <f>$L$1*gp_need_index[[#This Row],[Normalised weighted population (base year)]]</f>
        <v>4633.4559409948424</v>
      </c>
      <c r="M5556" s="4">
        <f>$M$1*gp_need_index[[#This Row],[Normalised travel time adjusted wp (base year)]]</f>
        <v>6837.7950843048438</v>
      </c>
      <c r="N5556" s="115">
        <v>11471.251025299687</v>
      </c>
      <c r="O5556" s="43">
        <f>gp_need_index[[#This Row],[Combined weighted population (base year)]]/gp_need_index[[#This Row],[Registered population (base year)]]</f>
        <v>1.417954391260777</v>
      </c>
      <c r="P5556" s="77">
        <v>8165.9708041229032</v>
      </c>
      <c r="Q5556" s="4">
        <v>4745.8378214695758</v>
      </c>
      <c r="R5556" s="46">
        <v>11515.838078433802</v>
      </c>
      <c r="S5556" s="110">
        <v>11591.638196190468</v>
      </c>
      <c r="T5556" s="46">
        <v>11627.442884755743</v>
      </c>
      <c r="U5556" s="110">
        <f>$L$1*gp_need_index[[#This Row],[Normalised weighted population 2025/26]]</f>
        <v>4678.2677623466498</v>
      </c>
      <c r="V5556" s="4">
        <f>$M$1*gp_need_index[[#This Row],[Normalised travel time adjusted wp 2025/26]]</f>
        <v>6903.8360716181078</v>
      </c>
      <c r="W5556" s="115">
        <v>11582.103833964757</v>
      </c>
      <c r="X5556" s="43">
        <f>gp_need_index[[#This Row],[Combined weighted population 2025/26]]/gp_need_index[[#This Row],[Registered population 2025/26]]</f>
        <v>1.4183376492256239</v>
      </c>
    </row>
    <row r="5557" spans="1:24" ht="13">
      <c r="A5557" s="8" t="s">
        <v>5780</v>
      </c>
      <c r="B5557" s="3" t="s">
        <v>7537</v>
      </c>
      <c r="C5557" s="74" t="s">
        <v>6436</v>
      </c>
      <c r="D5557" s="74" t="s">
        <v>6802</v>
      </c>
      <c r="E5557" s="74" t="s">
        <v>6605</v>
      </c>
      <c r="F5557" s="41">
        <v>1.0065822493543584</v>
      </c>
      <c r="G5557" s="110">
        <v>7160.8333333333339</v>
      </c>
      <c r="H5557" s="4">
        <v>2705.9785962597407</v>
      </c>
      <c r="I5557" s="46">
        <v>6632.5406494420749</v>
      </c>
      <c r="J5557" s="110">
        <v>6676.1976858496209</v>
      </c>
      <c r="K5557" s="46">
        <v>6696.9064760743604</v>
      </c>
      <c r="L5557" s="110">
        <f>$L$1*gp_need_index[[#This Row],[Normalised weighted population (base year)]]</f>
        <v>2694.4457616895052</v>
      </c>
      <c r="M5557" s="4">
        <f>$M$1*gp_need_index[[#This Row],[Normalised travel time adjusted wp (base year)]]</f>
        <v>3976.3123290324652</v>
      </c>
      <c r="N5557" s="115">
        <v>6670.7580907219708</v>
      </c>
      <c r="O5557" s="43">
        <f>gp_need_index[[#This Row],[Combined weighted population (base year)]]/gp_need_index[[#This Row],[Registered population (base year)]]</f>
        <v>0.93156170241666059</v>
      </c>
      <c r="P5557" s="77">
        <v>7219.6652040489134</v>
      </c>
      <c r="Q5557" s="4">
        <v>2754.3049832254346</v>
      </c>
      <c r="R5557" s="46">
        <v>6683.3573751632612</v>
      </c>
      <c r="S5557" s="110">
        <v>6727.3488999308756</v>
      </c>
      <c r="T5557" s="46">
        <v>6748.1285885439247</v>
      </c>
      <c r="U5557" s="110">
        <f>$L$1*gp_need_index[[#This Row],[Normalised weighted population 2025/26]]</f>
        <v>2715.0898735735245</v>
      </c>
      <c r="V5557" s="4">
        <f>$M$1*gp_need_index[[#This Row],[Normalised travel time adjusted wp 2025/26]]</f>
        <v>4006.7256427108741</v>
      </c>
      <c r="W5557" s="115">
        <v>6721.8155162843987</v>
      </c>
      <c r="X5557" s="43">
        <f>gp_need_index[[#This Row],[Combined weighted population 2025/26]]/gp_need_index[[#This Row],[Registered population 2025/26]]</f>
        <v>0.93104255201677333</v>
      </c>
    </row>
    <row r="5558" spans="1:24" ht="13">
      <c r="A5558" s="8" t="s">
        <v>6046</v>
      </c>
      <c r="B5558" s="3" t="s">
        <v>7536</v>
      </c>
      <c r="C5558" s="74" t="s">
        <v>6436</v>
      </c>
      <c r="D5558" s="74" t="s">
        <v>6802</v>
      </c>
      <c r="E5558" s="74" t="s">
        <v>6472</v>
      </c>
      <c r="F5558" s="41">
        <v>1.0065822493543584</v>
      </c>
      <c r="G5558" s="110">
        <v>14301.333333333332</v>
      </c>
      <c r="H5558" s="4">
        <v>9632.3207824963174</v>
      </c>
      <c r="I5558" s="46">
        <v>23609.484282942263</v>
      </c>
      <c r="J5558" s="110">
        <v>23764.887795620394</v>
      </c>
      <c r="K5558" s="46">
        <v>23838.603718849732</v>
      </c>
      <c r="L5558" s="110">
        <f>$L$1*gp_need_index[[#This Row],[Normalised weighted population (base year)]]</f>
        <v>9591.2679958018762</v>
      </c>
      <c r="M5558" s="4">
        <f>$M$1*gp_need_index[[#This Row],[Normalised travel time adjusted wp (base year)]]</f>
        <v>14154.256777040417</v>
      </c>
      <c r="N5558" s="115">
        <v>23745.524772842291</v>
      </c>
      <c r="O5558" s="43">
        <f>gp_need_index[[#This Row],[Combined weighted population (base year)]]/gp_need_index[[#This Row],[Registered population (base year)]]</f>
        <v>1.6603713947074137</v>
      </c>
      <c r="P5558" s="77">
        <v>14436.32081276294</v>
      </c>
      <c r="Q5558" s="4">
        <v>9817.2368207000054</v>
      </c>
      <c r="R5558" s="46">
        <v>23821.654649338983</v>
      </c>
      <c r="S5558" s="110">
        <v>23978.454720274342</v>
      </c>
      <c r="T5558" s="46">
        <v>24052.520274168019</v>
      </c>
      <c r="U5558" s="110">
        <f>$L$1*gp_need_index[[#This Row],[Normalised weighted population 2025/26]]</f>
        <v>9677.4614433372244</v>
      </c>
      <c r="V5558" s="4">
        <f>$M$1*gp_need_index[[#This Row],[Normalised travel time adjusted wp 2025/26]]</f>
        <v>14281.270501860248</v>
      </c>
      <c r="W5558" s="115">
        <v>23958.731945197473</v>
      </c>
      <c r="X5558" s="43">
        <f>gp_need_index[[#This Row],[Combined weighted population 2025/26]]/gp_need_index[[#This Row],[Registered population 2025/26]]</f>
        <v>1.6596148184803365</v>
      </c>
    </row>
    <row r="5559" spans="1:24" ht="13">
      <c r="A5559" s="8" t="s">
        <v>6043</v>
      </c>
      <c r="B5559" s="3" t="s">
        <v>7535</v>
      </c>
      <c r="C5559" s="74" t="s">
        <v>6436</v>
      </c>
      <c r="D5559" s="74" t="s">
        <v>6802</v>
      </c>
      <c r="E5559" s="74" t="s">
        <v>6472</v>
      </c>
      <c r="F5559" s="41">
        <v>1.0065822493543584</v>
      </c>
      <c r="G5559" s="110">
        <v>13112.916666666668</v>
      </c>
      <c r="H5559" s="4">
        <v>10065.323841581334</v>
      </c>
      <c r="I5559" s="46">
        <v>24670.804721575354</v>
      </c>
      <c r="J5559" s="110">
        <v>24833.194110025444</v>
      </c>
      <c r="K5559" s="46">
        <v>24910.223795429272</v>
      </c>
      <c r="L5559" s="110">
        <f>$L$1*gp_need_index[[#This Row],[Normalised weighted population (base year)]]</f>
        <v>10022.425603242989</v>
      </c>
      <c r="M5559" s="4">
        <f>$M$1*gp_need_index[[#This Row],[Normalised travel time adjusted wp (base year)]]</f>
        <v>14790.535055341794</v>
      </c>
      <c r="N5559" s="115">
        <v>24812.960658584783</v>
      </c>
      <c r="O5559" s="43">
        <f>gp_need_index[[#This Row],[Combined weighted population (base year)]]/gp_need_index[[#This Row],[Registered population (base year)]]</f>
        <v>1.8922533627976066</v>
      </c>
      <c r="P5559" s="77">
        <v>13245.747549510965</v>
      </c>
      <c r="Q5559" s="4">
        <v>10265.674362819222</v>
      </c>
      <c r="R5559" s="46">
        <v>24909.794260847375</v>
      </c>
      <c r="S5559" s="110">
        <v>25073.756738038039</v>
      </c>
      <c r="T5559" s="46">
        <v>25151.205502049837</v>
      </c>
      <c r="U5559" s="110">
        <f>$L$1*gp_need_index[[#This Row],[Normalised weighted population 2025/26]]</f>
        <v>10119.514243209907</v>
      </c>
      <c r="V5559" s="4">
        <f>$M$1*gp_need_index[[#This Row],[Normalised travel time adjusted wp 2025/26]]</f>
        <v>14933.618811181897</v>
      </c>
      <c r="W5559" s="115">
        <v>25053.133054391805</v>
      </c>
      <c r="X5559" s="43">
        <f>gp_need_index[[#This Row],[Combined weighted population 2025/26]]/gp_need_index[[#This Row],[Registered population 2025/26]]</f>
        <v>1.8914095229994603</v>
      </c>
    </row>
    <row r="5560" spans="1:24" ht="13">
      <c r="A5560" s="8" t="s">
        <v>6041</v>
      </c>
      <c r="B5560" s="3" t="s">
        <v>7534</v>
      </c>
      <c r="C5560" s="74" t="s">
        <v>6436</v>
      </c>
      <c r="D5560" s="74" t="s">
        <v>6802</v>
      </c>
      <c r="E5560" s="74" t="s">
        <v>6472</v>
      </c>
      <c r="F5560" s="41">
        <v>1.0065822493543584</v>
      </c>
      <c r="G5560" s="110">
        <v>13628.5</v>
      </c>
      <c r="H5560" s="4">
        <v>8820.7997548051626</v>
      </c>
      <c r="I5560" s="46">
        <v>21620.390129914475</v>
      </c>
      <c r="J5560" s="110">
        <v>21762.70092888808</v>
      </c>
      <c r="K5560" s="46">
        <v>21830.206300877784</v>
      </c>
      <c r="L5560" s="110">
        <f>$L$1*gp_need_index[[#This Row],[Normalised weighted population (base year)]]</f>
        <v>8783.2056568732878</v>
      </c>
      <c r="M5560" s="4">
        <f>$M$1*gp_need_index[[#This Row],[Normalised travel time adjusted wp (base year)]]</f>
        <v>12961.763579888868</v>
      </c>
      <c r="N5560" s="115">
        <v>21744.969236762154</v>
      </c>
      <c r="O5560" s="43">
        <f>gp_need_index[[#This Row],[Combined weighted population (base year)]]/gp_need_index[[#This Row],[Registered population (base year)]]</f>
        <v>1.5955511785421839</v>
      </c>
      <c r="P5560" s="77">
        <v>13758.660525895839</v>
      </c>
      <c r="Q5560" s="4">
        <v>8992.4980065898144</v>
      </c>
      <c r="R5560" s="46">
        <v>21820.415037372746</v>
      </c>
      <c r="S5560" s="110">
        <v>21964.042450164325</v>
      </c>
      <c r="T5560" s="46">
        <v>22031.885811581611</v>
      </c>
      <c r="U5560" s="110">
        <f>$L$1*gp_need_index[[#This Row],[Normalised weighted population 2025/26]]</f>
        <v>8864.4650554385444</v>
      </c>
      <c r="V5560" s="4">
        <f>$M$1*gp_need_index[[#This Row],[Normalised travel time adjusted wp 2025/26]]</f>
        <v>13081.511515415503</v>
      </c>
      <c r="W5560" s="115">
        <v>21945.976570854047</v>
      </c>
      <c r="X5560" s="43">
        <f>gp_need_index[[#This Row],[Combined weighted population 2025/26]]/gp_need_index[[#This Row],[Registered population 2025/26]]</f>
        <v>1.595066360533314</v>
      </c>
    </row>
    <row r="5561" spans="1:24" ht="13">
      <c r="A5561" s="8" t="s">
        <v>5957</v>
      </c>
      <c r="B5561" s="3" t="s">
        <v>6982</v>
      </c>
      <c r="C5561" s="74" t="s">
        <v>6436</v>
      </c>
      <c r="D5561" s="74" t="s">
        <v>6802</v>
      </c>
      <c r="E5561" s="74" t="s">
        <v>6504</v>
      </c>
      <c r="F5561" s="41">
        <v>1.0065822493543584</v>
      </c>
      <c r="G5561" s="110">
        <v>10885.75</v>
      </c>
      <c r="H5561" s="4">
        <v>5091.1665520978449</v>
      </c>
      <c r="I5561" s="46">
        <v>12478.801257534986</v>
      </c>
      <c r="J5561" s="110">
        <v>12560.939839055562</v>
      </c>
      <c r="K5561" s="46">
        <v>12599.902416317751</v>
      </c>
      <c r="L5561" s="110">
        <f>$L$1*gp_need_index[[#This Row],[Normalised weighted population (base year)]]</f>
        <v>5069.4680871890605</v>
      </c>
      <c r="M5561" s="4">
        <f>$M$1*gp_need_index[[#This Row],[Normalised travel time adjusted wp (base year)]]</f>
        <v>7481.2374193373635</v>
      </c>
      <c r="N5561" s="115">
        <v>12550.705506526425</v>
      </c>
      <c r="O5561" s="43">
        <f>gp_need_index[[#This Row],[Combined weighted population (base year)]]/gp_need_index[[#This Row],[Registered population (base year)]]</f>
        <v>1.1529481667800956</v>
      </c>
      <c r="P5561" s="77">
        <v>10988.861457871884</v>
      </c>
      <c r="Q5561" s="4">
        <v>5188.7457618940198</v>
      </c>
      <c r="R5561" s="46">
        <v>12590.560038486183</v>
      </c>
      <c r="S5561" s="110">
        <v>12673.434244170519</v>
      </c>
      <c r="T5561" s="46">
        <v>12712.580425105854</v>
      </c>
      <c r="U5561" s="110">
        <f>$L$1*gp_need_index[[#This Row],[Normalised weighted population 2025/26]]</f>
        <v>5114.8696896188731</v>
      </c>
      <c r="V5561" s="4">
        <f>$M$1*gp_need_index[[#This Row],[Normalised travel time adjusted wp 2025/26]]</f>
        <v>7548.1403926961311</v>
      </c>
      <c r="W5561" s="115">
        <v>12663.010082315004</v>
      </c>
      <c r="X5561" s="43">
        <f>gp_need_index[[#This Row],[Combined weighted population 2025/26]]/gp_need_index[[#This Row],[Registered population 2025/26]]</f>
        <v>1.1523495978961351</v>
      </c>
    </row>
    <row r="5562" spans="1:24" ht="13">
      <c r="A5562" s="8" t="s">
        <v>5288</v>
      </c>
      <c r="B5562" s="3" t="s">
        <v>7533</v>
      </c>
      <c r="C5562" s="74" t="s">
        <v>6436</v>
      </c>
      <c r="D5562" s="74" t="s">
        <v>6802</v>
      </c>
      <c r="E5562" s="74" t="s">
        <v>6608</v>
      </c>
      <c r="F5562" s="41">
        <v>1.0065822493543584</v>
      </c>
      <c r="G5562" s="110">
        <v>11103.75</v>
      </c>
      <c r="H5562" s="4">
        <v>7500.1452586676605</v>
      </c>
      <c r="I5562" s="46">
        <v>18383.37464072779</v>
      </c>
      <c r="J5562" s="110">
        <v>18504.378596587649</v>
      </c>
      <c r="K5562" s="46">
        <v>18561.777030940197</v>
      </c>
      <c r="L5562" s="110">
        <f>$L$1*gp_need_index[[#This Row],[Normalised weighted population (base year)]]</f>
        <v>7468.1797676469587</v>
      </c>
      <c r="M5562" s="4">
        <f>$M$1*gp_need_index[[#This Row],[Normalised travel time adjusted wp (base year)]]</f>
        <v>11021.121934518053</v>
      </c>
      <c r="N5562" s="115">
        <v>18489.301702165012</v>
      </c>
      <c r="O5562" s="43">
        <f>gp_need_index[[#This Row],[Combined weighted population (base year)]]/gp_need_index[[#This Row],[Registered population (base year)]]</f>
        <v>1.6651403086493313</v>
      </c>
      <c r="P5562" s="77">
        <v>11227.527647890922</v>
      </c>
      <c r="Q5562" s="4">
        <v>7660.6410333024596</v>
      </c>
      <c r="R5562" s="46">
        <v>18588.646522522657</v>
      </c>
      <c r="S5562" s="110">
        <v>18711.001629093927</v>
      </c>
      <c r="T5562" s="46">
        <v>18768.796875523738</v>
      </c>
      <c r="U5562" s="110">
        <f>$L$1*gp_need_index[[#This Row],[Normalised weighted population 2025/26]]</f>
        <v>7551.5707306473487</v>
      </c>
      <c r="V5562" s="4">
        <f>$M$1*gp_need_index[[#This Row],[Normalised travel time adjusted wp 2025/26]]</f>
        <v>11144.04071251097</v>
      </c>
      <c r="W5562" s="115">
        <v>18695.611443158319</v>
      </c>
      <c r="X5562" s="43">
        <f>gp_need_index[[#This Row],[Combined weighted population 2025/26]]/gp_need_index[[#This Row],[Registered population 2025/26]]</f>
        <v>1.6651583527091351</v>
      </c>
    </row>
    <row r="5563" spans="1:24" ht="13">
      <c r="A5563" s="8" t="s">
        <v>5868</v>
      </c>
      <c r="B5563" s="3" t="s">
        <v>7532</v>
      </c>
      <c r="C5563" s="74" t="s">
        <v>6436</v>
      </c>
      <c r="D5563" s="74" t="s">
        <v>6802</v>
      </c>
      <c r="E5563" s="74" t="s">
        <v>6606</v>
      </c>
      <c r="F5563" s="41">
        <v>1.0065822493543584</v>
      </c>
      <c r="G5563" s="110">
        <v>11928.833333333332</v>
      </c>
      <c r="H5563" s="4">
        <v>5670.7745067309661</v>
      </c>
      <c r="I5563" s="46">
        <v>13899.460432429343</v>
      </c>
      <c r="J5563" s="110">
        <v>13990.950146886631</v>
      </c>
      <c r="K5563" s="46">
        <v>14034.348450123032</v>
      </c>
      <c r="L5563" s="110">
        <f>$L$1*gp_need_index[[#This Row],[Normalised weighted population (base year)]]</f>
        <v>5646.605762616864</v>
      </c>
      <c r="M5563" s="4">
        <f>$M$1*gp_need_index[[#This Row],[Normalised travel time adjusted wp (base year)]]</f>
        <v>8332.9449159149699</v>
      </c>
      <c r="N5563" s="115">
        <v>13979.550678531834</v>
      </c>
      <c r="O5563" s="43">
        <f>gp_need_index[[#This Row],[Combined weighted population (base year)]]/gp_need_index[[#This Row],[Registered population (base year)]]</f>
        <v>1.1719126496191443</v>
      </c>
      <c r="P5563" s="77">
        <v>12036.122998219396</v>
      </c>
      <c r="Q5563" s="4">
        <v>5781.2224140417638</v>
      </c>
      <c r="R5563" s="46">
        <v>14028.212450568235</v>
      </c>
      <c r="S5563" s="110">
        <v>14120.549642913789</v>
      </c>
      <c r="T5563" s="46">
        <v>14164.165728386608</v>
      </c>
      <c r="U5563" s="110">
        <f>$L$1*gp_need_index[[#This Row],[Normalised weighted population 2025/26]]</f>
        <v>5698.9108064785232</v>
      </c>
      <c r="V5563" s="4">
        <f>$M$1*gp_need_index[[#This Row],[Normalised travel time adjusted wp 2025/26]]</f>
        <v>8410.0243922261707</v>
      </c>
      <c r="W5563" s="115">
        <v>14108.935198704694</v>
      </c>
      <c r="X5563" s="43">
        <f>gp_need_index[[#This Row],[Combined weighted population 2025/26]]/gp_need_index[[#This Row],[Registered population 2025/26]]</f>
        <v>1.1722159370415162</v>
      </c>
    </row>
    <row r="5564" spans="1:24" ht="13">
      <c r="A5564" s="8" t="s">
        <v>5300</v>
      </c>
      <c r="B5564" s="3" t="s">
        <v>7531</v>
      </c>
      <c r="C5564" s="74" t="s">
        <v>6436</v>
      </c>
      <c r="D5564" s="74" t="s">
        <v>6802</v>
      </c>
      <c r="E5564" s="74" t="s">
        <v>6607</v>
      </c>
      <c r="F5564" s="41">
        <v>1.0065822493543584</v>
      </c>
      <c r="G5564" s="110">
        <v>12979.416666666666</v>
      </c>
      <c r="H5564" s="4">
        <v>6948.4505689706912</v>
      </c>
      <c r="I5564" s="46">
        <v>17031.132808307455</v>
      </c>
      <c r="J5564" s="110">
        <v>17143.23597123893</v>
      </c>
      <c r="K5564" s="46">
        <v>17196.412299173924</v>
      </c>
      <c r="L5564" s="110">
        <f>$L$1*gp_need_index[[#This Row],[Normalised weighted population (base year)]]</f>
        <v>6918.8363912967934</v>
      </c>
      <c r="M5564" s="4">
        <f>$M$1*gp_need_index[[#This Row],[Normalised travel time adjusted wp (base year)]]</f>
        <v>10210.431709718794</v>
      </c>
      <c r="N5564" s="115">
        <v>17129.268101015587</v>
      </c>
      <c r="O5564" s="43">
        <f>gp_need_index[[#This Row],[Combined weighted population (base year)]]/gp_need_index[[#This Row],[Registered population (base year)]]</f>
        <v>1.319725573261427</v>
      </c>
      <c r="P5564" s="77">
        <v>13105.937064261958</v>
      </c>
      <c r="Q5564" s="4">
        <v>7091.6911594908306</v>
      </c>
      <c r="R5564" s="46">
        <v>17208.082148426278</v>
      </c>
      <c r="S5564" s="110">
        <v>17321.350036037504</v>
      </c>
      <c r="T5564" s="46">
        <v>17374.852874296746</v>
      </c>
      <c r="U5564" s="110">
        <f>$L$1*gp_need_index[[#This Row],[Normalised weighted population 2025/26]]</f>
        <v>6990.7214237024409</v>
      </c>
      <c r="V5564" s="4">
        <f>$M$1*gp_need_index[[#This Row],[Normalised travel time adjusted wp 2025/26]]</f>
        <v>10316.381443584041</v>
      </c>
      <c r="W5564" s="115">
        <v>17307.102867286481</v>
      </c>
      <c r="X5564" s="43">
        <f>gp_need_index[[#This Row],[Combined weighted population 2025/26]]/gp_need_index[[#This Row],[Registered population 2025/26]]</f>
        <v>1.3205544008356724</v>
      </c>
    </row>
    <row r="5565" spans="1:24" ht="13">
      <c r="A5565" s="8" t="s">
        <v>6036</v>
      </c>
      <c r="B5565" s="3" t="s">
        <v>7530</v>
      </c>
      <c r="C5565" s="74" t="s">
        <v>6436</v>
      </c>
      <c r="D5565" s="74" t="s">
        <v>6802</v>
      </c>
      <c r="E5565" s="74" t="s">
        <v>6472</v>
      </c>
      <c r="F5565" s="41">
        <v>1.0065822493543584</v>
      </c>
      <c r="G5565" s="110">
        <v>5848.5833333333339</v>
      </c>
      <c r="H5565" s="4">
        <v>3768.3336043978802</v>
      </c>
      <c r="I5565" s="46">
        <v>9236.4462329355501</v>
      </c>
      <c r="J5565" s="110">
        <v>9297.2428251888559</v>
      </c>
      <c r="K5565" s="46">
        <v>9326.0817931755864</v>
      </c>
      <c r="L5565" s="110">
        <f>$L$1*gp_need_index[[#This Row],[Normalised weighted population (base year)]]</f>
        <v>3752.2730309236285</v>
      </c>
      <c r="M5565" s="4">
        <f>$M$1*gp_need_index[[#This Row],[Normalised travel time adjusted wp (base year)]]</f>
        <v>5537.3946385924601</v>
      </c>
      <c r="N5565" s="115">
        <v>9289.6676695160895</v>
      </c>
      <c r="O5565" s="43">
        <f>gp_need_index[[#This Row],[Combined weighted population (base year)]]/gp_need_index[[#This Row],[Registered population (base year)]]</f>
        <v>1.5883620254790058</v>
      </c>
      <c r="P5565" s="77">
        <v>5901.2434754009964</v>
      </c>
      <c r="Q5565" s="4">
        <v>3840.9545296812485</v>
      </c>
      <c r="R5565" s="46">
        <v>9320.1268341570685</v>
      </c>
      <c r="S5565" s="110">
        <v>9381.4742329937362</v>
      </c>
      <c r="T5565" s="46">
        <v>9410.452083881617</v>
      </c>
      <c r="U5565" s="110">
        <f>$L$1*gp_need_index[[#This Row],[Normalised weighted population 2025/26]]</f>
        <v>3786.267973919706</v>
      </c>
      <c r="V5565" s="4">
        <f>$M$1*gp_need_index[[#This Row],[Normalised travel time adjusted wp 2025/26]]</f>
        <v>5587.4898024322119</v>
      </c>
      <c r="W5565" s="115">
        <v>9373.7577763519184</v>
      </c>
      <c r="X5565" s="43">
        <f>gp_need_index[[#This Row],[Combined weighted population 2025/26]]/gp_need_index[[#This Row],[Registered population 2025/26]]</f>
        <v>1.5884377276460298</v>
      </c>
    </row>
    <row r="5566" spans="1:24" ht="13">
      <c r="A5566" s="8" t="s">
        <v>5938</v>
      </c>
      <c r="B5566" s="3" t="s">
        <v>7529</v>
      </c>
      <c r="C5566" s="74" t="s">
        <v>6436</v>
      </c>
      <c r="D5566" s="74" t="s">
        <v>6802</v>
      </c>
      <c r="E5566" s="74" t="s">
        <v>6504</v>
      </c>
      <c r="F5566" s="41">
        <v>1.0065822493543584</v>
      </c>
      <c r="G5566" s="110">
        <v>10361.75</v>
      </c>
      <c r="H5566" s="4">
        <v>4911.8065257361777</v>
      </c>
      <c r="I5566" s="46">
        <v>12039.177430734188</v>
      </c>
      <c r="J5566" s="110">
        <v>12118.422298604642</v>
      </c>
      <c r="K5566" s="46">
        <v>12156.012237825364</v>
      </c>
      <c r="L5566" s="110">
        <f>$L$1*gp_need_index[[#This Row],[Normalised weighted population (base year)]]</f>
        <v>4890.8724901970136</v>
      </c>
      <c r="M5566" s="4">
        <f>$M$1*gp_need_index[[#This Row],[Normalised travel time adjusted wp (base year)]]</f>
        <v>7217.6760278528654</v>
      </c>
      <c r="N5566" s="115">
        <v>12108.54851804988</v>
      </c>
      <c r="O5566" s="43">
        <f>gp_need_index[[#This Row],[Combined weighted population (base year)]]/gp_need_index[[#This Row],[Registered population (base year)]]</f>
        <v>1.1685814189736174</v>
      </c>
      <c r="P5566" s="77">
        <v>10458.12420998601</v>
      </c>
      <c r="Q5566" s="4">
        <v>5004.8452929770065</v>
      </c>
      <c r="R5566" s="46">
        <v>12144.323124739181</v>
      </c>
      <c r="S5566" s="110">
        <v>12224.260087786115</v>
      </c>
      <c r="T5566" s="46">
        <v>12262.018842672715</v>
      </c>
      <c r="U5566" s="110">
        <f>$L$1*gp_need_index[[#This Row],[Normalised weighted population 2025/26]]</f>
        <v>4933.5875498620435</v>
      </c>
      <c r="V5566" s="4">
        <f>$M$1*gp_need_index[[#This Row],[Normalised travel time adjusted wp 2025/26]]</f>
        <v>7280.6178311047579</v>
      </c>
      <c r="W5566" s="115">
        <v>12214.205380966801</v>
      </c>
      <c r="X5566" s="43">
        <f>gp_need_index[[#This Row],[Combined weighted population 2025/26]]/gp_need_index[[#This Row],[Registered population 2025/26]]</f>
        <v>1.1679155014533089</v>
      </c>
    </row>
    <row r="5567" spans="1:24" ht="13">
      <c r="A5567" s="8" t="s">
        <v>5944</v>
      </c>
      <c r="B5567" s="3" t="s">
        <v>7528</v>
      </c>
      <c r="C5567" s="74" t="s">
        <v>6436</v>
      </c>
      <c r="D5567" s="74" t="s">
        <v>6802</v>
      </c>
      <c r="E5567" s="74" t="s">
        <v>6504</v>
      </c>
      <c r="F5567" s="41">
        <v>1.0065822493543584</v>
      </c>
      <c r="G5567" s="110">
        <v>8604.3333333333321</v>
      </c>
      <c r="H5567" s="4">
        <v>4268.5791592848209</v>
      </c>
      <c r="I5567" s="46">
        <v>10462.582678388744</v>
      </c>
      <c r="J5567" s="110">
        <v>10531.450006468489</v>
      </c>
      <c r="K5567" s="46">
        <v>10564.11734186039</v>
      </c>
      <c r="L5567" s="110">
        <f>$L$1*gp_need_index[[#This Row],[Normalised weighted population (base year)]]</f>
        <v>4250.3865477977852</v>
      </c>
      <c r="M5567" s="4">
        <f>$M$1*gp_need_index[[#This Row],[Normalised travel time adjusted wp (base year)]]</f>
        <v>6272.4827025520372</v>
      </c>
      <c r="N5567" s="115">
        <v>10522.869250349822</v>
      </c>
      <c r="O5567" s="43">
        <f>gp_need_index[[#This Row],[Combined weighted population (base year)]]/gp_need_index[[#This Row],[Registered population (base year)]]</f>
        <v>1.2229732208983641</v>
      </c>
      <c r="P5567" s="77">
        <v>8683.1564595239179</v>
      </c>
      <c r="Q5567" s="4">
        <v>4355.2116881012862</v>
      </c>
      <c r="R5567" s="46">
        <v>10567.978612877738</v>
      </c>
      <c r="S5567" s="110">
        <v>10637.539683279225</v>
      </c>
      <c r="T5567" s="46">
        <v>10670.397316429449</v>
      </c>
      <c r="U5567" s="110">
        <f>$L$1*gp_need_index[[#This Row],[Normalised weighted population 2025/26]]</f>
        <v>4293.2032667585745</v>
      </c>
      <c r="V5567" s="4">
        <f>$M$1*gp_need_index[[#This Row],[Normalised travel time adjusted wp 2025/26]]</f>
        <v>6335.5868200603245</v>
      </c>
      <c r="W5567" s="115">
        <v>10628.790086818899</v>
      </c>
      <c r="X5567" s="43">
        <f>gp_need_index[[#This Row],[Combined weighted population 2025/26]]/gp_need_index[[#This Row],[Registered population 2025/26]]</f>
        <v>1.2240698571267776</v>
      </c>
    </row>
    <row r="5568" spans="1:24" ht="13">
      <c r="A5568" s="8" t="s">
        <v>5373</v>
      </c>
      <c r="B5568" s="3" t="s">
        <v>7527</v>
      </c>
      <c r="C5568" s="74" t="s">
        <v>6436</v>
      </c>
      <c r="D5568" s="74" t="s">
        <v>6802</v>
      </c>
      <c r="E5568" s="74" t="s">
        <v>6609</v>
      </c>
      <c r="F5568" s="41">
        <v>1.0065822493543584</v>
      </c>
      <c r="G5568" s="110">
        <v>8233.0833333333321</v>
      </c>
      <c r="H5568" s="4">
        <v>4329.8086093333905</v>
      </c>
      <c r="I5568" s="46">
        <v>10612.660294283951</v>
      </c>
      <c r="J5568" s="110">
        <v>10682.515470654025</v>
      </c>
      <c r="K5568" s="46">
        <v>10715.651393579614</v>
      </c>
      <c r="L5568" s="110">
        <f>$L$1*gp_need_index[[#This Row],[Normalised weighted population (base year)]]</f>
        <v>4311.3550389757957</v>
      </c>
      <c r="M5568" s="4">
        <f>$M$1*gp_need_index[[#This Row],[Normalised travel time adjusted wp (base year)]]</f>
        <v>6362.4565912829121</v>
      </c>
      <c r="N5568" s="115">
        <v>10673.811630258708</v>
      </c>
      <c r="O5568" s="43">
        <f>gp_need_index[[#This Row],[Combined weighted population (base year)]]/gp_need_index[[#This Row],[Registered population (base year)]]</f>
        <v>1.2964537340516868</v>
      </c>
      <c r="P5568" s="77">
        <v>8310.0001500537473</v>
      </c>
      <c r="Q5568" s="4">
        <v>4416.4512844836117</v>
      </c>
      <c r="R5568" s="46">
        <v>10716.577301340531</v>
      </c>
      <c r="S5568" s="110">
        <v>10787.116485363211</v>
      </c>
      <c r="T5568" s="46">
        <v>10820.436136972306</v>
      </c>
      <c r="U5568" s="110">
        <f>$L$1*gp_need_index[[#This Row],[Normalised weighted population 2025/26]]</f>
        <v>4353.5709489913061</v>
      </c>
      <c r="V5568" s="4">
        <f>$M$1*gp_need_index[[#This Row],[Normalised travel time adjusted wp 2025/26]]</f>
        <v>6424.6729098974001</v>
      </c>
      <c r="W5568" s="115">
        <v>10778.243858888705</v>
      </c>
      <c r="X5568" s="43">
        <f>gp_need_index[[#This Row],[Combined weighted population 2025/26]]/gp_need_index[[#This Row],[Registered population 2025/26]]</f>
        <v>1.2970208982269384</v>
      </c>
    </row>
    <row r="5569" spans="1:24" ht="13">
      <c r="A5569" s="8" t="s">
        <v>5293</v>
      </c>
      <c r="B5569" s="3" t="s">
        <v>7526</v>
      </c>
      <c r="C5569" s="74" t="s">
        <v>6436</v>
      </c>
      <c r="D5569" s="74" t="s">
        <v>6802</v>
      </c>
      <c r="E5569" s="74" t="s">
        <v>6607</v>
      </c>
      <c r="F5569" s="41">
        <v>1.0065822493543584</v>
      </c>
      <c r="G5569" s="110">
        <v>9864.0833333333339</v>
      </c>
      <c r="H5569" s="4">
        <v>6338.1811627111365</v>
      </c>
      <c r="I5569" s="46">
        <v>15535.320295332627</v>
      </c>
      <c r="J5569" s="110">
        <v>15637.577647316331</v>
      </c>
      <c r="K5569" s="46">
        <v>15686.08359791269</v>
      </c>
      <c r="L5569" s="110">
        <f>$L$1*gp_need_index[[#This Row],[Normalised weighted population (base year)]]</f>
        <v>6311.1679428258167</v>
      </c>
      <c r="M5569" s="4">
        <f>$M$1*gp_need_index[[#This Row],[Normalised travel time adjusted wp (base year)]]</f>
        <v>9313.668606161611</v>
      </c>
      <c r="N5569" s="115">
        <v>15624.836548987427</v>
      </c>
      <c r="O5569" s="43">
        <f>gp_need_index[[#This Row],[Combined weighted population (base year)]]/gp_need_index[[#This Row],[Registered population (base year)]]</f>
        <v>1.5840130320256918</v>
      </c>
      <c r="P5569" s="77">
        <v>9958.57819803448</v>
      </c>
      <c r="Q5569" s="4">
        <v>6463.3543311951544</v>
      </c>
      <c r="R5569" s="46">
        <v>15683.414545872372</v>
      </c>
      <c r="S5569" s="110">
        <v>15786.646691141075</v>
      </c>
      <c r="T5569" s="46">
        <v>15835.409079916466</v>
      </c>
      <c r="U5569" s="110">
        <f>$L$1*gp_need_index[[#This Row],[Normalised weighted population 2025/26]]</f>
        <v>6371.330698968286</v>
      </c>
      <c r="V5569" s="4">
        <f>$M$1*gp_need_index[[#This Row],[Normalised travel time adjusted wp 2025/26]]</f>
        <v>9402.331148673089</v>
      </c>
      <c r="W5569" s="115">
        <v>15773.661847641375</v>
      </c>
      <c r="X5569" s="43">
        <f>gp_need_index[[#This Row],[Combined weighted population 2025/26]]/gp_need_index[[#This Row],[Registered population 2025/26]]</f>
        <v>1.5839270962148608</v>
      </c>
    </row>
    <row r="5570" spans="1:24" ht="13">
      <c r="A5570" s="8" t="s">
        <v>5298</v>
      </c>
      <c r="B5570" s="3" t="s">
        <v>7525</v>
      </c>
      <c r="C5570" s="74" t="s">
        <v>6436</v>
      </c>
      <c r="D5570" s="74" t="s">
        <v>6802</v>
      </c>
      <c r="E5570" s="74" t="s">
        <v>6607</v>
      </c>
      <c r="F5570" s="41">
        <v>1.0065822493543584</v>
      </c>
      <c r="G5570" s="110">
        <v>11516.083333333332</v>
      </c>
      <c r="H5570" s="4">
        <v>8365.2592516196983</v>
      </c>
      <c r="I5570" s="46">
        <v>20503.828857396977</v>
      </c>
      <c r="J5570" s="110">
        <v>20638.790171655452</v>
      </c>
      <c r="K5570" s="46">
        <v>20702.809302943777</v>
      </c>
      <c r="L5570" s="110">
        <f>$L$1*gp_need_index[[#This Row],[Normalised weighted population (base year)]]</f>
        <v>8329.606659533636</v>
      </c>
      <c r="M5570" s="4">
        <f>$M$1*gp_need_index[[#This Row],[Normalised travel time adjusted wp (base year)]]</f>
        <v>12292.367553736358</v>
      </c>
      <c r="N5570" s="115">
        <v>20621.974213269994</v>
      </c>
      <c r="O5570" s="43">
        <f>gp_need_index[[#This Row],[Combined weighted population (base year)]]/gp_need_index[[#This Row],[Registered population (base year)]]</f>
        <v>1.7907107491641396</v>
      </c>
      <c r="P5570" s="77">
        <v>11643.458041783255</v>
      </c>
      <c r="Q5570" s="4">
        <v>8542.994994025421</v>
      </c>
      <c r="R5570" s="46">
        <v>20729.690047773998</v>
      </c>
      <c r="S5570" s="110">
        <v>20866.138036707009</v>
      </c>
      <c r="T5570" s="46">
        <v>20930.590149628359</v>
      </c>
      <c r="U5570" s="110">
        <f>$L$1*gp_need_index[[#This Row],[Normalised weighted population 2025/26]]</f>
        <v>8421.3619550240146</v>
      </c>
      <c r="V5570" s="4">
        <f>$M$1*gp_need_index[[#This Row],[Normalised travel time adjusted wp 2025/26]]</f>
        <v>12427.613251466377</v>
      </c>
      <c r="W5570" s="115">
        <v>20848.975206490391</v>
      </c>
      <c r="X5570" s="43">
        <f>gp_need_index[[#This Row],[Combined weighted population 2025/26]]/gp_need_index[[#This Row],[Registered population 2025/26]]</f>
        <v>1.7906171114863454</v>
      </c>
    </row>
    <row r="5571" spans="1:24" ht="13">
      <c r="A5571" s="8" t="s">
        <v>5891</v>
      </c>
      <c r="B5571" s="3" t="s">
        <v>7524</v>
      </c>
      <c r="C5571" s="74" t="s">
        <v>6436</v>
      </c>
      <c r="D5571" s="74" t="s">
        <v>6802</v>
      </c>
      <c r="E5571" s="74" t="s">
        <v>6551</v>
      </c>
      <c r="F5571" s="41">
        <v>1.0065822493543584</v>
      </c>
      <c r="G5571" s="110">
        <v>7040.8333333333339</v>
      </c>
      <c r="H5571" s="4">
        <v>3549.5197408626054</v>
      </c>
      <c r="I5571" s="46">
        <v>8700.1183231120267</v>
      </c>
      <c r="J5571" s="110">
        <v>8757.3846713271723</v>
      </c>
      <c r="K5571" s="46">
        <v>8784.5490619892771</v>
      </c>
      <c r="L5571" s="110">
        <f>$L$1*gp_need_index[[#This Row],[Normalised weighted population (base year)]]</f>
        <v>3534.3917483382979</v>
      </c>
      <c r="M5571" s="4">
        <f>$M$1*gp_need_index[[#This Row],[Normalised travel time adjusted wp (base year)]]</f>
        <v>5215.857629932756</v>
      </c>
      <c r="N5571" s="115">
        <v>8750.2493782710535</v>
      </c>
      <c r="O5571" s="43">
        <f>gp_need_index[[#This Row],[Combined weighted population (base year)]]/gp_need_index[[#This Row],[Registered population (base year)]]</f>
        <v>1.242786040232603</v>
      </c>
      <c r="P5571" s="77">
        <v>7100.727723126829</v>
      </c>
      <c r="Q5571" s="4">
        <v>3616.881000201141</v>
      </c>
      <c r="R5571" s="46">
        <v>8776.4094590114837</v>
      </c>
      <c r="S5571" s="110">
        <v>8834.1779745066469</v>
      </c>
      <c r="T5571" s="46">
        <v>8861.465316101845</v>
      </c>
      <c r="U5571" s="110">
        <f>$L$1*gp_need_index[[#This Row],[Normalised weighted population 2025/26]]</f>
        <v>3565.3847476493629</v>
      </c>
      <c r="V5571" s="4">
        <f>$M$1*gp_need_index[[#This Row],[Normalised travel time adjusted wp 2025/26]]</f>
        <v>5261.526932710608</v>
      </c>
      <c r="W5571" s="115">
        <v>8826.9116803599718</v>
      </c>
      <c r="X5571" s="43">
        <f>gp_need_index[[#This Row],[Combined weighted population 2025/26]]/gp_need_index[[#This Row],[Registered population 2025/26]]</f>
        <v>1.2430995842314894</v>
      </c>
    </row>
    <row r="5572" spans="1:24" ht="13">
      <c r="A5572" s="8" t="s">
        <v>5303</v>
      </c>
      <c r="B5572" s="3" t="s">
        <v>7523</v>
      </c>
      <c r="C5572" s="74" t="s">
        <v>6436</v>
      </c>
      <c r="D5572" s="74" t="s">
        <v>6802</v>
      </c>
      <c r="E5572" s="74" t="s">
        <v>6607</v>
      </c>
      <c r="F5572" s="41">
        <v>1.0065822493543584</v>
      </c>
      <c r="G5572" s="110">
        <v>12157.333333333332</v>
      </c>
      <c r="H5572" s="4">
        <v>7736.6912126394127</v>
      </c>
      <c r="I5572" s="46">
        <v>18963.16513033006</v>
      </c>
      <c r="J5572" s="110">
        <v>19087.985411765767</v>
      </c>
      <c r="K5572" s="46">
        <v>19147.194126711845</v>
      </c>
      <c r="L5572" s="110">
        <f>$L$1*gp_need_index[[#This Row],[Normalised weighted population (base year)]]</f>
        <v>7703.7175668021182</v>
      </c>
      <c r="M5572" s="4">
        <f>$M$1*gp_need_index[[#This Row],[Normalised travel time adjusted wp (base year)]]</f>
        <v>11368.715442634015</v>
      </c>
      <c r="N5572" s="115">
        <v>19072.433009436132</v>
      </c>
      <c r="O5572" s="43">
        <f>gp_need_index[[#This Row],[Combined weighted population (base year)]]/gp_need_index[[#This Row],[Registered population (base year)]]</f>
        <v>1.5688006972008226</v>
      </c>
      <c r="P5572" s="77">
        <v>12272.264657559872</v>
      </c>
      <c r="Q5572" s="4">
        <v>7886.7265494447593</v>
      </c>
      <c r="R5572" s="46">
        <v>19137.246009845137</v>
      </c>
      <c r="S5572" s="110">
        <v>19263.212135037636</v>
      </c>
      <c r="T5572" s="46">
        <v>19322.713070072732</v>
      </c>
      <c r="U5572" s="110">
        <f>$L$1*gp_need_index[[#This Row],[Normalised weighted population 2025/26]]</f>
        <v>7774.4372974139515</v>
      </c>
      <c r="V5572" s="4">
        <f>$M$1*gp_need_index[[#This Row],[Normalised travel time adjusted wp 2025/26]]</f>
        <v>11472.930447122737</v>
      </c>
      <c r="W5572" s="115">
        <v>19247.367744536688</v>
      </c>
      <c r="X5572" s="43">
        <f>gp_need_index[[#This Row],[Combined weighted population 2025/26]]/gp_need_index[[#This Row],[Registered population 2025/26]]</f>
        <v>1.5683631572172838</v>
      </c>
    </row>
    <row r="5573" spans="1:24" ht="13">
      <c r="A5573" s="8" t="s">
        <v>6033</v>
      </c>
      <c r="B5573" s="3" t="s">
        <v>7522</v>
      </c>
      <c r="C5573" s="74" t="s">
        <v>6436</v>
      </c>
      <c r="D5573" s="74" t="s">
        <v>6802</v>
      </c>
      <c r="E5573" s="74" t="s">
        <v>6472</v>
      </c>
      <c r="F5573" s="41">
        <v>1.0065822493543584</v>
      </c>
      <c r="G5573" s="110">
        <v>7699.75</v>
      </c>
      <c r="H5573" s="4">
        <v>6317.6091340365228</v>
      </c>
      <c r="I5573" s="46">
        <v>15484.896830559308</v>
      </c>
      <c r="J5573" s="110">
        <v>15586.822282724563</v>
      </c>
      <c r="K5573" s="46">
        <v>15635.170796071823</v>
      </c>
      <c r="L5573" s="110">
        <f>$L$1*gp_need_index[[#This Row],[Normalised weighted population (base year)]]</f>
        <v>6290.683591786129</v>
      </c>
      <c r="M5573" s="4">
        <f>$M$1*gp_need_index[[#This Row],[Normalised travel time adjusted wp (base year)]]</f>
        <v>9283.4389467825113</v>
      </c>
      <c r="N5573" s="115">
        <v>15574.122538568641</v>
      </c>
      <c r="O5573" s="43">
        <f>gp_need_index[[#This Row],[Combined weighted population (base year)]]/gp_need_index[[#This Row],[Registered population (base year)]]</f>
        <v>2.0226789880929434</v>
      </c>
      <c r="P5573" s="77">
        <v>7782.4031120708587</v>
      </c>
      <c r="Q5573" s="4">
        <v>6445.1956563207395</v>
      </c>
      <c r="R5573" s="46">
        <v>15639.352281749758</v>
      </c>
      <c r="S5573" s="110">
        <v>15742.294398208887</v>
      </c>
      <c r="T5573" s="46">
        <v>15790.919789951702</v>
      </c>
      <c r="U5573" s="110">
        <f>$L$1*gp_need_index[[#This Row],[Normalised weighted population 2025/26]]</f>
        <v>6353.4305627926251</v>
      </c>
      <c r="V5573" s="4">
        <f>$M$1*gp_need_index[[#This Row],[Normalised travel time adjusted wp 2025/26]]</f>
        <v>9375.9154725950666</v>
      </c>
      <c r="W5573" s="115">
        <v>15729.346035387691</v>
      </c>
      <c r="X5573" s="43">
        <f>gp_need_index[[#This Row],[Combined weighted population 2025/26]]/gp_need_index[[#This Row],[Registered population 2025/26]]</f>
        <v>2.0211425454164362</v>
      </c>
    </row>
    <row r="5574" spans="1:24" ht="13">
      <c r="A5574" s="8" t="s">
        <v>5853</v>
      </c>
      <c r="B5574" s="3" t="s">
        <v>7521</v>
      </c>
      <c r="C5574" s="74" t="s">
        <v>6436</v>
      </c>
      <c r="D5574" s="74" t="s">
        <v>6802</v>
      </c>
      <c r="E5574" s="74" t="s">
        <v>6604</v>
      </c>
      <c r="F5574" s="41">
        <v>1.0065822493543584</v>
      </c>
      <c r="G5574" s="110">
        <v>8615.4166666666679</v>
      </c>
      <c r="H5574" s="4">
        <v>4217.8312799279038</v>
      </c>
      <c r="I5574" s="46">
        <v>10338.196117026813</v>
      </c>
      <c r="J5574" s="110">
        <v>10406.244701743342</v>
      </c>
      <c r="K5574" s="46">
        <v>10438.523664814262</v>
      </c>
      <c r="L5574" s="110">
        <f>$L$1*gp_need_index[[#This Row],[Normalised weighted population (base year)]]</f>
        <v>4199.8549550361213</v>
      </c>
      <c r="M5574" s="4">
        <f>$M$1*gp_need_index[[#This Row],[Normalised travel time adjusted wp (base year)]]</f>
        <v>6197.911004668661</v>
      </c>
      <c r="N5574" s="115">
        <v>10397.765959704782</v>
      </c>
      <c r="O5574" s="43">
        <f>gp_need_index[[#This Row],[Combined weighted population (base year)]]/gp_need_index[[#This Row],[Registered population (base year)]]</f>
        <v>1.2068790590168532</v>
      </c>
      <c r="P5574" s="77">
        <v>8691.1533040304548</v>
      </c>
      <c r="Q5574" s="4">
        <v>4297.0651975803185</v>
      </c>
      <c r="R5574" s="46">
        <v>10426.885386590182</v>
      </c>
      <c r="S5574" s="110">
        <v>10495.517746194033</v>
      </c>
      <c r="T5574" s="46">
        <v>10527.936696636887</v>
      </c>
      <c r="U5574" s="110">
        <f>$L$1*gp_need_index[[#This Row],[Normalised weighted population 2025/26]]</f>
        <v>4235.8846515148698</v>
      </c>
      <c r="V5574" s="4">
        <f>$M$1*gp_need_index[[#This Row],[Normalised travel time adjusted wp 2025/26]]</f>
        <v>6251.0003142002597</v>
      </c>
      <c r="W5574" s="115">
        <v>10486.88496571513</v>
      </c>
      <c r="X5574" s="43">
        <f>gp_need_index[[#This Row],[Combined weighted population 2025/26]]/gp_need_index[[#This Row],[Registered population 2025/26]]</f>
        <v>1.2066160380408799</v>
      </c>
    </row>
    <row r="5575" spans="1:24" ht="13">
      <c r="A5575" s="8" t="s">
        <v>5367</v>
      </c>
      <c r="B5575" s="3" t="s">
        <v>7520</v>
      </c>
      <c r="C5575" s="74" t="s">
        <v>6436</v>
      </c>
      <c r="D5575" s="74" t="s">
        <v>6802</v>
      </c>
      <c r="E5575" s="74" t="s">
        <v>6609</v>
      </c>
      <c r="F5575" s="41">
        <v>1.0065822493543584</v>
      </c>
      <c r="G5575" s="110">
        <v>7014.1666666666661</v>
      </c>
      <c r="H5575" s="4">
        <v>3211.9345706027743</v>
      </c>
      <c r="I5575" s="46">
        <v>7872.6737278399087</v>
      </c>
      <c r="J5575" s="110">
        <v>7924.4936294020572</v>
      </c>
      <c r="K5575" s="46">
        <v>7949.0744887370647</v>
      </c>
      <c r="L5575" s="110">
        <f>$L$1*gp_need_index[[#This Row],[Normalised weighted population (base year)]]</f>
        <v>3198.2453603095428</v>
      </c>
      <c r="M5575" s="4">
        <f>$M$1*gp_need_index[[#This Row],[Normalised travel time adjusted wp (base year)]]</f>
        <v>4719.7915943557919</v>
      </c>
      <c r="N5575" s="115">
        <v>7918.0369546653346</v>
      </c>
      <c r="O5575" s="43">
        <f>gp_need_index[[#This Row],[Combined weighted population (base year)]]/gp_need_index[[#This Row],[Registered population (base year)]]</f>
        <v>1.1288635316143998</v>
      </c>
      <c r="P5575" s="77">
        <v>7084.0462303576478</v>
      </c>
      <c r="Q5575" s="4">
        <v>3277.3282818141856</v>
      </c>
      <c r="R5575" s="46">
        <v>7952.4803086417005</v>
      </c>
      <c r="S5575" s="110">
        <v>8004.8255170188049</v>
      </c>
      <c r="T5575" s="46">
        <v>8029.5511235124932</v>
      </c>
      <c r="U5575" s="110">
        <f>$L$1*gp_need_index[[#This Row],[Normalised weighted population 2025/26]]</f>
        <v>3230.6664964565798</v>
      </c>
      <c r="V5575" s="4">
        <f>$M$1*gp_need_index[[#This Row],[Normalised travel time adjusted wp 2025/26]]</f>
        <v>4767.5748859695877</v>
      </c>
      <c r="W5575" s="115">
        <v>7998.2413824261675</v>
      </c>
      <c r="X5575" s="43">
        <f>gp_need_index[[#This Row],[Combined weighted population 2025/26]]/gp_need_index[[#This Row],[Registered population 2025/26]]</f>
        <v>1.1290498568672336</v>
      </c>
    </row>
    <row r="5576" spans="1:24" ht="13">
      <c r="A5576" s="8" t="s">
        <v>5882</v>
      </c>
      <c r="B5576" s="3" t="s">
        <v>12868</v>
      </c>
      <c r="C5576" s="74" t="s">
        <v>6436</v>
      </c>
      <c r="D5576" s="74" t="s">
        <v>6802</v>
      </c>
      <c r="E5576" s="74" t="s">
        <v>6551</v>
      </c>
      <c r="F5576" s="41">
        <v>1.0065822493543584</v>
      </c>
      <c r="G5576" s="110">
        <v>10828.5</v>
      </c>
      <c r="H5576" s="4">
        <v>4847.5456028954022</v>
      </c>
      <c r="I5576" s="46">
        <v>11881.669465408362</v>
      </c>
      <c r="J5576" s="110">
        <v>11959.877576575745</v>
      </c>
      <c r="K5576" s="46">
        <v>11996.975728473168</v>
      </c>
      <c r="L5576" s="110">
        <f>$L$1*gp_need_index[[#This Row],[Normalised weighted population (base year)]]</f>
        <v>4826.8854463120715</v>
      </c>
      <c r="M5576" s="4">
        <f>$M$1*gp_need_index[[#This Row],[Normalised travel time adjusted wp (base year)]]</f>
        <v>7123.2475278935653</v>
      </c>
      <c r="N5576" s="115">
        <v>11950.132974205637</v>
      </c>
      <c r="O5576" s="43">
        <f>gp_need_index[[#This Row],[Combined weighted population (base year)]]/gp_need_index[[#This Row],[Registered population (base year)]]</f>
        <v>1.1035815647786524</v>
      </c>
      <c r="P5576" s="77">
        <v>10925.806681763414</v>
      </c>
      <c r="Q5576" s="4">
        <v>4940.9545328398399</v>
      </c>
      <c r="R5576" s="46">
        <v>11989.291352452485</v>
      </c>
      <c r="S5576" s="110">
        <v>12068.207857716379</v>
      </c>
      <c r="T5576" s="46">
        <v>12105.484592598299</v>
      </c>
      <c r="U5576" s="110">
        <f>$L$1*gp_need_index[[#This Row],[Normalised weighted population 2025/26]]</f>
        <v>4870.6064504849528</v>
      </c>
      <c r="V5576" s="4">
        <f>$M$1*gp_need_index[[#This Row],[Normalised travel time adjusted wp 2025/26]]</f>
        <v>7187.6750565997736</v>
      </c>
      <c r="W5576" s="115">
        <v>12058.281507084726</v>
      </c>
      <c r="X5576" s="43">
        <f>gp_need_index[[#This Row],[Combined weighted population 2025/26]]/gp_need_index[[#This Row],[Registered population 2025/26]]</f>
        <v>1.1036513694875785</v>
      </c>
    </row>
    <row r="5577" spans="1:24" ht="13">
      <c r="A5577" s="8" t="s">
        <v>5895</v>
      </c>
      <c r="B5577" s="3" t="s">
        <v>7519</v>
      </c>
      <c r="C5577" s="74" t="s">
        <v>6436</v>
      </c>
      <c r="D5577" s="74" t="s">
        <v>6802</v>
      </c>
      <c r="E5577" s="74" t="s">
        <v>6610</v>
      </c>
      <c r="F5577" s="41">
        <v>1.0065822493543584</v>
      </c>
      <c r="G5577" s="110">
        <v>15390.666666666666</v>
      </c>
      <c r="H5577" s="4">
        <v>7161.4787709468492</v>
      </c>
      <c r="I5577" s="46">
        <v>17553.279661589069</v>
      </c>
      <c r="J5577" s="110">
        <v>17668.819725308436</v>
      </c>
      <c r="K5577" s="46">
        <v>17723.626353036925</v>
      </c>
      <c r="L5577" s="110">
        <f>$L$1*gp_need_index[[#This Row],[Normalised weighted population (base year)]]</f>
        <v>7130.9566707137774</v>
      </c>
      <c r="M5577" s="4">
        <f>$M$1*gp_need_index[[#This Row],[Normalised travel time adjusted wp (base year)]]</f>
        <v>10523.466952170545</v>
      </c>
      <c r="N5577" s="115">
        <v>17654.423622884322</v>
      </c>
      <c r="O5577" s="43">
        <f>gp_need_index[[#This Row],[Combined weighted population (base year)]]/gp_need_index[[#This Row],[Registered population (base year)]]</f>
        <v>1.147086348190526</v>
      </c>
      <c r="P5577" s="77">
        <v>15544.726719554235</v>
      </c>
      <c r="Q5577" s="4">
        <v>7310.8643841181138</v>
      </c>
      <c r="R5577" s="46">
        <v>17739.908869204199</v>
      </c>
      <c r="S5577" s="110">
        <v>17856.677372904895</v>
      </c>
      <c r="T5577" s="46">
        <v>17911.833750401005</v>
      </c>
      <c r="U5577" s="110">
        <f>$L$1*gp_need_index[[#This Row],[Normalised weighted population 2025/26]]</f>
        <v>7206.7741144422771</v>
      </c>
      <c r="V5577" s="4">
        <f>$M$1*gp_need_index[[#This Row],[Normalised travel time adjusted wp 2025/26]]</f>
        <v>10635.215771902098</v>
      </c>
      <c r="W5577" s="115">
        <v>17841.989886344374</v>
      </c>
      <c r="X5577" s="43">
        <f>gp_need_index[[#This Row],[Combined weighted population 2025/26]]/gp_need_index[[#This Row],[Registered population 2025/26]]</f>
        <v>1.1477840819099336</v>
      </c>
    </row>
    <row r="5578" spans="1:24" ht="13">
      <c r="A5578" s="8" t="s">
        <v>5784</v>
      </c>
      <c r="B5578" s="3" t="s">
        <v>7518</v>
      </c>
      <c r="C5578" s="74" t="s">
        <v>6436</v>
      </c>
      <c r="D5578" s="74" t="s">
        <v>6802</v>
      </c>
      <c r="E5578" s="74" t="s">
        <v>6605</v>
      </c>
      <c r="F5578" s="41">
        <v>1.0065822493543584</v>
      </c>
      <c r="G5578" s="110">
        <v>11582.916666666668</v>
      </c>
      <c r="H5578" s="4">
        <v>4912.644571802859</v>
      </c>
      <c r="I5578" s="46">
        <v>12041.231539591905</v>
      </c>
      <c r="J5578" s="110">
        <v>12120.489928119063</v>
      </c>
      <c r="K5578" s="46">
        <v>12158.08628088652</v>
      </c>
      <c r="L5578" s="110">
        <f>$L$1*gp_need_index[[#This Row],[Normalised weighted population (base year)]]</f>
        <v>4891.7069645256688</v>
      </c>
      <c r="M5578" s="4">
        <f>$M$1*gp_need_index[[#This Row],[Normalised travel time adjusted wp (base year)]]</f>
        <v>7218.9074983869823</v>
      </c>
      <c r="N5578" s="115">
        <v>12110.61446291265</v>
      </c>
      <c r="O5578" s="43">
        <f>gp_need_index[[#This Row],[Combined weighted population (base year)]]/gp_need_index[[#This Row],[Registered population (base year)]]</f>
        <v>1.0455582830673893</v>
      </c>
      <c r="P5578" s="77">
        <v>11686.742013515934</v>
      </c>
      <c r="Q5578" s="4">
        <v>5011.4223917402123</v>
      </c>
      <c r="R5578" s="46">
        <v>12160.282541649785</v>
      </c>
      <c r="S5578" s="110">
        <v>12240.324553558376</v>
      </c>
      <c r="T5578" s="46">
        <v>12278.132928971789</v>
      </c>
      <c r="U5578" s="110">
        <f>$L$1*gp_need_index[[#This Row],[Normalised weighted population 2025/26]]</f>
        <v>4940.0710055280751</v>
      </c>
      <c r="V5578" s="4">
        <f>$M$1*gp_need_index[[#This Row],[Normalised travel time adjusted wp 2025/26]]</f>
        <v>7290.1856278555433</v>
      </c>
      <c r="W5578" s="115">
        <v>12230.256633383618</v>
      </c>
      <c r="X5578" s="43">
        <f>gp_need_index[[#This Row],[Combined weighted population 2025/26]]/gp_need_index[[#This Row],[Registered population 2025/26]]</f>
        <v>1.0465069408770298</v>
      </c>
    </row>
    <row r="5579" spans="1:24" ht="13">
      <c r="A5579" s="8" t="s">
        <v>5776</v>
      </c>
      <c r="B5579" s="3" t="s">
        <v>7517</v>
      </c>
      <c r="C5579" s="74" t="s">
        <v>6436</v>
      </c>
      <c r="D5579" s="74" t="s">
        <v>6802</v>
      </c>
      <c r="E5579" s="74" t="s">
        <v>6610</v>
      </c>
      <c r="F5579" s="41">
        <v>1.0065822493543584</v>
      </c>
      <c r="G5579" s="110">
        <v>8171.4166666666661</v>
      </c>
      <c r="H5579" s="4">
        <v>3290.7578515845157</v>
      </c>
      <c r="I5579" s="46">
        <v>8065.875039911045</v>
      </c>
      <c r="J5579" s="110">
        <v>8118.9666406848346</v>
      </c>
      <c r="K5579" s="46">
        <v>8144.1507327257223</v>
      </c>
      <c r="L5579" s="110">
        <f>$L$1*gp_need_index[[#This Row],[Normalised weighted population (base year)]]</f>
        <v>3276.7326978137185</v>
      </c>
      <c r="M5579" s="4">
        <f>$M$1*gp_need_index[[#This Row],[Normalised travel time adjusted wp (base year)]]</f>
        <v>4835.6188164985351</v>
      </c>
      <c r="N5579" s="115">
        <v>8112.3515143122531</v>
      </c>
      <c r="O5579" s="43">
        <f>gp_need_index[[#This Row],[Combined weighted population (base year)]]/gp_need_index[[#This Row],[Registered population (base year)]]</f>
        <v>0.99277173655880813</v>
      </c>
      <c r="P5579" s="77">
        <v>8249.6075038678973</v>
      </c>
      <c r="Q5579" s="4">
        <v>3360.1732207993082</v>
      </c>
      <c r="R5579" s="46">
        <v>8153.5046459366858</v>
      </c>
      <c r="S5579" s="110">
        <v>8207.1730466281606</v>
      </c>
      <c r="T5579" s="46">
        <v>8232.523671791083</v>
      </c>
      <c r="U5579" s="110">
        <f>$L$1*gp_need_index[[#This Row],[Normalised weighted population 2025/26]]</f>
        <v>3312.3319097950534</v>
      </c>
      <c r="V5579" s="4">
        <f>$M$1*gp_need_index[[#This Row],[Normalised travel time adjusted wp 2025/26]]</f>
        <v>4888.0905672111739</v>
      </c>
      <c r="W5579" s="115">
        <v>8200.4224770062283</v>
      </c>
      <c r="X5579" s="43">
        <f>gp_need_index[[#This Row],[Combined weighted population 2025/26]]/gp_need_index[[#This Row],[Registered population 2025/26]]</f>
        <v>0.99403789491335093</v>
      </c>
    </row>
    <row r="5580" spans="1:24" ht="13">
      <c r="A5580" s="8" t="s">
        <v>5366</v>
      </c>
      <c r="B5580" s="3" t="s">
        <v>7516</v>
      </c>
      <c r="C5580" s="74" t="s">
        <v>6436</v>
      </c>
      <c r="D5580" s="74" t="s">
        <v>6802</v>
      </c>
      <c r="E5580" s="74" t="s">
        <v>6609</v>
      </c>
      <c r="F5580" s="41">
        <v>1.0065822493543584</v>
      </c>
      <c r="G5580" s="110">
        <v>16911.5</v>
      </c>
      <c r="H5580" s="4">
        <v>7105.9608562023323</v>
      </c>
      <c r="I5580" s="46">
        <v>17417.201413659008</v>
      </c>
      <c r="J5580" s="110">
        <v>17531.845776418795</v>
      </c>
      <c r="K5580" s="46">
        <v>17586.227526858253</v>
      </c>
      <c r="L5580" s="110">
        <f>$L$1*gp_need_index[[#This Row],[Normalised weighted population (base year)]]</f>
        <v>7075.675372373883</v>
      </c>
      <c r="M5580" s="4">
        <f>$M$1*gp_need_index[[#This Row],[Normalised travel time adjusted wp (base year)]]</f>
        <v>10441.885904491184</v>
      </c>
      <c r="N5580" s="115">
        <v>17517.561276865068</v>
      </c>
      <c r="O5580" s="43">
        <f>gp_need_index[[#This Row],[Combined weighted population (base year)]]/gp_need_index[[#This Row],[Registered population (base year)]]</f>
        <v>1.0358372277364556</v>
      </c>
      <c r="P5580" s="77">
        <v>17074.815006054196</v>
      </c>
      <c r="Q5580" s="4">
        <v>7241.0767470707624</v>
      </c>
      <c r="R5580" s="46">
        <v>17570.56824730639</v>
      </c>
      <c r="S5580" s="110">
        <v>17686.222108807931</v>
      </c>
      <c r="T5580" s="46">
        <v>17740.85197766549</v>
      </c>
      <c r="U5580" s="110">
        <f>$L$1*gp_need_index[[#This Row],[Normalised weighted population 2025/26]]</f>
        <v>7137.9800964225306</v>
      </c>
      <c r="V5580" s="4">
        <f>$M$1*gp_need_index[[#This Row],[Normalised travel time adjusted wp 2025/26]]</f>
        <v>10533.694728806004</v>
      </c>
      <c r="W5580" s="115">
        <v>17671.674825228532</v>
      </c>
      <c r="X5580" s="43">
        <f>gp_need_index[[#This Row],[Combined weighted population 2025/26]]/gp_need_index[[#This Row],[Registered population 2025/26]]</f>
        <v>1.0349555657828626</v>
      </c>
    </row>
    <row r="5581" spans="1:24" ht="13">
      <c r="A5581" s="8" t="s">
        <v>5642</v>
      </c>
      <c r="B5581" s="3" t="s">
        <v>7515</v>
      </c>
      <c r="C5581" s="74" t="s">
        <v>6436</v>
      </c>
      <c r="D5581" s="74" t="s">
        <v>6802</v>
      </c>
      <c r="E5581" s="74" t="s">
        <v>6611</v>
      </c>
      <c r="F5581" s="41">
        <v>1.0065822493543584</v>
      </c>
      <c r="G5581" s="110">
        <v>6991.5000000000009</v>
      </c>
      <c r="H5581" s="4">
        <v>3523.1858308685696</v>
      </c>
      <c r="I5581" s="46">
        <v>8635.5720888086162</v>
      </c>
      <c r="J5581" s="110">
        <v>8692.4135776146923</v>
      </c>
      <c r="K5581" s="46">
        <v>8719.3764354861778</v>
      </c>
      <c r="L5581" s="110">
        <f>$L$1*gp_need_index[[#This Row],[Normalised weighted population (base year)]]</f>
        <v>3508.1700730189805</v>
      </c>
      <c r="M5581" s="4">
        <f>$M$1*gp_need_index[[#This Row],[Normalised travel time adjusted wp (base year)]]</f>
        <v>5177.1611483250854</v>
      </c>
      <c r="N5581" s="115">
        <v>8685.3312213440659</v>
      </c>
      <c r="O5581" s="43">
        <f>gp_need_index[[#This Row],[Combined weighted population (base year)]]/gp_need_index[[#This Row],[Registered population (base year)]]</f>
        <v>1.2422700738531165</v>
      </c>
      <c r="P5581" s="77">
        <v>7060.7073313503315</v>
      </c>
      <c r="Q5581" s="4">
        <v>3593.4372858905845</v>
      </c>
      <c r="R5581" s="46">
        <v>8719.5229769795642</v>
      </c>
      <c r="S5581" s="110">
        <v>8776.9170514651014</v>
      </c>
      <c r="T5581" s="46">
        <v>8804.0275233649427</v>
      </c>
      <c r="U5581" s="110">
        <f>$L$1*gp_need_index[[#This Row],[Normalised weighted population 2025/26]]</f>
        <v>3542.2748191152309</v>
      </c>
      <c r="V5581" s="4">
        <f>$M$1*gp_need_index[[#This Row],[Normalised travel time adjusted wp 2025/26]]</f>
        <v>5227.423036497019</v>
      </c>
      <c r="W5581" s="115">
        <v>8769.6978556122504</v>
      </c>
      <c r="X5581" s="43">
        <f>gp_need_index[[#This Row],[Combined weighted population 2025/26]]/gp_need_index[[#This Row],[Registered population 2025/26]]</f>
        <v>1.2420423966128449</v>
      </c>
    </row>
    <row r="5582" spans="1:24" ht="13">
      <c r="A5582" s="8" t="s">
        <v>6034</v>
      </c>
      <c r="B5582" s="3" t="s">
        <v>7514</v>
      </c>
      <c r="C5582" s="74" t="s">
        <v>6436</v>
      </c>
      <c r="D5582" s="74" t="s">
        <v>6802</v>
      </c>
      <c r="E5582" s="74" t="s">
        <v>6472</v>
      </c>
      <c r="F5582" s="41">
        <v>1.0065822493543584</v>
      </c>
      <c r="G5582" s="110">
        <v>16503.75</v>
      </c>
      <c r="H5582" s="4">
        <v>7209.3824843956136</v>
      </c>
      <c r="I5582" s="46">
        <v>17670.694975644885</v>
      </c>
      <c r="J5582" s="110">
        <v>17787.007896239385</v>
      </c>
      <c r="K5582" s="46">
        <v>17842.181129954399</v>
      </c>
      <c r="L5582" s="110">
        <f>$L$1*gp_need_index[[#This Row],[Normalised weighted population (base year)]]</f>
        <v>7178.6562193538221</v>
      </c>
      <c r="M5582" s="4">
        <f>$M$1*gp_need_index[[#This Row],[Normalised travel time adjusted wp (base year)]]</f>
        <v>10593.859277762493</v>
      </c>
      <c r="N5582" s="115">
        <v>17772.515497116314</v>
      </c>
      <c r="O5582" s="43">
        <f>gp_need_index[[#This Row],[Combined weighted population (base year)]]/gp_need_index[[#This Row],[Registered population (base year)]]</f>
        <v>1.0768774064752746</v>
      </c>
      <c r="P5582" s="77">
        <v>16644.576412898274</v>
      </c>
      <c r="Q5582" s="4">
        <v>7335.9181070730428</v>
      </c>
      <c r="R5582" s="46">
        <v>17800.70205845009</v>
      </c>
      <c r="S5582" s="110">
        <v>17917.870718081449</v>
      </c>
      <c r="T5582" s="46">
        <v>17973.216111886493</v>
      </c>
      <c r="U5582" s="110">
        <f>$L$1*gp_need_index[[#This Row],[Normalised weighted population 2025/26]]</f>
        <v>7231.4711287179389</v>
      </c>
      <c r="V5582" s="4">
        <f>$M$1*gp_need_index[[#This Row],[Normalised travel time adjusted wp 2025/26]]</f>
        <v>10671.661770010609</v>
      </c>
      <c r="W5582" s="115">
        <v>17903.132898728549</v>
      </c>
      <c r="X5582" s="43">
        <f>gp_need_index[[#This Row],[Combined weighted population 2025/26]]/gp_need_index[[#This Row],[Registered population 2025/26]]</f>
        <v>1.0756136085779264</v>
      </c>
    </row>
    <row r="5583" spans="1:24" ht="13">
      <c r="A5583" s="8" t="s">
        <v>5942</v>
      </c>
      <c r="B5583" s="3" t="s">
        <v>7513</v>
      </c>
      <c r="C5583" s="74" t="s">
        <v>6436</v>
      </c>
      <c r="D5583" s="74" t="s">
        <v>6802</v>
      </c>
      <c r="E5583" s="74" t="s">
        <v>6504</v>
      </c>
      <c r="F5583" s="41">
        <v>1.0065822493543584</v>
      </c>
      <c r="G5583" s="110">
        <v>5136.833333333333</v>
      </c>
      <c r="H5583" s="4">
        <v>2002.721850601517</v>
      </c>
      <c r="I5583" s="46">
        <v>4908.8097378156062</v>
      </c>
      <c r="J5583" s="110">
        <v>4941.120747543011</v>
      </c>
      <c r="K5583" s="46">
        <v>4956.4475305190235</v>
      </c>
      <c r="L5583" s="110">
        <f>$L$1*gp_need_index[[#This Row],[Normalised weighted population (base year)]]</f>
        <v>1994.1862842725338</v>
      </c>
      <c r="M5583" s="4">
        <f>$M$1*gp_need_index[[#This Row],[Normalised travel time adjusted wp (base year)]]</f>
        <v>2942.9085644567799</v>
      </c>
      <c r="N5583" s="115">
        <v>4937.0948487293135</v>
      </c>
      <c r="O5583" s="43">
        <f>gp_need_index[[#This Row],[Combined weighted population (base year)]]/gp_need_index[[#This Row],[Registered population (base year)]]</f>
        <v>0.96111641713039431</v>
      </c>
      <c r="P5583" s="77">
        <v>5180.992691546905</v>
      </c>
      <c r="Q5583" s="4">
        <v>2040.6499032353258</v>
      </c>
      <c r="R5583" s="46">
        <v>4951.6639093985668</v>
      </c>
      <c r="S5583" s="110">
        <v>4984.2569959692055</v>
      </c>
      <c r="T5583" s="46">
        <v>4999.652556669902</v>
      </c>
      <c r="U5583" s="110">
        <f>$L$1*gp_need_index[[#This Row],[Normalised weighted population 2025/26]]</f>
        <v>2011.5956372030939</v>
      </c>
      <c r="V5583" s="4">
        <f>$M$1*gp_need_index[[#This Row],[Normalised travel time adjusted wp 2025/26]]</f>
        <v>2968.5617042719582</v>
      </c>
      <c r="W5583" s="115">
        <v>4980.1573414750519</v>
      </c>
      <c r="X5583" s="43">
        <f>gp_need_index[[#This Row],[Combined weighted population 2025/26]]/gp_need_index[[#This Row],[Registered population 2025/26]]</f>
        <v>0.96123612557888227</v>
      </c>
    </row>
    <row r="5584" spans="1:24" ht="13">
      <c r="A5584" s="8" t="s">
        <v>5884</v>
      </c>
      <c r="B5584" s="3" t="s">
        <v>7512</v>
      </c>
      <c r="C5584" s="74" t="s">
        <v>6436</v>
      </c>
      <c r="D5584" s="74" t="s">
        <v>6802</v>
      </c>
      <c r="E5584" s="74" t="s">
        <v>6551</v>
      </c>
      <c r="F5584" s="41">
        <v>1.0065822493543584</v>
      </c>
      <c r="G5584" s="110">
        <v>9591</v>
      </c>
      <c r="H5584" s="4">
        <v>3184.6516496742397</v>
      </c>
      <c r="I5584" s="46">
        <v>7805.8014021148865</v>
      </c>
      <c r="J5584" s="110">
        <v>7857.1811333542064</v>
      </c>
      <c r="K5584" s="46">
        <v>7881.553197140347</v>
      </c>
      <c r="L5584" s="110">
        <f>$L$1*gp_need_index[[#This Row],[Normalised weighted population (base year)]]</f>
        <v>3171.0787187241249</v>
      </c>
      <c r="M5584" s="4">
        <f>$M$1*gp_need_index[[#This Row],[Normalised travel time adjusted wp (base year)]]</f>
        <v>4679.7005843935904</v>
      </c>
      <c r="N5584" s="115">
        <v>7850.7793031177152</v>
      </c>
      <c r="O5584" s="43">
        <f>gp_need_index[[#This Row],[Combined weighted population (base year)]]/gp_need_index[[#This Row],[Registered population (base year)]]</f>
        <v>0.81855690784253099</v>
      </c>
      <c r="P5584" s="77">
        <v>9666.868944658383</v>
      </c>
      <c r="Q5584" s="4">
        <v>3240.6574811682913</v>
      </c>
      <c r="R5584" s="46">
        <v>7863.4981271322022</v>
      </c>
      <c r="S5584" s="110">
        <v>7915.2576326025164</v>
      </c>
      <c r="T5584" s="46">
        <v>7939.7065784419738</v>
      </c>
      <c r="U5584" s="110">
        <f>$L$1*gp_need_index[[#This Row],[Normalised weighted population 2025/26]]</f>
        <v>3194.5178055541996</v>
      </c>
      <c r="V5584" s="4">
        <f>$M$1*gp_need_index[[#This Row],[Normalised travel time adjusted wp 2025/26]]</f>
        <v>4714.2293638936044</v>
      </c>
      <c r="W5584" s="115">
        <v>7908.7471694478045</v>
      </c>
      <c r="X5584" s="43">
        <f>gp_need_index[[#This Row],[Combined weighted population 2025/26]]/gp_need_index[[#This Row],[Registered population 2025/26]]</f>
        <v>0.81812913930295261</v>
      </c>
    </row>
    <row r="5585" spans="1:24" ht="13">
      <c r="A5585" s="8" t="s">
        <v>5778</v>
      </c>
      <c r="B5585" s="3" t="s">
        <v>7511</v>
      </c>
      <c r="C5585" s="74" t="s">
        <v>6436</v>
      </c>
      <c r="D5585" s="74" t="s">
        <v>6802</v>
      </c>
      <c r="E5585" s="74" t="s">
        <v>6605</v>
      </c>
      <c r="F5585" s="41">
        <v>1.0065822493543584</v>
      </c>
      <c r="G5585" s="110">
        <v>9924.9166666666642</v>
      </c>
      <c r="H5585" s="4">
        <v>3584.3578469677159</v>
      </c>
      <c r="I5585" s="46">
        <v>8785.5089301224089</v>
      </c>
      <c r="J5585" s="110">
        <v>8843.3373406054161</v>
      </c>
      <c r="K5585" s="46">
        <v>8870.7683464699312</v>
      </c>
      <c r="L5585" s="110">
        <f>$L$1*gp_need_index[[#This Row],[Normalised weighted population (base year)]]</f>
        <v>3569.0813750300804</v>
      </c>
      <c r="M5585" s="4">
        <f>$M$1*gp_need_index[[#This Row],[Normalised travel time adjusted wp (base year)]]</f>
        <v>5267.0506404825692</v>
      </c>
      <c r="N5585" s="115">
        <v>8836.1320155126486</v>
      </c>
      <c r="O5585" s="43">
        <f>gp_need_index[[#This Row],[Combined weighted population (base year)]]/gp_need_index[[#This Row],[Registered population (base year)]]</f>
        <v>0.89029785460962574</v>
      </c>
      <c r="P5585" s="77">
        <v>10008.924142937782</v>
      </c>
      <c r="Q5585" s="4">
        <v>3649.4340283240822</v>
      </c>
      <c r="R5585" s="46">
        <v>8855.3998111745095</v>
      </c>
      <c r="S5585" s="110">
        <v>8913.6882608641972</v>
      </c>
      <c r="T5585" s="46">
        <v>8941.2211968260071</v>
      </c>
      <c r="U5585" s="110">
        <f>$L$1*gp_need_index[[#This Row],[Normalised weighted population 2025/26]]</f>
        <v>3597.4742938503246</v>
      </c>
      <c r="V5585" s="4">
        <f>$M$1*gp_need_index[[#This Row],[Normalised travel time adjusted wp 2025/26]]</f>
        <v>5308.8822740117503</v>
      </c>
      <c r="W5585" s="115">
        <v>8906.3565678620744</v>
      </c>
      <c r="X5585" s="43">
        <f>gp_need_index[[#This Row],[Combined weighted population 2025/26]]/gp_need_index[[#This Row],[Registered population 2025/26]]</f>
        <v>0.88984154946826421</v>
      </c>
    </row>
    <row r="5586" spans="1:24" ht="13">
      <c r="A5586" s="8" t="s">
        <v>5871</v>
      </c>
      <c r="B5586" s="3" t="s">
        <v>7510</v>
      </c>
      <c r="C5586" s="74" t="s">
        <v>6436</v>
      </c>
      <c r="D5586" s="74" t="s">
        <v>6802</v>
      </c>
      <c r="E5586" s="74" t="s">
        <v>6606</v>
      </c>
      <c r="F5586" s="41">
        <v>1.0065822493543584</v>
      </c>
      <c r="G5586" s="110">
        <v>13225</v>
      </c>
      <c r="H5586" s="4">
        <v>5065.9759814302261</v>
      </c>
      <c r="I5586" s="46">
        <v>12417.057426978985</v>
      </c>
      <c r="J5586" s="110">
        <v>12498.789595210748</v>
      </c>
      <c r="K5586" s="46">
        <v>12537.559389631153</v>
      </c>
      <c r="L5586" s="110">
        <f>$L$1*gp_need_index[[#This Row],[Normalised weighted population (base year)]]</f>
        <v>5044.3848783034755</v>
      </c>
      <c r="M5586" s="4">
        <f>$M$1*gp_need_index[[#This Row],[Normalised travel time adjusted wp (base year)]]</f>
        <v>7444.2210228073</v>
      </c>
      <c r="N5586" s="115">
        <v>12488.605901110775</v>
      </c>
      <c r="O5586" s="43">
        <f>gp_need_index[[#This Row],[Combined weighted population (base year)]]/gp_need_index[[#This Row],[Registered population (base year)]]</f>
        <v>0.94431802654901897</v>
      </c>
      <c r="P5586" s="77">
        <v>13339.808676198869</v>
      </c>
      <c r="Q5586" s="4">
        <v>5158.1137619535948</v>
      </c>
      <c r="R5586" s="46">
        <v>12516.231086549242</v>
      </c>
      <c r="S5586" s="110">
        <v>12598.616040537681</v>
      </c>
      <c r="T5586" s="46">
        <v>12637.531120188214</v>
      </c>
      <c r="U5586" s="110">
        <f>$L$1*gp_need_index[[#This Row],[Normalised weighted population 2025/26]]</f>
        <v>5084.673820478718</v>
      </c>
      <c r="V5586" s="4">
        <f>$M$1*gp_need_index[[#This Row],[Normalised travel time adjusted wp 2025/26]]</f>
        <v>7503.5795977237849</v>
      </c>
      <c r="W5586" s="115">
        <v>12588.253418202503</v>
      </c>
      <c r="X5586" s="43">
        <f>gp_need_index[[#This Row],[Combined weighted population 2025/26]]/gp_need_index[[#This Row],[Registered population 2025/26]]</f>
        <v>0.94366071686340569</v>
      </c>
    </row>
    <row r="5587" spans="1:24" ht="13">
      <c r="A5587" s="8" t="s">
        <v>6053</v>
      </c>
      <c r="B5587" s="3" t="s">
        <v>7509</v>
      </c>
      <c r="C5587" s="74" t="s">
        <v>6436</v>
      </c>
      <c r="D5587" s="74" t="s">
        <v>6802</v>
      </c>
      <c r="E5587" s="74" t="s">
        <v>6543</v>
      </c>
      <c r="F5587" s="41">
        <v>1.0065822493543584</v>
      </c>
      <c r="G5587" s="110">
        <v>10078.416666666668</v>
      </c>
      <c r="H5587" s="4">
        <v>4655.6832246166068</v>
      </c>
      <c r="I5587" s="46">
        <v>11411.401509559906</v>
      </c>
      <c r="J5587" s="110">
        <v>11486.51419977853</v>
      </c>
      <c r="K5587" s="46">
        <v>11522.144033430832</v>
      </c>
      <c r="L5587" s="110">
        <f>$L$1*gp_need_index[[#This Row],[Normalised weighted population (base year)]]</f>
        <v>4635.8407822132776</v>
      </c>
      <c r="M5587" s="4">
        <f>$M$1*gp_need_index[[#This Row],[Normalised travel time adjusted wp (base year)]]</f>
        <v>6841.3144995680768</v>
      </c>
      <c r="N5587" s="115">
        <v>11477.155281781354</v>
      </c>
      <c r="O5587" s="43">
        <f>gp_need_index[[#This Row],[Combined weighted population (base year)]]/gp_need_index[[#This Row],[Registered population (base year)]]</f>
        <v>1.1387855514786236</v>
      </c>
      <c r="P5587" s="77">
        <v>10171.535156223003</v>
      </c>
      <c r="Q5587" s="4">
        <v>4743.4459818359055</v>
      </c>
      <c r="R5587" s="46">
        <v>11510.03424801079</v>
      </c>
      <c r="S5587" s="110">
        <v>11585.796163508401</v>
      </c>
      <c r="T5587" s="46">
        <v>11621.582806983135</v>
      </c>
      <c r="U5587" s="110">
        <f>$L$1*gp_need_index[[#This Row],[Normalised weighted population 2025/26]]</f>
        <v>4675.9099771310912</v>
      </c>
      <c r="V5587" s="4">
        <f>$M$1*gp_need_index[[#This Row],[Normalised travel time adjusted wp 2025/26]]</f>
        <v>6900.3566293443419</v>
      </c>
      <c r="W5587" s="115">
        <v>11576.266606475434</v>
      </c>
      <c r="X5587" s="43">
        <f>gp_need_index[[#This Row],[Combined weighted population 2025/26]]/gp_need_index[[#This Row],[Registered population 2025/26]]</f>
        <v>1.138104172937259</v>
      </c>
    </row>
    <row r="5588" spans="1:24" ht="13">
      <c r="A5588" s="8" t="s">
        <v>5935</v>
      </c>
      <c r="B5588" s="3" t="s">
        <v>12869</v>
      </c>
      <c r="C5588" s="74" t="s">
        <v>6436</v>
      </c>
      <c r="D5588" s="74" t="s">
        <v>6802</v>
      </c>
      <c r="E5588" s="74" t="s">
        <v>6563</v>
      </c>
      <c r="F5588" s="41">
        <v>1.0065822493543584</v>
      </c>
      <c r="G5588" s="110">
        <v>9936.9166666666679</v>
      </c>
      <c r="H5588" s="4">
        <v>3444.8638361519097</v>
      </c>
      <c r="I5588" s="46">
        <v>8443.5994640355821</v>
      </c>
      <c r="J5588" s="110">
        <v>8499.1773411561917</v>
      </c>
      <c r="K5588" s="46">
        <v>8525.5408026537316</v>
      </c>
      <c r="L5588" s="110">
        <f>$L$1*gp_need_index[[#This Row],[Normalised weighted population (base year)]]</f>
        <v>3430.1818853063846</v>
      </c>
      <c r="M5588" s="4">
        <f>$M$1*gp_need_index[[#This Row],[Normalised travel time adjusted wp (base year)]]</f>
        <v>5062.0705435225427</v>
      </c>
      <c r="N5588" s="115">
        <v>8492.2524288289278</v>
      </c>
      <c r="O5588" s="43">
        <f>gp_need_index[[#This Row],[Combined weighted population (base year)]]/gp_need_index[[#This Row],[Registered population (base year)]]</f>
        <v>0.85461644831098782</v>
      </c>
      <c r="P5588" s="77">
        <v>10022.978823906629</v>
      </c>
      <c r="Q5588" s="4">
        <v>3508.3881571783941</v>
      </c>
      <c r="R5588" s="46">
        <v>8513.1501442353183</v>
      </c>
      <c r="S5588" s="110">
        <v>8569.185821275767</v>
      </c>
      <c r="T5588" s="46">
        <v>8595.6546451292907</v>
      </c>
      <c r="U5588" s="110">
        <f>$L$1*gp_need_index[[#This Row],[Normalised weighted population 2025/26]]</f>
        <v>3458.4365987550786</v>
      </c>
      <c r="V5588" s="4">
        <f>$M$1*gp_need_index[[#This Row],[Normalised travel time adjusted wp 2025/26]]</f>
        <v>5103.7008899022385</v>
      </c>
      <c r="W5588" s="115">
        <v>8562.1374886573176</v>
      </c>
      <c r="X5588" s="43">
        <f>gp_need_index[[#This Row],[Combined weighted population 2025/26]]/gp_need_index[[#This Row],[Registered population 2025/26]]</f>
        <v>0.85425078103877272</v>
      </c>
    </row>
    <row r="5589" spans="1:24" ht="13">
      <c r="A5589" s="8" t="s">
        <v>5301</v>
      </c>
      <c r="B5589" s="3" t="s">
        <v>7508</v>
      </c>
      <c r="C5589" s="74" t="s">
        <v>6436</v>
      </c>
      <c r="D5589" s="74" t="s">
        <v>6802</v>
      </c>
      <c r="E5589" s="74" t="s">
        <v>6608</v>
      </c>
      <c r="F5589" s="41">
        <v>1.0065822493543584</v>
      </c>
      <c r="G5589" s="110">
        <v>9762.0833333333339</v>
      </c>
      <c r="H5589" s="4">
        <v>4133.4399474467109</v>
      </c>
      <c r="I5589" s="46">
        <v>10131.347125717066</v>
      </c>
      <c r="J5589" s="110">
        <v>10198.034178794098</v>
      </c>
      <c r="K5589" s="46">
        <v>10229.667296992649</v>
      </c>
      <c r="L5589" s="110">
        <f>$L$1*gp_need_index[[#This Row],[Normalised weighted population (base year)]]</f>
        <v>4115.8232969729052</v>
      </c>
      <c r="M5589" s="4">
        <f>$M$1*gp_need_index[[#This Row],[Normalised travel time adjusted wp (base year)]]</f>
        <v>6073.9017843916545</v>
      </c>
      <c r="N5589" s="115">
        <v>10189.725081364559</v>
      </c>
      <c r="O5589" s="43">
        <f>gp_need_index[[#This Row],[Combined weighted population (base year)]]/gp_need_index[[#This Row],[Registered population (base year)]]</f>
        <v>1.0438064021202331</v>
      </c>
      <c r="P5589" s="77">
        <v>9856.486064790035</v>
      </c>
      <c r="Q5589" s="4">
        <v>4219.8534771293307</v>
      </c>
      <c r="R5589" s="46">
        <v>10239.530128378779</v>
      </c>
      <c r="S5589" s="110">
        <v>10306.929268955233</v>
      </c>
      <c r="T5589" s="46">
        <v>10338.765700207938</v>
      </c>
      <c r="U5589" s="110">
        <f>$L$1*gp_need_index[[#This Row],[Normalised weighted population 2025/26]]</f>
        <v>4159.7722523454167</v>
      </c>
      <c r="V5589" s="4">
        <f>$M$1*gp_need_index[[#This Row],[Normalised travel time adjusted wp 2025/26]]</f>
        <v>6138.6793540549834</v>
      </c>
      <c r="W5589" s="115">
        <v>10298.4516064004</v>
      </c>
      <c r="X5589" s="43">
        <f>gp_need_index[[#This Row],[Combined weighted population 2025/26]]/gp_need_index[[#This Row],[Registered population 2025/26]]</f>
        <v>1.0448400716751565</v>
      </c>
    </row>
    <row r="5590" spans="1:24" ht="13">
      <c r="A5590" s="8" t="s">
        <v>5296</v>
      </c>
      <c r="B5590" s="3" t="s">
        <v>7507</v>
      </c>
      <c r="C5590" s="74" t="s">
        <v>6436</v>
      </c>
      <c r="D5590" s="74" t="s">
        <v>6802</v>
      </c>
      <c r="E5590" s="74" t="s">
        <v>6608</v>
      </c>
      <c r="F5590" s="41">
        <v>1.0065822493543584</v>
      </c>
      <c r="G5590" s="110">
        <v>11677.166666666666</v>
      </c>
      <c r="H5590" s="4">
        <v>4749.3576080125113</v>
      </c>
      <c r="I5590" s="46">
        <v>11641.00390055573</v>
      </c>
      <c r="J5590" s="110">
        <v>11717.627890964246</v>
      </c>
      <c r="K5590" s="46">
        <v>11753.974612458107</v>
      </c>
      <c r="L5590" s="110">
        <f>$L$1*gp_need_index[[#This Row],[Normalised weighted population (base year)]]</f>
        <v>4729.115926986723</v>
      </c>
      <c r="M5590" s="4">
        <f>$M$1*gp_need_index[[#This Row],[Normalised travel time adjusted wp (base year)]]</f>
        <v>6978.9647404556054</v>
      </c>
      <c r="N5590" s="115">
        <v>11708.080667442329</v>
      </c>
      <c r="O5590" s="43">
        <f>gp_need_index[[#This Row],[Combined weighted population (base year)]]/gp_need_index[[#This Row],[Registered population (base year)]]</f>
        <v>1.0026473888450962</v>
      </c>
      <c r="P5590" s="77">
        <v>11788.872230084497</v>
      </c>
      <c r="Q5590" s="4">
        <v>4847.208615161926</v>
      </c>
      <c r="R5590" s="46">
        <v>11761.815646559369</v>
      </c>
      <c r="S5590" s="110">
        <v>11839.234850005018</v>
      </c>
      <c r="T5590" s="46">
        <v>11875.80432443831</v>
      </c>
      <c r="U5590" s="110">
        <f>$L$1*gp_need_index[[#This Row],[Normalised weighted population 2025/26]]</f>
        <v>4778.195263878416</v>
      </c>
      <c r="V5590" s="4">
        <f>$M$1*gp_need_index[[#This Row],[Normalised travel time adjusted wp 2025/26]]</f>
        <v>7051.3015705308144</v>
      </c>
      <c r="W5590" s="115">
        <v>11829.49683440923</v>
      </c>
      <c r="X5590" s="43">
        <f>gp_need_index[[#This Row],[Combined weighted population 2025/26]]/gp_need_index[[#This Row],[Registered population 2025/26]]</f>
        <v>1.0034460127764437</v>
      </c>
    </row>
    <row r="5591" spans="1:24" ht="13">
      <c r="A5591" s="8" t="s">
        <v>5894</v>
      </c>
      <c r="B5591" s="3" t="s">
        <v>7506</v>
      </c>
      <c r="C5591" s="74" t="s">
        <v>6436</v>
      </c>
      <c r="D5591" s="74" t="s">
        <v>6802</v>
      </c>
      <c r="E5591" s="74" t="s">
        <v>6604</v>
      </c>
      <c r="F5591" s="41">
        <v>1.0065822493543584</v>
      </c>
      <c r="G5591" s="110">
        <v>13820.833333333334</v>
      </c>
      <c r="H5591" s="4">
        <v>7669.8307076783394</v>
      </c>
      <c r="I5591" s="46">
        <v>18799.285409474363</v>
      </c>
      <c r="J5591" s="110">
        <v>18923.026993723273</v>
      </c>
      <c r="K5591" s="46">
        <v>18981.724026805547</v>
      </c>
      <c r="L5591" s="110">
        <f>$L$1*gp_need_index[[#This Row],[Normalised weighted population (base year)]]</f>
        <v>7637.1420201714864</v>
      </c>
      <c r="M5591" s="4">
        <f>$M$1*gp_need_index[[#This Row],[Normalised travel time adjusted wp (base year)]]</f>
        <v>11270.46697512229</v>
      </c>
      <c r="N5591" s="115">
        <v>18907.608995293776</v>
      </c>
      <c r="O5591" s="43">
        <f>gp_need_index[[#This Row],[Combined weighted population (base year)]]/gp_need_index[[#This Row],[Registered population (base year)]]</f>
        <v>1.3680512990263811</v>
      </c>
      <c r="P5591" s="77">
        <v>13947.714125069153</v>
      </c>
      <c r="Q5591" s="4">
        <v>7815.7389429235009</v>
      </c>
      <c r="R5591" s="46">
        <v>18964.993646189516</v>
      </c>
      <c r="S5591" s="110">
        <v>19089.825963372557</v>
      </c>
      <c r="T5591" s="46">
        <v>19148.791336671427</v>
      </c>
      <c r="U5591" s="110">
        <f>$L$1*gp_need_index[[#This Row],[Normalised weighted population 2025/26]]</f>
        <v>7704.4603947873647</v>
      </c>
      <c r="V5591" s="4">
        <f>$M$1*gp_need_index[[#This Row],[Normalised travel time adjusted wp 2025/26]]</f>
        <v>11369.663791797471</v>
      </c>
      <c r="W5591" s="115">
        <v>19074.124186584835</v>
      </c>
      <c r="X5591" s="43">
        <f>gp_need_index[[#This Row],[Combined weighted population 2025/26]]/gp_need_index[[#This Row],[Registered population 2025/26]]</f>
        <v>1.367544818853266</v>
      </c>
    </row>
    <row r="5592" spans="1:24" ht="13">
      <c r="A5592" s="8" t="s">
        <v>5892</v>
      </c>
      <c r="B5592" s="3" t="s">
        <v>7505</v>
      </c>
      <c r="C5592" s="74" t="s">
        <v>6436</v>
      </c>
      <c r="D5592" s="74" t="s">
        <v>6802</v>
      </c>
      <c r="E5592" s="74" t="s">
        <v>6551</v>
      </c>
      <c r="F5592" s="41">
        <v>1.0065822493543584</v>
      </c>
      <c r="G5592" s="110">
        <v>9304.4166666666661</v>
      </c>
      <c r="H5592" s="4">
        <v>4223.4569846025406</v>
      </c>
      <c r="I5592" s="46">
        <v>10351.985108184341</v>
      </c>
      <c r="J5592" s="110">
        <v>10420.124455479014</v>
      </c>
      <c r="K5592" s="46">
        <v>10452.446471934811</v>
      </c>
      <c r="L5592" s="110">
        <f>$L$1*gp_need_index[[#This Row],[Normalised weighted population (base year)]]</f>
        <v>4205.4566830534986</v>
      </c>
      <c r="M5592" s="4">
        <f>$M$1*gp_need_index[[#This Row],[Normalised travel time adjusted wp (base year)]]</f>
        <v>6206.177721518593</v>
      </c>
      <c r="N5592" s="115">
        <v>10411.634404572091</v>
      </c>
      <c r="O5592" s="43">
        <f>gp_need_index[[#This Row],[Combined weighted population (base year)]]/gp_need_index[[#This Row],[Registered population (base year)]]</f>
        <v>1.1189991568060429</v>
      </c>
      <c r="P5592" s="77">
        <v>9381.3934786431182</v>
      </c>
      <c r="Q5592" s="4">
        <v>4298.2528547243837</v>
      </c>
      <c r="R5592" s="46">
        <v>10429.767252317215</v>
      </c>
      <c r="S5592" s="110">
        <v>10498.418581079888</v>
      </c>
      <c r="T5592" s="46">
        <v>10530.846491730774</v>
      </c>
      <c r="U5592" s="110">
        <f>$L$1*gp_need_index[[#This Row],[Normalised weighted population 2025/26]]</f>
        <v>4237.0553990917606</v>
      </c>
      <c r="V5592" s="4">
        <f>$M$1*gp_need_index[[#This Row],[Normalised travel time adjusted wp 2025/26]]</f>
        <v>6252.7280155125172</v>
      </c>
      <c r="W5592" s="115">
        <v>10489.783414604277</v>
      </c>
      <c r="X5592" s="43">
        <f>gp_need_index[[#This Row],[Combined weighted population 2025/26]]/gp_need_index[[#This Row],[Registered population 2025/26]]</f>
        <v>1.1181476865333946</v>
      </c>
    </row>
    <row r="5593" spans="1:24" ht="13">
      <c r="A5593" s="8" t="s">
        <v>5302</v>
      </c>
      <c r="B5593" s="3" t="s">
        <v>7504</v>
      </c>
      <c r="C5593" s="74" t="s">
        <v>6436</v>
      </c>
      <c r="D5593" s="74" t="s">
        <v>6802</v>
      </c>
      <c r="E5593" s="74" t="s">
        <v>6607</v>
      </c>
      <c r="F5593" s="41">
        <v>1.0065822493543584</v>
      </c>
      <c r="G5593" s="110">
        <v>8820.9166666666661</v>
      </c>
      <c r="H5593" s="4">
        <v>4950.99069445037</v>
      </c>
      <c r="I5593" s="46">
        <v>12135.220537716152</v>
      </c>
      <c r="J5593" s="110">
        <v>12215.09758526553</v>
      </c>
      <c r="K5593" s="46">
        <v>12252.987400003061</v>
      </c>
      <c r="L5593" s="110">
        <f>$L$1*gp_need_index[[#This Row],[Normalised weighted population (base year)]]</f>
        <v>4929.8896566532512</v>
      </c>
      <c r="M5593" s="4">
        <f>$M$1*gp_need_index[[#This Row],[Normalised travel time adjusted wp (base year)]]</f>
        <v>7275.2553795064578</v>
      </c>
      <c r="N5593" s="115">
        <v>12205.145036159709</v>
      </c>
      <c r="O5593" s="43">
        <f>gp_need_index[[#This Row],[Combined weighted population (base year)]]/gp_need_index[[#This Row],[Registered population (base year)]]</f>
        <v>1.3836594877130732</v>
      </c>
      <c r="P5593" s="77">
        <v>8907.5100672818498</v>
      </c>
      <c r="Q5593" s="4">
        <v>5051.522806598291</v>
      </c>
      <c r="R5593" s="46">
        <v>12257.586727286845</v>
      </c>
      <c r="S5593" s="110">
        <v>12338.269219608521</v>
      </c>
      <c r="T5593" s="46">
        <v>12376.380130194721</v>
      </c>
      <c r="U5593" s="110">
        <f>$L$1*gp_need_index[[#This Row],[Normalised weighted population 2025/26]]</f>
        <v>4979.6004806480632</v>
      </c>
      <c r="V5593" s="4">
        <f>$M$1*gp_need_index[[#This Row],[Normalised travel time adjusted wp 2025/26]]</f>
        <v>7348.5202572715843</v>
      </c>
      <c r="W5593" s="115">
        <v>12328.120737919648</v>
      </c>
      <c r="X5593" s="43">
        <f>gp_need_index[[#This Row],[Combined weighted population 2025/26]]/gp_need_index[[#This Row],[Registered population 2025/26]]</f>
        <v>1.3840142357180187</v>
      </c>
    </row>
    <row r="5594" spans="1:24" ht="13">
      <c r="A5594" s="8" t="s">
        <v>5374</v>
      </c>
      <c r="B5594" s="3" t="s">
        <v>7503</v>
      </c>
      <c r="C5594" s="74" t="s">
        <v>6436</v>
      </c>
      <c r="D5594" s="74" t="s">
        <v>6802</v>
      </c>
      <c r="E5594" s="74" t="s">
        <v>6609</v>
      </c>
      <c r="F5594" s="41">
        <v>1.0065822493543584</v>
      </c>
      <c r="G5594" s="110">
        <v>2909.333333333333</v>
      </c>
      <c r="H5594" s="4">
        <v>1633.797964145429</v>
      </c>
      <c r="I5594" s="46">
        <v>4004.5517821716421</v>
      </c>
      <c r="J5594" s="110">
        <v>4030.9107405543359</v>
      </c>
      <c r="K5594" s="46">
        <v>4043.4141577490836</v>
      </c>
      <c r="L5594" s="110">
        <f>$L$1*gp_need_index[[#This Row],[Normalised weighted population (base year)]]</f>
        <v>1626.8347451208137</v>
      </c>
      <c r="M5594" s="4">
        <f>$M$1*gp_need_index[[#This Row],[Normalised travel time adjusted wp (base year)]]</f>
        <v>2400.7917124544861</v>
      </c>
      <c r="N5594" s="115">
        <v>4027.6264575752998</v>
      </c>
      <c r="O5594" s="43">
        <f>gp_need_index[[#This Row],[Combined weighted population (base year)]]/gp_need_index[[#This Row],[Registered population (base year)]]</f>
        <v>1.3843812296890354</v>
      </c>
      <c r="P5594" s="77">
        <v>2937.1653166550664</v>
      </c>
      <c r="Q5594" s="4">
        <v>1666.5659953504717</v>
      </c>
      <c r="R5594" s="46">
        <v>4043.9443721945413</v>
      </c>
      <c r="S5594" s="110">
        <v>4070.5626224274802</v>
      </c>
      <c r="T5594" s="46">
        <v>4083.1359295403058</v>
      </c>
      <c r="U5594" s="110">
        <f>$L$1*gp_need_index[[#This Row],[Normalised weighted population 2025/26]]</f>
        <v>1642.8378430042926</v>
      </c>
      <c r="V5594" s="4">
        <f>$M$1*gp_need_index[[#This Row],[Normalised travel time adjusted wp 2025/26]]</f>
        <v>2424.3766574539027</v>
      </c>
      <c r="W5594" s="115">
        <v>4067.2145004581953</v>
      </c>
      <c r="X5594" s="43">
        <f>gp_need_index[[#This Row],[Combined weighted population 2025/26]]/gp_need_index[[#This Row],[Registered population 2025/26]]</f>
        <v>1.3847414299070042</v>
      </c>
    </row>
    <row r="5595" spans="1:24" ht="13">
      <c r="A5595" s="8" t="s">
        <v>5861</v>
      </c>
      <c r="B5595" s="3" t="s">
        <v>7502</v>
      </c>
      <c r="C5595" s="74" t="s">
        <v>6436</v>
      </c>
      <c r="D5595" s="74" t="s">
        <v>6802</v>
      </c>
      <c r="E5595" s="74" t="s">
        <v>6604</v>
      </c>
      <c r="F5595" s="41">
        <v>1.0065822493543584</v>
      </c>
      <c r="G5595" s="110">
        <v>6660.083333333333</v>
      </c>
      <c r="H5595" s="4">
        <v>3257.33659324769</v>
      </c>
      <c r="I5595" s="46">
        <v>7983.9572247513479</v>
      </c>
      <c r="J5595" s="110">
        <v>8036.5096220391924</v>
      </c>
      <c r="K5595" s="46">
        <v>8061.4379419801453</v>
      </c>
      <c r="L5595" s="110">
        <f>$L$1*gp_need_index[[#This Row],[Normalised weighted population (base year)]]</f>
        <v>3243.453880309226</v>
      </c>
      <c r="M5595" s="4">
        <f>$M$1*gp_need_index[[#This Row],[Normalised travel time adjusted wp (base year)]]</f>
        <v>4786.5077992273027</v>
      </c>
      <c r="N5595" s="115">
        <v>8029.9616795365291</v>
      </c>
      <c r="O5595" s="43">
        <f>gp_need_index[[#This Row],[Combined weighted population (base year)]]/gp_need_index[[#This Row],[Registered population (base year)]]</f>
        <v>1.2056848657353931</v>
      </c>
      <c r="P5595" s="77">
        <v>6719.1386035195255</v>
      </c>
      <c r="Q5595" s="4">
        <v>3317.5556665213367</v>
      </c>
      <c r="R5595" s="46">
        <v>8050.0925882924548</v>
      </c>
      <c r="S5595" s="110">
        <v>8103.0803050342674</v>
      </c>
      <c r="T5595" s="46">
        <v>8128.1094046171465</v>
      </c>
      <c r="U5595" s="110">
        <f>$L$1*gp_need_index[[#This Row],[Normalised weighted population 2025/26]]</f>
        <v>3270.3211336604918</v>
      </c>
      <c r="V5595" s="4">
        <f>$M$1*gp_need_index[[#This Row],[Normalised travel time adjusted wp 2025/26]]</f>
        <v>4826.0942201852877</v>
      </c>
      <c r="W5595" s="115">
        <v>8096.4153538457795</v>
      </c>
      <c r="X5595" s="43">
        <f>gp_need_index[[#This Row],[Combined weighted population 2025/26]]/gp_need_index[[#This Row],[Registered population 2025/26]]</f>
        <v>1.2049781722920299</v>
      </c>
    </row>
    <row r="5596" spans="1:24" ht="13">
      <c r="A5596" s="8" t="s">
        <v>5361</v>
      </c>
      <c r="B5596" s="3" t="s">
        <v>7501</v>
      </c>
      <c r="C5596" s="74" t="s">
        <v>6436</v>
      </c>
      <c r="D5596" s="74" t="s">
        <v>6802</v>
      </c>
      <c r="E5596" s="74" t="s">
        <v>6609</v>
      </c>
      <c r="F5596" s="41">
        <v>1.0065822493543584</v>
      </c>
      <c r="G5596" s="110">
        <v>2838.9166666666661</v>
      </c>
      <c r="H5596" s="4">
        <v>1412.5503061789159</v>
      </c>
      <c r="I5596" s="46">
        <v>3462.2584739078325</v>
      </c>
      <c r="J5596" s="110">
        <v>3485.047922512334</v>
      </c>
      <c r="K5596" s="46">
        <v>3495.8581366112121</v>
      </c>
      <c r="L5596" s="110">
        <f>$L$1*gp_need_index[[#This Row],[Normalised weighted population (base year)]]</f>
        <v>1406.5300408945509</v>
      </c>
      <c r="M5596" s="4">
        <f>$M$1*gp_need_index[[#This Row],[Normalised travel time adjusted wp (base year)]]</f>
        <v>2075.6783537021988</v>
      </c>
      <c r="N5596" s="115">
        <v>3482.2083945967497</v>
      </c>
      <c r="O5596" s="43">
        <f>gp_need_index[[#This Row],[Combined weighted population (base year)]]/gp_need_index[[#This Row],[Registered population (base year)]]</f>
        <v>1.2265976086876158</v>
      </c>
      <c r="P5596" s="77">
        <v>2866.6519739995329</v>
      </c>
      <c r="Q5596" s="4">
        <v>1441.4433376765382</v>
      </c>
      <c r="R5596" s="46">
        <v>3497.6812736470806</v>
      </c>
      <c r="S5596" s="110">
        <v>3520.7038839522957</v>
      </c>
      <c r="T5596" s="46">
        <v>3531.5787666877568</v>
      </c>
      <c r="U5596" s="110">
        <f>$L$1*gp_need_index[[#This Row],[Normalised weighted population 2025/26]]</f>
        <v>1420.9204257665415</v>
      </c>
      <c r="V5596" s="4">
        <f>$M$1*gp_need_index[[#This Row],[Normalised travel time adjusted wp 2025/26]]</f>
        <v>2096.8876064044157</v>
      </c>
      <c r="W5596" s="115">
        <v>3517.8080321709572</v>
      </c>
      <c r="X5596" s="43">
        <f>gp_need_index[[#This Row],[Combined weighted population 2025/26]]/gp_need_index[[#This Row],[Registered population 2025/26]]</f>
        <v>1.2271486263688074</v>
      </c>
    </row>
    <row r="5597" spans="1:24" ht="13">
      <c r="A5597" s="8" t="s">
        <v>6063</v>
      </c>
      <c r="B5597" s="3" t="s">
        <v>7500</v>
      </c>
      <c r="C5597" s="74" t="s">
        <v>6436</v>
      </c>
      <c r="D5597" s="74" t="s">
        <v>6802</v>
      </c>
      <c r="E5597" s="74" t="s">
        <v>6543</v>
      </c>
      <c r="F5597" s="41">
        <v>1.0065822493543584</v>
      </c>
      <c r="G5597" s="110">
        <v>15656.999999999998</v>
      </c>
      <c r="H5597" s="4">
        <v>7830.7209413067967</v>
      </c>
      <c r="I5597" s="46">
        <v>19193.638497157302</v>
      </c>
      <c r="J5597" s="110">
        <v>19319.975811763004</v>
      </c>
      <c r="K5597" s="46">
        <v>19379.904133999604</v>
      </c>
      <c r="L5597" s="110">
        <f>$L$1*gp_need_index[[#This Row],[Normalised weighted population (base year)]]</f>
        <v>7797.3465423715643</v>
      </c>
      <c r="M5597" s="4">
        <f>$M$1*gp_need_index[[#This Row],[Normalised travel time adjusted wp (base year)]]</f>
        <v>11506.887847217147</v>
      </c>
      <c r="N5597" s="115">
        <v>19304.23438958871</v>
      </c>
      <c r="O5597" s="43">
        <f>gp_need_index[[#This Row],[Combined weighted population (base year)]]/gp_need_index[[#This Row],[Registered population (base year)]]</f>
        <v>1.2329459276738015</v>
      </c>
      <c r="P5597" s="77">
        <v>15791.881105583063</v>
      </c>
      <c r="Q5597" s="4">
        <v>7972.3710459063404</v>
      </c>
      <c r="R5597" s="46">
        <v>19345.063510287066</v>
      </c>
      <c r="S5597" s="110">
        <v>19472.397542087674</v>
      </c>
      <c r="T5597" s="46">
        <v>19532.544616885334</v>
      </c>
      <c r="U5597" s="110">
        <f>$L$1*gp_need_index[[#This Row],[Normalised weighted population 2025/26]]</f>
        <v>7858.8624088254837</v>
      </c>
      <c r="V5597" s="4">
        <f>$M$1*gp_need_index[[#This Row],[Normalised travel time adjusted wp 2025/26]]</f>
        <v>11597.518683436288</v>
      </c>
      <c r="W5597" s="115">
        <v>19456.38109226177</v>
      </c>
      <c r="X5597" s="43">
        <f>gp_need_index[[#This Row],[Combined weighted population 2025/26]]/gp_need_index[[#This Row],[Registered population 2025/26]]</f>
        <v>1.2320496185462768</v>
      </c>
    </row>
    <row r="5598" spans="1:24" ht="13">
      <c r="A5598" s="8" t="s">
        <v>5940</v>
      </c>
      <c r="B5598" s="3" t="s">
        <v>7499</v>
      </c>
      <c r="C5598" s="74" t="s">
        <v>6436</v>
      </c>
      <c r="D5598" s="74" t="s">
        <v>6802</v>
      </c>
      <c r="E5598" s="74" t="s">
        <v>6563</v>
      </c>
      <c r="F5598" s="41">
        <v>1.0065822493543584</v>
      </c>
      <c r="G5598" s="110">
        <v>11494.083333333332</v>
      </c>
      <c r="H5598" s="4">
        <v>4025.5194797430845</v>
      </c>
      <c r="I5598" s="46">
        <v>9866.826597010564</v>
      </c>
      <c r="J5598" s="110">
        <v>9931.7725100083026</v>
      </c>
      <c r="K5598" s="46">
        <v>9962.5797154188804</v>
      </c>
      <c r="L5598" s="110">
        <f>$L$1*gp_need_index[[#This Row],[Normalised weighted population (base year)]]</f>
        <v>4008.3627844597922</v>
      </c>
      <c r="M5598" s="4">
        <f>$M$1*gp_need_index[[#This Row],[Normalised travel time adjusted wp (base year)]]</f>
        <v>5915.3175713169358</v>
      </c>
      <c r="N5598" s="115">
        <v>9923.6803557767271</v>
      </c>
      <c r="O5598" s="43">
        <f>gp_need_index[[#This Row],[Combined weighted population (base year)]]/gp_need_index[[#This Row],[Registered population (base year)]]</f>
        <v>0.86337292570322943</v>
      </c>
      <c r="P5598" s="77">
        <v>11593.824966743068</v>
      </c>
      <c r="Q5598" s="4">
        <v>4103.7249254664393</v>
      </c>
      <c r="R5598" s="46">
        <v>9957.7426658609838</v>
      </c>
      <c r="S5598" s="110">
        <v>10023.287011094213</v>
      </c>
      <c r="T5598" s="46">
        <v>10054.247317459756</v>
      </c>
      <c r="U5598" s="110">
        <f>$L$1*gp_need_index[[#This Row],[Normalised weighted population 2025/26]]</f>
        <v>4045.2971101324279</v>
      </c>
      <c r="V5598" s="4">
        <f>$M$1*gp_need_index[[#This Row],[Normalised travel time adjusted wp 2025/26]]</f>
        <v>5969.7455400320732</v>
      </c>
      <c r="W5598" s="115">
        <v>10015.042650164502</v>
      </c>
      <c r="X5598" s="43">
        <f>gp_need_index[[#This Row],[Combined weighted population 2025/26]]/gp_need_index[[#This Row],[Registered population 2025/26]]</f>
        <v>0.8638255863697003</v>
      </c>
    </row>
    <row r="5599" spans="1:24" ht="13">
      <c r="A5599" s="8" t="s">
        <v>5866</v>
      </c>
      <c r="B5599" s="3" t="s">
        <v>12870</v>
      </c>
      <c r="C5599" s="74" t="s">
        <v>6436</v>
      </c>
      <c r="D5599" s="74" t="s">
        <v>6802</v>
      </c>
      <c r="E5599" s="74" t="s">
        <v>6552</v>
      </c>
      <c r="F5599" s="41">
        <v>1.0065822493543584</v>
      </c>
      <c r="G5599" s="110">
        <v>5093.6666666666661</v>
      </c>
      <c r="H5599" s="4">
        <v>2457.1179479822208</v>
      </c>
      <c r="I5599" s="46">
        <v>6022.5659925735317</v>
      </c>
      <c r="J5599" s="110">
        <v>6062.2080236897291</v>
      </c>
      <c r="K5599" s="46">
        <v>6081.0122892565514</v>
      </c>
      <c r="L5599" s="110">
        <f>$L$1*gp_need_index[[#This Row],[Normalised weighted population (base year)]]</f>
        <v>2446.6457532454242</v>
      </c>
      <c r="M5599" s="4">
        <f>$M$1*gp_need_index[[#This Row],[Normalised travel time adjusted wp (base year)]]</f>
        <v>3610.6229383903187</v>
      </c>
      <c r="N5599" s="115">
        <v>6057.2686916357434</v>
      </c>
      <c r="O5599" s="43">
        <f>gp_need_index[[#This Row],[Combined weighted population (base year)]]/gp_need_index[[#This Row],[Registered population (base year)]]</f>
        <v>1.1891764985869533</v>
      </c>
      <c r="P5599" s="77">
        <v>5139.3267589985207</v>
      </c>
      <c r="Q5599" s="4">
        <v>2504.9132673129407</v>
      </c>
      <c r="R5599" s="46">
        <v>6078.2050866550699</v>
      </c>
      <c r="S5599" s="110">
        <v>6118.2133481623632</v>
      </c>
      <c r="T5599" s="46">
        <v>6137.1115159449682</v>
      </c>
      <c r="U5599" s="110">
        <f>$L$1*gp_need_index[[#This Row],[Normalised weighted population 2025/26]]</f>
        <v>2469.2489349153102</v>
      </c>
      <c r="V5599" s="4">
        <f>$M$1*gp_need_index[[#This Row],[Normalised travel time adjusted wp 2025/26]]</f>
        <v>3643.932056193782</v>
      </c>
      <c r="W5599" s="115">
        <v>6113.1809911090922</v>
      </c>
      <c r="X5599" s="43">
        <f>gp_need_index[[#This Row],[Combined weighted population 2025/26]]/gp_need_index[[#This Row],[Registered population 2025/26]]</f>
        <v>1.1894906235345779</v>
      </c>
    </row>
    <row r="5600" spans="1:24" ht="13">
      <c r="A5600" s="8" t="s">
        <v>5289</v>
      </c>
      <c r="B5600" s="3" t="s">
        <v>7498</v>
      </c>
      <c r="C5600" s="74" t="s">
        <v>6436</v>
      </c>
      <c r="D5600" s="74" t="s">
        <v>6802</v>
      </c>
      <c r="E5600" s="74" t="s">
        <v>6607</v>
      </c>
      <c r="F5600" s="41">
        <v>1.0065822493543584</v>
      </c>
      <c r="G5600" s="110">
        <v>8720.8333333333339</v>
      </c>
      <c r="H5600" s="4">
        <v>4727.2310826944922</v>
      </c>
      <c r="I5600" s="46">
        <v>11586.770257020811</v>
      </c>
      <c r="J5600" s="110">
        <v>11663.037268064185</v>
      </c>
      <c r="K5600" s="46">
        <v>11699.214655782882</v>
      </c>
      <c r="L5600" s="110">
        <f>$L$1*gp_need_index[[#This Row],[Normalised weighted population (base year)]]</f>
        <v>4707.0837045417793</v>
      </c>
      <c r="M5600" s="4">
        <f>$M$1*gp_need_index[[#This Row],[Normalised travel time adjusted wp (base year)]]</f>
        <v>6946.4508190438464</v>
      </c>
      <c r="N5600" s="115">
        <v>11653.534523585626</v>
      </c>
      <c r="O5600" s="43">
        <f>gp_need_index[[#This Row],[Combined weighted population (base year)]]/gp_need_index[[#This Row],[Registered population (base year)]]</f>
        <v>1.3362868063356665</v>
      </c>
      <c r="P5600" s="77">
        <v>8804.9512750688064</v>
      </c>
      <c r="Q5600" s="4">
        <v>4822.7432371166751</v>
      </c>
      <c r="R5600" s="46">
        <v>11702.450083997954</v>
      </c>
      <c r="S5600" s="110">
        <v>11779.47852850776</v>
      </c>
      <c r="T5600" s="46">
        <v>11815.863425364974</v>
      </c>
      <c r="U5600" s="110">
        <f>$L$1*gp_need_index[[#This Row],[Normalised weighted population 2025/26]]</f>
        <v>4754.0782178038662</v>
      </c>
      <c r="V5600" s="4">
        <f>$M$1*gp_need_index[[#This Row],[Normalised travel time adjusted wp 2025/26]]</f>
        <v>7015.7114459187851</v>
      </c>
      <c r="W5600" s="115">
        <v>11769.789663722651</v>
      </c>
      <c r="X5600" s="43">
        <f>gp_need_index[[#This Row],[Combined weighted population 2025/26]]/gp_need_index[[#This Row],[Registered population 2025/26]]</f>
        <v>1.3367239972183351</v>
      </c>
    </row>
    <row r="5601" spans="1:24" ht="13">
      <c r="A5601" s="8" t="s">
        <v>5295</v>
      </c>
      <c r="B5601" s="3" t="s">
        <v>7497</v>
      </c>
      <c r="C5601" s="74" t="s">
        <v>6436</v>
      </c>
      <c r="D5601" s="74" t="s">
        <v>6802</v>
      </c>
      <c r="E5601" s="74" t="s">
        <v>6608</v>
      </c>
      <c r="F5601" s="41">
        <v>1.0065822493543584</v>
      </c>
      <c r="G5601" s="110">
        <v>12158.25</v>
      </c>
      <c r="H5601" s="4">
        <v>9713.8868977761977</v>
      </c>
      <c r="I5601" s="46">
        <v>23809.408471536604</v>
      </c>
      <c r="J5601" s="110">
        <v>23966.127935076031</v>
      </c>
      <c r="K5601" s="46">
        <v>24040.468081857289</v>
      </c>
      <c r="L5601" s="110">
        <f>$L$1*gp_need_index[[#This Row],[Normalised weighted population (base year)]]</f>
        <v>9672.4864776912473</v>
      </c>
      <c r="M5601" s="4">
        <f>$M$1*gp_need_index[[#This Row],[Normalised travel time adjusted wp (base year)]]</f>
        <v>14274.114469287859</v>
      </c>
      <c r="N5601" s="115">
        <v>23946.600946979106</v>
      </c>
      <c r="O5601" s="43">
        <f>gp_need_index[[#This Row],[Combined weighted population (base year)]]/gp_need_index[[#This Row],[Registered population (base year)]]</f>
        <v>1.969576291569848</v>
      </c>
      <c r="P5601" s="77">
        <v>12288.702805812483</v>
      </c>
      <c r="Q5601" s="4">
        <v>9912.6350937813404</v>
      </c>
      <c r="R5601" s="46">
        <v>24053.139817415522</v>
      </c>
      <c r="S5601" s="110">
        <v>24211.463581448996</v>
      </c>
      <c r="T5601" s="46">
        <v>24286.248861887456</v>
      </c>
      <c r="U5601" s="110">
        <f>$L$1*gp_need_index[[#This Row],[Normalised weighted population 2025/26]]</f>
        <v>9771.5014595217126</v>
      </c>
      <c r="V5601" s="4">
        <f>$M$1*gp_need_index[[#This Row],[Normalised travel time adjusted wp 2025/26]]</f>
        <v>14420.04769224158</v>
      </c>
      <c r="W5601" s="115">
        <v>24191.549151763291</v>
      </c>
      <c r="X5601" s="43">
        <f>gp_need_index[[#This Row],[Combined weighted population 2025/26]]/gp_need_index[[#This Row],[Registered population 2025/26]]</f>
        <v>1.9686007167754787</v>
      </c>
    </row>
    <row r="5602" spans="1:24" ht="13">
      <c r="A5602" s="8" t="s">
        <v>5936</v>
      </c>
      <c r="B5602" s="3" t="s">
        <v>7496</v>
      </c>
      <c r="C5602" s="74" t="s">
        <v>6436</v>
      </c>
      <c r="D5602" s="74" t="s">
        <v>6802</v>
      </c>
      <c r="E5602" s="74" t="s">
        <v>6563</v>
      </c>
      <c r="F5602" s="41">
        <v>1.0065822493543584</v>
      </c>
      <c r="G5602" s="110">
        <v>8131.3333333333339</v>
      </c>
      <c r="H5602" s="4">
        <v>4088.429421102946</v>
      </c>
      <c r="I5602" s="46">
        <v>10021.023213310498</v>
      </c>
      <c r="J5602" s="110">
        <v>10086.984086886321</v>
      </c>
      <c r="K5602" s="46">
        <v>10118.272740590863</v>
      </c>
      <c r="L5602" s="110">
        <f>$L$1*gp_need_index[[#This Row],[Normalised weighted population (base year)]]</f>
        <v>4071.004604723822</v>
      </c>
      <c r="M5602" s="4">
        <f>$M$1*gp_need_index[[#This Row],[Normalised travel time adjusted wp (base year)]]</f>
        <v>6007.7608655076911</v>
      </c>
      <c r="N5602" s="115">
        <v>10078.765470231512</v>
      </c>
      <c r="O5602" s="43">
        <f>gp_need_index[[#This Row],[Combined weighted population (base year)]]/gp_need_index[[#This Row],[Registered population (base year)]]</f>
        <v>1.239497270258856</v>
      </c>
      <c r="P5602" s="77">
        <v>8209.1692942026057</v>
      </c>
      <c r="Q5602" s="4">
        <v>4170.5920136398845</v>
      </c>
      <c r="R5602" s="46">
        <v>10119.99653738989</v>
      </c>
      <c r="S5602" s="110">
        <v>10186.608878064233</v>
      </c>
      <c r="T5602" s="46">
        <v>10218.073659162665</v>
      </c>
      <c r="U5602" s="110">
        <f>$L$1*gp_need_index[[#This Row],[Normalised weighted population 2025/26]]</f>
        <v>4111.2121613271083</v>
      </c>
      <c r="V5602" s="4">
        <f>$M$1*gp_need_index[[#This Row],[Normalised travel time adjusted wp 2025/26]]</f>
        <v>6067.0180201930052</v>
      </c>
      <c r="W5602" s="115">
        <v>10178.230181520114</v>
      </c>
      <c r="X5602" s="43">
        <f>gp_need_index[[#This Row],[Combined weighted population 2025/26]]/gp_need_index[[#This Row],[Registered population 2025/26]]</f>
        <v>1.2398611621651021</v>
      </c>
    </row>
    <row r="5603" spans="1:24" ht="13">
      <c r="A5603" s="8" t="s">
        <v>6050</v>
      </c>
      <c r="B5603" s="3" t="s">
        <v>7495</v>
      </c>
      <c r="C5603" s="74" t="s">
        <v>6436</v>
      </c>
      <c r="D5603" s="74" t="s">
        <v>6802</v>
      </c>
      <c r="E5603" s="74" t="s">
        <v>6543</v>
      </c>
      <c r="F5603" s="41">
        <v>1.0065822493543584</v>
      </c>
      <c r="G5603" s="110">
        <v>5758.916666666667</v>
      </c>
      <c r="H5603" s="4">
        <v>2240.7185310838513</v>
      </c>
      <c r="I5603" s="46">
        <v>5492.1560584085428</v>
      </c>
      <c r="J5603" s="110">
        <v>5528.3067990780373</v>
      </c>
      <c r="K5603" s="46">
        <v>5545.4549650232666</v>
      </c>
      <c r="L5603" s="110">
        <f>$L$1*gp_need_index[[#This Row],[Normalised weighted population (base year)]]</f>
        <v>2231.1686269666602</v>
      </c>
      <c r="M5603" s="4">
        <f>$M$1*gp_need_index[[#This Row],[Normalised travel time adjusted wp (base year)]]</f>
        <v>3292.6338491204388</v>
      </c>
      <c r="N5603" s="115">
        <v>5523.8024760870994</v>
      </c>
      <c r="O5603" s="43">
        <f>gp_need_index[[#This Row],[Combined weighted population (base year)]]/gp_need_index[[#This Row],[Registered population (base year)]]</f>
        <v>0.95917388561282058</v>
      </c>
      <c r="P5603" s="77">
        <v>5808.6583707886412</v>
      </c>
      <c r="Q5603" s="4">
        <v>2281.8481430523279</v>
      </c>
      <c r="R5603" s="46">
        <v>5536.9346200769487</v>
      </c>
      <c r="S5603" s="110">
        <v>5573.3801044050742</v>
      </c>
      <c r="T5603" s="46">
        <v>5590.5953707476438</v>
      </c>
      <c r="U5603" s="110">
        <f>$L$1*gp_need_index[[#This Row],[Normalised weighted population 2025/26]]</f>
        <v>2249.3597564416282</v>
      </c>
      <c r="V5603" s="4">
        <f>$M$1*gp_need_index[[#This Row],[Normalised travel time adjusted wp 2025/26]]</f>
        <v>3319.4361275247479</v>
      </c>
      <c r="W5603" s="115">
        <v>5568.7958839663761</v>
      </c>
      <c r="X5603" s="43">
        <f>gp_need_index[[#This Row],[Combined weighted population 2025/26]]/gp_need_index[[#This Row],[Registered population 2025/26]]</f>
        <v>0.95870604337336873</v>
      </c>
    </row>
    <row r="5604" spans="1:24" ht="13">
      <c r="A5604" s="8" t="s">
        <v>5291</v>
      </c>
      <c r="B5604" s="3" t="s">
        <v>7494</v>
      </c>
      <c r="C5604" s="74" t="s">
        <v>6436</v>
      </c>
      <c r="D5604" s="74" t="s">
        <v>6802</v>
      </c>
      <c r="E5604" s="74" t="s">
        <v>6608</v>
      </c>
      <c r="F5604" s="41">
        <v>1.0065822493543584</v>
      </c>
      <c r="G5604" s="110">
        <v>11303.583333333332</v>
      </c>
      <c r="H5604" s="4">
        <v>6121.8668690265004</v>
      </c>
      <c r="I5604" s="46">
        <v>15005.119004050506</v>
      </c>
      <c r="J5604" s="110">
        <v>15103.886438926987</v>
      </c>
      <c r="K5604" s="46">
        <v>15150.736941347695</v>
      </c>
      <c r="L5604" s="110">
        <f>$L$1*gp_need_index[[#This Row],[Normalised weighted population (base year)]]</f>
        <v>6095.7755769671039</v>
      </c>
      <c r="M5604" s="4">
        <f>$M$1*gp_need_index[[#This Row],[Normalised travel time adjusted wp (base year)]]</f>
        <v>8995.804601578182</v>
      </c>
      <c r="N5604" s="115">
        <v>15091.580178545286</v>
      </c>
      <c r="O5604" s="43">
        <f>gp_need_index[[#This Row],[Combined weighted population (base year)]]/gp_need_index[[#This Row],[Registered population (base year)]]</f>
        <v>1.3351146918200236</v>
      </c>
      <c r="P5604" s="77">
        <v>11422.68351359454</v>
      </c>
      <c r="Q5604" s="4">
        <v>6247.2754690165093</v>
      </c>
      <c r="R5604" s="46">
        <v>15159.096336395301</v>
      </c>
      <c r="S5604" s="110">
        <v>15258.877288468195</v>
      </c>
      <c r="T5604" s="46">
        <v>15306.009483238464</v>
      </c>
      <c r="U5604" s="110">
        <f>$L$1*gp_need_index[[#This Row],[Normalised weighted population 2025/26]]</f>
        <v>6158.3283139137802</v>
      </c>
      <c r="V5604" s="4">
        <f>$M$1*gp_need_index[[#This Row],[Normalised travel time adjusted wp 2025/26]]</f>
        <v>9087.998232306978</v>
      </c>
      <c r="W5604" s="115">
        <v>15246.326546220758</v>
      </c>
      <c r="X5604" s="43">
        <f>gp_need_index[[#This Row],[Combined weighted population 2025/26]]/gp_need_index[[#This Row],[Registered population 2025/26]]</f>
        <v>1.3347412215418177</v>
      </c>
    </row>
    <row r="5605" spans="1:24" ht="13">
      <c r="A5605" s="8" t="s">
        <v>6042</v>
      </c>
      <c r="B5605" s="3" t="s">
        <v>7493</v>
      </c>
      <c r="C5605" s="74" t="s">
        <v>6436</v>
      </c>
      <c r="D5605" s="74" t="s">
        <v>6802</v>
      </c>
      <c r="E5605" s="74" t="s">
        <v>6472</v>
      </c>
      <c r="F5605" s="41">
        <v>1.0065822493543584</v>
      </c>
      <c r="G5605" s="110">
        <v>12446.916666666668</v>
      </c>
      <c r="H5605" s="4">
        <v>8253.7205822396099</v>
      </c>
      <c r="I5605" s="46">
        <v>20230.439866194069</v>
      </c>
      <c r="J5605" s="110">
        <v>20363.601665941711</v>
      </c>
      <c r="K5605" s="46">
        <v>20426.767194430173</v>
      </c>
      <c r="L5605" s="110">
        <f>$L$1*gp_need_index[[#This Row],[Normalised weighted population (base year)]]</f>
        <v>8218.5433660578219</v>
      </c>
      <c r="M5605" s="4">
        <f>$M$1*gp_need_index[[#This Row],[Normalised travel time adjusted wp (base year)]]</f>
        <v>12128.466558054815</v>
      </c>
      <c r="N5605" s="115">
        <v>20347.009924112637</v>
      </c>
      <c r="O5605" s="43">
        <f>gp_need_index[[#This Row],[Combined weighted population (base year)]]/gp_need_index[[#This Row],[Registered population (base year)]]</f>
        <v>1.6347028319553814</v>
      </c>
      <c r="P5605" s="77">
        <v>12563.150377161885</v>
      </c>
      <c r="Q5605" s="4">
        <v>8410.7705060575372</v>
      </c>
      <c r="R5605" s="46">
        <v>20408.845583482871</v>
      </c>
      <c r="S5605" s="110">
        <v>20543.181694147952</v>
      </c>
      <c r="T5605" s="46">
        <v>20606.636247356877</v>
      </c>
      <c r="U5605" s="110">
        <f>$L$1*gp_need_index[[#This Row],[Normalised weighted population 2025/26]]</f>
        <v>8291.0200464458158</v>
      </c>
      <c r="V5605" s="4">
        <f>$M$1*gp_need_index[[#This Row],[Normalised travel time adjusted wp 2025/26]]</f>
        <v>12235.264455758635</v>
      </c>
      <c r="W5605" s="115">
        <v>20526.284502204449</v>
      </c>
      <c r="X5605" s="43">
        <f>gp_need_index[[#This Row],[Combined weighted population 2025/26]]/gp_need_index[[#This Row],[Registered population 2025/26]]</f>
        <v>1.633848508214824</v>
      </c>
    </row>
    <row r="5606" spans="1:24" ht="13">
      <c r="A5606" s="8" t="s">
        <v>5852</v>
      </c>
      <c r="B5606" s="3" t="s">
        <v>7492</v>
      </c>
      <c r="C5606" s="74" t="s">
        <v>6436</v>
      </c>
      <c r="D5606" s="74" t="s">
        <v>6802</v>
      </c>
      <c r="E5606" s="74" t="s">
        <v>6552</v>
      </c>
      <c r="F5606" s="41">
        <v>1.0065822493543584</v>
      </c>
      <c r="G5606" s="110">
        <v>15879.583333333332</v>
      </c>
      <c r="H5606" s="4">
        <v>6730.3021441551637</v>
      </c>
      <c r="I5606" s="46">
        <v>16496.43593479905</v>
      </c>
      <c r="J5606" s="110">
        <v>16605.019589580097</v>
      </c>
      <c r="K5606" s="46">
        <v>16656.526432777257</v>
      </c>
      <c r="L5606" s="110">
        <f>$L$1*gp_need_index[[#This Row],[Normalised weighted population (base year)]]</f>
        <v>6701.6177113427493</v>
      </c>
      <c r="M5606" s="4">
        <f>$M$1*gp_need_index[[#This Row],[Normalised travel time adjusted wp (base year)]]</f>
        <v>9889.8725329566532</v>
      </c>
      <c r="N5606" s="115">
        <v>16591.490244299403</v>
      </c>
      <c r="O5606" s="43">
        <f>gp_need_index[[#This Row],[Combined weighted population (base year)]]/gp_need_index[[#This Row],[Registered population (base year)]]</f>
        <v>1.0448315863220217</v>
      </c>
      <c r="P5606" s="77">
        <v>16015.615202180281</v>
      </c>
      <c r="Q5606" s="4">
        <v>6860.9074924390461</v>
      </c>
      <c r="R5606" s="46">
        <v>16648.082535946356</v>
      </c>
      <c r="S5606" s="110">
        <v>16757.664366469893</v>
      </c>
      <c r="T5606" s="46">
        <v>16809.426071206333</v>
      </c>
      <c r="U5606" s="110">
        <f>$L$1*gp_need_index[[#This Row],[Normalised weighted population 2025/26]]</f>
        <v>6763.2235971310774</v>
      </c>
      <c r="V5606" s="4">
        <f>$M$1*gp_need_index[[#This Row],[Normalised travel time adjusted wp 2025/26]]</f>
        <v>9980.657243712616</v>
      </c>
      <c r="W5606" s="115">
        <v>16743.880840843693</v>
      </c>
      <c r="X5606" s="43">
        <f>gp_need_index[[#This Row],[Combined weighted population 2025/26]]/gp_need_index[[#This Row],[Registered population 2025/26]]</f>
        <v>1.0454722237934557</v>
      </c>
    </row>
    <row r="5607" spans="1:24" ht="13">
      <c r="A5607" s="8" t="s">
        <v>5898</v>
      </c>
      <c r="B5607" s="3" t="s">
        <v>7491</v>
      </c>
      <c r="C5607" s="74" t="s">
        <v>6436</v>
      </c>
      <c r="D5607" s="74" t="s">
        <v>6802</v>
      </c>
      <c r="E5607" s="74" t="s">
        <v>6604</v>
      </c>
      <c r="F5607" s="41">
        <v>1.0065822493543584</v>
      </c>
      <c r="G5607" s="110">
        <v>2651.1666666666665</v>
      </c>
      <c r="H5607" s="4">
        <v>1282.4474456045536</v>
      </c>
      <c r="I5607" s="46">
        <v>3143.3673664316357</v>
      </c>
      <c r="J5607" s="110">
        <v>3164.0577942498417</v>
      </c>
      <c r="K5607" s="46">
        <v>3173.8723342325256</v>
      </c>
      <c r="L5607" s="110">
        <f>$L$1*gp_need_index[[#This Row],[Normalised weighted population (base year)]]</f>
        <v>1276.9816764903328</v>
      </c>
      <c r="M5607" s="4">
        <f>$M$1*gp_need_index[[#This Row],[Normalised travel time adjusted wp (base year)]]</f>
        <v>1884.4981243909654</v>
      </c>
      <c r="N5607" s="115">
        <v>3161.4798008812982</v>
      </c>
      <c r="O5607" s="43">
        <f>gp_need_index[[#This Row],[Combined weighted population (base year)]]/gp_need_index[[#This Row],[Registered population (base year)]]</f>
        <v>1.192486251668309</v>
      </c>
      <c r="P5607" s="77">
        <v>2674.8246706722639</v>
      </c>
      <c r="Q5607" s="4">
        <v>1305.2583139301873</v>
      </c>
      <c r="R5607" s="46">
        <v>3167.2265170441651</v>
      </c>
      <c r="S5607" s="110">
        <v>3188.0739917410856</v>
      </c>
      <c r="T5607" s="46">
        <v>3197.9214347396819</v>
      </c>
      <c r="U5607" s="110">
        <f>$L$1*gp_need_index[[#This Row],[Normalised weighted population 2025/26]]</f>
        <v>1286.6743705337308</v>
      </c>
      <c r="V5607" s="4">
        <f>$M$1*gp_need_index[[#This Row],[Normalised travel time adjusted wp 2025/26]]</f>
        <v>1898.7773643938513</v>
      </c>
      <c r="W5607" s="115">
        <v>3185.451734927582</v>
      </c>
      <c r="X5607" s="43">
        <f>gp_need_index[[#This Row],[Combined weighted population 2025/26]]/gp_need_index[[#This Row],[Registered population 2025/26]]</f>
        <v>1.1909011345132323</v>
      </c>
    </row>
    <row r="5608" spans="1:24" ht="13">
      <c r="A5608" s="8" t="s">
        <v>5889</v>
      </c>
      <c r="B5608" s="3" t="s">
        <v>7490</v>
      </c>
      <c r="C5608" s="74" t="s">
        <v>6436</v>
      </c>
      <c r="D5608" s="74" t="s">
        <v>6802</v>
      </c>
      <c r="E5608" s="74" t="s">
        <v>6552</v>
      </c>
      <c r="F5608" s="41">
        <v>1.0065822493543584</v>
      </c>
      <c r="G5608" s="110">
        <v>2513.083333333333</v>
      </c>
      <c r="H5608" s="4">
        <v>1273.6491388415166</v>
      </c>
      <c r="I5608" s="46">
        <v>3121.8021081798656</v>
      </c>
      <c r="J5608" s="110">
        <v>3142.3505880908669</v>
      </c>
      <c r="K5608" s="46">
        <v>3152.097794839895</v>
      </c>
      <c r="L5608" s="110">
        <f>$L$1*gp_need_index[[#This Row],[Normalised weighted population (base year)]]</f>
        <v>1268.220867960481</v>
      </c>
      <c r="M5608" s="4">
        <f>$M$1*gp_need_index[[#This Row],[Normalised travel time adjusted wp (base year)]]</f>
        <v>1871.5694132382491</v>
      </c>
      <c r="N5608" s="115">
        <v>3139.7902811987301</v>
      </c>
      <c r="O5608" s="43">
        <f>gp_need_index[[#This Row],[Combined weighted population (base year)]]/gp_need_index[[#This Row],[Registered population (base year)]]</f>
        <v>1.2493777025030595</v>
      </c>
      <c r="P5608" s="77">
        <v>2535.7239523320636</v>
      </c>
      <c r="Q5608" s="4">
        <v>1298.3478915548792</v>
      </c>
      <c r="R5608" s="46">
        <v>3150.4582859917623</v>
      </c>
      <c r="S5608" s="110">
        <v>3171.1953880106644</v>
      </c>
      <c r="T5608" s="46">
        <v>3180.9906957424628</v>
      </c>
      <c r="U5608" s="110">
        <f>$L$1*gp_need_index[[#This Row],[Normalised weighted population 2025/26]]</f>
        <v>1279.8623370343239</v>
      </c>
      <c r="V5608" s="4">
        <f>$M$1*gp_need_index[[#This Row],[Normalised travel time adjusted wp 2025/26]]</f>
        <v>1888.7246771635919</v>
      </c>
      <c r="W5608" s="115">
        <v>3168.5870141979158</v>
      </c>
      <c r="X5608" s="43">
        <f>gp_need_index[[#This Row],[Combined weighted population 2025/26]]/gp_need_index[[#This Row],[Registered population 2025/26]]</f>
        <v>1.2495788476043768</v>
      </c>
    </row>
    <row r="5609" spans="1:24" ht="13">
      <c r="A5609" s="8" t="s">
        <v>6058</v>
      </c>
      <c r="B5609" s="3" t="s">
        <v>7489</v>
      </c>
      <c r="C5609" s="74" t="s">
        <v>6436</v>
      </c>
      <c r="D5609" s="74" t="s">
        <v>6802</v>
      </c>
      <c r="E5609" s="74" t="s">
        <v>6543</v>
      </c>
      <c r="F5609" s="41">
        <v>1.0065822493543584</v>
      </c>
      <c r="G5609" s="110">
        <v>5876.333333333333</v>
      </c>
      <c r="H5609" s="4">
        <v>1876.7220432474312</v>
      </c>
      <c r="I5609" s="46">
        <v>4599.9754974956841</v>
      </c>
      <c r="J5609" s="110">
        <v>4630.2536832441392</v>
      </c>
      <c r="K5609" s="46">
        <v>4644.6161926732511</v>
      </c>
      <c r="L5609" s="110">
        <f>$L$1*gp_need_index[[#This Row],[Normalised weighted population (base year)]]</f>
        <v>1868.7234859458306</v>
      </c>
      <c r="M5609" s="4">
        <f>$M$1*gp_need_index[[#This Row],[Normalised travel time adjusted wp (base year)]]</f>
        <v>2757.7575850180365</v>
      </c>
      <c r="N5609" s="115">
        <v>4626.4810709638668</v>
      </c>
      <c r="O5609" s="43">
        <f>gp_need_index[[#This Row],[Combined weighted population (base year)]]/gp_need_index[[#This Row],[Registered population (base year)]]</f>
        <v>0.78730746003128937</v>
      </c>
      <c r="P5609" s="77">
        <v>5922.8471128969877</v>
      </c>
      <c r="Q5609" s="4">
        <v>1908.2181020744224</v>
      </c>
      <c r="R5609" s="46">
        <v>4630.3163969098114</v>
      </c>
      <c r="S5609" s="110">
        <v>4660.7942940238463</v>
      </c>
      <c r="T5609" s="46">
        <v>4675.1907309501794</v>
      </c>
      <c r="U5609" s="110">
        <f>$L$1*gp_need_index[[#This Row],[Normalised weighted population 2025/26]]</f>
        <v>1881.049367105582</v>
      </c>
      <c r="V5609" s="4">
        <f>$M$1*gp_need_index[[#This Row],[Normalised travel time adjusted wp 2025/26]]</f>
        <v>2775.9113271883002</v>
      </c>
      <c r="W5609" s="115">
        <v>4656.9606942938826</v>
      </c>
      <c r="X5609" s="43">
        <f>gp_need_index[[#This Row],[Combined weighted population 2025/26]]/gp_need_index[[#This Row],[Registered population 2025/26]]</f>
        <v>0.7862706238277466</v>
      </c>
    </row>
    <row r="5610" spans="1:24" ht="13">
      <c r="A5610" s="8" t="s">
        <v>5790</v>
      </c>
      <c r="B5610" s="3" t="s">
        <v>7488</v>
      </c>
      <c r="C5610" s="74" t="s">
        <v>6436</v>
      </c>
      <c r="D5610" s="74" t="s">
        <v>6802</v>
      </c>
      <c r="E5610" s="74" t="s">
        <v>6605</v>
      </c>
      <c r="F5610" s="41">
        <v>1.0065822493543584</v>
      </c>
      <c r="G5610" s="110">
        <v>6566.9166666666661</v>
      </c>
      <c r="H5610" s="4">
        <v>2616.0804577153635</v>
      </c>
      <c r="I5610" s="46">
        <v>6412.1940956929393</v>
      </c>
      <c r="J5610" s="110">
        <v>6454.4007561393346</v>
      </c>
      <c r="K5610" s="46">
        <v>6474.4215580350892</v>
      </c>
      <c r="L5610" s="110">
        <f>$L$1*gp_need_index[[#This Row],[Normalised weighted population (base year)]]</f>
        <v>2604.9307674765123</v>
      </c>
      <c r="M5610" s="4">
        <f>$M$1*gp_need_index[[#This Row],[Normalised travel time adjusted wp (base year)]]</f>
        <v>3844.2111080009431</v>
      </c>
      <c r="N5610" s="115">
        <v>6449.141875477455</v>
      </c>
      <c r="O5610" s="43">
        <f>gp_need_index[[#This Row],[Combined weighted population (base year)]]/gp_need_index[[#This Row],[Registered population (base year)]]</f>
        <v>0.98206543539877245</v>
      </c>
      <c r="P5610" s="77">
        <v>6626.7853134562183</v>
      </c>
      <c r="Q5610" s="4">
        <v>2664.4821618946612</v>
      </c>
      <c r="R5610" s="46">
        <v>6465.4011143079397</v>
      </c>
      <c r="S5610" s="110">
        <v>6507.9579966182609</v>
      </c>
      <c r="T5610" s="46">
        <v>6528.0600223475822</v>
      </c>
      <c r="U5610" s="110">
        <f>$L$1*gp_need_index[[#This Row],[Normalised weighted population 2025/26]]</f>
        <v>2626.5459272435892</v>
      </c>
      <c r="V5610" s="4">
        <f>$M$1*gp_need_index[[#This Row],[Normalised travel time adjusted wp 2025/26]]</f>
        <v>3876.0591392849574</v>
      </c>
      <c r="W5610" s="115">
        <v>6502.6050665285466</v>
      </c>
      <c r="X5610" s="43">
        <f>gp_need_index[[#This Row],[Combined weighted population 2025/26]]/gp_need_index[[#This Row],[Registered population 2025/26]]</f>
        <v>0.98126086163142878</v>
      </c>
    </row>
    <row r="5611" spans="1:24" ht="13">
      <c r="A5611" s="8" t="s">
        <v>5897</v>
      </c>
      <c r="B5611" s="3" t="s">
        <v>7487</v>
      </c>
      <c r="C5611" s="74" t="s">
        <v>6436</v>
      </c>
      <c r="D5611" s="74" t="s">
        <v>6802</v>
      </c>
      <c r="E5611" s="74" t="s">
        <v>6606</v>
      </c>
      <c r="F5611" s="41">
        <v>1.0065822493543584</v>
      </c>
      <c r="G5611" s="110">
        <v>10601.333333333334</v>
      </c>
      <c r="H5611" s="4">
        <v>2650.3164242250168</v>
      </c>
      <c r="I5611" s="46">
        <v>6496.1088169187742</v>
      </c>
      <c r="J5611" s="110">
        <v>6538.8678249847799</v>
      </c>
      <c r="K5611" s="46">
        <v>6559.1506339228545</v>
      </c>
      <c r="L5611" s="110">
        <f>$L$1*gp_need_index[[#This Row],[Normalised weighted population (base year)]]</f>
        <v>2639.0208208815111</v>
      </c>
      <c r="M5611" s="4">
        <f>$M$1*gp_need_index[[#This Row],[Normalised travel time adjusted wp (base year)]]</f>
        <v>3894.5193018339769</v>
      </c>
      <c r="N5611" s="115">
        <v>6533.540122715488</v>
      </c>
      <c r="O5611" s="43">
        <f>gp_need_index[[#This Row],[Combined weighted population (base year)]]/gp_need_index[[#This Row],[Registered population (base year)]]</f>
        <v>0.61629418840857952</v>
      </c>
      <c r="P5611" s="77">
        <v>10683.632940974285</v>
      </c>
      <c r="Q5611" s="4">
        <v>2692.7677652474645</v>
      </c>
      <c r="R5611" s="46">
        <v>6534.0365039725657</v>
      </c>
      <c r="S5611" s="110">
        <v>6577.0451615321927</v>
      </c>
      <c r="T5611" s="46">
        <v>6597.3605862981067</v>
      </c>
      <c r="U5611" s="110">
        <f>$L$1*gp_need_index[[#This Row],[Normalised weighted population 2025/26]]</f>
        <v>2654.4288072074405</v>
      </c>
      <c r="V5611" s="4">
        <f>$M$1*gp_need_index[[#This Row],[Normalised travel time adjusted wp 2025/26]]</f>
        <v>3917.2065986126113</v>
      </c>
      <c r="W5611" s="115">
        <v>6571.6354058200523</v>
      </c>
      <c r="X5611" s="43">
        <f>gp_need_index[[#This Row],[Combined weighted population 2025/26]]/gp_need_index[[#This Row],[Registered population 2025/26]]</f>
        <v>0.61511242871479233</v>
      </c>
    </row>
    <row r="5612" spans="1:24" ht="13">
      <c r="A5612" s="8" t="s">
        <v>5943</v>
      </c>
      <c r="B5612" s="3" t="s">
        <v>7486</v>
      </c>
      <c r="C5612" s="74" t="s">
        <v>6436</v>
      </c>
      <c r="D5612" s="74" t="s">
        <v>6802</v>
      </c>
      <c r="E5612" s="74" t="s">
        <v>6563</v>
      </c>
      <c r="F5612" s="41">
        <v>1.0065822493543584</v>
      </c>
      <c r="G5612" s="110">
        <v>4555.166666666667</v>
      </c>
      <c r="H5612" s="4">
        <v>1705.5339294865528</v>
      </c>
      <c r="I5612" s="46">
        <v>4180.381593541777</v>
      </c>
      <c r="J5612" s="110">
        <v>4207.8979075868392</v>
      </c>
      <c r="K5612" s="46">
        <v>4220.9503184284222</v>
      </c>
      <c r="L5612" s="110">
        <f>$L$1*gp_need_index[[#This Row],[Normalised weighted population (base year)]]</f>
        <v>1698.2649730026101</v>
      </c>
      <c r="M5612" s="4">
        <f>$M$1*gp_need_index[[#This Row],[Normalised travel time adjusted wp (base year)]]</f>
        <v>2506.204446988022</v>
      </c>
      <c r="N5612" s="115">
        <v>4204.4694199906316</v>
      </c>
      <c r="O5612" s="43">
        <f>gp_need_index[[#This Row],[Combined weighted population (base year)]]/gp_need_index[[#This Row],[Registered population (base year)]]</f>
        <v>0.9230111053362039</v>
      </c>
      <c r="P5612" s="77">
        <v>4595.4835683748806</v>
      </c>
      <c r="Q5612" s="4">
        <v>1738.4936987957374</v>
      </c>
      <c r="R5612" s="46">
        <v>4218.477893437539</v>
      </c>
      <c r="S5612" s="110">
        <v>4246.2449668279933</v>
      </c>
      <c r="T5612" s="46">
        <v>4259.3609281818517</v>
      </c>
      <c r="U5612" s="110">
        <f>$L$1*gp_need_index[[#This Row],[Normalised weighted population 2025/26]]</f>
        <v>1713.741457688584</v>
      </c>
      <c r="V5612" s="4">
        <f>$M$1*gp_need_index[[#This Row],[Normalised travel time adjusted wp 2025/26]]</f>
        <v>2529.010884807316</v>
      </c>
      <c r="W5612" s="115">
        <v>4242.7523424958999</v>
      </c>
      <c r="X5612" s="43">
        <f>gp_need_index[[#This Row],[Combined weighted population 2025/26]]/gp_need_index[[#This Row],[Registered population 2025/26]]</f>
        <v>0.92324393708936303</v>
      </c>
    </row>
    <row r="5613" spans="1:24" ht="13">
      <c r="A5613" s="8" t="s">
        <v>6048</v>
      </c>
      <c r="B5613" s="3" t="s">
        <v>7485</v>
      </c>
      <c r="C5613" s="74" t="s">
        <v>6436</v>
      </c>
      <c r="D5613" s="74" t="s">
        <v>6802</v>
      </c>
      <c r="E5613" s="74" t="s">
        <v>6472</v>
      </c>
      <c r="F5613" s="41">
        <v>1.0065822493543584</v>
      </c>
      <c r="G5613" s="110">
        <v>12155.083333333334</v>
      </c>
      <c r="H5613" s="4">
        <v>4832.1853392488047</v>
      </c>
      <c r="I5613" s="46">
        <v>11844.020397096063</v>
      </c>
      <c r="J5613" s="110">
        <v>11921.980692707855</v>
      </c>
      <c r="K5613" s="46">
        <v>11958.961292870725</v>
      </c>
      <c r="L5613" s="110">
        <f>$L$1*gp_need_index[[#This Row],[Normalised weighted population (base year)]]</f>
        <v>4811.590647846846</v>
      </c>
      <c r="M5613" s="4">
        <f>$M$1*gp_need_index[[#This Row],[Normalised travel time adjusted wp (base year)]]</f>
        <v>7100.6763199026473</v>
      </c>
      <c r="N5613" s="115">
        <v>11912.266967749492</v>
      </c>
      <c r="O5613" s="43">
        <f>gp_need_index[[#This Row],[Combined weighted population (base year)]]/gp_need_index[[#This Row],[Registered population (base year)]]</f>
        <v>0.98002347175046034</v>
      </c>
      <c r="P5613" s="77">
        <v>12256.730075319687</v>
      </c>
      <c r="Q5613" s="4">
        <v>4918.8944867847249</v>
      </c>
      <c r="R5613" s="46">
        <v>11935.762359695031</v>
      </c>
      <c r="S5613" s="110">
        <v>12014.326523780908</v>
      </c>
      <c r="T5613" s="46">
        <v>12051.436827969565</v>
      </c>
      <c r="U5613" s="110">
        <f>$L$1*gp_need_index[[#This Row],[Normalised weighted population 2025/26]]</f>
        <v>4848.8604898816111</v>
      </c>
      <c r="V5613" s="4">
        <f>$M$1*gp_need_index[[#This Row],[Normalised travel time adjusted wp 2025/26]]</f>
        <v>7155.5840017795099</v>
      </c>
      <c r="W5613" s="115">
        <v>12004.444491661121</v>
      </c>
      <c r="X5613" s="43">
        <f>gp_need_index[[#This Row],[Combined weighted population 2025/26]]/gp_need_index[[#This Row],[Registered population 2025/26]]</f>
        <v>0.97941656688951884</v>
      </c>
    </row>
    <row r="5614" spans="1:24" ht="13">
      <c r="A5614" s="8" t="s">
        <v>5791</v>
      </c>
      <c r="B5614" s="3" t="s">
        <v>7484</v>
      </c>
      <c r="C5614" s="74" t="s">
        <v>6436</v>
      </c>
      <c r="D5614" s="74" t="s">
        <v>6802</v>
      </c>
      <c r="E5614" s="74" t="s">
        <v>6504</v>
      </c>
      <c r="F5614" s="41">
        <v>1.0065822493543584</v>
      </c>
      <c r="G5614" s="110">
        <v>6110.1666666666661</v>
      </c>
      <c r="H5614" s="4">
        <v>2305.839515295535</v>
      </c>
      <c r="I5614" s="46">
        <v>5651.7720936250344</v>
      </c>
      <c r="J5614" s="110">
        <v>5688.9734668392784</v>
      </c>
      <c r="K5614" s="46">
        <v>5706.6200021371451</v>
      </c>
      <c r="L5614" s="110">
        <f>$L$1*gp_need_index[[#This Row],[Normalised weighted population (base year)]]</f>
        <v>2296.0120666556331</v>
      </c>
      <c r="M5614" s="4">
        <f>$M$1*gp_need_index[[#This Row],[Normalised travel time adjusted wp (base year)]]</f>
        <v>3388.3261701009374</v>
      </c>
      <c r="N5614" s="115">
        <v>5684.33823675657</v>
      </c>
      <c r="O5614" s="43">
        <f>gp_need_index[[#This Row],[Combined weighted population (base year)]]/gp_need_index[[#This Row],[Registered population (base year)]]</f>
        <v>0.93030821364772986</v>
      </c>
      <c r="P5614" s="77">
        <v>6161.7115199274795</v>
      </c>
      <c r="Q5614" s="4">
        <v>2349.5200616295333</v>
      </c>
      <c r="R5614" s="46">
        <v>5701.1414231974859</v>
      </c>
      <c r="S5614" s="110">
        <v>5738.667757649433</v>
      </c>
      <c r="T5614" s="46">
        <v>5756.3935707195606</v>
      </c>
      <c r="U5614" s="110">
        <f>$L$1*gp_need_index[[#This Row],[Normalised weighted population 2025/26]]</f>
        <v>2316.068179064855</v>
      </c>
      <c r="V5614" s="4">
        <f>$M$1*gp_need_index[[#This Row],[Normalised travel time adjusted wp 2025/26]]</f>
        <v>3417.8794056315937</v>
      </c>
      <c r="W5614" s="115">
        <v>5733.9475846964488</v>
      </c>
      <c r="X5614" s="43">
        <f>gp_need_index[[#This Row],[Combined weighted population 2025/26]]/gp_need_index[[#This Row],[Registered population 2025/26]]</f>
        <v>0.93057709147083445</v>
      </c>
    </row>
    <row r="5615" spans="1:24" ht="13">
      <c r="A5615" s="8" t="s">
        <v>5958</v>
      </c>
      <c r="B5615" s="3" t="s">
        <v>7483</v>
      </c>
      <c r="C5615" s="74" t="s">
        <v>6436</v>
      </c>
      <c r="D5615" s="74" t="s">
        <v>6802</v>
      </c>
      <c r="E5615" s="74" t="s">
        <v>6563</v>
      </c>
      <c r="F5615" s="41">
        <v>1.0065822493543584</v>
      </c>
      <c r="G5615" s="110">
        <v>3515</v>
      </c>
      <c r="H5615" s="4">
        <v>1614.5280915782853</v>
      </c>
      <c r="I5615" s="46">
        <v>3957.3199920577777</v>
      </c>
      <c r="J5615" s="110">
        <v>3983.3680590204895</v>
      </c>
      <c r="K5615" s="46">
        <v>3995.7240043360425</v>
      </c>
      <c r="L5615" s="110">
        <f>$L$1*gp_need_index[[#This Row],[Normalised weighted population (base year)]]</f>
        <v>1607.6470004215007</v>
      </c>
      <c r="M5615" s="4">
        <f>$M$1*gp_need_index[[#This Row],[Normalised travel time adjusted wp (base year)]]</f>
        <v>2372.4755121809408</v>
      </c>
      <c r="N5615" s="115">
        <v>3980.1225126024415</v>
      </c>
      <c r="O5615" s="43">
        <f>gp_need_index[[#This Row],[Combined weighted population (base year)]]/gp_need_index[[#This Row],[Registered population (base year)]]</f>
        <v>1.1323250391472095</v>
      </c>
      <c r="P5615" s="77">
        <v>3545.2436523327679</v>
      </c>
      <c r="Q5615" s="4">
        <v>1643.5978888227876</v>
      </c>
      <c r="R5615" s="46">
        <v>3988.2119587217339</v>
      </c>
      <c r="S5615" s="110">
        <v>4014.4633643120742</v>
      </c>
      <c r="T5615" s="46">
        <v>4026.8633899239103</v>
      </c>
      <c r="U5615" s="110">
        <f>$L$1*gp_need_index[[#This Row],[Normalised weighted population 2025/26]]</f>
        <v>1620.1967506676531</v>
      </c>
      <c r="V5615" s="4">
        <f>$M$1*gp_need_index[[#This Row],[Normalised travel time adjusted wp 2025/26]]</f>
        <v>2390.9646344755256</v>
      </c>
      <c r="W5615" s="115">
        <v>4011.1613851431784</v>
      </c>
      <c r="X5615" s="43">
        <f>gp_need_index[[#This Row],[Combined weighted population 2025/26]]/gp_need_index[[#This Row],[Registered population 2025/26]]</f>
        <v>1.131420511113203</v>
      </c>
    </row>
    <row r="5616" spans="1:24" ht="13">
      <c r="A5616" s="8" t="s">
        <v>5950</v>
      </c>
      <c r="B5616" s="3" t="s">
        <v>7482</v>
      </c>
      <c r="C5616" s="74" t="s">
        <v>6436</v>
      </c>
      <c r="D5616" s="74" t="s">
        <v>6802</v>
      </c>
      <c r="E5616" s="74" t="s">
        <v>6504</v>
      </c>
      <c r="F5616" s="41">
        <v>1.0065822493543584</v>
      </c>
      <c r="G5616" s="110">
        <v>5119.3333333333321</v>
      </c>
      <c r="H5616" s="4">
        <v>2305.7743779107436</v>
      </c>
      <c r="I5616" s="46">
        <v>5651.6124373908633</v>
      </c>
      <c r="J5616" s="110">
        <v>5688.8127597079629</v>
      </c>
      <c r="K5616" s="46">
        <v>5706.4587965109631</v>
      </c>
      <c r="L5616" s="110">
        <f>$L$1*gp_need_index[[#This Row],[Normalised weighted population (base year)]]</f>
        <v>2295.9472068852638</v>
      </c>
      <c r="M5616" s="4">
        <f>$M$1*gp_need_index[[#This Row],[Normalised travel time adjusted wp (base year)]]</f>
        <v>3388.2304536800516</v>
      </c>
      <c r="N5616" s="115">
        <v>5684.1776605653158</v>
      </c>
      <c r="O5616" s="43">
        <f>gp_need_index[[#This Row],[Combined weighted population (base year)]]/gp_need_index[[#This Row],[Registered population (base year)]]</f>
        <v>1.110335524267219</v>
      </c>
      <c r="P5616" s="77">
        <v>5164.6615500203088</v>
      </c>
      <c r="Q5616" s="4">
        <v>2348.8037549675796</v>
      </c>
      <c r="R5616" s="46">
        <v>5699.4032956331084</v>
      </c>
      <c r="S5616" s="110">
        <v>5736.9181892960178</v>
      </c>
      <c r="T5616" s="46">
        <v>5754.6385982335314</v>
      </c>
      <c r="U5616" s="110">
        <f>$L$1*gp_need_index[[#This Row],[Normalised weighted population 2025/26]]</f>
        <v>2315.362070999086</v>
      </c>
      <c r="V5616" s="4">
        <f>$M$1*gp_need_index[[#This Row],[Normalised travel time adjusted wp 2025/26]]</f>
        <v>3416.837384400113</v>
      </c>
      <c r="W5616" s="115">
        <v>5732.199455399199</v>
      </c>
      <c r="X5616" s="43">
        <f>gp_need_index[[#This Row],[Combined weighted population 2025/26]]/gp_need_index[[#This Row],[Registered population 2025/26]]</f>
        <v>1.1098886925856077</v>
      </c>
    </row>
    <row r="5617" spans="1:24" ht="13">
      <c r="A5617" s="8" t="s">
        <v>5864</v>
      </c>
      <c r="B5617" s="3" t="s">
        <v>7481</v>
      </c>
      <c r="C5617" s="74" t="s">
        <v>6436</v>
      </c>
      <c r="D5617" s="74" t="s">
        <v>6802</v>
      </c>
      <c r="E5617" s="74" t="s">
        <v>6552</v>
      </c>
      <c r="F5617" s="41">
        <v>1.0065822493543584</v>
      </c>
      <c r="G5617" s="110">
        <v>6690</v>
      </c>
      <c r="H5617" s="4">
        <v>2394.5537398347851</v>
      </c>
      <c r="I5617" s="46">
        <v>5869.2167922836297</v>
      </c>
      <c r="J5617" s="110">
        <v>5907.8494407252283</v>
      </c>
      <c r="K5617" s="46">
        <v>5926.1749038861881</v>
      </c>
      <c r="L5617" s="110">
        <f>$L$1*gp_need_index[[#This Row],[Normalised weighted population (base year)]]</f>
        <v>2384.3481926847726</v>
      </c>
      <c r="M5617" s="4">
        <f>$M$1*gp_need_index[[#This Row],[Normalised travel time adjusted wp (base year)]]</f>
        <v>3518.6876834120781</v>
      </c>
      <c r="N5617" s="115">
        <v>5903.0358760968502</v>
      </c>
      <c r="O5617" s="43">
        <f>gp_need_index[[#This Row],[Combined weighted population (base year)]]/gp_need_index[[#This Row],[Registered population (base year)]]</f>
        <v>0.88236709657650969</v>
      </c>
      <c r="P5617" s="77">
        <v>6745.8256698330333</v>
      </c>
      <c r="Q5617" s="4">
        <v>2439.6022243898401</v>
      </c>
      <c r="R5617" s="46">
        <v>5919.7269794526683</v>
      </c>
      <c r="S5617" s="110">
        <v>5958.692098541148</v>
      </c>
      <c r="T5617" s="46">
        <v>5977.0975310808508</v>
      </c>
      <c r="U5617" s="110">
        <f>$L$1*gp_need_index[[#This Row],[Normalised weighted population 2025/26]]</f>
        <v>2404.8677743855205</v>
      </c>
      <c r="V5617" s="4">
        <f>$M$1*gp_need_index[[#This Row],[Normalised travel time adjusted wp 2025/26]]</f>
        <v>3548.9231766303669</v>
      </c>
      <c r="W5617" s="115">
        <v>5953.7909510158879</v>
      </c>
      <c r="X5617" s="43">
        <f>gp_need_index[[#This Row],[Combined weighted population 2025/26]]/gp_need_index[[#This Row],[Registered population 2025/26]]</f>
        <v>0.8825889138583759</v>
      </c>
    </row>
    <row r="5618" spans="1:24" ht="13">
      <c r="A5618" s="8" t="s">
        <v>5779</v>
      </c>
      <c r="B5618" s="3" t="s">
        <v>7480</v>
      </c>
      <c r="C5618" s="74" t="s">
        <v>6436</v>
      </c>
      <c r="D5618" s="74" t="s">
        <v>6802</v>
      </c>
      <c r="E5618" s="74" t="s">
        <v>6605</v>
      </c>
      <c r="F5618" s="41">
        <v>1.0065822493543584</v>
      </c>
      <c r="G5618" s="110">
        <v>8831.5833333333339</v>
      </c>
      <c r="H5618" s="4">
        <v>3566.6420271310071</v>
      </c>
      <c r="I5618" s="46">
        <v>8742.0862307087555</v>
      </c>
      <c r="J5618" s="110">
        <v>8799.6288221565828</v>
      </c>
      <c r="K5618" s="46">
        <v>8826.924249270709</v>
      </c>
      <c r="L5618" s="110">
        <f>$L$1*gp_need_index[[#This Row],[Normalised weighted population (base year)]]</f>
        <v>3551.4410597150013</v>
      </c>
      <c r="M5618" s="4">
        <f>$M$1*gp_need_index[[#This Row],[Normalised travel time adjusted wp (base year)]]</f>
        <v>5241.0180499317812</v>
      </c>
      <c r="N5618" s="115">
        <v>8792.459109646783</v>
      </c>
      <c r="O5618" s="43">
        <f>gp_need_index[[#This Row],[Combined weighted population (base year)]]/gp_need_index[[#This Row],[Registered population (base year)]]</f>
        <v>0.99556996495306982</v>
      </c>
      <c r="P5618" s="77">
        <v>8905.2901134625063</v>
      </c>
      <c r="Q5618" s="4">
        <v>3630.5465947887492</v>
      </c>
      <c r="R5618" s="46">
        <v>8809.5692045477699</v>
      </c>
      <c r="S5618" s="110">
        <v>8867.5559857565804</v>
      </c>
      <c r="T5618" s="46">
        <v>8894.9464266098403</v>
      </c>
      <c r="U5618" s="110">
        <f>$L$1*gp_need_index[[#This Row],[Normalised weighted population 2025/26]]</f>
        <v>3578.8557748983953</v>
      </c>
      <c r="V5618" s="4">
        <f>$M$1*gp_need_index[[#This Row],[Normalised travel time adjusted wp 2025/26]]</f>
        <v>5281.4064626067284</v>
      </c>
      <c r="W5618" s="115">
        <v>8860.2622375051233</v>
      </c>
      <c r="X5618" s="43">
        <f>gp_need_index[[#This Row],[Combined weighted population 2025/26]]/gp_need_index[[#This Row],[Registered population 2025/26]]</f>
        <v>0.99494369353679868</v>
      </c>
    </row>
    <row r="5619" spans="1:24" ht="13">
      <c r="A5619" s="8" t="s">
        <v>5785</v>
      </c>
      <c r="B5619" s="3" t="s">
        <v>7479</v>
      </c>
      <c r="C5619" s="74" t="s">
        <v>6436</v>
      </c>
      <c r="D5619" s="74" t="s">
        <v>6802</v>
      </c>
      <c r="E5619" s="74" t="s">
        <v>6504</v>
      </c>
      <c r="F5619" s="41">
        <v>1.0065822493543584</v>
      </c>
      <c r="G5619" s="110">
        <v>10802.5</v>
      </c>
      <c r="H5619" s="4">
        <v>4066.0975337772306</v>
      </c>
      <c r="I5619" s="46">
        <v>9966.286213294572</v>
      </c>
      <c r="J5619" s="110">
        <v>10031.88679428738</v>
      </c>
      <c r="K5619" s="46">
        <v>10063.00454258617</v>
      </c>
      <c r="L5619" s="110">
        <f>$L$1*gp_need_index[[#This Row],[Normalised weighted population (base year)]]</f>
        <v>4048.767895520552</v>
      </c>
      <c r="M5619" s="4">
        <f>$M$1*gp_need_index[[#This Row],[Normalised travel time adjusted wp (base year)]]</f>
        <v>5974.945173976892</v>
      </c>
      <c r="N5619" s="115">
        <v>10023.713069497444</v>
      </c>
      <c r="O5619" s="43">
        <f>gp_need_index[[#This Row],[Combined weighted population (base year)]]/gp_need_index[[#This Row],[Registered population (base year)]]</f>
        <v>0.92790678727122833</v>
      </c>
      <c r="P5619" s="77">
        <v>10896.483026020702</v>
      </c>
      <c r="Q5619" s="4">
        <v>4145.6565418661376</v>
      </c>
      <c r="R5619" s="46">
        <v>10059.490286195047</v>
      </c>
      <c r="S5619" s="110">
        <v>10125.704359636527</v>
      </c>
      <c r="T5619" s="46">
        <v>10156.981016564965</v>
      </c>
      <c r="U5619" s="110">
        <f>$L$1*gp_need_index[[#This Row],[Normalised weighted population 2025/26]]</f>
        <v>4086.6317146017077</v>
      </c>
      <c r="V5619" s="4">
        <f>$M$1*gp_need_index[[#This Row],[Normalised travel time adjusted wp 2025/26]]</f>
        <v>6030.7440437171072</v>
      </c>
      <c r="W5619" s="115">
        <v>10117.375758318814</v>
      </c>
      <c r="X5619" s="43">
        <f>gp_need_index[[#This Row],[Combined weighted population 2025/26]]/gp_need_index[[#This Row],[Registered population 2025/26]]</f>
        <v>0.92849919870095821</v>
      </c>
    </row>
    <row r="5620" spans="1:24" ht="13">
      <c r="A5620" s="8" t="s">
        <v>5939</v>
      </c>
      <c r="B5620" s="3" t="s">
        <v>7478</v>
      </c>
      <c r="C5620" s="74" t="s">
        <v>6436</v>
      </c>
      <c r="D5620" s="74" t="s">
        <v>6802</v>
      </c>
      <c r="E5620" s="74" t="s">
        <v>6504</v>
      </c>
      <c r="F5620" s="41">
        <v>1.0065822493543584</v>
      </c>
      <c r="G5620" s="110">
        <v>4771.9166666666661</v>
      </c>
      <c r="H5620" s="4">
        <v>2097.0797124470432</v>
      </c>
      <c r="I5620" s="46">
        <v>5140.0873817518623</v>
      </c>
      <c r="J5620" s="110">
        <v>5173.9207186017438</v>
      </c>
      <c r="K5620" s="46">
        <v>5189.9696200637318</v>
      </c>
      <c r="L5620" s="110">
        <f>$L$1*gp_need_index[[#This Row],[Normalised weighted population (base year)]]</f>
        <v>2088.1419945221196</v>
      </c>
      <c r="M5620" s="4">
        <f>$M$1*gp_need_index[[#This Row],[Normalised travel time adjusted wp (base year)]]</f>
        <v>3081.5631458034732</v>
      </c>
      <c r="N5620" s="115">
        <v>5169.7051403255928</v>
      </c>
      <c r="O5620" s="43">
        <f>gp_need_index[[#This Row],[Combined weighted population (base year)]]/gp_need_index[[#This Row],[Registered population (base year)]]</f>
        <v>1.0833603144073332</v>
      </c>
      <c r="P5620" s="77">
        <v>4813.9212453983928</v>
      </c>
      <c r="Q5620" s="4">
        <v>2136.4694675505598</v>
      </c>
      <c r="R5620" s="46">
        <v>5184.1713462116149</v>
      </c>
      <c r="S5620" s="110">
        <v>5218.2948547080996</v>
      </c>
      <c r="T5620" s="46">
        <v>5234.413320360004</v>
      </c>
      <c r="U5620" s="110">
        <f>$L$1*gp_need_index[[#This Row],[Normalised weighted population 2025/26]]</f>
        <v>2106.0509463816225</v>
      </c>
      <c r="V5620" s="4">
        <f>$M$1*gp_need_index[[#This Row],[Normalised travel time adjusted wp 2025/26]]</f>
        <v>3107.9517528517058</v>
      </c>
      <c r="W5620" s="115">
        <v>5214.0026992333278</v>
      </c>
      <c r="X5620" s="43">
        <f>gp_need_index[[#This Row],[Combined weighted population 2025/26]]/gp_need_index[[#This Row],[Registered population 2025/26]]</f>
        <v>1.083109264452004</v>
      </c>
    </row>
    <row r="5621" spans="1:24" ht="13">
      <c r="A5621" s="8" t="s">
        <v>5290</v>
      </c>
      <c r="B5621" s="3" t="s">
        <v>7477</v>
      </c>
      <c r="C5621" s="74" t="s">
        <v>6436</v>
      </c>
      <c r="D5621" s="74" t="s">
        <v>6802</v>
      </c>
      <c r="E5621" s="74" t="s">
        <v>6607</v>
      </c>
      <c r="F5621" s="41">
        <v>1.0065822493543584</v>
      </c>
      <c r="G5621" s="110">
        <v>9490.5</v>
      </c>
      <c r="H5621" s="4">
        <v>5439.1863252780977</v>
      </c>
      <c r="I5621" s="46">
        <v>13331.821786085417</v>
      </c>
      <c r="J5621" s="110">
        <v>13419.575161429299</v>
      </c>
      <c r="K5621" s="46">
        <v>13461.201125788049</v>
      </c>
      <c r="L5621" s="110">
        <f>$L$1*gp_need_index[[#This Row],[Normalised weighted population (base year)]]</f>
        <v>5416.0046060387704</v>
      </c>
      <c r="M5621" s="4">
        <f>$M$1*gp_need_index[[#This Row],[Normalised travel time adjusted wp (base year)]]</f>
        <v>7992.636628760707</v>
      </c>
      <c r="N5621" s="115">
        <v>13408.641234799477</v>
      </c>
      <c r="O5621" s="43">
        <f>gp_need_index[[#This Row],[Combined weighted population (base year)]]/gp_need_index[[#This Row],[Registered population (base year)]]</f>
        <v>1.4128487682207973</v>
      </c>
      <c r="P5621" s="77">
        <v>9586.1915313350837</v>
      </c>
      <c r="Q5621" s="4">
        <v>5548.5279913334789</v>
      </c>
      <c r="R5621" s="46">
        <v>13463.576364282113</v>
      </c>
      <c r="S5621" s="110">
        <v>13552.196981113264</v>
      </c>
      <c r="T5621" s="46">
        <v>13594.057517481926</v>
      </c>
      <c r="U5621" s="110">
        <f>$L$1*gp_need_index[[#This Row],[Normalised weighted population 2025/26]]</f>
        <v>5469.5294291146975</v>
      </c>
      <c r="V5621" s="4">
        <f>$M$1*gp_need_index[[#This Row],[Normalised travel time adjusted wp 2025/26]]</f>
        <v>8071.520589611956</v>
      </c>
      <c r="W5621" s="115">
        <v>13541.050018726653</v>
      </c>
      <c r="X5621" s="43">
        <f>gp_need_index[[#This Row],[Combined weighted population 2025/26]]/gp_need_index[[#This Row],[Registered population 2025/26]]</f>
        <v>1.412557841606235</v>
      </c>
    </row>
    <row r="5622" spans="1:24" ht="13">
      <c r="A5622" s="8" t="s">
        <v>5793</v>
      </c>
      <c r="B5622" s="3" t="s">
        <v>7476</v>
      </c>
      <c r="C5622" s="74" t="s">
        <v>6436</v>
      </c>
      <c r="D5622" s="74" t="s">
        <v>6802</v>
      </c>
      <c r="E5622" s="74" t="s">
        <v>6605</v>
      </c>
      <c r="F5622" s="41">
        <v>1.0065822493543584</v>
      </c>
      <c r="G5622" s="110">
        <v>34711.333333333336</v>
      </c>
      <c r="H5622" s="4">
        <v>10873.370769073597</v>
      </c>
      <c r="I5622" s="46">
        <v>26651.383614792427</v>
      </c>
      <c r="J5622" s="110">
        <v>26826.809667383652</v>
      </c>
      <c r="K5622" s="46">
        <v>26910.023316820418</v>
      </c>
      <c r="L5622" s="110">
        <f>$L$1*gp_need_index[[#This Row],[Normalised weighted population (base year)]]</f>
        <v>10827.02864852841</v>
      </c>
      <c r="M5622" s="4">
        <f>$M$1*gp_need_index[[#This Row],[Normalised travel time adjusted wp (base year)]]</f>
        <v>15977.923220446064</v>
      </c>
      <c r="N5622" s="115">
        <v>26804.951868974473</v>
      </c>
      <c r="O5622" s="43">
        <f>gp_need_index[[#This Row],[Combined weighted population (base year)]]/gp_need_index[[#This Row],[Registered population (base year)]]</f>
        <v>0.77222478351857615</v>
      </c>
      <c r="P5622" s="77">
        <v>34992.543857535435</v>
      </c>
      <c r="Q5622" s="4">
        <v>11070.929561413877</v>
      </c>
      <c r="R5622" s="46">
        <v>26863.756622747391</v>
      </c>
      <c r="S5622" s="110">
        <v>27040.58056743311</v>
      </c>
      <c r="T5622" s="46">
        <v>27124.104530953584</v>
      </c>
      <c r="U5622" s="110">
        <f>$L$1*gp_need_index[[#This Row],[Normalised weighted population 2025/26]]</f>
        <v>10913.304418467285</v>
      </c>
      <c r="V5622" s="4">
        <f>$M$1*gp_need_index[[#This Row],[Normalised travel time adjusted wp 2025/26]]</f>
        <v>16105.034712030001</v>
      </c>
      <c r="W5622" s="115">
        <v>27018.339130497287</v>
      </c>
      <c r="X5622" s="43">
        <f>gp_need_index[[#This Row],[Combined weighted population 2025/26]]/gp_need_index[[#This Row],[Registered population 2025/26]]</f>
        <v>0.77211703271692977</v>
      </c>
    </row>
    <row r="5623" spans="1:24" ht="13">
      <c r="A5623" s="8" t="s">
        <v>5885</v>
      </c>
      <c r="B5623" s="3" t="s">
        <v>7475</v>
      </c>
      <c r="C5623" s="74" t="s">
        <v>6436</v>
      </c>
      <c r="D5623" s="74" t="s">
        <v>6802</v>
      </c>
      <c r="E5623" s="74" t="s">
        <v>6604</v>
      </c>
      <c r="F5623" s="41">
        <v>1.0065822493543584</v>
      </c>
      <c r="G5623" s="110">
        <v>4987.25</v>
      </c>
      <c r="H5623" s="4">
        <v>2122.6951281764059</v>
      </c>
      <c r="I5623" s="46">
        <v>5202.8725369309132</v>
      </c>
      <c r="J5623" s="110">
        <v>5237.1191413279357</v>
      </c>
      <c r="K5623" s="46">
        <v>5253.3640769609228</v>
      </c>
      <c r="L5623" s="110">
        <f>$L$1*gp_need_index[[#This Row],[Normalised weighted population (base year)]]</f>
        <v>2113.6482377870507</v>
      </c>
      <c r="M5623" s="4">
        <f>$M$1*gp_need_index[[#This Row],[Normalised travel time adjusted wp (base year)]]</f>
        <v>3119.2038328062249</v>
      </c>
      <c r="N5623" s="115">
        <v>5232.8520705932751</v>
      </c>
      <c r="O5623" s="43">
        <f>gp_need_index[[#This Row],[Combined weighted population (base year)]]/gp_need_index[[#This Row],[Registered population (base year)]]</f>
        <v>1.0492459913967167</v>
      </c>
      <c r="P5623" s="77">
        <v>5030.586803938726</v>
      </c>
      <c r="Q5623" s="4">
        <v>2160.1452355889082</v>
      </c>
      <c r="R5623" s="46">
        <v>5241.6209096751536</v>
      </c>
      <c r="S5623" s="110">
        <v>5276.122565523654</v>
      </c>
      <c r="T5623" s="46">
        <v>5292.4196515863359</v>
      </c>
      <c r="U5623" s="110">
        <f>$L$1*gp_need_index[[#This Row],[Normalised weighted population 2025/26]]</f>
        <v>2129.3896247202565</v>
      </c>
      <c r="V5623" s="4">
        <f>$M$1*gp_need_index[[#This Row],[Normalised travel time adjusted wp 2025/26]]</f>
        <v>3142.3932208401325</v>
      </c>
      <c r="W5623" s="115">
        <v>5271.7828455603885</v>
      </c>
      <c r="X5623" s="43">
        <f>gp_need_index[[#This Row],[Combined weighted population 2025/26]]/gp_need_index[[#This Row],[Registered population 2025/26]]</f>
        <v>1.0479459059195275</v>
      </c>
    </row>
    <row r="5624" spans="1:24" ht="13">
      <c r="A5624" s="8" t="s">
        <v>5371</v>
      </c>
      <c r="B5624" s="3" t="s">
        <v>7474</v>
      </c>
      <c r="C5624" s="74" t="s">
        <v>6436</v>
      </c>
      <c r="D5624" s="74" t="s">
        <v>6802</v>
      </c>
      <c r="E5624" s="74" t="s">
        <v>6609</v>
      </c>
      <c r="F5624" s="41">
        <v>1.0065822493543584</v>
      </c>
      <c r="G5624" s="110">
        <v>5960.4166666666679</v>
      </c>
      <c r="H5624" s="4">
        <v>2003.742491563858</v>
      </c>
      <c r="I5624" s="46">
        <v>4911.3113993884544</v>
      </c>
      <c r="J5624" s="110">
        <v>4943.6388756761316</v>
      </c>
      <c r="K5624" s="46">
        <v>4958.9734695933003</v>
      </c>
      <c r="L5624" s="110">
        <f>$L$1*gp_need_index[[#This Row],[Normalised weighted population (base year)]]</f>
        <v>1995.2025752805218</v>
      </c>
      <c r="M5624" s="4">
        <f>$M$1*gp_need_index[[#This Row],[Normalised travel time adjusted wp (base year)]]</f>
        <v>2944.4083498755126</v>
      </c>
      <c r="N5624" s="115">
        <v>4939.6109251560347</v>
      </c>
      <c r="O5624" s="43">
        <f>gp_need_index[[#This Row],[Combined weighted population (base year)]]/gp_need_index[[#This Row],[Registered population (base year)]]</f>
        <v>0.82873584203946038</v>
      </c>
      <c r="P5624" s="77">
        <v>6013.5466702642334</v>
      </c>
      <c r="Q5624" s="4">
        <v>2037.6639305009667</v>
      </c>
      <c r="R5624" s="46">
        <v>4944.4184071692371</v>
      </c>
      <c r="S5624" s="110">
        <v>4976.9638020375041</v>
      </c>
      <c r="T5624" s="46">
        <v>4992.3368352461457</v>
      </c>
      <c r="U5624" s="110">
        <f>$L$1*gp_need_index[[#This Row],[Normalised weighted population 2025/26]]</f>
        <v>2008.6521780062367</v>
      </c>
      <c r="V5624" s="4">
        <f>$M$1*gp_need_index[[#This Row],[Normalised travel time adjusted wp 2025/26]]</f>
        <v>2964.2179683400059</v>
      </c>
      <c r="W5624" s="115">
        <v>4972.8701463462421</v>
      </c>
      <c r="X5624" s="43">
        <f>gp_need_index[[#This Row],[Combined weighted population 2025/26]]/gp_need_index[[#This Row],[Registered population 2025/26]]</f>
        <v>0.82694463334525614</v>
      </c>
    </row>
    <row r="5625" spans="1:24" ht="13">
      <c r="A5625" s="8" t="s">
        <v>5369</v>
      </c>
      <c r="B5625" s="3" t="s">
        <v>7473</v>
      </c>
      <c r="C5625" s="74" t="s">
        <v>6436</v>
      </c>
      <c r="D5625" s="74" t="s">
        <v>6802</v>
      </c>
      <c r="E5625" s="74" t="s">
        <v>6609</v>
      </c>
      <c r="F5625" s="41">
        <v>1.0065822493543584</v>
      </c>
      <c r="G5625" s="110">
        <v>18070.416666666664</v>
      </c>
      <c r="H5625" s="4">
        <v>7563.4490848677442</v>
      </c>
      <c r="I5625" s="46">
        <v>18538.536696007021</v>
      </c>
      <c r="J5625" s="110">
        <v>18660.56196720506</v>
      </c>
      <c r="K5625" s="46">
        <v>18718.444864242942</v>
      </c>
      <c r="L5625" s="110">
        <f>$L$1*gp_need_index[[#This Row],[Normalised weighted population (base year)]]</f>
        <v>7531.2137940207467</v>
      </c>
      <c r="M5625" s="4">
        <f>$M$1*gp_need_index[[#This Row],[Normalised travel time adjusted wp (base year)]]</f>
        <v>11114.144024545758</v>
      </c>
      <c r="N5625" s="115">
        <v>18645.357818566503</v>
      </c>
      <c r="O5625" s="43">
        <f>gp_need_index[[#This Row],[Combined weighted population (base year)]]/gp_need_index[[#This Row],[Registered population (base year)]]</f>
        <v>1.0318167069694855</v>
      </c>
      <c r="P5625" s="77">
        <v>18218.49233938539</v>
      </c>
      <c r="Q5625" s="4">
        <v>7698.7153976640893</v>
      </c>
      <c r="R5625" s="46">
        <v>18681.034469903472</v>
      </c>
      <c r="S5625" s="110">
        <v>18803.99769698174</v>
      </c>
      <c r="T5625" s="46">
        <v>18862.080193167985</v>
      </c>
      <c r="U5625" s="110">
        <f>$L$1*gp_need_index[[#This Row],[Normalised weighted population 2025/26]]</f>
        <v>7589.1030016741943</v>
      </c>
      <c r="V5625" s="4">
        <f>$M$1*gp_need_index[[#This Row],[Normalised travel time adjusted wp 2025/26]]</f>
        <v>11199.428018182187</v>
      </c>
      <c r="W5625" s="115">
        <v>18788.531019856382</v>
      </c>
      <c r="X5625" s="43">
        <f>gp_need_index[[#This Row],[Combined weighted population 2025/26]]/gp_need_index[[#This Row],[Registered population 2025/26]]</f>
        <v>1.0312890150212191</v>
      </c>
    </row>
    <row r="5626" spans="1:24" ht="13">
      <c r="A5626" s="8" t="s">
        <v>5875</v>
      </c>
      <c r="B5626" s="3" t="s">
        <v>12871</v>
      </c>
      <c r="C5626" s="74" t="s">
        <v>6436</v>
      </c>
      <c r="D5626" s="74" t="s">
        <v>6802</v>
      </c>
      <c r="E5626" s="74" t="s">
        <v>6551</v>
      </c>
      <c r="F5626" s="41">
        <v>1.0065822493543584</v>
      </c>
      <c r="G5626" s="110">
        <v>5875.9166666666661</v>
      </c>
      <c r="H5626" s="4">
        <v>2486.3388834838988</v>
      </c>
      <c r="I5626" s="46">
        <v>6094.1885260250119</v>
      </c>
      <c r="J5626" s="110">
        <v>6134.3019945157785</v>
      </c>
      <c r="K5626" s="46">
        <v>6153.3298872111782</v>
      </c>
      <c r="L5626" s="110">
        <f>$L$1*gp_need_index[[#This Row],[Normalised weighted population (base year)]]</f>
        <v>2475.7421496189672</v>
      </c>
      <c r="M5626" s="4">
        <f>$M$1*gp_need_index[[#This Row],[Normalised travel time adjusted wp (base year)]]</f>
        <v>3653.561772519231</v>
      </c>
      <c r="N5626" s="115">
        <v>6129.3039221381987</v>
      </c>
      <c r="O5626" s="43">
        <f>gp_need_index[[#This Row],[Combined weighted population (base year)]]/gp_need_index[[#This Row],[Registered population (base year)]]</f>
        <v>1.0431230171981449</v>
      </c>
      <c r="P5626" s="77">
        <v>5926.3192130015868</v>
      </c>
      <c r="Q5626" s="4">
        <v>2532.2867908808485</v>
      </c>
      <c r="R5626" s="46">
        <v>6144.6273026899626</v>
      </c>
      <c r="S5626" s="110">
        <v>6185.0727717858663</v>
      </c>
      <c r="T5626" s="46">
        <v>6204.1774574738765</v>
      </c>
      <c r="U5626" s="110">
        <f>$L$1*gp_need_index[[#This Row],[Normalised weighted population 2025/26]]</f>
        <v>2496.2327210595076</v>
      </c>
      <c r="V5626" s="4">
        <f>$M$1*gp_need_index[[#This Row],[Normalised travel time adjusted wp 2025/26]]</f>
        <v>3683.7527004139611</v>
      </c>
      <c r="W5626" s="115">
        <v>6179.9854214734687</v>
      </c>
      <c r="X5626" s="43">
        <f>gp_need_index[[#This Row],[Combined weighted population 2025/26]]/gp_need_index[[#This Row],[Registered population 2025/26]]</f>
        <v>1.0428033319425944</v>
      </c>
    </row>
    <row r="5627" spans="1:24" ht="13">
      <c r="A5627" s="8" t="s">
        <v>5788</v>
      </c>
      <c r="B5627" s="3" t="s">
        <v>7472</v>
      </c>
      <c r="C5627" s="74" t="s">
        <v>6436</v>
      </c>
      <c r="D5627" s="74" t="s">
        <v>6802</v>
      </c>
      <c r="E5627" s="74" t="s">
        <v>6504</v>
      </c>
      <c r="F5627" s="41">
        <v>1.0065822493543584</v>
      </c>
      <c r="G5627" s="110">
        <v>17537.999999999996</v>
      </c>
      <c r="H5627" s="4">
        <v>4613.8577979210977</v>
      </c>
      <c r="I5627" s="46">
        <v>11308.884496630955</v>
      </c>
      <c r="J5627" s="110">
        <v>11383.322394307417</v>
      </c>
      <c r="K5627" s="46">
        <v>11418.632138958019</v>
      </c>
      <c r="L5627" s="110">
        <f>$L$1*gp_need_index[[#This Row],[Normalised weighted population (base year)]]</f>
        <v>4594.1936147721381</v>
      </c>
      <c r="M5627" s="4">
        <f>$M$1*gp_need_index[[#This Row],[Normalised travel time adjusted wp (base year)]]</f>
        <v>6779.8539395820235</v>
      </c>
      <c r="N5627" s="115">
        <v>11374.047554354162</v>
      </c>
      <c r="O5627" s="43">
        <f>gp_need_index[[#This Row],[Combined weighted population (base year)]]/gp_need_index[[#This Row],[Registered population (base year)]]</f>
        <v>0.64853732206375658</v>
      </c>
      <c r="P5627" s="77">
        <v>17736.845705853018</v>
      </c>
      <c r="Q5627" s="4">
        <v>4696.6749073492983</v>
      </c>
      <c r="R5627" s="46">
        <v>11396.543618789214</v>
      </c>
      <c r="S5627" s="110">
        <v>11471.558510665905</v>
      </c>
      <c r="T5627" s="46">
        <v>11506.992292576706</v>
      </c>
      <c r="U5627" s="110">
        <f>$L$1*gp_need_index[[#This Row],[Normalised weighted population 2025/26]]</f>
        <v>4629.8048175760905</v>
      </c>
      <c r="V5627" s="4">
        <f>$M$1*gp_need_index[[#This Row],[Normalised travel time adjusted wp 2025/26]]</f>
        <v>6832.318098889672</v>
      </c>
      <c r="W5627" s="115">
        <v>11462.122916465763</v>
      </c>
      <c r="X5627" s="43">
        <f>gp_need_index[[#This Row],[Combined weighted population 2025/26]]/gp_need_index[[#This Row],[Registered population 2025/26]]</f>
        <v>0.64623231811073112</v>
      </c>
    </row>
    <row r="5628" spans="1:24" ht="13">
      <c r="A5628" s="8" t="s">
        <v>6059</v>
      </c>
      <c r="B5628" s="3" t="s">
        <v>7471</v>
      </c>
      <c r="C5628" s="74" t="s">
        <v>6436</v>
      </c>
      <c r="D5628" s="74" t="s">
        <v>6802</v>
      </c>
      <c r="E5628" s="74" t="s">
        <v>6543</v>
      </c>
      <c r="F5628" s="41">
        <v>1.0065822493543584</v>
      </c>
      <c r="G5628" s="110">
        <v>4591.6666666666661</v>
      </c>
      <c r="H5628" s="4">
        <v>1804.3214603165986</v>
      </c>
      <c r="I5628" s="46">
        <v>4422.5166624569329</v>
      </c>
      <c r="J5628" s="110">
        <v>4451.6267699030295</v>
      </c>
      <c r="K5628" s="46">
        <v>4465.435199382604</v>
      </c>
      <c r="L5628" s="110">
        <f>$L$1*gp_need_index[[#This Row],[Normalised weighted population (base year)]]</f>
        <v>1796.6314730631441</v>
      </c>
      <c r="M5628" s="4">
        <f>$M$1*gp_need_index[[#This Row],[Normalised travel time adjusted wp (base year)]]</f>
        <v>2651.368225200139</v>
      </c>
      <c r="N5628" s="115">
        <v>4447.9996982632829</v>
      </c>
      <c r="O5628" s="43">
        <f>gp_need_index[[#This Row],[Combined weighted population (base year)]]/gp_need_index[[#This Row],[Registered population (base year)]]</f>
        <v>0.96871136804282032</v>
      </c>
      <c r="P5628" s="77">
        <v>4632.7237582931994</v>
      </c>
      <c r="Q5628" s="4">
        <v>1839.551710669971</v>
      </c>
      <c r="R5628" s="46">
        <v>4463.6964923553905</v>
      </c>
      <c r="S5628" s="110">
        <v>4493.0776557102481</v>
      </c>
      <c r="T5628" s="46">
        <v>4506.9560431684731</v>
      </c>
      <c r="U5628" s="110">
        <f>$L$1*gp_need_index[[#This Row],[Normalised weighted population 2025/26]]</f>
        <v>1813.3606307120049</v>
      </c>
      <c r="V5628" s="4">
        <f>$M$1*gp_need_index[[#This Row],[Normalised travel time adjusted wp 2025/26]]</f>
        <v>2676.0213756730363</v>
      </c>
      <c r="W5628" s="115">
        <v>4489.3820063850417</v>
      </c>
      <c r="X5628" s="43">
        <f>gp_need_index[[#This Row],[Combined weighted population 2025/26]]/gp_need_index[[#This Row],[Registered population 2025/26]]</f>
        <v>0.96905886053500245</v>
      </c>
    </row>
    <row r="5629" spans="1:24" ht="13">
      <c r="A5629" s="8" t="s">
        <v>5886</v>
      </c>
      <c r="B5629" s="3" t="s">
        <v>7470</v>
      </c>
      <c r="C5629" s="74" t="s">
        <v>6436</v>
      </c>
      <c r="D5629" s="74" t="s">
        <v>6802</v>
      </c>
      <c r="E5629" s="74" t="s">
        <v>6552</v>
      </c>
      <c r="F5629" s="41">
        <v>1.0065822493543584</v>
      </c>
      <c r="G5629" s="110">
        <v>6281.5000000000018</v>
      </c>
      <c r="H5629" s="4">
        <v>3014.9494974148274</v>
      </c>
      <c r="I5629" s="46">
        <v>7389.8496925506915</v>
      </c>
      <c r="J5629" s="110">
        <v>7438.491525918289</v>
      </c>
      <c r="K5629" s="46">
        <v>7461.5648631451413</v>
      </c>
      <c r="L5629" s="110">
        <f>$L$1*gp_need_index[[#This Row],[Normalised weighted population (base year)]]</f>
        <v>3002.0998341398254</v>
      </c>
      <c r="M5629" s="4">
        <f>$M$1*gp_need_index[[#This Row],[Normalised travel time adjusted wp (base year)]]</f>
        <v>4430.3309991259348</v>
      </c>
      <c r="N5629" s="115">
        <v>7432.4308332657602</v>
      </c>
      <c r="O5629" s="43">
        <f>gp_need_index[[#This Row],[Combined weighted population (base year)]]/gp_need_index[[#This Row],[Registered population (base year)]]</f>
        <v>1.1832254769188504</v>
      </c>
      <c r="P5629" s="77">
        <v>6336.6442252869037</v>
      </c>
      <c r="Q5629" s="4">
        <v>3071.5546048068118</v>
      </c>
      <c r="R5629" s="46">
        <v>7453.1677669233914</v>
      </c>
      <c r="S5629" s="110">
        <v>7502.2263756451475</v>
      </c>
      <c r="T5629" s="46">
        <v>7525.3995349846482</v>
      </c>
      <c r="U5629" s="110">
        <f>$L$1*gp_need_index[[#This Row],[Normalised weighted population 2025/26]]</f>
        <v>3027.822573908667</v>
      </c>
      <c r="V5629" s="4">
        <f>$M$1*gp_need_index[[#This Row],[Normalised travel time adjusted wp 2025/26]]</f>
        <v>4468.2330653354611</v>
      </c>
      <c r="W5629" s="115">
        <v>7496.0556392441285</v>
      </c>
      <c r="X5629" s="43">
        <f>gp_need_index[[#This Row],[Combined weighted population 2025/26]]/gp_need_index[[#This Row],[Registered population 2025/26]]</f>
        <v>1.1829693087913153</v>
      </c>
    </row>
    <row r="5630" spans="1:24" ht="13">
      <c r="A5630" s="8" t="s">
        <v>5893</v>
      </c>
      <c r="B5630" s="3" t="s">
        <v>7469</v>
      </c>
      <c r="C5630" s="74" t="s">
        <v>6436</v>
      </c>
      <c r="D5630" s="74" t="s">
        <v>6802</v>
      </c>
      <c r="E5630" s="74" t="s">
        <v>6610</v>
      </c>
      <c r="F5630" s="41">
        <v>1.0065822493543584</v>
      </c>
      <c r="G5630" s="110">
        <v>1456</v>
      </c>
      <c r="H5630" s="4">
        <v>661.55198958976632</v>
      </c>
      <c r="I5630" s="46">
        <v>1621.5096707484206</v>
      </c>
      <c r="J5630" s="110">
        <v>1632.1828517317902</v>
      </c>
      <c r="K5630" s="46">
        <v>1637.2456934682732</v>
      </c>
      <c r="L5630" s="110">
        <f>$L$1*gp_need_index[[#This Row],[Normalised weighted population (base year)]]</f>
        <v>658.73246630673123</v>
      </c>
      <c r="M5630" s="4">
        <f>$M$1*gp_need_index[[#This Row],[Normalised travel time adjusted wp (base year)]]</f>
        <v>972.12052458128369</v>
      </c>
      <c r="N5630" s="115">
        <v>1630.852990888015</v>
      </c>
      <c r="O5630" s="43">
        <f>gp_need_index[[#This Row],[Combined weighted population (base year)]]/gp_need_index[[#This Row],[Registered population (base year)]]</f>
        <v>1.1200913398956147</v>
      </c>
      <c r="P5630" s="77">
        <v>1470.0887579932214</v>
      </c>
      <c r="Q5630" s="4">
        <v>675.24044845102242</v>
      </c>
      <c r="R5630" s="46">
        <v>1638.4798555891509</v>
      </c>
      <c r="S5630" s="110">
        <v>1649.2647385607318</v>
      </c>
      <c r="T5630" s="46">
        <v>1654.3590495913556</v>
      </c>
      <c r="U5630" s="110">
        <f>$L$1*gp_need_index[[#This Row],[Normalised weighted population 2025/26]]</f>
        <v>665.62654280561242</v>
      </c>
      <c r="V5630" s="4">
        <f>$M$1*gp_need_index[[#This Row],[Normalised travel time adjusted wp 2025/26]]</f>
        <v>982.28164138744592</v>
      </c>
      <c r="W5630" s="115">
        <v>1647.9081841930583</v>
      </c>
      <c r="X5630" s="43">
        <f>gp_need_index[[#This Row],[Combined weighted population 2025/26]]/gp_need_index[[#This Row],[Registered population 2025/26]]</f>
        <v>1.1209582926425297</v>
      </c>
    </row>
    <row r="5631" spans="1:24" ht="13">
      <c r="A5631" s="8" t="s">
        <v>6054</v>
      </c>
      <c r="B5631" s="3" t="s">
        <v>7468</v>
      </c>
      <c r="C5631" s="74" t="s">
        <v>6436</v>
      </c>
      <c r="D5631" s="74" t="s">
        <v>6802</v>
      </c>
      <c r="E5631" s="74" t="s">
        <v>6543</v>
      </c>
      <c r="F5631" s="41">
        <v>1.0065822493543584</v>
      </c>
      <c r="G5631" s="110">
        <v>11358.666666666666</v>
      </c>
      <c r="H5631" s="4">
        <v>2963.4163411000018</v>
      </c>
      <c r="I5631" s="46">
        <v>7263.5383630654651</v>
      </c>
      <c r="J5631" s="110">
        <v>7311.3487837661096</v>
      </c>
      <c r="K5631" s="46">
        <v>7334.0277389659877</v>
      </c>
      <c r="L5631" s="110">
        <f>$L$1*gp_need_index[[#This Row],[Normalised weighted population (base year)]]</f>
        <v>2950.7863112572381</v>
      </c>
      <c r="M5631" s="4">
        <f>$M$1*gp_need_index[[#This Row],[Normalised travel time adjusted wp (base year)]]</f>
        <v>4354.605372510915</v>
      </c>
      <c r="N5631" s="115">
        <v>7305.3916837681536</v>
      </c>
      <c r="O5631" s="43">
        <f>gp_need_index[[#This Row],[Combined weighted population (base year)]]/gp_need_index[[#This Row],[Registered population (base year)]]</f>
        <v>0.64315574161593092</v>
      </c>
      <c r="P5631" s="77">
        <v>11448.199733043588</v>
      </c>
      <c r="Q5631" s="4">
        <v>3009.6507559538218</v>
      </c>
      <c r="R5631" s="46">
        <v>7302.9572610780551</v>
      </c>
      <c r="S5631" s="110">
        <v>7351.0271467946932</v>
      </c>
      <c r="T5631" s="46">
        <v>7373.7332762624301</v>
      </c>
      <c r="U5631" s="110">
        <f>$L$1*gp_need_index[[#This Row],[Normalised weighted population 2025/26]]</f>
        <v>2966.8000966668201</v>
      </c>
      <c r="V5631" s="4">
        <f>$M$1*gp_need_index[[#This Row],[Normalised travel time adjusted wp 2025/26]]</f>
        <v>4378.1806782206122</v>
      </c>
      <c r="W5631" s="115">
        <v>7344.9807748874318</v>
      </c>
      <c r="X5631" s="43">
        <f>gp_need_index[[#This Row],[Combined weighted population 2025/26]]/gp_need_index[[#This Row],[Registered population 2025/26]]</f>
        <v>0.64158391241962676</v>
      </c>
    </row>
    <row r="5632" spans="1:24" ht="13">
      <c r="A5632" s="8" t="s">
        <v>6055</v>
      </c>
      <c r="B5632" s="3" t="s">
        <v>7467</v>
      </c>
      <c r="C5632" s="74" t="s">
        <v>6436</v>
      </c>
      <c r="D5632" s="74" t="s">
        <v>6802</v>
      </c>
      <c r="E5632" s="74" t="s">
        <v>6543</v>
      </c>
      <c r="F5632" s="41">
        <v>1.0065822493543584</v>
      </c>
      <c r="G5632" s="110">
        <v>3591.25</v>
      </c>
      <c r="H5632" s="4">
        <v>1604.0233524089915</v>
      </c>
      <c r="I5632" s="46">
        <v>3931.572149983775</v>
      </c>
      <c r="J5632" s="110">
        <v>3957.4507382296192</v>
      </c>
      <c r="K5632" s="46">
        <v>3969.7262910246545</v>
      </c>
      <c r="L5632" s="110">
        <f>$L$1*gp_need_index[[#This Row],[Normalised weighted population (base year)]]</f>
        <v>1597.1870322711686</v>
      </c>
      <c r="M5632" s="4">
        <f>$M$1*gp_need_index[[#This Row],[Normalised travel time adjusted wp (base year)]]</f>
        <v>2357.0392763105365</v>
      </c>
      <c r="N5632" s="115">
        <v>3954.2263085817049</v>
      </c>
      <c r="O5632" s="43">
        <f>gp_need_index[[#This Row],[Combined weighted population (base year)]]/gp_need_index[[#This Row],[Registered population (base year)]]</f>
        <v>1.1010724145023891</v>
      </c>
      <c r="P5632" s="77">
        <v>3624.7231943439533</v>
      </c>
      <c r="Q5632" s="4">
        <v>1636.2735305562589</v>
      </c>
      <c r="R5632" s="46">
        <v>3970.4393067688566</v>
      </c>
      <c r="S5632" s="110">
        <v>3996.5737283323551</v>
      </c>
      <c r="T5632" s="46">
        <v>4008.9184957629086</v>
      </c>
      <c r="U5632" s="110">
        <f>$L$1*gp_need_index[[#This Row],[Normalised weighted population 2025/26]]</f>
        <v>1612.9766747933436</v>
      </c>
      <c r="V5632" s="4">
        <f>$M$1*gp_need_index[[#This Row],[Normalised travel time adjusted wp 2025/26]]</f>
        <v>2380.3097889658115</v>
      </c>
      <c r="W5632" s="115">
        <v>3993.2864637591551</v>
      </c>
      <c r="X5632" s="43">
        <f>gp_need_index[[#This Row],[Combined weighted population 2025/26]]/gp_need_index[[#This Row],[Registered population 2025/26]]</f>
        <v>1.1016803903785841</v>
      </c>
    </row>
    <row r="5633" spans="1:24" ht="13">
      <c r="A5633" s="8" t="s">
        <v>5370</v>
      </c>
      <c r="B5633" s="3" t="s">
        <v>7466</v>
      </c>
      <c r="C5633" s="74" t="s">
        <v>6436</v>
      </c>
      <c r="D5633" s="74" t="s">
        <v>6802</v>
      </c>
      <c r="E5633" s="74" t="s">
        <v>6609</v>
      </c>
      <c r="F5633" s="41">
        <v>1.0065822493543584</v>
      </c>
      <c r="G5633" s="110">
        <v>4234.25</v>
      </c>
      <c r="H5633" s="4">
        <v>2211.3538908612582</v>
      </c>
      <c r="I5633" s="46">
        <v>5420.1812947493636</v>
      </c>
      <c r="J5633" s="110">
        <v>5455.8582795772327</v>
      </c>
      <c r="K5633" s="46">
        <v>5472.7817186250522</v>
      </c>
      <c r="L5633" s="110">
        <f>$L$1*gp_need_index[[#This Row],[Normalised weighted population (base year)]]</f>
        <v>2201.9291383392679</v>
      </c>
      <c r="M5633" s="4">
        <f>$M$1*gp_need_index[[#This Row],[Normalised travel time adjusted wp (base year)]]</f>
        <v>3249.483847447812</v>
      </c>
      <c r="N5633" s="115">
        <v>5451.4129857870794</v>
      </c>
      <c r="O5633" s="43">
        <f>gp_need_index[[#This Row],[Combined weighted population (base year)]]/gp_need_index[[#This Row],[Registered population (base year)]]</f>
        <v>1.2874565710071628</v>
      </c>
      <c r="P5633" s="77">
        <v>4273.5691079937478</v>
      </c>
      <c r="Q5633" s="4">
        <v>2253.9479284207814</v>
      </c>
      <c r="R5633" s="46">
        <v>5469.2343812283007</v>
      </c>
      <c r="S5633" s="110">
        <v>5505.2342457029754</v>
      </c>
      <c r="T5633" s="46">
        <v>5522.2390205510255</v>
      </c>
      <c r="U5633" s="110">
        <f>$L$1*gp_need_index[[#This Row],[Normalised weighted population 2025/26]]</f>
        <v>2221.8567781302249</v>
      </c>
      <c r="V5633" s="4">
        <f>$M$1*gp_need_index[[#This Row],[Normalised travel time adjusted wp 2025/26]]</f>
        <v>3278.8492985126454</v>
      </c>
      <c r="W5633" s="115">
        <v>5500.7060766428704</v>
      </c>
      <c r="X5633" s="43">
        <f>gp_need_index[[#This Row],[Combined weighted population 2025/26]]/gp_need_index[[#This Row],[Registered population 2025/26]]</f>
        <v>1.287145694298883</v>
      </c>
    </row>
    <row r="5634" spans="1:24" ht="13">
      <c r="A5634" s="8" t="s">
        <v>5797</v>
      </c>
      <c r="B5634" s="3" t="s">
        <v>7465</v>
      </c>
      <c r="C5634" s="74" t="s">
        <v>6436</v>
      </c>
      <c r="D5634" s="74" t="s">
        <v>6802</v>
      </c>
      <c r="E5634" s="74" t="s">
        <v>6605</v>
      </c>
      <c r="F5634" s="41">
        <v>1.0065822493543584</v>
      </c>
      <c r="G5634" s="110">
        <v>4008.5</v>
      </c>
      <c r="H5634" s="4">
        <v>1003.278436366391</v>
      </c>
      <c r="I5634" s="46">
        <v>2459.1048211195985</v>
      </c>
      <c r="J5634" s="110">
        <v>2475.2912622407125</v>
      </c>
      <c r="K5634" s="46">
        <v>2482.9693283955721</v>
      </c>
      <c r="L5634" s="110">
        <f>$L$1*gp_need_index[[#This Row],[Normalised weighted population (base year)]]</f>
        <v>999.00248080248082</v>
      </c>
      <c r="M5634" s="4">
        <f>$M$1*gp_need_index[[#This Row],[Normalised travel time adjusted wp (base year)]]</f>
        <v>1474.2719774244531</v>
      </c>
      <c r="N5634" s="115">
        <v>2473.2744582269338</v>
      </c>
      <c r="O5634" s="43">
        <f>gp_need_index[[#This Row],[Combined weighted population (base year)]]/gp_need_index[[#This Row],[Registered population (base year)]]</f>
        <v>0.61700747367517372</v>
      </c>
      <c r="P5634" s="77">
        <v>4039.8608518512865</v>
      </c>
      <c r="Q5634" s="4">
        <v>1020.4951529266676</v>
      </c>
      <c r="R5634" s="46">
        <v>2476.2449504207912</v>
      </c>
      <c r="S5634" s="110">
        <v>2492.5442121469314</v>
      </c>
      <c r="T5634" s="46">
        <v>2500.2432765708386</v>
      </c>
      <c r="U5634" s="110">
        <f>$L$1*gp_need_index[[#This Row],[Normalised weighted population 2025/26]]</f>
        <v>1005.9655966266249</v>
      </c>
      <c r="V5634" s="4">
        <f>$M$1*gp_need_index[[#This Row],[Normalised travel time adjusted wp 2025/26]]</f>
        <v>1484.5284463397311</v>
      </c>
      <c r="W5634" s="115">
        <v>2490.4940429663561</v>
      </c>
      <c r="X5634" s="43">
        <f>gp_need_index[[#This Row],[Combined weighted population 2025/26]]/gp_need_index[[#This Row],[Registered population 2025/26]]</f>
        <v>0.61648015471252549</v>
      </c>
    </row>
    <row r="5635" spans="1:24" ht="13">
      <c r="A5635" s="8" t="s">
        <v>5948</v>
      </c>
      <c r="B5635" s="3" t="s">
        <v>7464</v>
      </c>
      <c r="C5635" s="74" t="s">
        <v>6436</v>
      </c>
      <c r="D5635" s="74" t="s">
        <v>6802</v>
      </c>
      <c r="E5635" s="74" t="s">
        <v>6563</v>
      </c>
      <c r="F5635" s="41">
        <v>1.0065822493543584</v>
      </c>
      <c r="G5635" s="110">
        <v>10210.666666666666</v>
      </c>
      <c r="H5635" s="4">
        <v>3941.50842470114</v>
      </c>
      <c r="I5635" s="46">
        <v>9660.9096919994172</v>
      </c>
      <c r="J5635" s="110">
        <v>9724.5002085820943</v>
      </c>
      <c r="K5635" s="46">
        <v>9754.6644793745545</v>
      </c>
      <c r="L5635" s="110">
        <f>$L$1*gp_need_index[[#This Row],[Normalised weighted population (base year)]]</f>
        <v>3924.7097830998723</v>
      </c>
      <c r="M5635" s="4">
        <f>$M$1*gp_need_index[[#This Row],[Normalised travel time adjusted wp (base year)]]</f>
        <v>5791.8671514207672</v>
      </c>
      <c r="N5635" s="115">
        <v>9716.576934520639</v>
      </c>
      <c r="O5635" s="43">
        <f>gp_need_index[[#This Row],[Combined weighted population (base year)]]/gp_need_index[[#This Row],[Registered population (base year)]]</f>
        <v>0.95161043364984066</v>
      </c>
      <c r="P5635" s="77">
        <v>10301.50333023639</v>
      </c>
      <c r="Q5635" s="4">
        <v>4018.7899222623746</v>
      </c>
      <c r="R5635" s="46">
        <v>9751.6467601676886</v>
      </c>
      <c r="S5635" s="110">
        <v>9815.8345307587333</v>
      </c>
      <c r="T5635" s="46">
        <v>9846.154050091005</v>
      </c>
      <c r="U5635" s="110">
        <f>$L$1*gp_need_index[[#This Row],[Normalised weighted population 2025/26]]</f>
        <v>3961.5713903897868</v>
      </c>
      <c r="V5635" s="4">
        <f>$M$1*gp_need_index[[#This Row],[Normalised travel time adjusted wp 2025/26]]</f>
        <v>5846.1894133961141</v>
      </c>
      <c r="W5635" s="115">
        <v>9807.7608037859009</v>
      </c>
      <c r="X5635" s="43">
        <f>gp_need_index[[#This Row],[Combined weighted population 2025/26]]/gp_need_index[[#This Row],[Registered population 2025/26]]</f>
        <v>0.95207082785662123</v>
      </c>
    </row>
    <row r="5636" spans="1:24" ht="13">
      <c r="A5636" s="8" t="s">
        <v>5795</v>
      </c>
      <c r="B5636" s="3" t="s">
        <v>7463</v>
      </c>
      <c r="C5636" s="74" t="s">
        <v>6436</v>
      </c>
      <c r="D5636" s="74" t="s">
        <v>6802</v>
      </c>
      <c r="E5636" s="74" t="s">
        <v>6605</v>
      </c>
      <c r="F5636" s="41">
        <v>1.0065822493543584</v>
      </c>
      <c r="G5636" s="110">
        <v>18111.833333333336</v>
      </c>
      <c r="H5636" s="4">
        <v>6952.9287473559498</v>
      </c>
      <c r="I5636" s="46">
        <v>17042.109133181839</v>
      </c>
      <c r="J5636" s="110">
        <v>17154.28454502063</v>
      </c>
      <c r="K5636" s="46">
        <v>17207.495144348937</v>
      </c>
      <c r="L5636" s="110">
        <f>$L$1*gp_need_index[[#This Row],[Normalised weighted population (base year)]]</f>
        <v>6923.2954837622428</v>
      </c>
      <c r="M5636" s="4">
        <f>$M$1*gp_need_index[[#This Row],[Normalised travel time adjusted wp (base year)]]</f>
        <v>10217.012188939701</v>
      </c>
      <c r="N5636" s="115">
        <v>17140.307672701943</v>
      </c>
      <c r="O5636" s="43">
        <f>gp_need_index[[#This Row],[Combined weighted population (base year)]]/gp_need_index[[#This Row],[Registered population (base year)]]</f>
        <v>0.94635961789448564</v>
      </c>
      <c r="P5636" s="77">
        <v>18267.04925814637</v>
      </c>
      <c r="Q5636" s="4">
        <v>7082.834457228857</v>
      </c>
      <c r="R5636" s="46">
        <v>17186.591243554565</v>
      </c>
      <c r="S5636" s="110">
        <v>17299.717672671075</v>
      </c>
      <c r="T5636" s="46">
        <v>17353.153692071741</v>
      </c>
      <c r="U5636" s="110">
        <f>$L$1*gp_need_index[[#This Row],[Normalised weighted population 2025/26]]</f>
        <v>6981.990820965565</v>
      </c>
      <c r="V5636" s="4">
        <f>$M$1*gp_need_index[[#This Row],[Normalised travel time adjusted wp 2025/26]]</f>
        <v>10303.497476020888</v>
      </c>
      <c r="W5636" s="115">
        <v>17285.488296986452</v>
      </c>
      <c r="X5636" s="43">
        <f>gp_need_index[[#This Row],[Combined weighted population 2025/26]]/gp_need_index[[#This Row],[Registered population 2025/26]]</f>
        <v>0.94626603633193906</v>
      </c>
    </row>
    <row r="5637" spans="1:24" ht="13">
      <c r="A5637" s="8" t="s">
        <v>5292</v>
      </c>
      <c r="B5637" s="3" t="s">
        <v>7462</v>
      </c>
      <c r="C5637" s="74" t="s">
        <v>6436</v>
      </c>
      <c r="D5637" s="74" t="s">
        <v>6802</v>
      </c>
      <c r="E5637" s="74" t="s">
        <v>6607</v>
      </c>
      <c r="F5637" s="41">
        <v>1.0065822493543584</v>
      </c>
      <c r="G5637" s="110">
        <v>6446.1666666666661</v>
      </c>
      <c r="H5637" s="4">
        <v>3198.3762135110392</v>
      </c>
      <c r="I5637" s="46">
        <v>7839.4412570898139</v>
      </c>
      <c r="J5637" s="110">
        <v>7891.0424142428237</v>
      </c>
      <c r="K5637" s="46">
        <v>7915.5195117915428</v>
      </c>
      <c r="L5637" s="110">
        <f>$L$1*gp_need_index[[#This Row],[Normalised weighted population (base year)]]</f>
        <v>3184.7447887042113</v>
      </c>
      <c r="M5637" s="4">
        <f>$M$1*gp_need_index[[#This Row],[Normalised travel time adjusted wp (base year)]]</f>
        <v>4699.8682059964713</v>
      </c>
      <c r="N5637" s="115">
        <v>7884.612994700683</v>
      </c>
      <c r="O5637" s="43">
        <f>gp_need_index[[#This Row],[Combined weighted population (base year)]]/gp_need_index[[#This Row],[Registered population (base year)]]</f>
        <v>1.2231475545725909</v>
      </c>
      <c r="P5637" s="77">
        <v>6501.7616917155556</v>
      </c>
      <c r="Q5637" s="4">
        <v>3258.8445313953871</v>
      </c>
      <c r="R5637" s="46">
        <v>7907.62924442241</v>
      </c>
      <c r="S5637" s="110">
        <v>7959.6792319110145</v>
      </c>
      <c r="T5637" s="46">
        <v>7984.265388859194</v>
      </c>
      <c r="U5637" s="110">
        <f>$L$1*gp_need_index[[#This Row],[Normalised weighted population 2025/26]]</f>
        <v>3212.4459130813243</v>
      </c>
      <c r="V5637" s="4">
        <f>$M$1*gp_need_index[[#This Row],[Normalised travel time adjusted wp 2025/26]]</f>
        <v>4740.6863179905458</v>
      </c>
      <c r="W5637" s="115">
        <v>7953.1322310718697</v>
      </c>
      <c r="X5637" s="43">
        <f>gp_need_index[[#This Row],[Combined weighted population 2025/26]]/gp_need_index[[#This Row],[Registered population 2025/26]]</f>
        <v>1.2232272741102812</v>
      </c>
    </row>
    <row r="5638" spans="1:24" ht="13">
      <c r="A5638" s="8" t="s">
        <v>5368</v>
      </c>
      <c r="B5638" s="3" t="s">
        <v>7461</v>
      </c>
      <c r="C5638" s="74" t="s">
        <v>6436</v>
      </c>
      <c r="D5638" s="74" t="s">
        <v>6802</v>
      </c>
      <c r="E5638" s="74" t="s">
        <v>6609</v>
      </c>
      <c r="F5638" s="41">
        <v>1.0065822493543584</v>
      </c>
      <c r="G5638" s="110">
        <v>5794.083333333333</v>
      </c>
      <c r="H5638" s="4">
        <v>2542.1645771288663</v>
      </c>
      <c r="I5638" s="46">
        <v>6231.0211613220308</v>
      </c>
      <c r="J5638" s="110">
        <v>6272.0352963381356</v>
      </c>
      <c r="K5638" s="46">
        <v>6291.4904217472176</v>
      </c>
      <c r="L5638" s="110">
        <f>$L$1*gp_need_index[[#This Row],[Normalised weighted population (base year)]]</f>
        <v>2531.3299151108945</v>
      </c>
      <c r="M5638" s="4">
        <f>$M$1*gp_need_index[[#This Row],[Normalised travel time adjusted wp (base year)]]</f>
        <v>3735.5950872779285</v>
      </c>
      <c r="N5638" s="115">
        <v>6266.9250023888235</v>
      </c>
      <c r="O5638" s="43">
        <f>gp_need_index[[#This Row],[Combined weighted population (base year)]]/gp_need_index[[#This Row],[Registered population (base year)]]</f>
        <v>1.0816076749078209</v>
      </c>
      <c r="P5638" s="77">
        <v>5848.9718405682106</v>
      </c>
      <c r="Q5638" s="4">
        <v>2591.2056651623684</v>
      </c>
      <c r="R5638" s="46">
        <v>6287.5947283613859</v>
      </c>
      <c r="S5638" s="110">
        <v>6328.9812447026097</v>
      </c>
      <c r="T5638" s="46">
        <v>6348.5304403009086</v>
      </c>
      <c r="U5638" s="110">
        <f>$L$1*gp_need_index[[#This Row],[Normalised weighted population 2025/26]]</f>
        <v>2554.3127230557911</v>
      </c>
      <c r="V5638" s="4">
        <f>$M$1*gp_need_index[[#This Row],[Normalised travel time adjusted wp 2025/26]]</f>
        <v>3769.4628036382496</v>
      </c>
      <c r="W5638" s="115">
        <v>6323.7755266940403</v>
      </c>
      <c r="X5638" s="43">
        <f>gp_need_index[[#This Row],[Combined weighted population 2025/26]]/gp_need_index[[#This Row],[Registered population 2025/26]]</f>
        <v>1.0811772904825105</v>
      </c>
    </row>
    <row r="5639" spans="1:24" ht="13">
      <c r="A5639" s="8" t="s">
        <v>6045</v>
      </c>
      <c r="B5639" s="3" t="s">
        <v>7460</v>
      </c>
      <c r="C5639" s="74" t="s">
        <v>6436</v>
      </c>
      <c r="D5639" s="74" t="s">
        <v>6802</v>
      </c>
      <c r="E5639" s="74" t="s">
        <v>6472</v>
      </c>
      <c r="F5639" s="41">
        <v>1.0065822493543584</v>
      </c>
      <c r="G5639" s="110">
        <v>13776.5</v>
      </c>
      <c r="H5639" s="4">
        <v>8247.3844738487132</v>
      </c>
      <c r="I5639" s="46">
        <v>20214.909626405777</v>
      </c>
      <c r="J5639" s="110">
        <v>20347.969202242599</v>
      </c>
      <c r="K5639" s="46">
        <v>20411.086240643337</v>
      </c>
      <c r="L5639" s="110">
        <f>$L$1*gp_need_index[[#This Row],[Normalised weighted population (base year)]]</f>
        <v>8212.2342620526924</v>
      </c>
      <c r="M5639" s="4">
        <f>$M$1*gp_need_index[[#This Row],[Normalised travel time adjusted wp (base year)]]</f>
        <v>12119.155935292447</v>
      </c>
      <c r="N5639" s="115">
        <v>20331.390197345139</v>
      </c>
      <c r="O5639" s="43">
        <f>gp_need_index[[#This Row],[Combined weighted population (base year)]]/gp_need_index[[#This Row],[Registered population (base year)]]</f>
        <v>1.4758022863096678</v>
      </c>
      <c r="P5639" s="77">
        <v>13905.058083409225</v>
      </c>
      <c r="Q5639" s="4">
        <v>8408.4403010393326</v>
      </c>
      <c r="R5639" s="46">
        <v>20403.191310267339</v>
      </c>
      <c r="S5639" s="110">
        <v>20537.490203096197</v>
      </c>
      <c r="T5639" s="46">
        <v>20600.927176213238</v>
      </c>
      <c r="U5639" s="110">
        <f>$L$1*gp_need_index[[#This Row],[Normalised weighted population 2025/26]]</f>
        <v>8288.7230183073898</v>
      </c>
      <c r="V5639" s="4">
        <f>$M$1*gp_need_index[[#This Row],[Normalised travel time adjusted wp 2025/26]]</f>
        <v>12231.874674214445</v>
      </c>
      <c r="W5639" s="115">
        <v>20520.597692521835</v>
      </c>
      <c r="X5639" s="43">
        <f>gp_need_index[[#This Row],[Combined weighted population 2025/26]]/gp_need_index[[#This Row],[Registered population 2025/26]]</f>
        <v>1.4757649748335766</v>
      </c>
    </row>
    <row r="5640" spans="1:24" ht="13">
      <c r="A5640" s="8" t="s">
        <v>6062</v>
      </c>
      <c r="B5640" s="3" t="s">
        <v>7459</v>
      </c>
      <c r="C5640" s="74" t="s">
        <v>6436</v>
      </c>
      <c r="D5640" s="74" t="s">
        <v>6802</v>
      </c>
      <c r="E5640" s="74" t="s">
        <v>6543</v>
      </c>
      <c r="F5640" s="41">
        <v>1.0065822493543584</v>
      </c>
      <c r="G5640" s="110">
        <v>7621.4166666666661</v>
      </c>
      <c r="H5640" s="4">
        <v>1899.2431191594062</v>
      </c>
      <c r="I5640" s="46">
        <v>4655.1762118183369</v>
      </c>
      <c r="J5640" s="110">
        <v>4685.8177424330024</v>
      </c>
      <c r="K5640" s="46">
        <v>4700.352605123644</v>
      </c>
      <c r="L5640" s="110">
        <f>$L$1*gp_need_index[[#This Row],[Normalised weighted population (base year)]]</f>
        <v>1891.1485774168368</v>
      </c>
      <c r="M5640" s="4">
        <f>$M$1*gp_need_index[[#This Row],[Normalised travel time adjusted wp (base year)]]</f>
        <v>2790.8512805615419</v>
      </c>
      <c r="N5640" s="115">
        <v>4681.9998579783787</v>
      </c>
      <c r="O5640" s="43">
        <f>gp_need_index[[#This Row],[Combined weighted population (base year)]]/gp_need_index[[#This Row],[Registered population (base year)]]</f>
        <v>0.61432146577889668</v>
      </c>
      <c r="P5640" s="77">
        <v>7680.9219983330786</v>
      </c>
      <c r="Q5640" s="4">
        <v>1928.2733706657034</v>
      </c>
      <c r="R5640" s="46">
        <v>4678.9807707052842</v>
      </c>
      <c r="S5640" s="110">
        <v>4709.7789888623138</v>
      </c>
      <c r="T5640" s="46">
        <v>4724.3267315586745</v>
      </c>
      <c r="U5640" s="110">
        <f>$L$1*gp_need_index[[#This Row],[Normalised weighted population 2025/26]]</f>
        <v>1900.8190937682473</v>
      </c>
      <c r="V5640" s="4">
        <f>$M$1*gp_need_index[[#This Row],[Normalised travel time adjusted wp 2025/26]]</f>
        <v>2805.0860044391966</v>
      </c>
      <c r="W5640" s="115">
        <v>4705.9050982074441</v>
      </c>
      <c r="X5640" s="43">
        <f>gp_need_index[[#This Row],[Combined weighted population 2025/26]]/gp_need_index[[#This Row],[Registered population 2025/26]]</f>
        <v>0.61267450694444292</v>
      </c>
    </row>
    <row r="5641" spans="1:24" ht="13">
      <c r="A5641" s="8" t="s">
        <v>5792</v>
      </c>
      <c r="B5641" s="3" t="s">
        <v>7458</v>
      </c>
      <c r="C5641" s="74" t="s">
        <v>6436</v>
      </c>
      <c r="D5641" s="74" t="s">
        <v>6802</v>
      </c>
      <c r="E5641" s="74" t="s">
        <v>6605</v>
      </c>
      <c r="F5641" s="41">
        <v>1.0065822493543584</v>
      </c>
      <c r="G5641" s="110">
        <v>4120.5833333333339</v>
      </c>
      <c r="H5641" s="4">
        <v>1229.5007136810495</v>
      </c>
      <c r="I5641" s="46">
        <v>3013.5912653851792</v>
      </c>
      <c r="J5641" s="110">
        <v>3033.4274745460607</v>
      </c>
      <c r="K5641" s="46">
        <v>3042.8368144410551</v>
      </c>
      <c r="L5641" s="110">
        <f>$L$1*gp_need_index[[#This Row],[Normalised weighted population (base year)]]</f>
        <v>1224.2606026341737</v>
      </c>
      <c r="M5641" s="4">
        <f>$M$1*gp_need_index[[#This Row],[Normalised travel time adjusted wp (base year)]]</f>
        <v>1806.6953127869085</v>
      </c>
      <c r="N5641" s="115">
        <v>3030.955915421082</v>
      </c>
      <c r="O5641" s="43">
        <f>gp_need_index[[#This Row],[Combined weighted population (base year)]]/gp_need_index[[#This Row],[Registered population (base year)]]</f>
        <v>0.73556476601316512</v>
      </c>
      <c r="P5641" s="77">
        <v>4156.1020757836923</v>
      </c>
      <c r="Q5641" s="4">
        <v>1252.3300557021014</v>
      </c>
      <c r="R5641" s="46">
        <v>3038.795400251508</v>
      </c>
      <c r="S5641" s="110">
        <v>3058.7975093128407</v>
      </c>
      <c r="T5641" s="46">
        <v>3068.2456382443643</v>
      </c>
      <c r="U5641" s="110">
        <f>$L$1*gp_need_index[[#This Row],[Normalised weighted population 2025/26]]</f>
        <v>1234.4996916887342</v>
      </c>
      <c r="V5641" s="4">
        <f>$M$1*gp_need_index[[#This Row],[Normalised travel time adjusted wp 2025/26]]</f>
        <v>1821.7818933918888</v>
      </c>
      <c r="W5641" s="115">
        <v>3056.2815850806228</v>
      </c>
      <c r="X5641" s="43">
        <f>gp_need_index[[#This Row],[Combined weighted population 2025/26]]/gp_need_index[[#This Row],[Registered population 2025/26]]</f>
        <v>0.73537211775635158</v>
      </c>
    </row>
    <row r="5642" spans="1:24" ht="13">
      <c r="A5642" s="8" t="s">
        <v>5876</v>
      </c>
      <c r="B5642" s="3" t="s">
        <v>7457</v>
      </c>
      <c r="C5642" s="74" t="s">
        <v>6436</v>
      </c>
      <c r="D5642" s="74" t="s">
        <v>6802</v>
      </c>
      <c r="E5642" s="74" t="s">
        <v>6551</v>
      </c>
      <c r="F5642" s="41">
        <v>1.0065822493543584</v>
      </c>
      <c r="G5642" s="110">
        <v>2516.666666666667</v>
      </c>
      <c r="H5642" s="4">
        <v>876.50796845592606</v>
      </c>
      <c r="I5642" s="46">
        <v>2148.3816384872098</v>
      </c>
      <c r="J5642" s="110">
        <v>2162.5228221400575</v>
      </c>
      <c r="K5642" s="46">
        <v>2169.2307169009973</v>
      </c>
      <c r="L5642" s="110">
        <f>$L$1*gp_need_index[[#This Row],[Normalised weighted population (base year)]]</f>
        <v>872.77230646153043</v>
      </c>
      <c r="M5642" s="4">
        <f>$M$1*gp_need_index[[#This Row],[Normalised travel time adjusted wp (base year)]]</f>
        <v>1287.9885473905481</v>
      </c>
      <c r="N5642" s="115">
        <v>2160.7608538520785</v>
      </c>
      <c r="O5642" s="43">
        <f>gp_need_index[[#This Row],[Combined weighted population (base year)]]/gp_need_index[[#This Row],[Registered population (base year)]]</f>
        <v>0.85858047172930263</v>
      </c>
      <c r="P5642" s="77">
        <v>2537.3965594832921</v>
      </c>
      <c r="Q5642" s="4">
        <v>894.31765380616184</v>
      </c>
      <c r="R5642" s="46">
        <v>2170.0735843365774</v>
      </c>
      <c r="S5642" s="110">
        <v>2184.357549785987</v>
      </c>
      <c r="T5642" s="46">
        <v>2191.1046756418468</v>
      </c>
      <c r="U5642" s="110">
        <f>$L$1*gp_need_index[[#This Row],[Normalised weighted population 2025/26]]</f>
        <v>881.58458137183095</v>
      </c>
      <c r="V5642" s="4">
        <f>$M$1*gp_need_index[[#This Row],[Normalised travel time adjusted wp 2025/26]]</f>
        <v>1300.9762891391788</v>
      </c>
      <c r="W5642" s="115">
        <v>2182.5608705110099</v>
      </c>
      <c r="X5642" s="43">
        <f>gp_need_index[[#This Row],[Combined weighted population 2025/26]]/gp_need_index[[#This Row],[Registered population 2025/26]]</f>
        <v>0.86015757464235709</v>
      </c>
    </row>
    <row r="5643" spans="1:24" ht="13">
      <c r="A5643" s="8" t="s">
        <v>5949</v>
      </c>
      <c r="B5643" s="3" t="s">
        <v>7456</v>
      </c>
      <c r="C5643" s="74" t="s">
        <v>6436</v>
      </c>
      <c r="D5643" s="74" t="s">
        <v>6802</v>
      </c>
      <c r="E5643" s="74" t="s">
        <v>6504</v>
      </c>
      <c r="F5643" s="41">
        <v>1.0065822493543584</v>
      </c>
      <c r="G5643" s="110">
        <v>2062.75</v>
      </c>
      <c r="H5643" s="4">
        <v>1077.4164542350154</v>
      </c>
      <c r="I5643" s="46">
        <v>2640.8222293291033</v>
      </c>
      <c r="J5643" s="110">
        <v>2658.2047797430801</v>
      </c>
      <c r="K5643" s="46">
        <v>2666.4502223959803</v>
      </c>
      <c r="L5643" s="110">
        <f>$L$1*gp_need_index[[#This Row],[Normalised weighted population (base year)]]</f>
        <v>1072.8245237049227</v>
      </c>
      <c r="M5643" s="4">
        <f>$M$1*gp_need_index[[#This Row],[Normalised travel time adjusted wp (base year)]]</f>
        <v>1583.2144187684139</v>
      </c>
      <c r="N5643" s="115">
        <v>2656.0389424733366</v>
      </c>
      <c r="O5643" s="43">
        <f>gp_need_index[[#This Row],[Combined weighted population (base year)]]/gp_need_index[[#This Row],[Registered population (base year)]]</f>
        <v>1.2876203817589804</v>
      </c>
      <c r="P5643" s="77">
        <v>2083.6266541350906</v>
      </c>
      <c r="Q5643" s="4">
        <v>1099.4673639254784</v>
      </c>
      <c r="R5643" s="46">
        <v>2667.8720621699667</v>
      </c>
      <c r="S5643" s="110">
        <v>2685.4326613286958</v>
      </c>
      <c r="T5643" s="46">
        <v>2693.727526858012</v>
      </c>
      <c r="U5643" s="110">
        <f>$L$1*gp_need_index[[#This Row],[Normalised weighted population 2025/26]]</f>
        <v>1083.8134209171251</v>
      </c>
      <c r="V5643" s="4">
        <f>$M$1*gp_need_index[[#This Row],[Normalised travel time adjusted wp 2025/26]]</f>
        <v>1599.4104164910414</v>
      </c>
      <c r="W5643" s="115">
        <v>2683.2238374081662</v>
      </c>
      <c r="X5643" s="43">
        <f>gp_need_index[[#This Row],[Combined weighted population 2025/26]]/gp_need_index[[#This Row],[Registered population 2025/26]]</f>
        <v>1.2877661322306166</v>
      </c>
    </row>
    <row r="5644" spans="1:24" ht="13">
      <c r="A5644" s="8" t="s">
        <v>5941</v>
      </c>
      <c r="B5644" s="3" t="s">
        <v>7455</v>
      </c>
      <c r="C5644" s="74" t="s">
        <v>6436</v>
      </c>
      <c r="D5644" s="74" t="s">
        <v>6802</v>
      </c>
      <c r="E5644" s="74" t="s">
        <v>6504</v>
      </c>
      <c r="F5644" s="41">
        <v>1.0065822493543584</v>
      </c>
      <c r="G5644" s="110">
        <v>2047.5</v>
      </c>
      <c r="H5644" s="4">
        <v>1007.8507238958821</v>
      </c>
      <c r="I5644" s="46">
        <v>2470.3118140138527</v>
      </c>
      <c r="J5644" s="110">
        <v>2486.5720223567091</v>
      </c>
      <c r="K5644" s="46">
        <v>2494.2850801199374</v>
      </c>
      <c r="L5644" s="110">
        <f>$L$1*gp_need_index[[#This Row],[Normalised weighted population (base year)]]</f>
        <v>1003.5552813205973</v>
      </c>
      <c r="M5644" s="4">
        <f>$M$1*gp_need_index[[#This Row],[Normalised travel time adjusted wp (base year)]]</f>
        <v>1480.9907457475013</v>
      </c>
      <c r="N5644" s="115">
        <v>2484.5460270680987</v>
      </c>
      <c r="O5644" s="43">
        <f>gp_need_index[[#This Row],[Combined weighted population (base year)]]/gp_need_index[[#This Row],[Registered population (base year)]]</f>
        <v>1.2134534930735525</v>
      </c>
      <c r="P5644" s="77">
        <v>2068.0944687048386</v>
      </c>
      <c r="Q5644" s="4">
        <v>1028.6732091265794</v>
      </c>
      <c r="R5644" s="46">
        <v>2496.0891116705648</v>
      </c>
      <c r="S5644" s="110">
        <v>2512.5189926142793</v>
      </c>
      <c r="T5644" s="46">
        <v>2520.2797558922825</v>
      </c>
      <c r="U5644" s="110">
        <f>$L$1*gp_need_index[[#This Row],[Normalised weighted population 2025/26]]</f>
        <v>1014.0272156953649</v>
      </c>
      <c r="V5644" s="4">
        <f>$M$1*gp_need_index[[#This Row],[Normalised travel time adjusted wp 2025/26]]</f>
        <v>1496.4251780681639</v>
      </c>
      <c r="W5644" s="115">
        <v>2510.4523937635286</v>
      </c>
      <c r="X5644" s="43">
        <f>gp_need_index[[#This Row],[Combined weighted population 2025/26]]/gp_need_index[[#This Row],[Registered population 2025/26]]</f>
        <v>1.2138963822748969</v>
      </c>
    </row>
    <row r="5645" spans="1:24" ht="13">
      <c r="A5645" s="8" t="s">
        <v>6064</v>
      </c>
      <c r="B5645" s="3" t="s">
        <v>7244</v>
      </c>
      <c r="C5645" s="74" t="s">
        <v>6436</v>
      </c>
      <c r="D5645" s="74" t="s">
        <v>6802</v>
      </c>
      <c r="E5645" s="74" t="s">
        <v>6543</v>
      </c>
      <c r="F5645" s="41">
        <v>1.0065822493543584</v>
      </c>
      <c r="G5645" s="110">
        <v>5295.5</v>
      </c>
      <c r="H5645" s="4">
        <v>1314.1362152283266</v>
      </c>
      <c r="I5645" s="46">
        <v>3221.0387319594306</v>
      </c>
      <c r="J5645" s="110">
        <v>3242.240412073234</v>
      </c>
      <c r="K5645" s="46">
        <v>3252.2974654606896</v>
      </c>
      <c r="L5645" s="110">
        <f>$L$1*gp_need_index[[#This Row],[Normalised weighted population (base year)]]</f>
        <v>1308.5353891190837</v>
      </c>
      <c r="M5645" s="4">
        <f>$M$1*gp_need_index[[#This Row],[Normalised travel time adjusted wp (base year)]]</f>
        <v>1931.06332838816</v>
      </c>
      <c r="N5645" s="115">
        <v>3239.5987175072437</v>
      </c>
      <c r="O5645" s="43">
        <f>gp_need_index[[#This Row],[Combined weighted population (base year)]]/gp_need_index[[#This Row],[Registered population (base year)]]</f>
        <v>0.61176446369695847</v>
      </c>
      <c r="P5645" s="77">
        <v>5336.4937239319343</v>
      </c>
      <c r="Q5645" s="4">
        <v>1335.3797931343217</v>
      </c>
      <c r="R5645" s="46">
        <v>3240.3166836799714</v>
      </c>
      <c r="S5645" s="110">
        <v>3261.6452560790403</v>
      </c>
      <c r="T5645" s="46">
        <v>3271.7199487693879</v>
      </c>
      <c r="U5645" s="110">
        <f>$L$1*gp_need_index[[#This Row],[Normalised weighted population 2025/26]]</f>
        <v>1316.3669876049271</v>
      </c>
      <c r="V5645" s="4">
        <f>$M$1*gp_need_index[[#This Row],[Normalised travel time adjusted wp 2025/26]]</f>
        <v>1942.5954977736396</v>
      </c>
      <c r="W5645" s="115">
        <v>3258.9624853785667</v>
      </c>
      <c r="X5645" s="43">
        <f>gp_need_index[[#This Row],[Combined weighted population 2025/26]]/gp_need_index[[#This Row],[Registered population 2025/26]]</f>
        <v>0.61069358533365981</v>
      </c>
    </row>
    <row r="5646" spans="1:24" ht="13">
      <c r="A5646" s="8" t="s">
        <v>5364</v>
      </c>
      <c r="B5646" s="3" t="s">
        <v>7454</v>
      </c>
      <c r="C5646" s="74" t="s">
        <v>6436</v>
      </c>
      <c r="D5646" s="74" t="s">
        <v>6802</v>
      </c>
      <c r="E5646" s="74" t="s">
        <v>6609</v>
      </c>
      <c r="F5646" s="41">
        <v>1.0065822493543584</v>
      </c>
      <c r="G5646" s="110">
        <v>6255.5833333333339</v>
      </c>
      <c r="H5646" s="4">
        <v>2851.788331433344</v>
      </c>
      <c r="I5646" s="46">
        <v>6989.930392642571</v>
      </c>
      <c r="J5646" s="110">
        <v>7035.9398574565521</v>
      </c>
      <c r="K5646" s="46">
        <v>7057.7645261374655</v>
      </c>
      <c r="L5646" s="110">
        <f>$L$1*gp_need_index[[#This Row],[Normalised weighted population (base year)]]</f>
        <v>2839.6340582616308</v>
      </c>
      <c r="M5646" s="4">
        <f>$M$1*gp_need_index[[#This Row],[Normalised travel time adjusted wp (base year)]]</f>
        <v>4190.5730953464144</v>
      </c>
      <c r="N5646" s="115">
        <v>7030.2071536080457</v>
      </c>
      <c r="O5646" s="43">
        <f>gp_need_index[[#This Row],[Combined weighted population (base year)]]/gp_need_index[[#This Row],[Registered population (base year)]]</f>
        <v>1.1238291905004401</v>
      </c>
      <c r="P5646" s="77">
        <v>6312.7516208244151</v>
      </c>
      <c r="Q5646" s="4">
        <v>2908.4462673751782</v>
      </c>
      <c r="R5646" s="46">
        <v>7057.3832345047085</v>
      </c>
      <c r="S5646" s="110">
        <v>7103.8366907434865</v>
      </c>
      <c r="T5646" s="46">
        <v>7125.7792890221517</v>
      </c>
      <c r="U5646" s="110">
        <f>$L$1*gp_need_index[[#This Row],[Normalised weighted population 2025/26]]</f>
        <v>2867.0365324378936</v>
      </c>
      <c r="V5646" s="4">
        <f>$M$1*gp_need_index[[#This Row],[Normalised travel time adjusted wp 2025/26]]</f>
        <v>4230.9571056623427</v>
      </c>
      <c r="W5646" s="115">
        <v>7097.9936381002362</v>
      </c>
      <c r="X5646" s="43">
        <f>gp_need_index[[#This Row],[Combined weighted population 2025/26]]/gp_need_index[[#This Row],[Registered population 2025/26]]</f>
        <v>1.1243898167457558</v>
      </c>
    </row>
    <row r="5647" spans="1:24" ht="13">
      <c r="A5647" s="8" t="s">
        <v>5870</v>
      </c>
      <c r="B5647" s="3" t="s">
        <v>7453</v>
      </c>
      <c r="C5647" s="74" t="s">
        <v>6436</v>
      </c>
      <c r="D5647" s="74" t="s">
        <v>6802</v>
      </c>
      <c r="E5647" s="74" t="s">
        <v>6552</v>
      </c>
      <c r="F5647" s="41">
        <v>1.0065822493543584</v>
      </c>
      <c r="G5647" s="110">
        <v>2188.9166666666665</v>
      </c>
      <c r="H5647" s="4">
        <v>1068.726956851614</v>
      </c>
      <c r="I5647" s="46">
        <v>2619.5236703906503</v>
      </c>
      <c r="J5647" s="110">
        <v>2636.7660283788055</v>
      </c>
      <c r="K5647" s="46">
        <v>2644.9449705136603</v>
      </c>
      <c r="L5647" s="110">
        <f>$L$1*gp_need_index[[#This Row],[Normalised weighted population (base year)]]</f>
        <v>1064.1720608109883</v>
      </c>
      <c r="M5647" s="4">
        <f>$M$1*gp_need_index[[#This Row],[Normalised travel time adjusted wp (base year)]]</f>
        <v>1570.4455980443797</v>
      </c>
      <c r="N5647" s="115">
        <v>2634.6176588553681</v>
      </c>
      <c r="O5647" s="43">
        <f>gp_need_index[[#This Row],[Combined weighted population (base year)]]/gp_need_index[[#This Row],[Registered population (base year)]]</f>
        <v>1.2036171586501854</v>
      </c>
      <c r="P5647" s="77">
        <v>2208.7856428312998</v>
      </c>
      <c r="Q5647" s="4">
        <v>1088.3489134590498</v>
      </c>
      <c r="R5647" s="46">
        <v>2640.8929954443297</v>
      </c>
      <c r="S5647" s="110">
        <v>2658.2760116585227</v>
      </c>
      <c r="T5647" s="46">
        <v>2666.4869947057036</v>
      </c>
      <c r="U5647" s="110">
        <f>$L$1*gp_need_index[[#This Row],[Normalised weighted population 2025/26]]</f>
        <v>1072.8532721844754</v>
      </c>
      <c r="V5647" s="4">
        <f>$M$1*gp_need_index[[#This Row],[Normalised travel time adjusted wp 2025/26]]</f>
        <v>1583.2362524596924</v>
      </c>
      <c r="W5647" s="115">
        <v>2656.0895246441678</v>
      </c>
      <c r="X5647" s="43">
        <f>gp_need_index[[#This Row],[Combined weighted population 2025/26]]/gp_need_index[[#This Row],[Registered population 2025/26]]</f>
        <v>1.202511222972048</v>
      </c>
    </row>
    <row r="5648" spans="1:24" ht="13">
      <c r="A5648" s="8" t="s">
        <v>5946</v>
      </c>
      <c r="B5648" s="3" t="s">
        <v>7452</v>
      </c>
      <c r="C5648" s="74" t="s">
        <v>6436</v>
      </c>
      <c r="D5648" s="74" t="s">
        <v>6802</v>
      </c>
      <c r="E5648" s="74" t="s">
        <v>6563</v>
      </c>
      <c r="F5648" s="41">
        <v>1.0065822493543584</v>
      </c>
      <c r="G5648" s="110">
        <v>2920.416666666667</v>
      </c>
      <c r="H5648" s="4">
        <v>1363.2102777896193</v>
      </c>
      <c r="I5648" s="46">
        <v>3341.3226526160574</v>
      </c>
      <c r="J5648" s="110">
        <v>3363.3160714889423</v>
      </c>
      <c r="K5648" s="46">
        <v>3373.7486875170121</v>
      </c>
      <c r="L5648" s="110">
        <f>$L$1*gp_need_index[[#This Row],[Normalised weighted population (base year)]]</f>
        <v>1357.4002988637239</v>
      </c>
      <c r="M5648" s="4">
        <f>$M$1*gp_need_index[[#This Row],[Normalised travel time adjusted wp (base year)]]</f>
        <v>2003.1754287085009</v>
      </c>
      <c r="N5648" s="115">
        <v>3360.5757275722249</v>
      </c>
      <c r="O5648" s="43">
        <f>gp_need_index[[#This Row],[Combined weighted population (base year)]]/gp_need_index[[#This Row],[Registered population (base year)]]</f>
        <v>1.1507178978703581</v>
      </c>
      <c r="P5648" s="77">
        <v>2949.0072283442787</v>
      </c>
      <c r="Q5648" s="4">
        <v>1390.4536462387755</v>
      </c>
      <c r="R5648" s="46">
        <v>3373.954114743713</v>
      </c>
      <c r="S5648" s="110">
        <v>3396.1623220371198</v>
      </c>
      <c r="T5648" s="46">
        <v>3406.6525161062909</v>
      </c>
      <c r="U5648" s="110">
        <f>$L$1*gp_need_index[[#This Row],[Normalised weighted population 2025/26]]</f>
        <v>1370.6567128798204</v>
      </c>
      <c r="V5648" s="4">
        <f>$M$1*gp_need_index[[#This Row],[Normalised travel time adjusted wp 2025/26]]</f>
        <v>2022.7121953871681</v>
      </c>
      <c r="W5648" s="115">
        <v>3393.3689082669885</v>
      </c>
      <c r="X5648" s="43">
        <f>gp_need_index[[#This Row],[Combined weighted population 2025/26]]/gp_need_index[[#This Row],[Registered population 2025/26]]</f>
        <v>1.1506817872983637</v>
      </c>
    </row>
    <row r="5649" spans="1:24" ht="13">
      <c r="A5649" s="8" t="s">
        <v>6052</v>
      </c>
      <c r="B5649" s="3" t="s">
        <v>7451</v>
      </c>
      <c r="C5649" s="74" t="s">
        <v>6436</v>
      </c>
      <c r="D5649" s="74" t="s">
        <v>6802</v>
      </c>
      <c r="E5649" s="74" t="s">
        <v>6543</v>
      </c>
      <c r="F5649" s="41">
        <v>1.0065822493543584</v>
      </c>
      <c r="G5649" s="110">
        <v>11207.583333333332</v>
      </c>
      <c r="H5649" s="4">
        <v>4073.7866441913379</v>
      </c>
      <c r="I5649" s="46">
        <v>9985.1327545976346</v>
      </c>
      <c r="J5649" s="110">
        <v>10050.857388224767</v>
      </c>
      <c r="K5649" s="46">
        <v>10082.033981103776</v>
      </c>
      <c r="L5649" s="110">
        <f>$L$1*gp_need_index[[#This Row],[Normalised weighted population (base year)]]</f>
        <v>4056.4242350773725</v>
      </c>
      <c r="M5649" s="4">
        <f>$M$1*gp_need_index[[#This Row],[Normalised travel time adjusted wp (base year)]]</f>
        <v>5986.2439716026984</v>
      </c>
      <c r="N5649" s="115">
        <v>10042.668206680071</v>
      </c>
      <c r="O5649" s="43">
        <f>gp_need_index[[#This Row],[Combined weighted population (base year)]]/gp_need_index[[#This Row],[Registered population (base year)]]</f>
        <v>0.89606009681064802</v>
      </c>
      <c r="P5649" s="77">
        <v>11301.492457396424</v>
      </c>
      <c r="Q5649" s="4">
        <v>4146.6277840061639</v>
      </c>
      <c r="R5649" s="46">
        <v>10061.847018059945</v>
      </c>
      <c r="S5649" s="110">
        <v>10128.076604098223</v>
      </c>
      <c r="T5649" s="46">
        <v>10159.360588504685</v>
      </c>
      <c r="U5649" s="110">
        <f>$L$1*gp_need_index[[#This Row],[Normalised weighted population 2025/26]]</f>
        <v>4087.589128437588</v>
      </c>
      <c r="V5649" s="4">
        <f>$M$1*gp_need_index[[#This Row],[Normalised travel time adjusted wp 2025/26]]</f>
        <v>6032.1569231227759</v>
      </c>
      <c r="W5649" s="115">
        <v>10119.746051560363</v>
      </c>
      <c r="X5649" s="43">
        <f>gp_need_index[[#This Row],[Combined weighted population 2025/26]]/gp_need_index[[#This Row],[Registered population 2025/26]]</f>
        <v>0.89543448263218994</v>
      </c>
    </row>
    <row r="5650" spans="1:24" ht="13">
      <c r="A5650" s="8" t="s">
        <v>6061</v>
      </c>
      <c r="B5650" s="3" t="s">
        <v>7450</v>
      </c>
      <c r="C5650" s="74" t="s">
        <v>6436</v>
      </c>
      <c r="D5650" s="74" t="s">
        <v>6802</v>
      </c>
      <c r="E5650" s="74" t="s">
        <v>6543</v>
      </c>
      <c r="F5650" s="41">
        <v>1.0065822493543584</v>
      </c>
      <c r="G5650" s="110">
        <v>5433.5000000000009</v>
      </c>
      <c r="H5650" s="4">
        <v>1529.7082349194284</v>
      </c>
      <c r="I5650" s="46">
        <v>3749.420658357461</v>
      </c>
      <c r="J5650" s="110">
        <v>3774.1002800651522</v>
      </c>
      <c r="K5650" s="46">
        <v>3785.8071010229341</v>
      </c>
      <c r="L5650" s="110">
        <f>$L$1*gp_need_index[[#This Row],[Normalised weighted population (base year)]]</f>
        <v>1523.1886445433486</v>
      </c>
      <c r="M5650" s="4">
        <f>$M$1*gp_need_index[[#This Row],[Normalised travel time adjusted wp (base year)]]</f>
        <v>2247.836595137931</v>
      </c>
      <c r="N5650" s="115">
        <v>3771.0252396812793</v>
      </c>
      <c r="O5650" s="43">
        <f>gp_need_index[[#This Row],[Combined weighted population (base year)]]/gp_need_index[[#This Row],[Registered population (base year)]]</f>
        <v>0.69403243575619378</v>
      </c>
      <c r="P5650" s="77">
        <v>5476.6616328377686</v>
      </c>
      <c r="Q5650" s="4">
        <v>1554.1394123319888</v>
      </c>
      <c r="R5650" s="46">
        <v>3771.1397854268589</v>
      </c>
      <c r="S5650" s="110">
        <v>3795.9623678446801</v>
      </c>
      <c r="T5650" s="46">
        <v>3807.6874793505622</v>
      </c>
      <c r="U5650" s="110">
        <f>$L$1*gp_need_index[[#This Row],[Normalised weighted population 2025/26]]</f>
        <v>1532.0119617264338</v>
      </c>
      <c r="V5650" s="4">
        <f>$M$1*gp_need_index[[#This Row],[Normalised travel time adjusted wp 2025/26]]</f>
        <v>2260.8281485393218</v>
      </c>
      <c r="W5650" s="115">
        <v>3792.8401102657554</v>
      </c>
      <c r="X5650" s="43">
        <f>gp_need_index[[#This Row],[Combined weighted population 2025/26]]/gp_need_index[[#This Row],[Registered population 2025/26]]</f>
        <v>0.69254600056430182</v>
      </c>
    </row>
    <row r="5651" spans="1:24" ht="13">
      <c r="A5651" s="8" t="s">
        <v>6065</v>
      </c>
      <c r="B5651" s="3" t="s">
        <v>7449</v>
      </c>
      <c r="C5651" s="74" t="s">
        <v>6436</v>
      </c>
      <c r="D5651" s="74" t="s">
        <v>6802</v>
      </c>
      <c r="E5651" s="74" t="s">
        <v>6543</v>
      </c>
      <c r="F5651" s="41">
        <v>1.0065822493543584</v>
      </c>
      <c r="G5651" s="110">
        <v>5555.25</v>
      </c>
      <c r="H5651" s="4">
        <v>1608.130002124999</v>
      </c>
      <c r="I5651" s="46">
        <v>3941.6378323997733</v>
      </c>
      <c r="J5651" s="110">
        <v>3967.5826754772011</v>
      </c>
      <c r="K5651" s="46">
        <v>3979.8896563654271</v>
      </c>
      <c r="L5651" s="110">
        <f>$L$1*gp_need_index[[#This Row],[Normalised weighted population (base year)]]</f>
        <v>1601.2761795162112</v>
      </c>
      <c r="M5651" s="4">
        <f>$M$1*gp_need_index[[#This Row],[Normalised travel time adjusted wp (base year)]]</f>
        <v>2363.0738110697353</v>
      </c>
      <c r="N5651" s="115">
        <v>3964.3499905859462</v>
      </c>
      <c r="O5651" s="43">
        <f>gp_need_index[[#This Row],[Combined weighted population (base year)]]/gp_need_index[[#This Row],[Registered population (base year)]]</f>
        <v>0.71362224752908443</v>
      </c>
      <c r="P5651" s="77">
        <v>5597.2035772166892</v>
      </c>
      <c r="Q5651" s="4">
        <v>1634.3971574313591</v>
      </c>
      <c r="R5651" s="46">
        <v>3965.8862626291434</v>
      </c>
      <c r="S5651" s="110">
        <v>3991.9907149207929</v>
      </c>
      <c r="T5651" s="46">
        <v>4004.3213261669389</v>
      </c>
      <c r="U5651" s="110">
        <f>$L$1*gp_need_index[[#This Row],[Normalised weighted population 2025/26]]</f>
        <v>1611.1270170025441</v>
      </c>
      <c r="V5651" s="4">
        <f>$M$1*gp_need_index[[#This Row],[Normalised travel time adjusted wp 2025/26]]</f>
        <v>2377.5802029683941</v>
      </c>
      <c r="W5651" s="115">
        <v>3988.7072199709382</v>
      </c>
      <c r="X5651" s="43">
        <f>gp_need_index[[#This Row],[Combined weighted population 2025/26]]/gp_need_index[[#This Row],[Registered population 2025/26]]</f>
        <v>0.71262500370844029</v>
      </c>
    </row>
    <row r="5652" spans="1:24" ht="13">
      <c r="A5652" s="8" t="s">
        <v>5365</v>
      </c>
      <c r="B5652" s="3" t="s">
        <v>7448</v>
      </c>
      <c r="C5652" s="74" t="s">
        <v>6436</v>
      </c>
      <c r="D5652" s="74" t="s">
        <v>6802</v>
      </c>
      <c r="E5652" s="74" t="s">
        <v>6609</v>
      </c>
      <c r="F5652" s="41">
        <v>1.0065822493543584</v>
      </c>
      <c r="G5652" s="110">
        <v>9982.75</v>
      </c>
      <c r="H5652" s="4">
        <v>4576.3480926898083</v>
      </c>
      <c r="I5652" s="46">
        <v>11216.945615429533</v>
      </c>
      <c r="J5652" s="110">
        <v>11290.778348464566</v>
      </c>
      <c r="K5652" s="46">
        <v>11325.801032227804</v>
      </c>
      <c r="L5652" s="110">
        <f>$L$1*gp_need_index[[#This Row],[Normalised weighted population (base year)]]</f>
        <v>4556.843775264032</v>
      </c>
      <c r="M5652" s="4">
        <f>$M$1*gp_need_index[[#This Row],[Normalised travel time adjusted wp (base year)]]</f>
        <v>6724.7351357689749</v>
      </c>
      <c r="N5652" s="115">
        <v>11281.578911033008</v>
      </c>
      <c r="O5652" s="43">
        <f>gp_need_index[[#This Row],[Combined weighted population (base year)]]/gp_need_index[[#This Row],[Registered population (base year)]]</f>
        <v>1.1301073262410666</v>
      </c>
      <c r="P5652" s="77">
        <v>10079.342981955322</v>
      </c>
      <c r="Q5652" s="4">
        <v>4669.0151696664889</v>
      </c>
      <c r="R5652" s="46">
        <v>11329.426900428924</v>
      </c>
      <c r="S5652" s="110">
        <v>11404.000013329522</v>
      </c>
      <c r="T5652" s="46">
        <v>11439.225118009706</v>
      </c>
      <c r="U5652" s="110">
        <f>$L$1*gp_need_index[[#This Row],[Normalised weighted population 2025/26]]</f>
        <v>4602.5388923624087</v>
      </c>
      <c r="V5652" s="4">
        <f>$M$1*gp_need_index[[#This Row],[Normalised travel time adjusted wp 2025/26]]</f>
        <v>6792.0810950286877</v>
      </c>
      <c r="W5652" s="115">
        <v>11394.619987391095</v>
      </c>
      <c r="X5652" s="43">
        <f>gp_need_index[[#This Row],[Combined weighted population 2025/26]]/gp_need_index[[#This Row],[Registered population 2025/26]]</f>
        <v>1.1304923354419496</v>
      </c>
    </row>
    <row r="5653" spans="1:24" ht="13">
      <c r="A5653" s="8" t="s">
        <v>5880</v>
      </c>
      <c r="B5653" s="3" t="s">
        <v>7447</v>
      </c>
      <c r="C5653" s="74" t="s">
        <v>6436</v>
      </c>
      <c r="D5653" s="74" t="s">
        <v>6802</v>
      </c>
      <c r="E5653" s="74" t="s">
        <v>6552</v>
      </c>
      <c r="F5653" s="41">
        <v>1.0065822493543584</v>
      </c>
      <c r="G5653" s="110">
        <v>2672.916666666667</v>
      </c>
      <c r="H5653" s="4">
        <v>1090.1049462117855</v>
      </c>
      <c r="I5653" s="46">
        <v>2671.9226005339501</v>
      </c>
      <c r="J5653" s="110">
        <v>2689.5098613462101</v>
      </c>
      <c r="K5653" s="46">
        <v>2697.8524087282381</v>
      </c>
      <c r="L5653" s="110">
        <f>$L$1*gp_need_index[[#This Row],[Normalised weighted population (base year)]]</f>
        <v>1085.4589375455553</v>
      </c>
      <c r="M5653" s="4">
        <f>$M$1*gp_need_index[[#This Row],[Normalised travel time adjusted wp (base year)]]</f>
        <v>1601.8595799510626</v>
      </c>
      <c r="N5653" s="115">
        <v>2687.3185174966179</v>
      </c>
      <c r="O5653" s="43">
        <f>gp_need_index[[#This Row],[Combined weighted population (base year)]]/gp_need_index[[#This Row],[Registered population (base year)]]</f>
        <v>1.0053880657820549</v>
      </c>
      <c r="P5653" s="77">
        <v>2695.3541387370187</v>
      </c>
      <c r="Q5653" s="4">
        <v>1111.1832506962853</v>
      </c>
      <c r="R5653" s="46">
        <v>2696.3008159692481</v>
      </c>
      <c r="S5653" s="110">
        <v>2714.0485402743175</v>
      </c>
      <c r="T5653" s="46">
        <v>2722.4317956081059</v>
      </c>
      <c r="U5653" s="110">
        <f>$L$1*gp_need_index[[#This Row],[Normalised weighted population 2025/26]]</f>
        <v>1095.3624998045696</v>
      </c>
      <c r="V5653" s="4">
        <f>$M$1*gp_need_index[[#This Row],[Normalised travel time adjusted wp 2025/26]]</f>
        <v>1616.453679396777</v>
      </c>
      <c r="W5653" s="115">
        <v>2711.8161792013466</v>
      </c>
      <c r="X5653" s="43">
        <f>gp_need_index[[#This Row],[Combined weighted population 2025/26]]/gp_need_index[[#This Row],[Registered population 2025/26]]</f>
        <v>1.006107561239445</v>
      </c>
    </row>
    <row r="5654" spans="1:24" ht="13">
      <c r="A5654" s="8" t="s">
        <v>6037</v>
      </c>
      <c r="B5654" s="3" t="s">
        <v>7446</v>
      </c>
      <c r="C5654" s="74" t="s">
        <v>6436</v>
      </c>
      <c r="D5654" s="74" t="s">
        <v>6802</v>
      </c>
      <c r="E5654" s="74" t="s">
        <v>6472</v>
      </c>
      <c r="F5654" s="41">
        <v>1.0065822493543584</v>
      </c>
      <c r="G5654" s="110">
        <v>5932.5</v>
      </c>
      <c r="H5654" s="4">
        <v>3302.2150602236425</v>
      </c>
      <c r="I5654" s="46">
        <v>8093.9574505159117</v>
      </c>
      <c r="J5654" s="110">
        <v>8147.2338967187743</v>
      </c>
      <c r="K5654" s="46">
        <v>8172.5056705065153</v>
      </c>
      <c r="L5654" s="110">
        <f>$L$1*gp_need_index[[#This Row],[Normalised weighted population (base year)]]</f>
        <v>3288.1410760252675</v>
      </c>
      <c r="M5654" s="4">
        <f>$M$1*gp_need_index[[#This Row],[Normalised travel time adjusted wp (base year)]]</f>
        <v>4852.454662883657</v>
      </c>
      <c r="N5654" s="115">
        <v>8140.5957389089244</v>
      </c>
      <c r="O5654" s="43">
        <f>gp_need_index[[#This Row],[Combined weighted population (base year)]]/gp_need_index[[#This Row],[Registered population (base year)]]</f>
        <v>1.3722032429682132</v>
      </c>
      <c r="P5654" s="77">
        <v>5986.0506070298452</v>
      </c>
      <c r="Q5654" s="4">
        <v>3366.3334482485593</v>
      </c>
      <c r="R5654" s="46">
        <v>8168.4525191048278</v>
      </c>
      <c r="S5654" s="110">
        <v>8222.2193104248126</v>
      </c>
      <c r="T5654" s="46">
        <v>8247.6164110539448</v>
      </c>
      <c r="U5654" s="110">
        <f>$L$1*gp_need_index[[#This Row],[Normalised weighted population 2025/26]]</f>
        <v>3318.4044294572677</v>
      </c>
      <c r="V5654" s="4">
        <f>$M$1*gp_need_index[[#This Row],[Normalised travel time adjusted wp 2025/26]]</f>
        <v>4897.0519354823591</v>
      </c>
      <c r="W5654" s="115">
        <v>8215.4563649396259</v>
      </c>
      <c r="X5654" s="43">
        <f>gp_need_index[[#This Row],[Combined weighted population 2025/26]]/gp_need_index[[#This Row],[Registered population 2025/26]]</f>
        <v>1.3724334965179932</v>
      </c>
    </row>
    <row r="5655" spans="1:24" ht="13">
      <c r="A5655" s="8" t="s">
        <v>6068</v>
      </c>
      <c r="B5655" s="3" t="s">
        <v>7445</v>
      </c>
      <c r="C5655" s="74" t="s">
        <v>6436</v>
      </c>
      <c r="D5655" s="74" t="s">
        <v>6802</v>
      </c>
      <c r="E5655" s="74" t="s">
        <v>6543</v>
      </c>
      <c r="F5655" s="41">
        <v>1.0065822493543584</v>
      </c>
      <c r="G5655" s="110">
        <v>2491.25</v>
      </c>
      <c r="H5655" s="4">
        <v>904.58053051355125</v>
      </c>
      <c r="I5655" s="46">
        <v>2217.1894292208626</v>
      </c>
      <c r="J5655" s="110">
        <v>2231.7835229098418</v>
      </c>
      <c r="K5655" s="46">
        <v>2238.7062563245413</v>
      </c>
      <c r="L5655" s="110">
        <f>$L$1*gp_need_index[[#This Row],[Normalised weighted population (base year)]]</f>
        <v>900.7252237390303</v>
      </c>
      <c r="M5655" s="4">
        <f>$M$1*gp_need_index[[#This Row],[Normalised travel time adjusted wp (base year)]]</f>
        <v>1329.2398990352192</v>
      </c>
      <c r="N5655" s="115">
        <v>2229.9651227742497</v>
      </c>
      <c r="O5655" s="43">
        <f>gp_need_index[[#This Row],[Combined weighted population (base year)]]/gp_need_index[[#This Row],[Registered population (base year)]]</f>
        <v>0.89511896548891112</v>
      </c>
      <c r="P5655" s="77">
        <v>2512.2005933086612</v>
      </c>
      <c r="Q5655" s="4">
        <v>919.72136025155248</v>
      </c>
      <c r="R5655" s="46">
        <v>2231.7160131388741</v>
      </c>
      <c r="S5655" s="110">
        <v>2246.4057244254686</v>
      </c>
      <c r="T5655" s="46">
        <v>2253.3445070196958</v>
      </c>
      <c r="U5655" s="110">
        <f>$L$1*gp_need_index[[#This Row],[Normalised weighted population 2025/26]]</f>
        <v>906.62659616002031</v>
      </c>
      <c r="V5655" s="4">
        <f>$M$1*gp_need_index[[#This Row],[Normalised travel time adjusted wp 2025/26]]</f>
        <v>1337.9314130831697</v>
      </c>
      <c r="W5655" s="115">
        <v>2244.5580092431901</v>
      </c>
      <c r="X5655" s="43">
        <f>gp_need_index[[#This Row],[Combined weighted population 2025/26]]/gp_need_index[[#This Row],[Registered population 2025/26]]</f>
        <v>0.89346289274099089</v>
      </c>
    </row>
    <row r="5656" spans="1:24" ht="13">
      <c r="A5656" s="8" t="s">
        <v>6057</v>
      </c>
      <c r="B5656" s="3" t="s">
        <v>7444</v>
      </c>
      <c r="C5656" s="74" t="s">
        <v>6436</v>
      </c>
      <c r="D5656" s="74" t="s">
        <v>6802</v>
      </c>
      <c r="E5656" s="74" t="s">
        <v>6543</v>
      </c>
      <c r="F5656" s="41">
        <v>1.0065822493543584</v>
      </c>
      <c r="G5656" s="110">
        <v>2644.1666666666665</v>
      </c>
      <c r="H5656" s="4">
        <v>719.67507287475337</v>
      </c>
      <c r="I5656" s="46">
        <v>1763.9733669104801</v>
      </c>
      <c r="J5656" s="110">
        <v>1775.584279465932</v>
      </c>
      <c r="K5656" s="46">
        <v>1781.0919357846985</v>
      </c>
      <c r="L5656" s="110">
        <f>$L$1*gp_need_index[[#This Row],[Normalised weighted population (base year)]]</f>
        <v>716.60783000326171</v>
      </c>
      <c r="M5656" s="4">
        <f>$M$1*gp_need_index[[#This Row],[Normalised travel time adjusted wp (base year)]]</f>
        <v>1057.5297488031335</v>
      </c>
      <c r="N5656" s="115">
        <v>1774.1375788063951</v>
      </c>
      <c r="O5656" s="43">
        <f>gp_need_index[[#This Row],[Combined weighted population (base year)]]/gp_need_index[[#This Row],[Registered population (base year)]]</f>
        <v>0.67096284102353432</v>
      </c>
      <c r="P5656" s="77">
        <v>2664.3268967902368</v>
      </c>
      <c r="Q5656" s="4">
        <v>729.98610392737294</v>
      </c>
      <c r="R5656" s="46">
        <v>1771.3209107788866</v>
      </c>
      <c r="S5656" s="110">
        <v>1782.9801867002225</v>
      </c>
      <c r="T5656" s="46">
        <v>1788.4875230423656</v>
      </c>
      <c r="U5656" s="110">
        <f>$L$1*gp_need_index[[#This Row],[Normalised weighted population 2025/26]]</f>
        <v>719.59274324864396</v>
      </c>
      <c r="V5656" s="4">
        <f>$M$1*gp_need_index[[#This Row],[Normalised travel time adjusted wp 2025/26]]</f>
        <v>1061.9209053614875</v>
      </c>
      <c r="W5656" s="115">
        <v>1781.5136486101314</v>
      </c>
      <c r="X5656" s="43">
        <f>gp_need_index[[#This Row],[Combined weighted population 2025/26]]/gp_need_index[[#This Row],[Registered population 2025/26]]</f>
        <v>0.66865430467873643</v>
      </c>
    </row>
    <row r="5657" spans="1:24" ht="13">
      <c r="A5657" s="8" t="s">
        <v>5858</v>
      </c>
      <c r="B5657" s="3" t="s">
        <v>7443</v>
      </c>
      <c r="C5657" s="74" t="s">
        <v>6436</v>
      </c>
      <c r="D5657" s="74" t="s">
        <v>6802</v>
      </c>
      <c r="E5657" s="74" t="s">
        <v>6552</v>
      </c>
      <c r="F5657" s="41">
        <v>1.0065822493543584</v>
      </c>
      <c r="G5657" s="110">
        <v>1786</v>
      </c>
      <c r="H5657" s="4">
        <v>817.10505239027191</v>
      </c>
      <c r="I5657" s="46">
        <v>2002.7809836832762</v>
      </c>
      <c r="J5657" s="110">
        <v>2015.9637875200467</v>
      </c>
      <c r="K5657" s="46">
        <v>2022.2170731686892</v>
      </c>
      <c r="L5657" s="110">
        <f>$L$1*gp_need_index[[#This Row],[Normalised weighted population (base year)]]</f>
        <v>813.62256460978972</v>
      </c>
      <c r="M5657" s="4">
        <f>$M$1*gp_need_index[[#This Row],[Normalised travel time adjusted wp (base year)]]</f>
        <v>1200.6986671753725</v>
      </c>
      <c r="N5657" s="115">
        <v>2014.3212317851621</v>
      </c>
      <c r="O5657" s="43">
        <f>gp_need_index[[#This Row],[Combined weighted population (base year)]]/gp_need_index[[#This Row],[Registered population (base year)]]</f>
        <v>1.1278394354900123</v>
      </c>
      <c r="P5657" s="77">
        <v>1800.7428739657635</v>
      </c>
      <c r="Q5657" s="4">
        <v>832.33418840028003</v>
      </c>
      <c r="R5657" s="46">
        <v>2019.6698878753891</v>
      </c>
      <c r="S5657" s="110">
        <v>2032.9638586908738</v>
      </c>
      <c r="T5657" s="46">
        <v>2039.243354012666</v>
      </c>
      <c r="U5657" s="110">
        <f>$L$1*gp_need_index[[#This Row],[Normalised weighted population 2025/26]]</f>
        <v>820.48362113778046</v>
      </c>
      <c r="V5657" s="4">
        <f>$M$1*gp_need_index[[#This Row],[Normalised travel time adjusted wp 2025/26]]</f>
        <v>1210.8080827210949</v>
      </c>
      <c r="W5657" s="115">
        <v>2031.2917038588753</v>
      </c>
      <c r="X5657" s="43">
        <f>gp_need_index[[#This Row],[Combined weighted population 2025/26]]/gp_need_index[[#This Row],[Registered population 2025/26]]</f>
        <v>1.1280298443638295</v>
      </c>
    </row>
    <row r="5658" spans="1:24" ht="13">
      <c r="A5658" s="8" t="s">
        <v>5887</v>
      </c>
      <c r="B5658" s="3" t="s">
        <v>7442</v>
      </c>
      <c r="C5658" s="74" t="s">
        <v>6436</v>
      </c>
      <c r="D5658" s="74" t="s">
        <v>6802</v>
      </c>
      <c r="E5658" s="74" t="s">
        <v>6552</v>
      </c>
      <c r="F5658" s="41">
        <v>1.0065822493543584</v>
      </c>
      <c r="G5658" s="110">
        <v>8678.5833333333321</v>
      </c>
      <c r="H5658" s="4">
        <v>4406.9917218699065</v>
      </c>
      <c r="I5658" s="46">
        <v>10801.84144008329</v>
      </c>
      <c r="J5658" s="110">
        <v>10872.94185392816</v>
      </c>
      <c r="K5658" s="46">
        <v>10906.668457389293</v>
      </c>
      <c r="L5658" s="110">
        <f>$L$1*gp_need_index[[#This Row],[Normalised weighted population (base year)]]</f>
        <v>4388.2091984046519</v>
      </c>
      <c r="M5658" s="4">
        <f>$M$1*gp_need_index[[#This Row],[Normalised travel time adjusted wp (base year)]]</f>
        <v>6475.8736605813392</v>
      </c>
      <c r="N5658" s="115">
        <v>10864.082858985992</v>
      </c>
      <c r="O5658" s="43">
        <f>gp_need_index[[#This Row],[Combined weighted population (base year)]]/gp_need_index[[#This Row],[Registered population (base year)]]</f>
        <v>1.2518267603951483</v>
      </c>
      <c r="P5658" s="77">
        <v>8757.3583227545842</v>
      </c>
      <c r="Q5658" s="4">
        <v>4495.2654313836874</v>
      </c>
      <c r="R5658" s="46">
        <v>10907.820868469025</v>
      </c>
      <c r="S5658" s="110">
        <v>10979.618865337961</v>
      </c>
      <c r="T5658" s="46">
        <v>11013.533125547363</v>
      </c>
      <c r="U5658" s="110">
        <f>$L$1*gp_need_index[[#This Row],[Normalised weighted population 2025/26]]</f>
        <v>4431.2629596604147</v>
      </c>
      <c r="V5658" s="4">
        <f>$M$1*gp_need_index[[#This Row],[Normalised travel time adjusted wp 2025/26]]</f>
        <v>6539.3249420129987</v>
      </c>
      <c r="W5658" s="115">
        <v>10970.587901673414</v>
      </c>
      <c r="X5658" s="43">
        <f>gp_need_index[[#This Row],[Combined weighted population 2025/26]]/gp_need_index[[#This Row],[Registered population 2025/26]]</f>
        <v>1.2527279914044525</v>
      </c>
    </row>
    <row r="5659" spans="1:24" ht="13">
      <c r="A5659" s="8" t="s">
        <v>5857</v>
      </c>
      <c r="B5659" s="3" t="s">
        <v>7441</v>
      </c>
      <c r="C5659" s="74" t="s">
        <v>6436</v>
      </c>
      <c r="D5659" s="74" t="s">
        <v>6802</v>
      </c>
      <c r="E5659" s="74" t="s">
        <v>6606</v>
      </c>
      <c r="F5659" s="41">
        <v>1.0065822493543584</v>
      </c>
      <c r="G5659" s="110">
        <v>2656.25</v>
      </c>
      <c r="H5659" s="4">
        <v>1049.532747145239</v>
      </c>
      <c r="I5659" s="46">
        <v>2572.4773351803819</v>
      </c>
      <c r="J5659" s="110">
        <v>2589.4100224589747</v>
      </c>
      <c r="K5659" s="46">
        <v>2597.44207176072</v>
      </c>
      <c r="L5659" s="110">
        <f>$L$1*gp_need_index[[#This Row],[Normalised weighted population (base year)]]</f>
        <v>1045.0596564986236</v>
      </c>
      <c r="M5659" s="4">
        <f>$M$1*gp_need_index[[#This Row],[Normalised travel time adjusted wp (base year)]]</f>
        <v>1542.2405808993858</v>
      </c>
      <c r="N5659" s="115">
        <v>2587.3002373980094</v>
      </c>
      <c r="O5659" s="43">
        <f>gp_need_index[[#This Row],[Combined weighted population (base year)]]/gp_need_index[[#This Row],[Registered population (base year)]]</f>
        <v>0.97404244231454473</v>
      </c>
      <c r="P5659" s="77">
        <v>2677.9952251568884</v>
      </c>
      <c r="Q5659" s="4">
        <v>1067.3389818996409</v>
      </c>
      <c r="R5659" s="46">
        <v>2589.9121193632736</v>
      </c>
      <c r="S5659" s="110">
        <v>2606.9595667387975</v>
      </c>
      <c r="T5659" s="46">
        <v>2615.0120416184932</v>
      </c>
      <c r="U5659" s="110">
        <f>$L$1*gp_need_index[[#This Row],[Normalised weighted population 2025/26]]</f>
        <v>1052.1424748077002</v>
      </c>
      <c r="V5659" s="4">
        <f>$M$1*gp_need_index[[#This Row],[Normalised travel time adjusted wp 2025/26]]</f>
        <v>1552.67281375433</v>
      </c>
      <c r="W5659" s="115">
        <v>2604.8152885620302</v>
      </c>
      <c r="X5659" s="43">
        <f>gp_need_index[[#This Row],[Combined weighted population 2025/26]]/gp_need_index[[#This Row],[Registered population 2025/26]]</f>
        <v>0.97267361199623836</v>
      </c>
    </row>
    <row r="5660" spans="1:24" ht="13">
      <c r="A5660" s="8" t="s">
        <v>5863</v>
      </c>
      <c r="B5660" s="3" t="s">
        <v>7440</v>
      </c>
      <c r="C5660" s="74" t="s">
        <v>6436</v>
      </c>
      <c r="D5660" s="74" t="s">
        <v>6802</v>
      </c>
      <c r="E5660" s="74" t="s">
        <v>6606</v>
      </c>
      <c r="F5660" s="41">
        <v>1.0065822493543584</v>
      </c>
      <c r="G5660" s="110">
        <v>4623.5833333333339</v>
      </c>
      <c r="H5660" s="4">
        <v>1845.0161497801262</v>
      </c>
      <c r="I5660" s="46">
        <v>4522.2621602433319</v>
      </c>
      <c r="J5660" s="110">
        <v>4552.028817427833</v>
      </c>
      <c r="K5660" s="46">
        <v>4566.1486824038038</v>
      </c>
      <c r="L5660" s="110">
        <f>$L$1*gp_need_index[[#This Row],[Normalised weighted population (base year)]]</f>
        <v>1837.1527224550766</v>
      </c>
      <c r="M5660" s="4">
        <f>$M$1*gp_need_index[[#This Row],[Normalised travel time adjusted wp (base year)]]</f>
        <v>2711.1672183125152</v>
      </c>
      <c r="N5660" s="115">
        <v>4548.319940767592</v>
      </c>
      <c r="O5660" s="43">
        <f>gp_need_index[[#This Row],[Combined weighted population (base year)]]/gp_need_index[[#This Row],[Registered population (base year)]]</f>
        <v>0.98372184793920836</v>
      </c>
      <c r="P5660" s="77">
        <v>4665.8077499329365</v>
      </c>
      <c r="Q5660" s="4">
        <v>1880.8567729428903</v>
      </c>
      <c r="R5660" s="46">
        <v>4563.9237708356468</v>
      </c>
      <c r="S5660" s="110">
        <v>4593.9646551295709</v>
      </c>
      <c r="T5660" s="46">
        <v>4608.1546661506918</v>
      </c>
      <c r="U5660" s="110">
        <f>$L$1*gp_need_index[[#This Row],[Normalised weighted population 2025/26]]</f>
        <v>1854.0776017764065</v>
      </c>
      <c r="V5660" s="4">
        <f>$M$1*gp_need_index[[#This Row],[Normalised travel time adjusted wp 2025/26]]</f>
        <v>2736.1084223837715</v>
      </c>
      <c r="W5660" s="115">
        <v>4590.186024160178</v>
      </c>
      <c r="X5660" s="43">
        <f>gp_need_index[[#This Row],[Combined weighted population 2025/26]]/gp_need_index[[#This Row],[Registered population 2025/26]]</f>
        <v>0.98379236140326498</v>
      </c>
    </row>
    <row r="5661" spans="1:24" ht="13">
      <c r="A5661" s="8" t="s">
        <v>6060</v>
      </c>
      <c r="B5661" s="3" t="s">
        <v>7439</v>
      </c>
      <c r="C5661" s="74" t="s">
        <v>6436</v>
      </c>
      <c r="D5661" s="74" t="s">
        <v>6802</v>
      </c>
      <c r="E5661" s="74" t="s">
        <v>6543</v>
      </c>
      <c r="F5661" s="41">
        <v>1.0065822493543584</v>
      </c>
      <c r="G5661" s="110">
        <v>19642.833333333336</v>
      </c>
      <c r="H5661" s="4">
        <v>6306.9139097398629</v>
      </c>
      <c r="I5661" s="46">
        <v>15458.682096266675</v>
      </c>
      <c r="J5661" s="110">
        <v>15560.434996514057</v>
      </c>
      <c r="K5661" s="46">
        <v>15608.701659562619</v>
      </c>
      <c r="L5661" s="110">
        <f>$L$1*gp_need_index[[#This Row],[Normalised weighted population (base year)]]</f>
        <v>6280.0339503527903</v>
      </c>
      <c r="M5661" s="4">
        <f>$M$1*gp_need_index[[#This Row],[Normalised travel time adjusted wp (base year)]]</f>
        <v>9267.7228016912795</v>
      </c>
      <c r="N5661" s="115">
        <v>15547.75675204407</v>
      </c>
      <c r="O5661" s="43">
        <f>gp_need_index[[#This Row],[Combined weighted population (base year)]]/gp_need_index[[#This Row],[Registered population (base year)]]</f>
        <v>0.79152312134420877</v>
      </c>
      <c r="P5661" s="77">
        <v>19794.749547065094</v>
      </c>
      <c r="Q5661" s="4">
        <v>6411.7898883903472</v>
      </c>
      <c r="R5661" s="46">
        <v>15558.292745195049</v>
      </c>
      <c r="S5661" s="110">
        <v>15660.701307572028</v>
      </c>
      <c r="T5661" s="46">
        <v>15709.07467150394</v>
      </c>
      <c r="U5661" s="110">
        <f>$L$1*gp_need_index[[#This Row],[Normalised weighted population 2025/26]]</f>
        <v>6320.5004178816062</v>
      </c>
      <c r="V5661" s="4">
        <f>$M$1*gp_need_index[[#This Row],[Normalised travel time adjusted wp 2025/26]]</f>
        <v>9327.3196388742817</v>
      </c>
      <c r="W5661" s="115">
        <v>15647.820056755889</v>
      </c>
      <c r="X5661" s="43">
        <f>gp_need_index[[#This Row],[Combined weighted population 2025/26]]/gp_need_index[[#This Row],[Registered population 2025/26]]</f>
        <v>0.79050356356117391</v>
      </c>
    </row>
    <row r="5662" spans="1:24" ht="13">
      <c r="A5662" s="8" t="s">
        <v>5775</v>
      </c>
      <c r="B5662" s="3" t="s">
        <v>7438</v>
      </c>
      <c r="C5662" s="74" t="s">
        <v>6436</v>
      </c>
      <c r="D5662" s="74" t="s">
        <v>6802</v>
      </c>
      <c r="E5662" s="74" t="s">
        <v>6605</v>
      </c>
      <c r="F5662" s="41">
        <v>1.0065822493543584</v>
      </c>
      <c r="G5662" s="110">
        <v>3462.166666666667</v>
      </c>
      <c r="H5662" s="4">
        <v>949.78590235416516</v>
      </c>
      <c r="I5662" s="46">
        <v>2327.9909214131667</v>
      </c>
      <c r="J5662" s="110">
        <v>2343.3143381525906</v>
      </c>
      <c r="K5662" s="46">
        <v>2350.5830272092794</v>
      </c>
      <c r="L5662" s="110">
        <f>$L$1*gp_need_index[[#This Row],[Normalised weighted population (base year)]]</f>
        <v>945.73793105678192</v>
      </c>
      <c r="M5662" s="4">
        <f>$M$1*gp_need_index[[#This Row],[Normalised travel time adjusted wp (base year)]]</f>
        <v>1395.6671345044076</v>
      </c>
      <c r="N5662" s="115">
        <v>2341.4050655611895</v>
      </c>
      <c r="O5662" s="43">
        <f>gp_need_index[[#This Row],[Combined weighted population (base year)]]/gp_need_index[[#This Row],[Registered population (base year)]]</f>
        <v>0.67628317495629597</v>
      </c>
      <c r="P5662" s="77">
        <v>3487.4195142114472</v>
      </c>
      <c r="Q5662" s="4">
        <v>964.56446858070547</v>
      </c>
      <c r="R5662" s="46">
        <v>2340.5284070466546</v>
      </c>
      <c r="S5662" s="110">
        <v>2355.9343486427947</v>
      </c>
      <c r="T5662" s="46">
        <v>2363.2114473760098</v>
      </c>
      <c r="U5662" s="110">
        <f>$L$1*gp_need_index[[#This Row],[Normalised weighted population 2025/26]]</f>
        <v>950.83123946043804</v>
      </c>
      <c r="V5662" s="4">
        <f>$M$1*gp_need_index[[#This Row],[Normalised travel time adjusted wp 2025/26]]</f>
        <v>1403.1653044407165</v>
      </c>
      <c r="W5662" s="115">
        <v>2353.9965439011544</v>
      </c>
      <c r="X5662" s="43">
        <f>gp_need_index[[#This Row],[Combined weighted population 2025/26]]/gp_need_index[[#This Row],[Registered population 2025/26]]</f>
        <v>0.67499666567456962</v>
      </c>
    </row>
    <row r="5663" spans="1:24" ht="13">
      <c r="A5663" s="8" t="s">
        <v>5856</v>
      </c>
      <c r="B5663" s="3" t="s">
        <v>7437</v>
      </c>
      <c r="C5663" s="74" t="s">
        <v>6436</v>
      </c>
      <c r="D5663" s="74" t="s">
        <v>6802</v>
      </c>
      <c r="E5663" s="74" t="s">
        <v>6606</v>
      </c>
      <c r="F5663" s="41">
        <v>1.0065822493543584</v>
      </c>
      <c r="G5663" s="110">
        <v>4092.083333333333</v>
      </c>
      <c r="H5663" s="4">
        <v>1384.034049702462</v>
      </c>
      <c r="I5663" s="46">
        <v>3392.36315747354</v>
      </c>
      <c r="J5663" s="110">
        <v>3414.6925376765694</v>
      </c>
      <c r="K5663" s="46">
        <v>3425.2845175387906</v>
      </c>
      <c r="L5663" s="110">
        <f>$L$1*gp_need_index[[#This Row],[Normalised weighted population (base year)]]</f>
        <v>1378.1353202162588</v>
      </c>
      <c r="M5663" s="4">
        <f>$M$1*gp_need_index[[#This Row],[Normalised travel time adjusted wp (base year)]]</f>
        <v>2033.77501331292</v>
      </c>
      <c r="N5663" s="115">
        <v>3411.9103335291788</v>
      </c>
      <c r="O5663" s="43">
        <f>gp_need_index[[#This Row],[Combined weighted population (base year)]]/gp_need_index[[#This Row],[Registered population (base year)]]</f>
        <v>0.83378319931473677</v>
      </c>
      <c r="P5663" s="77">
        <v>4124.818695441174</v>
      </c>
      <c r="Q5663" s="4">
        <v>1408.9543904484563</v>
      </c>
      <c r="R5663" s="46">
        <v>3418.8464146207521</v>
      </c>
      <c r="S5663" s="110">
        <v>3441.3501142260398</v>
      </c>
      <c r="T5663" s="46">
        <v>3451.9798860493552</v>
      </c>
      <c r="U5663" s="110">
        <f>$L$1*gp_need_index[[#This Row],[Normalised weighted population 2025/26]]</f>
        <v>1388.8940480925878</v>
      </c>
      <c r="V5663" s="4">
        <f>$M$1*gp_need_index[[#This Row],[Normalised travel time adjusted wp 2025/26]]</f>
        <v>2049.6254844693945</v>
      </c>
      <c r="W5663" s="115">
        <v>3438.5195325619825</v>
      </c>
      <c r="X5663" s="43">
        <f>gp_need_index[[#This Row],[Combined weighted population 2025/26]]/gp_need_index[[#This Row],[Registered population 2025/26]]</f>
        <v>0.83361713239961266</v>
      </c>
    </row>
    <row r="5664" spans="1:24" ht="13">
      <c r="A5664" s="8" t="s">
        <v>5953</v>
      </c>
      <c r="B5664" s="3" t="s">
        <v>7436</v>
      </c>
      <c r="C5664" s="74" t="s">
        <v>6436</v>
      </c>
      <c r="D5664" s="74" t="s">
        <v>6802</v>
      </c>
      <c r="E5664" s="74" t="s">
        <v>6563</v>
      </c>
      <c r="F5664" s="41">
        <v>1.0065822493543584</v>
      </c>
      <c r="G5664" s="110">
        <v>10607</v>
      </c>
      <c r="H5664" s="4">
        <v>3886.4567631139671</v>
      </c>
      <c r="I5664" s="46">
        <v>9525.9742627979649</v>
      </c>
      <c r="J5664" s="110">
        <v>9588.6766007389015</v>
      </c>
      <c r="K5664" s="46">
        <v>9618.4195624667173</v>
      </c>
      <c r="L5664" s="110">
        <f>$L$1*gp_need_index[[#This Row],[Normalised weighted population (base year)]]</f>
        <v>3869.8927507543272</v>
      </c>
      <c r="M5664" s="4">
        <f>$M$1*gp_need_index[[#This Row],[Normalised travel time adjusted wp (base year)]]</f>
        <v>5710.9712415250378</v>
      </c>
      <c r="N5664" s="115">
        <v>9580.8639922793645</v>
      </c>
      <c r="O5664" s="43">
        <f>gp_need_index[[#This Row],[Combined weighted population (base year)]]/gp_need_index[[#This Row],[Registered population (base year)]]</f>
        <v>0.90325860208158426</v>
      </c>
      <c r="P5664" s="77">
        <v>10699.582528958983</v>
      </c>
      <c r="Q5664" s="4">
        <v>3958.6415825725808</v>
      </c>
      <c r="R5664" s="46">
        <v>9605.6960204646166</v>
      </c>
      <c r="S5664" s="110">
        <v>9668.9231068934823</v>
      </c>
      <c r="T5664" s="46">
        <v>9698.7888406874918</v>
      </c>
      <c r="U5664" s="110">
        <f>$L$1*gp_need_index[[#This Row],[Normalised weighted population 2025/26]]</f>
        <v>3902.2794278080769</v>
      </c>
      <c r="V5664" s="4">
        <f>$M$1*gp_need_index[[#This Row],[Normalised travel time adjusted wp 2025/26]]</f>
        <v>5758.6907897980245</v>
      </c>
      <c r="W5664" s="115">
        <v>9660.9702176061019</v>
      </c>
      <c r="X5664" s="43">
        <f>gp_need_index[[#This Row],[Combined weighted population 2025/26]]/gp_need_index[[#This Row],[Registered population 2025/26]]</f>
        <v>0.90292964154986211</v>
      </c>
    </row>
    <row r="5665" spans="1:24" ht="13">
      <c r="A5665" s="8" t="s">
        <v>5955</v>
      </c>
      <c r="B5665" s="3" t="s">
        <v>7435</v>
      </c>
      <c r="C5665" s="74" t="s">
        <v>6436</v>
      </c>
      <c r="D5665" s="74" t="s">
        <v>6802</v>
      </c>
      <c r="E5665" s="74" t="s">
        <v>6504</v>
      </c>
      <c r="F5665" s="41">
        <v>1.0065822493543584</v>
      </c>
      <c r="G5665" s="110">
        <v>2468.5833333333335</v>
      </c>
      <c r="H5665" s="4">
        <v>711.70116137167508</v>
      </c>
      <c r="I5665" s="46">
        <v>1744.4287584452384</v>
      </c>
      <c r="J5665" s="110">
        <v>1755.9110235142387</v>
      </c>
      <c r="K5665" s="46">
        <v>1761.3576556767846</v>
      </c>
      <c r="L5665" s="110">
        <f>$L$1*gp_need_index[[#This Row],[Normalised weighted population (base year)]]</f>
        <v>708.66790317484765</v>
      </c>
      <c r="M5665" s="4">
        <f>$M$1*gp_need_index[[#This Row],[Normalised travel time adjusted wp (base year)]]</f>
        <v>1045.8124489456513</v>
      </c>
      <c r="N5665" s="115">
        <v>1754.480352120499</v>
      </c>
      <c r="O5665" s="43">
        <f>gp_need_index[[#This Row],[Combined weighted population (base year)]]/gp_need_index[[#This Row],[Registered population (base year)]]</f>
        <v>0.71072356700691985</v>
      </c>
      <c r="P5665" s="77">
        <v>2488.0648806376012</v>
      </c>
      <c r="Q5665" s="4">
        <v>724.66504876328054</v>
      </c>
      <c r="R5665" s="46">
        <v>1758.4093002306088</v>
      </c>
      <c r="S5665" s="110">
        <v>1769.9835887117495</v>
      </c>
      <c r="T5665" s="46">
        <v>1775.4507806726147</v>
      </c>
      <c r="U5665" s="110">
        <f>$L$1*gp_need_index[[#This Row],[Normalised weighted population 2025/26]]</f>
        <v>714.34744794520395</v>
      </c>
      <c r="V5665" s="4">
        <f>$M$1*gp_need_index[[#This Row],[Normalised travel time adjusted wp 2025/26]]</f>
        <v>1054.1802926471753</v>
      </c>
      <c r="W5665" s="115">
        <v>1768.5277405923794</v>
      </c>
      <c r="X5665" s="43">
        <f>gp_need_index[[#This Row],[Combined weighted population 2025/26]]/gp_need_index[[#This Row],[Registered population 2025/26]]</f>
        <v>0.71080451090936569</v>
      </c>
    </row>
    <row r="5666" spans="1:24" ht="13">
      <c r="A5666" s="8" t="s">
        <v>5294</v>
      </c>
      <c r="B5666" s="3" t="s">
        <v>7434</v>
      </c>
      <c r="C5666" s="74" t="s">
        <v>6436</v>
      </c>
      <c r="D5666" s="74" t="s">
        <v>6802</v>
      </c>
      <c r="E5666" s="74" t="s">
        <v>6607</v>
      </c>
      <c r="F5666" s="41">
        <v>1.0065822493543584</v>
      </c>
      <c r="G5666" s="110">
        <v>2474.9166666666665</v>
      </c>
      <c r="H5666" s="4">
        <v>1446.3188246759012</v>
      </c>
      <c r="I5666" s="46">
        <v>3545.0274477320409</v>
      </c>
      <c r="J5666" s="110">
        <v>3568.3617023610577</v>
      </c>
      <c r="K5666" s="46">
        <v>3579.4303461336672</v>
      </c>
      <c r="L5666" s="110">
        <f>$L$1*gp_need_index[[#This Row],[Normalised weighted population (base year)]]</f>
        <v>1440.1546385423298</v>
      </c>
      <c r="M5666" s="4">
        <f>$M$1*gp_need_index[[#This Row],[Normalised travel time adjusted wp (base year)]]</f>
        <v>2125.2996539661108</v>
      </c>
      <c r="N5666" s="115">
        <v>3565.4542925084406</v>
      </c>
      <c r="O5666" s="43">
        <f>gp_need_index[[#This Row],[Combined weighted population (base year)]]/gp_need_index[[#This Row],[Registered population (base year)]]</f>
        <v>1.4406360991986698</v>
      </c>
      <c r="P5666" s="77">
        <v>2500.2625979846398</v>
      </c>
      <c r="Q5666" s="4">
        <v>1476.39926728355</v>
      </c>
      <c r="R5666" s="46">
        <v>3582.5022979590381</v>
      </c>
      <c r="S5666" s="110">
        <v>3606.0832213967665</v>
      </c>
      <c r="T5666" s="46">
        <v>3617.2218270448452</v>
      </c>
      <c r="U5666" s="110">
        <f>$L$1*gp_need_index[[#This Row],[Normalised weighted population 2025/26]]</f>
        <v>1455.3786615375866</v>
      </c>
      <c r="V5666" s="4">
        <f>$M$1*gp_need_index[[#This Row],[Normalised travel time adjusted wp 2025/26]]</f>
        <v>2147.7384818064543</v>
      </c>
      <c r="W5666" s="115">
        <v>3603.1171433440409</v>
      </c>
      <c r="X5666" s="43">
        <f>gp_need_index[[#This Row],[Combined weighted population 2025/26]]/gp_need_index[[#This Row],[Registered population 2025/26]]</f>
        <v>1.4410954858295155</v>
      </c>
    </row>
    <row r="5667" spans="1:24" ht="13">
      <c r="A5667" s="8" t="s">
        <v>5794</v>
      </c>
      <c r="B5667" s="3" t="s">
        <v>7433</v>
      </c>
      <c r="C5667" s="74" t="s">
        <v>6436</v>
      </c>
      <c r="D5667" s="74" t="s">
        <v>6802</v>
      </c>
      <c r="E5667" s="74" t="s">
        <v>6605</v>
      </c>
      <c r="F5667" s="41">
        <v>1.0065822493543584</v>
      </c>
      <c r="G5667" s="110">
        <v>7186.8333333333321</v>
      </c>
      <c r="H5667" s="4">
        <v>3027.1729394534404</v>
      </c>
      <c r="I5667" s="46">
        <v>7419.8101942003568</v>
      </c>
      <c r="J5667" s="110">
        <v>7468.649235060594</v>
      </c>
      <c r="K5667" s="46">
        <v>7491.8161180003917</v>
      </c>
      <c r="L5667" s="110">
        <f>$L$1*gp_need_index[[#This Row],[Normalised weighted population (base year)]]</f>
        <v>3014.2711800771958</v>
      </c>
      <c r="M5667" s="4">
        <f>$M$1*gp_need_index[[#This Row],[Normalised travel time adjusted wp (base year)]]</f>
        <v>4448.2927906007571</v>
      </c>
      <c r="N5667" s="115">
        <v>7462.563970677953</v>
      </c>
      <c r="O5667" s="43">
        <f>gp_need_index[[#This Row],[Combined weighted population (base year)]]/gp_need_index[[#This Row],[Registered population (base year)]]</f>
        <v>1.0383660820497607</v>
      </c>
      <c r="P5667" s="77">
        <v>7250.7180399862336</v>
      </c>
      <c r="Q5667" s="4">
        <v>3085.7576661742855</v>
      </c>
      <c r="R5667" s="46">
        <v>7487.6316826910061</v>
      </c>
      <c r="S5667" s="110">
        <v>7536.9171415000719</v>
      </c>
      <c r="T5667" s="46">
        <v>7560.1974549834913</v>
      </c>
      <c r="U5667" s="110">
        <f>$L$1*gp_need_index[[#This Row],[Normalised weighted population 2025/26]]</f>
        <v>3041.8234156191634</v>
      </c>
      <c r="V5667" s="4">
        <f>$M$1*gp_need_index[[#This Row],[Normalised travel time adjusted wp 2025/26]]</f>
        <v>4488.8944556072856</v>
      </c>
      <c r="W5667" s="115">
        <v>7530.7178712264486</v>
      </c>
      <c r="X5667" s="43">
        <f>gp_need_index[[#This Row],[Combined weighted population 2025/26]]/gp_need_index[[#This Row],[Registered population 2025/26]]</f>
        <v>1.0386168417660255</v>
      </c>
    </row>
    <row r="5668" spans="1:24" ht="13">
      <c r="A5668" s="8" t="s">
        <v>5859</v>
      </c>
      <c r="B5668" s="3" t="s">
        <v>7432</v>
      </c>
      <c r="C5668" s="74" t="s">
        <v>6436</v>
      </c>
      <c r="D5668" s="74" t="s">
        <v>6802</v>
      </c>
      <c r="E5668" s="74" t="s">
        <v>6552</v>
      </c>
      <c r="F5668" s="41">
        <v>1.0065822493543584</v>
      </c>
      <c r="G5668" s="110">
        <v>8904.0833333333321</v>
      </c>
      <c r="H5668" s="4">
        <v>4625.5257823913953</v>
      </c>
      <c r="I5668" s="46">
        <v>11337.483533372515</v>
      </c>
      <c r="J5668" s="110">
        <v>11412.109677040105</v>
      </c>
      <c r="K5668" s="46">
        <v>11447.508716500013</v>
      </c>
      <c r="L5668" s="110">
        <f>$L$1*gp_need_index[[#This Row],[Normalised weighted population (base year)]]</f>
        <v>4605.8118704918643</v>
      </c>
      <c r="M5668" s="4">
        <f>$M$1*gp_need_index[[#This Row],[Normalised travel time adjusted wp (base year)]]</f>
        <v>6796.9995114532621</v>
      </c>
      <c r="N5668" s="115">
        <v>11402.811381945126</v>
      </c>
      <c r="O5668" s="43">
        <f>gp_need_index[[#This Row],[Combined weighted population (base year)]]/gp_need_index[[#This Row],[Registered population (base year)]]</f>
        <v>1.28062720833458</v>
      </c>
      <c r="P5668" s="77">
        <v>8986.2248215268482</v>
      </c>
      <c r="Q5668" s="4">
        <v>4720.8784767042671</v>
      </c>
      <c r="R5668" s="46">
        <v>11455.273899110014</v>
      </c>
      <c r="S5668" s="110">
        <v>11530.67536833643</v>
      </c>
      <c r="T5668" s="46">
        <v>11566.29175262336</v>
      </c>
      <c r="U5668" s="110">
        <f>$L$1*gp_need_index[[#This Row],[Normalised weighted population 2025/26]]</f>
        <v>4653.6637825274065</v>
      </c>
      <c r="V5668" s="4">
        <f>$M$1*gp_need_index[[#This Row],[Normalised travel time adjusted wp 2025/26]]</f>
        <v>6867.5273667704287</v>
      </c>
      <c r="W5668" s="115">
        <v>11521.191149297836</v>
      </c>
      <c r="X5668" s="43">
        <f>gp_need_index[[#This Row],[Combined weighted population 2025/26]]/gp_need_index[[#This Row],[Registered population 2025/26]]</f>
        <v>1.2820946925007237</v>
      </c>
    </row>
    <row r="5669" spans="1:24" ht="13">
      <c r="A5669" s="8" t="s">
        <v>5860</v>
      </c>
      <c r="B5669" s="3" t="s">
        <v>7431</v>
      </c>
      <c r="C5669" s="74" t="s">
        <v>6436</v>
      </c>
      <c r="D5669" s="74" t="s">
        <v>6802</v>
      </c>
      <c r="E5669" s="74" t="s">
        <v>6606</v>
      </c>
      <c r="F5669" s="41">
        <v>1.0065822493543584</v>
      </c>
      <c r="G5669" s="110">
        <v>3519.5</v>
      </c>
      <c r="H5669" s="4">
        <v>1469.5178380651284</v>
      </c>
      <c r="I5669" s="46">
        <v>3601.8898336887078</v>
      </c>
      <c r="J5669" s="110">
        <v>3625.5983707209753</v>
      </c>
      <c r="K5669" s="46">
        <v>3636.8445559946013</v>
      </c>
      <c r="L5669" s="110">
        <f>$L$1*gp_need_index[[#This Row],[Normalised weighted population (base year)]]</f>
        <v>1463.2547781326364</v>
      </c>
      <c r="M5669" s="4">
        <f>$M$1*gp_need_index[[#This Row],[Normalised travel time adjusted wp (base year)]]</f>
        <v>2159.3895477621959</v>
      </c>
      <c r="N5669" s="115">
        <v>3622.644325894832</v>
      </c>
      <c r="O5669" s="43">
        <f>gp_need_index[[#This Row],[Combined weighted population (base year)]]/gp_need_index[[#This Row],[Registered population (base year)]]</f>
        <v>1.029306528170147</v>
      </c>
      <c r="P5669" s="77">
        <v>3552.0866539791809</v>
      </c>
      <c r="Q5669" s="4">
        <v>1497.6247035174565</v>
      </c>
      <c r="R5669" s="46">
        <v>3634.0060989755884</v>
      </c>
      <c r="S5669" s="110">
        <v>3657.9260332743047</v>
      </c>
      <c r="T5669" s="46">
        <v>3669.224772951949</v>
      </c>
      <c r="U5669" s="110">
        <f>$L$1*gp_need_index[[#This Row],[Normalised weighted population 2025/26]]</f>
        <v>1476.3018952868765</v>
      </c>
      <c r="V5669" s="4">
        <f>$M$1*gp_need_index[[#This Row],[Normalised travel time adjusted wp 2025/26]]</f>
        <v>2178.6154181494026</v>
      </c>
      <c r="W5669" s="115">
        <v>3654.9173134362791</v>
      </c>
      <c r="X5669" s="43">
        <f>gp_need_index[[#This Row],[Combined weighted population 2025/26]]/gp_need_index[[#This Row],[Registered population 2025/26]]</f>
        <v>1.0289493668015963</v>
      </c>
    </row>
    <row r="5670" spans="1:24" ht="13">
      <c r="A5670" s="8" t="s">
        <v>5786</v>
      </c>
      <c r="B5670" s="3" t="s">
        <v>7430</v>
      </c>
      <c r="C5670" s="74" t="s">
        <v>6436</v>
      </c>
      <c r="D5670" s="74" t="s">
        <v>6802</v>
      </c>
      <c r="E5670" s="74" t="s">
        <v>6605</v>
      </c>
      <c r="F5670" s="41">
        <v>1.0065822493543584</v>
      </c>
      <c r="G5670" s="110">
        <v>7390.833333333333</v>
      </c>
      <c r="H5670" s="4">
        <v>1831.554873116462</v>
      </c>
      <c r="I5670" s="46">
        <v>4489.2676403352489</v>
      </c>
      <c r="J5670" s="110">
        <v>4518.8171193623875</v>
      </c>
      <c r="K5670" s="46">
        <v>4532.83396550629</v>
      </c>
      <c r="L5670" s="110">
        <f>$L$1*gp_need_index[[#This Row],[Normalised weighted population (base year)]]</f>
        <v>1823.7488175226897</v>
      </c>
      <c r="M5670" s="4">
        <f>$M$1*gp_need_index[[#This Row],[Normalised travel time adjusted wp (base year)]]</f>
        <v>2691.3864852216357</v>
      </c>
      <c r="N5670" s="115">
        <v>4515.1353027443256</v>
      </c>
      <c r="O5670" s="43">
        <f>gp_need_index[[#This Row],[Combined weighted population (base year)]]/gp_need_index[[#This Row],[Registered population (base year)]]</f>
        <v>0.6109101773923995</v>
      </c>
      <c r="P5670" s="77">
        <v>7450.1612061349097</v>
      </c>
      <c r="Q5670" s="4">
        <v>1860.5562954338795</v>
      </c>
      <c r="R5670" s="46">
        <v>4514.6643943666322</v>
      </c>
      <c r="S5670" s="110">
        <v>4544.3810411615968</v>
      </c>
      <c r="T5670" s="46">
        <v>4558.4178964487292</v>
      </c>
      <c r="U5670" s="110">
        <f>$L$1*gp_need_index[[#This Row],[Normalised weighted population 2025/26]]</f>
        <v>1834.0661574196247</v>
      </c>
      <c r="V5670" s="4">
        <f>$M$1*gp_need_index[[#This Row],[Normalised travel time adjusted wp 2025/26]]</f>
        <v>2706.5770363208603</v>
      </c>
      <c r="W5670" s="115">
        <v>4540.643193740485</v>
      </c>
      <c r="X5670" s="43">
        <f>gp_need_index[[#This Row],[Combined weighted population 2025/26]]/gp_need_index[[#This Row],[Registered population 2025/26]]</f>
        <v>0.60946911994353181</v>
      </c>
    </row>
    <row r="5671" spans="1:24" ht="13">
      <c r="A5671" s="8" t="s">
        <v>6069</v>
      </c>
      <c r="B5671" s="3" t="s">
        <v>7429</v>
      </c>
      <c r="C5671" s="74" t="s">
        <v>6436</v>
      </c>
      <c r="D5671" s="74" t="s">
        <v>6802</v>
      </c>
      <c r="E5671" s="74" t="s">
        <v>6543</v>
      </c>
      <c r="F5671" s="41">
        <v>1.0065822493543584</v>
      </c>
      <c r="G5671" s="110">
        <v>9657.75</v>
      </c>
      <c r="H5671" s="4">
        <v>3645.1076911732016</v>
      </c>
      <c r="I5671" s="46">
        <v>8934.4109989329627</v>
      </c>
      <c r="J5671" s="110">
        <v>8993.219519962262</v>
      </c>
      <c r="K5671" s="46">
        <v>9021.1154429482849</v>
      </c>
      <c r="L5671" s="110">
        <f>$L$1*gp_need_index[[#This Row],[Normalised weighted population (base year)]]</f>
        <v>3629.5723044369201</v>
      </c>
      <c r="M5671" s="4">
        <f>$M$1*gp_need_index[[#This Row],[Normalised travel time adjusted wp (base year)]]</f>
        <v>5356.3197702661391</v>
      </c>
      <c r="N5671" s="115">
        <v>8985.8920747030588</v>
      </c>
      <c r="O5671" s="43">
        <f>gp_need_index[[#This Row],[Combined weighted population (base year)]]/gp_need_index[[#This Row],[Registered population (base year)]]</f>
        <v>0.93043328670788317</v>
      </c>
      <c r="P5671" s="77">
        <v>9738.8767681410245</v>
      </c>
      <c r="Q5671" s="4">
        <v>3708.9257967017929</v>
      </c>
      <c r="R5671" s="46">
        <v>8999.7573719276625</v>
      </c>
      <c r="S5671" s="110">
        <v>9058.996019078415</v>
      </c>
      <c r="T5671" s="46">
        <v>9086.977787115633</v>
      </c>
      <c r="U5671" s="110">
        <f>$L$1*gp_need_index[[#This Row],[Normalised weighted population 2025/26]]</f>
        <v>3656.119033219074</v>
      </c>
      <c r="V5671" s="4">
        <f>$M$1*gp_need_index[[#This Row],[Normalised travel time adjusted wp 2025/26]]</f>
        <v>5395.4257742199406</v>
      </c>
      <c r="W5671" s="115">
        <v>9051.5448074390151</v>
      </c>
      <c r="X5671" s="43">
        <f>gp_need_index[[#This Row],[Combined weighted population 2025/26]]/gp_need_index[[#This Row],[Registered population 2025/26]]</f>
        <v>0.92942389794370417</v>
      </c>
    </row>
    <row r="5672" spans="1:24" ht="13">
      <c r="A5672" s="8" t="s">
        <v>5873</v>
      </c>
      <c r="B5672" s="3" t="s">
        <v>7428</v>
      </c>
      <c r="C5672" s="74" t="s">
        <v>6436</v>
      </c>
      <c r="D5672" s="74" t="s">
        <v>6802</v>
      </c>
      <c r="E5672" s="74" t="s">
        <v>6604</v>
      </c>
      <c r="F5672" s="41">
        <v>1.0065822493543584</v>
      </c>
      <c r="G5672" s="110">
        <v>5661.5833333333339</v>
      </c>
      <c r="H5672" s="4">
        <v>1506.836115544218</v>
      </c>
      <c r="I5672" s="46">
        <v>3693.3595122328547</v>
      </c>
      <c r="J5672" s="110">
        <v>3717.6701254976629</v>
      </c>
      <c r="K5672" s="46">
        <v>3729.2019066665894</v>
      </c>
      <c r="L5672" s="110">
        <f>$L$1*gp_need_index[[#This Row],[Normalised weighted population (base year)]]</f>
        <v>1500.4140057503532</v>
      </c>
      <c r="M5672" s="4">
        <f>$M$1*gp_need_index[[#This Row],[Normalised travel time adjusted wp (base year)]]</f>
        <v>2214.2270572101515</v>
      </c>
      <c r="N5672" s="115">
        <v>3714.6410629605048</v>
      </c>
      <c r="O5672" s="43">
        <f>gp_need_index[[#This Row],[Combined weighted population (base year)]]/gp_need_index[[#This Row],[Registered population (base year)]]</f>
        <v>0.65611346583738428</v>
      </c>
      <c r="P5672" s="77">
        <v>5706.530302077952</v>
      </c>
      <c r="Q5672" s="4">
        <v>1531.4454861012719</v>
      </c>
      <c r="R5672" s="46">
        <v>3716.0726740614873</v>
      </c>
      <c r="S5672" s="110">
        <v>3740.5327910210772</v>
      </c>
      <c r="T5672" s="46">
        <v>3752.0866895627623</v>
      </c>
      <c r="U5672" s="110">
        <f>$L$1*gp_need_index[[#This Row],[Normalised weighted population 2025/26]]</f>
        <v>1509.6411459758526</v>
      </c>
      <c r="V5672" s="4">
        <f>$M$1*gp_need_index[[#This Row],[Normalised travel time adjusted wp 2025/26]]</f>
        <v>2227.8149794399724</v>
      </c>
      <c r="W5672" s="115">
        <v>3737.4561254158252</v>
      </c>
      <c r="X5672" s="43">
        <f>gp_need_index[[#This Row],[Combined weighted population 2025/26]]/gp_need_index[[#This Row],[Registered population 2025/26]]</f>
        <v>0.65494370967501625</v>
      </c>
    </row>
    <row r="5673" spans="1:24" ht="13">
      <c r="A5673" s="8" t="s">
        <v>5985</v>
      </c>
      <c r="B5673" s="3" t="s">
        <v>7427</v>
      </c>
      <c r="C5673" s="74" t="s">
        <v>6414</v>
      </c>
      <c r="D5673" s="74" t="s">
        <v>6802</v>
      </c>
      <c r="E5673" s="74" t="s">
        <v>6510</v>
      </c>
      <c r="F5673" s="41">
        <v>0.9670492732496746</v>
      </c>
      <c r="G5673" s="110">
        <v>10341.916666666664</v>
      </c>
      <c r="H5673" s="4">
        <v>5860.7524671606634</v>
      </c>
      <c r="I5673" s="46">
        <v>14365.109549828023</v>
      </c>
      <c r="J5673" s="110">
        <v>13891.768750313149</v>
      </c>
      <c r="K5673" s="46">
        <v>13934.859404370709</v>
      </c>
      <c r="L5673" s="110">
        <f>$L$1*gp_need_index[[#This Row],[Normalised weighted population (base year)]]</f>
        <v>5835.7740402232548</v>
      </c>
      <c r="M5673" s="4">
        <f>$M$1*gp_need_index[[#This Row],[Normalised travel time adjusted wp (base year)]]</f>
        <v>8273.872936838965</v>
      </c>
      <c r="N5673" s="115">
        <v>14109.646977062221</v>
      </c>
      <c r="O5673" s="43">
        <f>gp_need_index[[#This Row],[Combined weighted population (base year)]]/gp_need_index[[#This Row],[Registered population (base year)]]</f>
        <v>1.3643164446044551</v>
      </c>
      <c r="P5673" s="77">
        <v>10433.561298984903</v>
      </c>
      <c r="Q5673" s="4">
        <v>5971.4313309223735</v>
      </c>
      <c r="R5673" s="46">
        <v>14489.756896516685</v>
      </c>
      <c r="S5673" s="110">
        <v>14012.30887634092</v>
      </c>
      <c r="T5673" s="46">
        <v>14055.590623657938</v>
      </c>
      <c r="U5673" s="110">
        <f>$L$1*gp_need_index[[#This Row],[Normalised weighted population 2025/26]]</f>
        <v>5886.4115760850755</v>
      </c>
      <c r="V5673" s="4">
        <f>$M$1*gp_need_index[[#This Row],[Normalised travel time adjusted wp 2025/26]]</f>
        <v>8345.5575329231451</v>
      </c>
      <c r="W5673" s="115">
        <v>14231.96910900822</v>
      </c>
      <c r="X5673" s="43">
        <f>gp_need_index[[#This Row],[Combined weighted population 2025/26]]/gp_need_index[[#This Row],[Registered population 2025/26]]</f>
        <v>1.3640566917829744</v>
      </c>
    </row>
    <row r="5674" spans="1:24" ht="13">
      <c r="A5674" s="8" t="s">
        <v>6020</v>
      </c>
      <c r="B5674" s="3" t="s">
        <v>7426</v>
      </c>
      <c r="C5674" s="74" t="s">
        <v>6414</v>
      </c>
      <c r="D5674" s="74" t="s">
        <v>6802</v>
      </c>
      <c r="E5674" s="74" t="s">
        <v>6510</v>
      </c>
      <c r="F5674" s="41">
        <v>0.9670492732496746</v>
      </c>
      <c r="G5674" s="110">
        <v>7398.3333333333339</v>
      </c>
      <c r="H5674" s="4">
        <v>3982.7933440029801</v>
      </c>
      <c r="I5674" s="46">
        <v>9762.1018839320786</v>
      </c>
      <c r="J5674" s="110">
        <v>9440.4335322457955</v>
      </c>
      <c r="K5674" s="46">
        <v>9469.7166611837292</v>
      </c>
      <c r="L5674" s="110">
        <f>$L$1*gp_need_index[[#This Row],[Normalised weighted population (base year)]]</f>
        <v>3965.8187467806247</v>
      </c>
      <c r="M5674" s="4">
        <f>$M$1*gp_need_index[[#This Row],[Normalised travel time adjusted wp (base year)]]</f>
        <v>5622.6783585578196</v>
      </c>
      <c r="N5674" s="115">
        <v>9588.4971053384434</v>
      </c>
      <c r="O5674" s="43">
        <f>gp_need_index[[#This Row],[Combined weighted population (base year)]]/gp_need_index[[#This Row],[Registered population (base year)]]</f>
        <v>1.2960347517916344</v>
      </c>
      <c r="P5674" s="77">
        <v>7464.6017313956054</v>
      </c>
      <c r="Q5674" s="4">
        <v>4057.7365745641091</v>
      </c>
      <c r="R5674" s="46">
        <v>9846.151325741941</v>
      </c>
      <c r="S5674" s="110">
        <v>9521.7134838650636</v>
      </c>
      <c r="T5674" s="46">
        <v>9551.1245110320087</v>
      </c>
      <c r="U5674" s="110">
        <f>$L$1*gp_need_index[[#This Row],[Normalised weighted population 2025/26]]</f>
        <v>3999.9635299378911</v>
      </c>
      <c r="V5674" s="4">
        <f>$M$1*gp_need_index[[#This Row],[Normalised travel time adjusted wp 2025/26]]</f>
        <v>5671.0145624734951</v>
      </c>
      <c r="W5674" s="115">
        <v>9670.9780924113857</v>
      </c>
      <c r="X5674" s="43">
        <f>gp_need_index[[#This Row],[Combined weighted population 2025/26]]/gp_need_index[[#This Row],[Registered population 2025/26]]</f>
        <v>1.2955785774525534</v>
      </c>
    </row>
    <row r="5675" spans="1:24" ht="13">
      <c r="A5675" s="8" t="s">
        <v>6026</v>
      </c>
      <c r="B5675" s="3" t="s">
        <v>7425</v>
      </c>
      <c r="C5675" s="74" t="s">
        <v>6414</v>
      </c>
      <c r="D5675" s="74" t="s">
        <v>6802</v>
      </c>
      <c r="E5675" s="74" t="s">
        <v>6510</v>
      </c>
      <c r="F5675" s="41">
        <v>0.9670492732496746</v>
      </c>
      <c r="G5675" s="110">
        <v>15364.583333333332</v>
      </c>
      <c r="H5675" s="4">
        <v>6149.048852457071</v>
      </c>
      <c r="I5675" s="46">
        <v>15071.743924988503</v>
      </c>
      <c r="J5675" s="110">
        <v>14575.119009265331</v>
      </c>
      <c r="K5675" s="46">
        <v>14620.32933650043</v>
      </c>
      <c r="L5675" s="110">
        <f>$L$1*gp_need_index[[#This Row],[Normalised weighted population (base year)]]</f>
        <v>6122.8417112484494</v>
      </c>
      <c r="M5675" s="4">
        <f>$M$1*gp_need_index[[#This Row],[Normalised travel time adjusted wp (base year)]]</f>
        <v>8680.8731767327408</v>
      </c>
      <c r="N5675" s="115">
        <v>14803.71488798119</v>
      </c>
      <c r="O5675" s="43">
        <f>gp_need_index[[#This Row],[Combined weighted population (base year)]]/gp_need_index[[#This Row],[Registered population (base year)]]</f>
        <v>0.96349601982792843</v>
      </c>
      <c r="P5675" s="77">
        <v>15500.326991236921</v>
      </c>
      <c r="Q5675" s="4">
        <v>6263.9169696550553</v>
      </c>
      <c r="R5675" s="46">
        <v>15199.477157220803</v>
      </c>
      <c r="S5675" s="110">
        <v>14698.643338665408</v>
      </c>
      <c r="T5675" s="46">
        <v>14744.045061714865</v>
      </c>
      <c r="U5675" s="110">
        <f>$L$1*gp_need_index[[#This Row],[Normalised weighted population 2025/26]]</f>
        <v>6174.7328770031854</v>
      </c>
      <c r="V5675" s="4">
        <f>$M$1*gp_need_index[[#This Row],[Normalised travel time adjusted wp 2025/26]]</f>
        <v>8754.329833955424</v>
      </c>
      <c r="W5675" s="115">
        <v>14929.062710958609</v>
      </c>
      <c r="X5675" s="43">
        <f>gp_need_index[[#This Row],[Combined weighted population 2025/26]]/gp_need_index[[#This Row],[Registered population 2025/26]]</f>
        <v>0.96314501748245218</v>
      </c>
    </row>
    <row r="5676" spans="1:24" ht="13">
      <c r="A5676" s="8" t="s">
        <v>6024</v>
      </c>
      <c r="B5676" s="3" t="s">
        <v>7424</v>
      </c>
      <c r="C5676" s="74" t="s">
        <v>6414</v>
      </c>
      <c r="D5676" s="74" t="s">
        <v>6802</v>
      </c>
      <c r="E5676" s="74" t="s">
        <v>6510</v>
      </c>
      <c r="F5676" s="41">
        <v>0.9670492732496746</v>
      </c>
      <c r="G5676" s="110">
        <v>9731.1666666666679</v>
      </c>
      <c r="H5676" s="4">
        <v>3803.6481341939016</v>
      </c>
      <c r="I5676" s="46">
        <v>9323.0045873555719</v>
      </c>
      <c r="J5676" s="110">
        <v>9015.8048107055874</v>
      </c>
      <c r="K5676" s="46">
        <v>9043.7707906417163</v>
      </c>
      <c r="L5676" s="110">
        <f>$L$1*gp_need_index[[#This Row],[Normalised weighted population (base year)]]</f>
        <v>3787.4370507966864</v>
      </c>
      <c r="M5676" s="4">
        <f>$M$1*gp_need_index[[#This Row],[Normalised travel time adjusted wp (base year)]]</f>
        <v>5369.7714645183651</v>
      </c>
      <c r="N5676" s="115">
        <v>9157.208515315051</v>
      </c>
      <c r="O5676" s="43">
        <f>gp_need_index[[#This Row],[Combined weighted population (base year)]]/gp_need_index[[#This Row],[Registered population (base year)]]</f>
        <v>0.94101856735044276</v>
      </c>
      <c r="P5676" s="77">
        <v>9813.3393835042061</v>
      </c>
      <c r="Q5676" s="4">
        <v>3871.0221103404142</v>
      </c>
      <c r="R5676" s="46">
        <v>9393.0862152625068</v>
      </c>
      <c r="S5676" s="110">
        <v>9083.5771980411446</v>
      </c>
      <c r="T5676" s="46">
        <v>9111.6348933495938</v>
      </c>
      <c r="U5676" s="110">
        <f>$L$1*gp_need_index[[#This Row],[Normalised weighted population 2025/26]]</f>
        <v>3815.9074598400184</v>
      </c>
      <c r="V5676" s="4">
        <f>$M$1*gp_need_index[[#This Row],[Normalised travel time adjusted wp 2025/26]]</f>
        <v>5410.0660198119376</v>
      </c>
      <c r="W5676" s="115">
        <v>9225.9734796519551</v>
      </c>
      <c r="X5676" s="43">
        <f>gp_need_index[[#This Row],[Combined weighted population 2025/26]]/gp_need_index[[#This Row],[Registered population 2025/26]]</f>
        <v>0.94014617441646953</v>
      </c>
    </row>
    <row r="5677" spans="1:24" ht="13">
      <c r="A5677" s="8" t="s">
        <v>6022</v>
      </c>
      <c r="B5677" s="3" t="s">
        <v>7423</v>
      </c>
      <c r="C5677" s="74" t="s">
        <v>6414</v>
      </c>
      <c r="D5677" s="74" t="s">
        <v>6802</v>
      </c>
      <c r="E5677" s="74" t="s">
        <v>6510</v>
      </c>
      <c r="F5677" s="41">
        <v>0.9670492732496746</v>
      </c>
      <c r="G5677" s="110">
        <v>7114.583333333333</v>
      </c>
      <c r="H5677" s="4">
        <v>3144.9390699208138</v>
      </c>
      <c r="I5677" s="46">
        <v>7708.4631231377807</v>
      </c>
      <c r="J5677" s="110">
        <v>7454.4636611023079</v>
      </c>
      <c r="K5677" s="46">
        <v>7477.5865420383989</v>
      </c>
      <c r="L5677" s="110">
        <f>$L$1*gp_need_index[[#This Row],[Normalised weighted population (base year)]]</f>
        <v>3131.5353933074803</v>
      </c>
      <c r="M5677" s="4">
        <f>$M$1*gp_need_index[[#This Row],[Normalised travel time adjusted wp (base year)]]</f>
        <v>4439.8439286468511</v>
      </c>
      <c r="N5677" s="115">
        <v>7571.3793219543313</v>
      </c>
      <c r="O5677" s="43">
        <f>gp_need_index[[#This Row],[Combined weighted population (base year)]]/gp_need_index[[#This Row],[Registered population (base year)]]</f>
        <v>1.0642055855162751</v>
      </c>
      <c r="P5677" s="77">
        <v>7181.1236134312321</v>
      </c>
      <c r="Q5677" s="4">
        <v>3205.6856338716429</v>
      </c>
      <c r="R5677" s="46">
        <v>7778.6384783363637</v>
      </c>
      <c r="S5677" s="110">
        <v>7522.3266873471357</v>
      </c>
      <c r="T5677" s="46">
        <v>7545.5619332863362</v>
      </c>
      <c r="U5677" s="110">
        <f>$L$1*gp_need_index[[#This Row],[Normalised weighted population 2025/26]]</f>
        <v>3160.0438787256257</v>
      </c>
      <c r="V5677" s="4">
        <f>$M$1*gp_need_index[[#This Row],[Normalised travel time adjusted wp 2025/26]]</f>
        <v>4480.2045619117216</v>
      </c>
      <c r="W5677" s="115">
        <v>7640.2484406373478</v>
      </c>
      <c r="X5677" s="43">
        <f>gp_need_index[[#This Row],[Combined weighted population 2025/26]]/gp_need_index[[#This Row],[Registered population 2025/26]]</f>
        <v>1.0639349566894225</v>
      </c>
    </row>
    <row r="5678" spans="1:24" ht="13">
      <c r="A5678" s="8" t="s">
        <v>5988</v>
      </c>
      <c r="B5678" s="3" t="s">
        <v>7422</v>
      </c>
      <c r="C5678" s="74" t="s">
        <v>6414</v>
      </c>
      <c r="D5678" s="74" t="s">
        <v>6802</v>
      </c>
      <c r="E5678" s="74" t="s">
        <v>6510</v>
      </c>
      <c r="F5678" s="41">
        <v>0.9670492732496746</v>
      </c>
      <c r="G5678" s="110">
        <v>8951.7500000000018</v>
      </c>
      <c r="H5678" s="4">
        <v>4208.4459298137172</v>
      </c>
      <c r="I5678" s="46">
        <v>10315.191974929152</v>
      </c>
      <c r="J5678" s="110">
        <v>9975.2989027861113</v>
      </c>
      <c r="K5678" s="46">
        <v>10006.241122014388</v>
      </c>
      <c r="L5678" s="110">
        <f>$L$1*gp_need_index[[#This Row],[Normalised weighted population (base year)]]</f>
        <v>4190.5096051238579</v>
      </c>
      <c r="M5678" s="4">
        <f>$M$1*gp_need_index[[#This Row],[Normalised travel time adjusted wp (base year)]]</f>
        <v>5941.2416886640822</v>
      </c>
      <c r="N5678" s="115">
        <v>10131.75129378794</v>
      </c>
      <c r="O5678" s="43">
        <f>gp_need_index[[#This Row],[Combined weighted population (base year)]]/gp_need_index[[#This Row],[Registered population (base year)]]</f>
        <v>1.1318179455176851</v>
      </c>
      <c r="P5678" s="77">
        <v>9030.9201574850867</v>
      </c>
      <c r="Q5678" s="4">
        <v>4288.2258019564897</v>
      </c>
      <c r="R5678" s="46">
        <v>10405.436476504225</v>
      </c>
      <c r="S5678" s="110">
        <v>10062.569782449065</v>
      </c>
      <c r="T5678" s="46">
        <v>10093.651426918035</v>
      </c>
      <c r="U5678" s="110">
        <f>$L$1*gp_need_index[[#This Row],[Normalised weighted population 2025/26]]</f>
        <v>4227.1711090085255</v>
      </c>
      <c r="V5678" s="4">
        <f>$M$1*gp_need_index[[#This Row],[Normalised travel time adjusted wp 2025/26]]</f>
        <v>5993.1418718777204</v>
      </c>
      <c r="W5678" s="115">
        <v>10220.312980886247</v>
      </c>
      <c r="X5678" s="43">
        <f>gp_need_index[[#This Row],[Combined weighted population 2025/26]]/gp_need_index[[#This Row],[Registered population 2025/26]]</f>
        <v>1.1317022853330574</v>
      </c>
    </row>
    <row r="5679" spans="1:24" ht="13">
      <c r="A5679" s="8" t="s">
        <v>5998</v>
      </c>
      <c r="B5679" s="3" t="s">
        <v>7421</v>
      </c>
      <c r="C5679" s="74" t="s">
        <v>6414</v>
      </c>
      <c r="D5679" s="74" t="s">
        <v>6802</v>
      </c>
      <c r="E5679" s="74" t="s">
        <v>6510</v>
      </c>
      <c r="F5679" s="41">
        <v>0.9670492732496746</v>
      </c>
      <c r="G5679" s="110">
        <v>13542.333333333334</v>
      </c>
      <c r="H5679" s="4">
        <v>6610.4043820762608</v>
      </c>
      <c r="I5679" s="46">
        <v>16202.558229386066</v>
      </c>
      <c r="J5679" s="110">
        <v>15668.67216051333</v>
      </c>
      <c r="K5679" s="46">
        <v>15717.274562680064</v>
      </c>
      <c r="L5679" s="110">
        <f>$L$1*gp_need_index[[#This Row],[Normalised weighted population (base year)]]</f>
        <v>6582.2309514784638</v>
      </c>
      <c r="M5679" s="4">
        <f>$M$1*gp_need_index[[#This Row],[Normalised travel time adjusted wp (base year)]]</f>
        <v>9332.188353779713</v>
      </c>
      <c r="N5679" s="115">
        <v>15914.419305258176</v>
      </c>
      <c r="O5679" s="43">
        <f>gp_need_index[[#This Row],[Combined weighted population (base year)]]/gp_need_index[[#This Row],[Registered population (base year)]]</f>
        <v>1.175160802318028</v>
      </c>
      <c r="P5679" s="77">
        <v>13660.033321166069</v>
      </c>
      <c r="Q5679" s="4">
        <v>6733.2977505976114</v>
      </c>
      <c r="R5679" s="46">
        <v>16338.435814006401</v>
      </c>
      <c r="S5679" s="110">
        <v>15800.072479971346</v>
      </c>
      <c r="T5679" s="46">
        <v>15848.876338828848</v>
      </c>
      <c r="U5679" s="110">
        <f>$L$1*gp_need_index[[#This Row],[Normalised weighted population 2025/26]]</f>
        <v>6637.4307310711702</v>
      </c>
      <c r="V5679" s="4">
        <f>$M$1*gp_need_index[[#This Row],[Normalised travel time adjusted wp 2025/26]]</f>
        <v>9410.3273821344483</v>
      </c>
      <c r="W5679" s="115">
        <v>16047.758113205618</v>
      </c>
      <c r="X5679" s="43">
        <f>gp_need_index[[#This Row],[Combined weighted population 2025/26]]/gp_need_index[[#This Row],[Registered population 2025/26]]</f>
        <v>1.17479641051386</v>
      </c>
    </row>
    <row r="5680" spans="1:24" ht="13">
      <c r="A5680" s="8" t="s">
        <v>5987</v>
      </c>
      <c r="B5680" s="3" t="s">
        <v>7420</v>
      </c>
      <c r="C5680" s="74" t="s">
        <v>6414</v>
      </c>
      <c r="D5680" s="74" t="s">
        <v>6802</v>
      </c>
      <c r="E5680" s="74" t="s">
        <v>6510</v>
      </c>
      <c r="F5680" s="41">
        <v>0.9670492732496746</v>
      </c>
      <c r="G5680" s="110">
        <v>14641.083333333332</v>
      </c>
      <c r="H5680" s="4">
        <v>6513.0031233789514</v>
      </c>
      <c r="I5680" s="46">
        <v>15963.821009324656</v>
      </c>
      <c r="J5680" s="110">
        <v>15437.801505355295</v>
      </c>
      <c r="K5680" s="46">
        <v>15485.687773550015</v>
      </c>
      <c r="L5680" s="110">
        <f>$L$1*gp_need_index[[#This Row],[Normalised weighted population (base year)]]</f>
        <v>6485.2448152825082</v>
      </c>
      <c r="M5680" s="4">
        <f>$M$1*gp_need_index[[#This Row],[Normalised travel time adjusted wp (base year)]]</f>
        <v>9194.6828640213062</v>
      </c>
      <c r="N5680" s="115">
        <v>15679.927679303815</v>
      </c>
      <c r="O5680" s="43">
        <f>gp_need_index[[#This Row],[Combined weighted population (base year)]]/gp_need_index[[#This Row],[Registered population (base year)]]</f>
        <v>1.0709540627779468</v>
      </c>
      <c r="P5680" s="77">
        <v>14760.54435199727</v>
      </c>
      <c r="Q5680" s="4">
        <v>6625.3931782756781</v>
      </c>
      <c r="R5680" s="46">
        <v>16076.603945845924</v>
      </c>
      <c r="S5680" s="110">
        <v>15546.868162153152</v>
      </c>
      <c r="T5680" s="46">
        <v>15594.889913978897</v>
      </c>
      <c r="U5680" s="110">
        <f>$L$1*gp_need_index[[#This Row],[Normalised weighted population 2025/26]]</f>
        <v>6531.0624772257015</v>
      </c>
      <c r="V5680" s="4">
        <f>$M$1*gp_need_index[[#This Row],[Normalised travel time adjusted wp 2025/26]]</f>
        <v>9259.5220280286612</v>
      </c>
      <c r="W5680" s="115">
        <v>15790.584505254363</v>
      </c>
      <c r="X5680" s="43">
        <f>gp_need_index[[#This Row],[Combined weighted population 2025/26]]/gp_need_index[[#This Row],[Registered population 2025/26]]</f>
        <v>1.0697833446174847</v>
      </c>
    </row>
    <row r="5681" spans="1:24" ht="13">
      <c r="A5681" s="8" t="s">
        <v>6016</v>
      </c>
      <c r="B5681" s="3" t="s">
        <v>7419</v>
      </c>
      <c r="C5681" s="74" t="s">
        <v>6414</v>
      </c>
      <c r="D5681" s="74" t="s">
        <v>6802</v>
      </c>
      <c r="E5681" s="74" t="s">
        <v>6510</v>
      </c>
      <c r="F5681" s="41">
        <v>0.9670492732496746</v>
      </c>
      <c r="G5681" s="110">
        <v>7204.666666666667</v>
      </c>
      <c r="H5681" s="4">
        <v>3961.0268787671421</v>
      </c>
      <c r="I5681" s="46">
        <v>9708.7507725556225</v>
      </c>
      <c r="J5681" s="110">
        <v>9388.8403787621319</v>
      </c>
      <c r="K5681" s="46">
        <v>9417.9634717270765</v>
      </c>
      <c r="L5681" s="110">
        <f>$L$1*gp_need_index[[#This Row],[Normalised weighted population (base year)]]</f>
        <v>3944.1450498479403</v>
      </c>
      <c r="M5681" s="4">
        <f>$M$1*gp_need_index[[#This Row],[Normalised travel time adjusted wp (base year)]]</f>
        <v>5591.9497160064502</v>
      </c>
      <c r="N5681" s="115">
        <v>9536.0947658543901</v>
      </c>
      <c r="O5681" s="43">
        <f>gp_need_index[[#This Row],[Combined weighted population (base year)]]/gp_need_index[[#This Row],[Registered population (base year)]]</f>
        <v>1.3235997176627727</v>
      </c>
      <c r="P5681" s="77">
        <v>7269.7553646680317</v>
      </c>
      <c r="Q5681" s="4">
        <v>4035.2490494589597</v>
      </c>
      <c r="R5681" s="46">
        <v>9791.5850494304959</v>
      </c>
      <c r="S5681" s="110">
        <v>9468.9452060141411</v>
      </c>
      <c r="T5681" s="46">
        <v>9498.1932405373718</v>
      </c>
      <c r="U5681" s="110">
        <f>$L$1*gp_need_index[[#This Row],[Normalised weighted population 2025/26]]</f>
        <v>3977.7961766249609</v>
      </c>
      <c r="V5681" s="4">
        <f>$M$1*gp_need_index[[#This Row],[Normalised travel time adjusted wp 2025/26]]</f>
        <v>5639.5864300647299</v>
      </c>
      <c r="W5681" s="115">
        <v>9617.3826066896909</v>
      </c>
      <c r="X5681" s="43">
        <f>gp_need_index[[#This Row],[Combined weighted population 2025/26]]/gp_need_index[[#This Row],[Registered population 2025/26]]</f>
        <v>1.3229307073290852</v>
      </c>
    </row>
    <row r="5682" spans="1:24" ht="13">
      <c r="A5682" s="8" t="s">
        <v>6001</v>
      </c>
      <c r="B5682" s="3" t="s">
        <v>7418</v>
      </c>
      <c r="C5682" s="74" t="s">
        <v>6414</v>
      </c>
      <c r="D5682" s="74" t="s">
        <v>6802</v>
      </c>
      <c r="E5682" s="74" t="s">
        <v>6510</v>
      </c>
      <c r="F5682" s="41">
        <v>0.9670492732496746</v>
      </c>
      <c r="G5682" s="110">
        <v>8174.5000000000009</v>
      </c>
      <c r="H5682" s="4">
        <v>3478.5870760342077</v>
      </c>
      <c r="I5682" s="46">
        <v>8526.2574568443179</v>
      </c>
      <c r="J5682" s="110">
        <v>8245.311077180917</v>
      </c>
      <c r="K5682" s="46">
        <v>8270.8870749973048</v>
      </c>
      <c r="L5682" s="110">
        <f>$L$1*gp_need_index[[#This Row],[Normalised weighted population (base year)]]</f>
        <v>3463.7613973161597</v>
      </c>
      <c r="M5682" s="4">
        <f>$M$1*gp_need_index[[#This Row],[Normalised travel time adjusted wp (base year)]]</f>
        <v>4910.8689759731196</v>
      </c>
      <c r="N5682" s="115">
        <v>8374.6303732892793</v>
      </c>
      <c r="O5682" s="43">
        <f>gp_need_index[[#This Row],[Combined weighted population (base year)]]/gp_need_index[[#This Row],[Registered population (base year)]]</f>
        <v>1.0244822769942232</v>
      </c>
      <c r="P5682" s="77">
        <v>8241.4327778280567</v>
      </c>
      <c r="Q5682" s="4">
        <v>3540.8392794449887</v>
      </c>
      <c r="R5682" s="46">
        <v>8591.89322049363</v>
      </c>
      <c r="S5682" s="110">
        <v>8308.7840947171717</v>
      </c>
      <c r="T5682" s="46">
        <v>8334.4485799117865</v>
      </c>
      <c r="U5682" s="110">
        <f>$L$1*gp_need_index[[#This Row],[Normalised weighted population 2025/26]]</f>
        <v>3490.4256900099435</v>
      </c>
      <c r="V5682" s="4">
        <f>$M$1*gp_need_index[[#This Row],[Normalised travel time adjusted wp 2025/26]]</f>
        <v>4948.6088483375106</v>
      </c>
      <c r="W5682" s="115">
        <v>8439.0345383474541</v>
      </c>
      <c r="X5682" s="43">
        <f>gp_need_index[[#This Row],[Combined weighted population 2025/26]]/gp_need_index[[#This Row],[Registered population 2025/26]]</f>
        <v>1.0239766271043313</v>
      </c>
    </row>
    <row r="5683" spans="1:24" ht="13">
      <c r="A5683" s="8" t="s">
        <v>6030</v>
      </c>
      <c r="B5683" s="3" t="s">
        <v>7417</v>
      </c>
      <c r="C5683" s="74" t="s">
        <v>6414</v>
      </c>
      <c r="D5683" s="74" t="s">
        <v>6802</v>
      </c>
      <c r="E5683" s="74" t="s">
        <v>6510</v>
      </c>
      <c r="F5683" s="41">
        <v>0.9670492732496746</v>
      </c>
      <c r="G5683" s="110">
        <v>6843.4999999999982</v>
      </c>
      <c r="H5683" s="4">
        <v>3735.5754651797279</v>
      </c>
      <c r="I5683" s="46">
        <v>9156.1537685883486</v>
      </c>
      <c r="J5683" s="110">
        <v>8854.4518476756311</v>
      </c>
      <c r="K5683" s="46">
        <v>8881.9173294508655</v>
      </c>
      <c r="L5683" s="110">
        <f>$L$1*gp_need_index[[#This Row],[Normalised weighted population (base year)]]</f>
        <v>3719.6545063354497</v>
      </c>
      <c r="M5683" s="4">
        <f>$M$1*gp_need_index[[#This Row],[Normalised travel time adjusted wp (base year)]]</f>
        <v>5273.670389263837</v>
      </c>
      <c r="N5683" s="115">
        <v>8993.3248955992858</v>
      </c>
      <c r="O5683" s="43">
        <f>gp_need_index[[#This Row],[Combined weighted population (base year)]]/gp_need_index[[#This Row],[Registered population (base year)]]</f>
        <v>1.3141411405858534</v>
      </c>
      <c r="P5683" s="77">
        <v>6905.6371857479107</v>
      </c>
      <c r="Q5683" s="4">
        <v>3805.0704621828195</v>
      </c>
      <c r="R5683" s="46">
        <v>9233.0536710080723</v>
      </c>
      <c r="S5683" s="110">
        <v>8928.8178424235957</v>
      </c>
      <c r="T5683" s="46">
        <v>8956.3975112066601</v>
      </c>
      <c r="U5683" s="110">
        <f>$L$1*gp_need_index[[#This Row],[Normalised weighted population 2025/26]]</f>
        <v>3750.8948148538138</v>
      </c>
      <c r="V5683" s="4">
        <f>$M$1*gp_need_index[[#This Row],[Normalised travel time adjusted wp 2025/26]]</f>
        <v>5317.8932653099946</v>
      </c>
      <c r="W5683" s="115">
        <v>9068.7880801638094</v>
      </c>
      <c r="X5683" s="43">
        <f>gp_need_index[[#This Row],[Combined weighted population 2025/26]]/gp_need_index[[#This Row],[Registered population 2025/26]]</f>
        <v>1.3132442142892018</v>
      </c>
    </row>
    <row r="5684" spans="1:24" ht="13">
      <c r="A5684" s="8" t="s">
        <v>6009</v>
      </c>
      <c r="B5684" s="3" t="s">
        <v>12873</v>
      </c>
      <c r="C5684" s="74" t="s">
        <v>6414</v>
      </c>
      <c r="D5684" s="74" t="s">
        <v>6802</v>
      </c>
      <c r="E5684" s="74" t="s">
        <v>6510</v>
      </c>
      <c r="F5684" s="41">
        <v>0.9670492732496746</v>
      </c>
      <c r="G5684" s="110">
        <v>6009.1666666666661</v>
      </c>
      <c r="H5684" s="4">
        <v>2880.4444897124054</v>
      </c>
      <c r="I5684" s="46">
        <v>7060.1686180688284</v>
      </c>
      <c r="J5684" s="110">
        <v>6827.5309311236197</v>
      </c>
      <c r="K5684" s="46">
        <v>6848.7091395078978</v>
      </c>
      <c r="L5684" s="110">
        <f>$L$1*gp_need_index[[#This Row],[Normalised weighted population (base year)]]</f>
        <v>2868.1680844834364</v>
      </c>
      <c r="M5684" s="4">
        <f>$M$1*gp_need_index[[#This Row],[Normalised travel time adjusted wp (base year)]]</f>
        <v>4066.4457069357163</v>
      </c>
      <c r="N5684" s="115">
        <v>6934.6137914191531</v>
      </c>
      <c r="O5684" s="43">
        <f>gp_need_index[[#This Row],[Combined weighted population (base year)]]/gp_need_index[[#This Row],[Registered population (base year)]]</f>
        <v>1.1540059006660637</v>
      </c>
      <c r="P5684" s="77">
        <v>6061.5822184321569</v>
      </c>
      <c r="Q5684" s="4">
        <v>2931.0479214733814</v>
      </c>
      <c r="R5684" s="46">
        <v>7112.2264463233296</v>
      </c>
      <c r="S5684" s="110">
        <v>6877.873416104092</v>
      </c>
      <c r="T5684" s="46">
        <v>6899.1180505109805</v>
      </c>
      <c r="U5684" s="110">
        <f>$L$1*gp_need_index[[#This Row],[Normalised weighted population 2025/26]]</f>
        <v>2889.316389803646</v>
      </c>
      <c r="V5684" s="4">
        <f>$M$1*gp_need_index[[#This Row],[Normalised travel time adjusted wp 2025/26]]</f>
        <v>4096.3761793158765</v>
      </c>
      <c r="W5684" s="115">
        <v>6985.6925691195229</v>
      </c>
      <c r="X5684" s="43">
        <f>gp_need_index[[#This Row],[Combined weighted population 2025/26]]/gp_need_index[[#This Row],[Registered population 2025/26]]</f>
        <v>1.1524536527570832</v>
      </c>
    </row>
    <row r="5685" spans="1:24" ht="13">
      <c r="A5685" s="8" t="s">
        <v>6000</v>
      </c>
      <c r="B5685" s="3" t="s">
        <v>7416</v>
      </c>
      <c r="C5685" s="74" t="s">
        <v>6414</v>
      </c>
      <c r="D5685" s="74" t="s">
        <v>6802</v>
      </c>
      <c r="E5685" s="74" t="s">
        <v>6510</v>
      </c>
      <c r="F5685" s="41">
        <v>0.9670492732496746</v>
      </c>
      <c r="G5685" s="110">
        <v>3786.1666666666665</v>
      </c>
      <c r="H5685" s="4">
        <v>1507.7649429604749</v>
      </c>
      <c r="I5685" s="46">
        <v>3695.6361324556292</v>
      </c>
      <c r="J5685" s="110">
        <v>3573.8622360864542</v>
      </c>
      <c r="K5685" s="46">
        <v>3584.9479418761584</v>
      </c>
      <c r="L5685" s="110">
        <f>$L$1*gp_need_index[[#This Row],[Normalised weighted population (base year)]]</f>
        <v>1501.3388745200225</v>
      </c>
      <c r="M5685" s="4">
        <f>$M$1*gp_need_index[[#This Row],[Normalised travel time adjusted wp (base year)]]</f>
        <v>2128.5757463015598</v>
      </c>
      <c r="N5685" s="115">
        <v>3629.9146208215825</v>
      </c>
      <c r="O5685" s="43">
        <f>gp_need_index[[#This Row],[Combined weighted population (base year)]]/gp_need_index[[#This Row],[Registered population (base year)]]</f>
        <v>0.95873080622130991</v>
      </c>
      <c r="P5685" s="77">
        <v>3817.5015378109397</v>
      </c>
      <c r="Q5685" s="4">
        <v>1533.8125779221223</v>
      </c>
      <c r="R5685" s="46">
        <v>3721.816453590232</v>
      </c>
      <c r="S5685" s="110">
        <v>3599.179896613115</v>
      </c>
      <c r="T5685" s="46">
        <v>3610.2971790116444</v>
      </c>
      <c r="U5685" s="110">
        <f>$L$1*gp_need_index[[#This Row],[Normalised weighted population 2025/26]]</f>
        <v>1511.9745357317988</v>
      </c>
      <c r="V5685" s="4">
        <f>$M$1*gp_need_index[[#This Row],[Normalised travel time adjusted wp 2025/26]]</f>
        <v>2143.6269471080082</v>
      </c>
      <c r="W5685" s="115">
        <v>3655.601482839807</v>
      </c>
      <c r="X5685" s="43">
        <f>gp_need_index[[#This Row],[Combined weighted population 2025/26]]/gp_need_index[[#This Row],[Registered population 2025/26]]</f>
        <v>0.95759004852582963</v>
      </c>
    </row>
    <row r="5686" spans="1:24" ht="13">
      <c r="A5686" s="8" t="s">
        <v>5993</v>
      </c>
      <c r="B5686" s="3" t="s">
        <v>7415</v>
      </c>
      <c r="C5686" s="74" t="s">
        <v>6414</v>
      </c>
      <c r="D5686" s="74" t="s">
        <v>6802</v>
      </c>
      <c r="E5686" s="74" t="s">
        <v>6510</v>
      </c>
      <c r="F5686" s="41">
        <v>0.9670492732496746</v>
      </c>
      <c r="G5686" s="110">
        <v>6549.3333333333339</v>
      </c>
      <c r="H5686" s="4">
        <v>3541.4183445654962</v>
      </c>
      <c r="I5686" s="46">
        <v>8680.2612406014377</v>
      </c>
      <c r="J5686" s="110">
        <v>8394.240324340939</v>
      </c>
      <c r="K5686" s="46">
        <v>8420.2782833937799</v>
      </c>
      <c r="L5686" s="110">
        <f>$L$1*gp_need_index[[#This Row],[Normalised weighted population (base year)]]</f>
        <v>3526.3248800538681</v>
      </c>
      <c r="M5686" s="4">
        <f>$M$1*gp_need_index[[#This Row],[Normalised travel time adjusted wp (base year)]]</f>
        <v>4999.5705437668767</v>
      </c>
      <c r="N5686" s="115">
        <v>8525.8954238207443</v>
      </c>
      <c r="O5686" s="43">
        <f>gp_need_index[[#This Row],[Combined weighted population (base year)]]/gp_need_index[[#This Row],[Registered population (base year)]]</f>
        <v>1.3017959217967341</v>
      </c>
      <c r="P5686" s="77">
        <v>6612.4254653158805</v>
      </c>
      <c r="Q5686" s="4">
        <v>3611.5121303224396</v>
      </c>
      <c r="R5686" s="46">
        <v>8763.3818254274593</v>
      </c>
      <c r="S5686" s="110">
        <v>8474.6220254890304</v>
      </c>
      <c r="T5686" s="46">
        <v>8500.7987571291505</v>
      </c>
      <c r="U5686" s="110">
        <f>$L$1*gp_need_index[[#This Row],[Normalised weighted population 2025/26]]</f>
        <v>3560.092318405334</v>
      </c>
      <c r="V5686" s="4">
        <f>$M$1*gp_need_index[[#This Row],[Normalised travel time adjusted wp 2025/26]]</f>
        <v>5047.3798649209584</v>
      </c>
      <c r="W5686" s="115">
        <v>8607.472183326292</v>
      </c>
      <c r="X5686" s="43">
        <f>gp_need_index[[#This Row],[Combined weighted population 2025/26]]/gp_need_index[[#This Row],[Registered population 2025/26]]</f>
        <v>1.3017117891876466</v>
      </c>
    </row>
    <row r="5687" spans="1:24" ht="13">
      <c r="A5687" s="8" t="s">
        <v>6004</v>
      </c>
      <c r="B5687" s="3" t="s">
        <v>7414</v>
      </c>
      <c r="C5687" s="74" t="s">
        <v>6414</v>
      </c>
      <c r="D5687" s="74" t="s">
        <v>6802</v>
      </c>
      <c r="E5687" s="74" t="s">
        <v>6510</v>
      </c>
      <c r="F5687" s="41">
        <v>0.9670492732496746</v>
      </c>
      <c r="G5687" s="110">
        <v>20609.833333333336</v>
      </c>
      <c r="H5687" s="4">
        <v>8776.5801176312325</v>
      </c>
      <c r="I5687" s="46">
        <v>21512.004741550703</v>
      </c>
      <c r="J5687" s="110">
        <v>20803.168551460163</v>
      </c>
      <c r="K5687" s="46">
        <v>20867.697565401017</v>
      </c>
      <c r="L5687" s="110">
        <f>$L$1*gp_need_index[[#This Row],[Normalised weighted population (base year)]]</f>
        <v>8739.174483037903</v>
      </c>
      <c r="M5687" s="4">
        <f>$M$1*gp_need_index[[#This Row],[Normalised travel time adjusted wp (base year)]]</f>
        <v>12390.270553168089</v>
      </c>
      <c r="N5687" s="115">
        <v>21129.445036205994</v>
      </c>
      <c r="O5687" s="43">
        <f>gp_need_index[[#This Row],[Combined weighted population (base year)]]/gp_need_index[[#This Row],[Registered population (base year)]]</f>
        <v>1.0252118342962173</v>
      </c>
      <c r="P5687" s="77">
        <v>20795.374696449806</v>
      </c>
      <c r="Q5687" s="4">
        <v>8944.4020763522676</v>
      </c>
      <c r="R5687" s="46">
        <v>21703.709628194702</v>
      </c>
      <c r="S5687" s="110">
        <v>20988.55662276765</v>
      </c>
      <c r="T5687" s="46">
        <v>21053.386866827528</v>
      </c>
      <c r="U5687" s="110">
        <f>$L$1*gp_need_index[[#This Row],[Normalised weighted population 2025/26]]</f>
        <v>8817.0539030994369</v>
      </c>
      <c r="V5687" s="4">
        <f>$M$1*gp_need_index[[#This Row],[Normalised travel time adjusted wp 2025/26]]</f>
        <v>12500.524244371565</v>
      </c>
      <c r="W5687" s="115">
        <v>21317.578147471002</v>
      </c>
      <c r="X5687" s="43">
        <f>gp_need_index[[#This Row],[Combined weighted population 2025/26]]/gp_need_index[[#This Row],[Registered population 2025/26]]</f>
        <v>1.0251115192028901</v>
      </c>
    </row>
    <row r="5688" spans="1:24" ht="13">
      <c r="A5688" s="8" t="s">
        <v>6003</v>
      </c>
      <c r="B5688" s="3" t="s">
        <v>7413</v>
      </c>
      <c r="C5688" s="74" t="s">
        <v>6414</v>
      </c>
      <c r="D5688" s="74" t="s">
        <v>6802</v>
      </c>
      <c r="E5688" s="74" t="s">
        <v>6510</v>
      </c>
      <c r="F5688" s="41">
        <v>0.9670492732496746</v>
      </c>
      <c r="G5688" s="110">
        <v>11935.833333333336</v>
      </c>
      <c r="H5688" s="4">
        <v>6570.781225832111</v>
      </c>
      <c r="I5688" s="46">
        <v>16105.439133613554</v>
      </c>
      <c r="J5688" s="110">
        <v>15574.753209527857</v>
      </c>
      <c r="K5688" s="46">
        <v>15623.06428601108</v>
      </c>
      <c r="L5688" s="110">
        <f>$L$1*gp_need_index[[#This Row],[Normalised weighted population (base year)]]</f>
        <v>6542.7766684496255</v>
      </c>
      <c r="M5688" s="4">
        <f>$M$1*gp_need_index[[#This Row],[Normalised travel time adjusted wp (base year)]]</f>
        <v>9276.2506628505089</v>
      </c>
      <c r="N5688" s="115">
        <v>15819.027331300134</v>
      </c>
      <c r="O5688" s="43">
        <f>gp_need_index[[#This Row],[Combined weighted population (base year)]]/gp_need_index[[#This Row],[Registered population (base year)]]</f>
        <v>1.3253391606199929</v>
      </c>
      <c r="P5688" s="77">
        <v>12050.435925140002</v>
      </c>
      <c r="Q5688" s="4">
        <v>6697.7223897640442</v>
      </c>
      <c r="R5688" s="46">
        <v>16252.111731651992</v>
      </c>
      <c r="S5688" s="110">
        <v>15716.592838866569</v>
      </c>
      <c r="T5688" s="46">
        <v>15765.138842665046</v>
      </c>
      <c r="U5688" s="110">
        <f>$L$1*gp_need_index[[#This Row],[Normalised weighted population 2025/26]]</f>
        <v>6602.361883381388</v>
      </c>
      <c r="V5688" s="4">
        <f>$M$1*gp_need_index[[#This Row],[Normalised travel time adjusted wp 2025/26]]</f>
        <v>9360.6079423322044</v>
      </c>
      <c r="W5688" s="115">
        <v>15962.969825713593</v>
      </c>
      <c r="X5688" s="43">
        <f>gp_need_index[[#This Row],[Combined weighted population 2025/26]]/gp_need_index[[#This Row],[Registered population 2025/26]]</f>
        <v>1.3246798642703985</v>
      </c>
    </row>
    <row r="5689" spans="1:24" ht="13">
      <c r="A5689" s="8" t="s">
        <v>6015</v>
      </c>
      <c r="B5689" s="3" t="s">
        <v>7412</v>
      </c>
      <c r="C5689" s="74" t="s">
        <v>6414</v>
      </c>
      <c r="D5689" s="74" t="s">
        <v>6802</v>
      </c>
      <c r="E5689" s="74" t="s">
        <v>6510</v>
      </c>
      <c r="F5689" s="41">
        <v>0.9670492732496746</v>
      </c>
      <c r="G5689" s="110">
        <v>7263.6666666666661</v>
      </c>
      <c r="H5689" s="4">
        <v>2672.3881740283423</v>
      </c>
      <c r="I5689" s="46">
        <v>6550.2082018796227</v>
      </c>
      <c r="J5689" s="110">
        <v>6334.3740812617471</v>
      </c>
      <c r="K5689" s="46">
        <v>6354.0225743451538</v>
      </c>
      <c r="L5689" s="110">
        <f>$L$1*gp_need_index[[#This Row],[Normalised weighted population (base year)]]</f>
        <v>2660.99850126407</v>
      </c>
      <c r="M5689" s="4">
        <f>$M$1*gp_need_index[[#This Row],[Normalised travel time adjusted wp (base year)]]</f>
        <v>3772.7237779987026</v>
      </c>
      <c r="N5689" s="115">
        <v>6433.7222792627726</v>
      </c>
      <c r="O5689" s="43">
        <f>gp_need_index[[#This Row],[Combined weighted population (base year)]]/gp_need_index[[#This Row],[Registered population (base year)]]</f>
        <v>0.88574029818678901</v>
      </c>
      <c r="P5689" s="77">
        <v>7320.8669480571007</v>
      </c>
      <c r="Q5689" s="4">
        <v>2717.7824611881356</v>
      </c>
      <c r="R5689" s="46">
        <v>6594.7349936535347</v>
      </c>
      <c r="S5689" s="110">
        <v>6377.4336828868481</v>
      </c>
      <c r="T5689" s="46">
        <v>6397.1325402007778</v>
      </c>
      <c r="U5689" s="110">
        <f>$L$1*gp_need_index[[#This Row],[Normalised weighted population 2025/26]]</f>
        <v>2679.0873501257715</v>
      </c>
      <c r="V5689" s="4">
        <f>$M$1*gp_need_index[[#This Row],[Normalised travel time adjusted wp 2025/26]]</f>
        <v>3798.3204754213566</v>
      </c>
      <c r="W5689" s="115">
        <v>6477.4078255471286</v>
      </c>
      <c r="X5689" s="43">
        <f>gp_need_index[[#This Row],[Combined weighted population 2025/26]]/gp_need_index[[#This Row],[Registered population 2025/26]]</f>
        <v>0.88478698923304167</v>
      </c>
    </row>
    <row r="5690" spans="1:24" ht="13">
      <c r="A5690" s="8" t="s">
        <v>6021</v>
      </c>
      <c r="B5690" s="3" t="s">
        <v>7411</v>
      </c>
      <c r="C5690" s="74" t="s">
        <v>6414</v>
      </c>
      <c r="D5690" s="74" t="s">
        <v>6802</v>
      </c>
      <c r="E5690" s="74" t="s">
        <v>6510</v>
      </c>
      <c r="F5690" s="41">
        <v>0.9670492732496746</v>
      </c>
      <c r="G5690" s="110">
        <v>4642.4166666666661</v>
      </c>
      <c r="H5690" s="4">
        <v>1772.332111666861</v>
      </c>
      <c r="I5690" s="46">
        <v>4344.1085569523939</v>
      </c>
      <c r="J5690" s="110">
        <v>4200.9670229185049</v>
      </c>
      <c r="K5690" s="46">
        <v>4213.9979349604091</v>
      </c>
      <c r="L5690" s="110">
        <f>$L$1*gp_need_index[[#This Row],[Normalised weighted population (base year)]]</f>
        <v>1764.7784624711051</v>
      </c>
      <c r="M5690" s="4">
        <f>$M$1*gp_need_index[[#This Row],[Normalised travel time adjusted wp (base year)]]</f>
        <v>2502.0764442753089</v>
      </c>
      <c r="N5690" s="115">
        <v>4266.8549067464137</v>
      </c>
      <c r="O5690" s="43">
        <f>gp_need_index[[#This Row],[Combined weighted population (base year)]]/gp_need_index[[#This Row],[Registered population (base year)]]</f>
        <v>0.91910209985741931</v>
      </c>
      <c r="P5690" s="77">
        <v>4680.7796038823672</v>
      </c>
      <c r="Q5690" s="4">
        <v>1804.2692572845131</v>
      </c>
      <c r="R5690" s="46">
        <v>4378.0831537877002</v>
      </c>
      <c r="S5690" s="110">
        <v>4233.8221320970388</v>
      </c>
      <c r="T5690" s="46">
        <v>4246.8997213311741</v>
      </c>
      <c r="U5690" s="110">
        <f>$L$1*gp_need_index[[#This Row],[Normalised weighted population 2025/26]]</f>
        <v>1778.5805201268995</v>
      </c>
      <c r="V5690" s="4">
        <f>$M$1*gp_need_index[[#This Row],[Normalised travel time adjusted wp 2025/26]]</f>
        <v>2521.6119983793815</v>
      </c>
      <c r="W5690" s="115">
        <v>4300.192518506281</v>
      </c>
      <c r="X5690" s="43">
        <f>gp_need_index[[#This Row],[Combined weighted population 2025/26]]/gp_need_index[[#This Row],[Registered population 2025/26]]</f>
        <v>0.91869151774195545</v>
      </c>
    </row>
    <row r="5691" spans="1:24" ht="13">
      <c r="A5691" s="8" t="s">
        <v>5997</v>
      </c>
      <c r="B5691" s="3" t="s">
        <v>7410</v>
      </c>
      <c r="C5691" s="74" t="s">
        <v>6414</v>
      </c>
      <c r="D5691" s="74" t="s">
        <v>6802</v>
      </c>
      <c r="E5691" s="74" t="s">
        <v>6510</v>
      </c>
      <c r="F5691" s="41">
        <v>0.9670492732496746</v>
      </c>
      <c r="G5691" s="110">
        <v>7091.5</v>
      </c>
      <c r="H5691" s="4">
        <v>3022.3434054972095</v>
      </c>
      <c r="I5691" s="46">
        <v>7407.9726725263727</v>
      </c>
      <c r="J5691" s="110">
        <v>7163.8745892200786</v>
      </c>
      <c r="K5691" s="46">
        <v>7186.0960965878039</v>
      </c>
      <c r="L5691" s="110">
        <f>$L$1*gp_need_index[[#This Row],[Normalised weighted population (base year)]]</f>
        <v>3009.4622295122181</v>
      </c>
      <c r="M5691" s="4">
        <f>$M$1*gp_need_index[[#This Row],[Normalised travel time adjusted wp (base year)]]</f>
        <v>4266.7704272949559</v>
      </c>
      <c r="N5691" s="115">
        <v>7276.232656807174</v>
      </c>
      <c r="O5691" s="43">
        <f>gp_need_index[[#This Row],[Combined weighted population (base year)]]/gp_need_index[[#This Row],[Registered population (base year)]]</f>
        <v>1.026049870522058</v>
      </c>
      <c r="P5691" s="77">
        <v>7152.6823537336459</v>
      </c>
      <c r="Q5691" s="4">
        <v>3077.8980777725606</v>
      </c>
      <c r="R5691" s="46">
        <v>7468.5602877545953</v>
      </c>
      <c r="S5691" s="110">
        <v>7222.4657984944615</v>
      </c>
      <c r="T5691" s="46">
        <v>7244.7748228283499</v>
      </c>
      <c r="U5691" s="110">
        <f>$L$1*gp_need_index[[#This Row],[Normalised weighted population 2025/26]]</f>
        <v>3034.0757300832684</v>
      </c>
      <c r="V5691" s="4">
        <f>$M$1*gp_need_index[[#This Row],[Normalised travel time adjusted wp 2025/26]]</f>
        <v>4301.6111322436946</v>
      </c>
      <c r="W5691" s="115">
        <v>7335.6868623269629</v>
      </c>
      <c r="X5691" s="43">
        <f>gp_need_index[[#This Row],[Combined weighted population 2025/26]]/gp_need_index[[#This Row],[Registered population 2025/26]]</f>
        <v>1.0255854376781866</v>
      </c>
    </row>
    <row r="5692" spans="1:24" ht="13">
      <c r="A5692" s="8" t="s">
        <v>6018</v>
      </c>
      <c r="B5692" s="3" t="s">
        <v>12874</v>
      </c>
      <c r="C5692" s="74" t="s">
        <v>6414</v>
      </c>
      <c r="D5692" s="74" t="s">
        <v>6802</v>
      </c>
      <c r="E5692" s="74" t="s">
        <v>6510</v>
      </c>
      <c r="F5692" s="41">
        <v>0.9670492732496746</v>
      </c>
      <c r="G5692" s="110">
        <v>5035.8333333333339</v>
      </c>
      <c r="H5692" s="4">
        <v>1824.1496339709333</v>
      </c>
      <c r="I5692" s="46">
        <v>4471.1168871402879</v>
      </c>
      <c r="J5692" s="110">
        <v>4323.7903363233627</v>
      </c>
      <c r="K5692" s="46">
        <v>4337.202232025681</v>
      </c>
      <c r="L5692" s="110">
        <f>$L$1*gp_need_index[[#This Row],[Normalised weighted population (base year)]]</f>
        <v>1816.3751393799482</v>
      </c>
      <c r="M5692" s="4">
        <f>$M$1*gp_need_index[[#This Row],[Normalised travel time adjusted wp (base year)]]</f>
        <v>2575.2294391932833</v>
      </c>
      <c r="N5692" s="115">
        <v>4391.6045785732313</v>
      </c>
      <c r="O5692" s="43">
        <f>gp_need_index[[#This Row],[Combined weighted population (base year)]]/gp_need_index[[#This Row],[Registered population (base year)]]</f>
        <v>0.87207107302463627</v>
      </c>
      <c r="P5692" s="77">
        <v>5079.535905080782</v>
      </c>
      <c r="Q5692" s="4">
        <v>1856.2427859180887</v>
      </c>
      <c r="R5692" s="46">
        <v>4504.197606624979</v>
      </c>
      <c r="S5692" s="110">
        <v>4355.7810220596093</v>
      </c>
      <c r="T5692" s="46">
        <v>4369.2353225056522</v>
      </c>
      <c r="U5692" s="110">
        <f>$L$1*gp_need_index[[#This Row],[Normalised weighted population 2025/26]]</f>
        <v>1829.8140625800138</v>
      </c>
      <c r="V5692" s="4">
        <f>$M$1*gp_need_index[[#This Row],[Normalised travel time adjusted wp 2025/26]]</f>
        <v>2594.2492019848919</v>
      </c>
      <c r="W5692" s="115">
        <v>4424.0632645649057</v>
      </c>
      <c r="X5692" s="43">
        <f>gp_need_index[[#This Row],[Combined weighted population 2025/26]]/gp_need_index[[#This Row],[Registered population 2025/26]]</f>
        <v>0.87095816374479351</v>
      </c>
    </row>
    <row r="5693" spans="1:24" ht="13">
      <c r="A5693" s="8" t="s">
        <v>6025</v>
      </c>
      <c r="B5693" s="3" t="s">
        <v>7409</v>
      </c>
      <c r="C5693" s="74" t="s">
        <v>6414</v>
      </c>
      <c r="D5693" s="74" t="s">
        <v>6802</v>
      </c>
      <c r="E5693" s="74" t="s">
        <v>6510</v>
      </c>
      <c r="F5693" s="41">
        <v>0.9670492732496746</v>
      </c>
      <c r="G5693" s="110">
        <v>8935.5833333333339</v>
      </c>
      <c r="H5693" s="4">
        <v>3970.4821300737331</v>
      </c>
      <c r="I5693" s="46">
        <v>9731.9262473093168</v>
      </c>
      <c r="J5693" s="110">
        <v>9411.2522047799084</v>
      </c>
      <c r="K5693" s="46">
        <v>9440.4448166275142</v>
      </c>
      <c r="L5693" s="110">
        <f>$L$1*gp_need_index[[#This Row],[Normalised weighted population (base year)]]</f>
        <v>3953.5600030349196</v>
      </c>
      <c r="M5693" s="4">
        <f>$M$1*gp_need_index[[#This Row],[Normalised travel time adjusted wp (base year)]]</f>
        <v>5605.298095473926</v>
      </c>
      <c r="N5693" s="115">
        <v>9558.8580985088447</v>
      </c>
      <c r="O5693" s="43">
        <f>gp_need_index[[#This Row],[Combined weighted population (base year)]]/gp_need_index[[#This Row],[Registered population (base year)]]</f>
        <v>1.0697519951328129</v>
      </c>
      <c r="P5693" s="77">
        <v>9020.6619522787078</v>
      </c>
      <c r="Q5693" s="4">
        <v>4048.3608714786528</v>
      </c>
      <c r="R5693" s="46">
        <v>9823.4010585256547</v>
      </c>
      <c r="S5693" s="110">
        <v>9499.7128544873194</v>
      </c>
      <c r="T5693" s="46">
        <v>9529.0559252817675</v>
      </c>
      <c r="U5693" s="110">
        <f>$L$1*gp_need_index[[#This Row],[Normalised weighted population 2025/26]]</f>
        <v>3990.7213157822366</v>
      </c>
      <c r="V5693" s="4">
        <f>$M$1*gp_need_index[[#This Row],[Normalised travel time adjusted wp 2025/26]]</f>
        <v>5657.9112602373807</v>
      </c>
      <c r="W5693" s="115">
        <v>9648.6325760196178</v>
      </c>
      <c r="X5693" s="43">
        <f>gp_need_index[[#This Row],[Combined weighted population 2025/26]]/gp_need_index[[#This Row],[Registered population 2025/26]]</f>
        <v>1.0696146942500466</v>
      </c>
    </row>
    <row r="5694" spans="1:24" ht="13">
      <c r="A5694" s="8" t="s">
        <v>6029</v>
      </c>
      <c r="B5694" s="3" t="s">
        <v>7408</v>
      </c>
      <c r="C5694" s="74" t="s">
        <v>6414</v>
      </c>
      <c r="D5694" s="74" t="s">
        <v>6802</v>
      </c>
      <c r="E5694" s="74" t="s">
        <v>6510</v>
      </c>
      <c r="F5694" s="41">
        <v>0.9670492732496746</v>
      </c>
      <c r="G5694" s="110">
        <v>4715.5</v>
      </c>
      <c r="H5694" s="4">
        <v>1901.2472276034323</v>
      </c>
      <c r="I5694" s="46">
        <v>4660.0884201925146</v>
      </c>
      <c r="J5694" s="110">
        <v>4506.5351200263958</v>
      </c>
      <c r="K5694" s="46">
        <v>4520.5138688340967</v>
      </c>
      <c r="L5694" s="110">
        <f>$L$1*gp_need_index[[#This Row],[Normalised weighted population (base year)]]</f>
        <v>1893.1441443848964</v>
      </c>
      <c r="M5694" s="4">
        <f>$M$1*gp_need_index[[#This Row],[Normalised travel time adjusted wp (base year)]]</f>
        <v>2684.0713834701728</v>
      </c>
      <c r="N5694" s="115">
        <v>4577.215527855069</v>
      </c>
      <c r="O5694" s="43">
        <f>gp_need_index[[#This Row],[Combined weighted population (base year)]]/gp_need_index[[#This Row],[Registered population (base year)]]</f>
        <v>0.97067448369315423</v>
      </c>
      <c r="P5694" s="77">
        <v>4756.8424669379056</v>
      </c>
      <c r="Q5694" s="4">
        <v>1937.3703105994803</v>
      </c>
      <c r="R5694" s="46">
        <v>4701.054615456721</v>
      </c>
      <c r="S5694" s="110">
        <v>4546.1514493844506</v>
      </c>
      <c r="T5694" s="46">
        <v>4560.1937731751705</v>
      </c>
      <c r="U5694" s="110">
        <f>$L$1*gp_need_index[[#This Row],[Normalised weighted population 2025/26]]</f>
        <v>1909.7865137326773</v>
      </c>
      <c r="V5694" s="4">
        <f>$M$1*gp_need_index[[#This Row],[Normalised travel time adjusted wp 2025/26]]</f>
        <v>2707.6314695203409</v>
      </c>
      <c r="W5694" s="115">
        <v>4617.4179832530181</v>
      </c>
      <c r="X5694" s="43">
        <f>gp_need_index[[#This Row],[Combined weighted population 2025/26]]/gp_need_index[[#This Row],[Registered population 2025/26]]</f>
        <v>0.97068969917462111</v>
      </c>
    </row>
    <row r="5695" spans="1:24" ht="13">
      <c r="A5695" s="8" t="s">
        <v>6028</v>
      </c>
      <c r="B5695" s="3" t="s">
        <v>7407</v>
      </c>
      <c r="C5695" s="74" t="s">
        <v>6414</v>
      </c>
      <c r="D5695" s="74" t="s">
        <v>6802</v>
      </c>
      <c r="E5695" s="74" t="s">
        <v>6510</v>
      </c>
      <c r="F5695" s="41">
        <v>0.9670492732496746</v>
      </c>
      <c r="G5695" s="110">
        <v>3625.916666666667</v>
      </c>
      <c r="H5695" s="4">
        <v>1597.4602960442112</v>
      </c>
      <c r="I5695" s="46">
        <v>3915.4856450187494</v>
      </c>
      <c r="J5695" s="110">
        <v>3786.4675474349151</v>
      </c>
      <c r="K5695" s="46">
        <v>3798.2127302204417</v>
      </c>
      <c r="L5695" s="110">
        <f>$L$1*gp_need_index[[#This Row],[Normalised weighted population (base year)]]</f>
        <v>1590.6519475405448</v>
      </c>
      <c r="M5695" s="4">
        <f>$M$1*gp_need_index[[#This Row],[Normalised travel time adjusted wp (base year)]]</f>
        <v>2255.2024821342161</v>
      </c>
      <c r="N5695" s="115">
        <v>3845.8544296747609</v>
      </c>
      <c r="O5695" s="43">
        <f>gp_need_index[[#This Row],[Combined weighted population (base year)]]/gp_need_index[[#This Row],[Registered population (base year)]]</f>
        <v>1.0606571477579723</v>
      </c>
      <c r="P5695" s="77">
        <v>3656.331634453365</v>
      </c>
      <c r="Q5695" s="4">
        <v>1625.3393712032123</v>
      </c>
      <c r="R5695" s="46">
        <v>3943.907424860914</v>
      </c>
      <c r="S5695" s="110">
        <v>3813.9528089757428</v>
      </c>
      <c r="T5695" s="46">
        <v>3825.7334900336546</v>
      </c>
      <c r="U5695" s="110">
        <f>$L$1*gp_need_index[[#This Row],[Normalised weighted population 2025/26]]</f>
        <v>1602.198193283017</v>
      </c>
      <c r="V5695" s="4">
        <f>$M$1*gp_need_index[[#This Row],[Normalised travel time adjusted wp 2025/26]]</f>
        <v>2271.5430323480464</v>
      </c>
      <c r="W5695" s="115">
        <v>3873.7412256310636</v>
      </c>
      <c r="X5695" s="43">
        <f>gp_need_index[[#This Row],[Combined weighted population 2025/26]]/gp_need_index[[#This Row],[Registered population 2025/26]]</f>
        <v>1.0594611246772756</v>
      </c>
    </row>
    <row r="5696" spans="1:24" ht="13">
      <c r="A5696" s="8" t="s">
        <v>6014</v>
      </c>
      <c r="B5696" s="3" t="s">
        <v>7406</v>
      </c>
      <c r="C5696" s="74" t="s">
        <v>6414</v>
      </c>
      <c r="D5696" s="74" t="s">
        <v>6802</v>
      </c>
      <c r="E5696" s="74" t="s">
        <v>6510</v>
      </c>
      <c r="F5696" s="41">
        <v>0.9670492732496746</v>
      </c>
      <c r="G5696" s="110">
        <v>3976.583333333333</v>
      </c>
      <c r="H5696" s="4">
        <v>1579.1459232130421</v>
      </c>
      <c r="I5696" s="46">
        <v>3870.5958508275962</v>
      </c>
      <c r="J5696" s="110">
        <v>3743.0569045860329</v>
      </c>
      <c r="K5696" s="46">
        <v>3754.6674325967042</v>
      </c>
      <c r="L5696" s="110">
        <f>$L$1*gp_need_index[[#This Row],[Normalised weighted population (base year)]]</f>
        <v>1572.415630253648</v>
      </c>
      <c r="M5696" s="4">
        <f>$M$1*gp_need_index[[#This Row],[Normalised travel time adjusted wp (base year)]]</f>
        <v>2229.3473049070503</v>
      </c>
      <c r="N5696" s="115">
        <v>3801.7629351606984</v>
      </c>
      <c r="O5696" s="43">
        <f>gp_need_index[[#This Row],[Combined weighted population (base year)]]/gp_need_index[[#This Row],[Registered population (base year)]]</f>
        <v>0.95603753687060467</v>
      </c>
      <c r="P5696" s="77">
        <v>4011.0486541127557</v>
      </c>
      <c r="Q5696" s="4">
        <v>1607.4734348990835</v>
      </c>
      <c r="R5696" s="46">
        <v>3900.5554947407545</v>
      </c>
      <c r="S5696" s="110">
        <v>3772.0293564590716</v>
      </c>
      <c r="T5696" s="46">
        <v>3783.6805427781437</v>
      </c>
      <c r="U5696" s="110">
        <f>$L$1*gp_need_index[[#This Row],[Normalised weighted population 2025/26]]</f>
        <v>1584.5866277386506</v>
      </c>
      <c r="V5696" s="4">
        <f>$M$1*gp_need_index[[#This Row],[Normalised travel time adjusted wp 2025/26]]</f>
        <v>2246.5739435244768</v>
      </c>
      <c r="W5696" s="115">
        <v>3831.1605712631272</v>
      </c>
      <c r="X5696" s="43">
        <f>gp_need_index[[#This Row],[Combined weighted population 2025/26]]/gp_need_index[[#This Row],[Registered population 2025/26]]</f>
        <v>0.95515185719196427</v>
      </c>
    </row>
    <row r="5697" spans="1:24" ht="13">
      <c r="A5697" s="8" t="s">
        <v>5999</v>
      </c>
      <c r="B5697" s="3" t="s">
        <v>7405</v>
      </c>
      <c r="C5697" s="74" t="s">
        <v>6414</v>
      </c>
      <c r="D5697" s="74" t="s">
        <v>6802</v>
      </c>
      <c r="E5697" s="74" t="s">
        <v>6510</v>
      </c>
      <c r="F5697" s="41">
        <v>0.9670492732496746</v>
      </c>
      <c r="G5697" s="110">
        <v>10828.916666666664</v>
      </c>
      <c r="H5697" s="4">
        <v>4760.7833529859272</v>
      </c>
      <c r="I5697" s="46">
        <v>11669.009191540325</v>
      </c>
      <c r="J5697" s="110">
        <v>11284.506858222843</v>
      </c>
      <c r="K5697" s="46">
        <v>11319.510088551369</v>
      </c>
      <c r="L5697" s="110">
        <f>$L$1*gp_need_index[[#This Row],[Normalised weighted population (base year)]]</f>
        <v>4740.4929756301672</v>
      </c>
      <c r="M5697" s="4">
        <f>$M$1*gp_need_index[[#This Row],[Normalised travel time adjusted wp (base year)]]</f>
        <v>6720.9998653136945</v>
      </c>
      <c r="N5697" s="115">
        <v>11461.492840943862</v>
      </c>
      <c r="O5697" s="43">
        <f>gp_need_index[[#This Row],[Combined weighted population (base year)]]/gp_need_index[[#This Row],[Registered population (base year)]]</f>
        <v>1.0584154623910238</v>
      </c>
      <c r="P5697" s="77">
        <v>10924.663677008699</v>
      </c>
      <c r="Q5697" s="4">
        <v>4852.101598354242</v>
      </c>
      <c r="R5697" s="46">
        <v>11773.688534821227</v>
      </c>
      <c r="S5697" s="110">
        <v>11385.736941066894</v>
      </c>
      <c r="T5697" s="46">
        <v>11420.905634081746</v>
      </c>
      <c r="U5697" s="110">
        <f>$L$1*gp_need_index[[#This Row],[Normalised weighted population 2025/26]]</f>
        <v>4783.0185819923981</v>
      </c>
      <c r="V5697" s="4">
        <f>$M$1*gp_need_index[[#This Row],[Normalised travel time adjusted wp 2025/26]]</f>
        <v>6781.2038354963197</v>
      </c>
      <c r="W5697" s="115">
        <v>11564.222417488718</v>
      </c>
      <c r="X5697" s="43">
        <f>gp_need_index[[#This Row],[Combined weighted population 2025/26]]/gp_need_index[[#This Row],[Registered population 2025/26]]</f>
        <v>1.0585426480291553</v>
      </c>
    </row>
    <row r="5698" spans="1:24" ht="13">
      <c r="A5698" s="8" t="s">
        <v>6032</v>
      </c>
      <c r="B5698" s="3" t="s">
        <v>7404</v>
      </c>
      <c r="C5698" s="74" t="s">
        <v>6414</v>
      </c>
      <c r="D5698" s="74" t="s">
        <v>6802</v>
      </c>
      <c r="E5698" s="74" t="s">
        <v>6510</v>
      </c>
      <c r="F5698" s="41">
        <v>0.9670492732496746</v>
      </c>
      <c r="G5698" s="110">
        <v>2054.9166666666665</v>
      </c>
      <c r="H5698" s="4">
        <v>1041.5300497316393</v>
      </c>
      <c r="I5698" s="46">
        <v>2552.8621704579964</v>
      </c>
      <c r="J5698" s="110">
        <v>2468.7435066479925</v>
      </c>
      <c r="K5698" s="46">
        <v>2476.40126242509</v>
      </c>
      <c r="L5698" s="110">
        <f>$L$1*gp_need_index[[#This Row],[Normalised weighted population (base year)]]</f>
        <v>1037.0910664447474</v>
      </c>
      <c r="M5698" s="4">
        <f>$M$1*gp_need_index[[#This Row],[Normalised travel time adjusted wp (base year)]]</f>
        <v>1470.3721646094418</v>
      </c>
      <c r="N5698" s="115">
        <v>2507.4632310541892</v>
      </c>
      <c r="O5698" s="43">
        <f>gp_need_index[[#This Row],[Combined weighted population (base year)]]/gp_need_index[[#This Row],[Registered population (base year)]]</f>
        <v>1.2202262367756305</v>
      </c>
      <c r="P5698" s="77">
        <v>2074.1838962832867</v>
      </c>
      <c r="Q5698" s="4">
        <v>1061.2536870467666</v>
      </c>
      <c r="R5698" s="46">
        <v>2575.1460711287118</v>
      </c>
      <c r="S5698" s="110">
        <v>2490.2931365967756</v>
      </c>
      <c r="T5698" s="46">
        <v>2497.9852478137554</v>
      </c>
      <c r="U5698" s="110">
        <f>$L$1*gp_need_index[[#This Row],[Normalised weighted population 2025/26]]</f>
        <v>1046.1438208701832</v>
      </c>
      <c r="V5698" s="4">
        <f>$M$1*gp_need_index[[#This Row],[Normalised travel time adjusted wp 2025/26]]</f>
        <v>1483.1877336363093</v>
      </c>
      <c r="W5698" s="115">
        <v>2529.3315545064925</v>
      </c>
      <c r="X5698" s="43">
        <f>gp_need_index[[#This Row],[Combined weighted population 2025/26]]/gp_need_index[[#This Row],[Registered population 2025/26]]</f>
        <v>1.2194345732983374</v>
      </c>
    </row>
    <row r="5699" spans="1:24" ht="13">
      <c r="A5699" s="8" t="s">
        <v>6010</v>
      </c>
      <c r="B5699" s="3" t="s">
        <v>7403</v>
      </c>
      <c r="C5699" s="74" t="s">
        <v>6414</v>
      </c>
      <c r="D5699" s="74" t="s">
        <v>6802</v>
      </c>
      <c r="E5699" s="74" t="s">
        <v>6510</v>
      </c>
      <c r="F5699" s="41">
        <v>0.9670492732496746</v>
      </c>
      <c r="G5699" s="110">
        <v>3797.333333333333</v>
      </c>
      <c r="H5699" s="4">
        <v>1597.0501604166768</v>
      </c>
      <c r="I5699" s="46">
        <v>3914.4803742360591</v>
      </c>
      <c r="J5699" s="110">
        <v>3785.495401055095</v>
      </c>
      <c r="K5699" s="46">
        <v>3797.2375683554014</v>
      </c>
      <c r="L5699" s="110">
        <f>$L$1*gp_need_index[[#This Row],[Normalised weighted population (base year)]]</f>
        <v>1590.2435599040518</v>
      </c>
      <c r="M5699" s="4">
        <f>$M$1*gp_need_index[[#This Row],[Normalised travel time adjusted wp (base year)]]</f>
        <v>2254.6234762662657</v>
      </c>
      <c r="N5699" s="115">
        <v>3844.8670361703175</v>
      </c>
      <c r="O5699" s="43">
        <f>gp_need_index[[#This Row],[Combined weighted population (base year)]]/gp_need_index[[#This Row],[Registered population (base year)]]</f>
        <v>1.0125176534858631</v>
      </c>
      <c r="P5699" s="77">
        <v>3832.7707455173104</v>
      </c>
      <c r="Q5699" s="4">
        <v>1628.0262763451594</v>
      </c>
      <c r="R5699" s="46">
        <v>3950.4272356321117</v>
      </c>
      <c r="S5699" s="110">
        <v>3820.2577872437546</v>
      </c>
      <c r="T5699" s="46">
        <v>3832.0579433559665</v>
      </c>
      <c r="U5699" s="110">
        <f>$L$1*gp_need_index[[#This Row],[Normalised weighted population 2025/26]]</f>
        <v>1604.8468429374971</v>
      </c>
      <c r="V5699" s="4">
        <f>$M$1*gp_need_index[[#This Row],[Normalised travel time adjusted wp 2025/26]]</f>
        <v>2275.2981992762011</v>
      </c>
      <c r="W5699" s="115">
        <v>3880.1450422136982</v>
      </c>
      <c r="X5699" s="43">
        <f>gp_need_index[[#This Row],[Combined weighted population 2025/26]]/gp_need_index[[#This Row],[Registered population 2025/26]]</f>
        <v>1.0123603262083429</v>
      </c>
    </row>
    <row r="5700" spans="1:24" ht="13">
      <c r="A5700" s="8" t="s">
        <v>6006</v>
      </c>
      <c r="B5700" s="3" t="s">
        <v>7402</v>
      </c>
      <c r="C5700" s="74" t="s">
        <v>6414</v>
      </c>
      <c r="D5700" s="74" t="s">
        <v>6802</v>
      </c>
      <c r="E5700" s="74" t="s">
        <v>6510</v>
      </c>
      <c r="F5700" s="41">
        <v>0.9670492732496746</v>
      </c>
      <c r="G5700" s="110">
        <v>2960.333333333333</v>
      </c>
      <c r="H5700" s="4">
        <v>1320.560394223105</v>
      </c>
      <c r="I5700" s="46">
        <v>3236.7848388876432</v>
      </c>
      <c r="J5700" s="110">
        <v>3130.1304261118603</v>
      </c>
      <c r="K5700" s="46">
        <v>3139.8397273369897</v>
      </c>
      <c r="L5700" s="110">
        <f>$L$1*gp_need_index[[#This Row],[Normalised weighted population (base year)]]</f>
        <v>1314.932188372685</v>
      </c>
      <c r="M5700" s="4">
        <f>$M$1*gp_need_index[[#This Row],[Normalised travel time adjusted wp (base year)]]</f>
        <v>1864.2911415293561</v>
      </c>
      <c r="N5700" s="115">
        <v>3179.2233299020409</v>
      </c>
      <c r="O5700" s="43">
        <f>gp_need_index[[#This Row],[Combined weighted population (base year)]]/gp_need_index[[#This Row],[Registered population (base year)]]</f>
        <v>1.0739409964763116</v>
      </c>
      <c r="P5700" s="77">
        <v>2986.1941374143557</v>
      </c>
      <c r="Q5700" s="4">
        <v>1343.2908623964488</v>
      </c>
      <c r="R5700" s="46">
        <v>3259.5129976032567</v>
      </c>
      <c r="S5700" s="110">
        <v>3152.1096754800978</v>
      </c>
      <c r="T5700" s="46">
        <v>3161.8460305443236</v>
      </c>
      <c r="U5700" s="110">
        <f>$L$1*gp_need_index[[#This Row],[Normalised weighted population 2025/26]]</f>
        <v>1324.1654210295317</v>
      </c>
      <c r="V5700" s="4">
        <f>$M$1*gp_need_index[[#This Row],[Normalised travel time adjusted wp 2025/26]]</f>
        <v>1877.357463281402</v>
      </c>
      <c r="W5700" s="115">
        <v>3201.5228843109335</v>
      </c>
      <c r="X5700" s="43">
        <f>gp_need_index[[#This Row],[Combined weighted population 2025/26]]/gp_need_index[[#This Row],[Registered population 2025/26]]</f>
        <v>1.0721080870793698</v>
      </c>
    </row>
    <row r="5701" spans="1:24" ht="13">
      <c r="A5701" s="8" t="s">
        <v>6013</v>
      </c>
      <c r="B5701" s="3" t="s">
        <v>7401</v>
      </c>
      <c r="C5701" s="74" t="s">
        <v>6414</v>
      </c>
      <c r="D5701" s="74" t="s">
        <v>6802</v>
      </c>
      <c r="E5701" s="74" t="s">
        <v>6510</v>
      </c>
      <c r="F5701" s="41">
        <v>0.9670492732496746</v>
      </c>
      <c r="G5701" s="110">
        <v>4658</v>
      </c>
      <c r="H5701" s="4">
        <v>2091.0169366525843</v>
      </c>
      <c r="I5701" s="46">
        <v>5125.2270990575416</v>
      </c>
      <c r="J5701" s="110">
        <v>4956.3471413831339</v>
      </c>
      <c r="K5701" s="46">
        <v>4971.7211548653049</v>
      </c>
      <c r="L5701" s="110">
        <f>$L$1*gp_need_index[[#This Row],[Normalised weighted population (base year)]]</f>
        <v>2082.1050581745699</v>
      </c>
      <c r="M5701" s="4">
        <f>$M$1*gp_need_index[[#This Row],[Normalised travel time adjusted wp (base year)]]</f>
        <v>2951.9773338974323</v>
      </c>
      <c r="N5701" s="115">
        <v>5034.0823920720022</v>
      </c>
      <c r="O5701" s="43">
        <f>gp_need_index[[#This Row],[Combined weighted population (base year)]]/gp_need_index[[#This Row],[Registered population (base year)]]</f>
        <v>1.0807390279244316</v>
      </c>
      <c r="P5701" s="77">
        <v>4696.1751199015289</v>
      </c>
      <c r="Q5701" s="4">
        <v>2126.9950513310964</v>
      </c>
      <c r="R5701" s="46">
        <v>5161.181550273488</v>
      </c>
      <c r="S5701" s="110">
        <v>4991.1168673016055</v>
      </c>
      <c r="T5701" s="46">
        <v>5006.5336170311957</v>
      </c>
      <c r="U5701" s="110">
        <f>$L$1*gp_need_index[[#This Row],[Normalised weighted population 2025/26]]</f>
        <v>2096.7114245450234</v>
      </c>
      <c r="V5701" s="4">
        <f>$M$1*gp_need_index[[#This Row],[Normalised travel time adjusted wp 2025/26]]</f>
        <v>2972.6473586332936</v>
      </c>
      <c r="W5701" s="115">
        <v>5069.358783178317</v>
      </c>
      <c r="X5701" s="43">
        <f>gp_need_index[[#This Row],[Combined weighted population 2025/26]]/gp_need_index[[#This Row],[Registered population 2025/26]]</f>
        <v>1.0794654487425956</v>
      </c>
    </row>
    <row r="5702" spans="1:24" ht="13">
      <c r="A5702" s="8" t="s">
        <v>6023</v>
      </c>
      <c r="B5702" s="3" t="s">
        <v>7400</v>
      </c>
      <c r="C5702" s="74" t="s">
        <v>6414</v>
      </c>
      <c r="D5702" s="74" t="s">
        <v>6802</v>
      </c>
      <c r="E5702" s="74" t="s">
        <v>6510</v>
      </c>
      <c r="F5702" s="41">
        <v>0.9670492732496746</v>
      </c>
      <c r="G5702" s="110">
        <v>5855.5833333333339</v>
      </c>
      <c r="H5702" s="4">
        <v>2442.7038094467334</v>
      </c>
      <c r="I5702" s="46">
        <v>5987.2359423301732</v>
      </c>
      <c r="J5702" s="110">
        <v>5789.9521668047246</v>
      </c>
      <c r="K5702" s="46">
        <v>5807.9119263079183</v>
      </c>
      <c r="L5702" s="110">
        <f>$L$1*gp_need_index[[#This Row],[Normalised weighted population (base year)]]</f>
        <v>2432.2930475222406</v>
      </c>
      <c r="M5702" s="4">
        <f>$M$1*gp_need_index[[#This Row],[Normalised travel time adjusted wp (base year)]]</f>
        <v>3448.4686147282609</v>
      </c>
      <c r="N5702" s="115">
        <v>5880.7616622505011</v>
      </c>
      <c r="O5702" s="43">
        <f>gp_need_index[[#This Row],[Combined weighted population (base year)]]/gp_need_index[[#This Row],[Registered population (base year)]]</f>
        <v>1.004299883971224</v>
      </c>
      <c r="P5702" s="77">
        <v>5903.1734715546754</v>
      </c>
      <c r="Q5702" s="4">
        <v>2484.0520230067177</v>
      </c>
      <c r="R5702" s="46">
        <v>6027.5850021552751</v>
      </c>
      <c r="S5702" s="110">
        <v>5828.9716957848968</v>
      </c>
      <c r="T5702" s="46">
        <v>5846.9764430597006</v>
      </c>
      <c r="U5702" s="110">
        <f>$L$1*gp_need_index[[#This Row],[Normalised weighted population 2025/26]]</f>
        <v>2448.6847078195728</v>
      </c>
      <c r="V5702" s="4">
        <f>$M$1*gp_need_index[[#This Row],[Normalised travel time adjusted wp 2025/26]]</f>
        <v>3471.6633121818923</v>
      </c>
      <c r="W5702" s="115">
        <v>5920.3480200014656</v>
      </c>
      <c r="X5702" s="43">
        <f>gp_need_index[[#This Row],[Combined weighted population 2025/26]]/gp_need_index[[#This Row],[Registered population 2025/26]]</f>
        <v>1.0029093755298821</v>
      </c>
    </row>
    <row r="5703" spans="1:24" ht="13">
      <c r="A5703" s="8" t="s">
        <v>5991</v>
      </c>
      <c r="B5703" s="3" t="s">
        <v>7399</v>
      </c>
      <c r="C5703" s="74" t="s">
        <v>6414</v>
      </c>
      <c r="D5703" s="74" t="s">
        <v>6802</v>
      </c>
      <c r="E5703" s="74" t="s">
        <v>6510</v>
      </c>
      <c r="F5703" s="41">
        <v>0.9670492732496746</v>
      </c>
      <c r="G5703" s="110">
        <v>6205.7500000000009</v>
      </c>
      <c r="H5703" s="4">
        <v>1296.8544921300595</v>
      </c>
      <c r="I5703" s="46">
        <v>3178.6800336681395</v>
      </c>
      <c r="J5703" s="110">
        <v>3073.9402164520257</v>
      </c>
      <c r="K5703" s="46">
        <v>3083.4752221695494</v>
      </c>
      <c r="L5703" s="110">
        <f>$L$1*gp_need_index[[#This Row],[Normalised weighted population (base year)]]</f>
        <v>1291.3273204295606</v>
      </c>
      <c r="M5703" s="4">
        <f>$M$1*gp_need_index[[#This Row],[Normalised travel time adjusted wp (base year)]]</f>
        <v>1830.8245136739697</v>
      </c>
      <c r="N5703" s="115">
        <v>3122.1518341035303</v>
      </c>
      <c r="O5703" s="43">
        <f>gp_need_index[[#This Row],[Combined weighted population (base year)]]/gp_need_index[[#This Row],[Registered population (base year)]]</f>
        <v>0.50310628596116991</v>
      </c>
      <c r="P5703" s="77">
        <v>6251.5650773624602</v>
      </c>
      <c r="Q5703" s="4">
        <v>1315.627966845178</v>
      </c>
      <c r="R5703" s="46">
        <v>3192.3886166334878</v>
      </c>
      <c r="S5703" s="110">
        <v>3087.1970916459486</v>
      </c>
      <c r="T5703" s="46">
        <v>3096.7329422768225</v>
      </c>
      <c r="U5703" s="110">
        <f>$L$1*gp_need_index[[#This Row],[Normalised weighted population 2025/26]]</f>
        <v>1296.8963829083345</v>
      </c>
      <c r="V5703" s="4">
        <f>$M$1*gp_need_index[[#This Row],[Normalised travel time adjusted wp 2025/26]]</f>
        <v>1838.6963327154556</v>
      </c>
      <c r="W5703" s="115">
        <v>3135.5927156237904</v>
      </c>
      <c r="X5703" s="43">
        <f>gp_need_index[[#This Row],[Combined weighted population 2025/26]]/gp_need_index[[#This Row],[Registered population 2025/26]]</f>
        <v>0.50156923535485276</v>
      </c>
    </row>
    <row r="5704" spans="1:24" ht="13">
      <c r="A5704" s="8" t="s">
        <v>5989</v>
      </c>
      <c r="B5704" s="3" t="s">
        <v>7398</v>
      </c>
      <c r="C5704" s="74" t="s">
        <v>6414</v>
      </c>
      <c r="D5704" s="74" t="s">
        <v>6802</v>
      </c>
      <c r="E5704" s="74" t="s">
        <v>6510</v>
      </c>
      <c r="F5704" s="41">
        <v>0.9670492732496746</v>
      </c>
      <c r="G5704" s="110">
        <v>5118.7499999999991</v>
      </c>
      <c r="H5704" s="4">
        <v>2159.9745006216872</v>
      </c>
      <c r="I5704" s="46">
        <v>5294.2468565470335</v>
      </c>
      <c r="J5704" s="110">
        <v>5119.797575028183</v>
      </c>
      <c r="K5704" s="46">
        <v>5135.6785927816127</v>
      </c>
      <c r="L5704" s="110">
        <f>$L$1*gp_need_index[[#This Row],[Normalised weighted population (base year)]]</f>
        <v>2150.768726183549</v>
      </c>
      <c r="M5704" s="4">
        <f>$M$1*gp_need_index[[#This Row],[Normalised travel time adjusted wp (base year)]]</f>
        <v>3049.3276529070167</v>
      </c>
      <c r="N5704" s="115">
        <v>5200.0963790905662</v>
      </c>
      <c r="O5704" s="43">
        <f>gp_need_index[[#This Row],[Combined weighted population (base year)]]/gp_need_index[[#This Row],[Registered population (base year)]]</f>
        <v>1.0158918445109777</v>
      </c>
      <c r="P5704" s="77">
        <v>5162.7142481821866</v>
      </c>
      <c r="Q5704" s="4">
        <v>2199.3113693955588</v>
      </c>
      <c r="R5704" s="46">
        <v>5336.65805001637</v>
      </c>
      <c r="S5704" s="110">
        <v>5160.8112888503565</v>
      </c>
      <c r="T5704" s="46">
        <v>5176.7521970993876</v>
      </c>
      <c r="U5704" s="110">
        <f>$L$1*gp_need_index[[#This Row],[Normalised weighted population 2025/26]]</f>
        <v>2167.9981208501704</v>
      </c>
      <c r="V5704" s="4">
        <f>$M$1*gp_need_index[[#This Row],[Normalised travel time adjusted wp 2025/26]]</f>
        <v>3073.7152533356707</v>
      </c>
      <c r="W5704" s="115">
        <v>5241.7133741858415</v>
      </c>
      <c r="X5704" s="43">
        <f>gp_need_index[[#This Row],[Combined weighted population 2025/26]]/gp_need_index[[#This Row],[Registered population 2025/26]]</f>
        <v>1.015301859100854</v>
      </c>
    </row>
    <row r="5705" spans="1:24" ht="13">
      <c r="A5705" s="8" t="s">
        <v>6012</v>
      </c>
      <c r="B5705" s="3" t="s">
        <v>7397</v>
      </c>
      <c r="C5705" s="74" t="s">
        <v>6414</v>
      </c>
      <c r="D5705" s="74" t="s">
        <v>6802</v>
      </c>
      <c r="E5705" s="74" t="s">
        <v>6510</v>
      </c>
      <c r="F5705" s="41">
        <v>0.9670492732496746</v>
      </c>
      <c r="G5705" s="110">
        <v>4061.1666666666661</v>
      </c>
      <c r="H5705" s="4">
        <v>966.6287856396192</v>
      </c>
      <c r="I5705" s="46">
        <v>2369.2739929788445</v>
      </c>
      <c r="J5705" s="110">
        <v>2291.2046930395463</v>
      </c>
      <c r="K5705" s="46">
        <v>2298.3117440261672</v>
      </c>
      <c r="L5705" s="110">
        <f>$L$1*gp_need_index[[#This Row],[Normalised weighted population (base year)]]</f>
        <v>962.50903026128083</v>
      </c>
      <c r="M5705" s="4">
        <f>$M$1*gp_need_index[[#This Row],[Normalised travel time adjusted wp (base year)]]</f>
        <v>1364.6308719378153</v>
      </c>
      <c r="N5705" s="115">
        <v>2327.139902199096</v>
      </c>
      <c r="O5705" s="43">
        <f>gp_need_index[[#This Row],[Combined weighted population (base year)]]/gp_need_index[[#This Row],[Registered population (base year)]]</f>
        <v>0.57302250638956698</v>
      </c>
      <c r="P5705" s="77">
        <v>4092.2022570888312</v>
      </c>
      <c r="Q5705" s="4">
        <v>981.19151512182088</v>
      </c>
      <c r="R5705" s="46">
        <v>2380.8741548140692</v>
      </c>
      <c r="S5705" s="110">
        <v>2302.4226211118789</v>
      </c>
      <c r="T5705" s="46">
        <v>2309.5344308060121</v>
      </c>
      <c r="U5705" s="110">
        <f>$L$1*gp_need_index[[#This Row],[Normalised weighted population 2025/26]]</f>
        <v>967.22155424625828</v>
      </c>
      <c r="V5705" s="4">
        <f>$M$1*gp_need_index[[#This Row],[Normalised travel time adjusted wp 2025/26]]</f>
        <v>1371.2943826150206</v>
      </c>
      <c r="W5705" s="115">
        <v>2338.515936861279</v>
      </c>
      <c r="X5705" s="43">
        <f>gp_need_index[[#This Row],[Combined weighted population 2025/26]]/gp_need_index[[#This Row],[Registered population 2025/26]]</f>
        <v>0.57145658741825867</v>
      </c>
    </row>
    <row r="5706" spans="1:24" ht="13">
      <c r="A5706" s="8" t="s">
        <v>5986</v>
      </c>
      <c r="B5706" s="3" t="s">
        <v>7396</v>
      </c>
      <c r="C5706" s="74" t="s">
        <v>6414</v>
      </c>
      <c r="D5706" s="74" t="s">
        <v>6802</v>
      </c>
      <c r="E5706" s="74" t="s">
        <v>6510</v>
      </c>
      <c r="F5706" s="41">
        <v>0.9670492732496746</v>
      </c>
      <c r="G5706" s="110">
        <v>3641</v>
      </c>
      <c r="H5706" s="4">
        <v>1192.1514404763286</v>
      </c>
      <c r="I5706" s="46">
        <v>2922.0456141742516</v>
      </c>
      <c r="J5706" s="110">
        <v>2825.7620875896091</v>
      </c>
      <c r="K5706" s="46">
        <v>2834.5272735608009</v>
      </c>
      <c r="L5706" s="110">
        <f>$L$1*gp_need_index[[#This Row],[Normalised weighted population (base year)]]</f>
        <v>1187.0705113940787</v>
      </c>
      <c r="M5706" s="4">
        <f>$M$1*gp_need_index[[#This Row],[Normalised travel time adjusted wp (base year)]]</f>
        <v>1683.0107729749104</v>
      </c>
      <c r="N5706" s="115">
        <v>2870.0812843689891</v>
      </c>
      <c r="O5706" s="43">
        <f>gp_need_index[[#This Row],[Combined weighted population (base year)]]/gp_need_index[[#This Row],[Registered population (base year)]]</f>
        <v>0.78826731237818981</v>
      </c>
      <c r="P5706" s="77">
        <v>3670.0573007343855</v>
      </c>
      <c r="Q5706" s="4">
        <v>1213.8863415036019</v>
      </c>
      <c r="R5706" s="46">
        <v>2945.5112206192553</v>
      </c>
      <c r="S5706" s="110">
        <v>2848.4544852486129</v>
      </c>
      <c r="T5706" s="46">
        <v>2857.2528987265459</v>
      </c>
      <c r="U5706" s="110">
        <f>$L$1*gp_need_index[[#This Row],[Normalised weighted population 2025/26]]</f>
        <v>1196.6033295361783</v>
      </c>
      <c r="V5706" s="4">
        <f>$M$1*gp_need_index[[#This Row],[Normalised travel time adjusted wp 2025/26]]</f>
        <v>1696.5041947293221</v>
      </c>
      <c r="W5706" s="115">
        <v>2893.1075242655006</v>
      </c>
      <c r="X5706" s="43">
        <f>gp_need_index[[#This Row],[Combined weighted population 2025/26]]/gp_need_index[[#This Row],[Registered population 2025/26]]</f>
        <v>0.78830036895788635</v>
      </c>
    </row>
    <row r="5707" spans="1:24" ht="13">
      <c r="A5707" s="8" t="s">
        <v>6031</v>
      </c>
      <c r="B5707" s="3" t="s">
        <v>7395</v>
      </c>
      <c r="C5707" s="74" t="s">
        <v>6414</v>
      </c>
      <c r="D5707" s="74" t="s">
        <v>6802</v>
      </c>
      <c r="E5707" s="74" t="s">
        <v>6510</v>
      </c>
      <c r="F5707" s="41">
        <v>0.9670492732496746</v>
      </c>
      <c r="G5707" s="110">
        <v>2430.5</v>
      </c>
      <c r="H5707" s="4">
        <v>629.63486544813725</v>
      </c>
      <c r="I5707" s="46">
        <v>1543.2785925073551</v>
      </c>
      <c r="J5707" s="110">
        <v>1492.4264413060184</v>
      </c>
      <c r="K5707" s="46">
        <v>1497.0557748807817</v>
      </c>
      <c r="L5707" s="110">
        <f>$L$1*gp_need_index[[#This Row],[Normalised weighted population (base year)]]</f>
        <v>626.95137240318002</v>
      </c>
      <c r="M5707" s="4">
        <f>$M$1*gp_need_index[[#This Row],[Normalised travel time adjusted wp (base year)]]</f>
        <v>888.88225573625368</v>
      </c>
      <c r="N5707" s="115">
        <v>1515.8336281394336</v>
      </c>
      <c r="O5707" s="43">
        <f>gp_need_index[[#This Row],[Combined weighted population (base year)]]/gp_need_index[[#This Row],[Registered population (base year)]]</f>
        <v>0.62367151949781263</v>
      </c>
      <c r="P5707" s="77">
        <v>2448.8587489134106</v>
      </c>
      <c r="Q5707" s="4">
        <v>639.40920272874882</v>
      </c>
      <c r="R5707" s="46">
        <v>1551.5348651767931</v>
      </c>
      <c r="S5707" s="110">
        <v>1500.4106637907496</v>
      </c>
      <c r="T5707" s="46">
        <v>1505.0451887498446</v>
      </c>
      <c r="U5707" s="110">
        <f>$L$1*gp_need_index[[#This Row],[Normalised weighted population 2025/26]]</f>
        <v>630.30545345255757</v>
      </c>
      <c r="V5707" s="4">
        <f>$M$1*gp_need_index[[#This Row],[Normalised travel time adjusted wp 2025/26]]</f>
        <v>893.62599898289966</v>
      </c>
      <c r="W5707" s="115">
        <v>1523.9314524354572</v>
      </c>
      <c r="X5707" s="43">
        <f>gp_need_index[[#This Row],[Combined weighted population 2025/26]]/gp_need_index[[#This Row],[Registered population 2025/26]]</f>
        <v>0.62230271677026894</v>
      </c>
    </row>
    <row r="5708" spans="1:24" ht="13">
      <c r="A5708" s="8" t="s">
        <v>5996</v>
      </c>
      <c r="B5708" s="3" t="s">
        <v>7394</v>
      </c>
      <c r="C5708" s="74" t="s">
        <v>6414</v>
      </c>
      <c r="D5708" s="74" t="s">
        <v>6802</v>
      </c>
      <c r="E5708" s="74" t="s">
        <v>6510</v>
      </c>
      <c r="F5708" s="41">
        <v>0.9670492732496746</v>
      </c>
      <c r="G5708" s="110">
        <v>5070.666666666667</v>
      </c>
      <c r="H5708" s="4">
        <v>1884.8132459929227</v>
      </c>
      <c r="I5708" s="46">
        <v>4619.8075949064059</v>
      </c>
      <c r="J5708" s="110">
        <v>4467.5815772075666</v>
      </c>
      <c r="K5708" s="46">
        <v>4481.4394966473101</v>
      </c>
      <c r="L5708" s="110">
        <f>$L$1*gp_need_index[[#This Row],[Normalised weighted population (base year)]]</f>
        <v>1876.7802041233858</v>
      </c>
      <c r="M5708" s="4">
        <f>$M$1*gp_need_index[[#This Row],[Normalised travel time adjusted wp (base year)]]</f>
        <v>2660.8708343165281</v>
      </c>
      <c r="N5708" s="115">
        <v>4537.6510384399135</v>
      </c>
      <c r="O5708" s="43">
        <f>gp_need_index[[#This Row],[Combined weighted population (base year)]]/gp_need_index[[#This Row],[Registered population (base year)]]</f>
        <v>0.89488253453324607</v>
      </c>
      <c r="P5708" s="77">
        <v>5112.5903719339176</v>
      </c>
      <c r="Q5708" s="4">
        <v>1918.7068456411212</v>
      </c>
      <c r="R5708" s="46">
        <v>4655.7674715364856</v>
      </c>
      <c r="S5708" s="110">
        <v>4502.3565497688332</v>
      </c>
      <c r="T5708" s="46">
        <v>4516.263598224441</v>
      </c>
      <c r="U5708" s="110">
        <f>$L$1*gp_need_index[[#This Row],[Normalised weighted population 2025/26]]</f>
        <v>1891.3887745487998</v>
      </c>
      <c r="V5708" s="4">
        <f>$M$1*gp_need_index[[#This Row],[Normalised travel time adjusted wp 2025/26]]</f>
        <v>2681.5477699947155</v>
      </c>
      <c r="W5708" s="115">
        <v>4572.9365445435151</v>
      </c>
      <c r="X5708" s="43">
        <f>gp_need_index[[#This Row],[Combined weighted population 2025/26]]/gp_need_index[[#This Row],[Registered population 2025/26]]</f>
        <v>0.89444610498175503</v>
      </c>
    </row>
    <row r="5709" spans="1:24" ht="13">
      <c r="A5709" s="8" t="s">
        <v>6027</v>
      </c>
      <c r="B5709" s="3" t="s">
        <v>7393</v>
      </c>
      <c r="C5709" s="74" t="s">
        <v>6414</v>
      </c>
      <c r="D5709" s="74" t="s">
        <v>6802</v>
      </c>
      <c r="E5709" s="74" t="s">
        <v>6510</v>
      </c>
      <c r="F5709" s="41">
        <v>0.9670492732496746</v>
      </c>
      <c r="G5709" s="110">
        <v>4062.916666666667</v>
      </c>
      <c r="H5709" s="4">
        <v>1271.1571875515906</v>
      </c>
      <c r="I5709" s="46">
        <v>3115.6941632575704</v>
      </c>
      <c r="J5709" s="110">
        <v>3013.0297762464866</v>
      </c>
      <c r="K5709" s="46">
        <v>3022.3758448491935</v>
      </c>
      <c r="L5709" s="110">
        <f>$L$1*gp_need_index[[#This Row],[Normalised weighted population (base year)]]</f>
        <v>1265.7395373244003</v>
      </c>
      <c r="M5709" s="4">
        <f>$M$1*gp_need_index[[#This Row],[Normalised travel time adjusted wp (base year)]]</f>
        <v>1794.5465384322501</v>
      </c>
      <c r="N5709" s="115">
        <v>3060.2860757566505</v>
      </c>
      <c r="O5709" s="43">
        <f>gp_need_index[[#This Row],[Combined weighted population (base year)]]/gp_need_index[[#This Row],[Registered population (base year)]]</f>
        <v>0.75322393414172506</v>
      </c>
      <c r="P5709" s="77">
        <v>4097.9712974459326</v>
      </c>
      <c r="Q5709" s="4">
        <v>1292.692344970792</v>
      </c>
      <c r="R5709" s="46">
        <v>3136.735027600429</v>
      </c>
      <c r="S5709" s="110">
        <v>3033.3773288177931</v>
      </c>
      <c r="T5709" s="46">
        <v>3042.7469389385592</v>
      </c>
      <c r="U5709" s="110">
        <f>$L$1*gp_need_index[[#This Row],[Normalised weighted population 2025/26]]</f>
        <v>1274.2873127165749</v>
      </c>
      <c r="V5709" s="4">
        <f>$M$1*gp_need_index[[#This Row],[Normalised travel time adjusted wp 2025/26]]</f>
        <v>1806.6419488837496</v>
      </c>
      <c r="W5709" s="115">
        <v>3080.9292616003245</v>
      </c>
      <c r="X5709" s="43">
        <f>gp_need_index[[#This Row],[Combined weighted population 2025/26]]/gp_need_index[[#This Row],[Registered population 2025/26]]</f>
        <v>0.75181816512978472</v>
      </c>
    </row>
    <row r="5710" spans="1:24" ht="13">
      <c r="A5710" s="8" t="s">
        <v>6011</v>
      </c>
      <c r="B5710" s="3" t="s">
        <v>12875</v>
      </c>
      <c r="C5710" s="74" t="s">
        <v>6414</v>
      </c>
      <c r="D5710" s="74" t="s">
        <v>6802</v>
      </c>
      <c r="E5710" s="74" t="s">
        <v>6510</v>
      </c>
      <c r="F5710" s="41">
        <v>0.9670492732496746</v>
      </c>
      <c r="G5710" s="110">
        <v>2063.25</v>
      </c>
      <c r="H5710" s="4">
        <v>758.20624545881719</v>
      </c>
      <c r="I5710" s="46">
        <v>1858.4159352248455</v>
      </c>
      <c r="J5710" s="110">
        <v>1797.1797795548011</v>
      </c>
      <c r="K5710" s="46">
        <v>1802.754422607961</v>
      </c>
      <c r="L5710" s="110">
        <f>$L$1*gp_need_index[[#This Row],[Normalised weighted population (base year)]]</f>
        <v>754.97478338772669</v>
      </c>
      <c r="M5710" s="4">
        <f>$M$1*gp_need_index[[#This Row],[Normalised travel time adjusted wp (base year)]]</f>
        <v>1070.3919283393982</v>
      </c>
      <c r="N5710" s="115">
        <v>1825.3667117271248</v>
      </c>
      <c r="O5710" s="43">
        <f>gp_need_index[[#This Row],[Combined weighted population (base year)]]/gp_need_index[[#This Row],[Registered population (base year)]]</f>
        <v>0.88470457371967759</v>
      </c>
      <c r="P5710" s="77">
        <v>2080.303203478682</v>
      </c>
      <c r="Q5710" s="4">
        <v>772.05099657106734</v>
      </c>
      <c r="R5710" s="46">
        <v>1873.3919276771178</v>
      </c>
      <c r="S5710" s="110">
        <v>1811.6623021719638</v>
      </c>
      <c r="T5710" s="46">
        <v>1817.258232912455</v>
      </c>
      <c r="U5710" s="110">
        <f>$L$1*gp_need_index[[#This Row],[Normalised weighted population 2025/26]]</f>
        <v>761.05872640788948</v>
      </c>
      <c r="V5710" s="4">
        <f>$M$1*gp_need_index[[#This Row],[Normalised travel time adjusted wp 2025/26]]</f>
        <v>1079.0036179214087</v>
      </c>
      <c r="W5710" s="115">
        <v>1840.0623443292982</v>
      </c>
      <c r="X5710" s="43">
        <f>gp_need_index[[#This Row],[Combined weighted population 2025/26]]/gp_need_index[[#This Row],[Registered population 2025/26]]</f>
        <v>0.88451642109301509</v>
      </c>
    </row>
    <row r="5711" spans="1:24" ht="13">
      <c r="A5711" s="8" t="s">
        <v>6017</v>
      </c>
      <c r="B5711" s="3" t="s">
        <v>7392</v>
      </c>
      <c r="C5711" s="74" t="s">
        <v>6414</v>
      </c>
      <c r="D5711" s="74" t="s">
        <v>6802</v>
      </c>
      <c r="E5711" s="74" t="s">
        <v>6510</v>
      </c>
      <c r="F5711" s="41">
        <v>0.9670492732496746</v>
      </c>
      <c r="G5711" s="110">
        <v>2496.166666666667</v>
      </c>
      <c r="H5711" s="4">
        <v>991.76432498489783</v>
      </c>
      <c r="I5711" s="46">
        <v>2430.8829379585441</v>
      </c>
      <c r="J5711" s="110">
        <v>2350.7835785078437</v>
      </c>
      <c r="K5711" s="46">
        <v>2358.0754362810585</v>
      </c>
      <c r="L5711" s="110">
        <f>$L$1*gp_need_index[[#This Row],[Normalised weighted population (base year)]]</f>
        <v>987.53744236708189</v>
      </c>
      <c r="M5711" s="4">
        <f>$M$1*gp_need_index[[#This Row],[Normalised travel time adjusted wp (base year)]]</f>
        <v>1400.1157793634491</v>
      </c>
      <c r="N5711" s="115">
        <v>2387.6532217305312</v>
      </c>
      <c r="O5711" s="43">
        <f>gp_need_index[[#This Row],[Combined weighted population (base year)]]/gp_need_index[[#This Row],[Registered population (base year)]]</f>
        <v>0.95652796490506675</v>
      </c>
      <c r="P5711" s="77">
        <v>2516.7343054744815</v>
      </c>
      <c r="Q5711" s="4">
        <v>1009.7570148771777</v>
      </c>
      <c r="R5711" s="46">
        <v>2450.1887167917407</v>
      </c>
      <c r="S5711" s="110">
        <v>2369.4532178980057</v>
      </c>
      <c r="T5711" s="46">
        <v>2376.7720742236547</v>
      </c>
      <c r="U5711" s="110">
        <f>$L$1*gp_need_index[[#This Row],[Normalised weighted population 2025/26]]</f>
        <v>995.38034551726423</v>
      </c>
      <c r="V5711" s="4">
        <f>$M$1*gp_need_index[[#This Row],[Normalised travel time adjusted wp 2025/26]]</f>
        <v>1411.2169754497622</v>
      </c>
      <c r="W5711" s="115">
        <v>2406.5973209670265</v>
      </c>
      <c r="X5711" s="43">
        <f>gp_need_index[[#This Row],[Combined weighted population 2025/26]]/gp_need_index[[#This Row],[Registered population 2025/26]]</f>
        <v>0.95623813595742646</v>
      </c>
    </row>
    <row r="5712" spans="1:24" ht="13">
      <c r="A5712" s="8" t="s">
        <v>6002</v>
      </c>
      <c r="B5712" s="3" t="s">
        <v>7391</v>
      </c>
      <c r="C5712" s="74" t="s">
        <v>6414</v>
      </c>
      <c r="D5712" s="74" t="s">
        <v>6802</v>
      </c>
      <c r="E5712" s="74" t="s">
        <v>6510</v>
      </c>
      <c r="F5712" s="41">
        <v>0.9670492732496746</v>
      </c>
      <c r="G5712" s="110">
        <v>4209.25</v>
      </c>
      <c r="H5712" s="4">
        <v>1662.4038307418507</v>
      </c>
      <c r="I5712" s="46">
        <v>4074.6667392062368</v>
      </c>
      <c r="J5712" s="110">
        <v>3940.4035088840128</v>
      </c>
      <c r="K5712" s="46">
        <v>3952.6261831525208</v>
      </c>
      <c r="L5712" s="110">
        <f>$L$1*gp_need_index[[#This Row],[Normalised weighted population (base year)]]</f>
        <v>1655.3186940022727</v>
      </c>
      <c r="M5712" s="4">
        <f>$M$1*gp_need_index[[#This Row],[Normalised travel time adjusted wp (base year)]]</f>
        <v>2346.8860257010683</v>
      </c>
      <c r="N5712" s="115">
        <v>4002.2047197033407</v>
      </c>
      <c r="O5712" s="43">
        <f>gp_need_index[[#This Row],[Combined weighted population (base year)]]/gp_need_index[[#This Row],[Registered population (base year)]]</f>
        <v>0.95081183576726036</v>
      </c>
      <c r="P5712" s="77">
        <v>4244.8093512408077</v>
      </c>
      <c r="Q5712" s="4">
        <v>1692.1057130455508</v>
      </c>
      <c r="R5712" s="46">
        <v>4105.9168340883971</v>
      </c>
      <c r="S5712" s="110">
        <v>3970.6238904287893</v>
      </c>
      <c r="T5712" s="46">
        <v>3982.8885030228371</v>
      </c>
      <c r="U5712" s="110">
        <f>$L$1*gp_need_index[[#This Row],[Normalised weighted population 2025/26]]</f>
        <v>1668.0139325478087</v>
      </c>
      <c r="V5712" s="4">
        <f>$M$1*gp_need_index[[#This Row],[Normalised travel time adjusted wp 2025/26]]</f>
        <v>2364.8543870684202</v>
      </c>
      <c r="W5712" s="115">
        <v>4032.8683196162292</v>
      </c>
      <c r="X5712" s="43">
        <f>gp_need_index[[#This Row],[Combined weighted population 2025/26]]/gp_need_index[[#This Row],[Registered population 2025/26]]</f>
        <v>0.95007054166929183</v>
      </c>
    </row>
    <row r="5713" spans="1:24" ht="13">
      <c r="A5713" s="8" t="s">
        <v>5984</v>
      </c>
      <c r="B5713" s="3" t="s">
        <v>7390</v>
      </c>
      <c r="C5713" s="74" t="s">
        <v>6414</v>
      </c>
      <c r="D5713" s="74" t="s">
        <v>6802</v>
      </c>
      <c r="E5713" s="74" t="s">
        <v>6510</v>
      </c>
      <c r="F5713" s="41">
        <v>0.9670492732496746</v>
      </c>
      <c r="G5713" s="110">
        <v>5038.583333333333</v>
      </c>
      <c r="H5713" s="4">
        <v>1277.1938624431386</v>
      </c>
      <c r="I5713" s="46">
        <v>3130.4904708340609</v>
      </c>
      <c r="J5713" s="110">
        <v>3027.3385347351104</v>
      </c>
      <c r="K5713" s="46">
        <v>3036.7289874456369</v>
      </c>
      <c r="L5713" s="110">
        <f>$L$1*gp_need_index[[#This Row],[Normalised weighted population (base year)]]</f>
        <v>1271.7504840106424</v>
      </c>
      <c r="M5713" s="4">
        <f>$M$1*gp_need_index[[#This Row],[Normalised travel time adjusted wp (base year)]]</f>
        <v>1803.0687685202017</v>
      </c>
      <c r="N5713" s="115">
        <v>3074.8192525308441</v>
      </c>
      <c r="O5713" s="43">
        <f>gp_need_index[[#This Row],[Combined weighted population (base year)]]/gp_need_index[[#This Row],[Registered population (base year)]]</f>
        <v>0.61025471826356836</v>
      </c>
      <c r="P5713" s="77">
        <v>5079.399290096314</v>
      </c>
      <c r="Q5713" s="4">
        <v>1297.2237296456933</v>
      </c>
      <c r="R5713" s="46">
        <v>3147.7304922897602</v>
      </c>
      <c r="S5713" s="110">
        <v>3044.0104849546528</v>
      </c>
      <c r="T5713" s="46">
        <v>3053.412939168506</v>
      </c>
      <c r="U5713" s="110">
        <f>$L$1*gp_need_index[[#This Row],[Normalised weighted population 2025/26]]</f>
        <v>1278.7541806629429</v>
      </c>
      <c r="V5713" s="4">
        <f>$M$1*gp_need_index[[#This Row],[Normalised travel time adjusted wp 2025/26]]</f>
        <v>1812.9749249178815</v>
      </c>
      <c r="W5713" s="115">
        <v>3091.7291055808246</v>
      </c>
      <c r="X5713" s="43">
        <f>gp_need_index[[#This Row],[Combined weighted population 2025/26]]/gp_need_index[[#This Row],[Registered population 2025/26]]</f>
        <v>0.60868006805627606</v>
      </c>
    </row>
    <row r="5714" spans="1:24" ht="13">
      <c r="A5714" s="8" t="s">
        <v>5995</v>
      </c>
      <c r="B5714" s="3" t="s">
        <v>12876</v>
      </c>
      <c r="C5714" s="74" t="s">
        <v>6414</v>
      </c>
      <c r="D5714" s="74" t="s">
        <v>6802</v>
      </c>
      <c r="E5714" s="74" t="s">
        <v>6510</v>
      </c>
      <c r="F5714" s="41">
        <v>0.9670492732496746</v>
      </c>
      <c r="G5714" s="110">
        <v>7337.083333333333</v>
      </c>
      <c r="H5714" s="4">
        <v>2128.0172775838287</v>
      </c>
      <c r="I5714" s="46">
        <v>5215.917493138596</v>
      </c>
      <c r="J5714" s="110">
        <v>5044.049221069944</v>
      </c>
      <c r="K5714" s="46">
        <v>5059.6952762225346</v>
      </c>
      <c r="L5714" s="110">
        <f>$L$1*gp_need_index[[#This Row],[Normalised weighted population (base year)]]</f>
        <v>2118.9477042845792</v>
      </c>
      <c r="M5714" s="4">
        <f>$M$1*gp_need_index[[#This Row],[Normalised travel time adjusted wp (base year)]]</f>
        <v>3004.2122851601243</v>
      </c>
      <c r="N5714" s="115">
        <v>5123.1599894447036</v>
      </c>
      <c r="O5714" s="43">
        <f>gp_need_index[[#This Row],[Combined weighted population (base year)]]/gp_need_index[[#This Row],[Registered population (base year)]]</f>
        <v>0.69825566327828326</v>
      </c>
      <c r="P5714" s="77">
        <v>7399.9629796722775</v>
      </c>
      <c r="Q5714" s="4">
        <v>2168.4669715262417</v>
      </c>
      <c r="R5714" s="46">
        <v>5261.8137117031292</v>
      </c>
      <c r="S5714" s="110">
        <v>5088.4331258776838</v>
      </c>
      <c r="T5714" s="46">
        <v>5104.1504697313894</v>
      </c>
      <c r="U5714" s="110">
        <f>$L$1*gp_need_index[[#This Row],[Normalised weighted population 2025/26]]</f>
        <v>2137.5928778500343</v>
      </c>
      <c r="V5714" s="4">
        <f>$M$1*gp_need_index[[#This Row],[Normalised travel time adjusted wp 2025/26]]</f>
        <v>3030.6077163447035</v>
      </c>
      <c r="W5714" s="115">
        <v>5168.2005941947373</v>
      </c>
      <c r="X5714" s="43">
        <f>gp_need_index[[#This Row],[Combined weighted population 2025/26]]/gp_need_index[[#This Row],[Registered population 2025/26]]</f>
        <v>0.69840897966541204</v>
      </c>
    </row>
    <row r="5715" spans="1:24" ht="13">
      <c r="A5715" s="8" t="s">
        <v>5990</v>
      </c>
      <c r="B5715" s="3" t="s">
        <v>7389</v>
      </c>
      <c r="C5715" s="74" t="s">
        <v>6414</v>
      </c>
      <c r="D5715" s="74" t="s">
        <v>6802</v>
      </c>
      <c r="E5715" s="74" t="s">
        <v>6510</v>
      </c>
      <c r="F5715" s="41">
        <v>0.9670492732496746</v>
      </c>
      <c r="G5715" s="110">
        <v>4216.416666666667</v>
      </c>
      <c r="H5715" s="4">
        <v>1796.9520361611997</v>
      </c>
      <c r="I5715" s="46">
        <v>4404.4536942792747</v>
      </c>
      <c r="J5715" s="110">
        <v>4259.3237441146175</v>
      </c>
      <c r="K5715" s="46">
        <v>4272.5356719314159</v>
      </c>
      <c r="L5715" s="110">
        <f>$L$1*gp_need_index[[#This Row],[Normalised weighted population (base year)]]</f>
        <v>1789.2934572676559</v>
      </c>
      <c r="M5715" s="4">
        <f>$M$1*gp_need_index[[#This Row],[Normalised travel time adjusted wp (base year)]]</f>
        <v>2536.8334363376971</v>
      </c>
      <c r="N5715" s="115">
        <v>4326.126893605353</v>
      </c>
      <c r="O5715" s="43">
        <f>gp_need_index[[#This Row],[Combined weighted population (base year)]]/gp_need_index[[#This Row],[Registered population (base year)]]</f>
        <v>1.0260197783122365</v>
      </c>
      <c r="P5715" s="77">
        <v>4251.0860766572887</v>
      </c>
      <c r="Q5715" s="4">
        <v>1829.2916884198123</v>
      </c>
      <c r="R5715" s="46">
        <v>4438.8004130204736</v>
      </c>
      <c r="S5715" s="110">
        <v>4292.5387135118044</v>
      </c>
      <c r="T5715" s="46">
        <v>4305.7976687336968</v>
      </c>
      <c r="U5715" s="110">
        <f>$L$1*gp_need_index[[#This Row],[Normalised weighted population 2025/26]]</f>
        <v>1803.2466881080804</v>
      </c>
      <c r="V5715" s="4">
        <f>$M$1*gp_need_index[[#This Row],[Normalised travel time adjusted wp 2025/26]]</f>
        <v>2556.5828666822399</v>
      </c>
      <c r="W5715" s="115">
        <v>4359.8295547903199</v>
      </c>
      <c r="X5715" s="43">
        <f>gp_need_index[[#This Row],[Combined weighted population 2025/26]]/gp_need_index[[#This Row],[Registered population 2025/26]]</f>
        <v>1.0255801637915876</v>
      </c>
    </row>
    <row r="5716" spans="1:24" ht="13">
      <c r="A5716" s="8" t="s">
        <v>6019</v>
      </c>
      <c r="B5716" s="3" t="s">
        <v>7388</v>
      </c>
      <c r="C5716" s="74" t="s">
        <v>6414</v>
      </c>
      <c r="D5716" s="74" t="s">
        <v>6802</v>
      </c>
      <c r="E5716" s="74" t="s">
        <v>6510</v>
      </c>
      <c r="F5716" s="41">
        <v>0.9670492732496746</v>
      </c>
      <c r="G5716" s="110">
        <v>3601.666666666667</v>
      </c>
      <c r="H5716" s="4">
        <v>963.11772274906866</v>
      </c>
      <c r="I5716" s="46">
        <v>2360.6681350550189</v>
      </c>
      <c r="J5716" s="110">
        <v>2282.8824043886207</v>
      </c>
      <c r="K5716" s="46">
        <v>2289.9636406019276</v>
      </c>
      <c r="L5716" s="110">
        <f>$L$1*gp_need_index[[#This Row],[Normalised weighted population (base year)]]</f>
        <v>959.01293146081525</v>
      </c>
      <c r="M5716" s="4">
        <f>$M$1*gp_need_index[[#This Row],[Normalised travel time adjusted wp (base year)]]</f>
        <v>1359.6741554765006</v>
      </c>
      <c r="N5716" s="115">
        <v>2318.6870869373161</v>
      </c>
      <c r="O5716" s="43">
        <f>gp_need_index[[#This Row],[Combined weighted population (base year)]]/gp_need_index[[#This Row],[Registered population (base year)]]</f>
        <v>0.64378169928847273</v>
      </c>
      <c r="P5716" s="77">
        <v>3629.3383874506098</v>
      </c>
      <c r="Q5716" s="4">
        <v>978.74586286257193</v>
      </c>
      <c r="R5716" s="46">
        <v>2374.9397473452223</v>
      </c>
      <c r="S5716" s="110">
        <v>2296.6837566819631</v>
      </c>
      <c r="T5716" s="46">
        <v>2303.7778399555377</v>
      </c>
      <c r="U5716" s="110">
        <f>$L$1*gp_need_index[[#This Row],[Normalised weighted population 2025/26]]</f>
        <v>964.81072257590608</v>
      </c>
      <c r="V5716" s="4">
        <f>$M$1*gp_need_index[[#This Row],[Normalised travel time adjusted wp 2025/26]]</f>
        <v>1367.8763860738243</v>
      </c>
      <c r="W5716" s="115">
        <v>2332.6871086497304</v>
      </c>
      <c r="X5716" s="43">
        <f>gp_need_index[[#This Row],[Combined weighted population 2025/26]]/gp_need_index[[#This Row],[Registered population 2025/26]]</f>
        <v>0.64273067419549756</v>
      </c>
    </row>
    <row r="5717" spans="1:24" ht="13">
      <c r="A5717" s="8" t="s">
        <v>5963</v>
      </c>
      <c r="B5717" s="3" t="s">
        <v>7387</v>
      </c>
      <c r="C5717" s="74" t="s">
        <v>6414</v>
      </c>
      <c r="D5717" s="74" t="s">
        <v>6802</v>
      </c>
      <c r="E5717" s="74" t="s">
        <v>6534</v>
      </c>
      <c r="F5717" s="41">
        <v>0.9670492732496746</v>
      </c>
      <c r="G5717" s="110">
        <v>13764.083333333332</v>
      </c>
      <c r="H5717" s="4">
        <v>5273.4675093277328</v>
      </c>
      <c r="I5717" s="46">
        <v>12925.633509250023</v>
      </c>
      <c r="J5717" s="110">
        <v>12499.724491411876</v>
      </c>
      <c r="K5717" s="46">
        <v>12538.49718577177</v>
      </c>
      <c r="L5717" s="110">
        <f>$L$1*gp_need_index[[#This Row],[Normalised weighted population (base year)]]</f>
        <v>5250.9920808521883</v>
      </c>
      <c r="M5717" s="4">
        <f>$M$1*gp_need_index[[#This Row],[Normalised travel time adjusted wp (base year)]]</f>
        <v>7444.7778426418572</v>
      </c>
      <c r="N5717" s="115">
        <v>12695.769923494045</v>
      </c>
      <c r="O5717" s="43">
        <f>gp_need_index[[#This Row],[Combined weighted population (base year)]]/gp_need_index[[#This Row],[Registered population (base year)]]</f>
        <v>0.92238397690806717</v>
      </c>
      <c r="P5717" s="77">
        <v>13883.861501590496</v>
      </c>
      <c r="Q5717" s="4">
        <v>5370.1986272063541</v>
      </c>
      <c r="R5717" s="46">
        <v>13030.857809798908</v>
      </c>
      <c r="S5717" s="110">
        <v>12601.481574785881</v>
      </c>
      <c r="T5717" s="46">
        <v>12640.405505606506</v>
      </c>
      <c r="U5717" s="110">
        <f>$L$1*gp_need_index[[#This Row],[Normalised weighted population 2025/26]]</f>
        <v>5293.7390741426916</v>
      </c>
      <c r="V5717" s="4">
        <f>$M$1*gp_need_index[[#This Row],[Normalised travel time adjusted wp 2025/26]]</f>
        <v>7505.2862744136828</v>
      </c>
      <c r="W5717" s="115">
        <v>12799.025348556374</v>
      </c>
      <c r="X5717" s="43">
        <f>gp_need_index[[#This Row],[Combined weighted population 2025/26]]/gp_need_index[[#This Row],[Registered population 2025/26]]</f>
        <v>0.92186351377029752</v>
      </c>
    </row>
    <row r="5718" spans="1:24" ht="13">
      <c r="A5718" s="8" t="s">
        <v>5968</v>
      </c>
      <c r="B5718" s="3" t="s">
        <v>7386</v>
      </c>
      <c r="C5718" s="74" t="s">
        <v>6414</v>
      </c>
      <c r="D5718" s="74" t="s">
        <v>6802</v>
      </c>
      <c r="E5718" s="74" t="s">
        <v>6534</v>
      </c>
      <c r="F5718" s="41">
        <v>0.9670492732496746</v>
      </c>
      <c r="G5718" s="110">
        <v>7828.1666666666661</v>
      </c>
      <c r="H5718" s="4">
        <v>2981.2376263524216</v>
      </c>
      <c r="I5718" s="46">
        <v>7307.2195655056312</v>
      </c>
      <c r="J5718" s="110">
        <v>7066.4413702980237</v>
      </c>
      <c r="K5718" s="46">
        <v>7088.3606511310472</v>
      </c>
      <c r="L5718" s="110">
        <f>$L$1*gp_need_index[[#This Row],[Normalised weighted population (base year)]]</f>
        <v>2968.5316424962271</v>
      </c>
      <c r="M5718" s="4">
        <f>$M$1*gp_need_index[[#This Row],[Normalised travel time adjusted wp (base year)]]</f>
        <v>4208.7396547074031</v>
      </c>
      <c r="N5718" s="115">
        <v>7177.2712972036297</v>
      </c>
      <c r="O5718" s="43">
        <f>gp_need_index[[#This Row],[Combined weighted population (base year)]]/gp_need_index[[#This Row],[Registered population (base year)]]</f>
        <v>0.91685213190022741</v>
      </c>
      <c r="P5718" s="77">
        <v>7893.3579184355604</v>
      </c>
      <c r="Q5718" s="4">
        <v>3037.1393841494901</v>
      </c>
      <c r="R5718" s="46">
        <v>7369.6587800106099</v>
      </c>
      <c r="S5718" s="110">
        <v>7126.8231673073442</v>
      </c>
      <c r="T5718" s="46">
        <v>7148.8367670804182</v>
      </c>
      <c r="U5718" s="110">
        <f>$L$1*gp_need_index[[#This Row],[Normalised weighted population 2025/26]]</f>
        <v>2993.8973486077025</v>
      </c>
      <c r="V5718" s="4">
        <f>$M$1*gp_need_index[[#This Row],[Normalised travel time adjusted wp 2025/26]]</f>
        <v>4244.6475662663597</v>
      </c>
      <c r="W5718" s="115">
        <v>7238.5449148740627</v>
      </c>
      <c r="X5718" s="43">
        <f>gp_need_index[[#This Row],[Combined weighted population 2025/26]]/gp_need_index[[#This Row],[Registered population 2025/26]]</f>
        <v>0.91704252989312318</v>
      </c>
    </row>
    <row r="5719" spans="1:24" ht="13">
      <c r="A5719" s="8" t="s">
        <v>5959</v>
      </c>
      <c r="B5719" s="3" t="s">
        <v>7385</v>
      </c>
      <c r="C5719" s="74" t="s">
        <v>6414</v>
      </c>
      <c r="D5719" s="74" t="s">
        <v>6802</v>
      </c>
      <c r="E5719" s="74" t="s">
        <v>6534</v>
      </c>
      <c r="F5719" s="41">
        <v>0.9670492732496746</v>
      </c>
      <c r="G5719" s="110">
        <v>4678.75</v>
      </c>
      <c r="H5719" s="4">
        <v>2819.799562797813</v>
      </c>
      <c r="I5719" s="46">
        <v>6911.5237087929581</v>
      </c>
      <c r="J5719" s="110">
        <v>6683.7839796361259</v>
      </c>
      <c r="K5719" s="46">
        <v>6704.516301663547</v>
      </c>
      <c r="L5719" s="110">
        <f>$L$1*gp_need_index[[#This Row],[Normalised weighted population (base year)]]</f>
        <v>2807.7816252117877</v>
      </c>
      <c r="M5719" s="4">
        <f>$M$1*gp_need_index[[#This Row],[Normalised travel time adjusted wp (base year)]]</f>
        <v>3980.8306903714169</v>
      </c>
      <c r="N5719" s="115">
        <v>6788.6123155832047</v>
      </c>
      <c r="O5719" s="43">
        <f>gp_need_index[[#This Row],[Combined weighted population (base year)]]/gp_need_index[[#This Row],[Registered population (base year)]]</f>
        <v>1.4509457260129746</v>
      </c>
      <c r="P5719" s="77">
        <v>4724.1677273473633</v>
      </c>
      <c r="Q5719" s="4">
        <v>2873.359214998336</v>
      </c>
      <c r="R5719" s="46">
        <v>6972.2440390620541</v>
      </c>
      <c r="S5719" s="110">
        <v>6742.5035308943352</v>
      </c>
      <c r="T5719" s="46">
        <v>6763.3300297021806</v>
      </c>
      <c r="U5719" s="110">
        <f>$L$1*gp_need_index[[#This Row],[Normalised weighted population 2025/26]]</f>
        <v>2832.4490407904191</v>
      </c>
      <c r="V5719" s="4">
        <f>$M$1*gp_need_index[[#This Row],[Normalised travel time adjusted wp 2025/26]]</f>
        <v>4015.7515531237764</v>
      </c>
      <c r="W5719" s="115">
        <v>6848.2005939141955</v>
      </c>
      <c r="X5719" s="43">
        <f>gp_need_index[[#This Row],[Combined weighted population 2025/26]]/gp_need_index[[#This Row],[Registered population 2025/26]]</f>
        <v>1.4496099607706951</v>
      </c>
    </row>
    <row r="5720" spans="1:24" ht="13">
      <c r="A5720" s="8" t="s">
        <v>5967</v>
      </c>
      <c r="B5720" s="3" t="s">
        <v>7384</v>
      </c>
      <c r="C5720" s="74" t="s">
        <v>6414</v>
      </c>
      <c r="D5720" s="74" t="s">
        <v>6802</v>
      </c>
      <c r="E5720" s="74" t="s">
        <v>6534</v>
      </c>
      <c r="F5720" s="41">
        <v>0.9670492732496746</v>
      </c>
      <c r="G5720" s="110">
        <v>8263.9999999999982</v>
      </c>
      <c r="H5720" s="4">
        <v>3119.4964925277054</v>
      </c>
      <c r="I5720" s="46">
        <v>7646.101606672124</v>
      </c>
      <c r="J5720" s="110">
        <v>7394.1570019254468</v>
      </c>
      <c r="K5720" s="46">
        <v>7417.0928186053825</v>
      </c>
      <c r="L5720" s="110">
        <f>$L$1*gp_need_index[[#This Row],[Normalised weighted population (base year)]]</f>
        <v>3106.2012517447665</v>
      </c>
      <c r="M5720" s="4">
        <f>$M$1*gp_need_index[[#This Row],[Normalised travel time adjusted wp (base year)]]</f>
        <v>4403.9255625810929</v>
      </c>
      <c r="N5720" s="115">
        <v>7510.1268143258594</v>
      </c>
      <c r="O5720" s="43">
        <f>gp_need_index[[#This Row],[Combined weighted population (base year)]]/gp_need_index[[#This Row],[Registered population (base year)]]</f>
        <v>0.90877623600264534</v>
      </c>
      <c r="P5720" s="77">
        <v>8333.7528593990082</v>
      </c>
      <c r="Q5720" s="4">
        <v>3178.1291220320263</v>
      </c>
      <c r="R5720" s="46">
        <v>7711.7722388462826</v>
      </c>
      <c r="S5720" s="110">
        <v>7457.6637390433134</v>
      </c>
      <c r="T5720" s="46">
        <v>7480.6992516327882</v>
      </c>
      <c r="U5720" s="110">
        <f>$L$1*gp_need_index[[#This Row],[Normalised weighted population 2025/26]]</f>
        <v>3132.8797096512426</v>
      </c>
      <c r="V5720" s="4">
        <f>$M$1*gp_need_index[[#This Row],[Normalised travel time adjusted wp 2025/26]]</f>
        <v>4441.692111174274</v>
      </c>
      <c r="W5720" s="115">
        <v>7574.5718208255166</v>
      </c>
      <c r="X5720" s="43">
        <f>gp_need_index[[#This Row],[Combined weighted population 2025/26]]/gp_need_index[[#This Row],[Registered population 2025/26]]</f>
        <v>0.9089028614860748</v>
      </c>
    </row>
    <row r="5721" spans="1:24" ht="13">
      <c r="A5721" s="8" t="s">
        <v>5970</v>
      </c>
      <c r="B5721" s="3" t="s">
        <v>7383</v>
      </c>
      <c r="C5721" s="74" t="s">
        <v>6414</v>
      </c>
      <c r="D5721" s="74" t="s">
        <v>6802</v>
      </c>
      <c r="E5721" s="74" t="s">
        <v>6534</v>
      </c>
      <c r="F5721" s="41">
        <v>0.9670492732496746</v>
      </c>
      <c r="G5721" s="110">
        <v>10667.25</v>
      </c>
      <c r="H5721" s="4">
        <v>3794.1624634110517</v>
      </c>
      <c r="I5721" s="46">
        <v>9299.7545523621557</v>
      </c>
      <c r="J5721" s="110">
        <v>8993.320881262176</v>
      </c>
      <c r="K5721" s="46">
        <v>9021.2171186591841</v>
      </c>
      <c r="L5721" s="110">
        <f>$L$1*gp_need_index[[#This Row],[Normalised weighted population (base year)]]</f>
        <v>3777.9918077807374</v>
      </c>
      <c r="M5721" s="4">
        <f>$M$1*gp_need_index[[#This Row],[Normalised travel time adjusted wp (base year)]]</f>
        <v>5356.3801405855174</v>
      </c>
      <c r="N5721" s="115">
        <v>9134.3719483662553</v>
      </c>
      <c r="O5721" s="43">
        <f>gp_need_index[[#This Row],[Combined weighted population (base year)]]/gp_need_index[[#This Row],[Registered population (base year)]]</f>
        <v>0.85630054122348831</v>
      </c>
      <c r="P5721" s="77">
        <v>10753.896712495256</v>
      </c>
      <c r="Q5721" s="4">
        <v>3861.0961501458255</v>
      </c>
      <c r="R5721" s="46">
        <v>9369.0007419122048</v>
      </c>
      <c r="S5721" s="110">
        <v>9060.2853585418598</v>
      </c>
      <c r="T5721" s="46">
        <v>9088.2711091393649</v>
      </c>
      <c r="U5721" s="110">
        <f>$L$1*gp_need_index[[#This Row],[Normalised weighted population 2025/26]]</f>
        <v>3806.1228229991625</v>
      </c>
      <c r="V5721" s="4">
        <f>$M$1*gp_need_index[[#This Row],[Normalised travel time adjusted wp 2025/26]]</f>
        <v>5396.1936888274904</v>
      </c>
      <c r="W5721" s="115">
        <v>9202.3165118266534</v>
      </c>
      <c r="X5721" s="43">
        <f>gp_need_index[[#This Row],[Combined weighted population 2025/26]]/gp_need_index[[#This Row],[Registered population 2025/26]]</f>
        <v>0.85571925766538393</v>
      </c>
    </row>
    <row r="5722" spans="1:24" ht="13">
      <c r="A5722" s="8" t="s">
        <v>5973</v>
      </c>
      <c r="B5722" s="3" t="s">
        <v>7382</v>
      </c>
      <c r="C5722" s="74" t="s">
        <v>6414</v>
      </c>
      <c r="D5722" s="74" t="s">
        <v>6802</v>
      </c>
      <c r="E5722" s="74" t="s">
        <v>6534</v>
      </c>
      <c r="F5722" s="41">
        <v>0.9670492732496746</v>
      </c>
      <c r="G5722" s="110">
        <v>7774.25</v>
      </c>
      <c r="H5722" s="4">
        <v>4063.7646977455693</v>
      </c>
      <c r="I5722" s="46">
        <v>9960.568270872609</v>
      </c>
      <c r="J5722" s="110">
        <v>9632.3603075011251</v>
      </c>
      <c r="K5722" s="46">
        <v>9662.2387710163584</v>
      </c>
      <c r="L5722" s="110">
        <f>$L$1*gp_need_index[[#This Row],[Normalised weighted population (base year)]]</f>
        <v>4046.4450019962223</v>
      </c>
      <c r="M5722" s="4">
        <f>$M$1*gp_need_index[[#This Row],[Normalised travel time adjusted wp (base year)]]</f>
        <v>5736.989054350538</v>
      </c>
      <c r="N5722" s="115">
        <v>9783.4340563467595</v>
      </c>
      <c r="O5722" s="43">
        <f>gp_need_index[[#This Row],[Combined weighted population (base year)]]/gp_need_index[[#This Row],[Registered population (base year)]]</f>
        <v>1.2584408857892091</v>
      </c>
      <c r="P5722" s="77">
        <v>7847.4364472833504</v>
      </c>
      <c r="Q5722" s="4">
        <v>4142.7850189883056</v>
      </c>
      <c r="R5722" s="46">
        <v>10052.522498052344</v>
      </c>
      <c r="S5722" s="110">
        <v>9721.2845760675227</v>
      </c>
      <c r="T5722" s="46">
        <v>9751.3120459392867</v>
      </c>
      <c r="U5722" s="110">
        <f>$L$1*gp_need_index[[#This Row],[Normalised weighted population 2025/26]]</f>
        <v>4083.8010757527718</v>
      </c>
      <c r="V5722" s="4">
        <f>$M$1*gp_need_index[[#This Row],[Normalised travel time adjusted wp 2025/26]]</f>
        <v>5789.8766319998167</v>
      </c>
      <c r="W5722" s="115">
        <v>9873.6777077525876</v>
      </c>
      <c r="X5722" s="43">
        <f>gp_need_index[[#This Row],[Combined weighted population 2025/26]]/gp_need_index[[#This Row],[Registered population 2025/26]]</f>
        <v>1.2582042268301119</v>
      </c>
    </row>
    <row r="5723" spans="1:24" ht="13">
      <c r="A5723" s="8" t="s">
        <v>5975</v>
      </c>
      <c r="B5723" s="3" t="s">
        <v>7381</v>
      </c>
      <c r="C5723" s="74" t="s">
        <v>6414</v>
      </c>
      <c r="D5723" s="74" t="s">
        <v>6802</v>
      </c>
      <c r="E5723" s="74" t="s">
        <v>6534</v>
      </c>
      <c r="F5723" s="41">
        <v>0.9670492732496746</v>
      </c>
      <c r="G5723" s="110">
        <v>3684.833333333333</v>
      </c>
      <c r="H5723" s="4">
        <v>1398.4808999151123</v>
      </c>
      <c r="I5723" s="46">
        <v>3427.773386299536</v>
      </c>
      <c r="J5723" s="110">
        <v>3314.8257620855425</v>
      </c>
      <c r="K5723" s="46">
        <v>3325.1079668027705</v>
      </c>
      <c r="L5723" s="110">
        <f>$L$1*gp_need_index[[#This Row],[Normalised weighted population (base year)]]</f>
        <v>1392.5205981999959</v>
      </c>
      <c r="M5723" s="4">
        <f>$M$1*gp_need_index[[#This Row],[Normalised travel time adjusted wp (base year)]]</f>
        <v>1974.2948256778254</v>
      </c>
      <c r="N5723" s="115">
        <v>3366.8154238778216</v>
      </c>
      <c r="O5723" s="43">
        <f>gp_need_index[[#This Row],[Combined weighted population (base year)]]/gp_need_index[[#This Row],[Registered population (base year)]]</f>
        <v>0.91369544272770953</v>
      </c>
      <c r="P5723" s="77">
        <v>3717.8421972939477</v>
      </c>
      <c r="Q5723" s="4">
        <v>1423.5847928941714</v>
      </c>
      <c r="R5723" s="46">
        <v>3454.3472791519816</v>
      </c>
      <c r="S5723" s="110">
        <v>3340.5240258559147</v>
      </c>
      <c r="T5723" s="46">
        <v>3350.842362260677</v>
      </c>
      <c r="U5723" s="110">
        <f>$L$1*gp_need_index[[#This Row],[Normalised weighted population 2025/26]]</f>
        <v>1403.3161465052876</v>
      </c>
      <c r="V5723" s="4">
        <f>$M$1*gp_need_index[[#This Row],[Normalised travel time adjusted wp 2025/26]]</f>
        <v>1989.574715624781</v>
      </c>
      <c r="W5723" s="115">
        <v>3392.8908621300689</v>
      </c>
      <c r="X5723" s="43">
        <f>gp_need_index[[#This Row],[Combined weighted population 2025/26]]/gp_need_index[[#This Row],[Registered population 2025/26]]</f>
        <v>0.91259679192398313</v>
      </c>
    </row>
    <row r="5724" spans="1:24" ht="13">
      <c r="A5724" s="8" t="s">
        <v>5980</v>
      </c>
      <c r="B5724" s="3" t="s">
        <v>7380</v>
      </c>
      <c r="C5724" s="74" t="s">
        <v>6414</v>
      </c>
      <c r="D5724" s="74" t="s">
        <v>6802</v>
      </c>
      <c r="E5724" s="74" t="s">
        <v>6534</v>
      </c>
      <c r="F5724" s="41">
        <v>0.9670492732496746</v>
      </c>
      <c r="G5724" s="110">
        <v>7232.6666666666661</v>
      </c>
      <c r="H5724" s="4">
        <v>3675.2778146157334</v>
      </c>
      <c r="I5724" s="46">
        <v>9008.3600576608733</v>
      </c>
      <c r="J5724" s="110">
        <v>8711.5280469323443</v>
      </c>
      <c r="K5724" s="46">
        <v>8738.5501956687767</v>
      </c>
      <c r="L5724" s="110">
        <f>$L$1*gp_need_index[[#This Row],[Normalised weighted population (base year)]]</f>
        <v>3659.6138433285223</v>
      </c>
      <c r="M5724" s="4">
        <f>$M$1*gp_need_index[[#This Row],[Normalised travel time adjusted wp (base year)]]</f>
        <v>5188.5456374590403</v>
      </c>
      <c r="N5724" s="115">
        <v>8848.1594807875626</v>
      </c>
      <c r="O5724" s="43">
        <f>gp_need_index[[#This Row],[Combined weighted population (base year)]]/gp_need_index[[#This Row],[Registered population (base year)]]</f>
        <v>1.223360606616402</v>
      </c>
      <c r="P5724" s="77">
        <v>7299.5126218026162</v>
      </c>
      <c r="Q5724" s="4">
        <v>3746.9265339662957</v>
      </c>
      <c r="R5724" s="46">
        <v>9091.9666621860488</v>
      </c>
      <c r="S5724" s="110">
        <v>8792.3797530772881</v>
      </c>
      <c r="T5724" s="46">
        <v>8819.5379867521478</v>
      </c>
      <c r="U5724" s="110">
        <f>$L$1*gp_need_index[[#This Row],[Normalised weighted population 2025/26]]</f>
        <v>3693.5787254330985</v>
      </c>
      <c r="V5724" s="4">
        <f>$M$1*gp_need_index[[#This Row],[Normalised travel time adjusted wp 2025/26]]</f>
        <v>5236.6324299708403</v>
      </c>
      <c r="W5724" s="115">
        <v>8930.2111554039384</v>
      </c>
      <c r="X5724" s="43">
        <f>gp_need_index[[#This Row],[Combined weighted population 2025/26]]/gp_need_index[[#This Row],[Registered population 2025/26]]</f>
        <v>1.2233982757603097</v>
      </c>
    </row>
    <row r="5725" spans="1:24" ht="13">
      <c r="A5725" s="8" t="s">
        <v>5981</v>
      </c>
      <c r="B5725" s="3" t="s">
        <v>7379</v>
      </c>
      <c r="C5725" s="74" t="s">
        <v>6414</v>
      </c>
      <c r="D5725" s="74" t="s">
        <v>6802</v>
      </c>
      <c r="E5725" s="74" t="s">
        <v>6534</v>
      </c>
      <c r="F5725" s="41">
        <v>0.9670492732496746</v>
      </c>
      <c r="G5725" s="110">
        <v>48520.083333333336</v>
      </c>
      <c r="H5725" s="4">
        <v>20613.697254348244</v>
      </c>
      <c r="I5725" s="46">
        <v>50525.597343503032</v>
      </c>
      <c r="J5725" s="110">
        <v>48860.742191540296</v>
      </c>
      <c r="K5725" s="46">
        <v>49012.302541889767</v>
      </c>
      <c r="L5725" s="110">
        <f>$L$1*gp_need_index[[#This Row],[Normalised weighted population (base year)]]</f>
        <v>20525.842028647672</v>
      </c>
      <c r="M5725" s="4">
        <f>$M$1*gp_need_index[[#This Row],[Normalised travel time adjusted wp (base year)]]</f>
        <v>29101.231078536199</v>
      </c>
      <c r="N5725" s="115">
        <v>49627.073107183867</v>
      </c>
      <c r="O5725" s="43">
        <f>gp_need_index[[#This Row],[Combined weighted population (base year)]]/gp_need_index[[#This Row],[Registered population (base year)]]</f>
        <v>1.0228150839363879</v>
      </c>
      <c r="P5725" s="77">
        <v>48945.410347620957</v>
      </c>
      <c r="Q5725" s="4">
        <v>20998.122247259249</v>
      </c>
      <c r="R5725" s="46">
        <v>50952.220629342504</v>
      </c>
      <c r="S5725" s="110">
        <v>49273.307930062743</v>
      </c>
      <c r="T5725" s="46">
        <v>49425.505179075961</v>
      </c>
      <c r="U5725" s="110">
        <f>$L$1*gp_need_index[[#This Row],[Normalised weighted population 2025/26]]</f>
        <v>20699.156202676128</v>
      </c>
      <c r="V5725" s="4">
        <f>$M$1*gp_need_index[[#This Row],[Normalised travel time adjusted wp 2025/26]]</f>
        <v>29346.571631894996</v>
      </c>
      <c r="W5725" s="115">
        <v>50045.727834571124</v>
      </c>
      <c r="X5725" s="43">
        <f>gp_need_index[[#This Row],[Combined weighted population 2025/26]]/gp_need_index[[#This Row],[Registered population 2025/26]]</f>
        <v>1.0224805038743259</v>
      </c>
    </row>
    <row r="5726" spans="1:24" ht="13">
      <c r="A5726" s="8" t="s">
        <v>5960</v>
      </c>
      <c r="B5726" s="3" t="s">
        <v>7378</v>
      </c>
      <c r="C5726" s="74" t="s">
        <v>6414</v>
      </c>
      <c r="D5726" s="74" t="s">
        <v>6802</v>
      </c>
      <c r="E5726" s="74" t="s">
        <v>6534</v>
      </c>
      <c r="F5726" s="41">
        <v>0.9670492732496746</v>
      </c>
      <c r="G5726" s="110">
        <v>7326</v>
      </c>
      <c r="H5726" s="4">
        <v>4106.0951061842397</v>
      </c>
      <c r="I5726" s="46">
        <v>10064.323028971967</v>
      </c>
      <c r="J5726" s="110">
        <v>9732.696270917304</v>
      </c>
      <c r="K5726" s="46">
        <v>9762.8859649436981</v>
      </c>
      <c r="L5726" s="110">
        <f>$L$1*gp_need_index[[#This Row],[Normalised weighted population (base year)]]</f>
        <v>4088.5949989569572</v>
      </c>
      <c r="M5726" s="4">
        <f>$M$1*gp_need_index[[#This Row],[Normalised travel time adjusted wp (base year)]]</f>
        <v>5796.7486880747947</v>
      </c>
      <c r="N5726" s="115">
        <v>9885.3436870317528</v>
      </c>
      <c r="O5726" s="43">
        <f>gp_need_index[[#This Row],[Combined weighted population (base year)]]/gp_need_index[[#This Row],[Registered population (base year)]]</f>
        <v>1.3493507626305969</v>
      </c>
      <c r="P5726" s="77">
        <v>7394.2375262576143</v>
      </c>
      <c r="Q5726" s="4">
        <v>4184.7112773266326</v>
      </c>
      <c r="R5726" s="46">
        <v>10154.257116979808</v>
      </c>
      <c r="S5726" s="110">
        <v>9819.6669653656591</v>
      </c>
      <c r="T5726" s="46">
        <v>9849.998322466261</v>
      </c>
      <c r="U5726" s="110">
        <f>$L$1*gp_need_index[[#This Row],[Normalised weighted population 2025/26]]</f>
        <v>4125.1303984474262</v>
      </c>
      <c r="V5726" s="4">
        <f>$M$1*gp_need_index[[#This Row],[Normalised travel time adjusted wp 2025/26]]</f>
        <v>5848.4719639583036</v>
      </c>
      <c r="W5726" s="115">
        <v>9973.6023624057307</v>
      </c>
      <c r="X5726" s="43">
        <f>gp_need_index[[#This Row],[Combined weighted population 2025/26]]/gp_need_index[[#This Row],[Registered population 2025/26]]</f>
        <v>1.3488344575067484</v>
      </c>
    </row>
    <row r="5727" spans="1:24" ht="13">
      <c r="A5727" s="8" t="s">
        <v>5966</v>
      </c>
      <c r="B5727" s="3" t="s">
        <v>7377</v>
      </c>
      <c r="C5727" s="74" t="s">
        <v>6414</v>
      </c>
      <c r="D5727" s="74" t="s">
        <v>6802</v>
      </c>
      <c r="E5727" s="74" t="s">
        <v>6534</v>
      </c>
      <c r="F5727" s="41">
        <v>0.9670492732496746</v>
      </c>
      <c r="G5727" s="110">
        <v>6371.1666666666661</v>
      </c>
      <c r="H5727" s="4">
        <v>2450.7610678989909</v>
      </c>
      <c r="I5727" s="46">
        <v>6006.9848399310349</v>
      </c>
      <c r="J5727" s="110">
        <v>5809.0503238771198</v>
      </c>
      <c r="K5727" s="46">
        <v>5827.0693236465695</v>
      </c>
      <c r="L5727" s="110">
        <f>$L$1*gp_need_index[[#This Row],[Normalised weighted population (base year)]]</f>
        <v>2440.3159660765591</v>
      </c>
      <c r="M5727" s="4">
        <f>$M$1*gp_need_index[[#This Row],[Normalised travel time adjusted wp (base year)]]</f>
        <v>3459.8433883647158</v>
      </c>
      <c r="N5727" s="115">
        <v>5900.1593544412754</v>
      </c>
      <c r="O5727" s="43">
        <f>gp_need_index[[#This Row],[Combined weighted population (base year)]]/gp_need_index[[#This Row],[Registered population (base year)]]</f>
        <v>0.9260720466332083</v>
      </c>
      <c r="P5727" s="77">
        <v>6424.8553521682297</v>
      </c>
      <c r="Q5727" s="4">
        <v>2493.1526859127616</v>
      </c>
      <c r="R5727" s="46">
        <v>6049.6678807480284</v>
      </c>
      <c r="S5727" s="110">
        <v>5850.3269274792801</v>
      </c>
      <c r="T5727" s="46">
        <v>5868.3976375979137</v>
      </c>
      <c r="U5727" s="110">
        <f>$L$1*gp_need_index[[#This Row],[Normalised weighted population 2025/26]]</f>
        <v>2457.6557977495158</v>
      </c>
      <c r="V5727" s="4">
        <f>$M$1*gp_need_index[[#This Row],[Normalised travel time adjusted wp 2025/26]]</f>
        <v>3484.3822235552566</v>
      </c>
      <c r="W5727" s="115">
        <v>5942.038021304772</v>
      </c>
      <c r="X5727" s="43">
        <f>gp_need_index[[#This Row],[Combined weighted population 2025/26]]/gp_need_index[[#This Row],[Registered population 2025/26]]</f>
        <v>0.92485164188163105</v>
      </c>
    </row>
    <row r="5728" spans="1:24" ht="13">
      <c r="A5728" s="8" t="s">
        <v>5982</v>
      </c>
      <c r="B5728" s="3" t="s">
        <v>7376</v>
      </c>
      <c r="C5728" s="74" t="s">
        <v>6414</v>
      </c>
      <c r="D5728" s="74" t="s">
        <v>6802</v>
      </c>
      <c r="E5728" s="74" t="s">
        <v>6534</v>
      </c>
      <c r="F5728" s="41">
        <v>0.9670492732496746</v>
      </c>
      <c r="G5728" s="110">
        <v>10089.916666666668</v>
      </c>
      <c r="H5728" s="4">
        <v>3873.2597572904774</v>
      </c>
      <c r="I5728" s="46">
        <v>9493.6274889926572</v>
      </c>
      <c r="J5728" s="110">
        <v>9180.8055637334819</v>
      </c>
      <c r="K5728" s="46">
        <v>9209.2833568516271</v>
      </c>
      <c r="L5728" s="110">
        <f>$L$1*gp_need_index[[#This Row],[Normalised weighted population (base year)]]</f>
        <v>3856.7519903443067</v>
      </c>
      <c r="M5728" s="4">
        <f>$M$1*gp_need_index[[#This Row],[Normalised travel time adjusted wp (base year)]]</f>
        <v>5468.0451465507385</v>
      </c>
      <c r="N5728" s="115">
        <v>9324.7971368950457</v>
      </c>
      <c r="O5728" s="43">
        <f>gp_need_index[[#This Row],[Combined weighted population (base year)]]/gp_need_index[[#This Row],[Registered population (base year)]]</f>
        <v>0.92416988613005169</v>
      </c>
      <c r="P5728" s="77">
        <v>10175.198668165627</v>
      </c>
      <c r="Q5728" s="4">
        <v>3941.2584603156365</v>
      </c>
      <c r="R5728" s="46">
        <v>9563.5156449989845</v>
      </c>
      <c r="S5728" s="110">
        <v>9248.3908542081608</v>
      </c>
      <c r="T5728" s="46">
        <v>9276.9576321441455</v>
      </c>
      <c r="U5728" s="110">
        <f>$L$1*gp_need_index[[#This Row],[Normalised weighted population 2025/26]]</f>
        <v>3885.1438021245153</v>
      </c>
      <c r="V5728" s="4">
        <f>$M$1*gp_need_index[[#This Row],[Normalised travel time adjusted wp 2025/26]]</f>
        <v>5508.2269911330623</v>
      </c>
      <c r="W5728" s="115">
        <v>9393.370793257578</v>
      </c>
      <c r="X5728" s="43">
        <f>gp_need_index[[#This Row],[Combined weighted population 2025/26]]/gp_need_index[[#This Row],[Registered population 2025/26]]</f>
        <v>0.92316337986067099</v>
      </c>
    </row>
    <row r="5729" spans="1:24" ht="13">
      <c r="A5729" s="8" t="s">
        <v>5972</v>
      </c>
      <c r="B5729" s="3" t="s">
        <v>7375</v>
      </c>
      <c r="C5729" s="74" t="s">
        <v>6414</v>
      </c>
      <c r="D5729" s="74" t="s">
        <v>6802</v>
      </c>
      <c r="E5729" s="74" t="s">
        <v>6534</v>
      </c>
      <c r="F5729" s="41">
        <v>0.9670492732496746</v>
      </c>
      <c r="G5729" s="110">
        <v>4427.916666666667</v>
      </c>
      <c r="H5729" s="4">
        <v>1954.8938897547498</v>
      </c>
      <c r="I5729" s="46">
        <v>4791.5800986253416</v>
      </c>
      <c r="J5729" s="110">
        <v>4633.6940520932412</v>
      </c>
      <c r="K5729" s="46">
        <v>4648.0672331471524</v>
      </c>
      <c r="L5729" s="110">
        <f>$L$1*gp_need_index[[#This Row],[Normalised weighted population (base year)]]</f>
        <v>1946.56216537819</v>
      </c>
      <c r="M5729" s="4">
        <f>$M$1*gp_need_index[[#This Row],[Normalised travel time adjusted wp (base year)]]</f>
        <v>2759.8066527231608</v>
      </c>
      <c r="N5729" s="115">
        <v>4706.3688181013513</v>
      </c>
      <c r="O5729" s="43">
        <f>gp_need_index[[#This Row],[Combined weighted population (base year)]]/gp_need_index[[#This Row],[Registered population (base year)]]</f>
        <v>1.0628855898600962</v>
      </c>
      <c r="P5729" s="77">
        <v>4466.8913969594687</v>
      </c>
      <c r="Q5729" s="4">
        <v>1991.1587281726024</v>
      </c>
      <c r="R5729" s="46">
        <v>4831.5729202468856</v>
      </c>
      <c r="S5729" s="110">
        <v>4672.3690811775587</v>
      </c>
      <c r="T5729" s="46">
        <v>4686.8012707423222</v>
      </c>
      <c r="U5729" s="110">
        <f>$L$1*gp_need_index[[#This Row],[Normalised weighted population 2025/26]]</f>
        <v>1962.8091051877843</v>
      </c>
      <c r="V5729" s="4">
        <f>$M$1*gp_need_index[[#This Row],[Normalised travel time adjusted wp 2025/26]]</f>
        <v>2782.8051269878283</v>
      </c>
      <c r="W5729" s="115">
        <v>4745.6142321756124</v>
      </c>
      <c r="X5729" s="43">
        <f>gp_need_index[[#This Row],[Combined weighted population 2025/26]]/gp_need_index[[#This Row],[Registered population 2025/26]]</f>
        <v>1.062397495360166</v>
      </c>
    </row>
    <row r="5730" spans="1:24" ht="13">
      <c r="A5730" s="8" t="s">
        <v>5965</v>
      </c>
      <c r="B5730" s="3" t="s">
        <v>7374</v>
      </c>
      <c r="C5730" s="74" t="s">
        <v>6414</v>
      </c>
      <c r="D5730" s="74" t="s">
        <v>6802</v>
      </c>
      <c r="E5730" s="74" t="s">
        <v>6534</v>
      </c>
      <c r="F5730" s="41">
        <v>0.9670492732496746</v>
      </c>
      <c r="G5730" s="110">
        <v>9028.75</v>
      </c>
      <c r="H5730" s="4">
        <v>2623.4104870100491</v>
      </c>
      <c r="I5730" s="46">
        <v>6430.1605043429572</v>
      </c>
      <c r="J5730" s="110">
        <v>6218.2820426036178</v>
      </c>
      <c r="K5730" s="46">
        <v>6237.5704316594838</v>
      </c>
      <c r="L5730" s="110">
        <f>$L$1*gp_need_index[[#This Row],[Normalised weighted population (base year)]]</f>
        <v>2612.2295563115108</v>
      </c>
      <c r="M5730" s="4">
        <f>$M$1*gp_need_index[[#This Row],[Normalised travel time adjusted wp (base year)]]</f>
        <v>3703.5798990513726</v>
      </c>
      <c r="N5730" s="115">
        <v>6315.8094553628835</v>
      </c>
      <c r="O5730" s="43">
        <f>gp_need_index[[#This Row],[Combined weighted population (base year)]]/gp_need_index[[#This Row],[Registered population (base year)]]</f>
        <v>0.69952202191475932</v>
      </c>
      <c r="P5730" s="77">
        <v>9096.2320924266514</v>
      </c>
      <c r="Q5730" s="4">
        <v>2671.4683929866374</v>
      </c>
      <c r="R5730" s="46">
        <v>6482.3532962113668</v>
      </c>
      <c r="S5730" s="110">
        <v>6268.7550440488349</v>
      </c>
      <c r="T5730" s="46">
        <v>6288.1182106906235</v>
      </c>
      <c r="U5730" s="110">
        <f>$L$1*gp_need_index[[#This Row],[Normalised weighted population 2025/26]]</f>
        <v>2633.4326901140016</v>
      </c>
      <c r="V5730" s="4">
        <f>$M$1*gp_need_index[[#This Row],[Normalised travel time adjusted wp 2025/26]]</f>
        <v>3733.5928248231162</v>
      </c>
      <c r="W5730" s="115">
        <v>6367.0255149371178</v>
      </c>
      <c r="X5730" s="43">
        <f>gp_need_index[[#This Row],[Combined weighted population 2025/26]]/gp_need_index[[#This Row],[Registered population 2025/26]]</f>
        <v>0.69996295721589841</v>
      </c>
    </row>
    <row r="5731" spans="1:24" ht="13">
      <c r="A5731" s="8" t="s">
        <v>5962</v>
      </c>
      <c r="B5731" s="3" t="s">
        <v>7373</v>
      </c>
      <c r="C5731" s="74" t="s">
        <v>6414</v>
      </c>
      <c r="D5731" s="74" t="s">
        <v>6802</v>
      </c>
      <c r="E5731" s="74" t="s">
        <v>6534</v>
      </c>
      <c r="F5731" s="41">
        <v>0.9670492732496746</v>
      </c>
      <c r="G5731" s="110">
        <v>1856.333333333333</v>
      </c>
      <c r="H5731" s="4">
        <v>939.65372371933847</v>
      </c>
      <c r="I5731" s="46">
        <v>2303.1562509705459</v>
      </c>
      <c r="J5731" s="110">
        <v>2227.2655786815117</v>
      </c>
      <c r="K5731" s="46">
        <v>2234.1742979576738</v>
      </c>
      <c r="L5731" s="110">
        <f>$L$1*gp_need_index[[#This Row],[Normalised weighted population (base year)]]</f>
        <v>935.64893559428083</v>
      </c>
      <c r="M5731" s="4">
        <f>$M$1*gp_need_index[[#This Row],[Normalised travel time adjusted wp (base year)]]</f>
        <v>1326.5490324398415</v>
      </c>
      <c r="N5731" s="115">
        <v>2262.1979680341224</v>
      </c>
      <c r="O5731" s="43">
        <f>gp_need_index[[#This Row],[Combined weighted population (base year)]]/gp_need_index[[#This Row],[Registered population (base year)]]</f>
        <v>1.2186377992642068</v>
      </c>
      <c r="P5731" s="77">
        <v>1874.7738368311111</v>
      </c>
      <c r="Q5731" s="4">
        <v>956.72349977967303</v>
      </c>
      <c r="R5731" s="46">
        <v>2321.5021928169449</v>
      </c>
      <c r="S5731" s="110">
        <v>2245.0070084111526</v>
      </c>
      <c r="T5731" s="46">
        <v>2251.9414705986833</v>
      </c>
      <c r="U5731" s="110">
        <f>$L$1*gp_need_index[[#This Row],[Normalised weighted population 2025/26]]</f>
        <v>943.1019084239897</v>
      </c>
      <c r="V5731" s="4">
        <f>$M$1*gp_need_index[[#This Row],[Normalised travel time adjusted wp 2025/26]]</f>
        <v>1337.0983551572624</v>
      </c>
      <c r="W5731" s="115">
        <v>2280.2002635812523</v>
      </c>
      <c r="X5731" s="43">
        <f>gp_need_index[[#This Row],[Combined weighted population 2025/26]]/gp_need_index[[#This Row],[Registered population 2025/26]]</f>
        <v>1.2162535121758604</v>
      </c>
    </row>
    <row r="5732" spans="1:24" ht="13">
      <c r="A5732" s="8" t="s">
        <v>5964</v>
      </c>
      <c r="B5732" s="3" t="s">
        <v>7372</v>
      </c>
      <c r="C5732" s="74" t="s">
        <v>6414</v>
      </c>
      <c r="D5732" s="74" t="s">
        <v>6802</v>
      </c>
      <c r="E5732" s="74" t="s">
        <v>6534</v>
      </c>
      <c r="F5732" s="41">
        <v>0.9670492732496746</v>
      </c>
      <c r="G5732" s="110">
        <v>9563.25</v>
      </c>
      <c r="H5732" s="4">
        <v>5591.5301922596109</v>
      </c>
      <c r="I5732" s="46">
        <v>13705.227138162007</v>
      </c>
      <c r="J5732" s="110">
        <v>13253.629943681286</v>
      </c>
      <c r="K5732" s="46">
        <v>13294.741165238094</v>
      </c>
      <c r="L5732" s="110">
        <f>$L$1*gp_need_index[[#This Row],[Normalised weighted population (base year)]]</f>
        <v>5567.6991860606176</v>
      </c>
      <c r="M5732" s="4">
        <f>$M$1*gp_need_index[[#This Row],[Normalised travel time adjusted wp (base year)]]</f>
        <v>7893.8004279283132</v>
      </c>
      <c r="N5732" s="115">
        <v>13461.49961398893</v>
      </c>
      <c r="O5732" s="43">
        <f>gp_need_index[[#This Row],[Combined weighted population (base year)]]/gp_need_index[[#This Row],[Registered population (base year)]]</f>
        <v>1.40762811951888</v>
      </c>
      <c r="P5732" s="77">
        <v>9652.5566715828463</v>
      </c>
      <c r="Q5732" s="4">
        <v>5696.8913480264409</v>
      </c>
      <c r="R5732" s="46">
        <v>13823.58200643025</v>
      </c>
      <c r="S5732" s="110">
        <v>13368.084933025651</v>
      </c>
      <c r="T5732" s="46">
        <v>13409.376777167095</v>
      </c>
      <c r="U5732" s="110">
        <f>$L$1*gp_need_index[[#This Row],[Normalised weighted population 2025/26]]</f>
        <v>5615.7804252170663</v>
      </c>
      <c r="V5732" s="4">
        <f>$M$1*gp_need_index[[#This Row],[Normalised travel time adjusted wp 2025/26]]</f>
        <v>7961.8657351993606</v>
      </c>
      <c r="W5732" s="115">
        <v>13577.646160416427</v>
      </c>
      <c r="X5732" s="43">
        <f>gp_need_index[[#This Row],[Combined weighted population 2025/26]]/gp_need_index[[#This Row],[Registered population 2025/26]]</f>
        <v>1.4066372902413571</v>
      </c>
    </row>
    <row r="5733" spans="1:24" ht="13">
      <c r="A5733" s="8" t="s">
        <v>5974</v>
      </c>
      <c r="B5733" s="3" t="s">
        <v>7371</v>
      </c>
      <c r="C5733" s="74" t="s">
        <v>6414</v>
      </c>
      <c r="D5733" s="74" t="s">
        <v>6802</v>
      </c>
      <c r="E5733" s="74" t="s">
        <v>6534</v>
      </c>
      <c r="F5733" s="41">
        <v>0.9670492732496746</v>
      </c>
      <c r="G5733" s="110">
        <v>7671.4166666666679</v>
      </c>
      <c r="H5733" s="4">
        <v>3117.2537014028612</v>
      </c>
      <c r="I5733" s="46">
        <v>7640.6043705430948</v>
      </c>
      <c r="J5733" s="110">
        <v>7388.8409037219872</v>
      </c>
      <c r="K5733" s="46">
        <v>7411.7602304824077</v>
      </c>
      <c r="L5733" s="110">
        <f>$L$1*gp_need_index[[#This Row],[Normalised weighted population (base year)]]</f>
        <v>3103.9680193573981</v>
      </c>
      <c r="M5733" s="4">
        <f>$M$1*gp_need_index[[#This Row],[Normalised travel time adjusted wp (base year)]]</f>
        <v>4400.7593191857595</v>
      </c>
      <c r="N5733" s="115">
        <v>7504.7273385431581</v>
      </c>
      <c r="O5733" s="43">
        <f>gp_need_index[[#This Row],[Combined weighted population (base year)]]/gp_need_index[[#This Row],[Registered population (base year)]]</f>
        <v>0.97827137602265857</v>
      </c>
      <c r="P5733" s="77">
        <v>7735.3563754339712</v>
      </c>
      <c r="Q5733" s="4">
        <v>3172.0636880766529</v>
      </c>
      <c r="R5733" s="46">
        <v>7697.0543833415013</v>
      </c>
      <c r="S5733" s="110">
        <v>7443.4308475736216</v>
      </c>
      <c r="T5733" s="46">
        <v>7466.4223970719586</v>
      </c>
      <c r="U5733" s="110">
        <f>$L$1*gp_need_index[[#This Row],[Normalised weighted population 2025/26]]</f>
        <v>3126.9006338367049</v>
      </c>
      <c r="V5733" s="4">
        <f>$M$1*gp_need_index[[#This Row],[Normalised travel time adjusted wp 2025/26]]</f>
        <v>4433.2151773821051</v>
      </c>
      <c r="W5733" s="115">
        <v>7560.1158112188095</v>
      </c>
      <c r="X5733" s="43">
        <f>gp_need_index[[#This Row],[Combined weighted population 2025/26]]/gp_need_index[[#This Row],[Registered population 2025/26]]</f>
        <v>0.97734550863465164</v>
      </c>
    </row>
    <row r="5734" spans="1:24" ht="13">
      <c r="A5734" s="8" t="s">
        <v>5979</v>
      </c>
      <c r="B5734" s="3" t="s">
        <v>7370</v>
      </c>
      <c r="C5734" s="74" t="s">
        <v>6414</v>
      </c>
      <c r="D5734" s="74" t="s">
        <v>6802</v>
      </c>
      <c r="E5734" s="74" t="s">
        <v>6534</v>
      </c>
      <c r="F5734" s="41">
        <v>0.9670492732496746</v>
      </c>
      <c r="G5734" s="110">
        <v>6182.25</v>
      </c>
      <c r="H5734" s="4">
        <v>3107.4111118339279</v>
      </c>
      <c r="I5734" s="46">
        <v>7616.4795029251627</v>
      </c>
      <c r="J5734" s="110">
        <v>7365.5109680248215</v>
      </c>
      <c r="K5734" s="46">
        <v>7388.3579280329313</v>
      </c>
      <c r="L5734" s="110">
        <f>$L$1*gp_need_index[[#This Row],[Normalised weighted population (base year)]]</f>
        <v>3094.1673787371369</v>
      </c>
      <c r="M5734" s="4">
        <f>$M$1*gp_need_index[[#This Row],[Normalised travel time adjusted wp (base year)]]</f>
        <v>4386.8641178580938</v>
      </c>
      <c r="N5734" s="115">
        <v>7481.0314965952311</v>
      </c>
      <c r="O5734" s="43">
        <f>gp_need_index[[#This Row],[Combined weighted population (base year)]]/gp_need_index[[#This Row],[Registered population (base year)]]</f>
        <v>1.2100823319333951</v>
      </c>
      <c r="P5734" s="77">
        <v>6240.1677344988884</v>
      </c>
      <c r="Q5734" s="4">
        <v>3168.1648277874629</v>
      </c>
      <c r="R5734" s="46">
        <v>7687.5937474180337</v>
      </c>
      <c r="S5734" s="110">
        <v>7434.281946479352</v>
      </c>
      <c r="T5734" s="46">
        <v>7457.2452365074696</v>
      </c>
      <c r="U5734" s="110">
        <f>$L$1*gp_need_index[[#This Row],[Normalised weighted population 2025/26]]</f>
        <v>3123.0572845510856</v>
      </c>
      <c r="V5734" s="4">
        <f>$M$1*gp_need_index[[#This Row],[Normalised travel time adjusted wp 2025/26]]</f>
        <v>4427.7662052591613</v>
      </c>
      <c r="W5734" s="115">
        <v>7550.8234898102473</v>
      </c>
      <c r="X5734" s="43">
        <f>gp_need_index[[#This Row],[Combined weighted population 2025/26]]/gp_need_index[[#This Row],[Registered population 2025/26]]</f>
        <v>1.2100353405671089</v>
      </c>
    </row>
    <row r="5735" spans="1:24" ht="13">
      <c r="A5735" s="8" t="s">
        <v>5978</v>
      </c>
      <c r="B5735" s="3" t="s">
        <v>7369</v>
      </c>
      <c r="C5735" s="74" t="s">
        <v>6414</v>
      </c>
      <c r="D5735" s="74" t="s">
        <v>6802</v>
      </c>
      <c r="E5735" s="74" t="s">
        <v>6534</v>
      </c>
      <c r="F5735" s="41">
        <v>0.9670492732496746</v>
      </c>
      <c r="G5735" s="110">
        <v>3857.4166666666661</v>
      </c>
      <c r="H5735" s="4">
        <v>1365.2037182828078</v>
      </c>
      <c r="I5735" s="46">
        <v>3346.2087131050771</v>
      </c>
      <c r="J5735" s="110">
        <v>3235.9487041499938</v>
      </c>
      <c r="K5735" s="46">
        <v>3245.986241389835</v>
      </c>
      <c r="L5735" s="110">
        <f>$L$1*gp_need_index[[#This Row],[Normalised weighted population (base year)]]</f>
        <v>1359.3852433475704</v>
      </c>
      <c r="M5735" s="4">
        <f>$M$1*gp_need_index[[#This Row],[Normalised travel time adjusted wp (base year)]]</f>
        <v>1927.3160163756834</v>
      </c>
      <c r="N5735" s="115">
        <v>3286.7012597232538</v>
      </c>
      <c r="O5735" s="43">
        <f>gp_need_index[[#This Row],[Combined weighted population (base year)]]/gp_need_index[[#This Row],[Registered population (base year)]]</f>
        <v>0.85204724916673624</v>
      </c>
      <c r="P5735" s="77">
        <v>3889.9386367786983</v>
      </c>
      <c r="Q5735" s="4">
        <v>1388.8791169681688</v>
      </c>
      <c r="R5735" s="46">
        <v>3370.1334986982101</v>
      </c>
      <c r="S5735" s="110">
        <v>3259.0851506704871</v>
      </c>
      <c r="T5735" s="46">
        <v>3269.1519356108429</v>
      </c>
      <c r="U5735" s="110">
        <f>$L$1*gp_need_index[[#This Row],[Normalised weighted population 2025/26]]</f>
        <v>1369.1046013655525</v>
      </c>
      <c r="V5735" s="4">
        <f>$M$1*gp_need_index[[#This Row],[Normalised travel time adjusted wp 2025/26]]</f>
        <v>1941.0707307159062</v>
      </c>
      <c r="W5735" s="115">
        <v>3310.1753320814587</v>
      </c>
      <c r="X5735" s="43">
        <f>gp_need_index[[#This Row],[Combined weighted population 2025/26]]/gp_need_index[[#This Row],[Registered population 2025/26]]</f>
        <v>0.85095823897691403</v>
      </c>
    </row>
    <row r="5736" spans="1:24" ht="13">
      <c r="A5736" s="8" t="s">
        <v>5976</v>
      </c>
      <c r="B5736" s="3" t="s">
        <v>7368</v>
      </c>
      <c r="C5736" s="74" t="s">
        <v>6414</v>
      </c>
      <c r="D5736" s="74" t="s">
        <v>6802</v>
      </c>
      <c r="E5736" s="74" t="s">
        <v>6534</v>
      </c>
      <c r="F5736" s="41">
        <v>0.9670492732496746</v>
      </c>
      <c r="G5736" s="110">
        <v>4347.4166666666661</v>
      </c>
      <c r="H5736" s="4">
        <v>1151.0223018229888</v>
      </c>
      <c r="I5736" s="46">
        <v>2821.2352513828118</v>
      </c>
      <c r="J5736" s="110">
        <v>2728.2734995161113</v>
      </c>
      <c r="K5736" s="46">
        <v>2736.7362872039212</v>
      </c>
      <c r="L5736" s="110">
        <f>$L$1*gp_need_index[[#This Row],[Normalised weighted population (base year)]]</f>
        <v>1146.1166644273624</v>
      </c>
      <c r="M5736" s="4">
        <f>$M$1*gp_need_index[[#This Row],[Normalised travel time adjusted wp (base year)]]</f>
        <v>1624.947022777962</v>
      </c>
      <c r="N5736" s="115">
        <v>2771.0636872053246</v>
      </c>
      <c r="O5736" s="43">
        <f>gp_need_index[[#This Row],[Combined weighted population (base year)]]/gp_need_index[[#This Row],[Registered population (base year)]]</f>
        <v>0.63740467033034753</v>
      </c>
      <c r="P5736" s="77">
        <v>4380.976677191672</v>
      </c>
      <c r="Q5736" s="4">
        <v>1170.1422493430371</v>
      </c>
      <c r="R5736" s="46">
        <v>2839.3656039422062</v>
      </c>
      <c r="S5736" s="110">
        <v>2745.8064437824341</v>
      </c>
      <c r="T5736" s="46">
        <v>2754.2877941244815</v>
      </c>
      <c r="U5736" s="110">
        <f>$L$1*gp_need_index[[#This Row],[Normalised weighted population 2025/26]]</f>
        <v>1153.4820548853472</v>
      </c>
      <c r="V5736" s="4">
        <f>$M$1*gp_need_index[[#This Row],[Normalised travel time adjusted wp 2025/26]]</f>
        <v>1635.3682931974697</v>
      </c>
      <c r="W5736" s="115">
        <v>2788.8503480828167</v>
      </c>
      <c r="X5736" s="43">
        <f>gp_need_index[[#This Row],[Combined weighted population 2025/26]]/gp_need_index[[#This Row],[Registered population 2025/26]]</f>
        <v>0.63658187513350273</v>
      </c>
    </row>
    <row r="5737" spans="1:24" ht="13">
      <c r="A5737" s="8" t="s">
        <v>5969</v>
      </c>
      <c r="B5737" s="3" t="s">
        <v>7367</v>
      </c>
      <c r="C5737" s="74" t="s">
        <v>6414</v>
      </c>
      <c r="D5737" s="74" t="s">
        <v>6802</v>
      </c>
      <c r="E5737" s="74" t="s">
        <v>6534</v>
      </c>
      <c r="F5737" s="41">
        <v>0.9670492732496746</v>
      </c>
      <c r="G5737" s="110">
        <v>5233.25</v>
      </c>
      <c r="H5737" s="4">
        <v>2537.853641896304</v>
      </c>
      <c r="I5737" s="46">
        <v>6220.454760979248</v>
      </c>
      <c r="J5737" s="110">
        <v>6015.4862558874602</v>
      </c>
      <c r="K5737" s="46">
        <v>6034.145595954189</v>
      </c>
      <c r="L5737" s="110">
        <f>$L$1*gp_need_index[[#This Row],[Normalised weighted population (base year)]]</f>
        <v>2527.0373530106799</v>
      </c>
      <c r="M5737" s="4">
        <f>$M$1*gp_need_index[[#This Row],[Normalised travel time adjusted wp (base year)]]</f>
        <v>3582.7956705219453</v>
      </c>
      <c r="N5737" s="115">
        <v>6109.8330235326248</v>
      </c>
      <c r="O5737" s="43">
        <f>gp_need_index[[#This Row],[Combined weighted population (base year)]]/gp_need_index[[#This Row],[Registered population (base year)]]</f>
        <v>1.1675026080413939</v>
      </c>
      <c r="P5737" s="77">
        <v>5280.9754915415615</v>
      </c>
      <c r="Q5737" s="4">
        <v>2587.1380024966293</v>
      </c>
      <c r="R5737" s="46">
        <v>6277.7244912444685</v>
      </c>
      <c r="S5737" s="110">
        <v>6070.8689069196462</v>
      </c>
      <c r="T5737" s="46">
        <v>6089.620835409296</v>
      </c>
      <c r="U5737" s="110">
        <f>$L$1*gp_need_index[[#This Row],[Normalised weighted population 2025/26]]</f>
        <v>2550.3029747598971</v>
      </c>
      <c r="V5737" s="4">
        <f>$M$1*gp_need_index[[#This Row],[Normalised travel time adjusted wp 2025/26]]</f>
        <v>3615.7342936592768</v>
      </c>
      <c r="W5737" s="115">
        <v>6166.0372684191734</v>
      </c>
      <c r="X5737" s="43">
        <f>gp_need_index[[#This Row],[Combined weighted population 2025/26]]/gp_need_index[[#This Row],[Registered population 2025/26]]</f>
        <v>1.1675943731030751</v>
      </c>
    </row>
    <row r="5738" spans="1:24" ht="13">
      <c r="A5738" s="8" t="s">
        <v>5971</v>
      </c>
      <c r="B5738" s="3" t="s">
        <v>7366</v>
      </c>
      <c r="C5738" s="74" t="s">
        <v>6414</v>
      </c>
      <c r="D5738" s="74" t="s">
        <v>6802</v>
      </c>
      <c r="E5738" s="74" t="s">
        <v>6534</v>
      </c>
      <c r="F5738" s="41">
        <v>0.9670492732496746</v>
      </c>
      <c r="G5738" s="110">
        <v>4955.416666666667</v>
      </c>
      <c r="H5738" s="4">
        <v>2263.63508339177</v>
      </c>
      <c r="I5738" s="46">
        <v>5548.3261127236165</v>
      </c>
      <c r="J5738" s="110">
        <v>5365.504735061565</v>
      </c>
      <c r="K5738" s="46">
        <v>5382.1479079028577</v>
      </c>
      <c r="L5738" s="110">
        <f>$L$1*gp_need_index[[#This Row],[Normalised weighted population (base year)]]</f>
        <v>2253.9875093199635</v>
      </c>
      <c r="M5738" s="4">
        <f>$M$1*gp_need_index[[#This Row],[Normalised travel time adjusted wp (base year)]]</f>
        <v>3195.6696960497902</v>
      </c>
      <c r="N5738" s="115">
        <v>5449.6572053697537</v>
      </c>
      <c r="O5738" s="43">
        <f>gp_need_index[[#This Row],[Combined weighted population (base year)]]/gp_need_index[[#This Row],[Registered population (base year)]]</f>
        <v>1.0997374331865306</v>
      </c>
      <c r="P5738" s="77">
        <v>5002.6651105363762</v>
      </c>
      <c r="Q5738" s="4">
        <v>2308.2353238223482</v>
      </c>
      <c r="R5738" s="46">
        <v>5600.9634623014435</v>
      </c>
      <c r="S5738" s="110">
        <v>5416.407645716592</v>
      </c>
      <c r="T5738" s="46">
        <v>5433.1380496176716</v>
      </c>
      <c r="U5738" s="110">
        <f>$L$1*gp_need_index[[#This Row],[Normalised weighted population 2025/26]]</f>
        <v>2275.371243091497</v>
      </c>
      <c r="V5738" s="4">
        <f>$M$1*gp_need_index[[#This Row],[Normalised travel time adjusted wp 2025/26]]</f>
        <v>3225.9452762574711</v>
      </c>
      <c r="W5738" s="115">
        <v>5501.3165193489676</v>
      </c>
      <c r="X5738" s="43">
        <f>gp_need_index[[#This Row],[Combined weighted population 2025/26]]/gp_need_index[[#This Row],[Registered population 2025/26]]</f>
        <v>1.0996771516371056</v>
      </c>
    </row>
    <row r="5739" spans="1:24" ht="13">
      <c r="A5739" s="8" t="s">
        <v>5977</v>
      </c>
      <c r="B5739" s="3" t="s">
        <v>7365</v>
      </c>
      <c r="C5739" s="74" t="s">
        <v>6414</v>
      </c>
      <c r="D5739" s="74" t="s">
        <v>6802</v>
      </c>
      <c r="E5739" s="74" t="s">
        <v>6534</v>
      </c>
      <c r="F5739" s="41">
        <v>0.9670492732496746</v>
      </c>
      <c r="G5739" s="110">
        <v>3409.166666666667</v>
      </c>
      <c r="H5739" s="4">
        <v>1444.3617188327148</v>
      </c>
      <c r="I5739" s="46">
        <v>3540.230445982605</v>
      </c>
      <c r="J5739" s="110">
        <v>3423.5772799238498</v>
      </c>
      <c r="K5739" s="46">
        <v>3434.1968192251493</v>
      </c>
      <c r="L5739" s="110">
        <f>$L$1*gp_need_index[[#This Row],[Normalised weighted population (base year)]]</f>
        <v>1438.2058738508279</v>
      </c>
      <c r="M5739" s="4">
        <f>$M$1*gp_need_index[[#This Row],[Normalised travel time adjusted wp (base year)]]</f>
        <v>2039.0667245234815</v>
      </c>
      <c r="N5739" s="115">
        <v>3477.2725983743094</v>
      </c>
      <c r="O5739" s="43">
        <f>gp_need_index[[#This Row],[Combined weighted population (base year)]]/gp_need_index[[#This Row],[Registered population (base year)]]</f>
        <v>1.0199772960276634</v>
      </c>
      <c r="P5739" s="77">
        <v>3438.2750972960021</v>
      </c>
      <c r="Q5739" s="4">
        <v>1471.420103015007</v>
      </c>
      <c r="R5739" s="46">
        <v>3570.420290178859</v>
      </c>
      <c r="S5739" s="110">
        <v>3452.7723468133577</v>
      </c>
      <c r="T5739" s="46">
        <v>3463.4374000588141</v>
      </c>
      <c r="U5739" s="110">
        <f>$L$1*gp_need_index[[#This Row],[Normalised weighted population 2025/26]]</f>
        <v>1450.4703893721169</v>
      </c>
      <c r="V5739" s="4">
        <f>$M$1*gp_need_index[[#This Row],[Normalised travel time adjusted wp 2025/26]]</f>
        <v>2056.4284246595612</v>
      </c>
      <c r="W5739" s="115">
        <v>3506.8988140316778</v>
      </c>
      <c r="X5739" s="43">
        <f>gp_need_index[[#This Row],[Combined weighted population 2025/26]]/gp_need_index[[#This Row],[Registered population 2025/26]]</f>
        <v>1.0199587626916893</v>
      </c>
    </row>
    <row r="5740" spans="1:24" ht="13">
      <c r="A5740" s="8" t="s">
        <v>5983</v>
      </c>
      <c r="B5740" s="3" t="s">
        <v>7364</v>
      </c>
      <c r="C5740" s="74" t="s">
        <v>6414</v>
      </c>
      <c r="D5740" s="74" t="s">
        <v>6802</v>
      </c>
      <c r="E5740" s="74" t="s">
        <v>6534</v>
      </c>
      <c r="F5740" s="41">
        <v>0.9670492732496746</v>
      </c>
      <c r="G5740" s="110">
        <v>5083.333333333333</v>
      </c>
      <c r="H5740" s="4">
        <v>2213.8758523146603</v>
      </c>
      <c r="I5740" s="46">
        <v>5426.3627966574486</v>
      </c>
      <c r="J5740" s="110">
        <v>5247.5601988966573</v>
      </c>
      <c r="K5740" s="46">
        <v>5263.8375214781881</v>
      </c>
      <c r="L5740" s="110">
        <f>$L$1*gp_need_index[[#This Row],[Normalised weighted population (base year)]]</f>
        <v>2204.4403512360204</v>
      </c>
      <c r="M5740" s="4">
        <f>$M$1*gp_need_index[[#This Row],[Normalised travel time adjusted wp (base year)]]</f>
        <v>3125.4224781927514</v>
      </c>
      <c r="N5740" s="115">
        <v>5329.8628294287719</v>
      </c>
      <c r="O5740" s="43">
        <f>gp_need_index[[#This Row],[Combined weighted population (base year)]]/gp_need_index[[#This Row],[Registered population (base year)]]</f>
        <v>1.0484976057892668</v>
      </c>
      <c r="P5740" s="77">
        <v>5126.5804290967289</v>
      </c>
      <c r="Q5740" s="4">
        <v>2256.7523370256308</v>
      </c>
      <c r="R5740" s="46">
        <v>5476.0393157022754</v>
      </c>
      <c r="S5740" s="110">
        <v>5295.5998405365308</v>
      </c>
      <c r="T5740" s="46">
        <v>5311.9570887397258</v>
      </c>
      <c r="U5740" s="110">
        <f>$L$1*gp_need_index[[#This Row],[Normalised weighted population 2025/26]]</f>
        <v>2224.621258262513</v>
      </c>
      <c r="V5740" s="4">
        <f>$M$1*gp_need_index[[#This Row],[Normalised travel time adjusted wp 2025/26]]</f>
        <v>3153.9936444847317</v>
      </c>
      <c r="W5740" s="115">
        <v>5378.6149027472447</v>
      </c>
      <c r="X5740" s="43">
        <f>gp_need_index[[#This Row],[Combined weighted population 2025/26]]/gp_need_index[[#This Row],[Registered population 2025/26]]</f>
        <v>1.0491622977804178</v>
      </c>
    </row>
    <row r="5741" spans="1:24" ht="13">
      <c r="A5741" s="8" t="s">
        <v>975</v>
      </c>
      <c r="B5741" s="3" t="s">
        <v>7363</v>
      </c>
      <c r="C5741" s="74" t="s">
        <v>6414</v>
      </c>
      <c r="D5741" s="74" t="s">
        <v>6802</v>
      </c>
      <c r="E5741" s="74" t="s">
        <v>6520</v>
      </c>
      <c r="F5741" s="41">
        <v>0.9670492732496746</v>
      </c>
      <c r="G5741" s="110">
        <v>8966.4166666666661</v>
      </c>
      <c r="H5741" s="4">
        <v>3333.9718494872045</v>
      </c>
      <c r="I5741" s="46">
        <v>8171.7955368841767</v>
      </c>
      <c r="J5741" s="110">
        <v>7902.5289350887779</v>
      </c>
      <c r="K5741" s="46">
        <v>7927.0416624917661</v>
      </c>
      <c r="L5741" s="110">
        <f>$L$1*gp_need_index[[#This Row],[Normalised weighted population (base year)]]</f>
        <v>3319.7625183952641</v>
      </c>
      <c r="M5741" s="4">
        <f>$M$1*gp_need_index[[#This Row],[Normalised travel time adjusted wp (base year)]]</f>
        <v>4706.7095244544707</v>
      </c>
      <c r="N5741" s="115">
        <v>8026.4720428497349</v>
      </c>
      <c r="O5741" s="43">
        <f>gp_need_index[[#This Row],[Combined weighted population (base year)]]/gp_need_index[[#This Row],[Registered population (base year)]]</f>
        <v>0.89517053927337031</v>
      </c>
      <c r="P5741" s="77">
        <v>9040.3226434759708</v>
      </c>
      <c r="Q5741" s="4">
        <v>3391.1659579626516</v>
      </c>
      <c r="R5741" s="46">
        <v>8228.7089315036974</v>
      </c>
      <c r="S5741" s="110">
        <v>7957.5669919937573</v>
      </c>
      <c r="T5741" s="46">
        <v>7982.146624575741</v>
      </c>
      <c r="U5741" s="110">
        <f>$L$1*gp_need_index[[#This Row],[Normalised weighted population 2025/26]]</f>
        <v>3342.8833800712237</v>
      </c>
      <c r="V5741" s="4">
        <f>$M$1*gp_need_index[[#This Row],[Normalised travel time adjusted wp 2025/26]]</f>
        <v>4739.4282940696949</v>
      </c>
      <c r="W5741" s="115">
        <v>8082.3116741409185</v>
      </c>
      <c r="X5741" s="43">
        <f>gp_need_index[[#This Row],[Combined weighted population 2025/26]]/gp_need_index[[#This Row],[Registered population 2025/26]]</f>
        <v>0.89402911742022728</v>
      </c>
    </row>
    <row r="5742" spans="1:24" ht="13">
      <c r="A5742" s="8" t="s">
        <v>1011</v>
      </c>
      <c r="B5742" s="3" t="s">
        <v>12877</v>
      </c>
      <c r="C5742" s="74" t="s">
        <v>6414</v>
      </c>
      <c r="D5742" s="74" t="s">
        <v>6802</v>
      </c>
      <c r="E5742" s="74" t="s">
        <v>6520</v>
      </c>
      <c r="F5742" s="41">
        <v>0.9670492732496746</v>
      </c>
      <c r="G5742" s="110">
        <v>14578.25</v>
      </c>
      <c r="H5742" s="4">
        <v>2778.0394593103433</v>
      </c>
      <c r="I5742" s="46">
        <v>6809.1668075638081</v>
      </c>
      <c r="J5742" s="110">
        <v>6584.7998126903876</v>
      </c>
      <c r="K5742" s="46">
        <v>6605.2250973223772</v>
      </c>
      <c r="L5742" s="110">
        <f>$L$1*gp_need_index[[#This Row],[Normalised weighted population (base year)]]</f>
        <v>2766.1995025722899</v>
      </c>
      <c r="M5742" s="4">
        <f>$M$1*gp_need_index[[#This Row],[Normalised travel time adjusted wp (base year)]]</f>
        <v>3921.8761803455118</v>
      </c>
      <c r="N5742" s="115">
        <v>6688.0756829178017</v>
      </c>
      <c r="O5742" s="43">
        <f>gp_need_index[[#This Row],[Combined weighted population (base year)]]/gp_need_index[[#This Row],[Registered population (base year)]]</f>
        <v>0.45877081837105288</v>
      </c>
      <c r="P5742" s="77">
        <v>14739.985496874226</v>
      </c>
      <c r="Q5742" s="4">
        <v>2821.6930444874133</v>
      </c>
      <c r="R5742" s="46">
        <v>6846.8753947639025</v>
      </c>
      <c r="S5742" s="110">
        <v>6621.2658745375111</v>
      </c>
      <c r="T5742" s="46">
        <v>6641.7178899069695</v>
      </c>
      <c r="U5742" s="110">
        <f>$L$1*gp_need_index[[#This Row],[Normalised weighted population 2025/26]]</f>
        <v>2781.5184803714142</v>
      </c>
      <c r="V5742" s="4">
        <f>$M$1*gp_need_index[[#This Row],[Normalised travel time adjusted wp 2025/26]]</f>
        <v>3943.5439073166667</v>
      </c>
      <c r="W5742" s="115">
        <v>6725.0623876880809</v>
      </c>
      <c r="X5742" s="43">
        <f>gp_need_index[[#This Row],[Combined weighted population 2025/26]]/gp_need_index[[#This Row],[Registered population 2025/26]]</f>
        <v>0.45624620113189418</v>
      </c>
    </row>
    <row r="5743" spans="1:24" ht="13">
      <c r="A5743" s="8" t="s">
        <v>1020</v>
      </c>
      <c r="B5743" s="3" t="s">
        <v>7362</v>
      </c>
      <c r="C5743" s="74" t="s">
        <v>6414</v>
      </c>
      <c r="D5743" s="74" t="s">
        <v>6802</v>
      </c>
      <c r="E5743" s="74" t="s">
        <v>6520</v>
      </c>
      <c r="F5743" s="41">
        <v>0.9670492732496746</v>
      </c>
      <c r="G5743" s="110">
        <v>11921</v>
      </c>
      <c r="H5743" s="4">
        <v>3001.5151927675543</v>
      </c>
      <c r="I5743" s="46">
        <v>7356.9212829198141</v>
      </c>
      <c r="J5743" s="110">
        <v>7114.5053800026699</v>
      </c>
      <c r="K5743" s="46">
        <v>7136.5737498143562</v>
      </c>
      <c r="L5743" s="110">
        <f>$L$1*gp_need_index[[#This Row],[Normalised weighted population (base year)]]</f>
        <v>2988.7227862695559</v>
      </c>
      <c r="M5743" s="4">
        <f>$M$1*gp_need_index[[#This Row],[Normalised travel time adjusted wp (base year)]]</f>
        <v>4237.3663556177735</v>
      </c>
      <c r="N5743" s="115">
        <v>7226.0891418873289</v>
      </c>
      <c r="O5743" s="43">
        <f>gp_need_index[[#This Row],[Combined weighted population (base year)]]/gp_need_index[[#This Row],[Registered population (base year)]]</f>
        <v>0.60616467929597595</v>
      </c>
      <c r="P5743" s="77">
        <v>12024.365327025611</v>
      </c>
      <c r="Q5743" s="4">
        <v>3050.6232755660221</v>
      </c>
      <c r="R5743" s="46">
        <v>7402.3776204053465</v>
      </c>
      <c r="S5743" s="110">
        <v>7158.4638981326461</v>
      </c>
      <c r="T5743" s="46">
        <v>7180.5752309865848</v>
      </c>
      <c r="U5743" s="110">
        <f>$L$1*gp_need_index[[#This Row],[Normalised weighted population 2025/26]]</f>
        <v>3007.1892597302385</v>
      </c>
      <c r="V5743" s="4">
        <f>$M$1*gp_need_index[[#This Row],[Normalised travel time adjusted wp 2025/26]]</f>
        <v>4263.492393469116</v>
      </c>
      <c r="W5743" s="115">
        <v>7270.6816531993545</v>
      </c>
      <c r="X5743" s="43">
        <f>gp_need_index[[#This Row],[Combined weighted population 2025/26]]/gp_need_index[[#This Row],[Registered population 2025/26]]</f>
        <v>0.60466240466413501</v>
      </c>
    </row>
    <row r="5744" spans="1:24" ht="13">
      <c r="A5744" s="8" t="s">
        <v>1001</v>
      </c>
      <c r="B5744" s="3" t="s">
        <v>7361</v>
      </c>
      <c r="C5744" s="74" t="s">
        <v>6414</v>
      </c>
      <c r="D5744" s="74" t="s">
        <v>6802</v>
      </c>
      <c r="E5744" s="74" t="s">
        <v>6520</v>
      </c>
      <c r="F5744" s="41">
        <v>0.9670492732496746</v>
      </c>
      <c r="G5744" s="110">
        <v>10564.166666666666</v>
      </c>
      <c r="H5744" s="4">
        <v>3380.3678949389669</v>
      </c>
      <c r="I5744" s="46">
        <v>8285.5154524287846</v>
      </c>
      <c r="J5744" s="110">
        <v>8012.5016967702049</v>
      </c>
      <c r="K5744" s="46">
        <v>8037.3555469138983</v>
      </c>
      <c r="L5744" s="110">
        <f>$L$1*gp_need_index[[#This Row],[Normalised weighted population (base year)]]</f>
        <v>3365.960824693565</v>
      </c>
      <c r="M5744" s="4">
        <f>$M$1*gp_need_index[[#This Row],[Normalised travel time adjusted wp (base year)]]</f>
        <v>4772.2087904600958</v>
      </c>
      <c r="N5744" s="115">
        <v>8138.1696151536607</v>
      </c>
      <c r="O5744" s="43">
        <f>gp_need_index[[#This Row],[Combined weighted population (base year)]]/gp_need_index[[#This Row],[Registered population (base year)]]</f>
        <v>0.7703560415070122</v>
      </c>
      <c r="P5744" s="77">
        <v>10655.797032359706</v>
      </c>
      <c r="Q5744" s="4">
        <v>3439.1943224597562</v>
      </c>
      <c r="R5744" s="46">
        <v>8345.2503915212637</v>
      </c>
      <c r="S5744" s="110">
        <v>8070.2683262072005</v>
      </c>
      <c r="T5744" s="46">
        <v>8095.1960749142827</v>
      </c>
      <c r="U5744" s="110">
        <f>$L$1*gp_need_index[[#This Row],[Normalised weighted population 2025/26]]</f>
        <v>3390.2279286541038</v>
      </c>
      <c r="V5744" s="4">
        <f>$M$1*gp_need_index[[#This Row],[Normalised travel time adjusted wp 2025/26]]</f>
        <v>4806.5518121862251</v>
      </c>
      <c r="W5744" s="115">
        <v>8196.7797408403294</v>
      </c>
      <c r="X5744" s="43">
        <f>gp_need_index[[#This Row],[Combined weighted population 2025/26]]/gp_need_index[[#This Row],[Registered population 2025/26]]</f>
        <v>0.76923196978585551</v>
      </c>
    </row>
    <row r="5745" spans="1:24" ht="13">
      <c r="A5745" s="8" t="s">
        <v>978</v>
      </c>
      <c r="B5745" s="3" t="s">
        <v>7360</v>
      </c>
      <c r="C5745" s="74" t="s">
        <v>6414</v>
      </c>
      <c r="D5745" s="74" t="s">
        <v>6802</v>
      </c>
      <c r="E5745" s="74" t="s">
        <v>6520</v>
      </c>
      <c r="F5745" s="41">
        <v>0.9670492732496746</v>
      </c>
      <c r="G5745" s="110">
        <v>8705.5</v>
      </c>
      <c r="H5745" s="4">
        <v>4415.5130038494444</v>
      </c>
      <c r="I5745" s="46">
        <v>10822.727691435301</v>
      </c>
      <c r="J5745" s="110">
        <v>10466.110948581636</v>
      </c>
      <c r="K5745" s="46">
        <v>10498.575609800762</v>
      </c>
      <c r="L5745" s="110">
        <f>$L$1*gp_need_index[[#This Row],[Normalised weighted population (base year)]]</f>
        <v>4396.6941628259019</v>
      </c>
      <c r="M5745" s="4">
        <f>$M$1*gp_need_index[[#This Row],[Normalised travel time adjusted wp (base year)]]</f>
        <v>6233.5670631913981</v>
      </c>
      <c r="N5745" s="115">
        <v>10630.261226017301</v>
      </c>
      <c r="O5745" s="43">
        <f>gp_need_index[[#This Row],[Combined weighted population (base year)]]/gp_need_index[[#This Row],[Registered population (base year)]]</f>
        <v>1.2210971484713458</v>
      </c>
      <c r="P5745" s="77">
        <v>8787.5128846465268</v>
      </c>
      <c r="Q5745" s="4">
        <v>4499.0254141705491</v>
      </c>
      <c r="R5745" s="46">
        <v>10916.944516301095</v>
      </c>
      <c r="S5745" s="110">
        <v>10557.223260595994</v>
      </c>
      <c r="T5745" s="46">
        <v>10589.83280935537</v>
      </c>
      <c r="U5745" s="110">
        <f>$L$1*gp_need_index[[#This Row],[Normalised weighted population 2025/26]]</f>
        <v>4434.9694087470616</v>
      </c>
      <c r="V5745" s="4">
        <f>$M$1*gp_need_index[[#This Row],[Normalised travel time adjusted wp 2025/26]]</f>
        <v>6287.7513539528645</v>
      </c>
      <c r="W5745" s="115">
        <v>10722.720762699926</v>
      </c>
      <c r="X5745" s="43">
        <f>gp_need_index[[#This Row],[Combined weighted population 2025/26]]/gp_need_index[[#This Row],[Registered population 2025/26]]</f>
        <v>1.2202224797228554</v>
      </c>
    </row>
    <row r="5746" spans="1:24" ht="13">
      <c r="A5746" s="8" t="s">
        <v>962</v>
      </c>
      <c r="B5746" s="3" t="s">
        <v>7359</v>
      </c>
      <c r="C5746" s="74" t="s">
        <v>6414</v>
      </c>
      <c r="D5746" s="74" t="s">
        <v>6802</v>
      </c>
      <c r="E5746" s="74" t="s">
        <v>6520</v>
      </c>
      <c r="F5746" s="41">
        <v>0.9670492732496746</v>
      </c>
      <c r="G5746" s="110">
        <v>5386.25</v>
      </c>
      <c r="H5746" s="4">
        <v>2414.6562896054302</v>
      </c>
      <c r="I5746" s="46">
        <v>5918.4895318003164</v>
      </c>
      <c r="J5746" s="110">
        <v>5723.4710004633025</v>
      </c>
      <c r="K5746" s="46">
        <v>5741.2245431058745</v>
      </c>
      <c r="L5746" s="110">
        <f>$L$1*gp_need_index[[#This Row],[Normalised weighted population (base year)]]</f>
        <v>2404.3650657315643</v>
      </c>
      <c r="M5746" s="4">
        <f>$M$1*gp_need_index[[#This Row],[Normalised travel time adjusted wp (base year)]]</f>
        <v>3408.872740877468</v>
      </c>
      <c r="N5746" s="115">
        <v>5813.2378066090323</v>
      </c>
      <c r="O5746" s="43">
        <f>gp_need_index[[#This Row],[Combined weighted population (base year)]]/gp_need_index[[#This Row],[Registered population (base year)]]</f>
        <v>1.0792736702917674</v>
      </c>
      <c r="P5746" s="77">
        <v>5429.9900786936123</v>
      </c>
      <c r="Q5746" s="4">
        <v>2457.7423857793842</v>
      </c>
      <c r="R5746" s="46">
        <v>5963.7443203600242</v>
      </c>
      <c r="S5746" s="110">
        <v>5767.2346108510355</v>
      </c>
      <c r="T5746" s="46">
        <v>5785.0486622930703</v>
      </c>
      <c r="U5746" s="110">
        <f>$L$1*gp_need_index[[#This Row],[Normalised weighted population 2025/26]]</f>
        <v>2422.7496606667064</v>
      </c>
      <c r="V5746" s="4">
        <f>$M$1*gp_need_index[[#This Row],[Normalised travel time adjusted wp 2025/26]]</f>
        <v>3434.8934694116947</v>
      </c>
      <c r="W5746" s="115">
        <v>5857.6431300784006</v>
      </c>
      <c r="X5746" s="43">
        <f>gp_need_index[[#This Row],[Combined weighted population 2025/26]]/gp_need_index[[#This Row],[Registered population 2025/26]]</f>
        <v>1.078757611926922</v>
      </c>
    </row>
    <row r="5747" spans="1:24" ht="13">
      <c r="A5747" s="8" t="s">
        <v>958</v>
      </c>
      <c r="B5747" s="3" t="s">
        <v>7358</v>
      </c>
      <c r="C5747" s="74" t="s">
        <v>6414</v>
      </c>
      <c r="D5747" s="74" t="s">
        <v>6802</v>
      </c>
      <c r="E5747" s="74" t="s">
        <v>6520</v>
      </c>
      <c r="F5747" s="41">
        <v>0.9670492732496746</v>
      </c>
      <c r="G5747" s="110">
        <v>9092</v>
      </c>
      <c r="H5747" s="4">
        <v>2750.3129694893369</v>
      </c>
      <c r="I5747" s="46">
        <v>6741.207263811928</v>
      </c>
      <c r="J5747" s="110">
        <v>6519.0795852947522</v>
      </c>
      <c r="K5747" s="46">
        <v>6539.3010134103988</v>
      </c>
      <c r="L5747" s="110">
        <f>$L$1*gp_need_index[[#This Row],[Normalised weighted population (base year)]]</f>
        <v>2738.591182577446</v>
      </c>
      <c r="M5747" s="4">
        <f>$M$1*gp_need_index[[#This Row],[Normalised travel time adjusted wp (base year)]]</f>
        <v>3882.7335181960725</v>
      </c>
      <c r="N5747" s="115">
        <v>6621.324700773519</v>
      </c>
      <c r="O5747" s="43">
        <f>gp_need_index[[#This Row],[Combined weighted population (base year)]]/gp_need_index[[#This Row],[Registered population (base year)]]</f>
        <v>0.72825832608595675</v>
      </c>
      <c r="P5747" s="77">
        <v>9166.8253521065453</v>
      </c>
      <c r="Q5747" s="4">
        <v>2798.4099126015549</v>
      </c>
      <c r="R5747" s="46">
        <v>6790.3785681038335</v>
      </c>
      <c r="S5747" s="110">
        <v>6566.6306593749778</v>
      </c>
      <c r="T5747" s="46">
        <v>6586.9139154344512</v>
      </c>
      <c r="U5747" s="110">
        <f>$L$1*gp_need_index[[#This Row],[Normalised weighted population 2025/26]]</f>
        <v>2758.5668479293372</v>
      </c>
      <c r="V5747" s="4">
        <f>$M$1*gp_need_index[[#This Row],[Normalised travel time adjusted wp 2025/26]]</f>
        <v>3911.003850179301</v>
      </c>
      <c r="W5747" s="115">
        <v>6669.5706981086387</v>
      </c>
      <c r="X5747" s="43">
        <f>gp_need_index[[#This Row],[Combined weighted population 2025/26]]/gp_need_index[[#This Row],[Registered population 2025/26]]</f>
        <v>0.72757693551737246</v>
      </c>
    </row>
    <row r="5748" spans="1:24" ht="13">
      <c r="A5748" s="8" t="s">
        <v>988</v>
      </c>
      <c r="B5748" s="3" t="s">
        <v>7357</v>
      </c>
      <c r="C5748" s="74" t="s">
        <v>6414</v>
      </c>
      <c r="D5748" s="74" t="s">
        <v>6802</v>
      </c>
      <c r="E5748" s="74" t="s">
        <v>6520</v>
      </c>
      <c r="F5748" s="41">
        <v>0.9670492732496746</v>
      </c>
      <c r="G5748" s="110">
        <v>12743.916666666668</v>
      </c>
      <c r="H5748" s="4">
        <v>4357.8662348505804</v>
      </c>
      <c r="I5748" s="46">
        <v>10681.431474524181</v>
      </c>
      <c r="J5748" s="110">
        <v>10329.470544704809</v>
      </c>
      <c r="K5748" s="46">
        <v>10361.511363252814</v>
      </c>
      <c r="L5748" s="110">
        <f>$L$1*gp_need_index[[#This Row],[Normalised weighted population (base year)]]</f>
        <v>4339.2930833721402</v>
      </c>
      <c r="M5748" s="4">
        <f>$M$1*gp_need_index[[#This Row],[Normalised travel time adjusted wp (base year)]]</f>
        <v>6152.1846733722659</v>
      </c>
      <c r="N5748" s="115">
        <v>10491.477756744407</v>
      </c>
      <c r="O5748" s="43">
        <f>gp_need_index[[#This Row],[Combined weighted population (base year)]]/gp_need_index[[#This Row],[Registered population (base year)]]</f>
        <v>0.82325379482323513</v>
      </c>
      <c r="P5748" s="77">
        <v>12853.024456781153</v>
      </c>
      <c r="Q5748" s="4">
        <v>4437.8525991233873</v>
      </c>
      <c r="R5748" s="46">
        <v>10768.50787362902</v>
      </c>
      <c r="S5748" s="110">
        <v>10413.677713176343</v>
      </c>
      <c r="T5748" s="46">
        <v>10445.843873043372</v>
      </c>
      <c r="U5748" s="110">
        <f>$L$1*gp_need_index[[#This Row],[Normalised weighted population 2025/26]]</f>
        <v>4374.6675570334446</v>
      </c>
      <c r="V5748" s="4">
        <f>$M$1*gp_need_index[[#This Row],[Normalised travel time adjusted wp 2025/26]]</f>
        <v>6202.2574046574446</v>
      </c>
      <c r="W5748" s="115">
        <v>10576.924961690889</v>
      </c>
      <c r="X5748" s="43">
        <f>gp_need_index[[#This Row],[Combined weighted population 2025/26]]/gp_need_index[[#This Row],[Registered population 2025/26]]</f>
        <v>0.82291331485879093</v>
      </c>
    </row>
    <row r="5749" spans="1:24" ht="13">
      <c r="A5749" s="8" t="s">
        <v>938</v>
      </c>
      <c r="B5749" s="3" t="s">
        <v>7356</v>
      </c>
      <c r="C5749" s="74" t="s">
        <v>6414</v>
      </c>
      <c r="D5749" s="74" t="s">
        <v>6802</v>
      </c>
      <c r="E5749" s="74" t="s">
        <v>6520</v>
      </c>
      <c r="F5749" s="41">
        <v>0.9670492732496746</v>
      </c>
      <c r="G5749" s="110">
        <v>4744</v>
      </c>
      <c r="H5749" s="4">
        <v>1297.8168886315591</v>
      </c>
      <c r="I5749" s="46">
        <v>3181.0389340400416</v>
      </c>
      <c r="J5749" s="110">
        <v>3076.2213893423418</v>
      </c>
      <c r="K5749" s="46">
        <v>3085.7634709933645</v>
      </c>
      <c r="L5749" s="110">
        <f>$L$1*gp_need_index[[#This Row],[Normalised weighted population (base year)]]</f>
        <v>1292.2856152136044</v>
      </c>
      <c r="M5749" s="4">
        <f>$M$1*gp_need_index[[#This Row],[Normalised travel time adjusted wp (base year)]]</f>
        <v>1832.1831696508057</v>
      </c>
      <c r="N5749" s="115">
        <v>3124.4687848644098</v>
      </c>
      <c r="O5749" s="43">
        <f>gp_need_index[[#This Row],[Combined weighted population (base year)]]/gp_need_index[[#This Row],[Registered population (base year)]]</f>
        <v>0.65861483660716902</v>
      </c>
      <c r="P5749" s="77">
        <v>4801.659277919046</v>
      </c>
      <c r="Q5749" s="4">
        <v>1321.293162817869</v>
      </c>
      <c r="R5749" s="46">
        <v>3206.1352893935573</v>
      </c>
      <c r="S5749" s="110">
        <v>3100.4908015481747</v>
      </c>
      <c r="T5749" s="46">
        <v>3110.0677142907939</v>
      </c>
      <c r="U5749" s="110">
        <f>$L$1*gp_need_index[[#This Row],[Normalised weighted population 2025/26]]</f>
        <v>1302.4809192290909</v>
      </c>
      <c r="V5749" s="4">
        <f>$M$1*gp_need_index[[#This Row],[Normalised travel time adjusted wp 2025/26]]</f>
        <v>1846.6139016039303</v>
      </c>
      <c r="W5749" s="115">
        <v>3149.094820833021</v>
      </c>
      <c r="X5749" s="43">
        <f>gp_need_index[[#This Row],[Combined weighted population 2025/26]]/gp_need_index[[#This Row],[Registered population 2025/26]]</f>
        <v>0.65583471016248007</v>
      </c>
    </row>
    <row r="5750" spans="1:24" ht="13">
      <c r="A5750" s="8" t="s">
        <v>996</v>
      </c>
      <c r="B5750" s="3" t="s">
        <v>7355</v>
      </c>
      <c r="C5750" s="74" t="s">
        <v>6414</v>
      </c>
      <c r="D5750" s="74" t="s">
        <v>6802</v>
      </c>
      <c r="E5750" s="74" t="s">
        <v>6520</v>
      </c>
      <c r="F5750" s="41">
        <v>0.9670492732496746</v>
      </c>
      <c r="G5750" s="110">
        <v>10812.25</v>
      </c>
      <c r="H5750" s="4">
        <v>4815.1257057348703</v>
      </c>
      <c r="I5750" s="46">
        <v>11802.206055732775</v>
      </c>
      <c r="J5750" s="110">
        <v>11413.314788939289</v>
      </c>
      <c r="K5750" s="46">
        <v>11448.717566516416</v>
      </c>
      <c r="L5750" s="110">
        <f>$L$1*gp_need_index[[#This Row],[Normalised weighted population (base year)]]</f>
        <v>4794.6037221996394</v>
      </c>
      <c r="M5750" s="4">
        <f>$M$1*gp_need_index[[#This Row],[Normalised travel time adjusted wp (base year)]]</f>
        <v>6797.7172705023613</v>
      </c>
      <c r="N5750" s="115">
        <v>11592.320992702</v>
      </c>
      <c r="O5750" s="43">
        <f>gp_need_index[[#This Row],[Combined weighted population (base year)]]/gp_need_index[[#This Row],[Registered population (base year)]]</f>
        <v>1.0721469622605841</v>
      </c>
      <c r="P5750" s="77">
        <v>10902.678504158725</v>
      </c>
      <c r="Q5750" s="4">
        <v>4904.0306960546804</v>
      </c>
      <c r="R5750" s="46">
        <v>11899.695175413139</v>
      </c>
      <c r="S5750" s="110">
        <v>11507.591571275934</v>
      </c>
      <c r="T5750" s="46">
        <v>11543.136653461239</v>
      </c>
      <c r="U5750" s="110">
        <f>$L$1*gp_need_index[[#This Row],[Normalised weighted population 2025/26]]</f>
        <v>4834.2083261089565</v>
      </c>
      <c r="V5750" s="4">
        <f>$M$1*gp_need_index[[#This Row],[Normalised travel time adjusted wp 2025/26]]</f>
        <v>6853.778943284563</v>
      </c>
      <c r="W5750" s="115">
        <v>11687.987269393519</v>
      </c>
      <c r="X5750" s="43">
        <f>gp_need_index[[#This Row],[Combined weighted population 2025/26]]/gp_need_index[[#This Row],[Registered population 2025/26]]</f>
        <v>1.0720289757177786</v>
      </c>
    </row>
    <row r="5751" spans="1:24" ht="13">
      <c r="A5751" s="8" t="s">
        <v>963</v>
      </c>
      <c r="B5751" s="3" t="s">
        <v>7354</v>
      </c>
      <c r="C5751" s="74" t="s">
        <v>6414</v>
      </c>
      <c r="D5751" s="74" t="s">
        <v>6802</v>
      </c>
      <c r="E5751" s="74" t="s">
        <v>6520</v>
      </c>
      <c r="F5751" s="41">
        <v>0.9670492732496746</v>
      </c>
      <c r="G5751" s="110">
        <v>9717.3333333333321</v>
      </c>
      <c r="H5751" s="4">
        <v>3560.9684938692308</v>
      </c>
      <c r="I5751" s="46">
        <v>8728.1800083769504</v>
      </c>
      <c r="J5751" s="110">
        <v>8440.5801338932688</v>
      </c>
      <c r="K5751" s="46">
        <v>8466.7618336560517</v>
      </c>
      <c r="L5751" s="110">
        <f>$L$1*gp_need_index[[#This Row],[Normalised weighted population (base year)]]</f>
        <v>3545.7917069551058</v>
      </c>
      <c r="M5751" s="4">
        <f>$M$1*gp_need_index[[#This Row],[Normalised travel time adjusted wp (base year)]]</f>
        <v>5027.1703190758817</v>
      </c>
      <c r="N5751" s="115">
        <v>8572.9620260309875</v>
      </c>
      <c r="O5751" s="43">
        <f>gp_need_index[[#This Row],[Combined weighted population (base year)]]/gp_need_index[[#This Row],[Registered population (base year)]]</f>
        <v>0.88223401749770058</v>
      </c>
      <c r="P5751" s="77">
        <v>9796.3380436740918</v>
      </c>
      <c r="Q5751" s="4">
        <v>3622.2818973924091</v>
      </c>
      <c r="R5751" s="46">
        <v>8789.5148072919383</v>
      </c>
      <c r="S5751" s="110">
        <v>8499.8939066089224</v>
      </c>
      <c r="T5751" s="46">
        <v>8526.1486989871064</v>
      </c>
      <c r="U5751" s="110">
        <f>$L$1*gp_need_index[[#This Row],[Normalised weighted population 2025/26]]</f>
        <v>3570.7087482090437</v>
      </c>
      <c r="V5751" s="4">
        <f>$M$1*gp_need_index[[#This Row],[Normalised travel time adjusted wp 2025/26]]</f>
        <v>5062.4314841589103</v>
      </c>
      <c r="W5751" s="115">
        <v>8633.140232367954</v>
      </c>
      <c r="X5751" s="43">
        <f>gp_need_index[[#This Row],[Combined weighted population 2025/26]]/gp_need_index[[#This Row],[Registered population 2025/26]]</f>
        <v>0.88126197706527043</v>
      </c>
    </row>
    <row r="5752" spans="1:24" ht="13">
      <c r="A5752" s="8" t="s">
        <v>959</v>
      </c>
      <c r="B5752" s="3" t="s">
        <v>7353</v>
      </c>
      <c r="C5752" s="74" t="s">
        <v>6414</v>
      </c>
      <c r="D5752" s="74" t="s">
        <v>6802</v>
      </c>
      <c r="E5752" s="74" t="s">
        <v>6520</v>
      </c>
      <c r="F5752" s="41">
        <v>0.9670492732496746</v>
      </c>
      <c r="G5752" s="110">
        <v>9288.0000000000036</v>
      </c>
      <c r="H5752" s="4">
        <v>3324.4252401162862</v>
      </c>
      <c r="I5752" s="46">
        <v>8148.3961371976893</v>
      </c>
      <c r="J5752" s="110">
        <v>7879.9005626274811</v>
      </c>
      <c r="K5752" s="46">
        <v>7904.3430994458759</v>
      </c>
      <c r="L5752" s="110">
        <f>$L$1*gp_need_index[[#This Row],[Normalised weighted population (base year)]]</f>
        <v>3310.2565965104673</v>
      </c>
      <c r="M5752" s="4">
        <f>$M$1*gp_need_index[[#This Row],[Normalised travel time adjusted wp (base year)]]</f>
        <v>4693.2321709311464</v>
      </c>
      <c r="N5752" s="115">
        <v>8003.4887674416132</v>
      </c>
      <c r="O5752" s="43">
        <f>gp_need_index[[#This Row],[Combined weighted population (base year)]]/gp_need_index[[#This Row],[Registered population (base year)]]</f>
        <v>0.86170206367803726</v>
      </c>
      <c r="P5752" s="77">
        <v>9363.0671377240869</v>
      </c>
      <c r="Q5752" s="4">
        <v>3380.1532513783491</v>
      </c>
      <c r="R5752" s="46">
        <v>8201.9864537029571</v>
      </c>
      <c r="S5752" s="110">
        <v>7931.7250392571204</v>
      </c>
      <c r="T5752" s="46">
        <v>7956.2248502423636</v>
      </c>
      <c r="U5752" s="110">
        <f>$L$1*gp_need_index[[#This Row],[Normalised weighted population 2025/26]]</f>
        <v>3332.0274696655929</v>
      </c>
      <c r="V5752" s="4">
        <f>$M$1*gp_need_index[[#This Row],[Normalised travel time adjusted wp 2025/26]]</f>
        <v>4724.0371472408642</v>
      </c>
      <c r="W5752" s="115">
        <v>8056.0646169064566</v>
      </c>
      <c r="X5752" s="43">
        <f>gp_need_index[[#This Row],[Combined weighted population 2025/26]]/gp_need_index[[#This Row],[Registered population 2025/26]]</f>
        <v>0.86040872060484574</v>
      </c>
    </row>
    <row r="5753" spans="1:24" ht="13">
      <c r="A5753" s="8" t="s">
        <v>1018</v>
      </c>
      <c r="B5753" s="3" t="s">
        <v>7352</v>
      </c>
      <c r="C5753" s="74" t="s">
        <v>6414</v>
      </c>
      <c r="D5753" s="74" t="s">
        <v>6802</v>
      </c>
      <c r="E5753" s="74" t="s">
        <v>6520</v>
      </c>
      <c r="F5753" s="41">
        <v>0.9670492732496746</v>
      </c>
      <c r="G5753" s="110">
        <v>6324.916666666667</v>
      </c>
      <c r="H5753" s="4">
        <v>2805.6802550059747</v>
      </c>
      <c r="I5753" s="46">
        <v>6876.9163090889124</v>
      </c>
      <c r="J5753" s="110">
        <v>6650.3169189032669</v>
      </c>
      <c r="K5753" s="46">
        <v>6670.9454299932704</v>
      </c>
      <c r="L5753" s="110">
        <f>$L$1*gp_need_index[[#This Row],[Normalised weighted population (base year)]]</f>
        <v>2793.722493668658</v>
      </c>
      <c r="M5753" s="4">
        <f>$M$1*gp_need_index[[#This Row],[Normalised travel time adjusted wp (base year)]]</f>
        <v>3960.8978644620524</v>
      </c>
      <c r="N5753" s="115">
        <v>6754.6203581307109</v>
      </c>
      <c r="O5753" s="43">
        <f>gp_need_index[[#This Row],[Combined weighted population (base year)]]/gp_need_index[[#This Row],[Registered population (base year)]]</f>
        <v>1.0679382376259046</v>
      </c>
      <c r="P5753" s="77">
        <v>6379.7801504636209</v>
      </c>
      <c r="Q5753" s="4">
        <v>2858.5271759936127</v>
      </c>
      <c r="R5753" s="46">
        <v>6936.2539007605064</v>
      </c>
      <c r="S5753" s="110">
        <v>6707.6992938056683</v>
      </c>
      <c r="T5753" s="46">
        <v>6728.4182879753753</v>
      </c>
      <c r="U5753" s="110">
        <f>$L$1*gp_need_index[[#This Row],[Normalised weighted population 2025/26]]</f>
        <v>2817.8281766699129</v>
      </c>
      <c r="V5753" s="4">
        <f>$M$1*gp_need_index[[#This Row],[Normalised travel time adjusted wp 2025/26]]</f>
        <v>3995.0225807912157</v>
      </c>
      <c r="W5753" s="115">
        <v>6812.8507574611285</v>
      </c>
      <c r="X5753" s="43">
        <f>gp_need_index[[#This Row],[Combined weighted population 2025/26]]/gp_need_index[[#This Row],[Registered population 2025/26]]</f>
        <v>1.0678817446344191</v>
      </c>
    </row>
    <row r="5754" spans="1:24" ht="13">
      <c r="A5754" s="8" t="s">
        <v>946</v>
      </c>
      <c r="B5754" s="3" t="s">
        <v>7351</v>
      </c>
      <c r="C5754" s="74" t="s">
        <v>6414</v>
      </c>
      <c r="D5754" s="74" t="s">
        <v>6802</v>
      </c>
      <c r="E5754" s="74" t="s">
        <v>6520</v>
      </c>
      <c r="F5754" s="41">
        <v>0.9670492732496746</v>
      </c>
      <c r="G5754" s="110">
        <v>9285</v>
      </c>
      <c r="H5754" s="4">
        <v>2515.3433406728132</v>
      </c>
      <c r="I5754" s="46">
        <v>6165.2804561631074</v>
      </c>
      <c r="J5754" s="110">
        <v>5962.1299845129552</v>
      </c>
      <c r="K5754" s="46">
        <v>5980.6238196196655</v>
      </c>
      <c r="L5754" s="110">
        <f>$L$1*gp_need_index[[#This Row],[Normalised weighted population (base year)]]</f>
        <v>2504.6229903066201</v>
      </c>
      <c r="M5754" s="4">
        <f>$M$1*gp_need_index[[#This Row],[Normalised travel time adjusted wp (base year)]]</f>
        <v>3551.0169231449267</v>
      </c>
      <c r="N5754" s="115">
        <v>6055.6399134515468</v>
      </c>
      <c r="O5754" s="43">
        <f>gp_need_index[[#This Row],[Combined weighted population (base year)]]/gp_need_index[[#This Row],[Registered population (base year)]]</f>
        <v>0.65219600575676329</v>
      </c>
      <c r="P5754" s="77">
        <v>9386.6152624573588</v>
      </c>
      <c r="Q5754" s="4">
        <v>2556.8698757592406</v>
      </c>
      <c r="R5754" s="46">
        <v>6204.2784824347218</v>
      </c>
      <c r="S5754" s="110">
        <v>5999.8429974770916</v>
      </c>
      <c r="T5754" s="46">
        <v>6018.3755384630413</v>
      </c>
      <c r="U5754" s="110">
        <f>$L$1*gp_need_index[[#This Row],[Normalised weighted population 2025/26]]</f>
        <v>2520.4657980865691</v>
      </c>
      <c r="V5754" s="4">
        <f>$M$1*gp_need_index[[#This Row],[Normalised travel time adjusted wp 2025/26]]</f>
        <v>3573.4321421143691</v>
      </c>
      <c r="W5754" s="115">
        <v>6093.8979402009381</v>
      </c>
      <c r="X5754" s="43">
        <f>gp_need_index[[#This Row],[Combined weighted population 2025/26]]/gp_need_index[[#This Row],[Registered population 2025/26]]</f>
        <v>0.64921143242911528</v>
      </c>
    </row>
    <row r="5755" spans="1:24" ht="13">
      <c r="A5755" s="8" t="s">
        <v>957</v>
      </c>
      <c r="B5755" s="3" t="s">
        <v>7350</v>
      </c>
      <c r="C5755" s="74" t="s">
        <v>6414</v>
      </c>
      <c r="D5755" s="74" t="s">
        <v>6802</v>
      </c>
      <c r="E5755" s="74" t="s">
        <v>6520</v>
      </c>
      <c r="F5755" s="41">
        <v>0.9670492732496746</v>
      </c>
      <c r="G5755" s="110">
        <v>8268.75</v>
      </c>
      <c r="H5755" s="4">
        <v>3351.0317019611566</v>
      </c>
      <c r="I5755" s="46">
        <v>8213.6104149336079</v>
      </c>
      <c r="J5755" s="110">
        <v>7942.965982517504</v>
      </c>
      <c r="K5755" s="46">
        <v>7967.6041409475383</v>
      </c>
      <c r="L5755" s="110">
        <f>$L$1*gp_need_index[[#This Row],[Normalised weighted population (base year)]]</f>
        <v>3336.7496620692846</v>
      </c>
      <c r="M5755" s="4">
        <f>$M$1*gp_need_index[[#This Row],[Normalised travel time adjusted wp (base year)]]</f>
        <v>4730.7936420625083</v>
      </c>
      <c r="N5755" s="115">
        <v>8067.5433041317929</v>
      </c>
      <c r="O5755" s="43">
        <f>gp_need_index[[#This Row],[Combined weighted population (base year)]]/gp_need_index[[#This Row],[Registered population (base year)]]</f>
        <v>0.97566661274458566</v>
      </c>
      <c r="P5755" s="77">
        <v>8340.2783218813074</v>
      </c>
      <c r="Q5755" s="4">
        <v>3412.2538475892525</v>
      </c>
      <c r="R5755" s="46">
        <v>8279.8789738631767</v>
      </c>
      <c r="S5755" s="110">
        <v>8007.0509442696466</v>
      </c>
      <c r="T5755" s="46">
        <v>8031.78342474683</v>
      </c>
      <c r="U5755" s="110">
        <f>$L$1*gp_need_index[[#This Row],[Normalised weighted population 2025/26]]</f>
        <v>3363.6710255676098</v>
      </c>
      <c r="V5755" s="4">
        <f>$M$1*gp_need_index[[#This Row],[Normalised travel time adjusted wp 2025/26]]</f>
        <v>4768.9003228637594</v>
      </c>
      <c r="W5755" s="115">
        <v>8132.5713484313692</v>
      </c>
      <c r="X5755" s="43">
        <f>gp_need_index[[#This Row],[Combined weighted population 2025/26]]/gp_need_index[[#This Row],[Registered population 2025/26]]</f>
        <v>0.97509591821354402</v>
      </c>
    </row>
    <row r="5756" spans="1:24" ht="13">
      <c r="A5756" s="8" t="s">
        <v>955</v>
      </c>
      <c r="B5756" s="3" t="s">
        <v>7349</v>
      </c>
      <c r="C5756" s="74" t="s">
        <v>6414</v>
      </c>
      <c r="D5756" s="74" t="s">
        <v>6802</v>
      </c>
      <c r="E5756" s="74" t="s">
        <v>6520</v>
      </c>
      <c r="F5756" s="41">
        <v>0.9670492732496746</v>
      </c>
      <c r="G5756" s="110">
        <v>7711.9166666666661</v>
      </c>
      <c r="H5756" s="4">
        <v>3084.8758816170302</v>
      </c>
      <c r="I5756" s="46">
        <v>7561.2440954224194</v>
      </c>
      <c r="J5756" s="110">
        <v>7312.0956073416437</v>
      </c>
      <c r="K5756" s="46">
        <v>7334.7768791015596</v>
      </c>
      <c r="L5756" s="110">
        <f>$L$1*gp_need_index[[#This Row],[Normalised weighted population (base year)]]</f>
        <v>3071.7281932866144</v>
      </c>
      <c r="M5756" s="4">
        <f>$M$1*gp_need_index[[#This Row],[Normalised travel time adjusted wp (base year)]]</f>
        <v>4355.0501771633153</v>
      </c>
      <c r="N5756" s="115">
        <v>7426.7783704499298</v>
      </c>
      <c r="O5756" s="43">
        <f>gp_need_index[[#This Row],[Combined weighted population (base year)]]/gp_need_index[[#This Row],[Registered population (base year)]]</f>
        <v>0.96302627368249527</v>
      </c>
      <c r="P5756" s="77">
        <v>7775.2290993779588</v>
      </c>
      <c r="Q5756" s="4">
        <v>3140.6704499918314</v>
      </c>
      <c r="R5756" s="46">
        <v>7620.8782770053231</v>
      </c>
      <c r="S5756" s="110">
        <v>7369.7647993022301</v>
      </c>
      <c r="T5756" s="46">
        <v>7392.5288063366334</v>
      </c>
      <c r="U5756" s="110">
        <f>$L$1*gp_need_index[[#This Row],[Normalised weighted population 2025/26]]</f>
        <v>3095.9543648716153</v>
      </c>
      <c r="V5756" s="4">
        <f>$M$1*gp_need_index[[#This Row],[Normalised travel time adjusted wp 2025/26]]</f>
        <v>4389.3405918660792</v>
      </c>
      <c r="W5756" s="115">
        <v>7485.2949567376945</v>
      </c>
      <c r="X5756" s="43">
        <f>gp_need_index[[#This Row],[Combined weighted population 2025/26]]/gp_need_index[[#This Row],[Registered population 2025/26]]</f>
        <v>0.96271053380749128</v>
      </c>
    </row>
    <row r="5757" spans="1:24" ht="13">
      <c r="A5757" s="8" t="s">
        <v>987</v>
      </c>
      <c r="B5757" s="3" t="s">
        <v>7348</v>
      </c>
      <c r="C5757" s="74" t="s">
        <v>6414</v>
      </c>
      <c r="D5757" s="74" t="s">
        <v>6802</v>
      </c>
      <c r="E5757" s="74" t="s">
        <v>6520</v>
      </c>
      <c r="F5757" s="41">
        <v>0.9670492732496746</v>
      </c>
      <c r="G5757" s="110">
        <v>9203.0833333333321</v>
      </c>
      <c r="H5757" s="4">
        <v>2401.1318520545738</v>
      </c>
      <c r="I5757" s="46">
        <v>5885.340200190346</v>
      </c>
      <c r="J5757" s="110">
        <v>5691.4139634211688</v>
      </c>
      <c r="K5757" s="46">
        <v>5709.0680688561315</v>
      </c>
      <c r="L5757" s="110">
        <f>$L$1*gp_need_index[[#This Row],[Normalised weighted population (base year)]]</f>
        <v>2390.8982691026076</v>
      </c>
      <c r="M5757" s="4">
        <f>$M$1*gp_need_index[[#This Row],[Normalised travel time adjusted wp (base year)]]</f>
        <v>3389.7797185283757</v>
      </c>
      <c r="N5757" s="115">
        <v>5780.6779876309829</v>
      </c>
      <c r="O5757" s="43">
        <f>gp_need_index[[#This Row],[Combined weighted population (base year)]]/gp_need_index[[#This Row],[Registered population (base year)]]</f>
        <v>0.62812405128328186</v>
      </c>
      <c r="P5757" s="77">
        <v>9278.3061474436035</v>
      </c>
      <c r="Q5757" s="4">
        <v>2441.6368621911997</v>
      </c>
      <c r="R5757" s="46">
        <v>5924.6640549175572</v>
      </c>
      <c r="S5757" s="110">
        <v>5729.4420685564937</v>
      </c>
      <c r="T5757" s="46">
        <v>5747.1393849707392</v>
      </c>
      <c r="U5757" s="110">
        <f>$L$1*gp_need_index[[#This Row],[Normalised weighted population 2025/26]]</f>
        <v>2406.8734435196598</v>
      </c>
      <c r="V5757" s="4">
        <f>$M$1*gp_need_index[[#This Row],[Normalised travel time adjusted wp 2025/26]]</f>
        <v>3412.3846995281624</v>
      </c>
      <c r="W5757" s="115">
        <v>5819.2581430478222</v>
      </c>
      <c r="X5757" s="43">
        <f>gp_need_index[[#This Row],[Combined weighted population 2025/26]]/gp_need_index[[#This Row],[Registered population 2025/26]]</f>
        <v>0.62718971012302371</v>
      </c>
    </row>
    <row r="5758" spans="1:24" ht="13">
      <c r="A5758" s="8" t="s">
        <v>994</v>
      </c>
      <c r="B5758" s="3" t="s">
        <v>7347</v>
      </c>
      <c r="C5758" s="74" t="s">
        <v>6414</v>
      </c>
      <c r="D5758" s="74" t="s">
        <v>6802</v>
      </c>
      <c r="E5758" s="74" t="s">
        <v>6520</v>
      </c>
      <c r="F5758" s="41">
        <v>0.9670492732496746</v>
      </c>
      <c r="G5758" s="110">
        <v>7935.4166666666661</v>
      </c>
      <c r="H5758" s="4">
        <v>2645.7324703908962</v>
      </c>
      <c r="I5758" s="46">
        <v>6484.8732291051847</v>
      </c>
      <c r="J5758" s="110">
        <v>6271.1919433224393</v>
      </c>
      <c r="K5758" s="46">
        <v>6290.6444527483663</v>
      </c>
      <c r="L5758" s="110">
        <f>$L$1*gp_need_index[[#This Row],[Normalised weighted population (base year)]]</f>
        <v>2634.4564037803566</v>
      </c>
      <c r="M5758" s="4">
        <f>$M$1*gp_need_index[[#This Row],[Normalised travel time adjusted wp (base year)]]</f>
        <v>3735.0927901393725</v>
      </c>
      <c r="N5758" s="115">
        <v>6369.5491939197291</v>
      </c>
      <c r="O5758" s="43">
        <f>gp_need_index[[#This Row],[Combined weighted population (base year)]]/gp_need_index[[#This Row],[Registered population (base year)]]</f>
        <v>0.80267356604921769</v>
      </c>
      <c r="P5758" s="77">
        <v>8001.5235876497263</v>
      </c>
      <c r="Q5758" s="4">
        <v>2691.6111853227239</v>
      </c>
      <c r="R5758" s="46">
        <v>6531.2300475281791</v>
      </c>
      <c r="S5758" s="110">
        <v>6316.0212708885629</v>
      </c>
      <c r="T5758" s="46">
        <v>6335.5304352317125</v>
      </c>
      <c r="U5758" s="110">
        <f>$L$1*gp_need_index[[#This Row],[Normalised weighted population 2025/26]]</f>
        <v>2653.2886943801518</v>
      </c>
      <c r="V5758" s="4">
        <f>$M$1*gp_need_index[[#This Row],[Normalised travel time adjusted wp 2025/26]]</f>
        <v>3761.7440038283962</v>
      </c>
      <c r="W5758" s="115">
        <v>6415.032698208548</v>
      </c>
      <c r="X5758" s="43">
        <f>gp_need_index[[#This Row],[Combined weighted population 2025/26]]/gp_need_index[[#This Row],[Registered population 2025/26]]</f>
        <v>0.80172639972093418</v>
      </c>
    </row>
    <row r="5759" spans="1:24" ht="13">
      <c r="A5759" s="8" t="s">
        <v>950</v>
      </c>
      <c r="B5759" s="3" t="s">
        <v>7346</v>
      </c>
      <c r="C5759" s="74" t="s">
        <v>6414</v>
      </c>
      <c r="D5759" s="74" t="s">
        <v>6802</v>
      </c>
      <c r="E5759" s="74" t="s">
        <v>6520</v>
      </c>
      <c r="F5759" s="41">
        <v>0.9670492732496746</v>
      </c>
      <c r="G5759" s="110">
        <v>9908.3333333333321</v>
      </c>
      <c r="H5759" s="4">
        <v>4081.1444313759562</v>
      </c>
      <c r="I5759" s="46">
        <v>10003.167199755249</v>
      </c>
      <c r="J5759" s="110">
        <v>9673.5555707182957</v>
      </c>
      <c r="K5759" s="46">
        <v>9703.5618171579372</v>
      </c>
      <c r="L5759" s="110">
        <f>$L$1*gp_need_index[[#This Row],[Normalised weighted population (base year)]]</f>
        <v>4063.7506634986512</v>
      </c>
      <c r="M5759" s="4">
        <f>$M$1*gp_need_index[[#This Row],[Normalised travel time adjusted wp (base year)]]</f>
        <v>5761.5247617600671</v>
      </c>
      <c r="N5759" s="115">
        <v>9825.2754252587183</v>
      </c>
      <c r="O5759" s="43">
        <f>gp_need_index[[#This Row],[Combined weighted population (base year)]]/gp_need_index[[#This Row],[Registered population (base year)]]</f>
        <v>0.99161736840289849</v>
      </c>
      <c r="P5759" s="77">
        <v>9989.9195097759693</v>
      </c>
      <c r="Q5759" s="4">
        <v>4155.4879270586307</v>
      </c>
      <c r="R5759" s="46">
        <v>10083.34627205518</v>
      </c>
      <c r="S5759" s="110">
        <v>9751.0926843157777</v>
      </c>
      <c r="T5759" s="46">
        <v>9781.2122265947801</v>
      </c>
      <c r="U5759" s="110">
        <f>$L$1*gp_need_index[[#This Row],[Normalised weighted population 2025/26]]</f>
        <v>4096.3231229758376</v>
      </c>
      <c r="V5759" s="4">
        <f>$M$1*gp_need_index[[#This Row],[Normalised travel time adjusted wp 2025/26]]</f>
        <v>5807.6299719046665</v>
      </c>
      <c r="W5759" s="115">
        <v>9903.9530948805041</v>
      </c>
      <c r="X5759" s="43">
        <f>gp_need_index[[#This Row],[Combined weighted population 2025/26]]/gp_need_index[[#This Row],[Registered population 2025/26]]</f>
        <v>0.99139468393000163</v>
      </c>
    </row>
    <row r="5760" spans="1:24" ht="13">
      <c r="A5760" s="8" t="s">
        <v>1004</v>
      </c>
      <c r="B5760" s="3" t="s">
        <v>7345</v>
      </c>
      <c r="C5760" s="74" t="s">
        <v>6414</v>
      </c>
      <c r="D5760" s="74" t="s">
        <v>6802</v>
      </c>
      <c r="E5760" s="74" t="s">
        <v>6520</v>
      </c>
      <c r="F5760" s="41">
        <v>0.9670492732496746</v>
      </c>
      <c r="G5760" s="110">
        <v>10606.333333333334</v>
      </c>
      <c r="H5760" s="4">
        <v>4309.3427736534868</v>
      </c>
      <c r="I5760" s="46">
        <v>10562.49711588358</v>
      </c>
      <c r="J5760" s="110">
        <v>10214.455159617</v>
      </c>
      <c r="K5760" s="46">
        <v>10246.139213791857</v>
      </c>
      <c r="L5760" s="110">
        <f>$L$1*gp_need_index[[#This Row],[Normalised weighted population (base year)]]</f>
        <v>4290.9764283380873</v>
      </c>
      <c r="M5760" s="4">
        <f>$M$1*gp_need_index[[#This Row],[Normalised travel time adjusted wp (base year)]]</f>
        <v>6083.6820442900853</v>
      </c>
      <c r="N5760" s="115">
        <v>10374.658472628173</v>
      </c>
      <c r="O5760" s="43">
        <f>gp_need_index[[#This Row],[Combined weighted population (base year)]]/gp_need_index[[#This Row],[Registered population (base year)]]</f>
        <v>0.9781569319552631</v>
      </c>
      <c r="P5760" s="77">
        <v>10692.620821797555</v>
      </c>
      <c r="Q5760" s="4">
        <v>4384.9873841141871</v>
      </c>
      <c r="R5760" s="46">
        <v>10640.229732038622</v>
      </c>
      <c r="S5760" s="110">
        <v>10289.626429577529</v>
      </c>
      <c r="T5760" s="46">
        <v>10321.409415168393</v>
      </c>
      <c r="U5760" s="110">
        <f>$L$1*gp_need_index[[#This Row],[Normalised weighted population 2025/26]]</f>
        <v>4322.5550238136548</v>
      </c>
      <c r="V5760" s="4">
        <f>$M$1*gp_need_index[[#This Row],[Normalised travel time adjusted wp 2025/26]]</f>
        <v>6128.3739973301281</v>
      </c>
      <c r="W5760" s="115">
        <v>10450.929021143784</v>
      </c>
      <c r="X5760" s="43">
        <f>gp_need_index[[#This Row],[Combined weighted population 2025/26]]/gp_need_index[[#This Row],[Registered population 2025/26]]</f>
        <v>0.97739639283186142</v>
      </c>
    </row>
    <row r="5761" spans="1:24" ht="13">
      <c r="A5761" s="8" t="s">
        <v>974</v>
      </c>
      <c r="B5761" s="3" t="s">
        <v>7344</v>
      </c>
      <c r="C5761" s="74" t="s">
        <v>6414</v>
      </c>
      <c r="D5761" s="74" t="s">
        <v>6802</v>
      </c>
      <c r="E5761" s="74" t="s">
        <v>6520</v>
      </c>
      <c r="F5761" s="41">
        <v>0.9670492732496746</v>
      </c>
      <c r="G5761" s="110">
        <v>13834.166666666668</v>
      </c>
      <c r="H5761" s="4">
        <v>4403.5145825903928</v>
      </c>
      <c r="I5761" s="46">
        <v>10793.318731275827</v>
      </c>
      <c r="J5761" s="110">
        <v>10437.671035032388</v>
      </c>
      <c r="K5761" s="46">
        <v>10470.047478941091</v>
      </c>
      <c r="L5761" s="110">
        <f>$L$1*gp_need_index[[#This Row],[Normalised weighted population (base year)]]</f>
        <v>4384.746878633372</v>
      </c>
      <c r="M5761" s="4">
        <f>$M$1*gp_need_index[[#This Row],[Normalised travel time adjusted wp (base year)]]</f>
        <v>6216.628382792197</v>
      </c>
      <c r="N5761" s="115">
        <v>10601.375261425568</v>
      </c>
      <c r="O5761" s="43">
        <f>gp_need_index[[#This Row],[Combined weighted population (base year)]]/gp_need_index[[#This Row],[Registered population (base year)]]</f>
        <v>0.76631831297576536</v>
      </c>
      <c r="P5761" s="77">
        <v>13947.927989423966</v>
      </c>
      <c r="Q5761" s="4">
        <v>4482.0009747976219</v>
      </c>
      <c r="R5761" s="46">
        <v>10875.634489585087</v>
      </c>
      <c r="S5761" s="110">
        <v>10517.274429282354</v>
      </c>
      <c r="T5761" s="46">
        <v>10549.760582587218</v>
      </c>
      <c r="U5761" s="110">
        <f>$L$1*gp_need_index[[#This Row],[Normalised weighted population 2025/26]]</f>
        <v>4418.1873591097792</v>
      </c>
      <c r="V5761" s="4">
        <f>$M$1*gp_need_index[[#This Row],[Normalised travel time adjusted wp 2025/26]]</f>
        <v>6263.9583250492578</v>
      </c>
      <c r="W5761" s="115">
        <v>10682.145684159037</v>
      </c>
      <c r="X5761" s="43">
        <f>gp_need_index[[#This Row],[Combined weighted population 2025/26]]/gp_need_index[[#This Row],[Registered population 2025/26]]</f>
        <v>0.76585896430342826</v>
      </c>
    </row>
    <row r="5762" spans="1:24" ht="13">
      <c r="A5762" s="8" t="s">
        <v>980</v>
      </c>
      <c r="B5762" s="3" t="s">
        <v>7343</v>
      </c>
      <c r="C5762" s="74" t="s">
        <v>6414</v>
      </c>
      <c r="D5762" s="74" t="s">
        <v>6802</v>
      </c>
      <c r="E5762" s="74" t="s">
        <v>6520</v>
      </c>
      <c r="F5762" s="41">
        <v>0.9670492732496746</v>
      </c>
      <c r="G5762" s="110">
        <v>6108.3333333333339</v>
      </c>
      <c r="H5762" s="4">
        <v>2144.7694451403195</v>
      </c>
      <c r="I5762" s="46">
        <v>5256.9782141798732</v>
      </c>
      <c r="J5762" s="110">
        <v>5083.7569615120183</v>
      </c>
      <c r="K5762" s="46">
        <v>5099.5261854660439</v>
      </c>
      <c r="L5762" s="110">
        <f>$L$1*gp_need_index[[#This Row],[Normalised weighted population (base year)]]</f>
        <v>2135.6284743890023</v>
      </c>
      <c r="M5762" s="4">
        <f>$M$1*gp_need_index[[#This Row],[Normalised travel time adjusted wp (base year)]]</f>
        <v>3027.8620309147313</v>
      </c>
      <c r="N5762" s="115">
        <v>5163.4905053037337</v>
      </c>
      <c r="O5762" s="43">
        <f>gp_need_index[[#This Row],[Combined weighted population (base year)]]/gp_need_index[[#This Row],[Registered population (base year)]]</f>
        <v>0.84531904588874218</v>
      </c>
      <c r="P5762" s="77">
        <v>6156.7239351000007</v>
      </c>
      <c r="Q5762" s="4">
        <v>2180.9094317407853</v>
      </c>
      <c r="R5762" s="46">
        <v>5292.0055055482189</v>
      </c>
      <c r="S5762" s="110">
        <v>5117.6300781736818</v>
      </c>
      <c r="T5762" s="46">
        <v>5133.4376066731056</v>
      </c>
      <c r="U5762" s="110">
        <f>$L$1*gp_need_index[[#This Row],[Normalised weighted population 2025/26]]</f>
        <v>2149.858185409144</v>
      </c>
      <c r="V5762" s="4">
        <f>$M$1*gp_need_index[[#This Row],[Normalised travel time adjusted wp 2025/26]]</f>
        <v>3047.9970593375406</v>
      </c>
      <c r="W5762" s="115">
        <v>5197.8552447466845</v>
      </c>
      <c r="X5762" s="43">
        <f>gp_need_index[[#This Row],[Combined weighted population 2025/26]]/gp_need_index[[#This Row],[Registered population 2025/26]]</f>
        <v>0.84425666954356604</v>
      </c>
    </row>
    <row r="5763" spans="1:24" ht="13">
      <c r="A5763" s="8" t="s">
        <v>983</v>
      </c>
      <c r="B5763" s="3" t="s">
        <v>7342</v>
      </c>
      <c r="C5763" s="74" t="s">
        <v>6414</v>
      </c>
      <c r="D5763" s="74" t="s">
        <v>6802</v>
      </c>
      <c r="E5763" s="74" t="s">
        <v>6520</v>
      </c>
      <c r="F5763" s="41">
        <v>0.9670492732496746</v>
      </c>
      <c r="G5763" s="110">
        <v>4432.75</v>
      </c>
      <c r="H5763" s="4">
        <v>1769.3179606549206</v>
      </c>
      <c r="I5763" s="46">
        <v>4336.7206644029538</v>
      </c>
      <c r="J5763" s="110">
        <v>4193.8225667977222</v>
      </c>
      <c r="K5763" s="46">
        <v>4206.8313175660924</v>
      </c>
      <c r="L5763" s="110">
        <f>$L$1*gp_need_index[[#This Row],[Normalised weighted population (base year)]]</f>
        <v>1761.7771577193082</v>
      </c>
      <c r="M5763" s="4">
        <f>$M$1*gp_need_index[[#This Row],[Normalised travel time adjusted wp (base year)]]</f>
        <v>2497.8212393976105</v>
      </c>
      <c r="N5763" s="115">
        <v>4259.5983971169189</v>
      </c>
      <c r="O5763" s="43">
        <f>gp_need_index[[#This Row],[Combined weighted population (base year)]]/gp_need_index[[#This Row],[Registered population (base year)]]</f>
        <v>0.96093810774731692</v>
      </c>
      <c r="P5763" s="77">
        <v>4468.7215182878099</v>
      </c>
      <c r="Q5763" s="4">
        <v>1799.2855994165911</v>
      </c>
      <c r="R5763" s="46">
        <v>4365.9902422293508</v>
      </c>
      <c r="S5763" s="110">
        <v>4222.1276907630645</v>
      </c>
      <c r="T5763" s="46">
        <v>4235.1691577664315</v>
      </c>
      <c r="U5763" s="110">
        <f>$L$1*gp_need_index[[#This Row],[Normalised weighted population 2025/26]]</f>
        <v>1773.6678183408017</v>
      </c>
      <c r="V5763" s="4">
        <f>$M$1*gp_need_index[[#This Row],[Normalised travel time adjusted wp 2025/26]]</f>
        <v>2514.6469340327867</v>
      </c>
      <c r="W5763" s="115">
        <v>4288.3147523735879</v>
      </c>
      <c r="X5763" s="43">
        <f>gp_need_index[[#This Row],[Combined weighted population 2025/26]]/gp_need_index[[#This Row],[Registered population 2025/26]]</f>
        <v>0.95962899787424105</v>
      </c>
    </row>
    <row r="5764" spans="1:24" ht="13">
      <c r="A5764" s="8" t="s">
        <v>999</v>
      </c>
      <c r="B5764" s="3" t="s">
        <v>7341</v>
      </c>
      <c r="C5764" s="74" t="s">
        <v>6414</v>
      </c>
      <c r="D5764" s="74" t="s">
        <v>6802</v>
      </c>
      <c r="E5764" s="74" t="s">
        <v>6520</v>
      </c>
      <c r="F5764" s="41">
        <v>0.9670492732496746</v>
      </c>
      <c r="G5764" s="110">
        <v>16301.5</v>
      </c>
      <c r="H5764" s="4">
        <v>5091.5025170532053</v>
      </c>
      <c r="I5764" s="46">
        <v>12479.624730871506</v>
      </c>
      <c r="J5764" s="110">
        <v>12068.412026417956</v>
      </c>
      <c r="K5764" s="46">
        <v>12105.846839579724</v>
      </c>
      <c r="L5764" s="110">
        <f>$L$1*gp_need_index[[#This Row],[Normalised weighted population (base year)]]</f>
        <v>5069.8026202675183</v>
      </c>
      <c r="M5764" s="4">
        <f>$M$1*gp_need_index[[#This Row],[Normalised travel time adjusted wp (base year)]]</f>
        <v>7187.8901420490838</v>
      </c>
      <c r="N5764" s="115">
        <v>12257.692762316601</v>
      </c>
      <c r="O5764" s="43">
        <f>gp_need_index[[#This Row],[Combined weighted population (base year)]]/gp_need_index[[#This Row],[Registered population (base year)]]</f>
        <v>0.75193649432976117</v>
      </c>
      <c r="P5764" s="77">
        <v>16444.29997719841</v>
      </c>
      <c r="Q5764" s="4">
        <v>5186.015152387642</v>
      </c>
      <c r="R5764" s="46">
        <v>12583.934178498168</v>
      </c>
      <c r="S5764" s="110">
        <v>12169.284401938394</v>
      </c>
      <c r="T5764" s="46">
        <v>12206.873345856333</v>
      </c>
      <c r="U5764" s="110">
        <f>$L$1*gp_need_index[[#This Row],[Normalised weighted population 2025/26]]</f>
        <v>5112.1779578518381</v>
      </c>
      <c r="V5764" s="4">
        <f>$M$1*gp_need_index[[#This Row],[Normalised travel time adjusted wp 2025/26]]</f>
        <v>7247.8749938462424</v>
      </c>
      <c r="W5764" s="115">
        <v>12360.052951698081</v>
      </c>
      <c r="X5764" s="43">
        <f>gp_need_index[[#This Row],[Combined weighted population 2025/26]]/gp_need_index[[#This Row],[Registered population 2025/26]]</f>
        <v>0.75163144486761202</v>
      </c>
    </row>
    <row r="5765" spans="1:24" ht="13">
      <c r="A5765" s="8" t="s">
        <v>951</v>
      </c>
      <c r="B5765" s="3" t="s">
        <v>7340</v>
      </c>
      <c r="C5765" s="74" t="s">
        <v>6414</v>
      </c>
      <c r="D5765" s="74" t="s">
        <v>6802</v>
      </c>
      <c r="E5765" s="74" t="s">
        <v>6520</v>
      </c>
      <c r="F5765" s="41">
        <v>0.9670492732496746</v>
      </c>
      <c r="G5765" s="110">
        <v>16724.666666666672</v>
      </c>
      <c r="H5765" s="4">
        <v>5120.1089074043803</v>
      </c>
      <c r="I5765" s="46">
        <v>12549.740971665218</v>
      </c>
      <c r="J5765" s="110">
        <v>12136.217886120514</v>
      </c>
      <c r="K5765" s="46">
        <v>12173.863025187935</v>
      </c>
      <c r="L5765" s="110">
        <f>$L$1*gp_need_index[[#This Row],[Normalised weighted population (base year)]]</f>
        <v>5098.287090671497</v>
      </c>
      <c r="M5765" s="4">
        <f>$M$1*gp_need_index[[#This Row],[Normalised travel time adjusted wp (base year)]]</f>
        <v>7228.2749971122266</v>
      </c>
      <c r="N5765" s="115">
        <v>12326.562087783725</v>
      </c>
      <c r="O5765" s="43">
        <f>gp_need_index[[#This Row],[Combined weighted population (base year)]]/gp_need_index[[#This Row],[Registered population (base year)]]</f>
        <v>0.73702886481745855</v>
      </c>
      <c r="P5765" s="77">
        <v>16908.779433101517</v>
      </c>
      <c r="Q5765" s="4">
        <v>5214.3196606516949</v>
      </c>
      <c r="R5765" s="46">
        <v>12652.615441179327</v>
      </c>
      <c r="S5765" s="110">
        <v>12235.702567100079</v>
      </c>
      <c r="T5765" s="46">
        <v>12273.49666594767</v>
      </c>
      <c r="U5765" s="110">
        <f>$L$1*gp_need_index[[#This Row],[Normalised weighted population 2025/26]]</f>
        <v>5140.0794735635136</v>
      </c>
      <c r="V5765" s="4">
        <f>$M$1*gp_need_index[[#This Row],[Normalised travel time adjusted wp 2025/26]]</f>
        <v>7287.4328299944264</v>
      </c>
      <c r="W5765" s="115">
        <v>12427.51230355794</v>
      </c>
      <c r="X5765" s="43">
        <f>gp_need_index[[#This Row],[Combined weighted population 2025/26]]/gp_need_index[[#This Row],[Registered population 2025/26]]</f>
        <v>0.73497394372707869</v>
      </c>
    </row>
    <row r="5766" spans="1:24" ht="13">
      <c r="A5766" s="8" t="s">
        <v>967</v>
      </c>
      <c r="B5766" s="3" t="s">
        <v>7339</v>
      </c>
      <c r="C5766" s="74" t="s">
        <v>6414</v>
      </c>
      <c r="D5766" s="74" t="s">
        <v>6802</v>
      </c>
      <c r="E5766" s="74" t="s">
        <v>6520</v>
      </c>
      <c r="F5766" s="41">
        <v>0.9670492732496746</v>
      </c>
      <c r="G5766" s="110">
        <v>6611.666666666667</v>
      </c>
      <c r="H5766" s="4">
        <v>2298.0575973083592</v>
      </c>
      <c r="I5766" s="46">
        <v>5632.6980745430246</v>
      </c>
      <c r="J5766" s="110">
        <v>5447.0965794216736</v>
      </c>
      <c r="K5766" s="46">
        <v>5463.9928406927002</v>
      </c>
      <c r="L5766" s="110">
        <f>$L$1*gp_need_index[[#This Row],[Normalised weighted population (base year)]]</f>
        <v>2288.2633150700353</v>
      </c>
      <c r="M5766" s="4">
        <f>$M$1*gp_need_index[[#This Row],[Normalised travel time adjusted wp (base year)]]</f>
        <v>3244.2654195355171</v>
      </c>
      <c r="N5766" s="115">
        <v>5532.528734605552</v>
      </c>
      <c r="O5766" s="43">
        <f>gp_need_index[[#This Row],[Combined weighted population (base year)]]/gp_need_index[[#This Row],[Registered population (base year)]]</f>
        <v>0.83678276802705598</v>
      </c>
      <c r="P5766" s="77">
        <v>6664.7743385103968</v>
      </c>
      <c r="Q5766" s="4">
        <v>2337.1711997313823</v>
      </c>
      <c r="R5766" s="46">
        <v>5671.1767469018232</v>
      </c>
      <c r="S5766" s="110">
        <v>5484.3073515618617</v>
      </c>
      <c r="T5766" s="46">
        <v>5501.2474866312468</v>
      </c>
      <c r="U5766" s="110">
        <f>$L$1*gp_need_index[[#This Row],[Normalised weighted population 2025/26]]</f>
        <v>2303.8951371925768</v>
      </c>
      <c r="V5766" s="4">
        <f>$M$1*gp_need_index[[#This Row],[Normalised travel time adjusted wp 2025/26]]</f>
        <v>3266.3854996782547</v>
      </c>
      <c r="W5766" s="115">
        <v>5570.2806368708316</v>
      </c>
      <c r="X5766" s="43">
        <f>gp_need_index[[#This Row],[Combined weighted population 2025/26]]/gp_need_index[[#This Row],[Registered population 2025/26]]</f>
        <v>0.83577933084465261</v>
      </c>
    </row>
    <row r="5767" spans="1:24" ht="13">
      <c r="A5767" s="8" t="s">
        <v>985</v>
      </c>
      <c r="B5767" s="3" t="s">
        <v>7338</v>
      </c>
      <c r="C5767" s="74" t="s">
        <v>6414</v>
      </c>
      <c r="D5767" s="74" t="s">
        <v>6802</v>
      </c>
      <c r="E5767" s="74" t="s">
        <v>6520</v>
      </c>
      <c r="F5767" s="41">
        <v>0.9670492732496746</v>
      </c>
      <c r="G5767" s="110">
        <v>13269.416666666666</v>
      </c>
      <c r="H5767" s="4">
        <v>3431.2708860968787</v>
      </c>
      <c r="I5767" s="46">
        <v>8410.2822035404533</v>
      </c>
      <c r="J5767" s="110">
        <v>8133.1572927584675</v>
      </c>
      <c r="K5767" s="46">
        <v>8158.3854025547853</v>
      </c>
      <c r="L5767" s="110">
        <f>$L$1*gp_need_index[[#This Row],[Normalised weighted population (base year)]]</f>
        <v>3416.6468681723763</v>
      </c>
      <c r="M5767" s="4">
        <f>$M$1*gp_need_index[[#This Row],[Normalised travel time adjusted wp (base year)]]</f>
        <v>4844.0707029543528</v>
      </c>
      <c r="N5767" s="115">
        <v>8260.71757112673</v>
      </c>
      <c r="O5767" s="43">
        <f>gp_need_index[[#This Row],[Combined weighted population (base year)]]/gp_need_index[[#This Row],[Registered population (base year)]]</f>
        <v>0.62253810989883229</v>
      </c>
      <c r="P5767" s="77">
        <v>13379.264790114546</v>
      </c>
      <c r="Q5767" s="4">
        <v>3488.9464768422154</v>
      </c>
      <c r="R5767" s="46">
        <v>8465.9746504349896</v>
      </c>
      <c r="S5767" s="110">
        <v>8187.0146330533244</v>
      </c>
      <c r="T5767" s="46">
        <v>8212.3029921492925</v>
      </c>
      <c r="U5767" s="110">
        <f>$L$1*gp_need_index[[#This Row],[Normalised weighted population 2025/26]]</f>
        <v>3439.271724230473</v>
      </c>
      <c r="V5767" s="4">
        <f>$M$1*gp_need_index[[#This Row],[Normalised travel time adjusted wp 2025/26]]</f>
        <v>4876.084465879414</v>
      </c>
      <c r="W5767" s="115">
        <v>8315.3561901098874</v>
      </c>
      <c r="X5767" s="43">
        <f>gp_need_index[[#This Row],[Combined weighted population 2025/26]]/gp_need_index[[#This Row],[Registered population 2025/26]]</f>
        <v>0.62151069737806541</v>
      </c>
    </row>
    <row r="5768" spans="1:24" ht="13">
      <c r="A5768" s="8" t="s">
        <v>1006</v>
      </c>
      <c r="B5768" s="3" t="s">
        <v>7337</v>
      </c>
      <c r="C5768" s="74" t="s">
        <v>6414</v>
      </c>
      <c r="D5768" s="74" t="s">
        <v>6802</v>
      </c>
      <c r="E5768" s="74" t="s">
        <v>6520</v>
      </c>
      <c r="F5768" s="41">
        <v>0.9670492732496746</v>
      </c>
      <c r="G5768" s="110">
        <v>9656.25</v>
      </c>
      <c r="H5768" s="4">
        <v>3053.2805954249802</v>
      </c>
      <c r="I5768" s="46">
        <v>7483.8018642498655</v>
      </c>
      <c r="J5768" s="110">
        <v>7237.2051539673921</v>
      </c>
      <c r="K5768" s="46">
        <v>7259.6541242344911</v>
      </c>
      <c r="L5768" s="110">
        <f>$L$1*gp_need_index[[#This Row],[Normalised weighted population (base year)]]</f>
        <v>3040.2675656647966</v>
      </c>
      <c r="M5768" s="4">
        <f>$M$1*gp_need_index[[#This Row],[Normalised travel time adjusted wp (base year)]]</f>
        <v>4310.4457710190763</v>
      </c>
      <c r="N5768" s="115">
        <v>7350.7133366838734</v>
      </c>
      <c r="O5768" s="43">
        <f>gp_need_index[[#This Row],[Combined weighted population (base year)]]/gp_need_index[[#This Row],[Registered population (base year)]]</f>
        <v>0.76123892159832995</v>
      </c>
      <c r="P5768" s="77">
        <v>9742.3338032221491</v>
      </c>
      <c r="Q5768" s="4">
        <v>3106.9922191957085</v>
      </c>
      <c r="R5768" s="46">
        <v>7539.1576057127295</v>
      </c>
      <c r="S5768" s="110">
        <v>7290.7368835192519</v>
      </c>
      <c r="T5768" s="46">
        <v>7313.2567861514399</v>
      </c>
      <c r="U5768" s="110">
        <f>$L$1*gp_need_index[[#This Row],[Normalised weighted population 2025/26]]</f>
        <v>3062.7556363534159</v>
      </c>
      <c r="V5768" s="4">
        <f>$M$1*gp_need_index[[#This Row],[Normalised travel time adjusted wp 2025/26]]</f>
        <v>4342.2725445018477</v>
      </c>
      <c r="W5768" s="115">
        <v>7405.0281808552636</v>
      </c>
      <c r="X5768" s="43">
        <f>gp_need_index[[#This Row],[Combined weighted population 2025/26]]/gp_need_index[[#This Row],[Registered population 2025/26]]</f>
        <v>0.76008770900522293</v>
      </c>
    </row>
    <row r="5769" spans="1:24" ht="13">
      <c r="A5769" s="8" t="s">
        <v>956</v>
      </c>
      <c r="B5769" s="3" t="s">
        <v>7336</v>
      </c>
      <c r="C5769" s="74" t="s">
        <v>6414</v>
      </c>
      <c r="D5769" s="74" t="s">
        <v>6802</v>
      </c>
      <c r="E5769" s="74" t="s">
        <v>6520</v>
      </c>
      <c r="F5769" s="41">
        <v>0.9670492732496746</v>
      </c>
      <c r="G5769" s="110">
        <v>7486.166666666667</v>
      </c>
      <c r="H5769" s="4">
        <v>2590.6506973112073</v>
      </c>
      <c r="I5769" s="46">
        <v>6349.8639945534587</v>
      </c>
      <c r="J5769" s="110">
        <v>6140.6313611671976</v>
      </c>
      <c r="K5769" s="46">
        <v>6159.6788868232152</v>
      </c>
      <c r="L5769" s="110">
        <f>$L$1*gp_need_index[[#This Row],[Normalised weighted population (base year)]]</f>
        <v>2579.6093882769624</v>
      </c>
      <c r="M5769" s="4">
        <f>$M$1*gp_need_index[[#This Row],[Normalised travel time adjusted wp (base year)]]</f>
        <v>3657.3315138952767</v>
      </c>
      <c r="N5769" s="115">
        <v>6236.9409021722386</v>
      </c>
      <c r="O5769" s="43">
        <f>gp_need_index[[#This Row],[Combined weighted population (base year)]]/gp_need_index[[#This Row],[Registered population (base year)]]</f>
        <v>0.83312878003948243</v>
      </c>
      <c r="P5769" s="77">
        <v>7542.5360459459516</v>
      </c>
      <c r="Q5769" s="4">
        <v>2635.3283259028476</v>
      </c>
      <c r="R5769" s="46">
        <v>6394.6589466914784</v>
      </c>
      <c r="S5769" s="110">
        <v>6183.9502870775241</v>
      </c>
      <c r="T5769" s="46">
        <v>6203.051505592498</v>
      </c>
      <c r="U5769" s="110">
        <f>$L$1*gp_need_index[[#This Row],[Normalised weighted population 2025/26]]</f>
        <v>2597.8071763212051</v>
      </c>
      <c r="V5769" s="4">
        <f>$M$1*gp_need_index[[#This Row],[Normalised travel time adjusted wp 2025/26]]</f>
        <v>3683.0841624309655</v>
      </c>
      <c r="W5769" s="115">
        <v>6280.8913387521707</v>
      </c>
      <c r="X5769" s="43">
        <f>gp_need_index[[#This Row],[Combined weighted population 2025/26]]/gp_need_index[[#This Row],[Registered population 2025/26]]</f>
        <v>0.83272937649772261</v>
      </c>
    </row>
    <row r="5770" spans="1:24" ht="13">
      <c r="A5770" s="8" t="s">
        <v>982</v>
      </c>
      <c r="B5770" s="3" t="s">
        <v>7335</v>
      </c>
      <c r="C5770" s="74" t="s">
        <v>6414</v>
      </c>
      <c r="D5770" s="74" t="s">
        <v>6802</v>
      </c>
      <c r="E5770" s="74" t="s">
        <v>6520</v>
      </c>
      <c r="F5770" s="41">
        <v>0.9670492732496746</v>
      </c>
      <c r="G5770" s="110">
        <v>7874.0833333333321</v>
      </c>
      <c r="H5770" s="4">
        <v>2840.956127542273</v>
      </c>
      <c r="I5770" s="46">
        <v>6963.3799118923243</v>
      </c>
      <c r="J5770" s="110">
        <v>6733.9314831568554</v>
      </c>
      <c r="K5770" s="46">
        <v>6754.819356918897</v>
      </c>
      <c r="L5770" s="110">
        <f>$L$1*gp_need_index[[#This Row],[Normalised weighted population (base year)]]</f>
        <v>2828.8480210385742</v>
      </c>
      <c r="M5770" s="4">
        <f>$M$1*gp_need_index[[#This Row],[Normalised travel time adjusted wp (base year)]]</f>
        <v>4010.6983105202798</v>
      </c>
      <c r="N5770" s="115">
        <v>6839.546331558854</v>
      </c>
      <c r="O5770" s="43">
        <f>gp_need_index[[#This Row],[Combined weighted population (base year)]]/gp_need_index[[#This Row],[Registered population (base year)]]</f>
        <v>0.86861492849650501</v>
      </c>
      <c r="P5770" s="77">
        <v>7937.7830892025095</v>
      </c>
      <c r="Q5770" s="4">
        <v>2894.5115555715315</v>
      </c>
      <c r="R5770" s="46">
        <v>7023.5704724936495</v>
      </c>
      <c r="S5770" s="110">
        <v>6792.1387210428575</v>
      </c>
      <c r="T5770" s="46">
        <v>6813.1185348951394</v>
      </c>
      <c r="U5770" s="110">
        <f>$L$1*gp_need_index[[#This Row],[Normalised weighted population 2025/26]]</f>
        <v>2853.3002195968443</v>
      </c>
      <c r="V5770" s="4">
        <f>$M$1*gp_need_index[[#This Row],[Normalised travel time adjusted wp 2025/26]]</f>
        <v>4045.3136573207148</v>
      </c>
      <c r="W5770" s="115">
        <v>6898.6138769175595</v>
      </c>
      <c r="X5770" s="43">
        <f>gp_need_index[[#This Row],[Combined weighted population 2025/26]]/gp_need_index[[#This Row],[Registered population 2025/26]]</f>
        <v>0.86908571315100613</v>
      </c>
    </row>
    <row r="5771" spans="1:24" ht="13">
      <c r="A5771" s="8" t="s">
        <v>1010</v>
      </c>
      <c r="B5771" s="3" t="s">
        <v>7334</v>
      </c>
      <c r="C5771" s="74" t="s">
        <v>6414</v>
      </c>
      <c r="D5771" s="74" t="s">
        <v>6802</v>
      </c>
      <c r="E5771" s="74" t="s">
        <v>6520</v>
      </c>
      <c r="F5771" s="41">
        <v>0.9670492732496746</v>
      </c>
      <c r="G5771" s="110">
        <v>11496.416666666664</v>
      </c>
      <c r="H5771" s="4">
        <v>4013.9822126875715</v>
      </c>
      <c r="I5771" s="46">
        <v>9838.547957691344</v>
      </c>
      <c r="J5771" s="110">
        <v>9514.360652317484</v>
      </c>
      <c r="K5771" s="46">
        <v>9543.8730946001579</v>
      </c>
      <c r="L5771" s="110">
        <f>$L$1*gp_need_index[[#This Row],[Normalised weighted population (base year)]]</f>
        <v>3996.8746890394609</v>
      </c>
      <c r="M5771" s="4">
        <f>$M$1*gp_need_index[[#This Row],[Normalised travel time adjusted wp (base year)]]</f>
        <v>5666.709007861984</v>
      </c>
      <c r="N5771" s="115">
        <v>9663.5836969014454</v>
      </c>
      <c r="O5771" s="43">
        <f>gp_need_index[[#This Row],[Combined weighted population (base year)]]/gp_need_index[[#This Row],[Registered population (base year)]]</f>
        <v>0.84057354366083181</v>
      </c>
      <c r="P5771" s="77">
        <v>11589.834456326023</v>
      </c>
      <c r="Q5771" s="4">
        <v>4087.502402079414</v>
      </c>
      <c r="R5771" s="46">
        <v>9918.3784988632287</v>
      </c>
      <c r="S5771" s="110">
        <v>9591.5607191408835</v>
      </c>
      <c r="T5771" s="46">
        <v>9621.1874930783779</v>
      </c>
      <c r="U5771" s="110">
        <f>$L$1*gp_need_index[[#This Row],[Normalised weighted population 2025/26]]</f>
        <v>4029.3055590005906</v>
      </c>
      <c r="V5771" s="4">
        <f>$M$1*gp_need_index[[#This Row],[Normalised travel time adjusted wp 2025/26]]</f>
        <v>5712.6147102902614</v>
      </c>
      <c r="W5771" s="115">
        <v>9741.9202692908511</v>
      </c>
      <c r="X5771" s="43">
        <f>gp_need_index[[#This Row],[Combined weighted population 2025/26]]/gp_need_index[[#This Row],[Registered population 2025/26]]</f>
        <v>0.84055732685409201</v>
      </c>
    </row>
    <row r="5772" spans="1:24" ht="13">
      <c r="A5772" s="8" t="s">
        <v>954</v>
      </c>
      <c r="B5772" s="3" t="s">
        <v>7333</v>
      </c>
      <c r="C5772" s="74" t="s">
        <v>6414</v>
      </c>
      <c r="D5772" s="74" t="s">
        <v>6802</v>
      </c>
      <c r="E5772" s="74" t="s">
        <v>6520</v>
      </c>
      <c r="F5772" s="41">
        <v>0.9670492732496746</v>
      </c>
      <c r="G5772" s="110">
        <v>9722</v>
      </c>
      <c r="H5772" s="4">
        <v>3417.5470922404388</v>
      </c>
      <c r="I5772" s="46">
        <v>8376.6442358406293</v>
      </c>
      <c r="J5772" s="110">
        <v>8100.6277205407569</v>
      </c>
      <c r="K5772" s="46">
        <v>8125.7549273802042</v>
      </c>
      <c r="L5772" s="110">
        <f>$L$1*gp_need_index[[#This Row],[Normalised weighted population (base year)]]</f>
        <v>3402.9815648910067</v>
      </c>
      <c r="M5772" s="4">
        <f>$M$1*gp_need_index[[#This Row],[Normalised travel time adjusted wp (base year)]]</f>
        <v>4824.6962408497347</v>
      </c>
      <c r="N5772" s="115">
        <v>8227.677805740741</v>
      </c>
      <c r="O5772" s="43">
        <f>gp_need_index[[#This Row],[Combined weighted population (base year)]]/gp_need_index[[#This Row],[Registered population (base year)]]</f>
        <v>0.84629477532819797</v>
      </c>
      <c r="P5772" s="77">
        <v>9799.240976890349</v>
      </c>
      <c r="Q5772" s="4">
        <v>3473.8140444272763</v>
      </c>
      <c r="R5772" s="46">
        <v>8429.2556035609177</v>
      </c>
      <c r="S5772" s="110">
        <v>8151.5055054593331</v>
      </c>
      <c r="T5772" s="46">
        <v>8176.6841826248274</v>
      </c>
      <c r="U5772" s="110">
        <f>$L$1*gp_need_index[[#This Row],[Normalised weighted population 2025/26]]</f>
        <v>3424.3547436264503</v>
      </c>
      <c r="V5772" s="4">
        <f>$M$1*gp_need_index[[#This Row],[Normalised travel time adjusted wp 2025/26]]</f>
        <v>4854.9356694965491</v>
      </c>
      <c r="W5772" s="115">
        <v>8279.2904131229989</v>
      </c>
      <c r="X5772" s="43">
        <f>gp_need_index[[#This Row],[Combined weighted population 2025/26]]/gp_need_index[[#This Row],[Registered population 2025/26]]</f>
        <v>0.84489099029691528</v>
      </c>
    </row>
    <row r="5773" spans="1:24" ht="13">
      <c r="A5773" s="8" t="s">
        <v>993</v>
      </c>
      <c r="B5773" s="3" t="s">
        <v>7332</v>
      </c>
      <c r="C5773" s="74" t="s">
        <v>6414</v>
      </c>
      <c r="D5773" s="74" t="s">
        <v>6802</v>
      </c>
      <c r="E5773" s="74" t="s">
        <v>6520</v>
      </c>
      <c r="F5773" s="41">
        <v>0.9670492732496746</v>
      </c>
      <c r="G5773" s="110">
        <v>5256.25</v>
      </c>
      <c r="H5773" s="4">
        <v>2244.5980225826293</v>
      </c>
      <c r="I5773" s="46">
        <v>5501.664960326827</v>
      </c>
      <c r="J5773" s="110">
        <v>5320.3811015472575</v>
      </c>
      <c r="K5773" s="46">
        <v>5336.8843061155003</v>
      </c>
      <c r="L5773" s="110">
        <f>$L$1*gp_need_index[[#This Row],[Normalised weighted population (base year)]]</f>
        <v>2235.0315841389165</v>
      </c>
      <c r="M5773" s="4">
        <f>$M$1*gp_need_index[[#This Row],[Normalised travel time adjusted wp (base year)]]</f>
        <v>3168.7942695395805</v>
      </c>
      <c r="N5773" s="115">
        <v>5403.825853678497</v>
      </c>
      <c r="O5773" s="43">
        <f>gp_need_index[[#This Row],[Combined weighted population (base year)]]/gp_need_index[[#This Row],[Registered population (base year)]]</f>
        <v>1.0280762622931743</v>
      </c>
      <c r="P5773" s="77">
        <v>5301.1070968569784</v>
      </c>
      <c r="Q5773" s="4">
        <v>2286.7588775449053</v>
      </c>
      <c r="R5773" s="46">
        <v>5548.8505821030576</v>
      </c>
      <c r="S5773" s="110">
        <v>5366.0119227937957</v>
      </c>
      <c r="T5773" s="46">
        <v>5382.5866624881664</v>
      </c>
      <c r="U5773" s="110">
        <f>$L$1*gp_need_index[[#This Row],[Normalised weighted population 2025/26]]</f>
        <v>2254.2005731172717</v>
      </c>
      <c r="V5773" s="4">
        <f>$M$1*gp_need_index[[#This Row],[Normalised travel time adjusted wp 2025/26]]</f>
        <v>3195.9302081643336</v>
      </c>
      <c r="W5773" s="115">
        <v>5450.1307812816049</v>
      </c>
      <c r="X5773" s="43">
        <f>gp_need_index[[#This Row],[Combined weighted population 2025/26]]/gp_need_index[[#This Row],[Registered population 2025/26]]</f>
        <v>1.0281118041386077</v>
      </c>
    </row>
    <row r="5774" spans="1:24" ht="13">
      <c r="A5774" s="8" t="s">
        <v>989</v>
      </c>
      <c r="B5774" s="3" t="s">
        <v>12878</v>
      </c>
      <c r="C5774" s="74" t="s">
        <v>6414</v>
      </c>
      <c r="D5774" s="74" t="s">
        <v>6802</v>
      </c>
      <c r="E5774" s="74" t="s">
        <v>6520</v>
      </c>
      <c r="F5774" s="41">
        <v>0.9670492732496746</v>
      </c>
      <c r="G5774" s="110">
        <v>15119.666666666664</v>
      </c>
      <c r="H5774" s="4">
        <v>3779.4133493203112</v>
      </c>
      <c r="I5774" s="46">
        <v>9263.6034538703534</v>
      </c>
      <c r="J5774" s="110">
        <v>8958.3609877385006</v>
      </c>
      <c r="K5774" s="46">
        <v>8986.1487836040669</v>
      </c>
      <c r="L5774" s="110">
        <f>$L$1*gp_need_index[[#This Row],[Normalised weighted population (base year)]]</f>
        <v>3763.3055541623971</v>
      </c>
      <c r="M5774" s="4">
        <f>$M$1*gp_need_index[[#This Row],[Normalised travel time adjusted wp (base year)]]</f>
        <v>5335.5581904005358</v>
      </c>
      <c r="N5774" s="115">
        <v>9098.863744562932</v>
      </c>
      <c r="O5774" s="43">
        <f>gp_need_index[[#This Row],[Combined weighted population (base year)]]/gp_need_index[[#This Row],[Registered population (base year)]]</f>
        <v>0.60178996965737341</v>
      </c>
      <c r="P5774" s="77">
        <v>15240.246970842931</v>
      </c>
      <c r="Q5774" s="4">
        <v>3842.7017213819167</v>
      </c>
      <c r="R5774" s="46">
        <v>9324.3664178667896</v>
      </c>
      <c r="S5774" s="110">
        <v>9017.1217679117508</v>
      </c>
      <c r="T5774" s="46">
        <v>9044.9741931851131</v>
      </c>
      <c r="U5774" s="110">
        <f>$L$1*gp_need_index[[#This Row],[Normalised weighted population 2025/26]]</f>
        <v>3787.9902895392788</v>
      </c>
      <c r="V5774" s="4">
        <f>$M$1*gp_need_index[[#This Row],[Normalised travel time adjusted wp 2025/26]]</f>
        <v>5370.4859891107562</v>
      </c>
      <c r="W5774" s="115">
        <v>9158.476278650036</v>
      </c>
      <c r="X5774" s="43">
        <f>gp_need_index[[#This Row],[Combined weighted population 2025/26]]/gp_need_index[[#This Row],[Registered population 2025/26]]</f>
        <v>0.60094014855347744</v>
      </c>
    </row>
    <row r="5775" spans="1:24" ht="13">
      <c r="A5775" s="8" t="s">
        <v>940</v>
      </c>
      <c r="B5775" s="3" t="s">
        <v>7331</v>
      </c>
      <c r="C5775" s="74" t="s">
        <v>6414</v>
      </c>
      <c r="D5775" s="74" t="s">
        <v>6802</v>
      </c>
      <c r="E5775" s="74" t="s">
        <v>6520</v>
      </c>
      <c r="F5775" s="41">
        <v>0.9670492732496746</v>
      </c>
      <c r="G5775" s="110">
        <v>5743.7500000000009</v>
      </c>
      <c r="H5775" s="4">
        <v>3074.6112686762867</v>
      </c>
      <c r="I5775" s="46">
        <v>7536.0848193385755</v>
      </c>
      <c r="J5775" s="110">
        <v>7287.7653476892747</v>
      </c>
      <c r="K5775" s="46">
        <v>7310.371149808092</v>
      </c>
      <c r="L5775" s="110">
        <f>$L$1*gp_need_index[[#This Row],[Normalised weighted population (base year)]]</f>
        <v>3061.5073279509465</v>
      </c>
      <c r="M5775" s="4">
        <f>$M$1*gp_need_index[[#This Row],[Normalised travel time adjusted wp (base year)]]</f>
        <v>4340.5591875346936</v>
      </c>
      <c r="N5775" s="115">
        <v>7402.0665154856397</v>
      </c>
      <c r="O5775" s="43">
        <f>gp_need_index[[#This Row],[Combined weighted population (base year)]]/gp_need_index[[#This Row],[Registered population (base year)]]</f>
        <v>1.2887166947526683</v>
      </c>
      <c r="P5775" s="77">
        <v>5795.3781449304497</v>
      </c>
      <c r="Q5775" s="4">
        <v>3133.9852553727837</v>
      </c>
      <c r="R5775" s="46">
        <v>7604.6565640745739</v>
      </c>
      <c r="S5775" s="110">
        <v>7354.0776036016841</v>
      </c>
      <c r="T5775" s="46">
        <v>7376.7931554352763</v>
      </c>
      <c r="U5775" s="110">
        <f>$L$1*gp_need_index[[#This Row],[Normalised weighted population 2025/26]]</f>
        <v>3089.3643523916649</v>
      </c>
      <c r="V5775" s="4">
        <f>$M$1*gp_need_index[[#This Row],[Normalised travel time adjusted wp 2025/26]]</f>
        <v>4379.9974924950548</v>
      </c>
      <c r="W5775" s="115">
        <v>7469.3618448867201</v>
      </c>
      <c r="X5775" s="43">
        <f>gp_need_index[[#This Row],[Combined weighted population 2025/26]]/gp_need_index[[#This Row],[Registered population 2025/26]]</f>
        <v>1.2888480541033547</v>
      </c>
    </row>
    <row r="5776" spans="1:24" ht="13">
      <c r="A5776" s="8" t="s">
        <v>1012</v>
      </c>
      <c r="B5776" s="3" t="s">
        <v>7330</v>
      </c>
      <c r="C5776" s="74" t="s">
        <v>6414</v>
      </c>
      <c r="D5776" s="74" t="s">
        <v>6802</v>
      </c>
      <c r="E5776" s="74" t="s">
        <v>6520</v>
      </c>
      <c r="F5776" s="41">
        <v>0.9670492732496746</v>
      </c>
      <c r="G5776" s="110">
        <v>6836.083333333333</v>
      </c>
      <c r="H5776" s="4">
        <v>2910.6265169971457</v>
      </c>
      <c r="I5776" s="46">
        <v>7134.1468539371053</v>
      </c>
      <c r="J5776" s="110">
        <v>6899.0715303563302</v>
      </c>
      <c r="K5776" s="46">
        <v>6920.471649374741</v>
      </c>
      <c r="L5776" s="110">
        <f>$L$1*gp_need_index[[#This Row],[Normalised weighted population (base year)]]</f>
        <v>2898.2214764832747</v>
      </c>
      <c r="M5776" s="4">
        <f>$M$1*gp_need_index[[#This Row],[Normalised travel time adjusted wp (base year)]]</f>
        <v>4109.0549555141897</v>
      </c>
      <c r="N5776" s="115">
        <v>7007.2764319974649</v>
      </c>
      <c r="O5776" s="43">
        <f>gp_need_index[[#This Row],[Combined weighted population (base year)]]/gp_need_index[[#This Row],[Registered population (base year)]]</f>
        <v>1.0250425704773638</v>
      </c>
      <c r="P5776" s="77">
        <v>6895.1720279908568</v>
      </c>
      <c r="Q5776" s="4">
        <v>2961.4282736496011</v>
      </c>
      <c r="R5776" s="46">
        <v>7185.9447716408195</v>
      </c>
      <c r="S5776" s="110">
        <v>6949.1626690275534</v>
      </c>
      <c r="T5776" s="46">
        <v>6970.6275043634023</v>
      </c>
      <c r="U5776" s="110">
        <f>$L$1*gp_need_index[[#This Row],[Normalised weighted population 2025/26]]</f>
        <v>2919.2641940779049</v>
      </c>
      <c r="V5776" s="4">
        <f>$M$1*gp_need_index[[#This Row],[Normalised travel time adjusted wp 2025/26]]</f>
        <v>4138.8351749747853</v>
      </c>
      <c r="W5776" s="115">
        <v>7058.0993690526902</v>
      </c>
      <c r="X5776" s="43">
        <f>gp_need_index[[#This Row],[Combined weighted population 2025/26]]/gp_need_index[[#This Row],[Registered population 2025/26]]</f>
        <v>1.0236291916141369</v>
      </c>
    </row>
    <row r="5777" spans="1:24" ht="13">
      <c r="A5777" s="8" t="s">
        <v>945</v>
      </c>
      <c r="B5777" s="3" t="s">
        <v>7329</v>
      </c>
      <c r="C5777" s="74" t="s">
        <v>6414</v>
      </c>
      <c r="D5777" s="74" t="s">
        <v>6802</v>
      </c>
      <c r="E5777" s="74" t="s">
        <v>6520</v>
      </c>
      <c r="F5777" s="41">
        <v>0.9670492732496746</v>
      </c>
      <c r="G5777" s="110">
        <v>11122.833333333334</v>
      </c>
      <c r="H5777" s="4">
        <v>5143.7683295222378</v>
      </c>
      <c r="I5777" s="46">
        <v>12607.73185125159</v>
      </c>
      <c r="J5777" s="110">
        <v>12192.297924079625</v>
      </c>
      <c r="K5777" s="46">
        <v>12230.117016914823</v>
      </c>
      <c r="L5777" s="110">
        <f>$L$1*gp_need_index[[#This Row],[Normalised weighted population (base year)]]</f>
        <v>5121.8456767362941</v>
      </c>
      <c r="M5777" s="4">
        <f>$M$1*gp_need_index[[#This Row],[Normalised travel time adjusted wp (base year)]]</f>
        <v>7261.676007214437</v>
      </c>
      <c r="N5777" s="115">
        <v>12383.52168395073</v>
      </c>
      <c r="O5777" s="43">
        <f>gp_need_index[[#This Row],[Combined weighted population (base year)]]/gp_need_index[[#This Row],[Registered population (base year)]]</f>
        <v>1.1133423753495719</v>
      </c>
      <c r="P5777" s="77">
        <v>11216.625069540918</v>
      </c>
      <c r="Q5777" s="4">
        <v>5240.3170113693577</v>
      </c>
      <c r="R5777" s="46">
        <v>12715.698355639339</v>
      </c>
      <c r="S5777" s="110">
        <v>12296.706853683105</v>
      </c>
      <c r="T5777" s="46">
        <v>12334.689384868325</v>
      </c>
      <c r="U5777" s="110">
        <f>$L$1*gp_need_index[[#This Row],[Normalised weighted population 2025/26]]</f>
        <v>5165.706680464401</v>
      </c>
      <c r="V5777" s="4">
        <f>$M$1*gp_need_index[[#This Row],[Normalised travel time adjusted wp 2025/26]]</f>
        <v>7323.7662271473537</v>
      </c>
      <c r="W5777" s="115">
        <v>12489.472907611755</v>
      </c>
      <c r="X5777" s="43">
        <f>gp_need_index[[#This Row],[Combined weighted population 2025/26]]/gp_need_index[[#This Row],[Registered population 2025/26]]</f>
        <v>1.1134786827748475</v>
      </c>
    </row>
    <row r="5778" spans="1:24" ht="13">
      <c r="A5778" s="8" t="s">
        <v>990</v>
      </c>
      <c r="B5778" s="3" t="s">
        <v>7328</v>
      </c>
      <c r="C5778" s="74" t="s">
        <v>6414</v>
      </c>
      <c r="D5778" s="74" t="s">
        <v>6802</v>
      </c>
      <c r="E5778" s="74" t="s">
        <v>6520</v>
      </c>
      <c r="F5778" s="41">
        <v>0.9670492732496746</v>
      </c>
      <c r="G5778" s="110">
        <v>8382.75</v>
      </c>
      <c r="H5778" s="4">
        <v>2396.0947234309456</v>
      </c>
      <c r="I5778" s="46">
        <v>5872.9938496320456</v>
      </c>
      <c r="J5778" s="110">
        <v>5679.4744340864781</v>
      </c>
      <c r="K5778" s="46">
        <v>5697.0915044874273</v>
      </c>
      <c r="L5778" s="110">
        <f>$L$1*gp_need_index[[#This Row],[Normalised weighted population (base year)]]</f>
        <v>2385.8826086351601</v>
      </c>
      <c r="M5778" s="4">
        <f>$M$1*gp_need_index[[#This Row],[Normalised travel time adjusted wp (base year)]]</f>
        <v>3382.6685903188259</v>
      </c>
      <c r="N5778" s="115">
        <v>5768.5511989539864</v>
      </c>
      <c r="O5778" s="43">
        <f>gp_need_index[[#This Row],[Combined weighted population (base year)]]/gp_need_index[[#This Row],[Registered population (base year)]]</f>
        <v>0.68814544140693523</v>
      </c>
      <c r="P5778" s="77">
        <v>8447.6070631161419</v>
      </c>
      <c r="Q5778" s="4">
        <v>2434.0417494707508</v>
      </c>
      <c r="R5778" s="46">
        <v>5906.2344137105893</v>
      </c>
      <c r="S5778" s="110">
        <v>5711.6196974210434</v>
      </c>
      <c r="T5778" s="46">
        <v>5729.2619634241919</v>
      </c>
      <c r="U5778" s="110">
        <f>$L$1*gp_need_index[[#This Row],[Normalised weighted population 2025/26]]</f>
        <v>2399.3864681260375</v>
      </c>
      <c r="V5778" s="4">
        <f>$M$1*gp_need_index[[#This Row],[Normalised travel time adjusted wp 2025/26]]</f>
        <v>3401.7699161261821</v>
      </c>
      <c r="W5778" s="115">
        <v>5801.1563842522191</v>
      </c>
      <c r="X5778" s="43">
        <f>gp_need_index[[#This Row],[Combined weighted population 2025/26]]/gp_need_index[[#This Row],[Registered population 2025/26]]</f>
        <v>0.68672185400066377</v>
      </c>
    </row>
    <row r="5779" spans="1:24" ht="13">
      <c r="A5779" s="8" t="s">
        <v>995</v>
      </c>
      <c r="B5779" s="3" t="s">
        <v>7327</v>
      </c>
      <c r="C5779" s="74" t="s">
        <v>6414</v>
      </c>
      <c r="D5779" s="74" t="s">
        <v>6802</v>
      </c>
      <c r="E5779" s="74" t="s">
        <v>6520</v>
      </c>
      <c r="F5779" s="41">
        <v>0.9670492732496746</v>
      </c>
      <c r="G5779" s="110">
        <v>5704.5833333333339</v>
      </c>
      <c r="H5779" s="4">
        <v>2119.3836867109394</v>
      </c>
      <c r="I5779" s="46">
        <v>5194.7559649231689</v>
      </c>
      <c r="J5779" s="110">
        <v>5023.5849805883627</v>
      </c>
      <c r="K5779" s="46">
        <v>5039.1675580425408</v>
      </c>
      <c r="L5779" s="110">
        <f>$L$1*gp_need_index[[#This Row],[Normalised weighted population (base year)]]</f>
        <v>2110.3509096285638</v>
      </c>
      <c r="M5779" s="4">
        <f>$M$1*gp_need_index[[#This Row],[Normalised travel time adjusted wp (base year)]]</f>
        <v>2992.0238785909673</v>
      </c>
      <c r="N5779" s="115">
        <v>5102.3747882195312</v>
      </c>
      <c r="O5779" s="43">
        <f>gp_need_index[[#This Row],[Combined weighted population (base year)]]/gp_need_index[[#This Row],[Registered population (base year)]]</f>
        <v>0.89443426278043048</v>
      </c>
      <c r="P5779" s="77">
        <v>5752.4226407437473</v>
      </c>
      <c r="Q5779" s="4">
        <v>2158.283511060868</v>
      </c>
      <c r="R5779" s="46">
        <v>5237.1034105489571</v>
      </c>
      <c r="S5779" s="110">
        <v>5064.5370471047609</v>
      </c>
      <c r="T5779" s="46">
        <v>5080.1805798505011</v>
      </c>
      <c r="U5779" s="110">
        <f>$L$1*gp_need_index[[#This Row],[Normalised weighted population 2025/26]]</f>
        <v>2127.554406963236</v>
      </c>
      <c r="V5779" s="4">
        <f>$M$1*gp_need_index[[#This Row],[Normalised travel time adjusted wp 2025/26]]</f>
        <v>3016.3755079363223</v>
      </c>
      <c r="W5779" s="115">
        <v>5143.9299148995578</v>
      </c>
      <c r="X5779" s="43">
        <f>gp_need_index[[#This Row],[Combined weighted population 2025/26]]/gp_need_index[[#This Row],[Registered population 2025/26]]</f>
        <v>0.89421974638401824</v>
      </c>
    </row>
    <row r="5780" spans="1:24" ht="13">
      <c r="A5780" s="8" t="s">
        <v>1014</v>
      </c>
      <c r="B5780" s="3" t="s">
        <v>7326</v>
      </c>
      <c r="C5780" s="74" t="s">
        <v>6414</v>
      </c>
      <c r="D5780" s="74" t="s">
        <v>6802</v>
      </c>
      <c r="E5780" s="74" t="s">
        <v>6520</v>
      </c>
      <c r="F5780" s="41">
        <v>0.9670492732496746</v>
      </c>
      <c r="G5780" s="110">
        <v>7501.0833333333321</v>
      </c>
      <c r="H5780" s="4">
        <v>2690.1556507933624</v>
      </c>
      <c r="I5780" s="46">
        <v>6593.7575159964817</v>
      </c>
      <c r="J5780" s="110">
        <v>6376.4884138289772</v>
      </c>
      <c r="K5780" s="46">
        <v>6396.2675406832259</v>
      </c>
      <c r="L5780" s="110">
        <f>$L$1*gp_need_index[[#This Row],[Normalised weighted population (base year)]]</f>
        <v>2678.6902533465131</v>
      </c>
      <c r="M5780" s="4">
        <f>$M$1*gp_need_index[[#This Row],[Normalised travel time adjusted wp (base year)]]</f>
        <v>3797.8068788438118</v>
      </c>
      <c r="N5780" s="115">
        <v>6476.4971321903249</v>
      </c>
      <c r="O5780" s="43">
        <f>gp_need_index[[#This Row],[Combined weighted population (base year)]]/gp_need_index[[#This Row],[Registered population (base year)]]</f>
        <v>0.86340823643566944</v>
      </c>
      <c r="P5780" s="77">
        <v>7562.4860236769055</v>
      </c>
      <c r="Q5780" s="4">
        <v>2741.7264401010184</v>
      </c>
      <c r="R5780" s="46">
        <v>6652.8353743422304</v>
      </c>
      <c r="S5780" s="110">
        <v>6433.619613807381</v>
      </c>
      <c r="T5780" s="46">
        <v>6453.4920203405245</v>
      </c>
      <c r="U5780" s="110">
        <f>$L$1*gp_need_index[[#This Row],[Normalised weighted population 2025/26]]</f>
        <v>2702.6904206191834</v>
      </c>
      <c r="V5780" s="4">
        <f>$M$1*gp_need_index[[#This Row],[Normalised travel time adjusted wp 2025/26]]</f>
        <v>3831.7841196484596</v>
      </c>
      <c r="W5780" s="115">
        <v>6534.4745402676435</v>
      </c>
      <c r="X5780" s="43">
        <f>gp_need_index[[#This Row],[Combined weighted population 2025/26]]/gp_need_index[[#This Row],[Registered population 2025/26]]</f>
        <v>0.86406434601125526</v>
      </c>
    </row>
    <row r="5781" spans="1:24" ht="13">
      <c r="A5781" s="8" t="s">
        <v>944</v>
      </c>
      <c r="B5781" s="3" t="s">
        <v>7325</v>
      </c>
      <c r="C5781" s="74" t="s">
        <v>6414</v>
      </c>
      <c r="D5781" s="74" t="s">
        <v>6802</v>
      </c>
      <c r="E5781" s="74" t="s">
        <v>6520</v>
      </c>
      <c r="F5781" s="41">
        <v>0.9670492732496746</v>
      </c>
      <c r="G5781" s="110">
        <v>8071.9999999999991</v>
      </c>
      <c r="H5781" s="4">
        <v>2510.5651522215485</v>
      </c>
      <c r="I5781" s="46">
        <v>6153.5687858721767</v>
      </c>
      <c r="J5781" s="110">
        <v>5950.8042222695713</v>
      </c>
      <c r="K5781" s="46">
        <v>5969.2629261765378</v>
      </c>
      <c r="L5781" s="110">
        <f>$L$1*gp_need_index[[#This Row],[Normalised weighted population (base year)]]</f>
        <v>2499.8651664129425</v>
      </c>
      <c r="M5781" s="4">
        <f>$M$1*gp_need_index[[#This Row],[Normalised travel time adjusted wp (base year)]]</f>
        <v>3544.2713517638535</v>
      </c>
      <c r="N5781" s="115">
        <v>6044.136518176796</v>
      </c>
      <c r="O5781" s="43">
        <f>gp_need_index[[#This Row],[Combined weighted population (base year)]]/gp_need_index[[#This Row],[Registered population (base year)]]</f>
        <v>0.7487780622121899</v>
      </c>
      <c r="P5781" s="77">
        <v>8138.4929718277326</v>
      </c>
      <c r="Q5781" s="4">
        <v>2553.6129153835991</v>
      </c>
      <c r="R5781" s="46">
        <v>6196.3754251190912</v>
      </c>
      <c r="S5781" s="110">
        <v>5992.2003516435607</v>
      </c>
      <c r="T5781" s="46">
        <v>6010.7092857372618</v>
      </c>
      <c r="U5781" s="110">
        <f>$L$1*gp_need_index[[#This Row],[Normalised weighted population 2025/26]]</f>
        <v>2517.2552095031006</v>
      </c>
      <c r="V5781" s="4">
        <f>$M$1*gp_need_index[[#This Row],[Normalised travel time adjusted wp 2025/26]]</f>
        <v>3568.8802769599279</v>
      </c>
      <c r="W5781" s="115">
        <v>6086.1354864630284</v>
      </c>
      <c r="X5781" s="43">
        <f>gp_need_index[[#This Row],[Combined weighted population 2025/26]]/gp_need_index[[#This Row],[Registered population 2025/26]]</f>
        <v>0.74782094271394473</v>
      </c>
    </row>
    <row r="5782" spans="1:24" ht="13">
      <c r="A5782" s="8" t="s">
        <v>939</v>
      </c>
      <c r="B5782" s="3" t="s">
        <v>7324</v>
      </c>
      <c r="C5782" s="74" t="s">
        <v>6414</v>
      </c>
      <c r="D5782" s="74" t="s">
        <v>6802</v>
      </c>
      <c r="E5782" s="74" t="s">
        <v>6520</v>
      </c>
      <c r="F5782" s="41">
        <v>0.9670492732496746</v>
      </c>
      <c r="G5782" s="110">
        <v>6705.083333333333</v>
      </c>
      <c r="H5782" s="4">
        <v>2939.9233462283746</v>
      </c>
      <c r="I5782" s="46">
        <v>7205.9554081675305</v>
      </c>
      <c r="J5782" s="110">
        <v>6968.5139405379723</v>
      </c>
      <c r="K5782" s="46">
        <v>6990.1294618516449</v>
      </c>
      <c r="L5782" s="110">
        <f>$L$1*gp_need_index[[#This Row],[Normalised weighted population (base year)]]</f>
        <v>2927.3934431285898</v>
      </c>
      <c r="M5782" s="4">
        <f>$M$1*gp_need_index[[#This Row],[Normalised travel time adjusted wp (base year)]]</f>
        <v>4150.4145324404772</v>
      </c>
      <c r="N5782" s="115">
        <v>7077.8079755690669</v>
      </c>
      <c r="O5782" s="43">
        <f>gp_need_index[[#This Row],[Combined weighted population (base year)]]/gp_need_index[[#This Row],[Registered population (base year)]]</f>
        <v>1.0555883683626701</v>
      </c>
      <c r="P5782" s="77">
        <v>6765.4335467167621</v>
      </c>
      <c r="Q5782" s="4">
        <v>2993.0797399561538</v>
      </c>
      <c r="R5782" s="46">
        <v>7262.7474721634426</v>
      </c>
      <c r="S5782" s="110">
        <v>7023.4346647515686</v>
      </c>
      <c r="T5782" s="46">
        <v>7045.1289142246605</v>
      </c>
      <c r="U5782" s="110">
        <f>$L$1*gp_need_index[[#This Row],[Normalised weighted population 2025/26]]</f>
        <v>2950.4650146754989</v>
      </c>
      <c r="V5782" s="4">
        <f>$M$1*gp_need_index[[#This Row],[Normalised travel time adjusted wp 2025/26]]</f>
        <v>4183.0706552849833</v>
      </c>
      <c r="W5782" s="115">
        <v>7133.5356699604818</v>
      </c>
      <c r="X5782" s="43">
        <f>gp_need_index[[#This Row],[Combined weighted population 2025/26]]/gp_need_index[[#This Row],[Registered population 2025/26]]</f>
        <v>1.0544092437981831</v>
      </c>
    </row>
    <row r="5783" spans="1:24" ht="13">
      <c r="A5783" s="8" t="s">
        <v>984</v>
      </c>
      <c r="B5783" s="3" t="s">
        <v>7323</v>
      </c>
      <c r="C5783" s="74" t="s">
        <v>6414</v>
      </c>
      <c r="D5783" s="74" t="s">
        <v>6802</v>
      </c>
      <c r="E5783" s="74" t="s">
        <v>6520</v>
      </c>
      <c r="F5783" s="41">
        <v>0.9670492732496746</v>
      </c>
      <c r="G5783" s="110">
        <v>4609.5</v>
      </c>
      <c r="H5783" s="4">
        <v>1699.0330734210279</v>
      </c>
      <c r="I5783" s="46">
        <v>4164.4475458111838</v>
      </c>
      <c r="J5783" s="110">
        <v>4027.2259726630964</v>
      </c>
      <c r="K5783" s="46">
        <v>4039.7179601355865</v>
      </c>
      <c r="L5783" s="110">
        <f>$L$1*gp_need_index[[#This Row],[Normalised weighted population (base year)]]</f>
        <v>1691.7918234746285</v>
      </c>
      <c r="M5783" s="4">
        <f>$M$1*gp_need_index[[#This Row],[Normalised travel time adjusted wp (base year)]]</f>
        <v>2398.5970818151609</v>
      </c>
      <c r="N5783" s="115">
        <v>4090.3889052897894</v>
      </c>
      <c r="O5783" s="43">
        <f>gp_need_index[[#This Row],[Combined weighted population (base year)]]/gp_need_index[[#This Row],[Registered population (base year)]]</f>
        <v>0.88738234196546029</v>
      </c>
      <c r="P5783" s="77">
        <v>4648.9655841970889</v>
      </c>
      <c r="Q5783" s="4">
        <v>1728.3119755839828</v>
      </c>
      <c r="R5783" s="46">
        <v>4193.7718077521904</v>
      </c>
      <c r="S5783" s="110">
        <v>4055.58397886173</v>
      </c>
      <c r="T5783" s="46">
        <v>4068.1110193762606</v>
      </c>
      <c r="U5783" s="110">
        <f>$L$1*gp_need_index[[#This Row],[Normalised weighted population 2025/26]]</f>
        <v>1703.7046993208194</v>
      </c>
      <c r="V5783" s="4">
        <f>$M$1*gp_need_index[[#This Row],[Normalised travel time adjusted wp 2025/26]]</f>
        <v>2415.4555629543243</v>
      </c>
      <c r="W5783" s="115">
        <v>4119.1602622751434</v>
      </c>
      <c r="X5783" s="43">
        <f>gp_need_index[[#This Row],[Combined weighted population 2025/26]]/gp_need_index[[#This Row],[Registered population 2025/26]]</f>
        <v>0.88603802021617961</v>
      </c>
    </row>
    <row r="5784" spans="1:24" ht="13">
      <c r="A5784" s="8" t="s">
        <v>948</v>
      </c>
      <c r="B5784" s="3" t="s">
        <v>7322</v>
      </c>
      <c r="C5784" s="74" t="s">
        <v>6414</v>
      </c>
      <c r="D5784" s="74" t="s">
        <v>6802</v>
      </c>
      <c r="E5784" s="74" t="s">
        <v>6520</v>
      </c>
      <c r="F5784" s="41">
        <v>0.9670492732496746</v>
      </c>
      <c r="G5784" s="110">
        <v>8410</v>
      </c>
      <c r="H5784" s="4">
        <v>2757.6521625295591</v>
      </c>
      <c r="I5784" s="46">
        <v>6759.1961334359003</v>
      </c>
      <c r="J5784" s="110">
        <v>6536.4757085911979</v>
      </c>
      <c r="K5784" s="46">
        <v>6556.7510974619054</v>
      </c>
      <c r="L5784" s="110">
        <f>$L$1*gp_need_index[[#This Row],[Normalised weighted population (base year)]]</f>
        <v>2745.8990961022541</v>
      </c>
      <c r="M5784" s="4">
        <f>$M$1*gp_need_index[[#This Row],[Normalised travel time adjusted wp (base year)]]</f>
        <v>3893.0945684219573</v>
      </c>
      <c r="N5784" s="115">
        <v>6638.9936645242115</v>
      </c>
      <c r="O5784" s="43">
        <f>gp_need_index[[#This Row],[Combined weighted population (base year)]]/gp_need_index[[#This Row],[Registered population (base year)]]</f>
        <v>0.7894166069588836</v>
      </c>
      <c r="P5784" s="77">
        <v>8478.2272780445564</v>
      </c>
      <c r="Q5784" s="4">
        <v>2807.4309042896703</v>
      </c>
      <c r="R5784" s="46">
        <v>6812.2681234353022</v>
      </c>
      <c r="S5784" s="110">
        <v>6587.7989379500332</v>
      </c>
      <c r="T5784" s="46">
        <v>6608.1475793854997</v>
      </c>
      <c r="U5784" s="110">
        <f>$L$1*gp_need_index[[#This Row],[Normalised weighted population 2025/26]]</f>
        <v>2767.4594009803473</v>
      </c>
      <c r="V5784" s="4">
        <f>$M$1*gp_need_index[[#This Row],[Normalised travel time adjusted wp 2025/26]]</f>
        <v>3923.6114145914262</v>
      </c>
      <c r="W5784" s="115">
        <v>6691.070815571773</v>
      </c>
      <c r="X5784" s="43">
        <f>gp_need_index[[#This Row],[Combined weighted population 2025/26]]/gp_need_index[[#This Row],[Registered population 2025/26]]</f>
        <v>0.78920635129694483</v>
      </c>
    </row>
    <row r="5785" spans="1:24" ht="13">
      <c r="A5785" s="8" t="s">
        <v>972</v>
      </c>
      <c r="B5785" s="3" t="s">
        <v>7321</v>
      </c>
      <c r="C5785" s="74" t="s">
        <v>6414</v>
      </c>
      <c r="D5785" s="74" t="s">
        <v>6802</v>
      </c>
      <c r="E5785" s="74" t="s">
        <v>6520</v>
      </c>
      <c r="F5785" s="41">
        <v>0.9670492732496746</v>
      </c>
      <c r="G5785" s="110">
        <v>6183.6666666666661</v>
      </c>
      <c r="H5785" s="4">
        <v>2436.3256025342848</v>
      </c>
      <c r="I5785" s="46">
        <v>5971.6025161545776</v>
      </c>
      <c r="J5785" s="110">
        <v>5774.8338733832124</v>
      </c>
      <c r="K5785" s="46">
        <v>5792.7467376951972</v>
      </c>
      <c r="L5785" s="110">
        <f>$L$1*gp_need_index[[#This Row],[Normalised weighted population (base year)]]</f>
        <v>2425.942024418739</v>
      </c>
      <c r="M5785" s="4">
        <f>$M$1*gp_need_index[[#This Row],[Normalised travel time adjusted wp (base year)]]</f>
        <v>3439.4642293947791</v>
      </c>
      <c r="N5785" s="115">
        <v>5865.4062538135186</v>
      </c>
      <c r="O5785" s="43">
        <f>gp_need_index[[#This Row],[Combined weighted population (base year)]]/gp_need_index[[#This Row],[Registered population (base year)]]</f>
        <v>0.94853208783572629</v>
      </c>
      <c r="P5785" s="77">
        <v>6237.7627834949453</v>
      </c>
      <c r="Q5785" s="4">
        <v>2479.4985835431839</v>
      </c>
      <c r="R5785" s="46">
        <v>6016.5360212303922</v>
      </c>
      <c r="S5785" s="110">
        <v>5818.2867868113399</v>
      </c>
      <c r="T5785" s="46">
        <v>5836.2585301369463</v>
      </c>
      <c r="U5785" s="110">
        <f>$L$1*gp_need_index[[#This Row],[Normalised weighted population 2025/26]]</f>
        <v>2444.1960990951702</v>
      </c>
      <c r="V5785" s="4">
        <f>$M$1*gp_need_index[[#This Row],[Normalised travel time adjusted wp 2025/26]]</f>
        <v>3465.2995127995205</v>
      </c>
      <c r="W5785" s="115">
        <v>5909.4956118946902</v>
      </c>
      <c r="X5785" s="43">
        <f>gp_need_index[[#This Row],[Combined weighted population 2025/26]]/gp_need_index[[#This Row],[Registered population 2025/26]]</f>
        <v>0.94737421364133201</v>
      </c>
    </row>
    <row r="5786" spans="1:24" ht="13">
      <c r="A5786" s="8" t="s">
        <v>943</v>
      </c>
      <c r="B5786" s="3" t="s">
        <v>7320</v>
      </c>
      <c r="C5786" s="74" t="s">
        <v>6414</v>
      </c>
      <c r="D5786" s="74" t="s">
        <v>6802</v>
      </c>
      <c r="E5786" s="74" t="s">
        <v>6520</v>
      </c>
      <c r="F5786" s="41">
        <v>0.9670492732496746</v>
      </c>
      <c r="G5786" s="110">
        <v>10844.250000000002</v>
      </c>
      <c r="H5786" s="4">
        <v>2298.242809470637</v>
      </c>
      <c r="I5786" s="46">
        <v>5633.152042359613</v>
      </c>
      <c r="J5786" s="110">
        <v>5447.5355886687839</v>
      </c>
      <c r="K5786" s="46">
        <v>5464.4332116955329</v>
      </c>
      <c r="L5786" s="110">
        <f>$L$1*gp_need_index[[#This Row],[Normalised weighted population (base year)]]</f>
        <v>2288.4477378612405</v>
      </c>
      <c r="M5786" s="4">
        <f>$M$1*gp_need_index[[#This Row],[Normalised travel time adjusted wp (base year)]]</f>
        <v>3244.5268914037847</v>
      </c>
      <c r="N5786" s="115">
        <v>5532.9746292650252</v>
      </c>
      <c r="O5786" s="43">
        <f>gp_need_index[[#This Row],[Combined weighted population (base year)]]/gp_need_index[[#This Row],[Registered population (base year)]]</f>
        <v>0.51022197286718995</v>
      </c>
      <c r="P5786" s="77">
        <v>10940.844434591712</v>
      </c>
      <c r="Q5786" s="4">
        <v>2331.4535366472833</v>
      </c>
      <c r="R5786" s="46">
        <v>5657.3027620038029</v>
      </c>
      <c r="S5786" s="110">
        <v>5470.8905245491542</v>
      </c>
      <c r="T5786" s="46">
        <v>5487.7892172180273</v>
      </c>
      <c r="U5786" s="110">
        <f>$L$1*gp_need_index[[#This Row],[Normalised weighted population 2025/26]]</f>
        <v>2298.2588807741017</v>
      </c>
      <c r="V5786" s="4">
        <f>$M$1*gp_need_index[[#This Row],[Normalised travel time adjusted wp 2025/26]]</f>
        <v>3258.3946037643855</v>
      </c>
      <c r="W5786" s="115">
        <v>5556.6534845384867</v>
      </c>
      <c r="X5786" s="43">
        <f>gp_need_index[[#This Row],[Combined weighted population 2025/26]]/gp_need_index[[#This Row],[Registered population 2025/26]]</f>
        <v>0.50788159156801393</v>
      </c>
    </row>
    <row r="5787" spans="1:24" ht="13">
      <c r="A5787" s="8" t="s">
        <v>961</v>
      </c>
      <c r="B5787" s="3" t="s">
        <v>8570</v>
      </c>
      <c r="C5787" s="74" t="s">
        <v>6414</v>
      </c>
      <c r="D5787" s="74" t="s">
        <v>6802</v>
      </c>
      <c r="E5787" s="74" t="s">
        <v>6520</v>
      </c>
      <c r="F5787" s="41">
        <v>0.9670492732496746</v>
      </c>
      <c r="G5787" s="110">
        <v>4597.25</v>
      </c>
      <c r="H5787" s="4">
        <v>1438.0971141881571</v>
      </c>
      <c r="I5787" s="46">
        <v>3524.8754668208539</v>
      </c>
      <c r="J5787" s="110">
        <v>3408.7282584847144</v>
      </c>
      <c r="K5787" s="46">
        <v>3419.3017378452373</v>
      </c>
      <c r="L5787" s="110">
        <f>$L$1*gp_need_index[[#This Row],[Normalised weighted population (base year)]]</f>
        <v>1431.9679688442914</v>
      </c>
      <c r="M5787" s="4">
        <f>$M$1*gp_need_index[[#This Row],[Normalised travel time adjusted wp (base year)]]</f>
        <v>2030.222716331866</v>
      </c>
      <c r="N5787" s="115">
        <v>3462.1906851761573</v>
      </c>
      <c r="O5787" s="43">
        <f>gp_need_index[[#This Row],[Combined weighted population (base year)]]/gp_need_index[[#This Row],[Registered population (base year)]]</f>
        <v>0.75310037199981672</v>
      </c>
      <c r="P5787" s="77">
        <v>4632.8275382505162</v>
      </c>
      <c r="Q5787" s="4">
        <v>1461.1263029711777</v>
      </c>
      <c r="R5787" s="46">
        <v>3545.442248582021</v>
      </c>
      <c r="S5787" s="110">
        <v>3428.6173498399357</v>
      </c>
      <c r="T5787" s="46">
        <v>3439.2077922211392</v>
      </c>
      <c r="U5787" s="110">
        <f>$L$1*gp_need_index[[#This Row],[Normalised weighted population 2025/26]]</f>
        <v>1440.3231498943512</v>
      </c>
      <c r="V5787" s="4">
        <f>$M$1*gp_need_index[[#This Row],[Normalised travel time adjusted wp 2025/26]]</f>
        <v>2042.0420077793533</v>
      </c>
      <c r="W5787" s="115">
        <v>3482.3651576737047</v>
      </c>
      <c r="X5787" s="43">
        <f>gp_need_index[[#This Row],[Combined weighted population 2025/26]]/gp_need_index[[#This Row],[Registered population 2025/26]]</f>
        <v>0.7516716581659636</v>
      </c>
    </row>
    <row r="5788" spans="1:24" ht="13">
      <c r="A5788" s="8" t="s">
        <v>960</v>
      </c>
      <c r="B5788" s="3" t="s">
        <v>7319</v>
      </c>
      <c r="C5788" s="74" t="s">
        <v>6414</v>
      </c>
      <c r="D5788" s="74" t="s">
        <v>6802</v>
      </c>
      <c r="E5788" s="74" t="s">
        <v>6520</v>
      </c>
      <c r="F5788" s="41">
        <v>0.9670492732496746</v>
      </c>
      <c r="G5788" s="110">
        <v>7731.75</v>
      </c>
      <c r="H5788" s="4">
        <v>3117.977629235992</v>
      </c>
      <c r="I5788" s="46">
        <v>7642.3787677194587</v>
      </c>
      <c r="J5788" s="110">
        <v>7390.5568332218463</v>
      </c>
      <c r="K5788" s="46">
        <v>7413.481482596384</v>
      </c>
      <c r="L5788" s="110">
        <f>$L$1*gp_need_index[[#This Row],[Normalised weighted population (base year)]]</f>
        <v>3104.6888618224662</v>
      </c>
      <c r="M5788" s="4">
        <f>$M$1*gp_need_index[[#This Row],[Normalised travel time adjusted wp (base year)]]</f>
        <v>4401.7813188249402</v>
      </c>
      <c r="N5788" s="115">
        <v>7506.4701806474059</v>
      </c>
      <c r="O5788" s="43">
        <f>gp_need_index[[#This Row],[Combined weighted population (base year)]]/gp_need_index[[#This Row],[Registered population (base year)]]</f>
        <v>0.97086302333202779</v>
      </c>
      <c r="P5788" s="77">
        <v>7797.8864549025411</v>
      </c>
      <c r="Q5788" s="4">
        <v>3174.0547461048477</v>
      </c>
      <c r="R5788" s="46">
        <v>7701.8857119119239</v>
      </c>
      <c r="S5788" s="110">
        <v>7448.1029803564788</v>
      </c>
      <c r="T5788" s="46">
        <v>7471.1089613144941</v>
      </c>
      <c r="U5788" s="110">
        <f>$L$1*gp_need_index[[#This Row],[Normalised weighted population 2025/26]]</f>
        <v>3128.8633436756563</v>
      </c>
      <c r="V5788" s="4">
        <f>$M$1*gp_need_index[[#This Row],[Normalised travel time adjusted wp 2025/26]]</f>
        <v>4435.9978417727416</v>
      </c>
      <c r="W5788" s="115">
        <v>7564.8611854483979</v>
      </c>
      <c r="X5788" s="43">
        <f>gp_need_index[[#This Row],[Combined weighted population 2025/26]]/gp_need_index[[#This Row],[Registered population 2025/26]]</f>
        <v>0.97011686810242792</v>
      </c>
    </row>
    <row r="5789" spans="1:24" ht="13">
      <c r="A5789" s="8" t="s">
        <v>986</v>
      </c>
      <c r="B5789" s="3" t="s">
        <v>7318</v>
      </c>
      <c r="C5789" s="74" t="s">
        <v>6414</v>
      </c>
      <c r="D5789" s="74" t="s">
        <v>6802</v>
      </c>
      <c r="E5789" s="74" t="s">
        <v>6520</v>
      </c>
      <c r="F5789" s="41">
        <v>0.9670492732496746</v>
      </c>
      <c r="G5789" s="110">
        <v>7955.5000000000009</v>
      </c>
      <c r="H5789" s="4">
        <v>4285.2508591947953</v>
      </c>
      <c r="I5789" s="46">
        <v>10503.446167664322</v>
      </c>
      <c r="J5789" s="110">
        <v>10157.349983056863</v>
      </c>
      <c r="K5789" s="46">
        <v>10188.856903603002</v>
      </c>
      <c r="L5789" s="110">
        <f>$L$1*gp_need_index[[#This Row],[Normalised weighted population (base year)]]</f>
        <v>4266.9871932074275</v>
      </c>
      <c r="M5789" s="4">
        <f>$M$1*gp_need_index[[#This Row],[Normalised travel time adjusted wp (base year)]]</f>
        <v>6049.670466399135</v>
      </c>
      <c r="N5789" s="115">
        <v>10316.657659606562</v>
      </c>
      <c r="O5789" s="43">
        <f>gp_need_index[[#This Row],[Combined weighted population (base year)]]/gp_need_index[[#This Row],[Registered population (base year)]]</f>
        <v>1.2967956331602741</v>
      </c>
      <c r="P5789" s="77">
        <v>8027.5222683472293</v>
      </c>
      <c r="Q5789" s="4">
        <v>4369.325596753275</v>
      </c>
      <c r="R5789" s="46">
        <v>10602.226198405171</v>
      </c>
      <c r="S5789" s="110">
        <v>10252.87513999638</v>
      </c>
      <c r="T5789" s="46">
        <v>10284.544606820047</v>
      </c>
      <c r="U5789" s="110">
        <f>$L$1*gp_need_index[[#This Row],[Normalised weighted population 2025/26]]</f>
        <v>4307.1162250877869</v>
      </c>
      <c r="V5789" s="4">
        <f>$M$1*gp_need_index[[#This Row],[Normalised travel time adjusted wp 2025/26]]</f>
        <v>6106.4853846599872</v>
      </c>
      <c r="W5789" s="115">
        <v>10413.601609747773</v>
      </c>
      <c r="X5789" s="43">
        <f>gp_need_index[[#This Row],[Combined weighted population 2025/26]]/gp_need_index[[#This Row],[Registered population 2025/26]]</f>
        <v>1.2972373369562522</v>
      </c>
    </row>
    <row r="5790" spans="1:24" ht="13">
      <c r="A5790" s="8" t="s">
        <v>1005</v>
      </c>
      <c r="B5790" s="3" t="s">
        <v>7317</v>
      </c>
      <c r="C5790" s="74" t="s">
        <v>6414</v>
      </c>
      <c r="D5790" s="74" t="s">
        <v>6802</v>
      </c>
      <c r="E5790" s="74" t="s">
        <v>6520</v>
      </c>
      <c r="F5790" s="41">
        <v>0.9670492732496746</v>
      </c>
      <c r="G5790" s="110">
        <v>22558.999999999996</v>
      </c>
      <c r="H5790" s="4">
        <v>6617.9109668687943</v>
      </c>
      <c r="I5790" s="46">
        <v>16220.957387769573</v>
      </c>
      <c r="J5790" s="110">
        <v>15686.465053256507</v>
      </c>
      <c r="K5790" s="46">
        <v>15735.122646911068</v>
      </c>
      <c r="L5790" s="110">
        <f>$L$1*gp_need_index[[#This Row],[Normalised weighted population (base year)]]</f>
        <v>6589.7055433347932</v>
      </c>
      <c r="M5790" s="4">
        <f>$M$1*gp_need_index[[#This Row],[Normalised travel time adjusted wp (base year)]]</f>
        <v>9342.7857180449755</v>
      </c>
      <c r="N5790" s="115">
        <v>15932.491261379768</v>
      </c>
      <c r="O5790" s="43">
        <f>gp_need_index[[#This Row],[Combined weighted population (base year)]]/gp_need_index[[#This Row],[Registered population (base year)]]</f>
        <v>0.70625875532513727</v>
      </c>
      <c r="P5790" s="77">
        <v>22748.559850383499</v>
      </c>
      <c r="Q5790" s="4">
        <v>6736.4054846310646</v>
      </c>
      <c r="R5790" s="46">
        <v>16345.976771634196</v>
      </c>
      <c r="S5790" s="110">
        <v>15807.364957564911</v>
      </c>
      <c r="T5790" s="46">
        <v>15856.191341701817</v>
      </c>
      <c r="U5790" s="110">
        <f>$L$1*gp_need_index[[#This Row],[Normalised weighted population 2025/26]]</f>
        <v>6640.4942179600139</v>
      </c>
      <c r="V5790" s="4">
        <f>$M$1*gp_need_index[[#This Row],[Normalised travel time adjusted wp 2025/26]]</f>
        <v>9414.6706914242841</v>
      </c>
      <c r="W5790" s="115">
        <v>16055.164909384297</v>
      </c>
      <c r="X5790" s="43">
        <f>gp_need_index[[#This Row],[Combined weighted population 2025/26]]/gp_need_index[[#This Row],[Registered population 2025/26]]</f>
        <v>0.70576621179444188</v>
      </c>
    </row>
    <row r="5791" spans="1:24" ht="13">
      <c r="A5791" s="8" t="s">
        <v>1002</v>
      </c>
      <c r="B5791" s="3" t="s">
        <v>7316</v>
      </c>
      <c r="C5791" s="74" t="s">
        <v>6414</v>
      </c>
      <c r="D5791" s="74" t="s">
        <v>6802</v>
      </c>
      <c r="E5791" s="74" t="s">
        <v>6520</v>
      </c>
      <c r="F5791" s="41">
        <v>0.9670492732496746</v>
      </c>
      <c r="G5791" s="110">
        <v>8372.25</v>
      </c>
      <c r="H5791" s="4">
        <v>2931.0862788607728</v>
      </c>
      <c r="I5791" s="46">
        <v>7184.2951449937964</v>
      </c>
      <c r="J5791" s="110">
        <v>6947.5673987774162</v>
      </c>
      <c r="K5791" s="46">
        <v>6969.1179463500966</v>
      </c>
      <c r="L5791" s="110">
        <f>$L$1*gp_need_index[[#This Row],[Normalised weighted population (base year)]]</f>
        <v>2918.5940391912077</v>
      </c>
      <c r="M5791" s="4">
        <f>$M$1*gp_need_index[[#This Row],[Normalised travel time adjusted wp (base year)]]</f>
        <v>4137.9388694699765</v>
      </c>
      <c r="N5791" s="115">
        <v>7056.5329086611837</v>
      </c>
      <c r="O5791" s="43">
        <f>gp_need_index[[#This Row],[Combined weighted population (base year)]]/gp_need_index[[#This Row],[Registered population (base year)]]</f>
        <v>0.84284784958179504</v>
      </c>
      <c r="P5791" s="77">
        <v>8436.6168459765468</v>
      </c>
      <c r="Q5791" s="4">
        <v>2982.2430077563163</v>
      </c>
      <c r="R5791" s="46">
        <v>7236.4519985279703</v>
      </c>
      <c r="S5791" s="110">
        <v>6998.005646082629</v>
      </c>
      <c r="T5791" s="46">
        <v>7019.6213494452795</v>
      </c>
      <c r="U5791" s="110">
        <f>$L$1*gp_need_index[[#This Row],[Normalised weighted population 2025/26]]</f>
        <v>2939.7825731747935</v>
      </c>
      <c r="V5791" s="4">
        <f>$M$1*gp_need_index[[#This Row],[Normalised travel time adjusted wp 2025/26]]</f>
        <v>4167.9254468699928</v>
      </c>
      <c r="W5791" s="115">
        <v>7107.7080200447863</v>
      </c>
      <c r="X5791" s="43">
        <f>gp_need_index[[#This Row],[Combined weighted population 2025/26]]/gp_need_index[[#This Row],[Registered population 2025/26]]</f>
        <v>0.8424832074049301</v>
      </c>
    </row>
    <row r="5792" spans="1:24" ht="13">
      <c r="A5792" s="8" t="s">
        <v>1013</v>
      </c>
      <c r="B5792" s="3" t="s">
        <v>7315</v>
      </c>
      <c r="C5792" s="74" t="s">
        <v>6414</v>
      </c>
      <c r="D5792" s="74" t="s">
        <v>6802</v>
      </c>
      <c r="E5792" s="74" t="s">
        <v>6520</v>
      </c>
      <c r="F5792" s="41">
        <v>0.9670492732496746</v>
      </c>
      <c r="G5792" s="110">
        <v>4894.8333333333339</v>
      </c>
      <c r="H5792" s="4">
        <v>1665.5861790153026</v>
      </c>
      <c r="I5792" s="46">
        <v>4082.4668948739595</v>
      </c>
      <c r="J5792" s="110">
        <v>3947.9466437537185</v>
      </c>
      <c r="K5792" s="46">
        <v>3960.1927159509578</v>
      </c>
      <c r="L5792" s="110">
        <f>$L$1*gp_need_index[[#This Row],[Normalised weighted population (base year)]]</f>
        <v>1658.4874791617247</v>
      </c>
      <c r="M5792" s="4">
        <f>$M$1*gp_need_index[[#This Row],[Normalised travel time adjusted wp (base year)]]</f>
        <v>2351.3786817896585</v>
      </c>
      <c r="N5792" s="115">
        <v>4009.8661609513829</v>
      </c>
      <c r="O5792" s="43">
        <f>gp_need_index[[#This Row],[Combined weighted population (base year)]]/gp_need_index[[#This Row],[Registered population (base year)]]</f>
        <v>0.81920381918718022</v>
      </c>
      <c r="P5792" s="77">
        <v>4935.7219170568887</v>
      </c>
      <c r="Q5792" s="4">
        <v>1694.5810754876054</v>
      </c>
      <c r="R5792" s="46">
        <v>4111.923333707743</v>
      </c>
      <c r="S5792" s="110">
        <v>3976.4324715204521</v>
      </c>
      <c r="T5792" s="46">
        <v>3988.7150258785086</v>
      </c>
      <c r="U5792" s="110">
        <f>$L$1*gp_need_index[[#This Row],[Normalised weighted population 2025/26]]</f>
        <v>1670.4540513947693</v>
      </c>
      <c r="V5792" s="4">
        <f>$M$1*gp_need_index[[#This Row],[Normalised travel time adjusted wp 2025/26]]</f>
        <v>2368.3139059894575</v>
      </c>
      <c r="W5792" s="115">
        <v>4038.767957384227</v>
      </c>
      <c r="X5792" s="43">
        <f>gp_need_index[[#This Row],[Combined weighted population 2025/26]]/gp_need_index[[#This Row],[Registered population 2025/26]]</f>
        <v>0.81827299537014753</v>
      </c>
    </row>
    <row r="5793" spans="1:24" ht="13">
      <c r="A5793" s="8" t="s">
        <v>1015</v>
      </c>
      <c r="B5793" s="3" t="s">
        <v>7314</v>
      </c>
      <c r="C5793" s="74" t="s">
        <v>6414</v>
      </c>
      <c r="D5793" s="74" t="s">
        <v>6802</v>
      </c>
      <c r="E5793" s="74" t="s">
        <v>6520</v>
      </c>
      <c r="F5793" s="41">
        <v>0.9670492732496746</v>
      </c>
      <c r="G5793" s="110">
        <v>33184.25</v>
      </c>
      <c r="H5793" s="4">
        <v>5909.6099620703835</v>
      </c>
      <c r="I5793" s="46">
        <v>14484.862648195665</v>
      </c>
      <c r="J5793" s="110">
        <v>14007.575897058976</v>
      </c>
      <c r="K5793" s="46">
        <v>14051.025771442435</v>
      </c>
      <c r="L5793" s="110">
        <f>$L$1*gp_need_index[[#This Row],[Normalised weighted population (base year)]]</f>
        <v>5884.4233053239559</v>
      </c>
      <c r="M5793" s="4">
        <f>$M$1*gp_need_index[[#This Row],[Normalised travel time adjusted wp (base year)]]</f>
        <v>8342.8471354867233</v>
      </c>
      <c r="N5793" s="115">
        <v>14227.27044081068</v>
      </c>
      <c r="O5793" s="43">
        <f>gp_need_index[[#This Row],[Combined weighted population (base year)]]/gp_need_index[[#This Row],[Registered population (base year)]]</f>
        <v>0.42873563334445347</v>
      </c>
      <c r="P5793" s="77">
        <v>33541.913644326683</v>
      </c>
      <c r="Q5793" s="4">
        <v>5999.0761913900506</v>
      </c>
      <c r="R5793" s="46">
        <v>14556.837515118204</v>
      </c>
      <c r="S5793" s="110">
        <v>14077.179139808659</v>
      </c>
      <c r="T5793" s="46">
        <v>14120.661260838287</v>
      </c>
      <c r="U5793" s="110">
        <f>$L$1*gp_need_index[[#This Row],[Normalised weighted population 2025/26]]</f>
        <v>5913.6628359017159</v>
      </c>
      <c r="V5793" s="4">
        <f>$M$1*gp_need_index[[#This Row],[Normalised travel time adjusted wp 2025/26]]</f>
        <v>8384.1934580032721</v>
      </c>
      <c r="W5793" s="115">
        <v>14297.856293904988</v>
      </c>
      <c r="X5793" s="43">
        <f>gp_need_index[[#This Row],[Combined weighted population 2025/26]]/gp_need_index[[#This Row],[Registered population 2025/26]]</f>
        <v>0.42626835324654599</v>
      </c>
    </row>
    <row r="5794" spans="1:24" ht="13">
      <c r="A5794" s="8" t="s">
        <v>942</v>
      </c>
      <c r="B5794" s="3" t="s">
        <v>7313</v>
      </c>
      <c r="C5794" s="74" t="s">
        <v>6414</v>
      </c>
      <c r="D5794" s="74" t="s">
        <v>6802</v>
      </c>
      <c r="E5794" s="74" t="s">
        <v>6520</v>
      </c>
      <c r="F5794" s="41">
        <v>0.9670492732496746</v>
      </c>
      <c r="G5794" s="110">
        <v>11270.5</v>
      </c>
      <c r="H5794" s="4">
        <v>3015.4848979131193</v>
      </c>
      <c r="I5794" s="46">
        <v>7391.1619961932847</v>
      </c>
      <c r="J5794" s="110">
        <v>7147.6178368893297</v>
      </c>
      <c r="K5794" s="46">
        <v>7169.7889176984663</v>
      </c>
      <c r="L5794" s="110">
        <f>$L$1*gp_need_index[[#This Row],[Normalised weighted population (base year)]]</f>
        <v>3002.6329527703356</v>
      </c>
      <c r="M5794" s="4">
        <f>$M$1*gp_need_index[[#This Row],[Normalised travel time adjusted wp (base year)]]</f>
        <v>4257.0879811235682</v>
      </c>
      <c r="N5794" s="115">
        <v>7259.7209338939037</v>
      </c>
      <c r="O5794" s="43">
        <f>gp_need_index[[#This Row],[Combined weighted population (base year)]]/gp_need_index[[#This Row],[Registered population (base year)]]</f>
        <v>0.64413477076384396</v>
      </c>
      <c r="P5794" s="77">
        <v>11360.754558903671</v>
      </c>
      <c r="Q5794" s="4">
        <v>3064.669602510668</v>
      </c>
      <c r="R5794" s="46">
        <v>7436.4612180284093</v>
      </c>
      <c r="S5794" s="110">
        <v>7191.4244164437632</v>
      </c>
      <c r="T5794" s="46">
        <v>7213.6375589878517</v>
      </c>
      <c r="U5794" s="110">
        <f>$L$1*gp_need_index[[#This Row],[Normalised weighted population 2025/26]]</f>
        <v>3021.0355985636565</v>
      </c>
      <c r="V5794" s="4">
        <f>$M$1*gp_need_index[[#This Row],[Normalised travel time adjusted wp 2025/26]]</f>
        <v>4283.1232697442492</v>
      </c>
      <c r="W5794" s="115">
        <v>7304.1588683079062</v>
      </c>
      <c r="X5794" s="43">
        <f>gp_need_index[[#This Row],[Combined weighted population 2025/26]]/gp_need_index[[#This Row],[Registered population 2025/26]]</f>
        <v>0.64292902645128247</v>
      </c>
    </row>
    <row r="5795" spans="1:24" ht="13">
      <c r="A5795" s="8" t="s">
        <v>992</v>
      </c>
      <c r="B5795" s="3" t="s">
        <v>7312</v>
      </c>
      <c r="C5795" s="74" t="s">
        <v>6414</v>
      </c>
      <c r="D5795" s="74" t="s">
        <v>6802</v>
      </c>
      <c r="E5795" s="74" t="s">
        <v>6520</v>
      </c>
      <c r="F5795" s="41">
        <v>0.9670492732496746</v>
      </c>
      <c r="G5795" s="110">
        <v>2015.166666666667</v>
      </c>
      <c r="H5795" s="4">
        <v>668.54931564864569</v>
      </c>
      <c r="I5795" s="46">
        <v>1638.6606007620824</v>
      </c>
      <c r="J5795" s="110">
        <v>1584.665543069847</v>
      </c>
      <c r="K5795" s="46">
        <v>1589.5809916308385</v>
      </c>
      <c r="L5795" s="110">
        <f>$L$1*gp_need_index[[#This Row],[Normalised weighted population (base year)]]</f>
        <v>665.69996988143328</v>
      </c>
      <c r="M5795" s="4">
        <f>$M$1*gp_need_index[[#This Row],[Normalised travel time adjusted wp (base year)]]</f>
        <v>943.81943627238024</v>
      </c>
      <c r="N5795" s="115">
        <v>1609.5194061538136</v>
      </c>
      <c r="O5795" s="43">
        <f>gp_need_index[[#This Row],[Combined weighted population (base year)]]/gp_need_index[[#This Row],[Registered population (base year)]]</f>
        <v>0.79870287295698295</v>
      </c>
      <c r="P5795" s="77">
        <v>2030.16165458469</v>
      </c>
      <c r="Q5795" s="4">
        <v>679.8387023040234</v>
      </c>
      <c r="R5795" s="46">
        <v>1649.6375792212443</v>
      </c>
      <c r="S5795" s="110">
        <v>1595.2808221112568</v>
      </c>
      <c r="T5795" s="46">
        <v>1600.2083855878859</v>
      </c>
      <c r="U5795" s="110">
        <f>$L$1*gp_need_index[[#This Row],[Normalised weighted population 2025/26]]</f>
        <v>670.15932786334531</v>
      </c>
      <c r="V5795" s="4">
        <f>$M$1*gp_need_index[[#This Row],[Normalised travel time adjusted wp 2025/26]]</f>
        <v>950.12948969299532</v>
      </c>
      <c r="W5795" s="115">
        <v>1620.2888175563407</v>
      </c>
      <c r="X5795" s="43">
        <f>gp_need_index[[#This Row],[Combined weighted population 2025/26]]/gp_need_index[[#This Row],[Registered population 2025/26]]</f>
        <v>0.79810827571157283</v>
      </c>
    </row>
    <row r="5796" spans="1:24" ht="13">
      <c r="A5796" s="8" t="s">
        <v>947</v>
      </c>
      <c r="B5796" s="3" t="s">
        <v>12879</v>
      </c>
      <c r="C5796" s="74" t="s">
        <v>6414</v>
      </c>
      <c r="D5796" s="74" t="s">
        <v>6802</v>
      </c>
      <c r="E5796" s="74" t="s">
        <v>6520</v>
      </c>
      <c r="F5796" s="41">
        <v>0.9670492732496746</v>
      </c>
      <c r="G5796" s="110">
        <v>7858.166666666667</v>
      </c>
      <c r="H5796" s="4">
        <v>2336.0767937540732</v>
      </c>
      <c r="I5796" s="46">
        <v>5725.8857539407363</v>
      </c>
      <c r="J5796" s="110">
        <v>5537.2136570590546</v>
      </c>
      <c r="K5796" s="46">
        <v>5554.3894510438022</v>
      </c>
      <c r="L5796" s="110">
        <f>$L$1*gp_need_index[[#This Row],[Normalised weighted population (base year)]]</f>
        <v>2326.1204743497101</v>
      </c>
      <c r="M5796" s="4">
        <f>$M$1*gp_need_index[[#This Row],[Normalised travel time adjusted wp (base year)]]</f>
        <v>3297.9387323592814</v>
      </c>
      <c r="N5796" s="115">
        <v>5624.059206708991</v>
      </c>
      <c r="O5796" s="43">
        <f>gp_need_index[[#This Row],[Combined weighted population (base year)]]/gp_need_index[[#This Row],[Registered population (base year)]]</f>
        <v>0.71569609621103192</v>
      </c>
      <c r="P5796" s="77">
        <v>7933.4994631034024</v>
      </c>
      <c r="Q5796" s="4">
        <v>2376.9143973333771</v>
      </c>
      <c r="R5796" s="46">
        <v>5767.6141401547702</v>
      </c>
      <c r="S5796" s="110">
        <v>5577.5670626212177</v>
      </c>
      <c r="T5796" s="46">
        <v>5594.7952617979927</v>
      </c>
      <c r="U5796" s="110">
        <f>$L$1*gp_need_index[[#This Row],[Normalised weighted population 2025/26]]</f>
        <v>2343.0724810269708</v>
      </c>
      <c r="V5796" s="4">
        <f>$M$1*gp_need_index[[#This Row],[Normalised travel time adjusted wp 2025/26]]</f>
        <v>3321.9298279555005</v>
      </c>
      <c r="W5796" s="115">
        <v>5665.0023089824717</v>
      </c>
      <c r="X5796" s="43">
        <f>gp_need_index[[#This Row],[Combined weighted population 2025/26]]/gp_need_index[[#This Row],[Registered population 2025/26]]</f>
        <v>0.7140609683442839</v>
      </c>
    </row>
    <row r="5797" spans="1:24" ht="13">
      <c r="A5797" s="8" t="s">
        <v>971</v>
      </c>
      <c r="B5797" s="3" t="s">
        <v>7311</v>
      </c>
      <c r="C5797" s="74" t="s">
        <v>6414</v>
      </c>
      <c r="D5797" s="74" t="s">
        <v>6802</v>
      </c>
      <c r="E5797" s="74" t="s">
        <v>6520</v>
      </c>
      <c r="F5797" s="41">
        <v>0.9670492732496746</v>
      </c>
      <c r="G5797" s="110">
        <v>5817.5833333333321</v>
      </c>
      <c r="H5797" s="4">
        <v>1373.8642833298004</v>
      </c>
      <c r="I5797" s="46">
        <v>3367.4363568864105</v>
      </c>
      <c r="J5797" s="110">
        <v>3256.4768816415353</v>
      </c>
      <c r="K5797" s="46">
        <v>3266.5780949049717</v>
      </c>
      <c r="L5797" s="110">
        <f>$L$1*gp_need_index[[#This Row],[Normalised weighted population (base year)]]</f>
        <v>1368.0088972142196</v>
      </c>
      <c r="M5797" s="4">
        <f>$M$1*gp_need_index[[#This Row],[Normalised travel time adjusted wp (base year)]]</f>
        <v>1939.5425035309686</v>
      </c>
      <c r="N5797" s="115">
        <v>3307.5514007451884</v>
      </c>
      <c r="O5797" s="43">
        <f>gp_need_index[[#This Row],[Combined weighted population (base year)]]/gp_need_index[[#This Row],[Registered population (base year)]]</f>
        <v>0.56854388003240564</v>
      </c>
      <c r="P5797" s="77">
        <v>5871.9814072216432</v>
      </c>
      <c r="Q5797" s="4">
        <v>1396.2576459504282</v>
      </c>
      <c r="R5797" s="46">
        <v>3388.0375966074007</v>
      </c>
      <c r="S5797" s="110">
        <v>3276.3992955417611</v>
      </c>
      <c r="T5797" s="46">
        <v>3286.519561064792</v>
      </c>
      <c r="U5797" s="110">
        <f>$L$1*gp_need_index[[#This Row],[Normalised weighted population 2025/26]]</f>
        <v>1376.3780766864088</v>
      </c>
      <c r="V5797" s="4">
        <f>$M$1*gp_need_index[[#This Row],[Normalised travel time adjusted wp 2025/26]]</f>
        <v>1951.3828208526402</v>
      </c>
      <c r="W5797" s="115">
        <v>3327.760897539049</v>
      </c>
      <c r="X5797" s="43">
        <f>gp_need_index[[#This Row],[Combined weighted population 2025/26]]/gp_need_index[[#This Row],[Registered population 2025/26]]</f>
        <v>0.56671856853061719</v>
      </c>
    </row>
    <row r="5798" spans="1:24" ht="13">
      <c r="A5798" s="8" t="s">
        <v>998</v>
      </c>
      <c r="B5798" s="3" t="s">
        <v>7310</v>
      </c>
      <c r="C5798" s="74" t="s">
        <v>6414</v>
      </c>
      <c r="D5798" s="74" t="s">
        <v>6802</v>
      </c>
      <c r="E5798" s="74" t="s">
        <v>6520</v>
      </c>
      <c r="F5798" s="41">
        <v>0.9670492732496746</v>
      </c>
      <c r="G5798" s="110">
        <v>21983.916666666672</v>
      </c>
      <c r="H5798" s="4">
        <v>4115.7216439764852</v>
      </c>
      <c r="I5798" s="46">
        <v>10087.918338745927</v>
      </c>
      <c r="J5798" s="110">
        <v>9755.5140980863143</v>
      </c>
      <c r="K5798" s="46">
        <v>9785.7745703638138</v>
      </c>
      <c r="L5798" s="110">
        <f>$L$1*gp_need_index[[#This Row],[Normalised weighted population (base year)]]</f>
        <v>4098.1805086095137</v>
      </c>
      <c r="M5798" s="4">
        <f>$M$1*gp_need_index[[#This Row],[Normalised travel time adjusted wp (base year)]]</f>
        <v>5810.3388799419681</v>
      </c>
      <c r="N5798" s="115">
        <v>9908.5193885514818</v>
      </c>
      <c r="O5798" s="43">
        <f>gp_need_index[[#This Row],[Combined weighted population (base year)]]/gp_need_index[[#This Row],[Registered population (base year)]]</f>
        <v>0.45071674619179081</v>
      </c>
      <c r="P5798" s="77">
        <v>22212.2295518258</v>
      </c>
      <c r="Q5798" s="4">
        <v>4177.9699228587951</v>
      </c>
      <c r="R5798" s="46">
        <v>10137.899131435139</v>
      </c>
      <c r="S5798" s="110">
        <v>9803.8479873328579</v>
      </c>
      <c r="T5798" s="46">
        <v>9834.1304821784179</v>
      </c>
      <c r="U5798" s="110">
        <f>$L$1*gp_need_index[[#This Row],[Normalised weighted population 2025/26]]</f>
        <v>4118.4850257086518</v>
      </c>
      <c r="V5798" s="4">
        <f>$M$1*gp_need_index[[#This Row],[Normalised travel time adjusted wp 2025/26]]</f>
        <v>5839.0503766631709</v>
      </c>
      <c r="W5798" s="115">
        <v>9957.5354023718228</v>
      </c>
      <c r="X5798" s="43">
        <f>gp_need_index[[#This Row],[Combined weighted population 2025/26]]/gp_need_index[[#This Row],[Registered population 2025/26]]</f>
        <v>0.44829067605027223</v>
      </c>
    </row>
    <row r="5799" spans="1:24" ht="13">
      <c r="A5799" s="8" t="s">
        <v>964</v>
      </c>
      <c r="B5799" s="3" t="s">
        <v>7309</v>
      </c>
      <c r="C5799" s="74" t="s">
        <v>6414</v>
      </c>
      <c r="D5799" s="74" t="s">
        <v>6802</v>
      </c>
      <c r="E5799" s="74" t="s">
        <v>6520</v>
      </c>
      <c r="F5799" s="41">
        <v>0.9670492732496746</v>
      </c>
      <c r="G5799" s="110">
        <v>5209.6666666666661</v>
      </c>
      <c r="H5799" s="4">
        <v>1371.6915701631765</v>
      </c>
      <c r="I5799" s="46">
        <v>3362.1108866786531</v>
      </c>
      <c r="J5799" s="110">
        <v>3251.3268895474107</v>
      </c>
      <c r="K5799" s="46">
        <v>3261.4121281332004</v>
      </c>
      <c r="L5799" s="110">
        <f>$L$1*gp_need_index[[#This Row],[Normalised weighted population (base year)]]</f>
        <v>1365.8454441140109</v>
      </c>
      <c r="M5799" s="4">
        <f>$M$1*gp_need_index[[#This Row],[Normalised travel time adjusted wp (base year)]]</f>
        <v>1936.475192162749</v>
      </c>
      <c r="N5799" s="115">
        <v>3302.3206362767596</v>
      </c>
      <c r="O5799" s="43">
        <f>gp_need_index[[#This Row],[Combined weighted population (base year)]]/gp_need_index[[#This Row],[Registered population (base year)]]</f>
        <v>0.63388328804339877</v>
      </c>
      <c r="P5799" s="77">
        <v>5250.401509285778</v>
      </c>
      <c r="Q5799" s="4">
        <v>1395.4091283811081</v>
      </c>
      <c r="R5799" s="46">
        <v>3385.9786575322405</v>
      </c>
      <c r="S5799" s="110">
        <v>3274.4082000054618</v>
      </c>
      <c r="T5799" s="46">
        <v>3284.5223153576221</v>
      </c>
      <c r="U5799" s="110">
        <f>$L$1*gp_need_index[[#This Row],[Normalised weighted population 2025/26]]</f>
        <v>1375.5416400993056</v>
      </c>
      <c r="V5799" s="4">
        <f>$M$1*gp_need_index[[#This Row],[Normalised travel time adjusted wp 2025/26]]</f>
        <v>1950.1969490239235</v>
      </c>
      <c r="W5799" s="115">
        <v>3325.7385891232288</v>
      </c>
      <c r="X5799" s="43">
        <f>gp_need_index[[#This Row],[Combined weighted population 2025/26]]/gp_need_index[[#This Row],[Registered population 2025/26]]</f>
        <v>0.63342557388066023</v>
      </c>
    </row>
    <row r="5800" spans="1:24" ht="13">
      <c r="A5800" s="8" t="s">
        <v>1017</v>
      </c>
      <c r="B5800" s="3" t="s">
        <v>7308</v>
      </c>
      <c r="C5800" s="74" t="s">
        <v>6414</v>
      </c>
      <c r="D5800" s="74" t="s">
        <v>6802</v>
      </c>
      <c r="E5800" s="74" t="s">
        <v>6520</v>
      </c>
      <c r="F5800" s="41">
        <v>0.9670492732496746</v>
      </c>
      <c r="G5800" s="110">
        <v>2781</v>
      </c>
      <c r="H5800" s="4">
        <v>970.43679315070244</v>
      </c>
      <c r="I5800" s="46">
        <v>2378.6076827003931</v>
      </c>
      <c r="J5800" s="110">
        <v>2300.2308309015079</v>
      </c>
      <c r="K5800" s="46">
        <v>2307.3658799199902</v>
      </c>
      <c r="L5800" s="110">
        <f>$L$1*gp_need_index[[#This Row],[Normalised weighted population (base year)]]</f>
        <v>966.30080810937693</v>
      </c>
      <c r="M5800" s="4">
        <f>$M$1*gp_need_index[[#This Row],[Normalised travel time adjusted wp (base year)]]</f>
        <v>1370.0067977196618</v>
      </c>
      <c r="N5800" s="115">
        <v>2336.3076058290389</v>
      </c>
      <c r="O5800" s="43">
        <f>gp_need_index[[#This Row],[Combined weighted population (base year)]]/gp_need_index[[#This Row],[Registered population (base year)]]</f>
        <v>0.84009622647574211</v>
      </c>
      <c r="P5800" s="77">
        <v>2804.5932027628669</v>
      </c>
      <c r="Q5800" s="4">
        <v>988.40608428720407</v>
      </c>
      <c r="R5800" s="46">
        <v>2398.3804020647367</v>
      </c>
      <c r="S5800" s="110">
        <v>2319.3520247929659</v>
      </c>
      <c r="T5800" s="46">
        <v>2326.5161266666978</v>
      </c>
      <c r="U5800" s="110">
        <f>$L$1*gp_need_index[[#This Row],[Normalised weighted population 2025/26]]</f>
        <v>974.33340416935187</v>
      </c>
      <c r="V5800" s="4">
        <f>$M$1*gp_need_index[[#This Row],[Normalised travel time adjusted wp 2025/26]]</f>
        <v>1381.3773256664078</v>
      </c>
      <c r="W5800" s="115">
        <v>2355.7107298357596</v>
      </c>
      <c r="X5800" s="43">
        <f>gp_need_index[[#This Row],[Combined weighted population 2025/26]]/gp_need_index[[#This Row],[Registered population 2025/26]]</f>
        <v>0.83994738613610587</v>
      </c>
    </row>
    <row r="5801" spans="1:24" ht="13">
      <c r="A5801" s="8" t="s">
        <v>965</v>
      </c>
      <c r="B5801" s="3" t="s">
        <v>7307</v>
      </c>
      <c r="C5801" s="74" t="s">
        <v>6414</v>
      </c>
      <c r="D5801" s="74" t="s">
        <v>6802</v>
      </c>
      <c r="E5801" s="74" t="s">
        <v>6520</v>
      </c>
      <c r="F5801" s="41">
        <v>0.9670492732496746</v>
      </c>
      <c r="G5801" s="110">
        <v>3953.6666666666661</v>
      </c>
      <c r="H5801" s="4">
        <v>906.04353931558569</v>
      </c>
      <c r="I5801" s="46">
        <v>2220.7753649571605</v>
      </c>
      <c r="J5801" s="110">
        <v>2147.5992027326029</v>
      </c>
      <c r="K5801" s="46">
        <v>2154.2608061585274</v>
      </c>
      <c r="L5801" s="110">
        <f>$L$1*gp_need_index[[#This Row],[Normalised weighted population (base year)]]</f>
        <v>902.18199722253257</v>
      </c>
      <c r="M5801" s="4">
        <f>$M$1*gp_need_index[[#This Row],[Normalised travel time adjusted wp (base year)]]</f>
        <v>1279.1001089955278</v>
      </c>
      <c r="N5801" s="115">
        <v>2181.2821062180601</v>
      </c>
      <c r="O5801" s="43">
        <f>gp_need_index[[#This Row],[Combined weighted population (base year)]]/gp_need_index[[#This Row],[Registered population (base year)]]</f>
        <v>0.55171118106855921</v>
      </c>
      <c r="P5801" s="77">
        <v>3997.224199788232</v>
      </c>
      <c r="Q5801" s="4">
        <v>922.30294448292284</v>
      </c>
      <c r="R5801" s="46">
        <v>2237.9802613312181</v>
      </c>
      <c r="S5801" s="110">
        <v>2164.2371852674714</v>
      </c>
      <c r="T5801" s="46">
        <v>2170.9221625837367</v>
      </c>
      <c r="U5801" s="110">
        <f>$L$1*gp_need_index[[#This Row],[Normalised weighted population 2025/26]]</f>
        <v>909.17142443686657</v>
      </c>
      <c r="V5801" s="4">
        <f>$M$1*gp_need_index[[#This Row],[Normalised travel time adjusted wp 2025/26]]</f>
        <v>1288.9928493538789</v>
      </c>
      <c r="W5801" s="115">
        <v>2198.1642737907455</v>
      </c>
      <c r="X5801" s="43">
        <f>gp_need_index[[#This Row],[Combined weighted population 2025/26]]/gp_need_index[[#This Row],[Registered population 2025/26]]</f>
        <v>0.54992268732567007</v>
      </c>
    </row>
    <row r="5802" spans="1:24" ht="13">
      <c r="A5802" s="8" t="s">
        <v>1016</v>
      </c>
      <c r="B5802" s="3" t="s">
        <v>7306</v>
      </c>
      <c r="C5802" s="74" t="s">
        <v>6414</v>
      </c>
      <c r="D5802" s="74" t="s">
        <v>6802</v>
      </c>
      <c r="E5802" s="74" t="s">
        <v>6520</v>
      </c>
      <c r="F5802" s="41">
        <v>0.9670492732496746</v>
      </c>
      <c r="G5802" s="110">
        <v>4514.0833333333339</v>
      </c>
      <c r="H5802" s="4">
        <v>949.16690622571844</v>
      </c>
      <c r="I5802" s="46">
        <v>2326.4737191006857</v>
      </c>
      <c r="J5802" s="110">
        <v>2249.8147192907859</v>
      </c>
      <c r="K5802" s="46">
        <v>2256.7933833835336</v>
      </c>
      <c r="L5802" s="110">
        <f>$L$1*gp_need_index[[#This Row],[Normalised weighted population (base year)]]</f>
        <v>945.12157307926486</v>
      </c>
      <c r="M5802" s="4">
        <f>$M$1*gp_need_index[[#This Row],[Normalised travel time adjusted wp (base year)]]</f>
        <v>1339.9791958401534</v>
      </c>
      <c r="N5802" s="115">
        <v>2285.1007689194184</v>
      </c>
      <c r="O5802" s="43">
        <f>gp_need_index[[#This Row],[Combined weighted population (base year)]]/gp_need_index[[#This Row],[Registered population (base year)]]</f>
        <v>0.50621590258326754</v>
      </c>
      <c r="P5802" s="77">
        <v>4551.3841223354793</v>
      </c>
      <c r="Q5802" s="4">
        <v>964.23838218082994</v>
      </c>
      <c r="R5802" s="46">
        <v>2339.7371540957938</v>
      </c>
      <c r="S5802" s="110">
        <v>2262.6411144635995</v>
      </c>
      <c r="T5802" s="46">
        <v>2269.63004554195</v>
      </c>
      <c r="U5802" s="110">
        <f>$L$1*gp_need_index[[#This Row],[Normalised weighted population 2025/26]]</f>
        <v>950.50979579766147</v>
      </c>
      <c r="V5802" s="4">
        <f>$M$1*gp_need_index[[#This Row],[Normalised travel time adjusted wp 2025/26]]</f>
        <v>1347.6010102086968</v>
      </c>
      <c r="W5802" s="115">
        <v>2298.1108060063584</v>
      </c>
      <c r="X5802" s="43">
        <f>gp_need_index[[#This Row],[Combined weighted population 2025/26]]/gp_need_index[[#This Row],[Registered population 2025/26]]</f>
        <v>0.50492569825706446</v>
      </c>
    </row>
    <row r="5803" spans="1:24" ht="13">
      <c r="A5803" s="8" t="s">
        <v>968</v>
      </c>
      <c r="B5803" s="3" t="s">
        <v>7305</v>
      </c>
      <c r="C5803" s="74" t="s">
        <v>6414</v>
      </c>
      <c r="D5803" s="74" t="s">
        <v>6802</v>
      </c>
      <c r="E5803" s="74" t="s">
        <v>6520</v>
      </c>
      <c r="F5803" s="41">
        <v>0.9670492732496746</v>
      </c>
      <c r="G5803" s="110">
        <v>7045.8333333333321</v>
      </c>
      <c r="H5803" s="4">
        <v>1584.3764824847365</v>
      </c>
      <c r="I5803" s="46">
        <v>3883.4163132794351</v>
      </c>
      <c r="J5803" s="110">
        <v>3755.4549234828082</v>
      </c>
      <c r="K5803" s="46">
        <v>3767.1039087088911</v>
      </c>
      <c r="L5803" s="110">
        <f>$L$1*gp_need_index[[#This Row],[Normalised weighted population (base year)]]</f>
        <v>1577.6238969710428</v>
      </c>
      <c r="M5803" s="4">
        <f>$M$1*gp_need_index[[#This Row],[Normalised travel time adjusted wp (base year)]]</f>
        <v>2236.7315073699756</v>
      </c>
      <c r="N5803" s="115">
        <v>3814.3554043410186</v>
      </c>
      <c r="O5803" s="43">
        <f>gp_need_index[[#This Row],[Combined weighted population (base year)]]/gp_need_index[[#This Row],[Registered population (base year)]]</f>
        <v>0.54136327441859533</v>
      </c>
      <c r="P5803" s="77">
        <v>7100.882990466529</v>
      </c>
      <c r="Q5803" s="4">
        <v>1611.6069333602045</v>
      </c>
      <c r="R5803" s="46">
        <v>3910.585483283638</v>
      </c>
      <c r="S5803" s="110">
        <v>3781.7288495901698</v>
      </c>
      <c r="T5803" s="46">
        <v>3793.4099960688782</v>
      </c>
      <c r="U5803" s="110">
        <f>$L$1*gp_need_index[[#This Row],[Normalised weighted population 2025/26]]</f>
        <v>1588.6612744762381</v>
      </c>
      <c r="V5803" s="4">
        <f>$M$1*gp_need_index[[#This Row],[Normalised travel time adjusted wp 2025/26]]</f>
        <v>2252.350841441882</v>
      </c>
      <c r="W5803" s="115">
        <v>3841.0121159181199</v>
      </c>
      <c r="X5803" s="43">
        <f>gp_need_index[[#This Row],[Combined weighted population 2025/26]]/gp_need_index[[#This Row],[Registered population 2025/26]]</f>
        <v>0.54092035047964715</v>
      </c>
    </row>
    <row r="5804" spans="1:24" ht="13">
      <c r="A5804" s="8" t="s">
        <v>970</v>
      </c>
      <c r="B5804" s="3" t="s">
        <v>7304</v>
      </c>
      <c r="C5804" s="74" t="s">
        <v>6414</v>
      </c>
      <c r="D5804" s="74" t="s">
        <v>6802</v>
      </c>
      <c r="E5804" s="74" t="s">
        <v>6520</v>
      </c>
      <c r="F5804" s="41">
        <v>0.9670492732496746</v>
      </c>
      <c r="G5804" s="110">
        <v>6588.666666666667</v>
      </c>
      <c r="H5804" s="4">
        <v>2609.1656174512664</v>
      </c>
      <c r="I5804" s="46">
        <v>6395.2453440659247</v>
      </c>
      <c r="J5804" s="110">
        <v>6184.5173622323173</v>
      </c>
      <c r="K5804" s="46">
        <v>6203.7010171691954</v>
      </c>
      <c r="L5804" s="110">
        <f>$L$1*gp_need_index[[#This Row],[Normalised weighted population (base year)]]</f>
        <v>2598.0453981435435</v>
      </c>
      <c r="M5804" s="4">
        <f>$M$1*gp_need_index[[#This Row],[Normalised travel time adjusted wp (base year)]]</f>
        <v>3683.4698122678715</v>
      </c>
      <c r="N5804" s="115">
        <v>6281.515210411415</v>
      </c>
      <c r="O5804" s="43">
        <f>gp_need_index[[#This Row],[Combined weighted population (base year)]]/gp_need_index[[#This Row],[Registered population (base year)]]</f>
        <v>0.95338184919732083</v>
      </c>
      <c r="P5804" s="77">
        <v>6644.2254396505441</v>
      </c>
      <c r="Q5804" s="4">
        <v>2655.6774153234674</v>
      </c>
      <c r="R5804" s="46">
        <v>6444.0362806052744</v>
      </c>
      <c r="S5804" s="110">
        <v>6231.7006019538667</v>
      </c>
      <c r="T5804" s="46">
        <v>6250.949313439558</v>
      </c>
      <c r="U5804" s="110">
        <f>$L$1*gp_need_index[[#This Row],[Normalised weighted population 2025/26]]</f>
        <v>2617.8665404652825</v>
      </c>
      <c r="V5804" s="4">
        <f>$M$1*gp_need_index[[#This Row],[Normalised travel time adjusted wp 2025/26]]</f>
        <v>3711.5236582722659</v>
      </c>
      <c r="W5804" s="115">
        <v>6329.3901987375484</v>
      </c>
      <c r="X5804" s="43">
        <f>gp_need_index[[#This Row],[Combined weighted population 2025/26]]/gp_need_index[[#This Row],[Registered population 2025/26]]</f>
        <v>0.9526152079316631</v>
      </c>
    </row>
    <row r="5805" spans="1:24" ht="13">
      <c r="A5805" s="8" t="s">
        <v>979</v>
      </c>
      <c r="B5805" s="3" t="s">
        <v>7303</v>
      </c>
      <c r="C5805" s="74" t="s">
        <v>6414</v>
      </c>
      <c r="D5805" s="74" t="s">
        <v>6802</v>
      </c>
      <c r="E5805" s="74" t="s">
        <v>6520</v>
      </c>
      <c r="F5805" s="41">
        <v>0.9670492732496746</v>
      </c>
      <c r="G5805" s="110">
        <v>6452.1666666666679</v>
      </c>
      <c r="H5805" s="4">
        <v>2314.364339824549</v>
      </c>
      <c r="I5805" s="46">
        <v>5672.6670280107683</v>
      </c>
      <c r="J5805" s="110">
        <v>5485.7485268252049</v>
      </c>
      <c r="K5805" s="46">
        <v>5502.7646819502215</v>
      </c>
      <c r="L5805" s="110">
        <f>$L$1*gp_need_index[[#This Row],[Normalised weighted population (base year)]]</f>
        <v>2304.5005585280737</v>
      </c>
      <c r="M5805" s="4">
        <f>$M$1*gp_need_index[[#This Row],[Normalised travel time adjusted wp (base year)]]</f>
        <v>3267.2863398607992</v>
      </c>
      <c r="N5805" s="115">
        <v>5571.7868983888729</v>
      </c>
      <c r="O5805" s="43">
        <f>gp_need_index[[#This Row],[Combined weighted population (base year)]]/gp_need_index[[#This Row],[Registered population (base year)]]</f>
        <v>0.86355284763085349</v>
      </c>
      <c r="P5805" s="77">
        <v>6506.9619047468768</v>
      </c>
      <c r="Q5805" s="4">
        <v>2356.5657676201458</v>
      </c>
      <c r="R5805" s="46">
        <v>5718.2379217270163</v>
      </c>
      <c r="S5805" s="110">
        <v>5529.8178264748412</v>
      </c>
      <c r="T5805" s="46">
        <v>5546.89853601292</v>
      </c>
      <c r="U5805" s="110">
        <f>$L$1*gp_need_index[[#This Row],[Normalised weighted population 2025/26]]</f>
        <v>2323.0135700450824</v>
      </c>
      <c r="V5805" s="4">
        <f>$M$1*gp_need_index[[#This Row],[Normalised travel time adjusted wp 2025/26]]</f>
        <v>3293.490974592401</v>
      </c>
      <c r="W5805" s="115">
        <v>5616.5045446374834</v>
      </c>
      <c r="X5805" s="43">
        <f>gp_need_index[[#This Row],[Combined weighted population 2025/26]]/gp_need_index[[#This Row],[Registered population 2025/26]]</f>
        <v>0.86315313150061657</v>
      </c>
    </row>
    <row r="5806" spans="1:24" ht="13">
      <c r="A5806" s="8" t="s">
        <v>991</v>
      </c>
      <c r="B5806" s="3" t="s">
        <v>7302</v>
      </c>
      <c r="C5806" s="74" t="s">
        <v>6414</v>
      </c>
      <c r="D5806" s="74" t="s">
        <v>6802</v>
      </c>
      <c r="E5806" s="74" t="s">
        <v>6520</v>
      </c>
      <c r="F5806" s="41">
        <v>0.9670492732496746</v>
      </c>
      <c r="G5806" s="110">
        <v>5563</v>
      </c>
      <c r="H5806" s="4">
        <v>1537.6633993844955</v>
      </c>
      <c r="I5806" s="46">
        <v>3768.9193165362376</v>
      </c>
      <c r="J5806" s="110">
        <v>3644.7306859930291</v>
      </c>
      <c r="K5806" s="46">
        <v>3656.0362174876814</v>
      </c>
      <c r="L5806" s="110">
        <f>$L$1*gp_need_index[[#This Row],[Normalised weighted population (base year)]]</f>
        <v>1531.1099042333071</v>
      </c>
      <c r="M5806" s="4">
        <f>$M$1*gp_need_index[[#This Row],[Normalised travel time adjusted wp (base year)]]</f>
        <v>2170.7846658636936</v>
      </c>
      <c r="N5806" s="115">
        <v>3701.8945700970007</v>
      </c>
      <c r="O5806" s="43">
        <f>gp_need_index[[#This Row],[Combined weighted population (base year)]]/gp_need_index[[#This Row],[Registered population (base year)]]</f>
        <v>0.66544932052795269</v>
      </c>
      <c r="P5806" s="77">
        <v>5607.698866030767</v>
      </c>
      <c r="Q5806" s="4">
        <v>1562.4344218501633</v>
      </c>
      <c r="R5806" s="46">
        <v>3791.2677354461848</v>
      </c>
      <c r="S5806" s="110">
        <v>3666.3427082581725</v>
      </c>
      <c r="T5806" s="46">
        <v>3677.6674456784526</v>
      </c>
      <c r="U5806" s="110">
        <f>$L$1*gp_need_index[[#This Row],[Normalised weighted population 2025/26]]</f>
        <v>1540.1888689611651</v>
      </c>
      <c r="V5806" s="4">
        <f>$M$1*gp_need_index[[#This Row],[Normalised travel time adjusted wp 2025/26]]</f>
        <v>2183.6282854743858</v>
      </c>
      <c r="W5806" s="115">
        <v>3723.8171544355509</v>
      </c>
      <c r="X5806" s="43">
        <f>gp_need_index[[#This Row],[Combined weighted population 2025/26]]/gp_need_index[[#This Row],[Registered population 2025/26]]</f>
        <v>0.66405440866180776</v>
      </c>
    </row>
    <row r="5807" spans="1:24" ht="13">
      <c r="A5807" s="8" t="s">
        <v>941</v>
      </c>
      <c r="B5807" s="3" t="s">
        <v>7301</v>
      </c>
      <c r="C5807" s="74" t="s">
        <v>6414</v>
      </c>
      <c r="D5807" s="74" t="s">
        <v>6802</v>
      </c>
      <c r="E5807" s="74" t="s">
        <v>6520</v>
      </c>
      <c r="F5807" s="41">
        <v>0.9670492732496746</v>
      </c>
      <c r="G5807" s="110">
        <v>5585.25</v>
      </c>
      <c r="H5807" s="4">
        <v>1839.3486253164349</v>
      </c>
      <c r="I5807" s="46">
        <v>4508.3706658911233</v>
      </c>
      <c r="J5807" s="110">
        <v>4359.8165759901622</v>
      </c>
      <c r="K5807" s="46">
        <v>4373.3402209058731</v>
      </c>
      <c r="L5807" s="110">
        <f>$L$1*gp_need_index[[#This Row],[Normalised weighted population (base year)]]</f>
        <v>1831.5093528838718</v>
      </c>
      <c r="M5807" s="4">
        <f>$M$1*gp_need_index[[#This Row],[Normalised travel time adjusted wp (base year)]]</f>
        <v>2596.6865001876572</v>
      </c>
      <c r="N5807" s="115">
        <v>4428.1958530715292</v>
      </c>
      <c r="O5807" s="43">
        <f>gp_need_index[[#This Row],[Combined weighted population (base year)]]/gp_need_index[[#This Row],[Registered population (base year)]]</f>
        <v>0.79283753691804826</v>
      </c>
      <c r="P5807" s="77">
        <v>5632.6168961657913</v>
      </c>
      <c r="Q5807" s="4">
        <v>1871.8861489245812</v>
      </c>
      <c r="R5807" s="46">
        <v>4542.1564333193874</v>
      </c>
      <c r="S5807" s="110">
        <v>4392.4890778278477</v>
      </c>
      <c r="T5807" s="46">
        <v>4406.0567634988583</v>
      </c>
      <c r="U5807" s="110">
        <f>$L$1*gp_need_index[[#This Row],[Normalised weighted population 2025/26]]</f>
        <v>1845.2346992728412</v>
      </c>
      <c r="V5807" s="4">
        <f>$M$1*gp_need_index[[#This Row],[Normalised travel time adjusted wp 2025/26]]</f>
        <v>2616.1120651317956</v>
      </c>
      <c r="W5807" s="115">
        <v>4461.3467644046368</v>
      </c>
      <c r="X5807" s="43">
        <f>gp_need_index[[#This Row],[Combined weighted population 2025/26]]/gp_need_index[[#This Row],[Registered population 2025/26]]</f>
        <v>0.79205577916040126</v>
      </c>
    </row>
    <row r="5808" spans="1:24" ht="13">
      <c r="A5808" s="8" t="s">
        <v>1007</v>
      </c>
      <c r="B5808" s="3" t="s">
        <v>12880</v>
      </c>
      <c r="C5808" s="74" t="s">
        <v>6414</v>
      </c>
      <c r="D5808" s="74" t="s">
        <v>6802</v>
      </c>
      <c r="E5808" s="74" t="s">
        <v>6520</v>
      </c>
      <c r="F5808" s="41">
        <v>0.9670492732496746</v>
      </c>
      <c r="G5808" s="110">
        <v>3989.8333333333335</v>
      </c>
      <c r="H5808" s="4">
        <v>1179.8943396341001</v>
      </c>
      <c r="I5808" s="46">
        <v>2892.0026124695228</v>
      </c>
      <c r="J5808" s="110">
        <v>2796.7090246248122</v>
      </c>
      <c r="K5808" s="46">
        <v>2805.3840913672702</v>
      </c>
      <c r="L5808" s="110">
        <f>$L$1*gp_need_index[[#This Row],[Normalised weighted population (base year)]]</f>
        <v>1174.8656501063388</v>
      </c>
      <c r="M5808" s="4">
        <f>$M$1*gp_need_index[[#This Row],[Normalised travel time adjusted wp (base year)]]</f>
        <v>1665.7069036320456</v>
      </c>
      <c r="N5808" s="115">
        <v>2840.5725537383842</v>
      </c>
      <c r="O5808" s="43">
        <f>gp_need_index[[#This Row],[Combined weighted population (base year)]]/gp_need_index[[#This Row],[Registered population (base year)]]</f>
        <v>0.71195268484190255</v>
      </c>
      <c r="P5808" s="77">
        <v>4026.9186673144959</v>
      </c>
      <c r="Q5808" s="4">
        <v>1200.4362210983575</v>
      </c>
      <c r="R5808" s="46">
        <v>2912.8743260288979</v>
      </c>
      <c r="S5808" s="110">
        <v>2816.8930000538817</v>
      </c>
      <c r="T5808" s="46">
        <v>2825.5939252278381</v>
      </c>
      <c r="U5808" s="110">
        <f>$L$1*gp_need_index[[#This Row],[Normalised weighted population 2025/26]]</f>
        <v>1183.3447086016661</v>
      </c>
      <c r="V5808" s="4">
        <f>$M$1*gp_need_index[[#This Row],[Normalised travel time adjusted wp 2025/26]]</f>
        <v>1677.7065652421597</v>
      </c>
      <c r="W5808" s="115">
        <v>2861.0512738438256</v>
      </c>
      <c r="X5808" s="43">
        <f>gp_need_index[[#This Row],[Combined weighted population 2025/26]]/gp_need_index[[#This Row],[Registered population 2025/26]]</f>
        <v>0.71048151457993725</v>
      </c>
    </row>
    <row r="5809" spans="1:24" ht="13">
      <c r="A5809" s="8" t="s">
        <v>1009</v>
      </c>
      <c r="B5809" s="3" t="s">
        <v>7300</v>
      </c>
      <c r="C5809" s="74" t="s">
        <v>6414</v>
      </c>
      <c r="D5809" s="74" t="s">
        <v>6802</v>
      </c>
      <c r="E5809" s="74" t="s">
        <v>6520</v>
      </c>
      <c r="F5809" s="41">
        <v>0.9670492732496746</v>
      </c>
      <c r="G5809" s="110">
        <v>16462.583333333336</v>
      </c>
      <c r="H5809" s="4">
        <v>3043.1370363455571</v>
      </c>
      <c r="I5809" s="46">
        <v>7458.9392995506169</v>
      </c>
      <c r="J5809" s="110">
        <v>7213.1618288438613</v>
      </c>
      <c r="K5809" s="46">
        <v>7235.5362195074613</v>
      </c>
      <c r="L5809" s="110">
        <f>$L$1*gp_need_index[[#This Row],[Normalised weighted population (base year)]]</f>
        <v>3030.1672382609599</v>
      </c>
      <c r="M5809" s="4">
        <f>$M$1*gp_need_index[[#This Row],[Normalised travel time adjusted wp (base year)]]</f>
        <v>4296.1256782629453</v>
      </c>
      <c r="N5809" s="115">
        <v>7326.2929165239057</v>
      </c>
      <c r="O5809" s="43">
        <f>gp_need_index[[#This Row],[Combined weighted population (base year)]]/gp_need_index[[#This Row],[Registered population (base year)]]</f>
        <v>0.44502692974617619</v>
      </c>
      <c r="P5809" s="77">
        <v>16611.528483924129</v>
      </c>
      <c r="Q5809" s="4">
        <v>3087.5978941265935</v>
      </c>
      <c r="R5809" s="46">
        <v>7492.0970200926167</v>
      </c>
      <c r="S5809" s="110">
        <v>7245.2269783966176</v>
      </c>
      <c r="T5809" s="46">
        <v>7267.6063083201025</v>
      </c>
      <c r="U5809" s="110">
        <f>$L$1*gp_need_index[[#This Row],[Normalised weighted population 2025/26]]</f>
        <v>3043.637442863353</v>
      </c>
      <c r="V5809" s="4">
        <f>$M$1*gp_need_index[[#This Row],[Normalised travel time adjusted wp 2025/26]]</f>
        <v>4315.167408947771</v>
      </c>
      <c r="W5809" s="115">
        <v>7358.8048518111245</v>
      </c>
      <c r="X5809" s="43">
        <f>gp_need_index[[#This Row],[Combined weighted population 2025/26]]/gp_need_index[[#This Row],[Registered population 2025/26]]</f>
        <v>0.44299384363893046</v>
      </c>
    </row>
    <row r="5810" spans="1:24" ht="13">
      <c r="A5810" s="8" t="s">
        <v>973</v>
      </c>
      <c r="B5810" s="3" t="s">
        <v>7056</v>
      </c>
      <c r="C5810" s="74" t="s">
        <v>6414</v>
      </c>
      <c r="D5810" s="74" t="s">
        <v>6802</v>
      </c>
      <c r="E5810" s="74" t="s">
        <v>6520</v>
      </c>
      <c r="F5810" s="41">
        <v>0.9670492732496746</v>
      </c>
      <c r="G5810" s="110">
        <v>3664.083333333333</v>
      </c>
      <c r="H5810" s="4">
        <v>1232.3789606337571</v>
      </c>
      <c r="I5810" s="46">
        <v>3020.6460476880961</v>
      </c>
      <c r="J5810" s="110">
        <v>2921.1135651612753</v>
      </c>
      <c r="K5810" s="46">
        <v>2930.1745203471564</v>
      </c>
      <c r="L5810" s="110">
        <f>$L$1*gp_need_index[[#This Row],[Normalised weighted population (base year)]]</f>
        <v>1227.1265825475175</v>
      </c>
      <c r="M5810" s="4">
        <f>$M$1*gp_need_index[[#This Row],[Normalised travel time adjusted wp (base year)]]</f>
        <v>1739.8016700843973</v>
      </c>
      <c r="N5810" s="115">
        <v>2966.9282526319148</v>
      </c>
      <c r="O5810" s="43">
        <f>gp_need_index[[#This Row],[Combined weighted population (base year)]]/gp_need_index[[#This Row],[Registered population (base year)]]</f>
        <v>0.80973274424214747</v>
      </c>
      <c r="P5810" s="77">
        <v>3697.4956980205939</v>
      </c>
      <c r="Q5810" s="4">
        <v>1256.0138165492117</v>
      </c>
      <c r="R5810" s="46">
        <v>3047.7340945412889</v>
      </c>
      <c r="S5810" s="110">
        <v>2947.3090411844087</v>
      </c>
      <c r="T5810" s="46">
        <v>2956.4128003372698</v>
      </c>
      <c r="U5810" s="110">
        <f>$L$1*gp_need_index[[#This Row],[Normalised weighted population 2025/26]]</f>
        <v>1238.1310040646583</v>
      </c>
      <c r="V5810" s="4">
        <f>$M$1*gp_need_index[[#This Row],[Normalised travel time adjusted wp 2025/26]]</f>
        <v>1755.3807432863352</v>
      </c>
      <c r="W5810" s="115">
        <v>2993.5117473509936</v>
      </c>
      <c r="X5810" s="43">
        <f>gp_need_index[[#This Row],[Combined weighted population 2025/26]]/gp_need_index[[#This Row],[Registered population 2025/26]]</f>
        <v>0.80960520088056653</v>
      </c>
    </row>
    <row r="5811" spans="1:24" ht="13">
      <c r="A5811" s="8" t="s">
        <v>966</v>
      </c>
      <c r="B5811" s="3" t="s">
        <v>7299</v>
      </c>
      <c r="C5811" s="74" t="s">
        <v>6414</v>
      </c>
      <c r="D5811" s="74" t="s">
        <v>6802</v>
      </c>
      <c r="E5811" s="74" t="s">
        <v>6520</v>
      </c>
      <c r="F5811" s="41">
        <v>0.9670492732496746</v>
      </c>
      <c r="G5811" s="110">
        <v>13288.166666666666</v>
      </c>
      <c r="H5811" s="4">
        <v>3217.607679696403</v>
      </c>
      <c r="I5811" s="46">
        <v>7886.578910506254</v>
      </c>
      <c r="J5811" s="110">
        <v>7626.7104038312837</v>
      </c>
      <c r="K5811" s="46">
        <v>7650.3675741683055</v>
      </c>
      <c r="L5811" s="110">
        <f>$L$1*gp_need_index[[#This Row],[Normalised weighted population (base year)]]</f>
        <v>3203.8942907090877</v>
      </c>
      <c r="M5811" s="4">
        <f>$M$1*gp_need_index[[#This Row],[Normalised travel time adjusted wp (base year)]]</f>
        <v>4542.4332884856985</v>
      </c>
      <c r="N5811" s="115">
        <v>7746.3275791947863</v>
      </c>
      <c r="O5811" s="43">
        <f>gp_need_index[[#This Row],[Combined weighted population (base year)]]/gp_need_index[[#This Row],[Registered population (base year)]]</f>
        <v>0.5829493092246073</v>
      </c>
      <c r="P5811" s="77">
        <v>13406.727879966844</v>
      </c>
      <c r="Q5811" s="4">
        <v>3267.3988177336114</v>
      </c>
      <c r="R5811" s="46">
        <v>7928.3863330658323</v>
      </c>
      <c r="S5811" s="110">
        <v>7667.1402414339655</v>
      </c>
      <c r="T5811" s="46">
        <v>7690.8227929322547</v>
      </c>
      <c r="U5811" s="110">
        <f>$L$1*gp_need_index[[#This Row],[Normalised weighted population 2025/26]]</f>
        <v>3220.8784056171953</v>
      </c>
      <c r="V5811" s="4">
        <f>$M$1*gp_need_index[[#This Row],[Normalised travel time adjusted wp 2025/26]]</f>
        <v>4566.4537202655811</v>
      </c>
      <c r="W5811" s="115">
        <v>7787.3321258827764</v>
      </c>
      <c r="X5811" s="43">
        <f>gp_need_index[[#This Row],[Combined weighted population 2025/26]]/gp_need_index[[#This Row],[Registered population 2025/26]]</f>
        <v>0.58085255370321098</v>
      </c>
    </row>
    <row r="5812" spans="1:24" ht="13">
      <c r="A5812" s="8" t="s">
        <v>976</v>
      </c>
      <c r="B5812" s="3" t="s">
        <v>7298</v>
      </c>
      <c r="C5812" s="74" t="s">
        <v>6414</v>
      </c>
      <c r="D5812" s="74" t="s">
        <v>6802</v>
      </c>
      <c r="E5812" s="74" t="s">
        <v>6520</v>
      </c>
      <c r="F5812" s="41">
        <v>0.9670492732496746</v>
      </c>
      <c r="G5812" s="110">
        <v>16263.416666666666</v>
      </c>
      <c r="H5812" s="4">
        <v>3808.4101241929488</v>
      </c>
      <c r="I5812" s="46">
        <v>9334.6765541200457</v>
      </c>
      <c r="J5812" s="110">
        <v>9027.0921776825671</v>
      </c>
      <c r="K5812" s="46">
        <v>9055.0931697207798</v>
      </c>
      <c r="L5812" s="110">
        <f>$L$1*gp_need_index[[#This Row],[Normalised weighted population (base year)]]</f>
        <v>3792.1787452756739</v>
      </c>
      <c r="M5812" s="4">
        <f>$M$1*gp_need_index[[#This Row],[Normalised travel time adjusted wp (base year)]]</f>
        <v>5376.494167857124</v>
      </c>
      <c r="N5812" s="115">
        <v>9168.6729131327975</v>
      </c>
      <c r="O5812" s="43">
        <f>gp_need_index[[#This Row],[Combined weighted population (base year)]]/gp_need_index[[#This Row],[Registered population (base year)]]</f>
        <v>0.56376056157528176</v>
      </c>
      <c r="P5812" s="77">
        <v>16397.572742674798</v>
      </c>
      <c r="Q5812" s="4">
        <v>3875.654093041866</v>
      </c>
      <c r="R5812" s="46">
        <v>9404.3257823902986</v>
      </c>
      <c r="S5812" s="110">
        <v>9094.4464132637149</v>
      </c>
      <c r="T5812" s="46">
        <v>9122.5376818134428</v>
      </c>
      <c r="U5812" s="110">
        <f>$L$1*gp_need_index[[#This Row],[Normalised weighted population 2025/26]]</f>
        <v>3820.4734935232423</v>
      </c>
      <c r="V5812" s="4">
        <f>$M$1*gp_need_index[[#This Row],[Normalised travel time adjusted wp 2025/26]]</f>
        <v>5416.5395897123863</v>
      </c>
      <c r="W5812" s="115">
        <v>9237.0130832356281</v>
      </c>
      <c r="X5812" s="43">
        <f>gp_need_index[[#This Row],[Combined weighted population 2025/26]]/gp_need_index[[#This Row],[Registered population 2025/26]]</f>
        <v>0.56331587779429315</v>
      </c>
    </row>
    <row r="5813" spans="1:24" ht="13">
      <c r="A5813" s="8" t="s">
        <v>952</v>
      </c>
      <c r="B5813" s="3" t="s">
        <v>7297</v>
      </c>
      <c r="C5813" s="74" t="s">
        <v>6414</v>
      </c>
      <c r="D5813" s="74" t="s">
        <v>6802</v>
      </c>
      <c r="E5813" s="74" t="s">
        <v>6520</v>
      </c>
      <c r="F5813" s="41">
        <v>0.9670492732496746</v>
      </c>
      <c r="G5813" s="110">
        <v>2127.1666666666665</v>
      </c>
      <c r="H5813" s="4">
        <v>641.5672597308486</v>
      </c>
      <c r="I5813" s="46">
        <v>1572.5257159822581</v>
      </c>
      <c r="J5813" s="110">
        <v>1520.7098508070669</v>
      </c>
      <c r="K5813" s="46">
        <v>1525.4269162348637</v>
      </c>
      <c r="L5813" s="110">
        <f>$L$1*gp_need_index[[#This Row],[Normalised weighted population (base year)]]</f>
        <v>638.8329110252148</v>
      </c>
      <c r="M5813" s="4">
        <f>$M$1*gp_need_index[[#This Row],[Normalised travel time adjusted wp (base year)]]</f>
        <v>905.72772305134879</v>
      </c>
      <c r="N5813" s="115">
        <v>1544.5606340765635</v>
      </c>
      <c r="O5813" s="43">
        <f>gp_need_index[[#This Row],[Combined weighted population (base year)]]/gp_need_index[[#This Row],[Registered population (base year)]]</f>
        <v>0.72611171389637086</v>
      </c>
      <c r="P5813" s="77">
        <v>2142.8238160191272</v>
      </c>
      <c r="Q5813" s="4">
        <v>652.2680210625681</v>
      </c>
      <c r="R5813" s="46">
        <v>1582.7369574906863</v>
      </c>
      <c r="S5813" s="110">
        <v>1530.5846244867694</v>
      </c>
      <c r="T5813" s="46">
        <v>1535.3123519119192</v>
      </c>
      <c r="U5813" s="110">
        <f>$L$1*gp_need_index[[#This Row],[Normalised weighted population 2025/26]]</f>
        <v>642.98119112754432</v>
      </c>
      <c r="V5813" s="4">
        <f>$M$1*gp_need_index[[#This Row],[Normalised travel time adjusted wp 2025/26]]</f>
        <v>911.59723607216893</v>
      </c>
      <c r="W5813" s="115">
        <v>1554.5784271997131</v>
      </c>
      <c r="X5813" s="43">
        <f>gp_need_index[[#This Row],[Combined weighted population 2025/26]]/gp_need_index[[#This Row],[Registered population 2025/26]]</f>
        <v>0.72548121575751456</v>
      </c>
    </row>
    <row r="5814" spans="1:24" ht="13">
      <c r="A5814" s="8" t="s">
        <v>1000</v>
      </c>
      <c r="B5814" s="3" t="s">
        <v>7296</v>
      </c>
      <c r="C5814" s="74" t="s">
        <v>6414</v>
      </c>
      <c r="D5814" s="74" t="s">
        <v>6802</v>
      </c>
      <c r="E5814" s="74" t="s">
        <v>6520</v>
      </c>
      <c r="F5814" s="41">
        <v>0.9670492732496746</v>
      </c>
      <c r="G5814" s="110">
        <v>12136.916666666664</v>
      </c>
      <c r="H5814" s="4">
        <v>2084.1497318294923</v>
      </c>
      <c r="I5814" s="46">
        <v>5108.3951051902732</v>
      </c>
      <c r="J5814" s="110">
        <v>4940.0697739464485</v>
      </c>
      <c r="K5814" s="46">
        <v>4955.3932969243651</v>
      </c>
      <c r="L5814" s="110">
        <f>$L$1*gp_need_index[[#This Row],[Normalised weighted population (base year)]]</f>
        <v>2075.2671212611699</v>
      </c>
      <c r="M5814" s="4">
        <f>$M$1*gp_need_index[[#This Row],[Normalised travel time adjusted wp (base year)]]</f>
        <v>2942.2826094647107</v>
      </c>
      <c r="N5814" s="115">
        <v>5017.5497307258811</v>
      </c>
      <c r="O5814" s="43">
        <f>gp_need_index[[#This Row],[Combined weighted population (base year)]]/gp_need_index[[#This Row],[Registered population (base year)]]</f>
        <v>0.41341222557013096</v>
      </c>
      <c r="P5814" s="77">
        <v>12252.935509038743</v>
      </c>
      <c r="Q5814" s="4">
        <v>2110.6282617649595</v>
      </c>
      <c r="R5814" s="46">
        <v>5121.4673194890347</v>
      </c>
      <c r="S5814" s="110">
        <v>4952.7112492838296</v>
      </c>
      <c r="T5814" s="46">
        <v>4968.0093702942504</v>
      </c>
      <c r="U5814" s="110">
        <f>$L$1*gp_need_index[[#This Row],[Normalised weighted population 2025/26]]</f>
        <v>2080.5776612600703</v>
      </c>
      <c r="V5814" s="4">
        <f>$M$1*gp_need_index[[#This Row],[Normalised travel time adjusted wp 2025/26]]</f>
        <v>2949.7734484459443</v>
      </c>
      <c r="W5814" s="115">
        <v>5030.3511097060145</v>
      </c>
      <c r="X5814" s="43">
        <f>gp_need_index[[#This Row],[Combined weighted population 2025/26]]/gp_need_index[[#This Row],[Registered population 2025/26]]</f>
        <v>0.41054252721686374</v>
      </c>
    </row>
    <row r="5815" spans="1:24" ht="13">
      <c r="A5815" s="8" t="s">
        <v>981</v>
      </c>
      <c r="B5815" s="3" t="s">
        <v>12881</v>
      </c>
      <c r="C5815" s="74" t="s">
        <v>6414</v>
      </c>
      <c r="D5815" s="74" t="s">
        <v>6802</v>
      </c>
      <c r="E5815" s="74" t="s">
        <v>6520</v>
      </c>
      <c r="F5815" s="41">
        <v>0.9670492732496746</v>
      </c>
      <c r="G5815" s="110">
        <v>5984.9166666666661</v>
      </c>
      <c r="H5815" s="4">
        <v>1680.7097473463396</v>
      </c>
      <c r="I5815" s="46">
        <v>4119.5358066010749</v>
      </c>
      <c r="J5815" s="110">
        <v>3983.7941078995814</v>
      </c>
      <c r="K5815" s="46">
        <v>3996.1513747693002</v>
      </c>
      <c r="L5815" s="110">
        <f>$L$1*gp_need_index[[#This Row],[Normalised weighted population (base year)]]</f>
        <v>1673.5465911027829</v>
      </c>
      <c r="M5815" s="4">
        <f>$M$1*gp_need_index[[#This Row],[Normalised travel time adjusted wp (base year)]]</f>
        <v>2372.7292649142209</v>
      </c>
      <c r="N5815" s="115">
        <v>4046.2758560170041</v>
      </c>
      <c r="O5815" s="43">
        <f>gp_need_index[[#This Row],[Combined weighted population (base year)]]/gp_need_index[[#This Row],[Registered population (base year)]]</f>
        <v>0.67607889656224751</v>
      </c>
      <c r="P5815" s="77">
        <v>6035.0158546915864</v>
      </c>
      <c r="Q5815" s="4">
        <v>1708.1576431656397</v>
      </c>
      <c r="R5815" s="46">
        <v>4144.8670542735517</v>
      </c>
      <c r="S5815" s="110">
        <v>4008.2906725517578</v>
      </c>
      <c r="T5815" s="46">
        <v>4020.6716317208402</v>
      </c>
      <c r="U5815" s="110">
        <f>$L$1*gp_need_index[[#This Row],[Normalised weighted population 2025/26]]</f>
        <v>1683.8373192772351</v>
      </c>
      <c r="V5815" s="4">
        <f>$M$1*gp_need_index[[#This Row],[Normalised travel time adjusted wp 2025/26]]</f>
        <v>2387.288255752123</v>
      </c>
      <c r="W5815" s="115">
        <v>4071.1255750293581</v>
      </c>
      <c r="X5815" s="43">
        <f>gp_need_index[[#This Row],[Combined weighted population 2025/26]]/gp_need_index[[#This Row],[Registered population 2025/26]]</f>
        <v>0.67458407285947541</v>
      </c>
    </row>
    <row r="5816" spans="1:24" ht="13">
      <c r="A5816" s="8" t="s">
        <v>1003</v>
      </c>
      <c r="B5816" s="3" t="s">
        <v>12882</v>
      </c>
      <c r="C5816" s="74" t="s">
        <v>6414</v>
      </c>
      <c r="D5816" s="74" t="s">
        <v>6802</v>
      </c>
      <c r="E5816" s="74" t="s">
        <v>6520</v>
      </c>
      <c r="F5816" s="41">
        <v>0.9670492732496746</v>
      </c>
      <c r="G5816" s="110">
        <v>13225.166666666666</v>
      </c>
      <c r="H5816" s="4">
        <v>3345.8635448309446</v>
      </c>
      <c r="I5816" s="46">
        <v>8200.9429044454555</v>
      </c>
      <c r="J5816" s="110">
        <v>7930.7158757060533</v>
      </c>
      <c r="K5816" s="46">
        <v>7955.3160357267952</v>
      </c>
      <c r="L5816" s="110">
        <f>$L$1*gp_need_index[[#This Row],[Normalised weighted population (base year)]]</f>
        <v>3331.6035315365102</v>
      </c>
      <c r="M5816" s="4">
        <f>$M$1*gp_need_index[[#This Row],[Normalised travel time adjusted wp (base year)]]</f>
        <v>4723.4975353505133</v>
      </c>
      <c r="N5816" s="115">
        <v>8055.101066887024</v>
      </c>
      <c r="O5816" s="43">
        <f>gp_need_index[[#This Row],[Combined weighted population (base year)]]/gp_need_index[[#This Row],[Registered population (base year)]]</f>
        <v>0.60907369032932346</v>
      </c>
      <c r="P5816" s="77">
        <v>13334.664517003122</v>
      </c>
      <c r="Q5816" s="4">
        <v>3401.8647407739559</v>
      </c>
      <c r="R5816" s="46">
        <v>8254.6696691281359</v>
      </c>
      <c r="S5816" s="110">
        <v>7982.6723044464961</v>
      </c>
      <c r="T5816" s="46">
        <v>8007.3294832629708</v>
      </c>
      <c r="U5816" s="110">
        <f>$L$1*gp_need_index[[#This Row],[Normalised weighted population 2025/26]]</f>
        <v>3353.4298362724962</v>
      </c>
      <c r="V5816" s="4">
        <f>$M$1*gp_need_index[[#This Row],[Normalised travel time adjusted wp 2025/26]]</f>
        <v>4754.3807070735284</v>
      </c>
      <c r="W5816" s="115">
        <v>8107.8105433460241</v>
      </c>
      <c r="X5816" s="43">
        <f>gp_need_index[[#This Row],[Combined weighted population 2025/26]]/gp_need_index[[#This Row],[Registered population 2025/26]]</f>
        <v>0.6080250862710268</v>
      </c>
    </row>
    <row r="5817" spans="1:24" ht="13">
      <c r="A5817" s="8" t="s">
        <v>949</v>
      </c>
      <c r="B5817" s="3" t="s">
        <v>7295</v>
      </c>
      <c r="C5817" s="74" t="s">
        <v>6414</v>
      </c>
      <c r="D5817" s="74" t="s">
        <v>6802</v>
      </c>
      <c r="E5817" s="74" t="s">
        <v>6520</v>
      </c>
      <c r="F5817" s="41">
        <v>0.9670492732496746</v>
      </c>
      <c r="G5817" s="110">
        <v>2930.25</v>
      </c>
      <c r="H5817" s="4">
        <v>1080.0117034200682</v>
      </c>
      <c r="I5817" s="46">
        <v>2647.1833645350825</v>
      </c>
      <c r="J5817" s="110">
        <v>2559.95674883228</v>
      </c>
      <c r="K5817" s="46">
        <v>2567.8974374982758</v>
      </c>
      <c r="L5817" s="110">
        <f>$L$1*gp_need_index[[#This Row],[Normalised weighted population (base year)]]</f>
        <v>1075.408711982265</v>
      </c>
      <c r="M5817" s="4">
        <f>$M$1*gp_need_index[[#This Row],[Normalised travel time adjusted wp (base year)]]</f>
        <v>1524.6983479453763</v>
      </c>
      <c r="N5817" s="115">
        <v>2600.1070599276413</v>
      </c>
      <c r="O5817" s="43">
        <f>gp_need_index[[#This Row],[Combined weighted population (base year)]]/gp_need_index[[#This Row],[Registered population (base year)]]</f>
        <v>0.88733284188299333</v>
      </c>
      <c r="P5817" s="77">
        <v>2953.5310756675458</v>
      </c>
      <c r="Q5817" s="4">
        <v>1098.758631208113</v>
      </c>
      <c r="R5817" s="46">
        <v>2666.152312882044</v>
      </c>
      <c r="S5817" s="110">
        <v>2578.3006565455198</v>
      </c>
      <c r="T5817" s="46">
        <v>2586.2646087042058</v>
      </c>
      <c r="U5817" s="110">
        <f>$L$1*gp_need_index[[#This Row],[Normalised weighted population 2025/26]]</f>
        <v>1083.1147789600041</v>
      </c>
      <c r="V5817" s="4">
        <f>$M$1*gp_need_index[[#This Row],[Normalised travel time adjusted wp 2025/26]]</f>
        <v>1535.6039219707136</v>
      </c>
      <c r="W5817" s="115">
        <v>2618.7187009307177</v>
      </c>
      <c r="X5817" s="43">
        <f>gp_need_index[[#This Row],[Combined weighted population 2025/26]]/gp_need_index[[#This Row],[Registered population 2025/26]]</f>
        <v>0.88663996885113017</v>
      </c>
    </row>
    <row r="5818" spans="1:24" ht="13">
      <c r="A5818" s="8" t="s">
        <v>5900</v>
      </c>
      <c r="B5818" s="3" t="s">
        <v>7294</v>
      </c>
      <c r="C5818" s="74" t="s">
        <v>6414</v>
      </c>
      <c r="D5818" s="74" t="s">
        <v>6802</v>
      </c>
      <c r="E5818" s="74" t="s">
        <v>6522</v>
      </c>
      <c r="F5818" s="41">
        <v>0.9670492732496746</v>
      </c>
      <c r="G5818" s="110">
        <v>6588.166666666667</v>
      </c>
      <c r="H5818" s="4">
        <v>3228.3106298927601</v>
      </c>
      <c r="I5818" s="46">
        <v>7912.8125815132653</v>
      </c>
      <c r="J5818" s="110">
        <v>7652.0796563132844</v>
      </c>
      <c r="K5818" s="46">
        <v>7675.8155191265532</v>
      </c>
      <c r="L5818" s="110">
        <f>$L$1*gp_need_index[[#This Row],[Normalised weighted population (base year)]]</f>
        <v>3214.5516251144704</v>
      </c>
      <c r="M5818" s="4">
        <f>$M$1*gp_need_index[[#This Row],[Normalised travel time adjusted wp (base year)]]</f>
        <v>4557.5430974172596</v>
      </c>
      <c r="N5818" s="115">
        <v>7772.0947225317304</v>
      </c>
      <c r="O5818" s="43">
        <f>gp_need_index[[#This Row],[Combined weighted population (base year)]]/gp_need_index[[#This Row],[Registered population (base year)]]</f>
        <v>1.1797052375519335</v>
      </c>
      <c r="P5818" s="77">
        <v>6646.5264059577748</v>
      </c>
      <c r="Q5818" s="4">
        <v>3285.2092369681272</v>
      </c>
      <c r="R5818" s="46">
        <v>7971.6035502842233</v>
      </c>
      <c r="S5818" s="110">
        <v>7708.9334199368841</v>
      </c>
      <c r="T5818" s="46">
        <v>7732.7450637787342</v>
      </c>
      <c r="U5818" s="110">
        <f>$L$1*gp_need_index[[#This Row],[Normalised weighted population 2025/26]]</f>
        <v>3238.4352445301847</v>
      </c>
      <c r="V5818" s="4">
        <f>$M$1*gp_need_index[[#This Row],[Normalised travel time adjusted wp 2025/26]]</f>
        <v>4591.3452195008531</v>
      </c>
      <c r="W5818" s="115">
        <v>7829.7804640310378</v>
      </c>
      <c r="X5818" s="43">
        <f>gp_need_index[[#This Row],[Combined weighted population 2025/26]]/gp_need_index[[#This Row],[Registered population 2025/26]]</f>
        <v>1.1780259320135438</v>
      </c>
    </row>
    <row r="5819" spans="1:24" ht="13">
      <c r="A5819" s="8" t="s">
        <v>5911</v>
      </c>
      <c r="B5819" s="3" t="s">
        <v>7293</v>
      </c>
      <c r="C5819" s="74" t="s">
        <v>6414</v>
      </c>
      <c r="D5819" s="74" t="s">
        <v>6802</v>
      </c>
      <c r="E5819" s="74" t="s">
        <v>6522</v>
      </c>
      <c r="F5819" s="41">
        <v>0.9670492732496746</v>
      </c>
      <c r="G5819" s="110">
        <v>6266.25</v>
      </c>
      <c r="H5819" s="4">
        <v>1455.8282910967382</v>
      </c>
      <c r="I5819" s="46">
        <v>3568.3358074795592</v>
      </c>
      <c r="J5819" s="110">
        <v>3450.7565493338984</v>
      </c>
      <c r="K5819" s="46">
        <v>3461.4603955738421</v>
      </c>
      <c r="L5819" s="110">
        <f>$L$1*gp_need_index[[#This Row],[Normalised weighted population (base year)]]</f>
        <v>1449.623575779664</v>
      </c>
      <c r="M5819" s="4">
        <f>$M$1*gp_need_index[[#This Row],[Normalised travel time adjusted wp (base year)]]</f>
        <v>2055.2545711293928</v>
      </c>
      <c r="N5819" s="115">
        <v>3504.8781469090568</v>
      </c>
      <c r="O5819" s="43">
        <f>gp_need_index[[#This Row],[Combined weighted population (base year)]]/gp_need_index[[#This Row],[Registered population (base year)]]</f>
        <v>0.55932625524182034</v>
      </c>
      <c r="P5819" s="77">
        <v>6315.4774873591377</v>
      </c>
      <c r="Q5819" s="4">
        <v>1480.2412214449541</v>
      </c>
      <c r="R5819" s="46">
        <v>3591.8248504127573</v>
      </c>
      <c r="S5819" s="110">
        <v>3473.4716112317783</v>
      </c>
      <c r="T5819" s="46">
        <v>3484.2006011446401</v>
      </c>
      <c r="U5819" s="110">
        <f>$L$1*gp_need_index[[#This Row],[Normalised weighted population 2025/26]]</f>
        <v>1459.1659149107213</v>
      </c>
      <c r="V5819" s="4">
        <f>$M$1*gp_need_index[[#This Row],[Normalised travel time adjusted wp 2025/26]]</f>
        <v>2068.7566500517942</v>
      </c>
      <c r="W5819" s="115">
        <v>3527.9225649625155</v>
      </c>
      <c r="X5819" s="43">
        <f>gp_need_index[[#This Row],[Combined weighted population 2025/26]]/gp_need_index[[#This Row],[Registered population 2025/26]]</f>
        <v>0.55861533384037787</v>
      </c>
    </row>
    <row r="5820" spans="1:24" ht="13">
      <c r="A5820" s="8" t="s">
        <v>5906</v>
      </c>
      <c r="B5820" s="3" t="s">
        <v>7292</v>
      </c>
      <c r="C5820" s="74" t="s">
        <v>6414</v>
      </c>
      <c r="D5820" s="74" t="s">
        <v>6802</v>
      </c>
      <c r="E5820" s="74" t="s">
        <v>6522</v>
      </c>
      <c r="F5820" s="41">
        <v>0.9670492732496746</v>
      </c>
      <c r="G5820" s="110">
        <v>5782.333333333333</v>
      </c>
      <c r="H5820" s="4">
        <v>2285.871101730293</v>
      </c>
      <c r="I5820" s="46">
        <v>5602.8281312228928</v>
      </c>
      <c r="J5820" s="110">
        <v>5418.2108724419313</v>
      </c>
      <c r="K5820" s="46">
        <v>5435.0175336030625</v>
      </c>
      <c r="L5820" s="110">
        <f>$L$1*gp_need_index[[#This Row],[Normalised weighted population (base year)]]</f>
        <v>2276.128758128028</v>
      </c>
      <c r="M5820" s="4">
        <f>$M$1*gp_need_index[[#This Row],[Normalised travel time adjusted wp (base year)]]</f>
        <v>3227.0612266399394</v>
      </c>
      <c r="N5820" s="115">
        <v>5503.189984767967</v>
      </c>
      <c r="O5820" s="43">
        <f>gp_need_index[[#This Row],[Combined weighted population (base year)]]/gp_need_index[[#This Row],[Registered population (base year)]]</f>
        <v>0.95172479127825571</v>
      </c>
      <c r="P5820" s="77">
        <v>5830.9636881629694</v>
      </c>
      <c r="Q5820" s="4">
        <v>2324.2730467160518</v>
      </c>
      <c r="R5820" s="46">
        <v>5639.879208464361</v>
      </c>
      <c r="S5820" s="110">
        <v>5454.0410897614101</v>
      </c>
      <c r="T5820" s="46">
        <v>5470.8877372616143</v>
      </c>
      <c r="U5820" s="110">
        <f>$L$1*gp_need_index[[#This Row],[Normalised weighted population 2025/26]]</f>
        <v>2291.1806248734961</v>
      </c>
      <c r="V5820" s="4">
        <f>$M$1*gp_need_index[[#This Row],[Normalised travel time adjusted wp 2025/26]]</f>
        <v>3248.3592891949374</v>
      </c>
      <c r="W5820" s="115">
        <v>5539.5399140684331</v>
      </c>
      <c r="X5820" s="43">
        <f>gp_need_index[[#This Row],[Combined weighted population 2025/26]]/gp_need_index[[#This Row],[Registered population 2025/26]]</f>
        <v>0.95002133614960849</v>
      </c>
    </row>
    <row r="5821" spans="1:24" ht="13">
      <c r="A5821" s="8" t="s">
        <v>5913</v>
      </c>
      <c r="B5821" s="3" t="s">
        <v>7291</v>
      </c>
      <c r="C5821" s="74" t="s">
        <v>6414</v>
      </c>
      <c r="D5821" s="74" t="s">
        <v>6802</v>
      </c>
      <c r="E5821" s="74" t="s">
        <v>6522</v>
      </c>
      <c r="F5821" s="41">
        <v>0.9670492732496746</v>
      </c>
      <c r="G5821" s="110">
        <v>9465.9166666666661</v>
      </c>
      <c r="H5821" s="4">
        <v>5116.7213460724925</v>
      </c>
      <c r="I5821" s="46">
        <v>12541.437824601424</v>
      </c>
      <c r="J5821" s="110">
        <v>12128.188333786788</v>
      </c>
      <c r="K5821" s="46">
        <v>12165.808566114967</v>
      </c>
      <c r="L5821" s="110">
        <f>$L$1*gp_need_index[[#This Row],[Normalised weighted population (base year)]]</f>
        <v>5094.9139670681598</v>
      </c>
      <c r="M5821" s="4">
        <f>$M$1*gp_need_index[[#This Row],[Normalised travel time adjusted wp (base year)]]</f>
        <v>7223.4926330415992</v>
      </c>
      <c r="N5821" s="115">
        <v>12318.40660010976</v>
      </c>
      <c r="O5821" s="43">
        <f>gp_need_index[[#This Row],[Combined weighted population (base year)]]/gp_need_index[[#This Row],[Registered population (base year)]]</f>
        <v>1.3013432331902803</v>
      </c>
      <c r="P5821" s="77">
        <v>9556.8032857895087</v>
      </c>
      <c r="Q5821" s="4">
        <v>5214.5272725437335</v>
      </c>
      <c r="R5821" s="46">
        <v>12653.119214174067</v>
      </c>
      <c r="S5821" s="110">
        <v>12236.189740408525</v>
      </c>
      <c r="T5821" s="46">
        <v>12273.985344055378</v>
      </c>
      <c r="U5821" s="110">
        <f>$L$1*gp_need_index[[#This Row],[Normalised weighted population 2025/26]]</f>
        <v>5140.2841295290436</v>
      </c>
      <c r="V5821" s="4">
        <f>$M$1*gp_need_index[[#This Row],[Normalised travel time adjusted wp 2025/26]]</f>
        <v>7287.7229843801188</v>
      </c>
      <c r="W5821" s="115">
        <v>12428.007113909163</v>
      </c>
      <c r="X5821" s="43">
        <f>gp_need_index[[#This Row],[Combined weighted population 2025/26]]/gp_need_index[[#This Row],[Registered population 2025/26]]</f>
        <v>1.3004355894181678</v>
      </c>
    </row>
    <row r="5822" spans="1:24" ht="13">
      <c r="A5822" s="8" t="s">
        <v>5903</v>
      </c>
      <c r="B5822" s="3" t="s">
        <v>7290</v>
      </c>
      <c r="C5822" s="74" t="s">
        <v>6414</v>
      </c>
      <c r="D5822" s="74" t="s">
        <v>6802</v>
      </c>
      <c r="E5822" s="74" t="s">
        <v>6522</v>
      </c>
      <c r="F5822" s="41">
        <v>0.9670492732496746</v>
      </c>
      <c r="G5822" s="110">
        <v>3769.1666666666665</v>
      </c>
      <c r="H5822" s="4">
        <v>1698.5127568229882</v>
      </c>
      <c r="I5822" s="46">
        <v>4163.1722138511122</v>
      </c>
      <c r="J5822" s="110">
        <v>4025.9926638179568</v>
      </c>
      <c r="K5822" s="46">
        <v>4038.4808257095765</v>
      </c>
      <c r="L5822" s="110">
        <f>$L$1*gp_need_index[[#This Row],[Normalised weighted population (base year)]]</f>
        <v>1691.2737244570444</v>
      </c>
      <c r="M5822" s="4">
        <f>$M$1*gp_need_index[[#This Row],[Normalised travel time adjusted wp (base year)]]</f>
        <v>2397.8625287960335</v>
      </c>
      <c r="N5822" s="115">
        <v>4089.1362532530779</v>
      </c>
      <c r="O5822" s="43">
        <f>gp_need_index[[#This Row],[Combined weighted population (base year)]]/gp_need_index[[#This Row],[Registered population (base year)]]</f>
        <v>1.0848913340490147</v>
      </c>
      <c r="P5822" s="77">
        <v>3800.6395905648737</v>
      </c>
      <c r="Q5822" s="4">
        <v>1728.2356409971701</v>
      </c>
      <c r="R5822" s="46">
        <v>4193.5865808703229</v>
      </c>
      <c r="S5822" s="110">
        <v>4055.4048553402336</v>
      </c>
      <c r="T5822" s="46">
        <v>4067.9313425712858</v>
      </c>
      <c r="U5822" s="110">
        <f>$L$1*gp_need_index[[#This Row],[Normalised weighted population 2025/26]]</f>
        <v>1703.6294515668776</v>
      </c>
      <c r="V5822" s="4">
        <f>$M$1*gp_need_index[[#This Row],[Normalised travel time adjusted wp 2025/26]]</f>
        <v>2415.3488792045341</v>
      </c>
      <c r="W5822" s="115">
        <v>4118.9783307714115</v>
      </c>
      <c r="X5822" s="43">
        <f>gp_need_index[[#This Row],[Combined weighted population 2025/26]]/gp_need_index[[#This Row],[Registered population 2025/26]]</f>
        <v>1.0837592548887869</v>
      </c>
    </row>
    <row r="5823" spans="1:24" ht="13">
      <c r="A5823" s="8" t="s">
        <v>5899</v>
      </c>
      <c r="B5823" s="3" t="s">
        <v>7056</v>
      </c>
      <c r="C5823" s="74" t="s">
        <v>6414</v>
      </c>
      <c r="D5823" s="74" t="s">
        <v>6802</v>
      </c>
      <c r="E5823" s="74" t="s">
        <v>6522</v>
      </c>
      <c r="F5823" s="41">
        <v>0.9670492732496746</v>
      </c>
      <c r="G5823" s="110">
        <v>14098.166666666668</v>
      </c>
      <c r="H5823" s="4">
        <v>6539.2126342877245</v>
      </c>
      <c r="I5823" s="46">
        <v>16028.062332868278</v>
      </c>
      <c r="J5823" s="110">
        <v>15499.926030600753</v>
      </c>
      <c r="K5823" s="46">
        <v>15548.005001861151</v>
      </c>
      <c r="L5823" s="110">
        <f>$L$1*gp_need_index[[#This Row],[Normalised weighted population (base year)]]</f>
        <v>6511.3426217033393</v>
      </c>
      <c r="M5823" s="4">
        <f>$M$1*gp_need_index[[#This Row],[Normalised travel time adjusted wp (base year)]]</f>
        <v>9231.6839426730658</v>
      </c>
      <c r="N5823" s="115">
        <v>15743.026564376405</v>
      </c>
      <c r="O5823" s="43">
        <f>gp_need_index[[#This Row],[Combined weighted population (base year)]]/gp_need_index[[#This Row],[Registered population (base year)]]</f>
        <v>1.116671900439282</v>
      </c>
      <c r="P5823" s="77">
        <v>14228.139364926334</v>
      </c>
      <c r="Q5823" s="4">
        <v>6659.7977218234173</v>
      </c>
      <c r="R5823" s="46">
        <v>16160.087024611457</v>
      </c>
      <c r="S5823" s="110">
        <v>15627.600412802007</v>
      </c>
      <c r="T5823" s="46">
        <v>15675.871533443677</v>
      </c>
      <c r="U5823" s="110">
        <f>$L$1*gp_need_index[[#This Row],[Normalised weighted population 2025/26]]</f>
        <v>6564.9771774351157</v>
      </c>
      <c r="V5823" s="4">
        <f>$M$1*gp_need_index[[#This Row],[Normalised travel time adjusted wp 2025/26]]</f>
        <v>9307.6051561197037</v>
      </c>
      <c r="W5823" s="115">
        <v>15872.582333554819</v>
      </c>
      <c r="X5823" s="43">
        <f>gp_need_index[[#This Row],[Combined weighted population 2025/26]]/gp_need_index[[#This Row],[Registered population 2025/26]]</f>
        <v>1.1155768106040758</v>
      </c>
    </row>
    <row r="5824" spans="1:24" ht="13">
      <c r="A5824" s="8" t="s">
        <v>5909</v>
      </c>
      <c r="B5824" s="3" t="s">
        <v>7289</v>
      </c>
      <c r="C5824" s="74" t="s">
        <v>6414</v>
      </c>
      <c r="D5824" s="74" t="s">
        <v>6802</v>
      </c>
      <c r="E5824" s="74" t="s">
        <v>6522</v>
      </c>
      <c r="F5824" s="41">
        <v>0.9670492732496746</v>
      </c>
      <c r="G5824" s="110">
        <v>12421.750000000002</v>
      </c>
      <c r="H5824" s="4">
        <v>5809.6231388267961</v>
      </c>
      <c r="I5824" s="46">
        <v>14239.788030647574</v>
      </c>
      <c r="J5824" s="110">
        <v>13770.576666267152</v>
      </c>
      <c r="K5824" s="46">
        <v>13813.291396548408</v>
      </c>
      <c r="L5824" s="110">
        <f>$L$1*gp_need_index[[#This Row],[Normalised weighted population (base year)]]</f>
        <v>5784.862624213667</v>
      </c>
      <c r="M5824" s="4">
        <f>$M$1*gp_need_index[[#This Row],[Normalised travel time adjusted wp (base year)]]</f>
        <v>8201.6914945496446</v>
      </c>
      <c r="N5824" s="115">
        <v>13986.554118763312</v>
      </c>
      <c r="O5824" s="43">
        <f>gp_need_index[[#This Row],[Combined weighted population (base year)]]/gp_need_index[[#This Row],[Registered population (base year)]]</f>
        <v>1.1259729199801405</v>
      </c>
      <c r="P5824" s="77">
        <v>12529.535978025458</v>
      </c>
      <c r="Q5824" s="4">
        <v>5913.2128655798815</v>
      </c>
      <c r="R5824" s="46">
        <v>14348.489022375246</v>
      </c>
      <c r="S5824" s="110">
        <v>13875.695881318916</v>
      </c>
      <c r="T5824" s="46">
        <v>13918.555653272491</v>
      </c>
      <c r="U5824" s="110">
        <f>$L$1*gp_need_index[[#This Row],[Normalised weighted population 2025/26]]</f>
        <v>5829.022010779463</v>
      </c>
      <c r="V5824" s="4">
        <f>$M$1*gp_need_index[[#This Row],[Normalised travel time adjusted wp 2025/26]]</f>
        <v>8264.1925259308937</v>
      </c>
      <c r="W5824" s="115">
        <v>14093.214536710357</v>
      </c>
      <c r="X5824" s="43">
        <f>gp_need_index[[#This Row],[Combined weighted population 2025/26]]/gp_need_index[[#This Row],[Registered population 2025/26]]</f>
        <v>1.124799398910487</v>
      </c>
    </row>
    <row r="5825" spans="1:24" ht="13">
      <c r="A5825" s="8" t="s">
        <v>5908</v>
      </c>
      <c r="B5825" s="3" t="s">
        <v>7288</v>
      </c>
      <c r="C5825" s="74" t="s">
        <v>6414</v>
      </c>
      <c r="D5825" s="74" t="s">
        <v>6802</v>
      </c>
      <c r="E5825" s="74" t="s">
        <v>6522</v>
      </c>
      <c r="F5825" s="41">
        <v>0.9670492732496746</v>
      </c>
      <c r="G5825" s="110">
        <v>5698.5</v>
      </c>
      <c r="H5825" s="4">
        <v>1874.6515338969443</v>
      </c>
      <c r="I5825" s="46">
        <v>4594.9005359083549</v>
      </c>
      <c r="J5825" s="110">
        <v>4443.4952239047152</v>
      </c>
      <c r="K5825" s="46">
        <v>4457.2784302725422</v>
      </c>
      <c r="L5825" s="110">
        <f>$L$1*gp_need_index[[#This Row],[Normalised weighted population (base year)]]</f>
        <v>1866.6618010708398</v>
      </c>
      <c r="M5825" s="4">
        <f>$M$1*gp_need_index[[#This Row],[Normalised travel time adjusted wp (base year)]]</f>
        <v>2646.5251141766707</v>
      </c>
      <c r="N5825" s="115">
        <v>4513.1869152475101</v>
      </c>
      <c r="O5825" s="43">
        <f>gp_need_index[[#This Row],[Combined weighted population (base year)]]/gp_need_index[[#This Row],[Registered population (base year)]]</f>
        <v>0.79199559800781083</v>
      </c>
      <c r="P5825" s="77">
        <v>5744.9647480694148</v>
      </c>
      <c r="Q5825" s="4">
        <v>1907.5132947918735</v>
      </c>
      <c r="R5825" s="46">
        <v>4628.6061727412525</v>
      </c>
      <c r="S5825" s="110">
        <v>4476.0902355083863</v>
      </c>
      <c r="T5825" s="46">
        <v>4489.9161515833994</v>
      </c>
      <c r="U5825" s="110">
        <f>$L$1*gp_need_index[[#This Row],[Normalised weighted population 2025/26]]</f>
        <v>1880.3545946939121</v>
      </c>
      <c r="V5825" s="4">
        <f>$M$1*gp_need_index[[#This Row],[Normalised travel time adjusted wp 2025/26]]</f>
        <v>2665.9038787007889</v>
      </c>
      <c r="W5825" s="115">
        <v>4546.2584733947006</v>
      </c>
      <c r="X5825" s="43">
        <f>gp_need_index[[#This Row],[Combined weighted population 2025/26]]/gp_need_index[[#This Row],[Registered population 2025/26]]</f>
        <v>0.79134662661288957</v>
      </c>
    </row>
    <row r="5826" spans="1:24" ht="13">
      <c r="A5826" s="8" t="s">
        <v>5912</v>
      </c>
      <c r="B5826" s="3" t="s">
        <v>7287</v>
      </c>
      <c r="C5826" s="74" t="s">
        <v>6414</v>
      </c>
      <c r="D5826" s="74" t="s">
        <v>6802</v>
      </c>
      <c r="E5826" s="74" t="s">
        <v>6522</v>
      </c>
      <c r="F5826" s="41">
        <v>0.9670492732496746</v>
      </c>
      <c r="G5826" s="110">
        <v>21787.916666666668</v>
      </c>
      <c r="H5826" s="4">
        <v>11406.195638915979</v>
      </c>
      <c r="I5826" s="46">
        <v>27957.374213959774</v>
      </c>
      <c r="J5826" s="110">
        <v>27036.158415578993</v>
      </c>
      <c r="K5826" s="46">
        <v>27120.021440530716</v>
      </c>
      <c r="L5826" s="110">
        <f>$L$1*gp_need_index[[#This Row],[Normalised weighted population (base year)]]</f>
        <v>11357.582627873988</v>
      </c>
      <c r="M5826" s="4">
        <f>$M$1*gp_need_index[[#This Row],[Normalised travel time adjusted wp (base year)]]</f>
        <v>16102.610362392299</v>
      </c>
      <c r="N5826" s="115">
        <v>27460.192990266289</v>
      </c>
      <c r="O5826" s="43">
        <f>gp_need_index[[#This Row],[Combined weighted population (base year)]]/gp_need_index[[#This Row],[Registered population (base year)]]</f>
        <v>1.2603404634954216</v>
      </c>
      <c r="P5826" s="77">
        <v>21989.624484010714</v>
      </c>
      <c r="Q5826" s="4">
        <v>11622.127190828143</v>
      </c>
      <c r="R5826" s="46">
        <v>28201.244941635141</v>
      </c>
      <c r="S5826" s="110">
        <v>27271.993425544326</v>
      </c>
      <c r="T5826" s="46">
        <v>27356.232185815217</v>
      </c>
      <c r="U5826" s="110">
        <f>$L$1*gp_need_index[[#This Row],[Normalised weighted population 2025/26]]</f>
        <v>11456.654233057487</v>
      </c>
      <c r="V5826" s="4">
        <f>$M$1*gp_need_index[[#This Row],[Normalised travel time adjusted wp 2025/26]]</f>
        <v>16242.861342763654</v>
      </c>
      <c r="W5826" s="115">
        <v>27699.51557582114</v>
      </c>
      <c r="X5826" s="43">
        <f>gp_need_index[[#This Row],[Combined weighted population 2025/26]]/gp_need_index[[#This Row],[Registered population 2025/26]]</f>
        <v>1.259662964957053</v>
      </c>
    </row>
    <row r="5827" spans="1:24" ht="13">
      <c r="A5827" s="8" t="s">
        <v>5910</v>
      </c>
      <c r="B5827" s="3" t="s">
        <v>7286</v>
      </c>
      <c r="C5827" s="74" t="s">
        <v>6414</v>
      </c>
      <c r="D5827" s="74" t="s">
        <v>6802</v>
      </c>
      <c r="E5827" s="74" t="s">
        <v>6522</v>
      </c>
      <c r="F5827" s="41">
        <v>0.9670492732496746</v>
      </c>
      <c r="G5827" s="110">
        <v>6364.2499999999982</v>
      </c>
      <c r="H5827" s="4">
        <v>2183.2782116333115</v>
      </c>
      <c r="I5827" s="46">
        <v>5351.3658636157106</v>
      </c>
      <c r="J5827" s="110">
        <v>5175.03446930269</v>
      </c>
      <c r="K5827" s="46">
        <v>5191.0868254900643</v>
      </c>
      <c r="L5827" s="110">
        <f>$L$1*gp_need_index[[#This Row],[Normalised weighted population (base year)]]</f>
        <v>2173.9731171767735</v>
      </c>
      <c r="M5827" s="4">
        <f>$M$1*gp_need_index[[#This Row],[Normalised travel time adjusted wp (base year)]]</f>
        <v>3082.2264905472975</v>
      </c>
      <c r="N5827" s="115">
        <v>5256.199607724071</v>
      </c>
      <c r="O5827" s="43">
        <f>gp_need_index[[#This Row],[Combined weighted population (base year)]]/gp_need_index[[#This Row],[Registered population (base year)]]</f>
        <v>0.82589458423601725</v>
      </c>
      <c r="P5827" s="77">
        <v>6416.1281326932358</v>
      </c>
      <c r="Q5827" s="4">
        <v>2218.1096777486259</v>
      </c>
      <c r="R5827" s="46">
        <v>5382.2723932126482</v>
      </c>
      <c r="S5827" s="110">
        <v>5204.922606288078</v>
      </c>
      <c r="T5827" s="46">
        <v>5220.9997672355057</v>
      </c>
      <c r="U5827" s="110">
        <f>$L$1*gp_need_index[[#This Row],[Normalised weighted population 2025/26]]</f>
        <v>2186.5287835620229</v>
      </c>
      <c r="V5827" s="4">
        <f>$M$1*gp_need_index[[#This Row],[Normalised travel time adjusted wp 2025/26]]</f>
        <v>3099.9874073952437</v>
      </c>
      <c r="W5827" s="115">
        <v>5286.5161909572671</v>
      </c>
      <c r="X5827" s="43">
        <f>gp_need_index[[#This Row],[Combined weighted population 2025/26]]/gp_need_index[[#This Row],[Registered population 2025/26]]</f>
        <v>0.82394180440692</v>
      </c>
    </row>
    <row r="5828" spans="1:24" ht="13">
      <c r="A5828" s="8" t="s">
        <v>5921</v>
      </c>
      <c r="B5828" s="3" t="s">
        <v>7285</v>
      </c>
      <c r="C5828" s="74" t="s">
        <v>6414</v>
      </c>
      <c r="D5828" s="74" t="s">
        <v>6802</v>
      </c>
      <c r="E5828" s="74" t="s">
        <v>6522</v>
      </c>
      <c r="F5828" s="41">
        <v>0.9670492732496746</v>
      </c>
      <c r="G5828" s="110">
        <v>7656.8333333333321</v>
      </c>
      <c r="H5828" s="4">
        <v>3145.9914463722862</v>
      </c>
      <c r="I5828" s="46">
        <v>7711.0425705889002</v>
      </c>
      <c r="J5828" s="110">
        <v>7456.9581138852982</v>
      </c>
      <c r="K5828" s="46">
        <v>7480.0887323243578</v>
      </c>
      <c r="L5828" s="110">
        <f>$L$1*gp_need_index[[#This Row],[Normalised weighted population (base year)]]</f>
        <v>3132.5832845484865</v>
      </c>
      <c r="M5828" s="4">
        <f>$M$1*gp_need_index[[#This Row],[Normalised travel time adjusted wp (base year)]]</f>
        <v>4441.3296131370234</v>
      </c>
      <c r="N5828" s="115">
        <v>7573.91289768551</v>
      </c>
      <c r="O5828" s="43">
        <f>gp_need_index[[#This Row],[Combined weighted population (base year)]]/gp_need_index[[#This Row],[Registered population (base year)]]</f>
        <v>0.98917040086443631</v>
      </c>
      <c r="P5828" s="77">
        <v>7721.8148456544059</v>
      </c>
      <c r="Q5828" s="4">
        <v>3202.7260582611275</v>
      </c>
      <c r="R5828" s="46">
        <v>7771.4570290762576</v>
      </c>
      <c r="S5828" s="110">
        <v>7515.3818720592699</v>
      </c>
      <c r="T5828" s="46">
        <v>7538.5956665914891</v>
      </c>
      <c r="U5828" s="110">
        <f>$L$1*gp_need_index[[#This Row],[Normalised weighted population 2025/26]]</f>
        <v>3157.126440816925</v>
      </c>
      <c r="V5828" s="4">
        <f>$M$1*gp_need_index[[#This Row],[Normalised travel time adjusted wp 2025/26]]</f>
        <v>4476.068315983096</v>
      </c>
      <c r="W5828" s="115">
        <v>7633.1947568000214</v>
      </c>
      <c r="X5828" s="43">
        <f>gp_need_index[[#This Row],[Combined weighted population 2025/26]]/gp_need_index[[#This Row],[Registered population 2025/26]]</f>
        <v>0.98852341183701686</v>
      </c>
    </row>
    <row r="5829" spans="1:24" ht="13">
      <c r="A5829" s="8" t="s">
        <v>5930</v>
      </c>
      <c r="B5829" s="3" t="s">
        <v>7284</v>
      </c>
      <c r="C5829" s="74" t="s">
        <v>6414</v>
      </c>
      <c r="D5829" s="74" t="s">
        <v>6802</v>
      </c>
      <c r="E5829" s="74" t="s">
        <v>6522</v>
      </c>
      <c r="F5829" s="41">
        <v>0.9670492732496746</v>
      </c>
      <c r="G5829" s="110">
        <v>13986.083333333332</v>
      </c>
      <c r="H5829" s="4">
        <v>6202.9595442495502</v>
      </c>
      <c r="I5829" s="46">
        <v>15203.882758328647</v>
      </c>
      <c r="J5829" s="110">
        <v>14702.903772014977</v>
      </c>
      <c r="K5829" s="46">
        <v>14748.510472750419</v>
      </c>
      <c r="L5829" s="110">
        <f>$L$1*gp_need_index[[#This Row],[Normalised weighted population (base year)]]</f>
        <v>6176.522636593083</v>
      </c>
      <c r="M5829" s="4">
        <f>$M$1*gp_need_index[[#This Row],[Normalised travel time adjusted wp (base year)]]</f>
        <v>8756.9811878332621</v>
      </c>
      <c r="N5829" s="115">
        <v>14933.503824426345</v>
      </c>
      <c r="O5829" s="43">
        <f>gp_need_index[[#This Row],[Combined weighted population (base year)]]/gp_need_index[[#This Row],[Registered population (base year)]]</f>
        <v>1.0677402292345137</v>
      </c>
      <c r="P5829" s="77">
        <v>14118.05416064255</v>
      </c>
      <c r="Q5829" s="4">
        <v>6321.6040780586554</v>
      </c>
      <c r="R5829" s="46">
        <v>15339.455686740635</v>
      </c>
      <c r="S5829" s="110">
        <v>14834.00947390812</v>
      </c>
      <c r="T5829" s="46">
        <v>14879.82932097358</v>
      </c>
      <c r="U5829" s="110">
        <f>$L$1*gp_need_index[[#This Row],[Normalised weighted population 2025/26]]</f>
        <v>6231.5986506979107</v>
      </c>
      <c r="V5829" s="4">
        <f>$M$1*gp_need_index[[#This Row],[Normalised travel time adjusted wp 2025/26]]</f>
        <v>8834.9522267136181</v>
      </c>
      <c r="W5829" s="115">
        <v>15066.55087741153</v>
      </c>
      <c r="X5829" s="43">
        <f>gp_need_index[[#This Row],[Combined weighted population 2025/26]]/gp_need_index[[#This Row],[Registered population 2025/26]]</f>
        <v>1.067183246782913</v>
      </c>
    </row>
    <row r="5830" spans="1:24" ht="13">
      <c r="A5830" s="8" t="s">
        <v>5918</v>
      </c>
      <c r="B5830" s="3" t="s">
        <v>7283</v>
      </c>
      <c r="C5830" s="74" t="s">
        <v>6414</v>
      </c>
      <c r="D5830" s="74" t="s">
        <v>6802</v>
      </c>
      <c r="E5830" s="74" t="s">
        <v>6522</v>
      </c>
      <c r="F5830" s="41">
        <v>0.9670492732496746</v>
      </c>
      <c r="G5830" s="110">
        <v>9263.6666666666679</v>
      </c>
      <c r="H5830" s="4">
        <v>5873.7936970026958</v>
      </c>
      <c r="I5830" s="46">
        <v>14397.074505931354</v>
      </c>
      <c r="J5830" s="110">
        <v>13922.680437882334</v>
      </c>
      <c r="K5830" s="46">
        <v>13965.866976406394</v>
      </c>
      <c r="L5830" s="110">
        <f>$L$1*gp_need_index[[#This Row],[Normalised weighted population (base year)]]</f>
        <v>5848.7596885663916</v>
      </c>
      <c r="M5830" s="4">
        <f>$M$1*gp_need_index[[#This Row],[Normalised travel time adjusted wp (base year)]]</f>
        <v>8292.2837943624108</v>
      </c>
      <c r="N5830" s="115">
        <v>14141.043482928802</v>
      </c>
      <c r="O5830" s="43">
        <f>gp_need_index[[#This Row],[Combined weighted population (base year)]]/gp_need_index[[#This Row],[Registered population (base year)]]</f>
        <v>1.5265060792625815</v>
      </c>
      <c r="P5830" s="77">
        <v>9356.6935559663507</v>
      </c>
      <c r="Q5830" s="4">
        <v>5991.3238751332201</v>
      </c>
      <c r="R5830" s="46">
        <v>14538.026417456458</v>
      </c>
      <c r="S5830" s="110">
        <v>14058.987881485838</v>
      </c>
      <c r="T5830" s="46">
        <v>14102.413812671733</v>
      </c>
      <c r="U5830" s="110">
        <f>$L$1*gp_need_index[[#This Row],[Normalised weighted population 2025/26]]</f>
        <v>5906.0208951965833</v>
      </c>
      <c r="V5830" s="4">
        <f>$M$1*gp_need_index[[#This Row],[Normalised travel time adjusted wp 2025/26]]</f>
        <v>8373.3589699635668</v>
      </c>
      <c r="W5830" s="115">
        <v>14279.37986516015</v>
      </c>
      <c r="X5830" s="43">
        <f>gp_need_index[[#This Row],[Combined weighted population 2025/26]]/gp_need_index[[#This Row],[Registered population 2025/26]]</f>
        <v>1.5261138755639614</v>
      </c>
    </row>
    <row r="5831" spans="1:24" ht="13">
      <c r="A5831" s="8" t="s">
        <v>5919</v>
      </c>
      <c r="B5831" s="3" t="s">
        <v>12883</v>
      </c>
      <c r="C5831" s="74" t="s">
        <v>6414</v>
      </c>
      <c r="D5831" s="74" t="s">
        <v>6802</v>
      </c>
      <c r="E5831" s="74" t="s">
        <v>6522</v>
      </c>
      <c r="F5831" s="41">
        <v>0.9670492732496746</v>
      </c>
      <c r="G5831" s="110">
        <v>4512.9166666666661</v>
      </c>
      <c r="H5831" s="4">
        <v>1919.3235226707918</v>
      </c>
      <c r="I5831" s="46">
        <v>4704.3946693222333</v>
      </c>
      <c r="J5831" s="110">
        <v>4549.3814460477088</v>
      </c>
      <c r="K5831" s="46">
        <v>4563.4930991849742</v>
      </c>
      <c r="L5831" s="110">
        <f>$L$1*gp_need_index[[#This Row],[Normalised weighted population (base year)]]</f>
        <v>1911.1433985913477</v>
      </c>
      <c r="M5831" s="4">
        <f>$M$1*gp_need_index[[#This Row],[Normalised travel time adjusted wp (base year)]]</f>
        <v>2709.5904562162355</v>
      </c>
      <c r="N5831" s="115">
        <v>4620.7338548075832</v>
      </c>
      <c r="O5831" s="43">
        <f>gp_need_index[[#This Row],[Combined weighted population (base year)]]/gp_need_index[[#This Row],[Registered population (base year)]]</f>
        <v>1.023890799698846</v>
      </c>
      <c r="P5831" s="77">
        <v>4550.6335271580774</v>
      </c>
      <c r="Q5831" s="4">
        <v>1954.2812222719085</v>
      </c>
      <c r="R5831" s="46">
        <v>4742.0891657098682</v>
      </c>
      <c r="S5831" s="110">
        <v>4585.8338813848841</v>
      </c>
      <c r="T5831" s="46">
        <v>4599.9987777658826</v>
      </c>
      <c r="U5831" s="110">
        <f>$L$1*gp_need_index[[#This Row],[Normalised weighted population 2025/26]]</f>
        <v>1926.4566520486374</v>
      </c>
      <c r="V5831" s="4">
        <f>$M$1*gp_need_index[[#This Row],[Normalised travel time adjusted wp 2025/26]]</f>
        <v>2731.2658342940927</v>
      </c>
      <c r="W5831" s="115">
        <v>4657.72248634273</v>
      </c>
      <c r="X5831" s="43">
        <f>gp_need_index[[#This Row],[Combined weighted population 2025/26]]/gp_need_index[[#This Row],[Registered population 2025/26]]</f>
        <v>1.0235327583611267</v>
      </c>
    </row>
    <row r="5832" spans="1:24" ht="13">
      <c r="A5832" s="8" t="s">
        <v>5915</v>
      </c>
      <c r="B5832" s="3" t="s">
        <v>7282</v>
      </c>
      <c r="C5832" s="74" t="s">
        <v>6414</v>
      </c>
      <c r="D5832" s="74" t="s">
        <v>6802</v>
      </c>
      <c r="E5832" s="74" t="s">
        <v>6522</v>
      </c>
      <c r="F5832" s="41">
        <v>0.9670492732496746</v>
      </c>
      <c r="G5832" s="110">
        <v>6369.4999999999991</v>
      </c>
      <c r="H5832" s="4">
        <v>2528.375900178768</v>
      </c>
      <c r="I5832" s="46">
        <v>6197.2241606731859</v>
      </c>
      <c r="J5832" s="110">
        <v>5993.021120744329</v>
      </c>
      <c r="K5832" s="46">
        <v>6011.6107765696761</v>
      </c>
      <c r="L5832" s="110">
        <f>$L$1*gp_need_index[[#This Row],[Normalised weighted population (base year)]]</f>
        <v>2517.6000052665036</v>
      </c>
      <c r="M5832" s="4">
        <f>$M$1*gp_need_index[[#This Row],[Normalised travel time adjusted wp (base year)]]</f>
        <v>3569.4155403870409</v>
      </c>
      <c r="N5832" s="115">
        <v>6087.0155456535449</v>
      </c>
      <c r="O5832" s="43">
        <f>gp_need_index[[#This Row],[Combined weighted population (base year)]]/gp_need_index[[#This Row],[Registered population (base year)]]</f>
        <v>0.95565045068742382</v>
      </c>
      <c r="P5832" s="77">
        <v>6425.678904416457</v>
      </c>
      <c r="Q5832" s="4">
        <v>2574.9948333398979</v>
      </c>
      <c r="R5832" s="46">
        <v>6248.2589310992525</v>
      </c>
      <c r="S5832" s="110">
        <v>6042.3742583953208</v>
      </c>
      <c r="T5832" s="46">
        <v>6061.0381715415906</v>
      </c>
      <c r="U5832" s="110">
        <f>$L$1*gp_need_index[[#This Row],[Normalised weighted population 2025/26]]</f>
        <v>2538.3326970269195</v>
      </c>
      <c r="V5832" s="4">
        <f>$M$1*gp_need_index[[#This Row],[Normalised travel time adjusted wp 2025/26]]</f>
        <v>3598.7632340902369</v>
      </c>
      <c r="W5832" s="115">
        <v>6137.0959311171564</v>
      </c>
      <c r="X5832" s="43">
        <f>gp_need_index[[#This Row],[Combined weighted population 2025/26]]/gp_need_index[[#This Row],[Registered population 2025/26]]</f>
        <v>0.95508910768931299</v>
      </c>
    </row>
    <row r="5833" spans="1:24" ht="13">
      <c r="A5833" s="8" t="s">
        <v>5933</v>
      </c>
      <c r="B5833" s="3" t="s">
        <v>7281</v>
      </c>
      <c r="C5833" s="74" t="s">
        <v>6414</v>
      </c>
      <c r="D5833" s="74" t="s">
        <v>6802</v>
      </c>
      <c r="E5833" s="74" t="s">
        <v>6522</v>
      </c>
      <c r="F5833" s="41">
        <v>0.9670492732496746</v>
      </c>
      <c r="G5833" s="110">
        <v>7804</v>
      </c>
      <c r="H5833" s="4">
        <v>3641.9322497796784</v>
      </c>
      <c r="I5833" s="46">
        <v>8926.6277725055352</v>
      </c>
      <c r="J5833" s="110">
        <v>8632.4888999718387</v>
      </c>
      <c r="K5833" s="46">
        <v>8659.2658784495452</v>
      </c>
      <c r="L5833" s="110">
        <f>$L$1*gp_need_index[[#This Row],[Normalised weighted population (base year)]]</f>
        <v>3626.4103967203928</v>
      </c>
      <c r="M5833" s="4">
        <f>$M$1*gp_need_index[[#This Row],[Normalised travel time adjusted wp (base year)]]</f>
        <v>5141.4702886865798</v>
      </c>
      <c r="N5833" s="115">
        <v>8767.8806854069735</v>
      </c>
      <c r="O5833" s="43">
        <f>gp_need_index[[#This Row],[Combined weighted population (base year)]]/gp_need_index[[#This Row],[Registered population (base year)]]</f>
        <v>1.123511107817398</v>
      </c>
      <c r="P5833" s="77">
        <v>7871.0453298378798</v>
      </c>
      <c r="Q5833" s="4">
        <v>3708.9480043842891</v>
      </c>
      <c r="R5833" s="46">
        <v>8999.8112591621921</v>
      </c>
      <c r="S5833" s="110">
        <v>8703.2609375570373</v>
      </c>
      <c r="T5833" s="46">
        <v>8730.1438976785812</v>
      </c>
      <c r="U5833" s="110">
        <f>$L$1*gp_need_index[[#This Row],[Normalised weighted population 2025/26]]</f>
        <v>3656.1409247141078</v>
      </c>
      <c r="V5833" s="4">
        <f>$M$1*gp_need_index[[#This Row],[Normalised travel time adjusted wp 2025/26]]</f>
        <v>5183.5543677646892</v>
      </c>
      <c r="W5833" s="115">
        <v>8839.6952924787965</v>
      </c>
      <c r="X5833" s="43">
        <f>gp_need_index[[#This Row],[Combined weighted population 2025/26]]/gp_need_index[[#This Row],[Registered population 2025/26]]</f>
        <v>1.1230649706677358</v>
      </c>
    </row>
    <row r="5834" spans="1:24" ht="13">
      <c r="A5834" s="8" t="s">
        <v>5924</v>
      </c>
      <c r="B5834" s="3" t="s">
        <v>7280</v>
      </c>
      <c r="C5834" s="74" t="s">
        <v>6414</v>
      </c>
      <c r="D5834" s="74" t="s">
        <v>6802</v>
      </c>
      <c r="E5834" s="74" t="s">
        <v>6522</v>
      </c>
      <c r="F5834" s="41">
        <v>0.9670492732496746</v>
      </c>
      <c r="G5834" s="110">
        <v>10623.916666666666</v>
      </c>
      <c r="H5834" s="4">
        <v>3617.8273593244289</v>
      </c>
      <c r="I5834" s="46">
        <v>8867.5450192214648</v>
      </c>
      <c r="J5834" s="110">
        <v>8575.3529663468889</v>
      </c>
      <c r="K5834" s="46">
        <v>8601.9527157910325</v>
      </c>
      <c r="L5834" s="110">
        <f>$L$1*gp_need_index[[#This Row],[Normalised weighted population (base year)]]</f>
        <v>3602.408240896651</v>
      </c>
      <c r="M5834" s="4">
        <f>$M$1*gp_need_index[[#This Row],[Normalised travel time adjusted wp (base year)]]</f>
        <v>5107.4403920307022</v>
      </c>
      <c r="N5834" s="115">
        <v>8709.8486329273528</v>
      </c>
      <c r="O5834" s="43">
        <f>gp_need_index[[#This Row],[Combined weighted population (base year)]]/gp_need_index[[#This Row],[Registered population (base year)]]</f>
        <v>0.81983405049242852</v>
      </c>
      <c r="P5834" s="77">
        <v>10709.770315601198</v>
      </c>
      <c r="Q5834" s="4">
        <v>3676.9653436377075</v>
      </c>
      <c r="R5834" s="46">
        <v>8922.2049109618929</v>
      </c>
      <c r="S5834" s="110">
        <v>8628.2117749303761</v>
      </c>
      <c r="T5834" s="46">
        <v>8654.8629203722812</v>
      </c>
      <c r="U5834" s="110">
        <f>$L$1*gp_need_index[[#This Row],[Normalised weighted population 2025/26]]</f>
        <v>3624.6136251405896</v>
      </c>
      <c r="V5834" s="4">
        <f>$M$1*gp_need_index[[#This Row],[Normalised travel time adjusted wp 2025/26]]</f>
        <v>5138.8560164775554</v>
      </c>
      <c r="W5834" s="115">
        <v>8763.469641618145</v>
      </c>
      <c r="X5834" s="43">
        <f>gp_need_index[[#This Row],[Combined weighted population 2025/26]]/gp_need_index[[#This Row],[Registered population 2025/26]]</f>
        <v>0.81826868208855741</v>
      </c>
    </row>
    <row r="5835" spans="1:24" ht="13">
      <c r="A5835" s="8" t="s">
        <v>5929</v>
      </c>
      <c r="B5835" s="3" t="s">
        <v>7279</v>
      </c>
      <c r="C5835" s="74" t="s">
        <v>6414</v>
      </c>
      <c r="D5835" s="74" t="s">
        <v>6802</v>
      </c>
      <c r="E5835" s="74" t="s">
        <v>6522</v>
      </c>
      <c r="F5835" s="41">
        <v>0.9670492732496746</v>
      </c>
      <c r="G5835" s="110">
        <v>5000.5</v>
      </c>
      <c r="H5835" s="4">
        <v>1819.318289765763</v>
      </c>
      <c r="I5835" s="46">
        <v>4459.2749284209794</v>
      </c>
      <c r="J5835" s="110">
        <v>4312.3385787500029</v>
      </c>
      <c r="K5835" s="46">
        <v>4325.7149524296892</v>
      </c>
      <c r="L5835" s="110">
        <f>$L$1*gp_need_index[[#This Row],[Normalised weighted population (base year)]]</f>
        <v>1811.5643862812806</v>
      </c>
      <c r="M5835" s="4">
        <f>$M$1*gp_need_index[[#This Row],[Normalised travel time adjusted wp (base year)]]</f>
        <v>2568.4088255789566</v>
      </c>
      <c r="N5835" s="115">
        <v>4379.9732118602369</v>
      </c>
      <c r="O5835" s="43">
        <f>gp_need_index[[#This Row],[Combined weighted population (base year)]]/gp_need_index[[#This Row],[Registered population (base year)]]</f>
        <v>0.87590705166688065</v>
      </c>
      <c r="P5835" s="77">
        <v>5042.7851620262463</v>
      </c>
      <c r="Q5835" s="4">
        <v>1850.8244171513857</v>
      </c>
      <c r="R5835" s="46">
        <v>4491.0498633362567</v>
      </c>
      <c r="S5835" s="110">
        <v>4343.0665064673776</v>
      </c>
      <c r="T5835" s="46">
        <v>4356.4815338388698</v>
      </c>
      <c r="U5835" s="110">
        <f>$L$1*gp_need_index[[#This Row],[Normalised weighted population 2025/26]]</f>
        <v>1824.4728392008462</v>
      </c>
      <c r="V5835" s="4">
        <f>$M$1*gp_need_index[[#This Row],[Normalised travel time adjusted wp 2025/26]]</f>
        <v>2586.6765940503506</v>
      </c>
      <c r="W5835" s="115">
        <v>4411.1494332511966</v>
      </c>
      <c r="X5835" s="43">
        <f>gp_need_index[[#This Row],[Combined weighted population 2025/26]]/gp_need_index[[#This Row],[Registered population 2025/26]]</f>
        <v>0.87474466817831842</v>
      </c>
    </row>
    <row r="5836" spans="1:24" ht="13">
      <c r="A5836" s="8" t="s">
        <v>5917</v>
      </c>
      <c r="B5836" s="3" t="s">
        <v>7278</v>
      </c>
      <c r="C5836" s="74" t="s">
        <v>6414</v>
      </c>
      <c r="D5836" s="74" t="s">
        <v>6802</v>
      </c>
      <c r="E5836" s="74" t="s">
        <v>6522</v>
      </c>
      <c r="F5836" s="41">
        <v>0.9670492732496746</v>
      </c>
      <c r="G5836" s="110">
        <v>16272.833333333332</v>
      </c>
      <c r="H5836" s="4">
        <v>8034.7740249698518</v>
      </c>
      <c r="I5836" s="46">
        <v>19693.786714851965</v>
      </c>
      <c r="J5836" s="110">
        <v>19044.862130131689</v>
      </c>
      <c r="K5836" s="46">
        <v>19103.937081664044</v>
      </c>
      <c r="L5836" s="110">
        <f>$L$1*gp_need_index[[#This Row],[Normalised weighted population (base year)]]</f>
        <v>8000.5299552764372</v>
      </c>
      <c r="M5836" s="4">
        <f>$M$1*gp_need_index[[#This Row],[Normalised travel time adjusted wp (base year)]]</f>
        <v>11343.031416411521</v>
      </c>
      <c r="N5836" s="115">
        <v>19343.56137168796</v>
      </c>
      <c r="O5836" s="43">
        <f>gp_need_index[[#This Row],[Combined weighted population (base year)]]/gp_need_index[[#This Row],[Registered population (base year)]]</f>
        <v>1.1887027277582041</v>
      </c>
      <c r="P5836" s="77">
        <v>16417.945615962966</v>
      </c>
      <c r="Q5836" s="4">
        <v>8188.3248407821593</v>
      </c>
      <c r="R5836" s="46">
        <v>19869.078242304007</v>
      </c>
      <c r="S5836" s="110">
        <v>19214.377674361011</v>
      </c>
      <c r="T5836" s="46">
        <v>19273.727767675013</v>
      </c>
      <c r="U5836" s="110">
        <f>$L$1*gp_need_index[[#This Row],[Normalised weighted population 2025/26]]</f>
        <v>8071.7415072543308</v>
      </c>
      <c r="V5836" s="4">
        <f>$M$1*gp_need_index[[#This Row],[Normalised travel time adjusted wp 2025/26]]</f>
        <v>11443.845247477002</v>
      </c>
      <c r="W5836" s="115">
        <v>19515.586754731332</v>
      </c>
      <c r="X5836" s="43">
        <f>gp_need_index[[#This Row],[Combined weighted population 2025/26]]/gp_need_index[[#This Row],[Registered population 2025/26]]</f>
        <v>1.1886741015731328</v>
      </c>
    </row>
    <row r="5837" spans="1:24" ht="13">
      <c r="A5837" s="8" t="s">
        <v>5925</v>
      </c>
      <c r="B5837" s="3" t="s">
        <v>7277</v>
      </c>
      <c r="C5837" s="74" t="s">
        <v>6414</v>
      </c>
      <c r="D5837" s="74" t="s">
        <v>6802</v>
      </c>
      <c r="E5837" s="74" t="s">
        <v>6522</v>
      </c>
      <c r="F5837" s="41">
        <v>0.9670492732496746</v>
      </c>
      <c r="G5837" s="110">
        <v>24.5</v>
      </c>
      <c r="H5837" s="4">
        <v>13.768828437770274</v>
      </c>
      <c r="I5837" s="46">
        <v>33.748350572666368</v>
      </c>
      <c r="J5837" s="110">
        <v>32.636317894672253</v>
      </c>
      <c r="K5837" s="46">
        <v>32.737551964241696</v>
      </c>
      <c r="L5837" s="110">
        <f>$L$1*gp_need_index[[#This Row],[Normalised weighted population (base year)]]</f>
        <v>13.710145926083651</v>
      </c>
      <c r="M5837" s="4">
        <f>$M$1*gp_need_index[[#This Row],[Normalised travel time adjusted wp (base year)]]</f>
        <v>19.438039333955579</v>
      </c>
      <c r="N5837" s="115">
        <v>33.148185260039227</v>
      </c>
      <c r="O5837" s="43">
        <f>gp_need_index[[#This Row],[Combined weighted population (base year)]]/gp_need_index[[#This Row],[Registered population (base year)]]</f>
        <v>1.352987153470989</v>
      </c>
      <c r="P5837" s="77">
        <v>24.698936874937878</v>
      </c>
      <c r="Q5837" s="4">
        <v>13.931273579181672</v>
      </c>
      <c r="R5837" s="46">
        <v>33.804419114039788</v>
      </c>
      <c r="S5837" s="110">
        <v>32.690538936859589</v>
      </c>
      <c r="T5837" s="46">
        <v>32.791514704551325</v>
      </c>
      <c r="U5837" s="110">
        <f>$L$1*gp_need_index[[#This Row],[Normalised weighted population 2025/26]]</f>
        <v>13.732923569169854</v>
      </c>
      <c r="V5837" s="4">
        <f>$M$1*gp_need_index[[#This Row],[Normalised travel time adjusted wp 2025/26]]</f>
        <v>19.470079905280286</v>
      </c>
      <c r="W5837" s="115">
        <v>33.203003474450142</v>
      </c>
      <c r="X5837" s="43">
        <f>gp_need_index[[#This Row],[Combined weighted population 2025/26]]/gp_need_index[[#This Row],[Registered population 2025/26]]</f>
        <v>1.3443090138888276</v>
      </c>
    </row>
    <row r="5838" spans="1:24" ht="13">
      <c r="A5838" s="8" t="s">
        <v>5931</v>
      </c>
      <c r="B5838" s="3" t="s">
        <v>7276</v>
      </c>
      <c r="C5838" s="74" t="s">
        <v>6414</v>
      </c>
      <c r="D5838" s="74" t="s">
        <v>6802</v>
      </c>
      <c r="E5838" s="74" t="s">
        <v>6522</v>
      </c>
      <c r="F5838" s="41">
        <v>0.9670492732496746</v>
      </c>
      <c r="G5838" s="110">
        <v>3102.25</v>
      </c>
      <c r="H5838" s="4">
        <v>1223.5941221505063</v>
      </c>
      <c r="I5838" s="46">
        <v>2999.1138011213716</v>
      </c>
      <c r="J5838" s="110">
        <v>2900.2908217674917</v>
      </c>
      <c r="K5838" s="46">
        <v>2909.2871872205433</v>
      </c>
      <c r="L5838" s="110">
        <f>$L$1*gp_need_index[[#This Row],[Normalised weighted population (base year)]]</f>
        <v>1218.3791848958731</v>
      </c>
      <c r="M5838" s="4">
        <f>$M$1*gp_need_index[[#This Row],[Normalised travel time adjusted wp (base year)]]</f>
        <v>1727.3997408460716</v>
      </c>
      <c r="N5838" s="115">
        <v>2945.7789257419445</v>
      </c>
      <c r="O5838" s="43">
        <f>gp_need_index[[#This Row],[Combined weighted population (base year)]]/gp_need_index[[#This Row],[Registered population (base year)]]</f>
        <v>0.94956206809314025</v>
      </c>
      <c r="P5838" s="77">
        <v>3128.4948154243716</v>
      </c>
      <c r="Q5838" s="4">
        <v>1246.2442866857091</v>
      </c>
      <c r="R5838" s="46">
        <v>3024.0282014529148</v>
      </c>
      <c r="S5838" s="110">
        <v>2924.3842745015618</v>
      </c>
      <c r="T5838" s="46">
        <v>2933.4172227718182</v>
      </c>
      <c r="U5838" s="110">
        <f>$L$1*gp_need_index[[#This Row],[Normalised weighted population 2025/26]]</f>
        <v>1228.5005703387214</v>
      </c>
      <c r="V5838" s="4">
        <f>$M$1*gp_need_index[[#This Row],[Normalised travel time adjusted wp 2025/26]]</f>
        <v>1741.727036322769</v>
      </c>
      <c r="W5838" s="115">
        <v>2970.2276066614904</v>
      </c>
      <c r="X5838" s="43">
        <f>gp_need_index[[#This Row],[Combined weighted population 2025/26]]/gp_need_index[[#This Row],[Registered population 2025/26]]</f>
        <v>0.94941106886846072</v>
      </c>
    </row>
    <row r="5839" spans="1:24" ht="13">
      <c r="A5839" s="8" t="s">
        <v>5905</v>
      </c>
      <c r="B5839" s="3" t="s">
        <v>7275</v>
      </c>
      <c r="C5839" s="74" t="s">
        <v>6414</v>
      </c>
      <c r="D5839" s="74" t="s">
        <v>6802</v>
      </c>
      <c r="E5839" s="74" t="s">
        <v>6522</v>
      </c>
      <c r="F5839" s="41">
        <v>0.9670492732496746</v>
      </c>
      <c r="G5839" s="110">
        <v>7527.25</v>
      </c>
      <c r="H5839" s="4">
        <v>2248.3072391644719</v>
      </c>
      <c r="I5839" s="46">
        <v>5510.7565066497209</v>
      </c>
      <c r="J5839" s="110">
        <v>5329.1730748115278</v>
      </c>
      <c r="K5839" s="46">
        <v>5345.7035510602336</v>
      </c>
      <c r="L5839" s="110">
        <f>$L$1*gp_need_index[[#This Row],[Normalised weighted population (base year)]]</f>
        <v>2238.7249921030252</v>
      </c>
      <c r="M5839" s="4">
        <f>$M$1*gp_need_index[[#This Row],[Normalised travel time adjusted wp (base year)]]</f>
        <v>3174.0307279747976</v>
      </c>
      <c r="N5839" s="115">
        <v>5412.7557200778228</v>
      </c>
      <c r="O5839" s="43">
        <f>gp_need_index[[#This Row],[Combined weighted population (base year)]]/gp_need_index[[#This Row],[Registered population (base year)]]</f>
        <v>0.71908807600090641</v>
      </c>
      <c r="P5839" s="77">
        <v>7590.1674144223134</v>
      </c>
      <c r="Q5839" s="4">
        <v>2286.3926009700904</v>
      </c>
      <c r="R5839" s="46">
        <v>5547.9618071625373</v>
      </c>
      <c r="S5839" s="110">
        <v>5365.1524336334833</v>
      </c>
      <c r="T5839" s="46">
        <v>5381.7245185053698</v>
      </c>
      <c r="U5839" s="110">
        <f>$L$1*gp_need_index[[#This Row],[Normalised weighted population 2025/26]]</f>
        <v>2253.839511497275</v>
      </c>
      <c r="V5839" s="4">
        <f>$M$1*gp_need_index[[#This Row],[Normalised travel time adjusted wp 2025/26]]</f>
        <v>3195.41830707083</v>
      </c>
      <c r="W5839" s="115">
        <v>5449.257818568105</v>
      </c>
      <c r="X5839" s="43">
        <f>gp_need_index[[#This Row],[Combined weighted population 2025/26]]/gp_need_index[[#This Row],[Registered population 2025/26]]</f>
        <v>0.71793644606755325</v>
      </c>
    </row>
    <row r="5840" spans="1:24" ht="13">
      <c r="A5840" s="8" t="s">
        <v>5926</v>
      </c>
      <c r="B5840" s="3" t="s">
        <v>7274</v>
      </c>
      <c r="C5840" s="74" t="s">
        <v>6414</v>
      </c>
      <c r="D5840" s="74" t="s">
        <v>6802</v>
      </c>
      <c r="E5840" s="74" t="s">
        <v>6522</v>
      </c>
      <c r="F5840" s="41">
        <v>0.9670492732496746</v>
      </c>
      <c r="G5840" s="110">
        <v>6318.4166666666661</v>
      </c>
      <c r="H5840" s="4">
        <v>1955.9929401265399</v>
      </c>
      <c r="I5840" s="46">
        <v>4794.2739470825163</v>
      </c>
      <c r="J5840" s="110">
        <v>4636.2991362859966</v>
      </c>
      <c r="K5840" s="46">
        <v>4650.680398008667</v>
      </c>
      <c r="L5840" s="110">
        <f>$L$1*gp_need_index[[#This Row],[Normalised weighted population (base year)]]</f>
        <v>1947.6565316160627</v>
      </c>
      <c r="M5840" s="4">
        <f>$M$1*gp_need_index[[#This Row],[Normalised travel time adjusted wp (base year)]]</f>
        <v>2761.3582287670788</v>
      </c>
      <c r="N5840" s="115">
        <v>4709.014760383141</v>
      </c>
      <c r="O5840" s="43">
        <f>gp_need_index[[#This Row],[Combined weighted population (base year)]]/gp_need_index[[#This Row],[Registered population (base year)]]</f>
        <v>0.7452839862913665</v>
      </c>
      <c r="P5840" s="77">
        <v>6366.2253372074947</v>
      </c>
      <c r="Q5840" s="4">
        <v>1990.2280014251505</v>
      </c>
      <c r="R5840" s="46">
        <v>4829.3144995165276</v>
      </c>
      <c r="S5840" s="110">
        <v>4670.1850770515739</v>
      </c>
      <c r="T5840" s="46">
        <v>4684.6105205821505</v>
      </c>
      <c r="U5840" s="110">
        <f>$L$1*gp_need_index[[#This Row],[Normalised weighted population 2025/26]]</f>
        <v>1961.8916298963911</v>
      </c>
      <c r="V5840" s="4">
        <f>$M$1*gp_need_index[[#This Row],[Normalised travel time adjusted wp 2025/26]]</f>
        <v>2781.5043611935257</v>
      </c>
      <c r="W5840" s="115">
        <v>4743.3959910899166</v>
      </c>
      <c r="X5840" s="43">
        <f>gp_need_index[[#This Row],[Combined weighted population 2025/26]]/gp_need_index[[#This Row],[Registered population 2025/26]]</f>
        <v>0.74508766809856242</v>
      </c>
    </row>
    <row r="5841" spans="1:24" ht="13">
      <c r="A5841" s="8" t="s">
        <v>5914</v>
      </c>
      <c r="B5841" s="3" t="s">
        <v>7273</v>
      </c>
      <c r="C5841" s="74" t="s">
        <v>6414</v>
      </c>
      <c r="D5841" s="74" t="s">
        <v>6802</v>
      </c>
      <c r="E5841" s="74" t="s">
        <v>6522</v>
      </c>
      <c r="F5841" s="41">
        <v>0.9670492732496746</v>
      </c>
      <c r="G5841" s="110">
        <v>2559.666666666667</v>
      </c>
      <c r="H5841" s="4">
        <v>1090.6641319552944</v>
      </c>
      <c r="I5841" s="46">
        <v>2673.2932034572464</v>
      </c>
      <c r="J5841" s="110">
        <v>2585.2062495866244</v>
      </c>
      <c r="K5841" s="46">
        <v>2593.2252592729083</v>
      </c>
      <c r="L5841" s="110">
        <f>$L$1*gp_need_index[[#This Row],[Normalised weighted population (base year)]]</f>
        <v>1086.0157400489738</v>
      </c>
      <c r="M5841" s="4">
        <f>$M$1*gp_need_index[[#This Row],[Normalised travel time adjusted wp (base year)]]</f>
        <v>1539.7368333042227</v>
      </c>
      <c r="N5841" s="115">
        <v>2625.7525733531966</v>
      </c>
      <c r="O5841" s="43">
        <f>gp_need_index[[#This Row],[Combined weighted population (base year)]]/gp_need_index[[#This Row],[Registered population (base year)]]</f>
        <v>1.025818169040186</v>
      </c>
      <c r="P5841" s="77">
        <v>2581.5908173816779</v>
      </c>
      <c r="Q5841" s="4">
        <v>1108.733903846683</v>
      </c>
      <c r="R5841" s="46">
        <v>2690.3574435281712</v>
      </c>
      <c r="S5841" s="110">
        <v>2601.7082105457703</v>
      </c>
      <c r="T5841" s="46">
        <v>2609.7444648387072</v>
      </c>
      <c r="U5841" s="110">
        <f>$L$1*gp_need_index[[#This Row],[Normalised weighted population 2025/26]]</f>
        <v>1092.9480261465228</v>
      </c>
      <c r="V5841" s="4">
        <f>$M$1*gp_need_index[[#This Row],[Normalised travel time adjusted wp 2025/26]]</f>
        <v>1549.5451710780558</v>
      </c>
      <c r="W5841" s="115">
        <v>2642.4931972245786</v>
      </c>
      <c r="X5841" s="43">
        <f>gp_need_index[[#This Row],[Combined weighted population 2025/26]]/gp_need_index[[#This Row],[Registered population 2025/26]]</f>
        <v>1.0235910274520845</v>
      </c>
    </row>
    <row r="5842" spans="1:24" ht="13">
      <c r="A5842" s="8" t="s">
        <v>5916</v>
      </c>
      <c r="B5842" s="3" t="s">
        <v>7272</v>
      </c>
      <c r="C5842" s="74" t="s">
        <v>6414</v>
      </c>
      <c r="D5842" s="74" t="s">
        <v>6802</v>
      </c>
      <c r="E5842" s="74" t="s">
        <v>6522</v>
      </c>
      <c r="F5842" s="41">
        <v>0.9670492732496746</v>
      </c>
      <c r="G5842" s="110">
        <v>7394.6666666666679</v>
      </c>
      <c r="H5842" s="4">
        <v>2991.0559266001378</v>
      </c>
      <c r="I5842" s="46">
        <v>7331.2848983177291</v>
      </c>
      <c r="J5842" s="110">
        <v>7089.7137329044745</v>
      </c>
      <c r="K5842" s="46">
        <v>7111.7052019047651</v>
      </c>
      <c r="L5842" s="110">
        <f>$L$1*gp_need_index[[#This Row],[Normalised weighted population (base year)]]</f>
        <v>2978.3080973159435</v>
      </c>
      <c r="M5842" s="4">
        <f>$M$1*gp_need_index[[#This Row],[Normalised travel time adjusted wp (base year)]]</f>
        <v>4222.6005657696815</v>
      </c>
      <c r="N5842" s="115">
        <v>7200.9086630856254</v>
      </c>
      <c r="O5842" s="43">
        <f>gp_need_index[[#This Row],[Combined weighted population (base year)]]/gp_need_index[[#This Row],[Registered population (base year)]]</f>
        <v>0.97379760139095173</v>
      </c>
      <c r="P5842" s="77">
        <v>7462.6983291851402</v>
      </c>
      <c r="Q5842" s="4">
        <v>3045.5146727371903</v>
      </c>
      <c r="R5842" s="46">
        <v>7389.9815282511399</v>
      </c>
      <c r="S5842" s="110">
        <v>7146.4762662237845</v>
      </c>
      <c r="T5842" s="46">
        <v>7168.5505712288668</v>
      </c>
      <c r="U5842" s="110">
        <f>$L$1*gp_need_index[[#This Row],[Normalised weighted population 2025/26]]</f>
        <v>3002.153391918524</v>
      </c>
      <c r="V5842" s="4">
        <f>$M$1*gp_need_index[[#This Row],[Normalised travel time adjusted wp 2025/26]]</f>
        <v>4256.3527084491961</v>
      </c>
      <c r="W5842" s="115">
        <v>7258.5061003677201</v>
      </c>
      <c r="X5842" s="43">
        <f>gp_need_index[[#This Row],[Combined weighted population 2025/26]]/gp_need_index[[#This Row],[Registered population 2025/26]]</f>
        <v>0.97263828446356126</v>
      </c>
    </row>
    <row r="5843" spans="1:24" ht="13">
      <c r="A5843" s="8" t="s">
        <v>5922</v>
      </c>
      <c r="B5843" s="3" t="s">
        <v>7271</v>
      </c>
      <c r="C5843" s="74" t="s">
        <v>6414</v>
      </c>
      <c r="D5843" s="74" t="s">
        <v>6802</v>
      </c>
      <c r="E5843" s="74" t="s">
        <v>6522</v>
      </c>
      <c r="F5843" s="41">
        <v>0.9670492732496746</v>
      </c>
      <c r="G5843" s="110">
        <v>3840</v>
      </c>
      <c r="H5843" s="4">
        <v>1052.3039770356047</v>
      </c>
      <c r="I5843" s="46">
        <v>2579.2698112636017</v>
      </c>
      <c r="J5843" s="110">
        <v>2494.2809964972912</v>
      </c>
      <c r="K5843" s="46">
        <v>2502.0179666034187</v>
      </c>
      <c r="L5843" s="110">
        <f>$L$1*gp_need_index[[#This Row],[Normalised weighted population (base year)]]</f>
        <v>1047.8190754545176</v>
      </c>
      <c r="M5843" s="4">
        <f>$M$1*gp_need_index[[#This Row],[Normalised travel time adjusted wp (base year)]]</f>
        <v>1485.5821749354595</v>
      </c>
      <c r="N5843" s="115">
        <v>2533.4012503899771</v>
      </c>
      <c r="O5843" s="43">
        <f>gp_need_index[[#This Row],[Combined weighted population (base year)]]/gp_need_index[[#This Row],[Registered population (base year)]]</f>
        <v>0.65973990895572321</v>
      </c>
      <c r="P5843" s="77">
        <v>3871.8552036923743</v>
      </c>
      <c r="Q5843" s="4">
        <v>1068.6184883606929</v>
      </c>
      <c r="R5843" s="46">
        <v>2593.0168586696041</v>
      </c>
      <c r="S5843" s="110">
        <v>2507.5750687005948</v>
      </c>
      <c r="T5843" s="46">
        <v>2515.3205610002401</v>
      </c>
      <c r="U5843" s="110">
        <f>$L$1*gp_need_index[[#This Row],[Normalised weighted population 2025/26]]</f>
        <v>1053.4037639738356</v>
      </c>
      <c r="V5843" s="4">
        <f>$M$1*gp_need_index[[#This Row],[Normalised travel time adjusted wp 2025/26]]</f>
        <v>1493.4806382479121</v>
      </c>
      <c r="W5843" s="115">
        <v>2546.8844022217477</v>
      </c>
      <c r="X5843" s="43">
        <f>gp_need_index[[#This Row],[Combined weighted population 2025/26]]/gp_need_index[[#This Row],[Registered population 2025/26]]</f>
        <v>0.65779433068491944</v>
      </c>
    </row>
    <row r="5844" spans="1:24" ht="13">
      <c r="A5844" s="8" t="s">
        <v>5923</v>
      </c>
      <c r="B5844" s="3" t="s">
        <v>7270</v>
      </c>
      <c r="C5844" s="74" t="s">
        <v>6414</v>
      </c>
      <c r="D5844" s="74" t="s">
        <v>6802</v>
      </c>
      <c r="E5844" s="74" t="s">
        <v>6522</v>
      </c>
      <c r="F5844" s="41">
        <v>0.9670492732496746</v>
      </c>
      <c r="G5844" s="110">
        <v>3895.25</v>
      </c>
      <c r="H5844" s="4">
        <v>1434.7223828548599</v>
      </c>
      <c r="I5844" s="46">
        <v>3516.6037669707598</v>
      </c>
      <c r="J5844" s="110">
        <v>3400.7291171561415</v>
      </c>
      <c r="K5844" s="46">
        <v>3411.2777841088318</v>
      </c>
      <c r="L5844" s="110">
        <f>$L$1*gp_need_index[[#This Row],[Normalised weighted population (base year)]]</f>
        <v>1428.6076205583101</v>
      </c>
      <c r="M5844" s="4">
        <f>$M$1*gp_need_index[[#This Row],[Normalised travel time adjusted wp (base year)]]</f>
        <v>2025.4584649146416</v>
      </c>
      <c r="N5844" s="115">
        <v>3454.0660854729517</v>
      </c>
      <c r="O5844" s="43">
        <f>gp_need_index[[#This Row],[Combined weighted population (base year)]]/gp_need_index[[#This Row],[Registered population (base year)]]</f>
        <v>0.8867379720102565</v>
      </c>
      <c r="P5844" s="77">
        <v>3928.964533727185</v>
      </c>
      <c r="Q5844" s="4">
        <v>1461.3572779095566</v>
      </c>
      <c r="R5844" s="46">
        <v>3546.0027123168993</v>
      </c>
      <c r="S5844" s="110">
        <v>3429.1593458874322</v>
      </c>
      <c r="T5844" s="46">
        <v>3439.751462406437</v>
      </c>
      <c r="U5844" s="110">
        <f>$L$1*gp_need_index[[#This Row],[Normalised weighted population 2025/26]]</f>
        <v>1440.5508362689761</v>
      </c>
      <c r="V5844" s="4">
        <f>$M$1*gp_need_index[[#This Row],[Normalised travel time adjusted wp 2025/26]]</f>
        <v>2042.3648139090867</v>
      </c>
      <c r="W5844" s="115">
        <v>3482.9156501780626</v>
      </c>
      <c r="X5844" s="43">
        <f>gp_need_index[[#This Row],[Combined weighted population 2025/26]]/gp_need_index[[#This Row],[Registered population 2025/26]]</f>
        <v>0.88647164419018532</v>
      </c>
    </row>
    <row r="5845" spans="1:24" ht="13">
      <c r="A5845" s="8" t="s">
        <v>5901</v>
      </c>
      <c r="B5845" s="3" t="s">
        <v>7269</v>
      </c>
      <c r="C5845" s="74" t="s">
        <v>6414</v>
      </c>
      <c r="D5845" s="74" t="s">
        <v>6802</v>
      </c>
      <c r="E5845" s="74" t="s">
        <v>6522</v>
      </c>
      <c r="F5845" s="41">
        <v>0.9670492732496746</v>
      </c>
      <c r="G5845" s="110">
        <v>12125.916666666668</v>
      </c>
      <c r="H5845" s="4">
        <v>3433.1375080631819</v>
      </c>
      <c r="I5845" s="46">
        <v>8414.8574230509694</v>
      </c>
      <c r="J5845" s="110">
        <v>8137.5817554610694</v>
      </c>
      <c r="K5845" s="46">
        <v>8162.8235894270847</v>
      </c>
      <c r="L5845" s="110">
        <f>$L$1*gp_need_index[[#This Row],[Normalised weighted population (base year)]]</f>
        <v>3418.5055346277336</v>
      </c>
      <c r="M5845" s="4">
        <f>$M$1*gp_need_index[[#This Row],[Normalised travel time adjusted wp (base year)]]</f>
        <v>4846.7058923872537</v>
      </c>
      <c r="N5845" s="115">
        <v>8265.2114270149868</v>
      </c>
      <c r="O5845" s="43">
        <f>gp_need_index[[#This Row],[Combined weighted population (base year)]]/gp_need_index[[#This Row],[Registered population (base year)]]</f>
        <v>0.6816153907551995</v>
      </c>
      <c r="P5845" s="77">
        <v>12224.715876560716</v>
      </c>
      <c r="Q5845" s="4">
        <v>3489.2992208977917</v>
      </c>
      <c r="R5845" s="46">
        <v>8466.8305885390619</v>
      </c>
      <c r="S5845" s="110">
        <v>8187.8423673748148</v>
      </c>
      <c r="T5845" s="46">
        <v>8213.133283207726</v>
      </c>
      <c r="U5845" s="110">
        <f>$L$1*gp_need_index[[#This Row],[Normalised weighted population 2025/26]]</f>
        <v>3439.6194460038751</v>
      </c>
      <c r="V5845" s="4">
        <f>$M$1*gp_need_index[[#This Row],[Normalised travel time adjusted wp 2025/26]]</f>
        <v>4876.5774541844066</v>
      </c>
      <c r="W5845" s="115">
        <v>8316.1969001882826</v>
      </c>
      <c r="X5845" s="43">
        <f>gp_need_index[[#This Row],[Combined weighted population 2025/26]]/gp_need_index[[#This Row],[Registered population 2025/26]]</f>
        <v>0.68027731557618409</v>
      </c>
    </row>
    <row r="5846" spans="1:24" ht="13">
      <c r="A5846" s="8" t="s">
        <v>5932</v>
      </c>
      <c r="B5846" s="3" t="s">
        <v>12884</v>
      </c>
      <c r="C5846" s="74" t="s">
        <v>6414</v>
      </c>
      <c r="D5846" s="74" t="s">
        <v>6802</v>
      </c>
      <c r="E5846" s="74" t="s">
        <v>6522</v>
      </c>
      <c r="F5846" s="41">
        <v>0.9670492732496746</v>
      </c>
      <c r="G5846" s="110">
        <v>11324.083333333336</v>
      </c>
      <c r="H5846" s="4">
        <v>3020.6436232476271</v>
      </c>
      <c r="I5846" s="46">
        <v>7403.8063886979871</v>
      </c>
      <c r="J5846" s="110">
        <v>7159.8455874716865</v>
      </c>
      <c r="K5846" s="46">
        <v>7182.0545973436892</v>
      </c>
      <c r="L5846" s="110">
        <f>$L$1*gp_need_index[[#This Row],[Normalised weighted population (base year)]]</f>
        <v>3007.7696917055582</v>
      </c>
      <c r="M5846" s="4">
        <f>$M$1*gp_need_index[[#This Row],[Normalised travel time adjusted wp (base year)]]</f>
        <v>4264.3707725693657</v>
      </c>
      <c r="N5846" s="115">
        <v>7272.1404642749239</v>
      </c>
      <c r="O5846" s="43">
        <f>gp_need_index[[#This Row],[Combined weighted population (base year)]]/gp_need_index[[#This Row],[Registered population (base year)]]</f>
        <v>0.64218358786435303</v>
      </c>
      <c r="P5846" s="77">
        <v>11411.928803023358</v>
      </c>
      <c r="Q5846" s="4">
        <v>3070.1046014138624</v>
      </c>
      <c r="R5846" s="46">
        <v>7449.6493145627055</v>
      </c>
      <c r="S5846" s="110">
        <v>7204.1779556128013</v>
      </c>
      <c r="T5846" s="46">
        <v>7226.4304917689333</v>
      </c>
      <c r="U5846" s="110">
        <f>$L$1*gp_need_index[[#This Row],[Normalised weighted population 2025/26]]</f>
        <v>3026.3932153035666</v>
      </c>
      <c r="V5846" s="4">
        <f>$M$1*gp_need_index[[#This Row],[Normalised travel time adjusted wp 2025/26]]</f>
        <v>4290.7191196375743</v>
      </c>
      <c r="W5846" s="115">
        <v>7317.1123349411409</v>
      </c>
      <c r="X5846" s="43">
        <f>gp_need_index[[#This Row],[Combined weighted population 2025/26]]/gp_need_index[[#This Row],[Registered population 2025/26]]</f>
        <v>0.6411810361980721</v>
      </c>
    </row>
    <row r="5847" spans="1:24" ht="13">
      <c r="A5847" s="8" t="s">
        <v>5799</v>
      </c>
      <c r="B5847" s="3" t="s">
        <v>7268</v>
      </c>
      <c r="C5847" s="74" t="s">
        <v>6414</v>
      </c>
      <c r="D5847" s="74" t="s">
        <v>6802</v>
      </c>
      <c r="E5847" s="74" t="s">
        <v>6529</v>
      </c>
      <c r="F5847" s="41">
        <v>0.9670492732496746</v>
      </c>
      <c r="G5847" s="110">
        <v>7728.25</v>
      </c>
      <c r="H5847" s="4">
        <v>3220.0085728135186</v>
      </c>
      <c r="I5847" s="46">
        <v>7892.463665550601</v>
      </c>
      <c r="J5847" s="110">
        <v>7632.4012519201715</v>
      </c>
      <c r="K5847" s="46">
        <v>7656.0760746073511</v>
      </c>
      <c r="L5847" s="110">
        <f>$L$1*gp_need_index[[#This Row],[Normalised weighted population (base year)]]</f>
        <v>3206.2849512607359</v>
      </c>
      <c r="M5847" s="4">
        <f>$M$1*gp_need_index[[#This Row],[Normalised travel time adjusted wp (base year)]]</f>
        <v>4545.8227311719829</v>
      </c>
      <c r="N5847" s="115">
        <v>7752.1076824327192</v>
      </c>
      <c r="O5847" s="43">
        <f>gp_need_index[[#This Row],[Combined weighted population (base year)]]/gp_need_index[[#This Row],[Registered population (base year)]]</f>
        <v>1.0030870743613003</v>
      </c>
      <c r="P5847" s="77">
        <v>7792.7761523941736</v>
      </c>
      <c r="Q5847" s="4">
        <v>3278.8458600097101</v>
      </c>
      <c r="R5847" s="46">
        <v>7956.1627321522465</v>
      </c>
      <c r="S5847" s="110">
        <v>7694.0013879839753</v>
      </c>
      <c r="T5847" s="46">
        <v>7717.7669092032356</v>
      </c>
      <c r="U5847" s="110">
        <f>$L$1*gp_need_index[[#This Row],[Normalised weighted population 2025/26]]</f>
        <v>3232.1624677510144</v>
      </c>
      <c r="V5847" s="4">
        <f>$M$1*gp_need_index[[#This Row],[Normalised travel time adjusted wp 2025/26]]</f>
        <v>4582.4518863002941</v>
      </c>
      <c r="W5847" s="115">
        <v>7814.6143540513085</v>
      </c>
      <c r="X5847" s="43">
        <f>gp_need_index[[#This Row],[Combined weighted population 2025/26]]/gp_need_index[[#This Row],[Registered population 2025/26]]</f>
        <v>1.0028023648094171</v>
      </c>
    </row>
    <row r="5848" spans="1:24" ht="13">
      <c r="A5848" s="8" t="s">
        <v>5814</v>
      </c>
      <c r="B5848" s="3" t="s">
        <v>7267</v>
      </c>
      <c r="C5848" s="74" t="s">
        <v>6414</v>
      </c>
      <c r="D5848" s="74" t="s">
        <v>6802</v>
      </c>
      <c r="E5848" s="74" t="s">
        <v>6529</v>
      </c>
      <c r="F5848" s="41">
        <v>0.9670492732496746</v>
      </c>
      <c r="G5848" s="110">
        <v>1575.4166666666665</v>
      </c>
      <c r="H5848" s="4">
        <v>783.31989423900734</v>
      </c>
      <c r="I5848" s="46">
        <v>1919.9712249158486</v>
      </c>
      <c r="J5848" s="110">
        <v>1856.706777715159</v>
      </c>
      <c r="K5848" s="46">
        <v>1862.4660666065065</v>
      </c>
      <c r="L5848" s="110">
        <f>$L$1*gp_need_index[[#This Row],[Normalised weighted population (base year)]]</f>
        <v>779.98139822565383</v>
      </c>
      <c r="M5848" s="4">
        <f>$M$1*gp_need_index[[#This Row],[Normalised travel time adjusted wp (base year)]]</f>
        <v>1105.845931925453</v>
      </c>
      <c r="N5848" s="115">
        <v>1885.8273301511067</v>
      </c>
      <c r="O5848" s="43">
        <f>gp_need_index[[#This Row],[Combined weighted population (base year)]]/gp_need_index[[#This Row],[Registered population (base year)]]</f>
        <v>1.1970340101461667</v>
      </c>
      <c r="P5848" s="77">
        <v>1589.6346031232761</v>
      </c>
      <c r="Q5848" s="4">
        <v>798.24713586260555</v>
      </c>
      <c r="R5848" s="46">
        <v>1936.9572052339556</v>
      </c>
      <c r="S5848" s="110">
        <v>1873.1330576372177</v>
      </c>
      <c r="T5848" s="46">
        <v>1878.9188615619867</v>
      </c>
      <c r="U5848" s="110">
        <f>$L$1*gp_need_index[[#This Row],[Normalised weighted population 2025/26]]</f>
        <v>786.88189158035561</v>
      </c>
      <c r="V5848" s="4">
        <f>$M$1*gp_need_index[[#This Row],[Normalised travel time adjusted wp 2025/26]]</f>
        <v>1115.6148381603311</v>
      </c>
      <c r="W5848" s="115">
        <v>1902.4967297406868</v>
      </c>
      <c r="X5848" s="43">
        <f>gp_need_index[[#This Row],[Combined weighted population 2025/26]]/gp_need_index[[#This Row],[Registered population 2025/26]]</f>
        <v>1.1968138627598486</v>
      </c>
    </row>
    <row r="5849" spans="1:24" ht="13">
      <c r="A5849" s="8" t="s">
        <v>5800</v>
      </c>
      <c r="B5849" s="3" t="s">
        <v>7266</v>
      </c>
      <c r="C5849" s="74" t="s">
        <v>6414</v>
      </c>
      <c r="D5849" s="74" t="s">
        <v>6802</v>
      </c>
      <c r="E5849" s="74" t="s">
        <v>6529</v>
      </c>
      <c r="F5849" s="41">
        <v>0.9670492732496746</v>
      </c>
      <c r="G5849" s="110">
        <v>11136.75</v>
      </c>
      <c r="H5849" s="4">
        <v>5971.7360667764451</v>
      </c>
      <c r="I5849" s="46">
        <v>14637.138026657267</v>
      </c>
      <c r="J5849" s="110">
        <v>14154.833691134087</v>
      </c>
      <c r="K5849" s="46">
        <v>14198.740342100558</v>
      </c>
      <c r="L5849" s="110">
        <f>$L$1*gp_need_index[[#This Row],[Normalised weighted population (base year)]]</f>
        <v>5946.2846296326188</v>
      </c>
      <c r="M5849" s="4">
        <f>$M$1*gp_need_index[[#This Row],[Normalised travel time adjusted wp (base year)]]</f>
        <v>8430.5531935874387</v>
      </c>
      <c r="N5849" s="115">
        <v>14376.837823220058</v>
      </c>
      <c r="O5849" s="43">
        <f>gp_need_index[[#This Row],[Combined weighted population (base year)]]/gp_need_index[[#This Row],[Registered population (base year)]]</f>
        <v>1.2909365679592393</v>
      </c>
      <c r="P5849" s="77">
        <v>11242.388343236302</v>
      </c>
      <c r="Q5849" s="4">
        <v>6090.0655281785585</v>
      </c>
      <c r="R5849" s="46">
        <v>14777.624341119788</v>
      </c>
      <c r="S5849" s="110">
        <v>14290.690879436594</v>
      </c>
      <c r="T5849" s="46">
        <v>14334.832503567772</v>
      </c>
      <c r="U5849" s="110">
        <f>$L$1*gp_need_index[[#This Row],[Normalised weighted population 2025/26]]</f>
        <v>6003.3566891322862</v>
      </c>
      <c r="V5849" s="4">
        <f>$M$1*gp_need_index[[#This Row],[Normalised travel time adjusted wp 2025/26]]</f>
        <v>8511.3584043903775</v>
      </c>
      <c r="W5849" s="115">
        <v>14514.715093522664</v>
      </c>
      <c r="X5849" s="43">
        <f>gp_need_index[[#This Row],[Combined weighted population 2025/26]]/gp_need_index[[#This Row],[Registered population 2025/26]]</f>
        <v>1.2910704247514342</v>
      </c>
    </row>
    <row r="5850" spans="1:24" ht="13">
      <c r="A5850" s="8" t="s">
        <v>5803</v>
      </c>
      <c r="B5850" s="3" t="s">
        <v>7265</v>
      </c>
      <c r="C5850" s="74" t="s">
        <v>6414</v>
      </c>
      <c r="D5850" s="74" t="s">
        <v>6802</v>
      </c>
      <c r="E5850" s="74" t="s">
        <v>6529</v>
      </c>
      <c r="F5850" s="41">
        <v>0.9670492732496746</v>
      </c>
      <c r="G5850" s="110">
        <v>8831.4166666666679</v>
      </c>
      <c r="H5850" s="4">
        <v>4311.4472116702973</v>
      </c>
      <c r="I5850" s="46">
        <v>10567.65523897813</v>
      </c>
      <c r="J5850" s="110">
        <v>10219.443318806918</v>
      </c>
      <c r="K5850" s="46">
        <v>10251.142845672539</v>
      </c>
      <c r="L5850" s="110">
        <f>$L$1*gp_need_index[[#This Row],[Normalised weighted population (base year)]]</f>
        <v>4293.0718972760051</v>
      </c>
      <c r="M5850" s="4">
        <f>$M$1*gp_need_index[[#This Row],[Normalised travel time adjusted wp (base year)]]</f>
        <v>6086.6529687323145</v>
      </c>
      <c r="N5850" s="115">
        <v>10379.724866008321</v>
      </c>
      <c r="O5850" s="43">
        <f>gp_need_index[[#This Row],[Combined weighted population (base year)]]/gp_need_index[[#This Row],[Registered population (base year)]]</f>
        <v>1.1753182142549783</v>
      </c>
      <c r="P5850" s="77">
        <v>8909.8763841953732</v>
      </c>
      <c r="Q5850" s="4">
        <v>4391.5526128923257</v>
      </c>
      <c r="R5850" s="46">
        <v>10656.160346273879</v>
      </c>
      <c r="S5850" s="110">
        <v>10305.032118496156</v>
      </c>
      <c r="T5850" s="46">
        <v>10336.862689759082</v>
      </c>
      <c r="U5850" s="110">
        <f>$L$1*gp_need_index[[#This Row],[Normalised weighted population 2025/26]]</f>
        <v>4329.0267784965163</v>
      </c>
      <c r="V5850" s="4">
        <f>$M$1*gp_need_index[[#This Row],[Normalised travel time adjusted wp 2025/26]]</f>
        <v>6137.5494347501381</v>
      </c>
      <c r="W5850" s="115">
        <v>10466.576213246655</v>
      </c>
      <c r="X5850" s="43">
        <f>gp_need_index[[#This Row],[Combined weighted population 2025/26]]/gp_need_index[[#This Row],[Registered population 2025/26]]</f>
        <v>1.1747162095102246</v>
      </c>
    </row>
    <row r="5851" spans="1:24" ht="13">
      <c r="A5851" s="8" t="s">
        <v>5810</v>
      </c>
      <c r="B5851" s="3" t="s">
        <v>7264</v>
      </c>
      <c r="C5851" s="74" t="s">
        <v>6414</v>
      </c>
      <c r="D5851" s="74" t="s">
        <v>6802</v>
      </c>
      <c r="E5851" s="74" t="s">
        <v>6529</v>
      </c>
      <c r="F5851" s="41">
        <v>0.9670492732496746</v>
      </c>
      <c r="G5851" s="110">
        <v>6258.5833333333339</v>
      </c>
      <c r="H5851" s="4">
        <v>2703.4828706914523</v>
      </c>
      <c r="I5851" s="46">
        <v>6626.4234535025334</v>
      </c>
      <c r="J5851" s="110">
        <v>6408.0779849542241</v>
      </c>
      <c r="K5851" s="46">
        <v>6427.955098991074</v>
      </c>
      <c r="L5851" s="110">
        <f>$L$1*gp_need_index[[#This Row],[Normalised weighted population (base year)]]</f>
        <v>2691.9606728609715</v>
      </c>
      <c r="M5851" s="4">
        <f>$M$1*gp_need_index[[#This Row],[Normalised travel time adjusted wp (base year)]]</f>
        <v>3816.6214806643065</v>
      </c>
      <c r="N5851" s="115">
        <v>6508.582153525278</v>
      </c>
      <c r="O5851" s="43">
        <f>gp_need_index[[#This Row],[Combined weighted population (base year)]]/gp_need_index[[#This Row],[Registered population (base year)]]</f>
        <v>1.0399449534945786</v>
      </c>
      <c r="P5851" s="77">
        <v>6313.89712126001</v>
      </c>
      <c r="Q5851" s="4">
        <v>2751.473238593012</v>
      </c>
      <c r="R5851" s="46">
        <v>6676.4861094577773</v>
      </c>
      <c r="S5851" s="110">
        <v>6456.491040012691</v>
      </c>
      <c r="T5851" s="46">
        <v>6476.4340926683644</v>
      </c>
      <c r="U5851" s="110">
        <f>$L$1*gp_need_index[[#This Row],[Normalised weighted population 2025/26]]</f>
        <v>2712.2984466172279</v>
      </c>
      <c r="V5851" s="4">
        <f>$M$1*gp_need_index[[#This Row],[Normalised travel time adjusted wp 2025/26]]</f>
        <v>3845.406057684575</v>
      </c>
      <c r="W5851" s="115">
        <v>6557.7045043018024</v>
      </c>
      <c r="X5851" s="43">
        <f>gp_need_index[[#This Row],[Combined weighted population 2025/26]]/gp_need_index[[#This Row],[Registered population 2025/26]]</f>
        <v>1.0386144053916955</v>
      </c>
    </row>
    <row r="5852" spans="1:24" ht="13">
      <c r="A5852" s="8" t="s">
        <v>5807</v>
      </c>
      <c r="B5852" s="3" t="s">
        <v>7263</v>
      </c>
      <c r="C5852" s="74" t="s">
        <v>6414</v>
      </c>
      <c r="D5852" s="74" t="s">
        <v>6802</v>
      </c>
      <c r="E5852" s="74" t="s">
        <v>6529</v>
      </c>
      <c r="F5852" s="41">
        <v>0.9670492732496746</v>
      </c>
      <c r="G5852" s="110">
        <v>16607.083333333336</v>
      </c>
      <c r="H5852" s="4">
        <v>6911.5065148494987</v>
      </c>
      <c r="I5852" s="46">
        <v>16940.580377089897</v>
      </c>
      <c r="J5852" s="110">
        <v>16382.375942092483</v>
      </c>
      <c r="K5852" s="46">
        <v>16433.192170540406</v>
      </c>
      <c r="L5852" s="110">
        <f>$L$1*gp_need_index[[#This Row],[Normalised weighted population (base year)]]</f>
        <v>6882.049792103413</v>
      </c>
      <c r="M5852" s="4">
        <f>$M$1*gp_need_index[[#This Row],[Normalised travel time adjusted wp (base year)]]</f>
        <v>9757.2670107501799</v>
      </c>
      <c r="N5852" s="115">
        <v>16639.316802853595</v>
      </c>
      <c r="O5852" s="43">
        <f>gp_need_index[[#This Row],[Combined weighted population (base year)]]/gp_need_index[[#This Row],[Registered population (base year)]]</f>
        <v>1.001940947056944</v>
      </c>
      <c r="P5852" s="77">
        <v>16748.103666909923</v>
      </c>
      <c r="Q5852" s="4">
        <v>7036.5209599700656</v>
      </c>
      <c r="R5852" s="46">
        <v>17074.210931512407</v>
      </c>
      <c r="S5852" s="110">
        <v>16511.603272630724</v>
      </c>
      <c r="T5852" s="46">
        <v>16562.604934594619</v>
      </c>
      <c r="U5852" s="110">
        <f>$L$1*gp_need_index[[#This Row],[Normalised weighted population 2025/26]]</f>
        <v>6936.336723767562</v>
      </c>
      <c r="V5852" s="4">
        <f>$M$1*gp_need_index[[#This Row],[Normalised travel time adjusted wp 2025/26]]</f>
        <v>9834.1063052933205</v>
      </c>
      <c r="W5852" s="115">
        <v>16770.443029060883</v>
      </c>
      <c r="X5852" s="43">
        <f>gp_need_index[[#This Row],[Combined weighted population 2025/26]]/gp_need_index[[#This Row],[Registered population 2025/26]]</f>
        <v>1.0013338442724771</v>
      </c>
    </row>
    <row r="5853" spans="1:24" ht="13">
      <c r="A5853" s="8" t="s">
        <v>5825</v>
      </c>
      <c r="B5853" s="3" t="s">
        <v>7262</v>
      </c>
      <c r="C5853" s="74" t="s">
        <v>6414</v>
      </c>
      <c r="D5853" s="74" t="s">
        <v>6802</v>
      </c>
      <c r="E5853" s="74" t="s">
        <v>6529</v>
      </c>
      <c r="F5853" s="41">
        <v>0.9670492732496746</v>
      </c>
      <c r="G5853" s="110">
        <v>13604.250000000002</v>
      </c>
      <c r="H5853" s="4">
        <v>6087.6795743172561</v>
      </c>
      <c r="I5853" s="46">
        <v>14921.323580772976</v>
      </c>
      <c r="J5853" s="110">
        <v>14429.65512470974</v>
      </c>
      <c r="K5853" s="46">
        <v>14474.414239860913</v>
      </c>
      <c r="L5853" s="110">
        <f>$L$1*gp_need_index[[#This Row],[Normalised weighted population (base year)]]</f>
        <v>6061.7339879241308</v>
      </c>
      <c r="M5853" s="4">
        <f>$M$1*gp_need_index[[#This Row],[Normalised travel time adjusted wp (base year)]]</f>
        <v>8594.2355628086807</v>
      </c>
      <c r="N5853" s="115">
        <v>14655.969550732811</v>
      </c>
      <c r="O5853" s="43">
        <f>gp_need_index[[#This Row],[Combined weighted population (base year)]]/gp_need_index[[#This Row],[Registered population (base year)]]</f>
        <v>1.0773081611064783</v>
      </c>
      <c r="P5853" s="77">
        <v>13718.686979114642</v>
      </c>
      <c r="Q5853" s="4">
        <v>6198.0192144766825</v>
      </c>
      <c r="R5853" s="46">
        <v>15039.575384991378</v>
      </c>
      <c r="S5853" s="110">
        <v>14544.010446039607</v>
      </c>
      <c r="T5853" s="46">
        <v>14588.93453318733</v>
      </c>
      <c r="U5853" s="110">
        <f>$L$1*gp_need_index[[#This Row],[Normalised weighted population 2025/26]]</f>
        <v>6109.7733576813616</v>
      </c>
      <c r="V5853" s="4">
        <f>$M$1*gp_need_index[[#This Row],[Normalised travel time adjusted wp 2025/26]]</f>
        <v>8662.2323992442962</v>
      </c>
      <c r="W5853" s="115">
        <v>14772.005756925657</v>
      </c>
      <c r="X5853" s="43">
        <f>gp_need_index[[#This Row],[Combined weighted population 2025/26]]/gp_need_index[[#This Row],[Registered population 2025/26]]</f>
        <v>1.0767798535978399</v>
      </c>
    </row>
    <row r="5854" spans="1:24" ht="13">
      <c r="A5854" s="8" t="s">
        <v>5817</v>
      </c>
      <c r="B5854" s="3" t="s">
        <v>7261</v>
      </c>
      <c r="C5854" s="74" t="s">
        <v>6414</v>
      </c>
      <c r="D5854" s="74" t="s">
        <v>6802</v>
      </c>
      <c r="E5854" s="74" t="s">
        <v>6529</v>
      </c>
      <c r="F5854" s="41">
        <v>0.9670492732496746</v>
      </c>
      <c r="G5854" s="110">
        <v>10101.75</v>
      </c>
      <c r="H5854" s="4">
        <v>4524.3565596694671</v>
      </c>
      <c r="I5854" s="46">
        <v>11089.510772943764</v>
      </c>
      <c r="J5854" s="110">
        <v>10724.103333669704</v>
      </c>
      <c r="K5854" s="46">
        <v>10757.3682573187</v>
      </c>
      <c r="L5854" s="110">
        <f>$L$1*gp_need_index[[#This Row],[Normalised weighted population (base year)]]</f>
        <v>4505.0738292696215</v>
      </c>
      <c r="M5854" s="4">
        <f>$M$1*gp_need_index[[#This Row],[Normalised travel time adjusted wp (base year)]]</f>
        <v>6387.226129308704</v>
      </c>
      <c r="N5854" s="115">
        <v>10892.299958578325</v>
      </c>
      <c r="O5854" s="43">
        <f>gp_need_index[[#This Row],[Combined weighted population (base year)]]/gp_need_index[[#This Row],[Registered population (base year)]]</f>
        <v>1.0782587134484942</v>
      </c>
      <c r="P5854" s="77">
        <v>10187.344445839257</v>
      </c>
      <c r="Q5854" s="4">
        <v>4607.4628499085002</v>
      </c>
      <c r="R5854" s="46">
        <v>11180.069384569799</v>
      </c>
      <c r="S5854" s="110">
        <v>10811.677973229162</v>
      </c>
      <c r="T5854" s="46">
        <v>10845.073491286888</v>
      </c>
      <c r="U5854" s="110">
        <f>$L$1*gp_need_index[[#This Row],[Normalised weighted population 2025/26]]</f>
        <v>4541.8629392316961</v>
      </c>
      <c r="V5854" s="4">
        <f>$M$1*gp_need_index[[#This Row],[Normalised travel time adjusted wp 2025/26]]</f>
        <v>6439.3014277161583</v>
      </c>
      <c r="W5854" s="115">
        <v>10981.164366947854</v>
      </c>
      <c r="X5854" s="43">
        <f>gp_need_index[[#This Row],[Combined weighted population 2025/26]]/gp_need_index[[#This Row],[Registered population 2025/26]]</f>
        <v>1.0779221636540239</v>
      </c>
    </row>
    <row r="5855" spans="1:24" ht="13">
      <c r="A5855" s="8" t="s">
        <v>5823</v>
      </c>
      <c r="B5855" s="3" t="s">
        <v>7260</v>
      </c>
      <c r="C5855" s="74" t="s">
        <v>6414</v>
      </c>
      <c r="D5855" s="74" t="s">
        <v>6802</v>
      </c>
      <c r="E5855" s="74" t="s">
        <v>6529</v>
      </c>
      <c r="F5855" s="41">
        <v>0.9670492732496746</v>
      </c>
      <c r="G5855" s="110">
        <v>10152.333333333332</v>
      </c>
      <c r="H5855" s="4">
        <v>5940.5327061811895</v>
      </c>
      <c r="I5855" s="46">
        <v>14560.656432222895</v>
      </c>
      <c r="J5855" s="110">
        <v>14080.87222081935</v>
      </c>
      <c r="K5855" s="46">
        <v>14124.549451890616</v>
      </c>
      <c r="L5855" s="110">
        <f>$L$1*gp_need_index[[#This Row],[Normalised weighted population (base year)]]</f>
        <v>5915.2142572273951</v>
      </c>
      <c r="M5855" s="4">
        <f>$M$1*gp_need_index[[#This Row],[Normalised travel time adjusted wp (base year)]]</f>
        <v>8386.50208543808</v>
      </c>
      <c r="N5855" s="115">
        <v>14301.716342665475</v>
      </c>
      <c r="O5855" s="43">
        <f>gp_need_index[[#This Row],[Combined weighted population (base year)]]/gp_need_index[[#This Row],[Registered population (base year)]]</f>
        <v>1.4087122509766699</v>
      </c>
      <c r="P5855" s="77">
        <v>10244.761842539967</v>
      </c>
      <c r="Q5855" s="4">
        <v>6052.8219575118683</v>
      </c>
      <c r="R5855" s="46">
        <v>14687.252325599144</v>
      </c>
      <c r="S5855" s="110">
        <v>14203.296687505244</v>
      </c>
      <c r="T5855" s="46">
        <v>14247.168365165391</v>
      </c>
      <c r="U5855" s="110">
        <f>$L$1*gp_need_index[[#This Row],[Normalised weighted population 2025/26]]</f>
        <v>5966.6433831662798</v>
      </c>
      <c r="V5855" s="4">
        <f>$M$1*gp_need_index[[#This Row],[Normalised travel time adjusted wp 2025/26]]</f>
        <v>8459.3075066230649</v>
      </c>
      <c r="W5855" s="115">
        <v>14425.950889789345</v>
      </c>
      <c r="X5855" s="43">
        <f>gp_need_index[[#This Row],[Combined weighted population 2025/26]]/gp_need_index[[#This Row],[Registered population 2025/26]]</f>
        <v>1.4081294530330186</v>
      </c>
    </row>
    <row r="5856" spans="1:24" ht="13">
      <c r="A5856" s="8" t="s">
        <v>5829</v>
      </c>
      <c r="B5856" s="3" t="s">
        <v>7259</v>
      </c>
      <c r="C5856" s="74" t="s">
        <v>6414</v>
      </c>
      <c r="D5856" s="74" t="s">
        <v>6802</v>
      </c>
      <c r="E5856" s="74" t="s">
        <v>6529</v>
      </c>
      <c r="F5856" s="41">
        <v>0.9670492732496746</v>
      </c>
      <c r="G5856" s="110">
        <v>8574.5</v>
      </c>
      <c r="H5856" s="4">
        <v>3589.0409973840469</v>
      </c>
      <c r="I5856" s="46">
        <v>8796.9876556181316</v>
      </c>
      <c r="J5856" s="110">
        <v>8507.1205191518729</v>
      </c>
      <c r="K5856" s="46">
        <v>8533.5086194654832</v>
      </c>
      <c r="L5856" s="110">
        <f>$L$1*gp_need_index[[#This Row],[Normalised weighted population (base year)]]</f>
        <v>3573.7445659393056</v>
      </c>
      <c r="M5856" s="4">
        <f>$M$1*gp_need_index[[#This Row],[Normalised travel time adjusted wp (base year)]]</f>
        <v>5066.8014634386609</v>
      </c>
      <c r="N5856" s="115">
        <v>8640.546029377967</v>
      </c>
      <c r="O5856" s="43">
        <f>gp_need_index[[#This Row],[Combined weighted population (base year)]]/gp_need_index[[#This Row],[Registered population (base year)]]</f>
        <v>1.0077026099921822</v>
      </c>
      <c r="P5856" s="77">
        <v>8649.9726755023239</v>
      </c>
      <c r="Q5856" s="4">
        <v>3655.2668462064848</v>
      </c>
      <c r="R5856" s="46">
        <v>8869.5532207096767</v>
      </c>
      <c r="S5856" s="110">
        <v>8577.294996136603</v>
      </c>
      <c r="T5856" s="46">
        <v>8603.7888679148036</v>
      </c>
      <c r="U5856" s="110">
        <f>$L$1*gp_need_index[[#This Row],[Normalised weighted population 2025/26]]</f>
        <v>3603.2240655217115</v>
      </c>
      <c r="V5856" s="4">
        <f>$M$1*gp_need_index[[#This Row],[Normalised travel time adjusted wp 2025/26]]</f>
        <v>5108.530613964339</v>
      </c>
      <c r="W5856" s="115">
        <v>8711.75467948605</v>
      </c>
      <c r="X5856" s="43">
        <f>gp_need_index[[#This Row],[Combined weighted population 2025/26]]/gp_need_index[[#This Row],[Registered population 2025/26]]</f>
        <v>1.0071424507685094</v>
      </c>
    </row>
    <row r="5857" spans="1:24" ht="13">
      <c r="A5857" s="8" t="s">
        <v>5826</v>
      </c>
      <c r="B5857" s="3" t="s">
        <v>7258</v>
      </c>
      <c r="C5857" s="74" t="s">
        <v>6414</v>
      </c>
      <c r="D5857" s="74" t="s">
        <v>6802</v>
      </c>
      <c r="E5857" s="74" t="s">
        <v>6529</v>
      </c>
      <c r="F5857" s="41">
        <v>0.9670492732496746</v>
      </c>
      <c r="G5857" s="110">
        <v>8692.5833333333339</v>
      </c>
      <c r="H5857" s="4">
        <v>4622.6660956073702</v>
      </c>
      <c r="I5857" s="46">
        <v>11330.474243326418</v>
      </c>
      <c r="J5857" s="110">
        <v>10957.12688258297</v>
      </c>
      <c r="K5857" s="46">
        <v>10991.114618230493</v>
      </c>
      <c r="L5857" s="110">
        <f>$L$1*gp_need_index[[#This Row],[Normalised weighted population (base year)]]</f>
        <v>4602.9643716440814</v>
      </c>
      <c r="M5857" s="4">
        <f>$M$1*gp_need_index[[#This Row],[Normalised travel time adjusted wp (base year)]]</f>
        <v>6526.0138725869811</v>
      </c>
      <c r="N5857" s="115">
        <v>11128.978244231062</v>
      </c>
      <c r="O5857" s="43">
        <f>gp_need_index[[#This Row],[Combined weighted population (base year)]]/gp_need_index[[#This Row],[Registered population (base year)]]</f>
        <v>1.2802843317653243</v>
      </c>
      <c r="P5857" s="77">
        <v>8771.1064596348479</v>
      </c>
      <c r="Q5857" s="4">
        <v>4706.696617465338</v>
      </c>
      <c r="R5857" s="46">
        <v>11420.861430587001</v>
      </c>
      <c r="S5857" s="110">
        <v>11044.535746334399</v>
      </c>
      <c r="T5857" s="46">
        <v>11078.650524250388</v>
      </c>
      <c r="U5857" s="110">
        <f>$L$1*gp_need_index[[#This Row],[Normalised weighted population 2025/26]]</f>
        <v>4639.6838410748196</v>
      </c>
      <c r="V5857" s="4">
        <f>$M$1*gp_need_index[[#This Row],[Normalised travel time adjusted wp 2025/26]]</f>
        <v>6577.9886319155548</v>
      </c>
      <c r="W5857" s="115">
        <v>11217.672472990374</v>
      </c>
      <c r="X5857" s="43">
        <f>gp_need_index[[#This Row],[Combined weighted population 2025/26]]/gp_need_index[[#This Row],[Registered population 2025/26]]</f>
        <v>1.2789347073387798</v>
      </c>
    </row>
    <row r="5858" spans="1:24" ht="13">
      <c r="A5858" s="8" t="s">
        <v>5819</v>
      </c>
      <c r="B5858" s="3" t="s">
        <v>7257</v>
      </c>
      <c r="C5858" s="74" t="s">
        <v>6414</v>
      </c>
      <c r="D5858" s="74" t="s">
        <v>6802</v>
      </c>
      <c r="E5858" s="74" t="s">
        <v>6529</v>
      </c>
      <c r="F5858" s="41">
        <v>0.9670492732496746</v>
      </c>
      <c r="G5858" s="110">
        <v>9058.25</v>
      </c>
      <c r="H5858" s="4">
        <v>3517.3439682831404</v>
      </c>
      <c r="I5858" s="46">
        <v>8621.2532796650885</v>
      </c>
      <c r="J5858" s="110">
        <v>8337.1767186014968</v>
      </c>
      <c r="K5858" s="46">
        <v>8363.0376729734799</v>
      </c>
      <c r="L5858" s="110">
        <f>$L$1*gp_need_index[[#This Row],[Normalised weighted population (base year)]]</f>
        <v>3502.3531083521357</v>
      </c>
      <c r="M5858" s="4">
        <f>$M$1*gp_need_index[[#This Row],[Normalised travel time adjusted wp (base year)]]</f>
        <v>4965.5837252636265</v>
      </c>
      <c r="N5858" s="115">
        <v>8467.9368336157622</v>
      </c>
      <c r="O5858" s="43">
        <f>gp_need_index[[#This Row],[Combined weighted population (base year)]]/gp_need_index[[#This Row],[Registered population (base year)]]</f>
        <v>0.93483143362302457</v>
      </c>
      <c r="P5858" s="77">
        <v>9131.1951271359067</v>
      </c>
      <c r="Q5858" s="4">
        <v>3578.3926575301525</v>
      </c>
      <c r="R5858" s="46">
        <v>8683.0169878020206</v>
      </c>
      <c r="S5858" s="110">
        <v>8396.9052676685224</v>
      </c>
      <c r="T5858" s="46">
        <v>8422.8419448605164</v>
      </c>
      <c r="U5858" s="110">
        <f>$L$1*gp_need_index[[#This Row],[Normalised weighted population 2025/26]]</f>
        <v>3527.444392433415</v>
      </c>
      <c r="V5858" s="4">
        <f>$M$1*gp_need_index[[#This Row],[Normalised travel time adjusted wp 2025/26]]</f>
        <v>5001.092726991933</v>
      </c>
      <c r="W5858" s="115">
        <v>8528.5371194253476</v>
      </c>
      <c r="X5858" s="43">
        <f>gp_need_index[[#This Row],[Combined weighted population 2025/26]]/gp_need_index[[#This Row],[Registered population 2025/26]]</f>
        <v>0.93400009535229489</v>
      </c>
    </row>
    <row r="5859" spans="1:24" ht="13">
      <c r="A5859" s="8" t="s">
        <v>5809</v>
      </c>
      <c r="B5859" s="3" t="s">
        <v>7256</v>
      </c>
      <c r="C5859" s="74" t="s">
        <v>6414</v>
      </c>
      <c r="D5859" s="74" t="s">
        <v>6802</v>
      </c>
      <c r="E5859" s="74" t="s">
        <v>6529</v>
      </c>
      <c r="F5859" s="41">
        <v>0.9670492732496746</v>
      </c>
      <c r="G5859" s="110">
        <v>6267.583333333333</v>
      </c>
      <c r="H5859" s="4">
        <v>2545.4422084336861</v>
      </c>
      <c r="I5859" s="46">
        <v>6239.0548622881615</v>
      </c>
      <c r="J5859" s="110">
        <v>6033.4734703406157</v>
      </c>
      <c r="K5859" s="46">
        <v>6052.1886046585587</v>
      </c>
      <c r="L5859" s="110">
        <f>$L$1*gp_need_index[[#This Row],[Normalised weighted population (base year)]]</f>
        <v>2534.5935772070616</v>
      </c>
      <c r="M5859" s="4">
        <f>$M$1*gp_need_index[[#This Row],[Normalised travel time adjusted wp (base year)]]</f>
        <v>3593.5087718949958</v>
      </c>
      <c r="N5859" s="115">
        <v>6128.1023491020569</v>
      </c>
      <c r="O5859" s="43">
        <f>gp_need_index[[#This Row],[Combined weighted population (base year)]]/gp_need_index[[#This Row],[Registered population (base year)]]</f>
        <v>0.97774565142365721</v>
      </c>
      <c r="P5859" s="77">
        <v>6322.8623112209707</v>
      </c>
      <c r="Q5859" s="4">
        <v>2592.3705148812573</v>
      </c>
      <c r="R5859" s="46">
        <v>6290.4212515703657</v>
      </c>
      <c r="S5859" s="110">
        <v>6083.1472997654309</v>
      </c>
      <c r="T5859" s="46">
        <v>6101.9371542172694</v>
      </c>
      <c r="U5859" s="110">
        <f>$L$1*gp_need_index[[#This Row],[Normalised weighted population 2025/26]]</f>
        <v>2555.4609879339555</v>
      </c>
      <c r="V5859" s="4">
        <f>$M$1*gp_need_index[[#This Row],[Normalised travel time adjusted wp 2025/26]]</f>
        <v>3623.047152290259</v>
      </c>
      <c r="W5859" s="115">
        <v>6178.508140224214</v>
      </c>
      <c r="X5859" s="43">
        <f>gp_need_index[[#This Row],[Combined weighted population 2025/26]]/gp_need_index[[#This Row],[Registered population 2025/26]]</f>
        <v>0.97716949003609077</v>
      </c>
    </row>
    <row r="5860" spans="1:24" ht="13">
      <c r="A5860" s="8" t="s">
        <v>5822</v>
      </c>
      <c r="B5860" s="3" t="s">
        <v>7255</v>
      </c>
      <c r="C5860" s="74" t="s">
        <v>6414</v>
      </c>
      <c r="D5860" s="74" t="s">
        <v>6802</v>
      </c>
      <c r="E5860" s="74" t="s">
        <v>6529</v>
      </c>
      <c r="F5860" s="41">
        <v>0.9670492732496746</v>
      </c>
      <c r="G5860" s="110">
        <v>8147.25</v>
      </c>
      <c r="H5860" s="4">
        <v>2267.2965055212635</v>
      </c>
      <c r="I5860" s="46">
        <v>5557.3005115389651</v>
      </c>
      <c r="J5860" s="110">
        <v>5374.1834209138015</v>
      </c>
      <c r="K5860" s="46">
        <v>5390.8535140311551</v>
      </c>
      <c r="L5860" s="110">
        <f>$L$1*gp_need_index[[#This Row],[Normalised weighted population (base year)]]</f>
        <v>2257.6333265308631</v>
      </c>
      <c r="M5860" s="4">
        <f>$M$1*gp_need_index[[#This Row],[Normalised travel time adjusted wp (base year)]]</f>
        <v>3200.8386810286488</v>
      </c>
      <c r="N5860" s="115">
        <v>5458.4720075595123</v>
      </c>
      <c r="O5860" s="43">
        <f>gp_need_index[[#This Row],[Combined weighted population (base year)]]/gp_need_index[[#This Row],[Registered population (base year)]]</f>
        <v>0.66997723250906904</v>
      </c>
      <c r="P5860" s="77">
        <v>8213.3553873193378</v>
      </c>
      <c r="Q5860" s="4">
        <v>2305.5555711462216</v>
      </c>
      <c r="R5860" s="46">
        <v>5594.4610070829112</v>
      </c>
      <c r="S5860" s="110">
        <v>5410.1194511231724</v>
      </c>
      <c r="T5860" s="46">
        <v>5426.8304318119981</v>
      </c>
      <c r="U5860" s="110">
        <f>$L$1*gp_need_index[[#This Row],[Normalised weighted population 2025/26]]</f>
        <v>2272.7296440678074</v>
      </c>
      <c r="V5860" s="4">
        <f>$M$1*gp_need_index[[#This Row],[Normalised travel time adjusted wp 2025/26]]</f>
        <v>3222.2001054779284</v>
      </c>
      <c r="W5860" s="115">
        <v>5494.9297495457358</v>
      </c>
      <c r="X5860" s="43">
        <f>gp_need_index[[#This Row],[Combined weighted population 2025/26]]/gp_need_index[[#This Row],[Registered population 2025/26]]</f>
        <v>0.66902374126284614</v>
      </c>
    </row>
    <row r="5861" spans="1:24" ht="13">
      <c r="A5861" s="8" t="s">
        <v>5811</v>
      </c>
      <c r="B5861" s="3" t="s">
        <v>7254</v>
      </c>
      <c r="C5861" s="74" t="s">
        <v>6414</v>
      </c>
      <c r="D5861" s="74" t="s">
        <v>6802</v>
      </c>
      <c r="E5861" s="74" t="s">
        <v>6529</v>
      </c>
      <c r="F5861" s="41">
        <v>0.9670492732496746</v>
      </c>
      <c r="G5861" s="110">
        <v>5352.9166666666661</v>
      </c>
      <c r="H5861" s="4">
        <v>2265.2084013595972</v>
      </c>
      <c r="I5861" s="46">
        <v>5552.1824238528079</v>
      </c>
      <c r="J5861" s="110">
        <v>5369.2339779364747</v>
      </c>
      <c r="K5861" s="46">
        <v>5385.8887184562618</v>
      </c>
      <c r="L5861" s="110">
        <f>$L$1*gp_need_index[[#This Row],[Normalised weighted population (base year)]]</f>
        <v>2255.5541218334774</v>
      </c>
      <c r="M5861" s="4">
        <f>$M$1*gp_need_index[[#This Row],[Normalised travel time adjusted wp (base year)]]</f>
        <v>3197.8908157827918</v>
      </c>
      <c r="N5861" s="115">
        <v>5453.4449376162693</v>
      </c>
      <c r="O5861" s="43">
        <f>gp_need_index[[#This Row],[Combined weighted population (base year)]]/gp_need_index[[#This Row],[Registered population (base year)]]</f>
        <v>1.0187800926503501</v>
      </c>
      <c r="P5861" s="77">
        <v>5401.1692576996575</v>
      </c>
      <c r="Q5861" s="4">
        <v>2306.4818754573939</v>
      </c>
      <c r="R5861" s="46">
        <v>5596.7086967132982</v>
      </c>
      <c r="S5861" s="110">
        <v>5412.2930777467282</v>
      </c>
      <c r="T5861" s="46">
        <v>5429.0107724153204</v>
      </c>
      <c r="U5861" s="110">
        <f>$L$1*gp_need_index[[#This Row],[Normalised weighted population 2025/26]]</f>
        <v>2273.6427598884693</v>
      </c>
      <c r="V5861" s="4">
        <f>$M$1*gp_need_index[[#This Row],[Normalised travel time adjusted wp 2025/26]]</f>
        <v>3223.494690560377</v>
      </c>
      <c r="W5861" s="115">
        <v>5497.1374504488467</v>
      </c>
      <c r="X5861" s="43">
        <f>gp_need_index[[#This Row],[Combined weighted population 2025/26]]/gp_need_index[[#This Row],[Registered population 2025/26]]</f>
        <v>1.0177680402465412</v>
      </c>
    </row>
    <row r="5862" spans="1:24" ht="13">
      <c r="A5862" s="8" t="s">
        <v>5832</v>
      </c>
      <c r="B5862" s="3" t="s">
        <v>7253</v>
      </c>
      <c r="C5862" s="74" t="s">
        <v>6414</v>
      </c>
      <c r="D5862" s="74" t="s">
        <v>6802</v>
      </c>
      <c r="E5862" s="74" t="s">
        <v>6529</v>
      </c>
      <c r="F5862" s="41">
        <v>0.9670492732496746</v>
      </c>
      <c r="G5862" s="110">
        <v>8834.3333333333321</v>
      </c>
      <c r="H5862" s="4">
        <v>4019.001929454233</v>
      </c>
      <c r="I5862" s="46">
        <v>9850.851630584244</v>
      </c>
      <c r="J5862" s="110">
        <v>9526.2589102468646</v>
      </c>
      <c r="K5862" s="46">
        <v>9555.808259544443</v>
      </c>
      <c r="L5862" s="110">
        <f>$L$1*gp_need_index[[#This Row],[Normalised weighted population (base year)]]</f>
        <v>4001.8730118589792</v>
      </c>
      <c r="M5862" s="4">
        <f>$M$1*gp_need_index[[#This Row],[Normalised travel time adjusted wp (base year)]]</f>
        <v>5673.7955550142469</v>
      </c>
      <c r="N5862" s="115">
        <v>9675.6685668732262</v>
      </c>
      <c r="O5862" s="43">
        <f>gp_need_index[[#This Row],[Combined weighted population (base year)]]/gp_need_index[[#This Row],[Registered population (base year)]]</f>
        <v>1.095234716847892</v>
      </c>
      <c r="P5862" s="77">
        <v>8909.993546747226</v>
      </c>
      <c r="Q5862" s="4">
        <v>4089.8247327718154</v>
      </c>
      <c r="R5862" s="46">
        <v>9924.0136649233264</v>
      </c>
      <c r="S5862" s="110">
        <v>9597.0102023839427</v>
      </c>
      <c r="T5862" s="46">
        <v>9626.6538088904872</v>
      </c>
      <c r="U5862" s="110">
        <f>$L$1*gp_need_index[[#This Row],[Normalised weighted population 2025/26]]</f>
        <v>4031.5948249259077</v>
      </c>
      <c r="V5862" s="4">
        <f>$M$1*gp_need_index[[#This Row],[Normalised travel time adjusted wp 2025/26]]</f>
        <v>5715.8603549824384</v>
      </c>
      <c r="W5862" s="115">
        <v>9747.4551799083456</v>
      </c>
      <c r="X5862" s="43">
        <f>gp_need_index[[#This Row],[Combined weighted population 2025/26]]/gp_need_index[[#This Row],[Registered population 2025/26]]</f>
        <v>1.093991272694788</v>
      </c>
    </row>
    <row r="5863" spans="1:24" ht="13">
      <c r="A5863" s="8" t="s">
        <v>5813</v>
      </c>
      <c r="B5863" s="3" t="s">
        <v>7252</v>
      </c>
      <c r="C5863" s="74" t="s">
        <v>6414</v>
      </c>
      <c r="D5863" s="74" t="s">
        <v>6802</v>
      </c>
      <c r="E5863" s="74" t="s">
        <v>6529</v>
      </c>
      <c r="F5863" s="41">
        <v>0.9670492732496746</v>
      </c>
      <c r="G5863" s="110">
        <v>4726.5</v>
      </c>
      <c r="H5863" s="4">
        <v>1335.0604640110196</v>
      </c>
      <c r="I5863" s="46">
        <v>3272.3255125725796</v>
      </c>
      <c r="J5863" s="110">
        <v>3164.5000087696822</v>
      </c>
      <c r="K5863" s="46">
        <v>3174.3159204504723</v>
      </c>
      <c r="L5863" s="110">
        <f>$L$1*gp_need_index[[#This Row],[Normalised weighted population (base year)]]</f>
        <v>1329.3704591107653</v>
      </c>
      <c r="M5863" s="4">
        <f>$M$1*gp_need_index[[#This Row],[Normalised travel time adjusted wp (base year)]]</f>
        <v>1884.7615053047816</v>
      </c>
      <c r="N5863" s="115">
        <v>3214.1319644155469</v>
      </c>
      <c r="O5863" s="43">
        <f>gp_need_index[[#This Row],[Combined weighted population (base year)]]/gp_need_index[[#This Row],[Registered population (base year)]]</f>
        <v>0.68002368865239537</v>
      </c>
      <c r="P5863" s="77">
        <v>4766.6312750083862</v>
      </c>
      <c r="Q5863" s="4">
        <v>1357.8472508317316</v>
      </c>
      <c r="R5863" s="46">
        <v>3294.8342661618176</v>
      </c>
      <c r="S5863" s="110">
        <v>3186.2670825699106</v>
      </c>
      <c r="T5863" s="46">
        <v>3196.1089443194164</v>
      </c>
      <c r="U5863" s="110">
        <f>$L$1*gp_need_index[[#This Row],[Normalised weighted population 2025/26]]</f>
        <v>1338.5145592248803</v>
      </c>
      <c r="V5863" s="4">
        <f>$M$1*gp_need_index[[#This Row],[Normalised travel time adjusted wp 2025/26]]</f>
        <v>1897.7011916818531</v>
      </c>
      <c r="W5863" s="115">
        <v>3236.2157509067333</v>
      </c>
      <c r="X5863" s="43">
        <f>gp_need_index[[#This Row],[Combined weighted population 2025/26]]/gp_need_index[[#This Row],[Registered population 2025/26]]</f>
        <v>0.67893142225502634</v>
      </c>
    </row>
    <row r="5864" spans="1:24" ht="13">
      <c r="A5864" s="8" t="s">
        <v>5830</v>
      </c>
      <c r="B5864" s="3" t="s">
        <v>7251</v>
      </c>
      <c r="C5864" s="74" t="s">
        <v>6414</v>
      </c>
      <c r="D5864" s="74" t="s">
        <v>6802</v>
      </c>
      <c r="E5864" s="74" t="s">
        <v>6529</v>
      </c>
      <c r="F5864" s="41">
        <v>0.9670492732496746</v>
      </c>
      <c r="G5864" s="110">
        <v>8629.5833333333321</v>
      </c>
      <c r="H5864" s="4">
        <v>4239.4739778807116</v>
      </c>
      <c r="I5864" s="46">
        <v>10391.243866234439</v>
      </c>
      <c r="J5864" s="110">
        <v>10048.844829002153</v>
      </c>
      <c r="K5864" s="46">
        <v>10080.015179156078</v>
      </c>
      <c r="L5864" s="110">
        <f>$L$1*gp_need_index[[#This Row],[Normalised weighted population (base year)]]</f>
        <v>4221.4054121798226</v>
      </c>
      <c r="M5864" s="4">
        <f>$M$1*gp_need_index[[#This Row],[Normalised travel time adjusted wp (base year)]]</f>
        <v>5985.0453006785665</v>
      </c>
      <c r="N5864" s="115">
        <v>10206.45071285839</v>
      </c>
      <c r="O5864" s="43">
        <f>gp_need_index[[#This Row],[Combined weighted population (base year)]]/gp_need_index[[#This Row],[Registered population (base year)]]</f>
        <v>1.1827281015334914</v>
      </c>
      <c r="P5864" s="77">
        <v>8705.1335866024747</v>
      </c>
      <c r="Q5864" s="4">
        <v>4321.9863118612438</v>
      </c>
      <c r="R5864" s="46">
        <v>10487.356799139296</v>
      </c>
      <c r="S5864" s="110">
        <v>10141.790770917689</v>
      </c>
      <c r="T5864" s="46">
        <v>10173.117116159056</v>
      </c>
      <c r="U5864" s="110">
        <f>$L$1*gp_need_index[[#This Row],[Normalised weighted population 2025/26]]</f>
        <v>4260.4509451658623</v>
      </c>
      <c r="V5864" s="4">
        <f>$M$1*gp_need_index[[#This Row],[Normalised travel time adjusted wp 2025/26]]</f>
        <v>6040.3249109410572</v>
      </c>
      <c r="W5864" s="115">
        <v>10300.77585610692</v>
      </c>
      <c r="X5864" s="43">
        <f>gp_need_index[[#This Row],[Combined weighted population 2025/26]]/gp_need_index[[#This Row],[Registered population 2025/26]]</f>
        <v>1.1832989986460631</v>
      </c>
    </row>
    <row r="5865" spans="1:24" ht="13">
      <c r="A5865" s="8" t="s">
        <v>5816</v>
      </c>
      <c r="B5865" s="3" t="s">
        <v>7250</v>
      </c>
      <c r="C5865" s="74" t="s">
        <v>6414</v>
      </c>
      <c r="D5865" s="74" t="s">
        <v>6802</v>
      </c>
      <c r="E5865" s="74" t="s">
        <v>6529</v>
      </c>
      <c r="F5865" s="41">
        <v>0.9670492732496746</v>
      </c>
      <c r="G5865" s="110">
        <v>9841.6666666666679</v>
      </c>
      <c r="H5865" s="4">
        <v>4965.2573650433278</v>
      </c>
      <c r="I5865" s="46">
        <v>12170.18913383542</v>
      </c>
      <c r="J5865" s="110">
        <v>11769.17255718663</v>
      </c>
      <c r="K5865" s="46">
        <v>11805.679164251624</v>
      </c>
      <c r="L5865" s="110">
        <f>$L$1*gp_need_index[[#This Row],[Normalised weighted population (base year)]]</f>
        <v>4944.0955229397578</v>
      </c>
      <c r="M5865" s="4">
        <f>$M$1*gp_need_index[[#This Row],[Normalised travel time adjusted wp (base year)]]</f>
        <v>7009.6645042193932</v>
      </c>
      <c r="N5865" s="115">
        <v>11953.760027159151</v>
      </c>
      <c r="O5865" s="43">
        <f>gp_need_index[[#This Row],[Combined weighted population (base year)]]/gp_need_index[[#This Row],[Registered population (base year)]]</f>
        <v>1.2146072847240457</v>
      </c>
      <c r="P5865" s="77">
        <v>9929.6453073861485</v>
      </c>
      <c r="Q5865" s="4">
        <v>5052.5037682435022</v>
      </c>
      <c r="R5865" s="46">
        <v>12259.96704365929</v>
      </c>
      <c r="S5865" s="110">
        <v>11855.992219635678</v>
      </c>
      <c r="T5865" s="46">
        <v>11892.613454863316</v>
      </c>
      <c r="U5865" s="110">
        <f>$L$1*gp_need_index[[#This Row],[Normalised weighted population 2025/26]]</f>
        <v>4980.5674756052294</v>
      </c>
      <c r="V5865" s="4">
        <f>$M$1*gp_need_index[[#This Row],[Normalised travel time adjusted wp 2025/26]]</f>
        <v>7061.2820522335314</v>
      </c>
      <c r="W5865" s="115">
        <v>12041.84952783876</v>
      </c>
      <c r="X5865" s="43">
        <f>gp_need_index[[#This Row],[Combined weighted population 2025/26]]/gp_need_index[[#This Row],[Registered population 2025/26]]</f>
        <v>1.2127169858606583</v>
      </c>
    </row>
    <row r="5866" spans="1:24" ht="13">
      <c r="A5866" s="8" t="s">
        <v>5828</v>
      </c>
      <c r="B5866" s="3" t="s">
        <v>7249</v>
      </c>
      <c r="C5866" s="74" t="s">
        <v>6414</v>
      </c>
      <c r="D5866" s="74" t="s">
        <v>6802</v>
      </c>
      <c r="E5866" s="74" t="s">
        <v>6529</v>
      </c>
      <c r="F5866" s="41">
        <v>0.9670492732496746</v>
      </c>
      <c r="G5866" s="110">
        <v>3592.583333333333</v>
      </c>
      <c r="H5866" s="4">
        <v>1805.4256621736572</v>
      </c>
      <c r="I5866" s="46">
        <v>4425.2231375607098</v>
      </c>
      <c r="J5866" s="110">
        <v>4279.4088191457295</v>
      </c>
      <c r="K5866" s="46">
        <v>4292.6830485337268</v>
      </c>
      <c r="L5866" s="110">
        <f>$L$1*gp_need_index[[#This Row],[Normalised weighted population (base year)]]</f>
        <v>1797.7309688307432</v>
      </c>
      <c r="M5866" s="4">
        <f>$M$1*gp_need_index[[#This Row],[Normalised travel time adjusted wp (base year)]]</f>
        <v>2548.7960137258751</v>
      </c>
      <c r="N5866" s="115">
        <v>4346.5269825566183</v>
      </c>
      <c r="O5866" s="43">
        <f>gp_need_index[[#This Row],[Combined weighted population (base year)]]/gp_need_index[[#This Row],[Registered population (base year)]]</f>
        <v>1.2098611442712863</v>
      </c>
      <c r="P5866" s="77">
        <v>3624.7129150981646</v>
      </c>
      <c r="Q5866" s="4">
        <v>1839.7532974724008</v>
      </c>
      <c r="R5866" s="46">
        <v>4464.1856453907149</v>
      </c>
      <c r="S5866" s="110">
        <v>4317.0874840267206</v>
      </c>
      <c r="T5866" s="46">
        <v>4330.4222664154095</v>
      </c>
      <c r="U5866" s="110">
        <f>$L$1*gp_need_index[[#This Row],[Normalised weighted population 2025/26]]</f>
        <v>1813.5593473716544</v>
      </c>
      <c r="V5866" s="4">
        <f>$M$1*gp_need_index[[#This Row],[Normalised travel time adjusted wp 2025/26]]</f>
        <v>2571.2038102043084</v>
      </c>
      <c r="W5866" s="115">
        <v>4384.7631575759624</v>
      </c>
      <c r="X5866" s="43">
        <f>gp_need_index[[#This Row],[Combined weighted population 2025/26]]/gp_need_index[[#This Row],[Registered population 2025/26]]</f>
        <v>1.2096856386369055</v>
      </c>
    </row>
    <row r="5867" spans="1:24" ht="13">
      <c r="A5867" s="8" t="s">
        <v>5801</v>
      </c>
      <c r="B5867" s="3" t="s">
        <v>7248</v>
      </c>
      <c r="C5867" s="74" t="s">
        <v>6414</v>
      </c>
      <c r="D5867" s="74" t="s">
        <v>6802</v>
      </c>
      <c r="E5867" s="74" t="s">
        <v>6529</v>
      </c>
      <c r="F5867" s="41">
        <v>0.9670492732496746</v>
      </c>
      <c r="G5867" s="110">
        <v>8751.3333333333321</v>
      </c>
      <c r="H5867" s="4">
        <v>3664.5893925207465</v>
      </c>
      <c r="I5867" s="46">
        <v>8982.1619960348926</v>
      </c>
      <c r="J5867" s="110">
        <v>8686.1932304763886</v>
      </c>
      <c r="K5867" s="46">
        <v>8713.1367935531289</v>
      </c>
      <c r="L5867" s="110">
        <f>$L$1*gp_need_index[[#This Row],[Normalised weighted population (base year)]]</f>
        <v>3648.9709751059895</v>
      </c>
      <c r="M5867" s="4">
        <f>$M$1*gp_need_index[[#This Row],[Normalised travel time adjusted wp (base year)]]</f>
        <v>5173.4563384646272</v>
      </c>
      <c r="N5867" s="115">
        <v>8822.4273135706171</v>
      </c>
      <c r="O5867" s="43">
        <f>gp_need_index[[#This Row],[Combined weighted population (base year)]]/gp_need_index[[#This Row],[Registered population (base year)]]</f>
        <v>1.0081237884022189</v>
      </c>
      <c r="P5867" s="77">
        <v>8827.0102886645509</v>
      </c>
      <c r="Q5867" s="4">
        <v>3733.1140180731431</v>
      </c>
      <c r="R5867" s="46">
        <v>9058.4504101637503</v>
      </c>
      <c r="S5867" s="110">
        <v>8759.9678859170708</v>
      </c>
      <c r="T5867" s="46">
        <v>8787.0260045961149</v>
      </c>
      <c r="U5867" s="110">
        <f>$L$1*gp_need_index[[#This Row],[Normalised weighted population 2025/26]]</f>
        <v>3679.9628687075469</v>
      </c>
      <c r="V5867" s="4">
        <f>$M$1*gp_need_index[[#This Row],[Normalised travel time adjusted wp 2025/26]]</f>
        <v>5217.3283235225599</v>
      </c>
      <c r="W5867" s="115">
        <v>8897.2911922301064</v>
      </c>
      <c r="X5867" s="43">
        <f>gp_need_index[[#This Row],[Combined weighted population 2025/26]]/gp_need_index[[#This Row],[Registered population 2025/26]]</f>
        <v>1.0079620280556156</v>
      </c>
    </row>
    <row r="5868" spans="1:24" ht="13">
      <c r="A5868" s="8" t="s">
        <v>5805</v>
      </c>
      <c r="B5868" s="3" t="s">
        <v>7247</v>
      </c>
      <c r="C5868" s="74" t="s">
        <v>6414</v>
      </c>
      <c r="D5868" s="74" t="s">
        <v>6802</v>
      </c>
      <c r="E5868" s="74" t="s">
        <v>6529</v>
      </c>
      <c r="F5868" s="41">
        <v>0.9670492732496746</v>
      </c>
      <c r="G5868" s="110">
        <v>9090.8333333333339</v>
      </c>
      <c r="H5868" s="4">
        <v>3562.1376851704586</v>
      </c>
      <c r="I5868" s="46">
        <v>8731.0457771022047</v>
      </c>
      <c r="J5868" s="110">
        <v>8443.3514734563269</v>
      </c>
      <c r="K5868" s="46">
        <v>8469.5417695927263</v>
      </c>
      <c r="L5868" s="110">
        <f>$L$1*gp_need_index[[#This Row],[Normalised weighted population (base year)]]</f>
        <v>3546.9559151829731</v>
      </c>
      <c r="M5868" s="4">
        <f>$M$1*gp_need_index[[#This Row],[Normalised travel time adjusted wp (base year)]]</f>
        <v>5028.8209160460519</v>
      </c>
      <c r="N5868" s="115">
        <v>8575.7768312290245</v>
      </c>
      <c r="O5868" s="43">
        <f>gp_need_index[[#This Row],[Combined weighted population (base year)]]/gp_need_index[[#This Row],[Registered population (base year)]]</f>
        <v>0.94334331262946458</v>
      </c>
      <c r="P5868" s="77">
        <v>9166.8986863552145</v>
      </c>
      <c r="Q5868" s="4">
        <v>3627.2400257404429</v>
      </c>
      <c r="R5868" s="46">
        <v>8801.5457711335057</v>
      </c>
      <c r="S5868" s="110">
        <v>8511.5284414484031</v>
      </c>
      <c r="T5868" s="46">
        <v>8537.819171015919</v>
      </c>
      <c r="U5868" s="110">
        <f>$L$1*gp_need_index[[#This Row],[Normalised weighted population 2025/26]]</f>
        <v>3575.5962839582107</v>
      </c>
      <c r="V5868" s="4">
        <f>$M$1*gp_need_index[[#This Row],[Normalised travel time adjusted wp 2025/26]]</f>
        <v>5069.3608689397179</v>
      </c>
      <c r="W5868" s="115">
        <v>8644.9571528979286</v>
      </c>
      <c r="X5868" s="43">
        <f>gp_need_index[[#This Row],[Combined weighted population 2025/26]]/gp_need_index[[#This Row],[Registered population 2025/26]]</f>
        <v>0.94306236478492034</v>
      </c>
    </row>
    <row r="5869" spans="1:24" ht="13">
      <c r="A5869" s="8" t="s">
        <v>5824</v>
      </c>
      <c r="B5869" s="3" t="s">
        <v>7246</v>
      </c>
      <c r="C5869" s="74" t="s">
        <v>6414</v>
      </c>
      <c r="D5869" s="74" t="s">
        <v>6802</v>
      </c>
      <c r="E5869" s="74" t="s">
        <v>6529</v>
      </c>
      <c r="F5869" s="41">
        <v>0.9670492732496746</v>
      </c>
      <c r="G5869" s="110">
        <v>7623.0833333333321</v>
      </c>
      <c r="H5869" s="4">
        <v>3501.1810428932595</v>
      </c>
      <c r="I5869" s="46">
        <v>8581.6368319184367</v>
      </c>
      <c r="J5869" s="110">
        <v>8298.8656615993641</v>
      </c>
      <c r="K5869" s="46">
        <v>8324.6077795198107</v>
      </c>
      <c r="L5869" s="110">
        <f>$L$1*gp_need_index[[#This Row],[Normalised weighted population (base year)]]</f>
        <v>3486.25906907427</v>
      </c>
      <c r="M5869" s="4">
        <f>$M$1*gp_need_index[[#This Row],[Normalised travel time adjusted wp (base year)]]</f>
        <v>4942.7658376778936</v>
      </c>
      <c r="N5869" s="115">
        <v>8429.0249067521636</v>
      </c>
      <c r="O5869" s="43">
        <f>gp_need_index[[#This Row],[Combined weighted population (base year)]]/gp_need_index[[#This Row],[Registered population (base year)]]</f>
        <v>1.1057238309195314</v>
      </c>
      <c r="P5869" s="77">
        <v>7688.7852241470391</v>
      </c>
      <c r="Q5869" s="4">
        <v>3567.8070374282211</v>
      </c>
      <c r="R5869" s="46">
        <v>8657.3308409846577</v>
      </c>
      <c r="S5869" s="110">
        <v>8372.0654980562067</v>
      </c>
      <c r="T5869" s="46">
        <v>8397.9254492324326</v>
      </c>
      <c r="U5869" s="110">
        <f>$L$1*gp_need_index[[#This Row],[Normalised weighted population 2025/26]]</f>
        <v>3517.0094877589895</v>
      </c>
      <c r="V5869" s="4">
        <f>$M$1*gp_need_index[[#This Row],[Normalised travel time adjusted wp 2025/26]]</f>
        <v>4986.2984680133741</v>
      </c>
      <c r="W5869" s="115">
        <v>8503.3079557723631</v>
      </c>
      <c r="X5869" s="43">
        <f>gp_need_index[[#This Row],[Combined weighted population 2025/26]]/gp_need_index[[#This Row],[Registered population 2025/26]]</f>
        <v>1.105936465628832</v>
      </c>
    </row>
    <row r="5870" spans="1:24" ht="13">
      <c r="A5870" s="8" t="s">
        <v>5808</v>
      </c>
      <c r="B5870" s="3" t="s">
        <v>7245</v>
      </c>
      <c r="C5870" s="74" t="s">
        <v>6414</v>
      </c>
      <c r="D5870" s="74" t="s">
        <v>6802</v>
      </c>
      <c r="E5870" s="74" t="s">
        <v>6529</v>
      </c>
      <c r="F5870" s="41">
        <v>0.9670492732496746</v>
      </c>
      <c r="G5870" s="110">
        <v>3372.833333333333</v>
      </c>
      <c r="H5870" s="4">
        <v>1460.186919586163</v>
      </c>
      <c r="I5870" s="46">
        <v>3579.0191072927523</v>
      </c>
      <c r="J5870" s="110">
        <v>3461.0878266541554</v>
      </c>
      <c r="K5870" s="46">
        <v>3471.8237193170548</v>
      </c>
      <c r="L5870" s="110">
        <f>$L$1*gp_need_index[[#This Row],[Normalised weighted population (base year)]]</f>
        <v>1453.9636278688945</v>
      </c>
      <c r="M5870" s="4">
        <f>$M$1*gp_need_index[[#This Row],[Normalised travel time adjusted wp (base year)]]</f>
        <v>2061.4078319098908</v>
      </c>
      <c r="N5870" s="115">
        <v>3515.3714597787853</v>
      </c>
      <c r="O5870" s="43">
        <f>gp_need_index[[#This Row],[Combined weighted population (base year)]]/gp_need_index[[#This Row],[Registered population (base year)]]</f>
        <v>1.0422606492401401</v>
      </c>
      <c r="P5870" s="77">
        <v>3401.8275236279665</v>
      </c>
      <c r="Q5870" s="4">
        <v>1486.5018246861305</v>
      </c>
      <c r="R5870" s="46">
        <v>3607.0162867641116</v>
      </c>
      <c r="S5870" s="110">
        <v>3488.162478714974</v>
      </c>
      <c r="T5870" s="46">
        <v>3498.93684633253</v>
      </c>
      <c r="U5870" s="110">
        <f>$L$1*gp_need_index[[#This Row],[Normalised weighted population 2025/26]]</f>
        <v>1465.3373812392881</v>
      </c>
      <c r="V5870" s="4">
        <f>$M$1*gp_need_index[[#This Row],[Normalised travel time adjusted wp 2025/26]]</f>
        <v>2077.5063486825866</v>
      </c>
      <c r="W5870" s="115">
        <v>3542.8437299218749</v>
      </c>
      <c r="X5870" s="43">
        <f>gp_need_index[[#This Row],[Combined weighted population 2025/26]]/gp_need_index[[#This Row],[Registered population 2025/26]]</f>
        <v>1.041453073477258</v>
      </c>
    </row>
    <row r="5871" spans="1:24" ht="13">
      <c r="A5871" s="8" t="s">
        <v>5818</v>
      </c>
      <c r="B5871" s="3" t="s">
        <v>7244</v>
      </c>
      <c r="C5871" s="74" t="s">
        <v>6414</v>
      </c>
      <c r="D5871" s="74" t="s">
        <v>6802</v>
      </c>
      <c r="E5871" s="74" t="s">
        <v>6529</v>
      </c>
      <c r="F5871" s="41">
        <v>0.9670492732496746</v>
      </c>
      <c r="G5871" s="110">
        <v>4783.1666666666661</v>
      </c>
      <c r="H5871" s="4">
        <v>1715.5862090862738</v>
      </c>
      <c r="I5871" s="46">
        <v>4205.0204259245838</v>
      </c>
      <c r="J5871" s="110">
        <v>4066.4619468904061</v>
      </c>
      <c r="K5871" s="46">
        <v>4079.0756398002982</v>
      </c>
      <c r="L5871" s="110">
        <f>$L$1*gp_need_index[[#This Row],[Normalised weighted population (base year)]]</f>
        <v>1708.274409958329</v>
      </c>
      <c r="M5871" s="4">
        <f>$M$1*gp_need_index[[#This Row],[Normalised travel time adjusted wp (base year)]]</f>
        <v>2421.9658458037302</v>
      </c>
      <c r="N5871" s="115">
        <v>4130.240255762059</v>
      </c>
      <c r="O5871" s="43">
        <f>gp_need_index[[#This Row],[Combined weighted population (base year)]]/gp_need_index[[#This Row],[Registered population (base year)]]</f>
        <v>0.86349494876380206</v>
      </c>
      <c r="P5871" s="77">
        <v>4822.0421029007666</v>
      </c>
      <c r="Q5871" s="4">
        <v>1745.2756465417349</v>
      </c>
      <c r="R5871" s="46">
        <v>4234.9343791071497</v>
      </c>
      <c r="S5871" s="110">
        <v>4095.3902135756312</v>
      </c>
      <c r="T5871" s="46">
        <v>4108.0402090869238</v>
      </c>
      <c r="U5871" s="110">
        <f>$L$1*gp_need_index[[#This Row],[Normalised weighted population 2025/26]]</f>
        <v>1720.4268457485148</v>
      </c>
      <c r="V5871" s="4">
        <f>$M$1*gp_need_index[[#This Row],[Normalised travel time adjusted wp 2025/26]]</f>
        <v>2439.1636630901139</v>
      </c>
      <c r="W5871" s="115">
        <v>4159.5905088386289</v>
      </c>
      <c r="X5871" s="43">
        <f>gp_need_index[[#This Row],[Combined weighted population 2025/26]]/gp_need_index[[#This Row],[Registered population 2025/26]]</f>
        <v>0.86262011406668748</v>
      </c>
    </row>
    <row r="5872" spans="1:24" ht="13">
      <c r="A5872" s="8" t="s">
        <v>5806</v>
      </c>
      <c r="B5872" s="3" t="s">
        <v>7243</v>
      </c>
      <c r="C5872" s="74" t="s">
        <v>6414</v>
      </c>
      <c r="D5872" s="74" t="s">
        <v>6802</v>
      </c>
      <c r="E5872" s="74" t="s">
        <v>6529</v>
      </c>
      <c r="F5872" s="41">
        <v>0.9670492732496746</v>
      </c>
      <c r="G5872" s="110">
        <v>4382.1666666666661</v>
      </c>
      <c r="H5872" s="4">
        <v>1677.3687167417961</v>
      </c>
      <c r="I5872" s="46">
        <v>4111.3467095674569</v>
      </c>
      <c r="J5872" s="110">
        <v>3975.8748475646503</v>
      </c>
      <c r="K5872" s="46">
        <v>3988.2075498081067</v>
      </c>
      <c r="L5872" s="110">
        <f>$L$1*gp_need_index[[#This Row],[Normalised weighted population (base year)]]</f>
        <v>1670.2197999136249</v>
      </c>
      <c r="M5872" s="4">
        <f>$M$1*gp_need_index[[#This Row],[Normalised travel time adjusted wp (base year)]]</f>
        <v>2368.0125902457426</v>
      </c>
      <c r="N5872" s="115">
        <v>4038.2323901593672</v>
      </c>
      <c r="O5872" s="43">
        <f>gp_need_index[[#This Row],[Combined weighted population (base year)]]/gp_need_index[[#This Row],[Registered population (base year)]]</f>
        <v>0.92151501696102411</v>
      </c>
      <c r="P5872" s="77">
        <v>4420.8248947581869</v>
      </c>
      <c r="Q5872" s="4">
        <v>1707.9467109953766</v>
      </c>
      <c r="R5872" s="46">
        <v>4144.355224579901</v>
      </c>
      <c r="S5872" s="110">
        <v>4007.7957080184851</v>
      </c>
      <c r="T5872" s="46">
        <v>4020.1751383224782</v>
      </c>
      <c r="U5872" s="110">
        <f>$L$1*gp_need_index[[#This Row],[Normalised weighted population 2025/26]]</f>
        <v>1683.6293903067763</v>
      </c>
      <c r="V5872" s="4">
        <f>$M$1*gp_need_index[[#This Row],[Normalised travel time adjusted wp 2025/26]]</f>
        <v>2386.9934610094692</v>
      </c>
      <c r="W5872" s="115">
        <v>4070.6228513162455</v>
      </c>
      <c r="X5872" s="43">
        <f>gp_need_index[[#This Row],[Combined weighted population 2025/26]]/gp_need_index[[#This Row],[Registered population 2025/26]]</f>
        <v>0.92078355244126964</v>
      </c>
    </row>
    <row r="5873" spans="1:24" ht="13">
      <c r="A5873" s="8" t="s">
        <v>5812</v>
      </c>
      <c r="B5873" s="3" t="s">
        <v>7242</v>
      </c>
      <c r="C5873" s="74" t="s">
        <v>6414</v>
      </c>
      <c r="D5873" s="74" t="s">
        <v>6802</v>
      </c>
      <c r="E5873" s="74" t="s">
        <v>6529</v>
      </c>
      <c r="F5873" s="41">
        <v>0.9670492732496746</v>
      </c>
      <c r="G5873" s="110">
        <v>2499.3333333333335</v>
      </c>
      <c r="H5873" s="4">
        <v>858.95884119746643</v>
      </c>
      <c r="I5873" s="46">
        <v>2105.3675141091198</v>
      </c>
      <c r="J5873" s="110">
        <v>2035.9941244426984</v>
      </c>
      <c r="K5873" s="46">
        <v>2042.3095418712824</v>
      </c>
      <c r="L5873" s="110">
        <f>$L$1*gp_need_index[[#This Row],[Normalised weighted population (base year)]]</f>
        <v>855.29797328377913</v>
      </c>
      <c r="M5873" s="4">
        <f>$M$1*gp_need_index[[#This Row],[Normalised travel time adjusted wp (base year)]]</f>
        <v>1212.6286428004246</v>
      </c>
      <c r="N5873" s="115">
        <v>2067.9266160842035</v>
      </c>
      <c r="O5873" s="43">
        <f>gp_need_index[[#This Row],[Combined weighted population (base year)]]/gp_need_index[[#This Row],[Registered population (base year)]]</f>
        <v>0.82739128410944385</v>
      </c>
      <c r="P5873" s="77">
        <v>2519.5061729708336</v>
      </c>
      <c r="Q5873" s="4">
        <v>873.88797420785659</v>
      </c>
      <c r="R5873" s="46">
        <v>2120.5006972935234</v>
      </c>
      <c r="S5873" s="110">
        <v>2050.6286582431303</v>
      </c>
      <c r="T5873" s="46">
        <v>2056.9627172629803</v>
      </c>
      <c r="U5873" s="110">
        <f>$L$1*gp_need_index[[#This Row],[Normalised weighted population 2025/26]]</f>
        <v>861.44577447298366</v>
      </c>
      <c r="V5873" s="4">
        <f>$M$1*gp_need_index[[#This Row],[Normalised travel time adjusted wp 2025/26]]</f>
        <v>1221.3290184406767</v>
      </c>
      <c r="W5873" s="115">
        <v>2082.7747929136603</v>
      </c>
      <c r="X5873" s="43">
        <f>gp_need_index[[#This Row],[Combined weighted population 2025/26]]/gp_need_index[[#This Row],[Registered population 2025/26]]</f>
        <v>0.82665992854377146</v>
      </c>
    </row>
    <row r="5874" spans="1:24" ht="13">
      <c r="A5874" s="8" t="s">
        <v>5798</v>
      </c>
      <c r="B5874" s="3" t="s">
        <v>7241</v>
      </c>
      <c r="C5874" s="74" t="s">
        <v>6414</v>
      </c>
      <c r="D5874" s="74" t="s">
        <v>6802</v>
      </c>
      <c r="E5874" s="74" t="s">
        <v>6529</v>
      </c>
      <c r="F5874" s="41">
        <v>0.9670492732496746</v>
      </c>
      <c r="G5874" s="110">
        <v>4826.9166666666661</v>
      </c>
      <c r="H5874" s="4">
        <v>1218.0035058236379</v>
      </c>
      <c r="I5874" s="46">
        <v>2985.4108139304744</v>
      </c>
      <c r="J5874" s="110">
        <v>2887.039357963185</v>
      </c>
      <c r="K5874" s="46">
        <v>2895.9946189137927</v>
      </c>
      <c r="L5874" s="110">
        <f>$L$1*gp_need_index[[#This Row],[Normalised weighted population (base year)]]</f>
        <v>1212.8123956803252</v>
      </c>
      <c r="M5874" s="4">
        <f>$M$1*gp_need_index[[#This Row],[Normalised travel time adjusted wp (base year)]]</f>
        <v>1719.5072305606925</v>
      </c>
      <c r="N5874" s="115">
        <v>2932.3196262410174</v>
      </c>
      <c r="O5874" s="43">
        <f>gp_need_index[[#This Row],[Combined weighted population (base year)]]/gp_need_index[[#This Row],[Registered population (base year)]]</f>
        <v>0.60749331897333037</v>
      </c>
      <c r="P5874" s="77">
        <v>4865.0835778910132</v>
      </c>
      <c r="Q5874" s="4">
        <v>1237.4880946264132</v>
      </c>
      <c r="R5874" s="46">
        <v>3002.7811859138765</v>
      </c>
      <c r="S5874" s="110">
        <v>2903.8373635658104</v>
      </c>
      <c r="T5874" s="46">
        <v>2912.8068457638356</v>
      </c>
      <c r="U5874" s="110">
        <f>$L$1*gp_need_index[[#This Row],[Normalised weighted population 2025/26]]</f>
        <v>1219.869046765243</v>
      </c>
      <c r="V5874" s="4">
        <f>$M$1*gp_need_index[[#This Row],[Normalised travel time adjusted wp 2025/26]]</f>
        <v>1729.489550776922</v>
      </c>
      <c r="W5874" s="115">
        <v>2949.3585975421647</v>
      </c>
      <c r="X5874" s="43">
        <f>gp_need_index[[#This Row],[Combined weighted population 2025/26]]/gp_need_index[[#This Row],[Registered population 2025/26]]</f>
        <v>0.60622979036686875</v>
      </c>
    </row>
    <row r="5875" spans="1:24" ht="13">
      <c r="A5875" s="8" t="s">
        <v>5821</v>
      </c>
      <c r="B5875" s="3" t="s">
        <v>7240</v>
      </c>
      <c r="C5875" s="74" t="s">
        <v>6414</v>
      </c>
      <c r="D5875" s="74" t="s">
        <v>6802</v>
      </c>
      <c r="E5875" s="74" t="s">
        <v>6529</v>
      </c>
      <c r="F5875" s="41">
        <v>0.9670492732496746</v>
      </c>
      <c r="G5875" s="110">
        <v>6603.666666666667</v>
      </c>
      <c r="H5875" s="4">
        <v>1612.9523528591285</v>
      </c>
      <c r="I5875" s="46">
        <v>3953.4577474996895</v>
      </c>
      <c r="J5875" s="110">
        <v>3823.1884415428704</v>
      </c>
      <c r="K5875" s="46">
        <v>3835.0475282792277</v>
      </c>
      <c r="L5875" s="110">
        <f>$L$1*gp_need_index[[#This Row],[Normalised weighted population (base year)]]</f>
        <v>1606.0779774738578</v>
      </c>
      <c r="M5875" s="4">
        <f>$M$1*gp_need_index[[#This Row],[Normalised travel time adjusted wp (base year)]]</f>
        <v>2277.0732760868932</v>
      </c>
      <c r="N5875" s="115">
        <v>3883.1512535607508</v>
      </c>
      <c r="O5875" s="43">
        <f>gp_need_index[[#This Row],[Combined weighted population (base year)]]/gp_need_index[[#This Row],[Registered population (base year)]]</f>
        <v>0.58802956744648183</v>
      </c>
      <c r="P5875" s="77">
        <v>6656.8653694962395</v>
      </c>
      <c r="Q5875" s="4">
        <v>1640.0207615850079</v>
      </c>
      <c r="R5875" s="46">
        <v>3979.5320122916492</v>
      </c>
      <c r="S5875" s="110">
        <v>3848.4035403604544</v>
      </c>
      <c r="T5875" s="46">
        <v>3860.2906341347743</v>
      </c>
      <c r="U5875" s="110">
        <f>$L$1*gp_need_index[[#This Row],[Normalised weighted population 2025/26]]</f>
        <v>1616.6705536782383</v>
      </c>
      <c r="V5875" s="4">
        <f>$M$1*gp_need_index[[#This Row],[Normalised travel time adjusted wp 2025/26]]</f>
        <v>2292.0614610638049</v>
      </c>
      <c r="W5875" s="115">
        <v>3908.7320147420432</v>
      </c>
      <c r="X5875" s="43">
        <f>gp_need_index[[#This Row],[Combined weighted population 2025/26]]/gp_need_index[[#This Row],[Registered population 2025/26]]</f>
        <v>0.58717306086030063</v>
      </c>
    </row>
    <row r="5876" spans="1:24" ht="13">
      <c r="A5876" s="8" t="s">
        <v>5827</v>
      </c>
      <c r="B5876" s="3" t="s">
        <v>7239</v>
      </c>
      <c r="C5876" s="74" t="s">
        <v>6414</v>
      </c>
      <c r="D5876" s="74" t="s">
        <v>6802</v>
      </c>
      <c r="E5876" s="74" t="s">
        <v>6529</v>
      </c>
      <c r="F5876" s="41">
        <v>0.9670492732496746</v>
      </c>
      <c r="G5876" s="110">
        <v>2828.0833333333335</v>
      </c>
      <c r="H5876" s="4">
        <v>915.51251351227563</v>
      </c>
      <c r="I5876" s="46">
        <v>2243.9844754633828</v>
      </c>
      <c r="J5876" s="110">
        <v>2170.0435561804165</v>
      </c>
      <c r="K5876" s="46">
        <v>2176.7747793853164</v>
      </c>
      <c r="L5876" s="110">
        <f>$L$1*gp_need_index[[#This Row],[Normalised weighted population (base year)]]</f>
        <v>911.61061481288755</v>
      </c>
      <c r="M5876" s="4">
        <f>$M$1*gp_need_index[[#This Row],[Normalised travel time adjusted wp (base year)]]</f>
        <v>1292.4678616492374</v>
      </c>
      <c r="N5876" s="115">
        <v>2204.0784764621249</v>
      </c>
      <c r="O5876" s="43">
        <f>gp_need_index[[#This Row],[Combined weighted population (base year)]]/gp_need_index[[#This Row],[Registered population (base year)]]</f>
        <v>0.77935414790775548</v>
      </c>
      <c r="P5876" s="77">
        <v>2850.7982143519835</v>
      </c>
      <c r="Q5876" s="4">
        <v>930.69761793938653</v>
      </c>
      <c r="R5876" s="46">
        <v>2258.3500472115174</v>
      </c>
      <c r="S5876" s="110">
        <v>2183.9357718992665</v>
      </c>
      <c r="T5876" s="46">
        <v>2190.6815949517072</v>
      </c>
      <c r="U5876" s="110">
        <f>$L$1*gp_need_index[[#This Row],[Normalised weighted population 2025/26]]</f>
        <v>917.44657661950907</v>
      </c>
      <c r="V5876" s="4">
        <f>$M$1*gp_need_index[[#This Row],[Normalised travel time adjusted wp 2025/26]]</f>
        <v>1300.7250834563179</v>
      </c>
      <c r="W5876" s="115">
        <v>2218.1716600758268</v>
      </c>
      <c r="X5876" s="43">
        <f>gp_need_index[[#This Row],[Combined weighted population 2025/26]]/gp_need_index[[#This Row],[Registered population 2025/26]]</f>
        <v>0.77808792250139691</v>
      </c>
    </row>
    <row r="5877" spans="1:24" ht="13">
      <c r="A5877" s="8" t="s">
        <v>5831</v>
      </c>
      <c r="B5877" s="3" t="s">
        <v>7238</v>
      </c>
      <c r="C5877" s="74" t="s">
        <v>6414</v>
      </c>
      <c r="D5877" s="74" t="s">
        <v>6802</v>
      </c>
      <c r="E5877" s="74" t="s">
        <v>6529</v>
      </c>
      <c r="F5877" s="41">
        <v>0.9670492732496746</v>
      </c>
      <c r="G5877" s="110">
        <v>4228</v>
      </c>
      <c r="H5877" s="4">
        <v>1960.6421672556683</v>
      </c>
      <c r="I5877" s="46">
        <v>4805.6695242556152</v>
      </c>
      <c r="J5877" s="110">
        <v>4647.3192209095023</v>
      </c>
      <c r="K5877" s="46">
        <v>4661.7346656554237</v>
      </c>
      <c r="L5877" s="110">
        <f>$L$1*gp_need_index[[#This Row],[Normalised weighted population (base year)]]</f>
        <v>1952.2859438185565</v>
      </c>
      <c r="M5877" s="4">
        <f>$M$1*gp_need_index[[#This Row],[Normalised travel time adjusted wp (base year)]]</f>
        <v>2767.921739977704</v>
      </c>
      <c r="N5877" s="115">
        <v>4720.2076837962604</v>
      </c>
      <c r="O5877" s="43">
        <f>gp_need_index[[#This Row],[Combined weighted population (base year)]]/gp_need_index[[#This Row],[Registered population (base year)]]</f>
        <v>1.1164161976812348</v>
      </c>
      <c r="P5877" s="77">
        <v>4264.824326037723</v>
      </c>
      <c r="Q5877" s="4">
        <v>1997.7131035011337</v>
      </c>
      <c r="R5877" s="46">
        <v>4847.4771984434956</v>
      </c>
      <c r="S5877" s="110">
        <v>4687.7493018491514</v>
      </c>
      <c r="T5877" s="46">
        <v>4702.2289984186964</v>
      </c>
      <c r="U5877" s="110">
        <f>$L$1*gp_need_index[[#This Row],[Normalised weighted population 2025/26]]</f>
        <v>1969.2701609497558</v>
      </c>
      <c r="V5877" s="4">
        <f>$M$1*gp_need_index[[#This Row],[Normalised travel time adjusted wp 2025/26]]</f>
        <v>2791.9653958354952</v>
      </c>
      <c r="W5877" s="115">
        <v>4761.235556785251</v>
      </c>
      <c r="X5877" s="43">
        <f>gp_need_index[[#This Row],[Combined weighted population 2025/26]]/gp_need_index[[#This Row],[Registered population 2025/26]]</f>
        <v>1.1163966421118039</v>
      </c>
    </row>
    <row r="5878" spans="1:24" ht="13">
      <c r="A5878" s="8" t="s">
        <v>5736</v>
      </c>
      <c r="B5878" s="3" t="s">
        <v>7237</v>
      </c>
      <c r="C5878" s="74" t="s">
        <v>6414</v>
      </c>
      <c r="D5878" s="74" t="s">
        <v>6802</v>
      </c>
      <c r="E5878" s="74" t="s">
        <v>6532</v>
      </c>
      <c r="F5878" s="41">
        <v>0.9670492732496746</v>
      </c>
      <c r="G5878" s="110">
        <v>11573.25</v>
      </c>
      <c r="H5878" s="4">
        <v>5251.3593013313812</v>
      </c>
      <c r="I5878" s="46">
        <v>12871.444762737096</v>
      </c>
      <c r="J5878" s="110">
        <v>12447.321303478238</v>
      </c>
      <c r="K5878" s="46">
        <v>12485.931449232312</v>
      </c>
      <c r="L5878" s="110">
        <f>$L$1*gp_need_index[[#This Row],[Normalised weighted population (base year)]]</f>
        <v>5228.978097660799</v>
      </c>
      <c r="M5878" s="4">
        <f>$M$1*gp_need_index[[#This Row],[Normalised travel time adjusted wp (base year)]]</f>
        <v>7413.5667473349022</v>
      </c>
      <c r="N5878" s="115">
        <v>12642.5448449957</v>
      </c>
      <c r="O5878" s="43">
        <f>gp_need_index[[#This Row],[Combined weighted population (base year)]]/gp_need_index[[#This Row],[Registered population (base year)]]</f>
        <v>1.0923936530357246</v>
      </c>
      <c r="P5878" s="77">
        <v>11679.093801312341</v>
      </c>
      <c r="Q5878" s="4">
        <v>5351.9300178924013</v>
      </c>
      <c r="R5878" s="46">
        <v>12986.528788308558</v>
      </c>
      <c r="S5878" s="110">
        <v>12558.613226769769</v>
      </c>
      <c r="T5878" s="46">
        <v>12597.404744222755</v>
      </c>
      <c r="U5878" s="110">
        <f>$L$1*gp_need_index[[#This Row],[Normalised weighted population 2025/26]]</f>
        <v>5275.7305687467142</v>
      </c>
      <c r="V5878" s="4">
        <f>$M$1*gp_need_index[[#This Row],[Normalised travel time adjusted wp 2025/26]]</f>
        <v>7479.7544175393396</v>
      </c>
      <c r="W5878" s="115">
        <v>12755.484986286054</v>
      </c>
      <c r="X5878" s="43">
        <f>gp_need_index[[#This Row],[Combined weighted population 2025/26]]/gp_need_index[[#This Row],[Registered population 2025/26]]</f>
        <v>1.0921639301203969</v>
      </c>
    </row>
    <row r="5879" spans="1:24" ht="13">
      <c r="A5879" s="8" t="s">
        <v>5725</v>
      </c>
      <c r="B5879" s="3" t="s">
        <v>7236</v>
      </c>
      <c r="C5879" s="74" t="s">
        <v>6414</v>
      </c>
      <c r="D5879" s="74" t="s">
        <v>6802</v>
      </c>
      <c r="E5879" s="74" t="s">
        <v>6532</v>
      </c>
      <c r="F5879" s="41">
        <v>0.9670492732496746</v>
      </c>
      <c r="G5879" s="110">
        <v>13031.166666666666</v>
      </c>
      <c r="H5879" s="4">
        <v>2592.143433866072</v>
      </c>
      <c r="I5879" s="46">
        <v>6353.5227950675253</v>
      </c>
      <c r="J5879" s="110">
        <v>6144.1696015452917</v>
      </c>
      <c r="K5879" s="46">
        <v>6163.2281024122312</v>
      </c>
      <c r="L5879" s="110">
        <f>$L$1*gp_need_index[[#This Row],[Normalised weighted population (base year)]]</f>
        <v>2581.09576281412</v>
      </c>
      <c r="M5879" s="4">
        <f>$M$1*gp_need_index[[#This Row],[Normalised travel time adjusted wp (base year)]]</f>
        <v>3659.4388734284307</v>
      </c>
      <c r="N5879" s="115">
        <v>6240.5346362425507</v>
      </c>
      <c r="O5879" s="43">
        <f>gp_need_index[[#This Row],[Combined weighted population (base year)]]/gp_need_index[[#This Row],[Registered population (base year)]]</f>
        <v>0.47889301057023936</v>
      </c>
      <c r="P5879" s="77">
        <v>13148.126714573093</v>
      </c>
      <c r="Q5879" s="4">
        <v>2630.0287165410346</v>
      </c>
      <c r="R5879" s="46">
        <v>6381.7993746653328</v>
      </c>
      <c r="S5879" s="110">
        <v>6171.514447295338</v>
      </c>
      <c r="T5879" s="46">
        <v>6190.5772535200977</v>
      </c>
      <c r="U5879" s="110">
        <f>$L$1*gp_need_index[[#This Row],[Normalised weighted population 2025/26]]</f>
        <v>2592.5830214800426</v>
      </c>
      <c r="V5879" s="4">
        <f>$M$1*gp_need_index[[#This Row],[Normalised travel time adjusted wp 2025/26]]</f>
        <v>3675.6775303556706</v>
      </c>
      <c r="W5879" s="115">
        <v>6268.2605518357132</v>
      </c>
      <c r="X5879" s="43">
        <f>gp_need_index[[#This Row],[Combined weighted population 2025/26]]/gp_need_index[[#This Row],[Registered population 2025/26]]</f>
        <v>0.47674172054397013</v>
      </c>
    </row>
    <row r="5880" spans="1:24" ht="13">
      <c r="A5880" s="8" t="s">
        <v>5737</v>
      </c>
      <c r="B5880" s="3" t="s">
        <v>7235</v>
      </c>
      <c r="C5880" s="74" t="s">
        <v>6414</v>
      </c>
      <c r="D5880" s="74" t="s">
        <v>6802</v>
      </c>
      <c r="E5880" s="74" t="s">
        <v>6532</v>
      </c>
      <c r="F5880" s="41">
        <v>0.9670492732496746</v>
      </c>
      <c r="G5880" s="110">
        <v>8753.25</v>
      </c>
      <c r="H5880" s="4">
        <v>4249.0771156637174</v>
      </c>
      <c r="I5880" s="46">
        <v>10414.781820967717</v>
      </c>
      <c r="J5880" s="110">
        <v>10071.607191020754</v>
      </c>
      <c r="K5880" s="46">
        <v>10102.848147379325</v>
      </c>
      <c r="L5880" s="110">
        <f>$L$1*gp_need_index[[#This Row],[Normalised weighted population (base year)]]</f>
        <v>4230.9676215535801</v>
      </c>
      <c r="M5880" s="4">
        <f>$M$1*gp_need_index[[#This Row],[Normalised travel time adjusted wp (base year)]]</f>
        <v>5998.6024577598046</v>
      </c>
      <c r="N5880" s="115">
        <v>10229.570079313384</v>
      </c>
      <c r="O5880" s="43">
        <f>gp_need_index[[#This Row],[Combined weighted population (base year)]]/gp_need_index[[#This Row],[Registered population (base year)]]</f>
        <v>1.1686596497659023</v>
      </c>
      <c r="P5880" s="77">
        <v>8831.1809429572531</v>
      </c>
      <c r="Q5880" s="4">
        <v>4327.5972365931611</v>
      </c>
      <c r="R5880" s="46">
        <v>10500.97178201771</v>
      </c>
      <c r="S5880" s="110">
        <v>10154.957130215567</v>
      </c>
      <c r="T5880" s="46">
        <v>10186.324144203336</v>
      </c>
      <c r="U5880" s="110">
        <f>$L$1*gp_need_index[[#This Row],[Normalised weighted population 2025/26]]</f>
        <v>4265.9819829462795</v>
      </c>
      <c r="V5880" s="4">
        <f>$M$1*gp_need_index[[#This Row],[Normalised travel time adjusted wp 2025/26]]</f>
        <v>6048.1666313876494</v>
      </c>
      <c r="W5880" s="115">
        <v>10314.148614333928</v>
      </c>
      <c r="X5880" s="43">
        <f>gp_need_index[[#This Row],[Combined weighted population 2025/26]]/gp_need_index[[#This Row],[Registered population 2025/26]]</f>
        <v>1.1679240501305006</v>
      </c>
    </row>
    <row r="5881" spans="1:24" ht="13">
      <c r="A5881" s="8" t="s">
        <v>5728</v>
      </c>
      <c r="B5881" s="3" t="s">
        <v>7234</v>
      </c>
      <c r="C5881" s="74" t="s">
        <v>6414</v>
      </c>
      <c r="D5881" s="74" t="s">
        <v>6802</v>
      </c>
      <c r="E5881" s="74" t="s">
        <v>6532</v>
      </c>
      <c r="F5881" s="41">
        <v>0.9670492732496746</v>
      </c>
      <c r="G5881" s="110">
        <v>6743.5</v>
      </c>
      <c r="H5881" s="4">
        <v>2259.4311462978508</v>
      </c>
      <c r="I5881" s="46">
        <v>5538.0219722172369</v>
      </c>
      <c r="J5881" s="110">
        <v>5355.5401234734081</v>
      </c>
      <c r="K5881" s="46">
        <v>5372.1523872462822</v>
      </c>
      <c r="L5881" s="110">
        <f>$L$1*gp_need_index[[#This Row],[Normalised weighted population (base year)]]</f>
        <v>2249.8014893341524</v>
      </c>
      <c r="M5881" s="4">
        <f>$M$1*gp_need_index[[#This Row],[Normalised travel time adjusted wp (base year)]]</f>
        <v>3189.734819676074</v>
      </c>
      <c r="N5881" s="115">
        <v>5439.5363090102264</v>
      </c>
      <c r="O5881" s="43">
        <f>gp_need_index[[#This Row],[Combined weighted population (base year)]]/gp_need_index[[#This Row],[Registered population (base year)]]</f>
        <v>0.80663398962115018</v>
      </c>
      <c r="P5881" s="77">
        <v>6804.0397732336096</v>
      </c>
      <c r="Q5881" s="4">
        <v>2298.6575931659054</v>
      </c>
      <c r="R5881" s="46">
        <v>5577.7229725191164</v>
      </c>
      <c r="S5881" s="110">
        <v>5393.9329469626264</v>
      </c>
      <c r="T5881" s="46">
        <v>5410.5939301678682</v>
      </c>
      <c r="U5881" s="110">
        <f>$L$1*gp_need_index[[#This Row],[Normalised weighted population 2025/26]]</f>
        <v>2265.92987778319</v>
      </c>
      <c r="V5881" s="4">
        <f>$M$1*gp_need_index[[#This Row],[Normalised travel time adjusted wp 2025/26]]</f>
        <v>3212.5596241753201</v>
      </c>
      <c r="W5881" s="115">
        <v>5478.4895019585101</v>
      </c>
      <c r="X5881" s="43">
        <f>gp_need_index[[#This Row],[Combined weighted population 2025/26]]/gp_need_index[[#This Row],[Registered population 2025/26]]</f>
        <v>0.805181874966446</v>
      </c>
    </row>
    <row r="5882" spans="1:24" ht="13">
      <c r="A5882" s="8" t="s">
        <v>5726</v>
      </c>
      <c r="B5882" s="3" t="s">
        <v>7233</v>
      </c>
      <c r="C5882" s="74" t="s">
        <v>6414</v>
      </c>
      <c r="D5882" s="74" t="s">
        <v>6802</v>
      </c>
      <c r="E5882" s="74" t="s">
        <v>6532</v>
      </c>
      <c r="F5882" s="41">
        <v>0.9670492732496746</v>
      </c>
      <c r="G5882" s="110">
        <v>13587.5</v>
      </c>
      <c r="H5882" s="4">
        <v>5986.6416979642045</v>
      </c>
      <c r="I5882" s="46">
        <v>14673.672759376534</v>
      </c>
      <c r="J5882" s="110">
        <v>14190.164577858624</v>
      </c>
      <c r="K5882" s="46">
        <v>14234.180821134381</v>
      </c>
      <c r="L5882" s="110">
        <f>$L$1*gp_need_index[[#This Row],[Normalised weighted population (base year)]]</f>
        <v>5961.126733274783</v>
      </c>
      <c r="M5882" s="4">
        <f>$M$1*gp_need_index[[#This Row],[Normalised travel time adjusted wp (base year)]]</f>
        <v>8451.5961055994958</v>
      </c>
      <c r="N5882" s="115">
        <v>14412.722838874279</v>
      </c>
      <c r="O5882" s="43">
        <f>gp_need_index[[#This Row],[Combined weighted population (base year)]]/gp_need_index[[#This Row],[Registered population (base year)]]</f>
        <v>1.0607339715822837</v>
      </c>
      <c r="P5882" s="77">
        <v>13712.607045992312</v>
      </c>
      <c r="Q5882" s="4">
        <v>6106.4449647955353</v>
      </c>
      <c r="R5882" s="46">
        <v>14817.369260139938</v>
      </c>
      <c r="S5882" s="110">
        <v>14329.126174490395</v>
      </c>
      <c r="T5882" s="46">
        <v>14373.386519008285</v>
      </c>
      <c r="U5882" s="110">
        <f>$L$1*gp_need_index[[#This Row],[Normalised weighted population 2025/26]]</f>
        <v>6019.5029194025137</v>
      </c>
      <c r="V5882" s="4">
        <f>$M$1*gp_need_index[[#This Row],[Normalised travel time adjusted wp 2025/26]]</f>
        <v>8534.2499898526385</v>
      </c>
      <c r="W5882" s="115">
        <v>14553.752909255152</v>
      </c>
      <c r="X5882" s="43">
        <f>gp_need_index[[#This Row],[Combined weighted population 2025/26]]/gp_need_index[[#This Row],[Registered population 2025/26]]</f>
        <v>1.0613410608530984</v>
      </c>
    </row>
    <row r="5883" spans="1:24" ht="13">
      <c r="A5883" s="8" t="s">
        <v>5758</v>
      </c>
      <c r="B5883" s="3" t="s">
        <v>7232</v>
      </c>
      <c r="C5883" s="74" t="s">
        <v>6414</v>
      </c>
      <c r="D5883" s="74" t="s">
        <v>6802</v>
      </c>
      <c r="E5883" s="74" t="s">
        <v>6532</v>
      </c>
      <c r="F5883" s="41">
        <v>0.9670492732496746</v>
      </c>
      <c r="G5883" s="110">
        <v>4992.4166666666679</v>
      </c>
      <c r="H5883" s="4">
        <v>2497.862182156473</v>
      </c>
      <c r="I5883" s="46">
        <v>6122.4329278717787</v>
      </c>
      <c r="J5883" s="110">
        <v>5920.6943134182811</v>
      </c>
      <c r="K5883" s="46">
        <v>5939.0596198832563</v>
      </c>
      <c r="L5883" s="110">
        <f>$L$1*gp_need_index[[#This Row],[Normalised weighted population (base year)]]</f>
        <v>2487.2163361893699</v>
      </c>
      <c r="M5883" s="4">
        <f>$M$1*gp_need_index[[#This Row],[Normalised travel time adjusted wp (base year)]]</f>
        <v>3526.338029920315</v>
      </c>
      <c r="N5883" s="115">
        <v>6013.5543661096854</v>
      </c>
      <c r="O5883" s="43">
        <f>gp_need_index[[#This Row],[Combined weighted population (base year)]]/gp_need_index[[#This Row],[Registered population (base year)]]</f>
        <v>1.2045377554844214</v>
      </c>
      <c r="P5883" s="77">
        <v>5036.5340022362288</v>
      </c>
      <c r="Q5883" s="4">
        <v>2543.0686435794355</v>
      </c>
      <c r="R5883" s="46">
        <v>6170.7896104917081</v>
      </c>
      <c r="S5883" s="110">
        <v>5967.4576082026488</v>
      </c>
      <c r="T5883" s="46">
        <v>5985.8901159786756</v>
      </c>
      <c r="U5883" s="110">
        <f>$L$1*gp_need_index[[#This Row],[Normalised weighted population 2025/26]]</f>
        <v>2506.8610644196588</v>
      </c>
      <c r="V5883" s="4">
        <f>$M$1*gp_need_index[[#This Row],[Normalised travel time adjusted wp 2025/26]]</f>
        <v>3554.1438055667559</v>
      </c>
      <c r="W5883" s="115">
        <v>6061.0048699864146</v>
      </c>
      <c r="X5883" s="43">
        <f>gp_need_index[[#This Row],[Combined weighted population 2025/26]]/gp_need_index[[#This Row],[Registered population 2025/26]]</f>
        <v>1.2034079125238346</v>
      </c>
    </row>
    <row r="5884" spans="1:24" ht="13">
      <c r="A5884" s="8" t="s">
        <v>5735</v>
      </c>
      <c r="B5884" s="3" t="s">
        <v>7231</v>
      </c>
      <c r="C5884" s="74" t="s">
        <v>6414</v>
      </c>
      <c r="D5884" s="74" t="s">
        <v>6802</v>
      </c>
      <c r="E5884" s="74" t="s">
        <v>6532</v>
      </c>
      <c r="F5884" s="41">
        <v>0.9670492732496746</v>
      </c>
      <c r="G5884" s="110">
        <v>12932.25</v>
      </c>
      <c r="H5884" s="4">
        <v>6346.4773298755081</v>
      </c>
      <c r="I5884" s="46">
        <v>15555.654774706676</v>
      </c>
      <c r="J5884" s="110">
        <v>15043.084644802922</v>
      </c>
      <c r="K5884" s="46">
        <v>15089.746547116347</v>
      </c>
      <c r="L5884" s="110">
        <f>$L$1*gp_need_index[[#This Row],[Normalised weighted population (base year)]]</f>
        <v>6319.4287518673982</v>
      </c>
      <c r="M5884" s="4">
        <f>$M$1*gp_need_index[[#This Row],[Normalised travel time adjusted wp (base year)]]</f>
        <v>8959.5913354379009</v>
      </c>
      <c r="N5884" s="115">
        <v>15279.0200873053</v>
      </c>
      <c r="O5884" s="43">
        <f>gp_need_index[[#This Row],[Combined weighted population (base year)]]/gp_need_index[[#This Row],[Registered population (base year)]]</f>
        <v>1.1814664955676932</v>
      </c>
      <c r="P5884" s="77">
        <v>13046.745114166217</v>
      </c>
      <c r="Q5884" s="4">
        <v>6466.3847664508949</v>
      </c>
      <c r="R5884" s="46">
        <v>15690.767936996363</v>
      </c>
      <c r="S5884" s="110">
        <v>15173.745730201628</v>
      </c>
      <c r="T5884" s="46">
        <v>15220.614967408934</v>
      </c>
      <c r="U5884" s="110">
        <f>$L$1*gp_need_index[[#This Row],[Normalised weighted population 2025/26]]</f>
        <v>6374.3179876401991</v>
      </c>
      <c r="V5884" s="4">
        <f>$M$1*gp_need_index[[#This Row],[Normalised travel time adjusted wp 2025/26]]</f>
        <v>9037.2949311129378</v>
      </c>
      <c r="W5884" s="115">
        <v>15411.612918753137</v>
      </c>
      <c r="X5884" s="43">
        <f>gp_need_index[[#This Row],[Combined weighted population 2025/26]]/gp_need_index[[#This Row],[Registered population 2025/26]]</f>
        <v>1.1812611332476433</v>
      </c>
    </row>
    <row r="5885" spans="1:24" ht="13">
      <c r="A5885" s="8" t="s">
        <v>5746</v>
      </c>
      <c r="B5885" s="3" t="s">
        <v>7230</v>
      </c>
      <c r="C5885" s="74" t="s">
        <v>6414</v>
      </c>
      <c r="D5885" s="74" t="s">
        <v>6802</v>
      </c>
      <c r="E5885" s="74" t="s">
        <v>6532</v>
      </c>
      <c r="F5885" s="41">
        <v>0.9670492732496746</v>
      </c>
      <c r="G5885" s="110">
        <v>15876.333333333332</v>
      </c>
      <c r="H5885" s="4">
        <v>6845.3915124095338</v>
      </c>
      <c r="I5885" s="46">
        <v>16778.527934462614</v>
      </c>
      <c r="J5885" s="110">
        <v>16225.663245221434</v>
      </c>
      <c r="K5885" s="46">
        <v>16275.993369075428</v>
      </c>
      <c r="L5885" s="110">
        <f>$L$1*gp_need_index[[#This Row],[Normalised weighted population (base year)]]</f>
        <v>6816.2165706748729</v>
      </c>
      <c r="M5885" s="4">
        <f>$M$1*gp_need_index[[#This Row],[Normalised travel time adjusted wp (base year)]]</f>
        <v>9663.9296564646647</v>
      </c>
      <c r="N5885" s="115">
        <v>16480.146227139536</v>
      </c>
      <c r="O5885" s="43">
        <f>gp_need_index[[#This Row],[Combined weighted population (base year)]]/gp_need_index[[#This Row],[Registered population (base year)]]</f>
        <v>1.0380322635667054</v>
      </c>
      <c r="P5885" s="77">
        <v>16013.454802755921</v>
      </c>
      <c r="Q5885" s="4">
        <v>6963.8653644394535</v>
      </c>
      <c r="R5885" s="46">
        <v>16897.91117052234</v>
      </c>
      <c r="S5885" s="110">
        <v>16341.112716891188</v>
      </c>
      <c r="T5885" s="46">
        <v>16391.587761206374</v>
      </c>
      <c r="U5885" s="110">
        <f>$L$1*gp_need_index[[#This Row],[Normalised weighted population 2025/26]]</f>
        <v>6864.7155805444872</v>
      </c>
      <c r="V5885" s="4">
        <f>$M$1*gp_need_index[[#This Row],[Normalised travel time adjusted wp 2025/26]]</f>
        <v>9732.5642429322252</v>
      </c>
      <c r="W5885" s="115">
        <v>16597.279823476711</v>
      </c>
      <c r="X5885" s="43">
        <f>gp_need_index[[#This Row],[Combined weighted population 2025/26]]/gp_need_index[[#This Row],[Registered population 2025/26]]</f>
        <v>1.0364584050045411</v>
      </c>
    </row>
    <row r="5886" spans="1:24" ht="13">
      <c r="A5886" s="8" t="s">
        <v>5757</v>
      </c>
      <c r="B5886" s="3" t="s">
        <v>7229</v>
      </c>
      <c r="C5886" s="74" t="s">
        <v>6414</v>
      </c>
      <c r="D5886" s="74" t="s">
        <v>6802</v>
      </c>
      <c r="E5886" s="74" t="s">
        <v>6532</v>
      </c>
      <c r="F5886" s="41">
        <v>0.9670492732496746</v>
      </c>
      <c r="G5886" s="110">
        <v>2121</v>
      </c>
      <c r="H5886" s="4">
        <v>1090.4090471616514</v>
      </c>
      <c r="I5886" s="46">
        <v>2672.6679729897069</v>
      </c>
      <c r="J5886" s="110">
        <v>2584.6016209173767</v>
      </c>
      <c r="K5886" s="46">
        <v>2592.6187551157159</v>
      </c>
      <c r="L5886" s="110">
        <f>$L$1*gp_need_index[[#This Row],[Normalised weighted population (base year)]]</f>
        <v>1085.7617424223656</v>
      </c>
      <c r="M5886" s="4">
        <f>$M$1*gp_need_index[[#This Row],[Normalised travel time adjusted wp (base year)]]</f>
        <v>1539.3767192774746</v>
      </c>
      <c r="N5886" s="115">
        <v>2625.1384616998403</v>
      </c>
      <c r="O5886" s="43">
        <f>gp_need_index[[#This Row],[Combined weighted population (base year)]]/gp_need_index[[#This Row],[Registered population (base year)]]</f>
        <v>1.2376890437057237</v>
      </c>
      <c r="P5886" s="77">
        <v>2140.4534749285508</v>
      </c>
      <c r="Q5886" s="4">
        <v>1110.0003235875604</v>
      </c>
      <c r="R5886" s="46">
        <v>2693.4304277353644</v>
      </c>
      <c r="S5886" s="110">
        <v>2604.6799376900444</v>
      </c>
      <c r="T5886" s="46">
        <v>2612.7253711656908</v>
      </c>
      <c r="U5886" s="110">
        <f>$L$1*gp_need_index[[#This Row],[Normalised weighted population 2025/26]]</f>
        <v>1094.1964149179519</v>
      </c>
      <c r="V5886" s="4">
        <f>$M$1*gp_need_index[[#This Row],[Normalised travel time adjusted wp 2025/26]]</f>
        <v>1551.3150949409651</v>
      </c>
      <c r="W5886" s="115">
        <v>2645.5115098589167</v>
      </c>
      <c r="X5886" s="43">
        <f>gp_need_index[[#This Row],[Combined weighted population 2025/26]]/gp_need_index[[#This Row],[Registered population 2025/26]]</f>
        <v>1.2359584269624104</v>
      </c>
    </row>
    <row r="5887" spans="1:24" ht="13">
      <c r="A5887" s="8" t="s">
        <v>5759</v>
      </c>
      <c r="B5887" s="3" t="s">
        <v>7228</v>
      </c>
      <c r="C5887" s="74" t="s">
        <v>6414</v>
      </c>
      <c r="D5887" s="74" t="s">
        <v>6802</v>
      </c>
      <c r="E5887" s="74" t="s">
        <v>6532</v>
      </c>
      <c r="F5887" s="41">
        <v>0.9670492732496746</v>
      </c>
      <c r="G5887" s="110">
        <v>11466.083333333332</v>
      </c>
      <c r="H5887" s="4">
        <v>4278.9788079475147</v>
      </c>
      <c r="I5887" s="46">
        <v>10488.072936364388</v>
      </c>
      <c r="J5887" s="110">
        <v>10142.483310900761</v>
      </c>
      <c r="K5887" s="46">
        <v>10173.944116755649</v>
      </c>
      <c r="L5887" s="110">
        <f>$L$1*gp_need_index[[#This Row],[Normalised weighted population (base year)]]</f>
        <v>4260.7418733354616</v>
      </c>
      <c r="M5887" s="4">
        <f>$M$1*gp_need_index[[#This Row],[Normalised travel time adjusted wp (base year)]]</f>
        <v>6040.8159455224868</v>
      </c>
      <c r="N5887" s="115">
        <v>10301.557818857949</v>
      </c>
      <c r="O5887" s="43">
        <f>gp_need_index[[#This Row],[Combined weighted population (base year)]]/gp_need_index[[#This Row],[Registered population (base year)]]</f>
        <v>0.89843737563898896</v>
      </c>
      <c r="P5887" s="77">
        <v>11562.264215462743</v>
      </c>
      <c r="Q5887" s="4">
        <v>4354.2657359374653</v>
      </c>
      <c r="R5887" s="46">
        <v>10565.683247473715</v>
      </c>
      <c r="S5887" s="110">
        <v>10217.536305855718</v>
      </c>
      <c r="T5887" s="46">
        <v>10249.096616757741</v>
      </c>
      <c r="U5887" s="110">
        <f>$L$1*gp_need_index[[#This Row],[Normalised weighted population 2025/26]]</f>
        <v>4292.2707828265056</v>
      </c>
      <c r="V5887" s="4">
        <f>$M$1*gp_need_index[[#This Row],[Normalised travel time adjusted wp 2025/26]]</f>
        <v>6085.4380129477286</v>
      </c>
      <c r="W5887" s="115">
        <v>10377.708795774233</v>
      </c>
      <c r="X5887" s="43">
        <f>gp_need_index[[#This Row],[Combined weighted population 2025/26]]/gp_need_index[[#This Row],[Registered population 2025/26]]</f>
        <v>0.8975498745216054</v>
      </c>
    </row>
    <row r="5888" spans="1:24" ht="13">
      <c r="A5888" s="8" t="s">
        <v>5733</v>
      </c>
      <c r="B5888" s="3" t="s">
        <v>7227</v>
      </c>
      <c r="C5888" s="74" t="s">
        <v>6414</v>
      </c>
      <c r="D5888" s="74" t="s">
        <v>6802</v>
      </c>
      <c r="E5888" s="74" t="s">
        <v>6532</v>
      </c>
      <c r="F5888" s="41">
        <v>0.9670492732496746</v>
      </c>
      <c r="G5888" s="110">
        <v>10159.166666666664</v>
      </c>
      <c r="H5888" s="4">
        <v>3488.7274101820612</v>
      </c>
      <c r="I5888" s="46">
        <v>8551.1121170132956</v>
      </c>
      <c r="J5888" s="110">
        <v>8269.3467582341946</v>
      </c>
      <c r="K5888" s="46">
        <v>8294.9973119430615</v>
      </c>
      <c r="L5888" s="110">
        <f>$L$1*gp_need_index[[#This Row],[Normalised weighted population (base year)]]</f>
        <v>3473.85851353303</v>
      </c>
      <c r="M5888" s="4">
        <f>$M$1*gp_need_index[[#This Row],[Normalised travel time adjusted wp (base year)]]</f>
        <v>4925.1845159565155</v>
      </c>
      <c r="N5888" s="115">
        <v>8399.043029489545</v>
      </c>
      <c r="O5888" s="43">
        <f>gp_need_index[[#This Row],[Combined weighted population (base year)]]/gp_need_index[[#This Row],[Registered population (base year)]]</f>
        <v>0.82674527400438491</v>
      </c>
      <c r="P5888" s="77">
        <v>10243.328937156231</v>
      </c>
      <c r="Q5888" s="4">
        <v>3550.495432114672</v>
      </c>
      <c r="R5888" s="46">
        <v>8615.3240023255876</v>
      </c>
      <c r="S5888" s="110">
        <v>8331.4428152594373</v>
      </c>
      <c r="T5888" s="46">
        <v>8357.1772895633185</v>
      </c>
      <c r="U5888" s="110">
        <f>$L$1*gp_need_index[[#This Row],[Normalised weighted population 2025/26]]</f>
        <v>3499.9443607783614</v>
      </c>
      <c r="V5888" s="4">
        <f>$M$1*gp_need_index[[#This Row],[Normalised travel time adjusted wp 2025/26]]</f>
        <v>4962.1041015164628</v>
      </c>
      <c r="W5888" s="115">
        <v>8462.0484622948243</v>
      </c>
      <c r="X5888" s="43">
        <f>gp_need_index[[#This Row],[Combined weighted population 2025/26]]/gp_need_index[[#This Row],[Registered population 2025/26]]</f>
        <v>0.82610336094938208</v>
      </c>
    </row>
    <row r="5889" spans="1:24" ht="13">
      <c r="A5889" s="8" t="s">
        <v>5741</v>
      </c>
      <c r="B5889" s="3" t="s">
        <v>7226</v>
      </c>
      <c r="C5889" s="74" t="s">
        <v>6414</v>
      </c>
      <c r="D5889" s="74" t="s">
        <v>6802</v>
      </c>
      <c r="E5889" s="74" t="s">
        <v>6532</v>
      </c>
      <c r="F5889" s="41">
        <v>0.9670492732496746</v>
      </c>
      <c r="G5889" s="110">
        <v>13130.166666666668</v>
      </c>
      <c r="H5889" s="4">
        <v>4492.6484733172392</v>
      </c>
      <c r="I5889" s="46">
        <v>11011.792060778835</v>
      </c>
      <c r="J5889" s="110">
        <v>10648.945509552708</v>
      </c>
      <c r="K5889" s="46">
        <v>10681.977302355881</v>
      </c>
      <c r="L5889" s="110">
        <f>$L$1*gp_need_index[[#This Row],[Normalised weighted population (base year)]]</f>
        <v>4473.5008822399832</v>
      </c>
      <c r="M5889" s="4">
        <f>$M$1*gp_need_index[[#This Row],[Normalised travel time adjusted wp (base year)]]</f>
        <v>6342.4624783920926</v>
      </c>
      <c r="N5889" s="115">
        <v>10815.963360632075</v>
      </c>
      <c r="O5889" s="43">
        <f>gp_need_index[[#This Row],[Combined weighted population (base year)]]/gp_need_index[[#This Row],[Registered population (base year)]]</f>
        <v>0.82374912940674072</v>
      </c>
      <c r="P5889" s="77">
        <v>13236.771135063525</v>
      </c>
      <c r="Q5889" s="4">
        <v>4568.0598853428564</v>
      </c>
      <c r="R5889" s="46">
        <v>11084.457571267736</v>
      </c>
      <c r="S5889" s="110">
        <v>10719.216638661317</v>
      </c>
      <c r="T5889" s="46">
        <v>10752.326558667024</v>
      </c>
      <c r="U5889" s="110">
        <f>$L$1*gp_need_index[[#This Row],[Normalised weighted population 2025/26]]</f>
        <v>4503.0209842802615</v>
      </c>
      <c r="V5889" s="4">
        <f>$M$1*gp_need_index[[#This Row],[Normalised travel time adjusted wp 2025/26]]</f>
        <v>6384.2326025841567</v>
      </c>
      <c r="W5889" s="115">
        <v>10887.253586864419</v>
      </c>
      <c r="X5889" s="43">
        <f>gp_need_index[[#This Row],[Combined weighted population 2025/26]]/gp_need_index[[#This Row],[Registered population 2025/26]]</f>
        <v>0.82250070472433001</v>
      </c>
    </row>
    <row r="5890" spans="1:24" ht="13">
      <c r="A5890" s="8" t="s">
        <v>5723</v>
      </c>
      <c r="B5890" s="3" t="s">
        <v>7225</v>
      </c>
      <c r="C5890" s="74" t="s">
        <v>6414</v>
      </c>
      <c r="D5890" s="74" t="s">
        <v>6802</v>
      </c>
      <c r="E5890" s="74" t="s">
        <v>6532</v>
      </c>
      <c r="F5890" s="41">
        <v>0.9670492732496746</v>
      </c>
      <c r="G5890" s="110">
        <v>18894.916666666672</v>
      </c>
      <c r="H5890" s="4">
        <v>4876.8988683118068</v>
      </c>
      <c r="I5890" s="46">
        <v>11953.61634863104</v>
      </c>
      <c r="J5890" s="110">
        <v>11559.736002649075</v>
      </c>
      <c r="K5890" s="46">
        <v>11595.592961834034</v>
      </c>
      <c r="L5890" s="110">
        <f>$L$1*gp_need_index[[#This Row],[Normalised weighted population (base year)]]</f>
        <v>4856.1136086125052</v>
      </c>
      <c r="M5890" s="4">
        <f>$M$1*gp_need_index[[#This Row],[Normalised travel time adjusted wp (base year)]]</f>
        <v>6884.9250652236205</v>
      </c>
      <c r="N5890" s="115">
        <v>11741.038673836127</v>
      </c>
      <c r="O5890" s="43">
        <f>gp_need_index[[#This Row],[Combined weighted population (base year)]]/gp_need_index[[#This Row],[Registered population (base year)]]</f>
        <v>0.62138610510778247</v>
      </c>
      <c r="P5890" s="77">
        <v>19091.803304798319</v>
      </c>
      <c r="Q5890" s="4">
        <v>4955.8544225672358</v>
      </c>
      <c r="R5890" s="46">
        <v>12025.44613142765</v>
      </c>
      <c r="S5890" s="110">
        <v>11629.19894190022</v>
      </c>
      <c r="T5890" s="46">
        <v>11665.119649511264</v>
      </c>
      <c r="U5890" s="110">
        <f>$L$1*gp_need_index[[#This Row],[Normalised weighted population 2025/26]]</f>
        <v>4885.2941992864098</v>
      </c>
      <c r="V5890" s="4">
        <f>$M$1*gp_need_index[[#This Row],[Normalised travel time adjusted wp 2025/26]]</f>
        <v>6926.2067863280508</v>
      </c>
      <c r="W5890" s="115">
        <v>11811.500985614461</v>
      </c>
      <c r="X5890" s="43">
        <f>gp_need_index[[#This Row],[Combined weighted population 2025/26]]/gp_need_index[[#This Row],[Registered population 2025/26]]</f>
        <v>0.61866869237260003</v>
      </c>
    </row>
    <row r="5891" spans="1:24" ht="13">
      <c r="A5891" s="8" t="s">
        <v>5729</v>
      </c>
      <c r="B5891" s="3" t="s">
        <v>7224</v>
      </c>
      <c r="C5891" s="74" t="s">
        <v>6414</v>
      </c>
      <c r="D5891" s="74" t="s">
        <v>6802</v>
      </c>
      <c r="E5891" s="74" t="s">
        <v>6532</v>
      </c>
      <c r="F5891" s="41">
        <v>0.9670492732496746</v>
      </c>
      <c r="G5891" s="110">
        <v>9522.8333333333339</v>
      </c>
      <c r="H5891" s="4">
        <v>4378.254914694433</v>
      </c>
      <c r="I5891" s="46">
        <v>10731.405538635305</v>
      </c>
      <c r="J5891" s="110">
        <v>10377.797927084805</v>
      </c>
      <c r="K5891" s="46">
        <v>10409.988651562937</v>
      </c>
      <c r="L5891" s="110">
        <f>$L$1*gp_need_index[[#This Row],[Normalised weighted population (base year)]]</f>
        <v>4359.5948670106536</v>
      </c>
      <c r="M5891" s="4">
        <f>$M$1*gp_need_index[[#This Row],[Normalised travel time adjusted wp (base year)]]</f>
        <v>6180.9682378246389</v>
      </c>
      <c r="N5891" s="115">
        <v>10540.563104835292</v>
      </c>
      <c r="O5891" s="43">
        <f>gp_need_index[[#This Row],[Combined weighted population (base year)]]/gp_need_index[[#This Row],[Registered population (base year)]]</f>
        <v>1.1068725804472015</v>
      </c>
      <c r="P5891" s="77">
        <v>9603.856942373015</v>
      </c>
      <c r="Q5891" s="4">
        <v>4461.2311011318061</v>
      </c>
      <c r="R5891" s="46">
        <v>10825.236117149554</v>
      </c>
      <c r="S5891" s="110">
        <v>10468.536719845606</v>
      </c>
      <c r="T5891" s="46">
        <v>10500.872330278253</v>
      </c>
      <c r="U5891" s="110">
        <f>$L$1*gp_need_index[[#This Row],[Normalised weighted population 2025/26]]</f>
        <v>4397.7132017419844</v>
      </c>
      <c r="V5891" s="4">
        <f>$M$1*gp_need_index[[#This Row],[Normalised travel time adjusted wp 2025/26]]</f>
        <v>6234.9307492431017</v>
      </c>
      <c r="W5891" s="115">
        <v>10632.643950985086</v>
      </c>
      <c r="X5891" s="43">
        <f>gp_need_index[[#This Row],[Combined weighted population 2025/26]]/gp_need_index[[#This Row],[Registered population 2025/26]]</f>
        <v>1.1071222754342558</v>
      </c>
    </row>
    <row r="5892" spans="1:24" ht="13">
      <c r="A5892" s="8" t="s">
        <v>5748</v>
      </c>
      <c r="B5892" s="3" t="s">
        <v>7223</v>
      </c>
      <c r="C5892" s="74" t="s">
        <v>6414</v>
      </c>
      <c r="D5892" s="74" t="s">
        <v>6802</v>
      </c>
      <c r="E5892" s="74" t="s">
        <v>6532</v>
      </c>
      <c r="F5892" s="41">
        <v>0.9670492732496746</v>
      </c>
      <c r="G5892" s="110">
        <v>5950.416666666667</v>
      </c>
      <c r="H5892" s="4">
        <v>2564.1657833977993</v>
      </c>
      <c r="I5892" s="46">
        <v>6284.947639202217</v>
      </c>
      <c r="J5892" s="110">
        <v>6077.8540469027621</v>
      </c>
      <c r="K5892" s="46">
        <v>6096.7068446173453</v>
      </c>
      <c r="L5892" s="110">
        <f>$L$1*gp_need_index[[#This Row],[Normalised weighted population (base year)]]</f>
        <v>2553.2373526143997</v>
      </c>
      <c r="M5892" s="4">
        <f>$M$1*gp_need_index[[#This Row],[Normalised travel time adjusted wp (base year)]]</f>
        <v>3619.9416371361895</v>
      </c>
      <c r="N5892" s="115">
        <v>6173.1789897505896</v>
      </c>
      <c r="O5892" s="43">
        <f>gp_need_index[[#This Row],[Combined weighted population (base year)]]/gp_need_index[[#This Row],[Registered population (base year)]]</f>
        <v>1.0374364242981173</v>
      </c>
      <c r="P5892" s="77">
        <v>6004.9483451453916</v>
      </c>
      <c r="Q5892" s="4">
        <v>2612.8561428370231</v>
      </c>
      <c r="R5892" s="46">
        <v>6340.1298980408392</v>
      </c>
      <c r="S5892" s="110">
        <v>6131.2180102089269</v>
      </c>
      <c r="T5892" s="46">
        <v>6150.1563472813759</v>
      </c>
      <c r="U5892" s="110">
        <f>$L$1*gp_need_index[[#This Row],[Normalised weighted population 2025/26]]</f>
        <v>2575.6549466114579</v>
      </c>
      <c r="V5892" s="4">
        <f>$M$1*gp_need_index[[#This Row],[Normalised travel time adjusted wp 2025/26]]</f>
        <v>3651.677471761167</v>
      </c>
      <c r="W5892" s="115">
        <v>6227.3324183726254</v>
      </c>
      <c r="X5892" s="43">
        <f>gp_need_index[[#This Row],[Combined weighted population 2025/26]]/gp_need_index[[#This Row],[Registered population 2025/26]]</f>
        <v>1.037033469806117</v>
      </c>
    </row>
    <row r="5893" spans="1:24" ht="13">
      <c r="A5893" s="8" t="s">
        <v>5749</v>
      </c>
      <c r="B5893" s="3" t="s">
        <v>7222</v>
      </c>
      <c r="C5893" s="74" t="s">
        <v>6414</v>
      </c>
      <c r="D5893" s="74" t="s">
        <v>6802</v>
      </c>
      <c r="E5893" s="74" t="s">
        <v>6532</v>
      </c>
      <c r="F5893" s="41">
        <v>0.9670492732496746</v>
      </c>
      <c r="G5893" s="110">
        <v>11254.916666666668</v>
      </c>
      <c r="H5893" s="4">
        <v>2790.4134662840102</v>
      </c>
      <c r="I5893" s="46">
        <v>6839.496354280388</v>
      </c>
      <c r="J5893" s="110">
        <v>6614.1299788006481</v>
      </c>
      <c r="K5893" s="46">
        <v>6634.6462422031618</v>
      </c>
      <c r="L5893" s="110">
        <f>$L$1*gp_need_index[[#This Row],[Normalised weighted population (base year)]]</f>
        <v>2778.5207717395324</v>
      </c>
      <c r="M5893" s="4">
        <f>$M$1*gp_need_index[[#This Row],[Normalised travel time adjusted wp (base year)]]</f>
        <v>3939.3450910345991</v>
      </c>
      <c r="N5893" s="115">
        <v>6717.8658627741315</v>
      </c>
      <c r="O5893" s="43">
        <f>gp_need_index[[#This Row],[Combined weighted population (base year)]]/gp_need_index[[#This Row],[Registered population (base year)]]</f>
        <v>0.59688277236829512</v>
      </c>
      <c r="P5893" s="77">
        <v>11352.926278371286</v>
      </c>
      <c r="Q5893" s="4">
        <v>2833.444144810328</v>
      </c>
      <c r="R5893" s="46">
        <v>6875.3895947118917</v>
      </c>
      <c r="S5893" s="110">
        <v>6648.8405108745101</v>
      </c>
      <c r="T5893" s="46">
        <v>6669.3776998190615</v>
      </c>
      <c r="U5893" s="110">
        <f>$L$1*gp_need_index[[#This Row],[Normalised weighted population 2025/26]]</f>
        <v>2793.1022714491651</v>
      </c>
      <c r="V5893" s="4">
        <f>$M$1*gp_need_index[[#This Row],[Normalised travel time adjusted wp 2025/26]]</f>
        <v>3959.9670190272873</v>
      </c>
      <c r="W5893" s="115">
        <v>6753.0692904764528</v>
      </c>
      <c r="X5893" s="43">
        <f>gp_need_index[[#This Row],[Combined weighted population 2025/26]]/gp_need_index[[#This Row],[Registered population 2025/26]]</f>
        <v>0.59483071808031351</v>
      </c>
    </row>
    <row r="5894" spans="1:24" ht="13">
      <c r="A5894" s="8" t="s">
        <v>5743</v>
      </c>
      <c r="B5894" s="3" t="s">
        <v>7221</v>
      </c>
      <c r="C5894" s="74" t="s">
        <v>6414</v>
      </c>
      <c r="D5894" s="74" t="s">
        <v>6802</v>
      </c>
      <c r="E5894" s="74" t="s">
        <v>6532</v>
      </c>
      <c r="F5894" s="41">
        <v>0.9670492732496746</v>
      </c>
      <c r="G5894" s="110">
        <v>8777.25</v>
      </c>
      <c r="H5894" s="4">
        <v>3943.332861366423</v>
      </c>
      <c r="I5894" s="46">
        <v>9665.3815124201519</v>
      </c>
      <c r="J5894" s="110">
        <v>9346.9001672667491</v>
      </c>
      <c r="K5894" s="46">
        <v>9375.8931665642031</v>
      </c>
      <c r="L5894" s="110">
        <f>$L$1*gp_need_index[[#This Row],[Normalised weighted population (base year)]]</f>
        <v>3926.526444047242</v>
      </c>
      <c r="M5894" s="4">
        <f>$M$1*gp_need_index[[#This Row],[Normalised travel time adjusted wp (base year)]]</f>
        <v>5566.9703208628953</v>
      </c>
      <c r="N5894" s="115">
        <v>9493.4967649101382</v>
      </c>
      <c r="O5894" s="43">
        <f>gp_need_index[[#This Row],[Combined weighted population (base year)]]/gp_need_index[[#This Row],[Registered population (base year)]]</f>
        <v>1.0816026391990816</v>
      </c>
      <c r="P5894" s="77">
        <v>8855.5140741788709</v>
      </c>
      <c r="Q5894" s="4">
        <v>4013.8105210129706</v>
      </c>
      <c r="R5894" s="46">
        <v>9739.5641773503248</v>
      </c>
      <c r="S5894" s="110">
        <v>9418.6384594751962</v>
      </c>
      <c r="T5894" s="46">
        <v>9447.7311046253235</v>
      </c>
      <c r="U5894" s="110">
        <f>$L$1*gp_need_index[[#This Row],[Normalised weighted population 2025/26]]</f>
        <v>3956.6628846175313</v>
      </c>
      <c r="V5894" s="4">
        <f>$M$1*gp_need_index[[#This Row],[Normalised travel time adjusted wp 2025/26]]</f>
        <v>5609.624355203262</v>
      </c>
      <c r="W5894" s="115">
        <v>9566.2872398207928</v>
      </c>
      <c r="X5894" s="43">
        <f>gp_need_index[[#This Row],[Combined weighted population 2025/26]]/gp_need_index[[#This Row],[Registered population 2025/26]]</f>
        <v>1.0802633432331628</v>
      </c>
    </row>
    <row r="5895" spans="1:24" ht="13">
      <c r="A5895" s="8" t="s">
        <v>5732</v>
      </c>
      <c r="B5895" s="3" t="s">
        <v>7220</v>
      </c>
      <c r="C5895" s="74" t="s">
        <v>6414</v>
      </c>
      <c r="D5895" s="74" t="s">
        <v>6802</v>
      </c>
      <c r="E5895" s="74" t="s">
        <v>6532</v>
      </c>
      <c r="F5895" s="41">
        <v>0.9670492732496746</v>
      </c>
      <c r="G5895" s="110">
        <v>12937</v>
      </c>
      <c r="H5895" s="4">
        <v>5103.7565645880122</v>
      </c>
      <c r="I5895" s="46">
        <v>12509.660248708618</v>
      </c>
      <c r="J5895" s="110">
        <v>12097.457852114014</v>
      </c>
      <c r="K5895" s="46">
        <v>12134.982762055348</v>
      </c>
      <c r="L5895" s="110">
        <f>$L$1*gp_need_index[[#This Row],[Normalised weighted population (base year)]]</f>
        <v>5082.0044412609814</v>
      </c>
      <c r="M5895" s="4">
        <f>$M$1*gp_need_index[[#This Row],[Normalised travel time adjusted wp (base year)]]</f>
        <v>7205.1897009083059</v>
      </c>
      <c r="N5895" s="115">
        <v>12287.194142169286</v>
      </c>
      <c r="O5895" s="43">
        <f>gp_need_index[[#This Row],[Combined weighted population (base year)]]/gp_need_index[[#This Row],[Registered population (base year)]]</f>
        <v>0.94977151906696189</v>
      </c>
      <c r="P5895" s="77">
        <v>13048.664674876694</v>
      </c>
      <c r="Q5895" s="4">
        <v>5202.1468518968923</v>
      </c>
      <c r="R5895" s="46">
        <v>12623.0779601584</v>
      </c>
      <c r="S5895" s="110">
        <v>12207.138367545165</v>
      </c>
      <c r="T5895" s="46">
        <v>12244.844236217532</v>
      </c>
      <c r="U5895" s="110">
        <f>$L$1*gp_need_index[[#This Row],[Normalised weighted population 2025/26]]</f>
        <v>5128.0799782336935</v>
      </c>
      <c r="V5895" s="4">
        <f>$M$1*gp_need_index[[#This Row],[Normalised travel time adjusted wp 2025/26]]</f>
        <v>7270.4203466934096</v>
      </c>
      <c r="W5895" s="115">
        <v>12398.500324927103</v>
      </c>
      <c r="X5895" s="43">
        <f>gp_need_index[[#This Row],[Combined weighted population 2025/26]]/gp_need_index[[#This Row],[Registered population 2025/26]]</f>
        <v>0.95017387861905989</v>
      </c>
    </row>
    <row r="5896" spans="1:24" ht="13">
      <c r="A5896" s="8" t="s">
        <v>5739</v>
      </c>
      <c r="B5896" s="3" t="s">
        <v>7219</v>
      </c>
      <c r="C5896" s="74" t="s">
        <v>6414</v>
      </c>
      <c r="D5896" s="74" t="s">
        <v>6802</v>
      </c>
      <c r="E5896" s="74" t="s">
        <v>6532</v>
      </c>
      <c r="F5896" s="41">
        <v>0.9670492732496746</v>
      </c>
      <c r="G5896" s="110">
        <v>4574.3333333333339</v>
      </c>
      <c r="H5896" s="4">
        <v>1616.6892836299951</v>
      </c>
      <c r="I5896" s="46">
        <v>3962.6172232162317</v>
      </c>
      <c r="J5896" s="110">
        <v>3832.0461058779006</v>
      </c>
      <c r="K5896" s="46">
        <v>3843.932668060796</v>
      </c>
      <c r="L5896" s="110">
        <f>$L$1*gp_need_index[[#This Row],[Normalised weighted population (base year)]]</f>
        <v>1609.7989815095905</v>
      </c>
      <c r="M5896" s="4">
        <f>$M$1*gp_need_index[[#This Row],[Normalised travel time adjusted wp (base year)]]</f>
        <v>2282.3488598187027</v>
      </c>
      <c r="N5896" s="115">
        <v>3892.147841328293</v>
      </c>
      <c r="O5896" s="43">
        <f>gp_need_index[[#This Row],[Combined weighted population (base year)]]/gp_need_index[[#This Row],[Registered population (base year)]]</f>
        <v>0.85086668541753829</v>
      </c>
      <c r="P5896" s="77">
        <v>4609.745655663105</v>
      </c>
      <c r="Q5896" s="4">
        <v>1643.4665039911208</v>
      </c>
      <c r="R5896" s="46">
        <v>3987.893151694534</v>
      </c>
      <c r="S5896" s="110">
        <v>3856.4891741435536</v>
      </c>
      <c r="T5896" s="46">
        <v>3868.4012431279825</v>
      </c>
      <c r="U5896" s="110">
        <f>$L$1*gp_need_index[[#This Row],[Normalised weighted population 2025/26]]</f>
        <v>1620.0672364605584</v>
      </c>
      <c r="V5896" s="4">
        <f>$M$1*gp_need_index[[#This Row],[Normalised travel time adjusted wp 2025/26]]</f>
        <v>2296.8771643517148</v>
      </c>
      <c r="W5896" s="115">
        <v>3916.9444008122732</v>
      </c>
      <c r="X5896" s="43">
        <f>gp_need_index[[#This Row],[Combined weighted population 2025/26]]/gp_need_index[[#This Row],[Registered population 2025/26]]</f>
        <v>0.84970944025952477</v>
      </c>
    </row>
    <row r="5897" spans="1:24" ht="13">
      <c r="A5897" s="8" t="s">
        <v>5738</v>
      </c>
      <c r="B5897" s="3" t="s">
        <v>12885</v>
      </c>
      <c r="C5897" s="74" t="s">
        <v>6414</v>
      </c>
      <c r="D5897" s="74" t="s">
        <v>6802</v>
      </c>
      <c r="E5897" s="74" t="s">
        <v>6532</v>
      </c>
      <c r="F5897" s="41">
        <v>0.9670492732496746</v>
      </c>
      <c r="G5897" s="110">
        <v>10.25</v>
      </c>
      <c r="H5897" s="4">
        <v>4.2653487852294418</v>
      </c>
      <c r="I5897" s="46">
        <v>10.454664808208685</v>
      </c>
      <c r="J5897" s="110">
        <v>10.110176004847158</v>
      </c>
      <c r="K5897" s="46">
        <v>10.141536597189015</v>
      </c>
      <c r="L5897" s="110">
        <f>$L$1*gp_need_index[[#This Row],[Normalised weighted population (base year)]]</f>
        <v>4.2471699415414692</v>
      </c>
      <c r="M5897" s="4">
        <f>$M$1*gp_need_index[[#This Row],[Normalised travel time adjusted wp (base year)]]</f>
        <v>6.0215738641127272</v>
      </c>
      <c r="N5897" s="115">
        <v>10.268743805654196</v>
      </c>
      <c r="O5897" s="43">
        <f>gp_need_index[[#This Row],[Combined weighted population (base year)]]/gp_need_index[[#This Row],[Registered population (base year)]]</f>
        <v>1.001828663966263</v>
      </c>
      <c r="P5897" s="77">
        <v>10.310138829482259</v>
      </c>
      <c r="Q5897" s="4">
        <v>4.309351211631494</v>
      </c>
      <c r="R5897" s="46">
        <v>10.456697561756101</v>
      </c>
      <c r="S5897" s="110">
        <v>10.112141777687881</v>
      </c>
      <c r="T5897" s="46">
        <v>10.143376542002471</v>
      </c>
      <c r="U5897" s="110">
        <f>$L$1*gp_need_index[[#This Row],[Normalised weighted population 2025/26]]</f>
        <v>4.2479957403521942</v>
      </c>
      <c r="V5897" s="4">
        <f>$M$1*gp_need_index[[#This Row],[Normalised travel time adjusted wp 2025/26]]</f>
        <v>6.0226663379695182</v>
      </c>
      <c r="W5897" s="115">
        <v>10.270662078321713</v>
      </c>
      <c r="X5897" s="43">
        <f>gp_need_index[[#This Row],[Combined weighted population 2025/26]]/gp_need_index[[#This Row],[Registered population 2025/26]]</f>
        <v>0.99617107472426458</v>
      </c>
    </row>
    <row r="5898" spans="1:24" ht="13">
      <c r="A5898" s="8" t="s">
        <v>5727</v>
      </c>
      <c r="B5898" s="3" t="s">
        <v>7218</v>
      </c>
      <c r="C5898" s="74" t="s">
        <v>6414</v>
      </c>
      <c r="D5898" s="74" t="s">
        <v>6802</v>
      </c>
      <c r="E5898" s="74" t="s">
        <v>6532</v>
      </c>
      <c r="F5898" s="41">
        <v>0.9670492732496746</v>
      </c>
      <c r="G5898" s="110">
        <v>9373.75</v>
      </c>
      <c r="H5898" s="4">
        <v>3621.2383717480138</v>
      </c>
      <c r="I5898" s="46">
        <v>8875.9056465325775</v>
      </c>
      <c r="J5898" s="110">
        <v>8583.4381049120129</v>
      </c>
      <c r="K5898" s="46">
        <v>8610.0629335174344</v>
      </c>
      <c r="L5898" s="110">
        <f>$L$1*gp_need_index[[#This Row],[Normalised weighted population (base year)]]</f>
        <v>3605.8047156435323</v>
      </c>
      <c r="M5898" s="4">
        <f>$M$1*gp_need_index[[#This Row],[Normalised travel time adjusted wp (base year)]]</f>
        <v>5112.2558630025369</v>
      </c>
      <c r="N5898" s="115">
        <v>8718.0605786460692</v>
      </c>
      <c r="O5898" s="43">
        <f>gp_need_index[[#This Row],[Combined weighted population (base year)]]/gp_need_index[[#This Row],[Registered population (base year)]]</f>
        <v>0.93005046845137418</v>
      </c>
      <c r="P5898" s="77">
        <v>9450.8695866298203</v>
      </c>
      <c r="Q5898" s="4">
        <v>3686.2461868435412</v>
      </c>
      <c r="R5898" s="46">
        <v>8944.7249994289323</v>
      </c>
      <c r="S5898" s="110">
        <v>8649.9898101159451</v>
      </c>
      <c r="T5898" s="46">
        <v>8676.7082243730238</v>
      </c>
      <c r="U5898" s="110">
        <f>$L$1*gp_need_index[[#This Row],[Normalised weighted population 2025/26]]</f>
        <v>3633.7623300080058</v>
      </c>
      <c r="V5898" s="4">
        <f>$M$1*gp_need_index[[#This Row],[Normalised travel time adjusted wp 2025/26]]</f>
        <v>5151.8267443710902</v>
      </c>
      <c r="W5898" s="115">
        <v>8785.5890743790951</v>
      </c>
      <c r="X5898" s="43">
        <f>gp_need_index[[#This Row],[Combined weighted population 2025/26]]/gp_need_index[[#This Row],[Registered population 2025/26]]</f>
        <v>0.92960642339283783</v>
      </c>
    </row>
    <row r="5899" spans="1:24" ht="13">
      <c r="A5899" s="8" t="s">
        <v>5742</v>
      </c>
      <c r="B5899" s="3" t="s">
        <v>7217</v>
      </c>
      <c r="C5899" s="74" t="s">
        <v>6414</v>
      </c>
      <c r="D5899" s="74" t="s">
        <v>6802</v>
      </c>
      <c r="E5899" s="74" t="s">
        <v>6532</v>
      </c>
      <c r="F5899" s="41">
        <v>0.9670492732496746</v>
      </c>
      <c r="G5899" s="110">
        <v>5055.0833333333321</v>
      </c>
      <c r="H5899" s="4">
        <v>1687.3570498727277</v>
      </c>
      <c r="I5899" s="46">
        <v>4135.8288047335618</v>
      </c>
      <c r="J5899" s="110">
        <v>3999.5502399026614</v>
      </c>
      <c r="K5899" s="46">
        <v>4011.9563804648265</v>
      </c>
      <c r="L5899" s="110">
        <f>$L$1*gp_need_index[[#This Row],[Normalised weighted population (base year)]]</f>
        <v>1680.1655629393124</v>
      </c>
      <c r="M5899" s="4">
        <f>$M$1*gp_need_index[[#This Row],[Normalised travel time adjusted wp (base year)]]</f>
        <v>2382.1135439439604</v>
      </c>
      <c r="N5899" s="115">
        <v>4062.279106883273</v>
      </c>
      <c r="O5899" s="43">
        <f>gp_need_index[[#This Row],[Combined weighted population (base year)]]/gp_need_index[[#This Row],[Registered population (base year)]]</f>
        <v>0.80360279722720174</v>
      </c>
      <c r="P5899" s="77">
        <v>5101.1544460614678</v>
      </c>
      <c r="Q5899" s="4">
        <v>1719.0167113310754</v>
      </c>
      <c r="R5899" s="46">
        <v>4171.2167264241925</v>
      </c>
      <c r="S5899" s="110">
        <v>4033.7721038554023</v>
      </c>
      <c r="T5899" s="46">
        <v>4046.2317710290463</v>
      </c>
      <c r="U5899" s="110">
        <f>$L$1*gp_need_index[[#This Row],[Normalised weighted population 2025/26]]</f>
        <v>1694.541778729613</v>
      </c>
      <c r="V5899" s="4">
        <f>$M$1*gp_need_index[[#This Row],[Normalised travel time adjusted wp 2025/26]]</f>
        <v>2402.4646804828717</v>
      </c>
      <c r="W5899" s="115">
        <v>4097.0064592124845</v>
      </c>
      <c r="X5899" s="43">
        <f>gp_need_index[[#This Row],[Combined weighted population 2025/26]]/gp_need_index[[#This Row],[Registered population 2025/26]]</f>
        <v>0.8031527965940588</v>
      </c>
    </row>
    <row r="5900" spans="1:24" ht="13">
      <c r="A5900" s="8" t="s">
        <v>5731</v>
      </c>
      <c r="B5900" s="3" t="s">
        <v>7216</v>
      </c>
      <c r="C5900" s="74" t="s">
        <v>6414</v>
      </c>
      <c r="D5900" s="74" t="s">
        <v>6802</v>
      </c>
      <c r="E5900" s="74" t="s">
        <v>6532</v>
      </c>
      <c r="F5900" s="41">
        <v>0.9670492732496746</v>
      </c>
      <c r="G5900" s="110">
        <v>2705.9999999999991</v>
      </c>
      <c r="H5900" s="4">
        <v>877.73662078460973</v>
      </c>
      <c r="I5900" s="46">
        <v>2151.3931503023032</v>
      </c>
      <c r="J5900" s="110">
        <v>2080.5031824741704</v>
      </c>
      <c r="K5900" s="46">
        <v>2086.9566618339982</v>
      </c>
      <c r="L5900" s="110">
        <f>$L$1*gp_need_index[[#This Row],[Normalised weighted population (base year)]]</f>
        <v>873.9957222949696</v>
      </c>
      <c r="M5900" s="4">
        <f>$M$1*gp_need_index[[#This Row],[Normalised travel time adjusted wp (base year)]]</f>
        <v>1239.1380310079189</v>
      </c>
      <c r="N5900" s="115">
        <v>2113.1337533028886</v>
      </c>
      <c r="O5900" s="43">
        <f>gp_need_index[[#This Row],[Combined weighted population (base year)]]/gp_need_index[[#This Row],[Registered population (base year)]]</f>
        <v>0.78090678244748313</v>
      </c>
      <c r="P5900" s="77">
        <v>2726.9633604511755</v>
      </c>
      <c r="Q5900" s="4">
        <v>892.13993541123034</v>
      </c>
      <c r="R5900" s="46">
        <v>2164.7893219239418</v>
      </c>
      <c r="S5900" s="110">
        <v>2093.4579405052036</v>
      </c>
      <c r="T5900" s="46">
        <v>2099.9242922249218</v>
      </c>
      <c r="U5900" s="110">
        <f>$L$1*gp_need_index[[#This Row],[Normalised weighted population 2025/26]]</f>
        <v>879.43786879004244</v>
      </c>
      <c r="V5900" s="4">
        <f>$M$1*gp_need_index[[#This Row],[Normalised travel time adjusted wp 2025/26]]</f>
        <v>1246.8376082359994</v>
      </c>
      <c r="W5900" s="115">
        <v>2126.2754770260417</v>
      </c>
      <c r="X5900" s="43">
        <f>gp_need_index[[#This Row],[Combined weighted population 2025/26]]/gp_need_index[[#This Row],[Registered population 2025/26]]</f>
        <v>0.77972278904189229</v>
      </c>
    </row>
    <row r="5901" spans="1:24" ht="13">
      <c r="A5901" s="8" t="s">
        <v>5750</v>
      </c>
      <c r="B5901" s="3" t="s">
        <v>7215</v>
      </c>
      <c r="C5901" s="74" t="s">
        <v>6414</v>
      </c>
      <c r="D5901" s="74" t="s">
        <v>6802</v>
      </c>
      <c r="E5901" s="74" t="s">
        <v>6532</v>
      </c>
      <c r="F5901" s="41">
        <v>0.9670492732496746</v>
      </c>
      <c r="G5901" s="110">
        <v>3394.666666666667</v>
      </c>
      <c r="H5901" s="4">
        <v>1057.825101651737</v>
      </c>
      <c r="I5901" s="46">
        <v>2592.8024694663491</v>
      </c>
      <c r="J5901" s="110">
        <v>2507.3677437773945</v>
      </c>
      <c r="K5901" s="46">
        <v>2515.1453074544288</v>
      </c>
      <c r="L5901" s="110">
        <f>$L$1*gp_need_index[[#This Row],[Normalised weighted population (base year)]]</f>
        <v>1053.3166691318143</v>
      </c>
      <c r="M5901" s="4">
        <f>$M$1*gp_need_index[[#This Row],[Normalised travel time adjusted wp (base year)]]</f>
        <v>1493.376580824174</v>
      </c>
      <c r="N5901" s="115">
        <v>2546.693249955988</v>
      </c>
      <c r="O5901" s="43">
        <f>gp_need_index[[#This Row],[Combined weighted population (base year)]]/gp_need_index[[#This Row],[Registered population (base year)]]</f>
        <v>0.75020421738687781</v>
      </c>
      <c r="P5901" s="77">
        <v>3424.448541183463</v>
      </c>
      <c r="Q5901" s="4">
        <v>1077.4208452726934</v>
      </c>
      <c r="R5901" s="46">
        <v>2614.3758938327128</v>
      </c>
      <c r="S5901" s="110">
        <v>2528.2303081323935</v>
      </c>
      <c r="T5901" s="46">
        <v>2536.0396011134076</v>
      </c>
      <c r="U5901" s="110">
        <f>$L$1*gp_need_index[[#This Row],[Normalised weighted population 2025/26]]</f>
        <v>1062.0807951163217</v>
      </c>
      <c r="V5901" s="4">
        <f>$M$1*gp_need_index[[#This Row],[Normalised travel time adjusted wp 2025/26]]</f>
        <v>1505.7826429036497</v>
      </c>
      <c r="W5901" s="115">
        <v>2567.8634380199715</v>
      </c>
      <c r="X5901" s="43">
        <f>gp_need_index[[#This Row],[Combined weighted population 2025/26]]/gp_need_index[[#This Row],[Registered population 2025/26]]</f>
        <v>0.74986188495404804</v>
      </c>
    </row>
    <row r="5902" spans="1:24" ht="13">
      <c r="A5902" s="8" t="s">
        <v>5760</v>
      </c>
      <c r="B5902" s="3" t="s">
        <v>7214</v>
      </c>
      <c r="C5902" s="74" t="s">
        <v>6414</v>
      </c>
      <c r="D5902" s="74" t="s">
        <v>6802</v>
      </c>
      <c r="E5902" s="74" t="s">
        <v>6532</v>
      </c>
      <c r="F5902" s="41">
        <v>0.9670492732496746</v>
      </c>
      <c r="G5902" s="110">
        <v>3137.6666666666661</v>
      </c>
      <c r="H5902" s="4">
        <v>1066.6245166661915</v>
      </c>
      <c r="I5902" s="46">
        <v>2614.3704441189757</v>
      </c>
      <c r="J5902" s="110">
        <v>2528.2250379906845</v>
      </c>
      <c r="K5902" s="46">
        <v>2536.0672985731794</v>
      </c>
      <c r="L5902" s="110">
        <f>$L$1*gp_need_index[[#This Row],[Normalised weighted population (base year)]]</f>
        <v>1062.0785811897351</v>
      </c>
      <c r="M5902" s="4">
        <f>$M$1*gp_need_index[[#This Row],[Normalised travel time adjusted wp (base year)]]</f>
        <v>1505.7990883701002</v>
      </c>
      <c r="N5902" s="115">
        <v>2567.8776695598353</v>
      </c>
      <c r="O5902" s="43">
        <f>gp_need_index[[#This Row],[Combined weighted population (base year)]]/gp_need_index[[#This Row],[Registered population (base year)]]</f>
        <v>0.81840359170078691</v>
      </c>
      <c r="P5902" s="77">
        <v>3162.0379663235835</v>
      </c>
      <c r="Q5902" s="4">
        <v>1083.9617165592274</v>
      </c>
      <c r="R5902" s="46">
        <v>2630.2474042932786</v>
      </c>
      <c r="S5902" s="110">
        <v>2543.578840788658</v>
      </c>
      <c r="T5902" s="46">
        <v>2551.435542895319</v>
      </c>
      <c r="U5902" s="110">
        <f>$L$1*gp_need_index[[#This Row],[Normalised weighted population 2025/26]]</f>
        <v>1068.528539103489</v>
      </c>
      <c r="V5902" s="4">
        <f>$M$1*gp_need_index[[#This Row],[Normalised travel time adjusted wp 2025/26]]</f>
        <v>1514.92403876205</v>
      </c>
      <c r="W5902" s="115">
        <v>2583.4525778655388</v>
      </c>
      <c r="X5902" s="43">
        <f>gp_need_index[[#This Row],[Combined weighted population 2025/26]]/gp_need_index[[#This Row],[Registered population 2025/26]]</f>
        <v>0.81702136577102824</v>
      </c>
    </row>
    <row r="5903" spans="1:24" ht="13">
      <c r="A5903" s="8" t="s">
        <v>5755</v>
      </c>
      <c r="B5903" s="3" t="s">
        <v>12886</v>
      </c>
      <c r="C5903" s="74" t="s">
        <v>6414</v>
      </c>
      <c r="D5903" s="74" t="s">
        <v>6802</v>
      </c>
      <c r="E5903" s="74" t="s">
        <v>6532</v>
      </c>
      <c r="F5903" s="41">
        <v>0.9670492732496746</v>
      </c>
      <c r="G5903" s="110">
        <v>10242.416666666666</v>
      </c>
      <c r="H5903" s="4">
        <v>3421.5665872578847</v>
      </c>
      <c r="I5903" s="46">
        <v>8386.4962960639768</v>
      </c>
      <c r="J5903" s="110">
        <v>8110.1551482197565</v>
      </c>
      <c r="K5903" s="46">
        <v>8135.3119080338865</v>
      </c>
      <c r="L5903" s="110">
        <f>$L$1*gp_need_index[[#This Row],[Normalised weighted population (base year)]]</f>
        <v>3406.9839288893249</v>
      </c>
      <c r="M5903" s="4">
        <f>$M$1*gp_need_index[[#This Row],[Normalised travel time adjusted wp (base year)]]</f>
        <v>4830.3707325179894</v>
      </c>
      <c r="N5903" s="115">
        <v>8237.3546614073148</v>
      </c>
      <c r="O5903" s="43">
        <f>gp_need_index[[#This Row],[Combined weighted population (base year)]]/gp_need_index[[#This Row],[Registered population (base year)]]</f>
        <v>0.80423936356888248</v>
      </c>
      <c r="P5903" s="77">
        <v>10329.039185822305</v>
      </c>
      <c r="Q5903" s="4">
        <v>3475.3999949429099</v>
      </c>
      <c r="R5903" s="46">
        <v>8433.1039334081415</v>
      </c>
      <c r="S5903" s="110">
        <v>8155.2270300413156</v>
      </c>
      <c r="T5903" s="46">
        <v>8180.4172023920792</v>
      </c>
      <c r="U5903" s="110">
        <f>$L$1*gp_need_index[[#This Row],[Normalised weighted population 2025/26]]</f>
        <v>3425.9181137728974</v>
      </c>
      <c r="V5903" s="4">
        <f>$M$1*gp_need_index[[#This Row],[Normalised travel time adjusted wp 2025/26]]</f>
        <v>4857.1521634222254</v>
      </c>
      <c r="W5903" s="115">
        <v>8283.0702771951219</v>
      </c>
      <c r="X5903" s="43">
        <f>gp_need_index[[#This Row],[Combined weighted population 2025/26]]/gp_need_index[[#This Row],[Registered population 2025/26]]</f>
        <v>0.80192069447897041</v>
      </c>
    </row>
    <row r="5904" spans="1:24" ht="13">
      <c r="A5904" s="8" t="s">
        <v>5730</v>
      </c>
      <c r="B5904" s="3" t="s">
        <v>7213</v>
      </c>
      <c r="C5904" s="74" t="s">
        <v>6414</v>
      </c>
      <c r="D5904" s="74" t="s">
        <v>6802</v>
      </c>
      <c r="E5904" s="74" t="s">
        <v>6532</v>
      </c>
      <c r="F5904" s="41">
        <v>0.9670492732496746</v>
      </c>
      <c r="G5904" s="110">
        <v>4321.916666666667</v>
      </c>
      <c r="H5904" s="4">
        <v>1025.9551064533521</v>
      </c>
      <c r="I5904" s="46">
        <v>2514.6869075239952</v>
      </c>
      <c r="J5904" s="110">
        <v>2431.8261463715512</v>
      </c>
      <c r="K5904" s="46">
        <v>2439.3693887825698</v>
      </c>
      <c r="L5904" s="110">
        <f>$L$1*gp_need_index[[#This Row],[Normalised weighted population (base year)]]</f>
        <v>1021.5825033087559</v>
      </c>
      <c r="M5904" s="4">
        <f>$M$1*gp_need_index[[#This Row],[Normalised travel time adjusted wp (base year)]]</f>
        <v>1448.3843563194505</v>
      </c>
      <c r="N5904" s="115">
        <v>2469.9668596282063</v>
      </c>
      <c r="O5904" s="43">
        <f>gp_need_index[[#This Row],[Combined weighted population (base year)]]/gp_need_index[[#This Row],[Registered population (base year)]]</f>
        <v>0.57149802972328001</v>
      </c>
      <c r="P5904" s="77">
        <v>4360.3799019849339</v>
      </c>
      <c r="Q5904" s="4">
        <v>1041.9118767782088</v>
      </c>
      <c r="R5904" s="46">
        <v>2528.2129133648996</v>
      </c>
      <c r="S5904" s="110">
        <v>2444.9064604899686</v>
      </c>
      <c r="T5904" s="46">
        <v>2452.4583796326692</v>
      </c>
      <c r="U5904" s="110">
        <f>$L$1*gp_need_index[[#This Row],[Normalised weighted population 2025/26]]</f>
        <v>1027.0773944880023</v>
      </c>
      <c r="V5904" s="4">
        <f>$M$1*gp_need_index[[#This Row],[Normalised travel time adjusted wp 2025/26]]</f>
        <v>1456.1559917570639</v>
      </c>
      <c r="W5904" s="115">
        <v>2483.233386245066</v>
      </c>
      <c r="X5904" s="43">
        <f>gp_need_index[[#This Row],[Combined weighted population 2025/26]]/gp_need_index[[#This Row],[Registered population 2025/26]]</f>
        <v>0.56949931934019038</v>
      </c>
    </row>
    <row r="5905" spans="1:24" ht="13">
      <c r="A5905" s="8" t="s">
        <v>5754</v>
      </c>
      <c r="B5905" s="3" t="s">
        <v>12887</v>
      </c>
      <c r="C5905" s="74" t="s">
        <v>6414</v>
      </c>
      <c r="D5905" s="74" t="s">
        <v>6802</v>
      </c>
      <c r="E5905" s="74" t="s">
        <v>6532</v>
      </c>
      <c r="F5905" s="41">
        <v>0.9670492732496746</v>
      </c>
      <c r="G5905" s="110">
        <v>6612.5</v>
      </c>
      <c r="H5905" s="4">
        <v>970.86235288731677</v>
      </c>
      <c r="I5905" s="46">
        <v>2379.6507590409678</v>
      </c>
      <c r="J5905" s="110">
        <v>2301.2395371186044</v>
      </c>
      <c r="K5905" s="46">
        <v>2308.3777150266783</v>
      </c>
      <c r="L5905" s="110">
        <f>$L$1*gp_need_index[[#This Row],[Normalised weighted population (base year)]]</f>
        <v>966.72455411766066</v>
      </c>
      <c r="M5905" s="4">
        <f>$M$1*gp_need_index[[#This Row],[Normalised travel time adjusted wp (base year)]]</f>
        <v>1370.6075784568643</v>
      </c>
      <c r="N5905" s="115">
        <v>2337.3321325745251</v>
      </c>
      <c r="O5905" s="43">
        <f>gp_need_index[[#This Row],[Combined weighted population (base year)]]/gp_need_index[[#This Row],[Registered population (base year)]]</f>
        <v>0.35347177808310398</v>
      </c>
      <c r="P5905" s="77">
        <v>6652.4155310738961</v>
      </c>
      <c r="Q5905" s="4">
        <v>985.74772078509636</v>
      </c>
      <c r="R5905" s="46">
        <v>2391.9298479591157</v>
      </c>
      <c r="S5905" s="110">
        <v>2313.1140211330676</v>
      </c>
      <c r="T5905" s="46">
        <v>2320.2588548261906</v>
      </c>
      <c r="U5905" s="110">
        <f>$L$1*gp_need_index[[#This Row],[Normalised weighted population 2025/26]]</f>
        <v>971.71288978593816</v>
      </c>
      <c r="V5905" s="4">
        <f>$M$1*gp_need_index[[#This Row],[Normalised travel time adjusted wp 2025/26]]</f>
        <v>1377.662047984928</v>
      </c>
      <c r="W5905" s="115">
        <v>2349.3749377708664</v>
      </c>
      <c r="X5905" s="43">
        <f>gp_need_index[[#This Row],[Combined weighted population 2025/26]]/gp_need_index[[#This Row],[Registered population 2025/26]]</f>
        <v>0.35316118285106701</v>
      </c>
    </row>
    <row r="5906" spans="1:24" ht="13">
      <c r="A5906" s="8" t="s">
        <v>5751</v>
      </c>
      <c r="B5906" s="3" t="s">
        <v>7212</v>
      </c>
      <c r="C5906" s="74" t="s">
        <v>6414</v>
      </c>
      <c r="D5906" s="74" t="s">
        <v>6802</v>
      </c>
      <c r="E5906" s="74" t="s">
        <v>6532</v>
      </c>
      <c r="F5906" s="41">
        <v>0.9670492732496746</v>
      </c>
      <c r="G5906" s="110">
        <v>6381.0833333333339</v>
      </c>
      <c r="H5906" s="4">
        <v>2678.6528277044399</v>
      </c>
      <c r="I5906" s="46">
        <v>6565.5633012210683</v>
      </c>
      <c r="J5906" s="110">
        <v>6349.2232189205688</v>
      </c>
      <c r="K5906" s="46">
        <v>6368.9177723052526</v>
      </c>
      <c r="L5906" s="110">
        <f>$L$1*gp_need_index[[#This Row],[Normalised weighted population (base year)]]</f>
        <v>2667.2364550931748</v>
      </c>
      <c r="M5906" s="4">
        <f>$M$1*gp_need_index[[#This Row],[Normalised travel time adjusted wp (base year)]]</f>
        <v>3781.5678554102242</v>
      </c>
      <c r="N5906" s="115">
        <v>6448.8043105033994</v>
      </c>
      <c r="O5906" s="43">
        <f>gp_need_index[[#This Row],[Combined weighted population (base year)]]/gp_need_index[[#This Row],[Registered population (base year)]]</f>
        <v>1.0106127711600796</v>
      </c>
      <c r="P5906" s="77">
        <v>6436.5863552582414</v>
      </c>
      <c r="Q5906" s="4">
        <v>2731.605943888313</v>
      </c>
      <c r="R5906" s="46">
        <v>6628.2778567777495</v>
      </c>
      <c r="S5906" s="110">
        <v>6409.871284293833</v>
      </c>
      <c r="T5906" s="46">
        <v>6429.6703360924867</v>
      </c>
      <c r="U5906" s="110">
        <f>$L$1*gp_need_index[[#This Row],[Normalised weighted population 2025/26]]</f>
        <v>2692.7140175156765</v>
      </c>
      <c r="V5906" s="4">
        <f>$M$1*gp_need_index[[#This Row],[Normalised travel time adjusted wp 2025/26]]</f>
        <v>3817.6399088681237</v>
      </c>
      <c r="W5906" s="115">
        <v>6510.3539263838002</v>
      </c>
      <c r="X5906" s="43">
        <f>gp_need_index[[#This Row],[Combined weighted population 2025/26]]/gp_need_index[[#This Row],[Registered population 2025/26]]</f>
        <v>1.0114606667345176</v>
      </c>
    </row>
    <row r="5907" spans="1:24" ht="13">
      <c r="A5907" s="8" t="s">
        <v>5747</v>
      </c>
      <c r="B5907" s="3" t="s">
        <v>7211</v>
      </c>
      <c r="C5907" s="74" t="s">
        <v>6414</v>
      </c>
      <c r="D5907" s="74" t="s">
        <v>6802</v>
      </c>
      <c r="E5907" s="74" t="s">
        <v>6532</v>
      </c>
      <c r="F5907" s="41">
        <v>0.9670492732496746</v>
      </c>
      <c r="G5907" s="110">
        <v>5436.8333333333321</v>
      </c>
      <c r="H5907" s="4">
        <v>868.25775164541199</v>
      </c>
      <c r="I5907" s="46">
        <v>2128.15978660779</v>
      </c>
      <c r="J5907" s="110">
        <v>2058.035374998246</v>
      </c>
      <c r="K5907" s="46">
        <v>2064.4191618274263</v>
      </c>
      <c r="L5907" s="110">
        <f>$L$1*gp_need_index[[#This Row],[Normalised weighted population (base year)]]</f>
        <v>864.55725193418289</v>
      </c>
      <c r="M5907" s="4">
        <f>$M$1*gp_need_index[[#This Row],[Normalised travel time adjusted wp (base year)]]</f>
        <v>1225.7563092440168</v>
      </c>
      <c r="N5907" s="115">
        <v>2090.3135611782</v>
      </c>
      <c r="O5907" s="43">
        <f>gp_need_index[[#This Row],[Combined weighted population (base year)]]/gp_need_index[[#This Row],[Registered population (base year)]]</f>
        <v>0.3844726209211613</v>
      </c>
      <c r="P5907" s="77">
        <v>5468.3107273600817</v>
      </c>
      <c r="Q5907" s="4">
        <v>881.01300204171503</v>
      </c>
      <c r="R5907" s="46">
        <v>2137.789671322063</v>
      </c>
      <c r="S5907" s="110">
        <v>2067.3479480126616</v>
      </c>
      <c r="T5907" s="46">
        <v>2073.7336502043481</v>
      </c>
      <c r="U5907" s="110">
        <f>$L$1*gp_need_index[[#This Row],[Normalised weighted population 2025/26]]</f>
        <v>868.46935793177136</v>
      </c>
      <c r="V5907" s="4">
        <f>$M$1*gp_need_index[[#This Row],[Normalised travel time adjusted wp 2025/26]]</f>
        <v>1231.2868202499724</v>
      </c>
      <c r="W5907" s="115">
        <v>2099.756178181744</v>
      </c>
      <c r="X5907" s="43">
        <f>gp_need_index[[#This Row],[Combined weighted population 2025/26]]/gp_need_index[[#This Row],[Registered population 2025/26]]</f>
        <v>0.38398625880490816</v>
      </c>
    </row>
    <row r="5908" spans="1:24" ht="13">
      <c r="A5908" s="8" t="s">
        <v>5724</v>
      </c>
      <c r="B5908" s="3" t="s">
        <v>12888</v>
      </c>
      <c r="C5908" s="74" t="s">
        <v>6414</v>
      </c>
      <c r="D5908" s="74" t="s">
        <v>6802</v>
      </c>
      <c r="E5908" s="74" t="s">
        <v>6532</v>
      </c>
      <c r="F5908" s="41">
        <v>0.9670492732496746</v>
      </c>
      <c r="G5908" s="110">
        <v>11642.583333333336</v>
      </c>
      <c r="H5908" s="4">
        <v>3847.8159435042467</v>
      </c>
      <c r="I5908" s="46">
        <v>9431.2629420419635</v>
      </c>
      <c r="J5908" s="110">
        <v>9120.4959739282694</v>
      </c>
      <c r="K5908" s="46">
        <v>9148.7866936997907</v>
      </c>
      <c r="L5908" s="110">
        <f>$L$1*gp_need_index[[#This Row],[Normalised weighted population (base year)]]</f>
        <v>3831.4166176579565</v>
      </c>
      <c r="M5908" s="4">
        <f>$M$1*gp_need_index[[#This Row],[Normalised travel time adjusted wp (base year)]]</f>
        <v>5432.1250350163482</v>
      </c>
      <c r="N5908" s="115">
        <v>9263.5416526743047</v>
      </c>
      <c r="O5908" s="43">
        <f>gp_need_index[[#This Row],[Combined weighted population (base year)]]/gp_need_index[[#This Row],[Registered population (base year)]]</f>
        <v>0.79566032618828608</v>
      </c>
      <c r="P5908" s="77">
        <v>11742.110154937069</v>
      </c>
      <c r="Q5908" s="4">
        <v>3910.8997833390545</v>
      </c>
      <c r="R5908" s="46">
        <v>9489.8499148393439</v>
      </c>
      <c r="S5908" s="110">
        <v>9177.1524633938734</v>
      </c>
      <c r="T5908" s="46">
        <v>9205.4991975056946</v>
      </c>
      <c r="U5908" s="110">
        <f>$L$1*gp_need_index[[#This Row],[Normalised weighted population 2025/26]]</f>
        <v>3855.2173644437903</v>
      </c>
      <c r="V5908" s="4">
        <f>$M$1*gp_need_index[[#This Row],[Normalised travel time adjusted wp 2025/26]]</f>
        <v>5465.7982883161176</v>
      </c>
      <c r="W5908" s="115">
        <v>9321.0156527599083</v>
      </c>
      <c r="X5908" s="43">
        <f>gp_need_index[[#This Row],[Combined weighted population 2025/26]]/gp_need_index[[#This Row],[Registered population 2025/26]]</f>
        <v>0.79381095303733029</v>
      </c>
    </row>
    <row r="5909" spans="1:24" ht="13">
      <c r="A5909" s="8" t="s">
        <v>5745</v>
      </c>
      <c r="B5909" s="3" t="s">
        <v>7210</v>
      </c>
      <c r="C5909" s="74" t="s">
        <v>6414</v>
      </c>
      <c r="D5909" s="74" t="s">
        <v>6802</v>
      </c>
      <c r="E5909" s="74" t="s">
        <v>6532</v>
      </c>
      <c r="F5909" s="41">
        <v>0.9670492732496746</v>
      </c>
      <c r="G5909" s="110">
        <v>3830.5</v>
      </c>
      <c r="H5909" s="4">
        <v>1588.7002370345726</v>
      </c>
      <c r="I5909" s="46">
        <v>3894.0141346552723</v>
      </c>
      <c r="J5909" s="110">
        <v>3765.7035389423418</v>
      </c>
      <c r="K5909" s="46">
        <v>3777.3843141838843</v>
      </c>
      <c r="L5909" s="110">
        <f>$L$1*gp_need_index[[#This Row],[Normalised weighted population (base year)]]</f>
        <v>1581.9292237528196</v>
      </c>
      <c r="M5909" s="4">
        <f>$M$1*gp_need_index[[#This Row],[Normalised travel time adjusted wp (base year)]]</f>
        <v>2242.8355351302125</v>
      </c>
      <c r="N5909" s="115">
        <v>3824.7647588830323</v>
      </c>
      <c r="O5909" s="43">
        <f>gp_need_index[[#This Row],[Combined weighted population (base year)]]/gp_need_index[[#This Row],[Registered population (base year)]]</f>
        <v>0.9985027434755338</v>
      </c>
      <c r="P5909" s="77">
        <v>3863.5456577405339</v>
      </c>
      <c r="Q5909" s="4">
        <v>1618.6245197397575</v>
      </c>
      <c r="R5909" s="46">
        <v>3927.6137492059934</v>
      </c>
      <c r="S5909" s="110">
        <v>3798.1960217750857</v>
      </c>
      <c r="T5909" s="46">
        <v>3809.9280326753405</v>
      </c>
      <c r="U5909" s="110">
        <f>$L$1*gp_need_index[[#This Row],[Normalised weighted population 2025/26]]</f>
        <v>1595.5789462054377</v>
      </c>
      <c r="V5909" s="4">
        <f>$M$1*gp_need_index[[#This Row],[Normalised travel time adjusted wp 2025/26]]</f>
        <v>2262.1584851419011</v>
      </c>
      <c r="W5909" s="115">
        <v>3857.7374313473388</v>
      </c>
      <c r="X5909" s="43">
        <f>gp_need_index[[#This Row],[Combined weighted population 2025/26]]/gp_need_index[[#This Row],[Registered population 2025/26]]</f>
        <v>0.99849665905162566</v>
      </c>
    </row>
    <row r="5910" spans="1:24" ht="13">
      <c r="A5910" s="8" t="s">
        <v>5734</v>
      </c>
      <c r="B5910" s="3" t="s">
        <v>7209</v>
      </c>
      <c r="C5910" s="74" t="s">
        <v>6414</v>
      </c>
      <c r="D5910" s="74" t="s">
        <v>6802</v>
      </c>
      <c r="E5910" s="74" t="s">
        <v>6532</v>
      </c>
      <c r="F5910" s="41">
        <v>0.9670492732496746</v>
      </c>
      <c r="G5910" s="110">
        <v>3664.833333333333</v>
      </c>
      <c r="H5910" s="4">
        <v>1277.6786800458981</v>
      </c>
      <c r="I5910" s="46">
        <v>3131.6787923020547</v>
      </c>
      <c r="J5910" s="110">
        <v>3028.4877001471204</v>
      </c>
      <c r="K5910" s="46">
        <v>3037.8817174353558</v>
      </c>
      <c r="L5910" s="110">
        <f>$L$1*gp_need_index[[#This Row],[Normalised weighted population (base year)]]</f>
        <v>1272.2332353290574</v>
      </c>
      <c r="M5910" s="4">
        <f>$M$1*gp_need_index[[#This Row],[Normalised travel time adjusted wp (base year)]]</f>
        <v>1803.7532061014251</v>
      </c>
      <c r="N5910" s="115">
        <v>3075.9864414304825</v>
      </c>
      <c r="O5910" s="43">
        <f>gp_need_index[[#This Row],[Combined weighted population (base year)]]/gp_need_index[[#This Row],[Registered population (base year)]]</f>
        <v>0.83932505564522697</v>
      </c>
      <c r="P5910" s="77">
        <v>3696.8958546908357</v>
      </c>
      <c r="Q5910" s="4">
        <v>1299.9134632078524</v>
      </c>
      <c r="R5910" s="46">
        <v>3154.257166259913</v>
      </c>
      <c r="S5910" s="110">
        <v>3050.3221002742271</v>
      </c>
      <c r="T5910" s="46">
        <v>3059.7440500431549</v>
      </c>
      <c r="U5910" s="110">
        <f>$L$1*gp_need_index[[#This Row],[Normalised weighted population 2025/26]]</f>
        <v>1281.4056184672911</v>
      </c>
      <c r="V5910" s="4">
        <f>$M$1*gp_need_index[[#This Row],[Normalised travel time adjusted wp 2025/26]]</f>
        <v>1816.7340447917034</v>
      </c>
      <c r="W5910" s="115">
        <v>3098.1396632589945</v>
      </c>
      <c r="X5910" s="43">
        <f>gp_need_index[[#This Row],[Combined weighted population 2025/26]]/gp_need_index[[#This Row],[Registered population 2025/26]]</f>
        <v>0.8380381230723325</v>
      </c>
    </row>
    <row r="5911" spans="1:24" ht="13">
      <c r="A5911" s="8" t="s">
        <v>5744</v>
      </c>
      <c r="B5911" s="3" t="s">
        <v>7208</v>
      </c>
      <c r="C5911" s="74" t="s">
        <v>6414</v>
      </c>
      <c r="D5911" s="74" t="s">
        <v>6802</v>
      </c>
      <c r="E5911" s="74" t="s">
        <v>6532</v>
      </c>
      <c r="F5911" s="41">
        <v>0.9670492732496746</v>
      </c>
      <c r="G5911" s="110">
        <v>2352.333333333333</v>
      </c>
      <c r="H5911" s="4">
        <v>751.89700948362031</v>
      </c>
      <c r="I5911" s="46">
        <v>1842.9515615855801</v>
      </c>
      <c r="J5911" s="110">
        <v>1782.2249682656882</v>
      </c>
      <c r="K5911" s="46">
        <v>1787.7532232302369</v>
      </c>
      <c r="L5911" s="110">
        <f>$L$1*gp_need_index[[#This Row],[Normalised weighted population (base year)]]</f>
        <v>748.69243726852017</v>
      </c>
      <c r="M5911" s="4">
        <f>$M$1*gp_need_index[[#This Row],[Normalised travel time adjusted wp (base year)]]</f>
        <v>1061.4849122045568</v>
      </c>
      <c r="N5911" s="115">
        <v>1810.1773494730769</v>
      </c>
      <c r="O5911" s="43">
        <f>gp_need_index[[#This Row],[Combined weighted population (base year)]]/gp_need_index[[#This Row],[Registered population (base year)]]</f>
        <v>0.76952416726926898</v>
      </c>
      <c r="P5911" s="77">
        <v>2369.6822961543194</v>
      </c>
      <c r="Q5911" s="4">
        <v>764.39881989634307</v>
      </c>
      <c r="R5911" s="46">
        <v>1854.8238200323426</v>
      </c>
      <c r="S5911" s="110">
        <v>1793.7060271684622</v>
      </c>
      <c r="T5911" s="46">
        <v>1799.2464938905455</v>
      </c>
      <c r="U5911" s="110">
        <f>$L$1*gp_need_index[[#This Row],[Normalised weighted population 2025/26]]</f>
        <v>753.51549952238713</v>
      </c>
      <c r="V5911" s="4">
        <f>$M$1*gp_need_index[[#This Row],[Normalised travel time adjusted wp 2025/26]]</f>
        <v>1068.3090830348895</v>
      </c>
      <c r="W5911" s="115">
        <v>1821.8245825572767</v>
      </c>
      <c r="X5911" s="43">
        <f>gp_need_index[[#This Row],[Combined weighted population 2025/26]]/gp_need_index[[#This Row],[Registered population 2025/26]]</f>
        <v>0.7688054156094497</v>
      </c>
    </row>
    <row r="5912" spans="1:24" ht="13">
      <c r="A5912" s="8" t="s">
        <v>5557</v>
      </c>
      <c r="B5912" s="3" t="s">
        <v>7207</v>
      </c>
      <c r="C5912" s="74" t="s">
        <v>6414</v>
      </c>
      <c r="D5912" s="74" t="s">
        <v>6802</v>
      </c>
      <c r="E5912" s="74" t="s">
        <v>6582</v>
      </c>
      <c r="F5912" s="41">
        <v>0.9670492732496746</v>
      </c>
      <c r="G5912" s="110">
        <v>6291.25</v>
      </c>
      <c r="H5912" s="4">
        <v>3167.441285215858</v>
      </c>
      <c r="I5912" s="46">
        <v>7763.6176087841823</v>
      </c>
      <c r="J5912" s="110">
        <v>7507.8007663631197</v>
      </c>
      <c r="K5912" s="46">
        <v>7531.089092808169</v>
      </c>
      <c r="L5912" s="110">
        <f>$L$1*gp_need_index[[#This Row],[Normalised weighted population (base year)]]</f>
        <v>3153.9417045451823</v>
      </c>
      <c r="M5912" s="4">
        <f>$M$1*gp_need_index[[#This Row],[Normalised travel time adjusted wp (base year)]]</f>
        <v>4471.611260775584</v>
      </c>
      <c r="N5912" s="115">
        <v>7625.5529653207668</v>
      </c>
      <c r="O5912" s="43">
        <f>gp_need_index[[#This Row],[Combined weighted population (base year)]]/gp_need_index[[#This Row],[Registered population (base year)]]</f>
        <v>1.2120886891032412</v>
      </c>
      <c r="P5912" s="77">
        <v>6357.1811704379998</v>
      </c>
      <c r="Q5912" s="4">
        <v>3234.0527085862077</v>
      </c>
      <c r="R5912" s="46">
        <v>7847.4715593350329</v>
      </c>
      <c r="S5912" s="110">
        <v>7588.8916683024345</v>
      </c>
      <c r="T5912" s="46">
        <v>7612.3325226614388</v>
      </c>
      <c r="U5912" s="110">
        <f>$L$1*gp_need_index[[#This Row],[Normalised weighted population 2025/26]]</f>
        <v>3188.0070700822434</v>
      </c>
      <c r="V5912" s="4">
        <f>$M$1*gp_need_index[[#This Row],[Normalised travel time adjusted wp 2025/26]]</f>
        <v>4519.8498397273106</v>
      </c>
      <c r="W5912" s="115">
        <v>7707.8569098095541</v>
      </c>
      <c r="X5912" s="43">
        <f>gp_need_index[[#This Row],[Combined weighted population 2025/26]]/gp_need_index[[#This Row],[Registered population 2025/26]]</f>
        <v>1.2124645661590441</v>
      </c>
    </row>
    <row r="5913" spans="1:24" ht="13">
      <c r="A5913" s="8" t="s">
        <v>5569</v>
      </c>
      <c r="B5913" s="3" t="s">
        <v>7206</v>
      </c>
      <c r="C5913" s="74" t="s">
        <v>6414</v>
      </c>
      <c r="D5913" s="74" t="s">
        <v>6802</v>
      </c>
      <c r="E5913" s="74" t="s">
        <v>6582</v>
      </c>
      <c r="F5913" s="41">
        <v>0.9670492732496746</v>
      </c>
      <c r="G5913" s="110">
        <v>9444.5833333333321</v>
      </c>
      <c r="H5913" s="4">
        <v>4771.0759648457415</v>
      </c>
      <c r="I5913" s="46">
        <v>11694.23709491085</v>
      </c>
      <c r="J5913" s="110">
        <v>11308.903483842923</v>
      </c>
      <c r="K5913" s="46">
        <v>11343.982389672075</v>
      </c>
      <c r="L5913" s="110">
        <f>$L$1*gp_need_index[[#This Row],[Normalised weighted population (base year)]]</f>
        <v>4750.7417205539914</v>
      </c>
      <c r="M5913" s="4">
        <f>$M$1*gp_need_index[[#This Row],[Normalised travel time adjusted wp (base year)]]</f>
        <v>6735.5303822043979</v>
      </c>
      <c r="N5913" s="115">
        <v>11486.27210275839</v>
      </c>
      <c r="O5913" s="43">
        <f>gp_need_index[[#This Row],[Combined weighted population (base year)]]/gp_need_index[[#This Row],[Registered population (base year)]]</f>
        <v>1.216175631826891</v>
      </c>
      <c r="P5913" s="77">
        <v>9531.5572379842852</v>
      </c>
      <c r="Q5913" s="4">
        <v>4864.5017167848682</v>
      </c>
      <c r="R5913" s="46">
        <v>11803.77758576909</v>
      </c>
      <c r="S5913" s="110">
        <v>11414.834535918797</v>
      </c>
      <c r="T5913" s="46">
        <v>11450.09310668035</v>
      </c>
      <c r="U5913" s="110">
        <f>$L$1*gp_need_index[[#This Row],[Normalised weighted population 2025/26]]</f>
        <v>4795.2421506193841</v>
      </c>
      <c r="V5913" s="4">
        <f>$M$1*gp_need_index[[#This Row],[Normalised travel time adjusted wp 2025/26]]</f>
        <v>6798.5340024266416</v>
      </c>
      <c r="W5913" s="115">
        <v>11593.776153046027</v>
      </c>
      <c r="X5913" s="43">
        <f>gp_need_index[[#This Row],[Combined weighted population 2025/26]]/gp_need_index[[#This Row],[Registered population 2025/26]]</f>
        <v>1.2163569775192218</v>
      </c>
    </row>
    <row r="5914" spans="1:24" ht="13">
      <c r="A5914" s="8" t="s">
        <v>5555</v>
      </c>
      <c r="B5914" s="3" t="s">
        <v>7130</v>
      </c>
      <c r="C5914" s="74" t="s">
        <v>6414</v>
      </c>
      <c r="D5914" s="74" t="s">
        <v>6802</v>
      </c>
      <c r="E5914" s="74" t="s">
        <v>6582</v>
      </c>
      <c r="F5914" s="41">
        <v>0.9670492732496746</v>
      </c>
      <c r="G5914" s="110">
        <v>11556.750000000004</v>
      </c>
      <c r="H5914" s="4">
        <v>5171.5405635684856</v>
      </c>
      <c r="I5914" s="46">
        <v>12675.803517262608</v>
      </c>
      <c r="J5914" s="110">
        <v>12258.126579224474</v>
      </c>
      <c r="K5914" s="46">
        <v>12296.149864906307</v>
      </c>
      <c r="L5914" s="110">
        <f>$L$1*gp_need_index[[#This Row],[Normalised weighted population (base year)]]</f>
        <v>5149.4995459952725</v>
      </c>
      <c r="M5914" s="4">
        <f>$M$1*gp_need_index[[#This Row],[Normalised travel time adjusted wp (base year)]]</f>
        <v>7300.8832484276336</v>
      </c>
      <c r="N5914" s="115">
        <v>12450.382794422905</v>
      </c>
      <c r="O5914" s="43">
        <f>gp_need_index[[#This Row],[Combined weighted population (base year)]]/gp_need_index[[#This Row],[Registered population (base year)]]</f>
        <v>1.0773256144177992</v>
      </c>
      <c r="P5914" s="77">
        <v>11661.414236886725</v>
      </c>
      <c r="Q5914" s="4">
        <v>5272.7998312866503</v>
      </c>
      <c r="R5914" s="46">
        <v>12794.518346665209</v>
      </c>
      <c r="S5914" s="110">
        <v>12372.929668722218</v>
      </c>
      <c r="T5914" s="46">
        <v>12411.147639808843</v>
      </c>
      <c r="U5914" s="110">
        <f>$L$1*gp_need_index[[#This Row],[Normalised weighted population 2025/26]]</f>
        <v>5197.7270180666928</v>
      </c>
      <c r="V5914" s="4">
        <f>$M$1*gp_need_index[[#This Row],[Normalised travel time adjusted wp 2025/26]]</f>
        <v>7369.163591268004</v>
      </c>
      <c r="W5914" s="115">
        <v>12566.890609334696</v>
      </c>
      <c r="X5914" s="43">
        <f>gp_need_index[[#This Row],[Combined weighted population 2025/26]]/gp_need_index[[#This Row],[Registered population 2025/26]]</f>
        <v>1.0776472179149437</v>
      </c>
    </row>
    <row r="5915" spans="1:24" ht="13">
      <c r="A5915" s="8" t="s">
        <v>5568</v>
      </c>
      <c r="B5915" s="3" t="s">
        <v>7205</v>
      </c>
      <c r="C5915" s="74" t="s">
        <v>6414</v>
      </c>
      <c r="D5915" s="74" t="s">
        <v>6802</v>
      </c>
      <c r="E5915" s="74" t="s">
        <v>6582</v>
      </c>
      <c r="F5915" s="41">
        <v>0.9670492732496746</v>
      </c>
      <c r="G5915" s="110">
        <v>11192.333333333332</v>
      </c>
      <c r="H5915" s="4">
        <v>5529.3726568165448</v>
      </c>
      <c r="I5915" s="46">
        <v>13552.874720790667</v>
      </c>
      <c r="J5915" s="110">
        <v>13106.297649184502</v>
      </c>
      <c r="K5915" s="46">
        <v>13146.951863066639</v>
      </c>
      <c r="L5915" s="110">
        <f>$L$1*gp_need_index[[#This Row],[Normalised weighted population (base year)]]</f>
        <v>5505.8065649722139</v>
      </c>
      <c r="M5915" s="4">
        <f>$M$1*gp_need_index[[#This Row],[Normalised travel time adjusted wp (base year)]]</f>
        <v>7806.0499977225236</v>
      </c>
      <c r="N5915" s="115">
        <v>13311.856562694738</v>
      </c>
      <c r="O5915" s="43">
        <f>gp_need_index[[#This Row],[Combined weighted population (base year)]]/gp_need_index[[#This Row],[Registered population (base year)]]</f>
        <v>1.1893727756525068</v>
      </c>
      <c r="P5915" s="77">
        <v>11300.967587343845</v>
      </c>
      <c r="Q5915" s="4">
        <v>5641.4200760606227</v>
      </c>
      <c r="R5915" s="46">
        <v>13688.980233256863</v>
      </c>
      <c r="S5915" s="110">
        <v>13237.918386100211</v>
      </c>
      <c r="T5915" s="46">
        <v>13278.808166909848</v>
      </c>
      <c r="U5915" s="110">
        <f>$L$1*gp_need_index[[#This Row],[Normalised weighted population 2025/26]]</f>
        <v>5561.0989394317612</v>
      </c>
      <c r="V5915" s="4">
        <f>$M$1*gp_need_index[[#This Row],[Normalised travel time adjusted wp 2025/26]]</f>
        <v>7884.3401528121231</v>
      </c>
      <c r="W5915" s="115">
        <v>13445.439092243883</v>
      </c>
      <c r="X5915" s="43">
        <f>gp_need_index[[#This Row],[Combined weighted population 2025/26]]/gp_need_index[[#This Row],[Registered population 2025/26]]</f>
        <v>1.1897599907552758</v>
      </c>
    </row>
    <row r="5916" spans="1:24" ht="13">
      <c r="A5916" s="8" t="s">
        <v>5541</v>
      </c>
      <c r="B5916" s="3" t="s">
        <v>7204</v>
      </c>
      <c r="C5916" s="74" t="s">
        <v>6414</v>
      </c>
      <c r="D5916" s="74" t="s">
        <v>6802</v>
      </c>
      <c r="E5916" s="74" t="s">
        <v>6582</v>
      </c>
      <c r="F5916" s="41">
        <v>0.9670492732496746</v>
      </c>
      <c r="G5916" s="110">
        <v>14244.166666666668</v>
      </c>
      <c r="H5916" s="4">
        <v>5964.3508730752646</v>
      </c>
      <c r="I5916" s="46">
        <v>14619.036406232484</v>
      </c>
      <c r="J5916" s="110">
        <v>14137.328532257659</v>
      </c>
      <c r="K5916" s="46">
        <v>14181.180884253359</v>
      </c>
      <c r="L5916" s="110">
        <f>$L$1*gp_need_index[[#This Row],[Normalised weighted population (base year)]]</f>
        <v>5938.9309115008846</v>
      </c>
      <c r="M5916" s="4">
        <f>$M$1*gp_need_index[[#This Row],[Normalised travel time adjusted wp (base year)]]</f>
        <v>8420.1272022766152</v>
      </c>
      <c r="N5916" s="115">
        <v>14359.058113777501</v>
      </c>
      <c r="O5916" s="43">
        <f>gp_need_index[[#This Row],[Combined weighted population (base year)]]/gp_need_index[[#This Row],[Registered population (base year)]]</f>
        <v>1.0080658595058209</v>
      </c>
      <c r="P5916" s="77">
        <v>14377.737971070666</v>
      </c>
      <c r="Q5916" s="4">
        <v>6086.5130615522239</v>
      </c>
      <c r="R5916" s="46">
        <v>14769.004233988684</v>
      </c>
      <c r="S5916" s="110">
        <v>14282.354811100124</v>
      </c>
      <c r="T5916" s="46">
        <v>14326.470686469513</v>
      </c>
      <c r="U5916" s="110">
        <f>$L$1*gp_need_index[[#This Row],[Normalised weighted population 2025/26]]</f>
        <v>5999.8548016426603</v>
      </c>
      <c r="V5916" s="4">
        <f>$M$1*gp_need_index[[#This Row],[Normalised travel time adjusted wp 2025/26]]</f>
        <v>8506.3935453857448</v>
      </c>
      <c r="W5916" s="115">
        <v>14506.248347028406</v>
      </c>
      <c r="X5916" s="43">
        <f>gp_need_index[[#This Row],[Combined weighted population 2025/26]]/gp_need_index[[#This Row],[Registered population 2025/26]]</f>
        <v>1.0089381498130174</v>
      </c>
    </row>
    <row r="5917" spans="1:24" ht="13">
      <c r="A5917" s="8" t="s">
        <v>5549</v>
      </c>
      <c r="B5917" s="3" t="s">
        <v>7203</v>
      </c>
      <c r="C5917" s="74" t="s">
        <v>6414</v>
      </c>
      <c r="D5917" s="74" t="s">
        <v>6802</v>
      </c>
      <c r="E5917" s="74" t="s">
        <v>6582</v>
      </c>
      <c r="F5917" s="41">
        <v>0.9670492732496746</v>
      </c>
      <c r="G5917" s="110">
        <v>8389.3333333333321</v>
      </c>
      <c r="H5917" s="4">
        <v>3254.0318697004868</v>
      </c>
      <c r="I5917" s="46">
        <v>7975.857118825792</v>
      </c>
      <c r="J5917" s="110">
        <v>7713.046830303726</v>
      </c>
      <c r="K5917" s="46">
        <v>7736.971806213427</v>
      </c>
      <c r="L5917" s="110">
        <f>$L$1*gp_need_index[[#This Row],[Normalised weighted population (base year)]]</f>
        <v>3240.1632414373503</v>
      </c>
      <c r="M5917" s="4">
        <f>$M$1*gp_need_index[[#This Row],[Normalised travel time adjusted wp (base year)]]</f>
        <v>4593.8548630377245</v>
      </c>
      <c r="N5917" s="115">
        <v>7834.0181044750752</v>
      </c>
      <c r="O5917" s="43">
        <f>gp_need_index[[#This Row],[Combined weighted population (base year)]]/gp_need_index[[#This Row],[Registered population (base year)]]</f>
        <v>0.93380698956711816</v>
      </c>
      <c r="P5917" s="77">
        <v>8465.1969772918892</v>
      </c>
      <c r="Q5917" s="4">
        <v>3316.8740841279928</v>
      </c>
      <c r="R5917" s="46">
        <v>8048.4387196239231</v>
      </c>
      <c r="S5917" s="110">
        <v>7783.2368146068566</v>
      </c>
      <c r="T5917" s="46">
        <v>7807.2779695721974</v>
      </c>
      <c r="U5917" s="110">
        <f>$L$1*gp_need_index[[#This Row],[Normalised weighted population 2025/26]]</f>
        <v>3269.649255467828</v>
      </c>
      <c r="V5917" s="4">
        <f>$M$1*gp_need_index[[#This Row],[Normalised travel time adjusted wp 2025/26]]</f>
        <v>4635.5994006341825</v>
      </c>
      <c r="W5917" s="115">
        <v>7905.2486561020105</v>
      </c>
      <c r="X5917" s="43">
        <f>gp_need_index[[#This Row],[Combined weighted population 2025/26]]/gp_need_index[[#This Row],[Registered population 2025/26]]</f>
        <v>0.93385288934304134</v>
      </c>
    </row>
    <row r="5918" spans="1:24" ht="13">
      <c r="A5918" s="8" t="s">
        <v>5544</v>
      </c>
      <c r="B5918" s="3" t="s">
        <v>7202</v>
      </c>
      <c r="C5918" s="74" t="s">
        <v>6414</v>
      </c>
      <c r="D5918" s="74" t="s">
        <v>6802</v>
      </c>
      <c r="E5918" s="74" t="s">
        <v>6582</v>
      </c>
      <c r="F5918" s="41">
        <v>0.9670492732496746</v>
      </c>
      <c r="G5918" s="110">
        <v>3230</v>
      </c>
      <c r="H5918" s="4">
        <v>1574.7954231543122</v>
      </c>
      <c r="I5918" s="46">
        <v>3859.9324743600919</v>
      </c>
      <c r="J5918" s="110">
        <v>3732.7448941227449</v>
      </c>
      <c r="K5918" s="46">
        <v>3744.3234354740134</v>
      </c>
      <c r="L5918" s="110">
        <f>$L$1*gp_need_index[[#This Row],[Normalised weighted population (base year)]]</f>
        <v>1568.0836719518798</v>
      </c>
      <c r="M5918" s="4">
        <f>$M$1*gp_need_index[[#This Row],[Normalised travel time adjusted wp (base year)]]</f>
        <v>2223.205519377063</v>
      </c>
      <c r="N5918" s="115">
        <v>3791.2891913289427</v>
      </c>
      <c r="O5918" s="43">
        <f>gp_need_index[[#This Row],[Combined weighted population (base year)]]/gp_need_index[[#This Row],[Registered population (base year)]]</f>
        <v>1.1737737434454931</v>
      </c>
      <c r="P5918" s="77">
        <v>3260.6460815695214</v>
      </c>
      <c r="Q5918" s="4">
        <v>1606.4365091962752</v>
      </c>
      <c r="R5918" s="46">
        <v>3898.0393808443027</v>
      </c>
      <c r="S5918" s="110">
        <v>3769.5961503440944</v>
      </c>
      <c r="T5918" s="46">
        <v>3781.2398208844916</v>
      </c>
      <c r="U5918" s="110">
        <f>$L$1*gp_need_index[[#This Row],[Normalised weighted population 2025/26]]</f>
        <v>1583.564465526227</v>
      </c>
      <c r="V5918" s="4">
        <f>$M$1*gp_need_index[[#This Row],[Normalised travel time adjusted wp 2025/26]]</f>
        <v>2245.1247561135219</v>
      </c>
      <c r="W5918" s="115">
        <v>3828.6892216397491</v>
      </c>
      <c r="X5918" s="43">
        <f>gp_need_index[[#This Row],[Combined weighted population 2025/26]]/gp_need_index[[#This Row],[Registered population 2025/26]]</f>
        <v>1.1742118358938234</v>
      </c>
    </row>
    <row r="5919" spans="1:24" ht="13">
      <c r="A5919" s="8" t="s">
        <v>5548</v>
      </c>
      <c r="B5919" s="3" t="s">
        <v>12889</v>
      </c>
      <c r="C5919" s="74" t="s">
        <v>6414</v>
      </c>
      <c r="D5919" s="74" t="s">
        <v>6802</v>
      </c>
      <c r="E5919" s="74" t="s">
        <v>6582</v>
      </c>
      <c r="F5919" s="41">
        <v>0.9670492732496746</v>
      </c>
      <c r="G5919" s="110">
        <v>10616.25</v>
      </c>
      <c r="H5919" s="4">
        <v>4815.3435382489997</v>
      </c>
      <c r="I5919" s="46">
        <v>11802.739978287347</v>
      </c>
      <c r="J5919" s="110">
        <v>11413.831118357659</v>
      </c>
      <c r="K5919" s="46">
        <v>11449.235497528703</v>
      </c>
      <c r="L5919" s="110">
        <f>$L$1*gp_need_index[[#This Row],[Normalised weighted population (base year)]]</f>
        <v>4794.8206263153133</v>
      </c>
      <c r="M5919" s="4">
        <f>$M$1*gp_need_index[[#This Row],[Normalised travel time adjusted wp (base year)]]</f>
        <v>6798.0247939054589</v>
      </c>
      <c r="N5919" s="115">
        <v>11592.845420220772</v>
      </c>
      <c r="O5919" s="43">
        <f>gp_need_index[[#This Row],[Combined weighted population (base year)]]/gp_need_index[[#This Row],[Registered population (base year)]]</f>
        <v>1.0919906200608287</v>
      </c>
      <c r="P5919" s="77">
        <v>10713.527654001369</v>
      </c>
      <c r="Q5919" s="4">
        <v>4906.6734328985594</v>
      </c>
      <c r="R5919" s="46">
        <v>11906.107811226429</v>
      </c>
      <c r="S5919" s="110">
        <v>11513.792906078792</v>
      </c>
      <c r="T5919" s="46">
        <v>11549.357143180559</v>
      </c>
      <c r="U5919" s="110">
        <f>$L$1*gp_need_index[[#This Row],[Normalised weighted population 2025/26]]</f>
        <v>4836.8134363226163</v>
      </c>
      <c r="V5919" s="4">
        <f>$M$1*gp_need_index[[#This Row],[Normalised travel time adjusted wp 2025/26]]</f>
        <v>6857.4723814491726</v>
      </c>
      <c r="W5919" s="115">
        <v>11694.28581777179</v>
      </c>
      <c r="X5919" s="43">
        <f>gp_need_index[[#This Row],[Combined weighted population 2025/26]]/gp_need_index[[#This Row],[Registered population 2025/26]]</f>
        <v>1.0915439055598199</v>
      </c>
    </row>
    <row r="5920" spans="1:24" ht="13">
      <c r="A5920" s="8" t="s">
        <v>5563</v>
      </c>
      <c r="B5920" s="3" t="s">
        <v>7201</v>
      </c>
      <c r="C5920" s="74" t="s">
        <v>6414</v>
      </c>
      <c r="D5920" s="74" t="s">
        <v>6802</v>
      </c>
      <c r="E5920" s="74" t="s">
        <v>6582</v>
      </c>
      <c r="F5920" s="41">
        <v>0.9670492732496746</v>
      </c>
      <c r="G5920" s="110">
        <v>7907.4166666666679</v>
      </c>
      <c r="H5920" s="4">
        <v>4225.8662410268635</v>
      </c>
      <c r="I5920" s="46">
        <v>10357.890362272949</v>
      </c>
      <c r="J5920" s="110">
        <v>10016.590347235864</v>
      </c>
      <c r="K5920" s="46">
        <v>10047.660647731565</v>
      </c>
      <c r="L5920" s="110">
        <f>$L$1*gp_need_index[[#This Row],[Normalised weighted population (base year)]]</f>
        <v>4207.8556712680811</v>
      </c>
      <c r="M5920" s="4">
        <f>$M$1*gp_need_index[[#This Row],[Normalised travel time adjusted wp (base year)]]</f>
        <v>5965.8346811689489</v>
      </c>
      <c r="N5920" s="115">
        <v>10173.69035243703</v>
      </c>
      <c r="O5920" s="43">
        <f>gp_need_index[[#This Row],[Combined weighted population (base year)]]/gp_need_index[[#This Row],[Registered population (base year)]]</f>
        <v>1.286601020447516</v>
      </c>
      <c r="P5920" s="77">
        <v>7985.8665535645978</v>
      </c>
      <c r="Q5920" s="4">
        <v>4313.6068176536064</v>
      </c>
      <c r="R5920" s="46">
        <v>10467.023845906511</v>
      </c>
      <c r="S5920" s="110">
        <v>10122.127803270905</v>
      </c>
      <c r="T5920" s="46">
        <v>10153.393412797359</v>
      </c>
      <c r="U5920" s="110">
        <f>$L$1*gp_need_index[[#This Row],[Normalised weighted population 2025/26]]</f>
        <v>4252.190756113675</v>
      </c>
      <c r="V5920" s="4">
        <f>$M$1*gp_need_index[[#This Row],[Normalised travel time adjusted wp 2025/26]]</f>
        <v>6028.6138910647178</v>
      </c>
      <c r="W5920" s="115">
        <v>10280.804647178393</v>
      </c>
      <c r="X5920" s="43">
        <f>gp_need_index[[#This Row],[Combined weighted population 2025/26]]/gp_need_index[[#This Row],[Registered population 2025/26]]</f>
        <v>1.2873749615299317</v>
      </c>
    </row>
    <row r="5921" spans="1:24" ht="13">
      <c r="A5921" s="8" t="s">
        <v>5551</v>
      </c>
      <c r="B5921" s="3" t="s">
        <v>7200</v>
      </c>
      <c r="C5921" s="74" t="s">
        <v>6414</v>
      </c>
      <c r="D5921" s="74" t="s">
        <v>6802</v>
      </c>
      <c r="E5921" s="74" t="s">
        <v>6582</v>
      </c>
      <c r="F5921" s="41">
        <v>0.9670492732496746</v>
      </c>
      <c r="G5921" s="110">
        <v>12678.75</v>
      </c>
      <c r="H5921" s="4">
        <v>5832.2968423858938</v>
      </c>
      <c r="I5921" s="46">
        <v>14295.362845887052</v>
      </c>
      <c r="J5921" s="110">
        <v>13824.320250955474</v>
      </c>
      <c r="K5921" s="46">
        <v>13867.201687597688</v>
      </c>
      <c r="L5921" s="110">
        <f>$L$1*gp_need_index[[#This Row],[Normalised weighted population (base year)]]</f>
        <v>5807.4396928353699</v>
      </c>
      <c r="M5921" s="4">
        <f>$M$1*gp_need_index[[#This Row],[Normalised travel time adjusted wp (base year)]]</f>
        <v>8233.7009239372019</v>
      </c>
      <c r="N5921" s="115">
        <v>14041.140616772573</v>
      </c>
      <c r="O5921" s="43">
        <f>gp_need_index[[#This Row],[Combined weighted population (base year)]]/gp_need_index[[#This Row],[Registered population (base year)]]</f>
        <v>1.1074546478771623</v>
      </c>
      <c r="P5921" s="77">
        <v>12800.0537459072</v>
      </c>
      <c r="Q5921" s="4">
        <v>5945.9354535635775</v>
      </c>
      <c r="R5921" s="46">
        <v>14427.89081377714</v>
      </c>
      <c r="S5921" s="110">
        <v>13952.48132598884</v>
      </c>
      <c r="T5921" s="46">
        <v>13995.57827571541</v>
      </c>
      <c r="U5921" s="110">
        <f>$L$1*gp_need_index[[#This Row],[Normalised weighted population 2025/26]]</f>
        <v>5861.2787026900332</v>
      </c>
      <c r="V5921" s="4">
        <f>$M$1*gp_need_index[[#This Row],[Normalised travel time adjusted wp 2025/26]]</f>
        <v>8309.9249852878165</v>
      </c>
      <c r="W5921" s="115">
        <v>14171.20368797785</v>
      </c>
      <c r="X5921" s="43">
        <f>gp_need_index[[#This Row],[Combined weighted population 2025/26]]/gp_need_index[[#This Row],[Registered population 2025/26]]</f>
        <v>1.1071206394355237</v>
      </c>
    </row>
    <row r="5922" spans="1:24" ht="13">
      <c r="A5922" s="8" t="s">
        <v>5570</v>
      </c>
      <c r="B5922" s="3" t="s">
        <v>7199</v>
      </c>
      <c r="C5922" s="74" t="s">
        <v>6414</v>
      </c>
      <c r="D5922" s="74" t="s">
        <v>6802</v>
      </c>
      <c r="E5922" s="74" t="s">
        <v>6582</v>
      </c>
      <c r="F5922" s="41">
        <v>0.9670492732496746</v>
      </c>
      <c r="G5922" s="110">
        <v>4838.3333333333339</v>
      </c>
      <c r="H5922" s="4">
        <v>2269.3651290712282</v>
      </c>
      <c r="I5922" s="46">
        <v>5562.3708508988175</v>
      </c>
      <c r="J5922" s="110">
        <v>5379.0866889068757</v>
      </c>
      <c r="K5922" s="46">
        <v>5395.7719913923556</v>
      </c>
      <c r="L5922" s="110">
        <f>$L$1*gp_need_index[[#This Row],[Normalised weighted population (base year)]]</f>
        <v>2259.6931336425814</v>
      </c>
      <c r="M5922" s="4">
        <f>$M$1*gp_need_index[[#This Row],[Normalised travel time adjusted wp (base year)]]</f>
        <v>3203.7590446683803</v>
      </c>
      <c r="N5922" s="115">
        <v>5463.4521783109612</v>
      </c>
      <c r="O5922" s="43">
        <f>gp_need_index[[#This Row],[Combined weighted population (base year)]]/gp_need_index[[#This Row],[Registered population (base year)]]</f>
        <v>1.1292012769502502</v>
      </c>
      <c r="P5922" s="77">
        <v>4882.4967838053399</v>
      </c>
      <c r="Q5922" s="4">
        <v>2313.3099164872838</v>
      </c>
      <c r="R5922" s="46">
        <v>5613.2770283443115</v>
      </c>
      <c r="S5922" s="110">
        <v>5428.3154708094598</v>
      </c>
      <c r="T5922" s="46">
        <v>5445.0826560490977</v>
      </c>
      <c r="U5922" s="110">
        <f>$L$1*gp_need_index[[#This Row],[Normalised weighted population 2025/26]]</f>
        <v>2280.3735849675745</v>
      </c>
      <c r="V5922" s="4">
        <f>$M$1*gp_need_index[[#This Row],[Normalised travel time adjusted wp 2025/26]]</f>
        <v>3233.0374293267137</v>
      </c>
      <c r="W5922" s="115">
        <v>5513.4110142942882</v>
      </c>
      <c r="X5922" s="43">
        <f>gp_need_index[[#This Row],[Combined weighted population 2025/26]]/gp_need_index[[#This Row],[Registered population 2025/26]]</f>
        <v>1.1292195895717978</v>
      </c>
    </row>
    <row r="5923" spans="1:24" ht="13">
      <c r="A5923" s="8" t="s">
        <v>5561</v>
      </c>
      <c r="B5923" s="3" t="s">
        <v>7198</v>
      </c>
      <c r="C5923" s="74" t="s">
        <v>6414</v>
      </c>
      <c r="D5923" s="74" t="s">
        <v>6802</v>
      </c>
      <c r="E5923" s="74" t="s">
        <v>6582</v>
      </c>
      <c r="F5923" s="41">
        <v>0.9670492732496746</v>
      </c>
      <c r="G5923" s="110">
        <v>12098.333333333336</v>
      </c>
      <c r="H5923" s="4">
        <v>6207.1438946871249</v>
      </c>
      <c r="I5923" s="46">
        <v>15214.138890585969</v>
      </c>
      <c r="J5923" s="110">
        <v>14712.821957260772</v>
      </c>
      <c r="K5923" s="46">
        <v>14758.459423055507</v>
      </c>
      <c r="L5923" s="110">
        <f>$L$1*gp_need_index[[#This Row],[Normalised weighted population (base year)]]</f>
        <v>6180.6891534005445</v>
      </c>
      <c r="M5923" s="4">
        <f>$M$1*gp_need_index[[#This Row],[Normalised travel time adjusted wp (base year)]]</f>
        <v>8762.8884128931295</v>
      </c>
      <c r="N5923" s="115">
        <v>14943.577566293674</v>
      </c>
      <c r="O5923" s="43">
        <f>gp_need_index[[#This Row],[Combined weighted population (base year)]]/gp_need_index[[#This Row],[Registered population (base year)]]</f>
        <v>1.2351765449478169</v>
      </c>
      <c r="P5923" s="77">
        <v>12220.860605086687</v>
      </c>
      <c r="Q5923" s="4">
        <v>6338.905952042679</v>
      </c>
      <c r="R5923" s="46">
        <v>15381.438912200241</v>
      </c>
      <c r="S5923" s="110">
        <v>14874.609321577509</v>
      </c>
      <c r="T5923" s="46">
        <v>14920.554574981315</v>
      </c>
      <c r="U5923" s="110">
        <f>$L$1*gp_need_index[[#This Row],[Normalised weighted population 2025/26]]</f>
        <v>6248.6541849012638</v>
      </c>
      <c r="V5923" s="4">
        <f>$M$1*gp_need_index[[#This Row],[Normalised travel time adjusted wp 2025/26]]</f>
        <v>8859.1329928916257</v>
      </c>
      <c r="W5923" s="115">
        <v>15107.787177792889</v>
      </c>
      <c r="X5923" s="43">
        <f>gp_need_index[[#This Row],[Combined weighted population 2025/26]]/gp_need_index[[#This Row],[Registered population 2025/26]]</f>
        <v>1.2362294003668266</v>
      </c>
    </row>
    <row r="5924" spans="1:24" ht="13">
      <c r="A5924" s="8" t="s">
        <v>5540</v>
      </c>
      <c r="B5924" s="3" t="s">
        <v>7197</v>
      </c>
      <c r="C5924" s="74" t="s">
        <v>6414</v>
      </c>
      <c r="D5924" s="74" t="s">
        <v>6802</v>
      </c>
      <c r="E5924" s="74" t="s">
        <v>6582</v>
      </c>
      <c r="F5924" s="41">
        <v>0.9670492732496746</v>
      </c>
      <c r="G5924" s="110">
        <v>13811.583333333336</v>
      </c>
      <c r="H5924" s="4">
        <v>6012.098864865663</v>
      </c>
      <c r="I5924" s="46">
        <v>14736.070035735976</v>
      </c>
      <c r="J5924" s="110">
        <v>14250.505818614782</v>
      </c>
      <c r="K5924" s="46">
        <v>14294.709233414738</v>
      </c>
      <c r="L5924" s="110">
        <f>$L$1*gp_need_index[[#This Row],[Normalised weighted population (base year)]]</f>
        <v>5986.4754021656117</v>
      </c>
      <c r="M5924" s="4">
        <f>$M$1*gp_need_index[[#This Row],[Normalised travel time adjusted wp (base year)]]</f>
        <v>8487.5350682932403</v>
      </c>
      <c r="N5924" s="115">
        <v>14474.010470458852</v>
      </c>
      <c r="O5924" s="43">
        <f>gp_need_index[[#This Row],[Combined weighted population (base year)]]/gp_need_index[[#This Row],[Registered population (base year)]]</f>
        <v>1.0479617087439057</v>
      </c>
      <c r="P5924" s="77">
        <v>13936.025593963117</v>
      </c>
      <c r="Q5924" s="4">
        <v>6129.1887004905557</v>
      </c>
      <c r="R5924" s="46">
        <v>14872.557234827502</v>
      </c>
      <c r="S5924" s="110">
        <v>14382.495665304126</v>
      </c>
      <c r="T5924" s="46">
        <v>14426.920859514972</v>
      </c>
      <c r="U5924" s="110">
        <f>$L$1*gp_need_index[[#This Row],[Normalised weighted population 2025/26]]</f>
        <v>6041.9228354426277</v>
      </c>
      <c r="V5924" s="4">
        <f>$M$1*gp_need_index[[#This Row],[Normalised travel time adjusted wp 2025/26]]</f>
        <v>8566.0361972521096</v>
      </c>
      <c r="W5924" s="115">
        <v>14607.959032694736</v>
      </c>
      <c r="X5924" s="43">
        <f>gp_need_index[[#This Row],[Combined weighted population 2025/26]]/gp_need_index[[#This Row],[Registered population 2025/26]]</f>
        <v>1.0482155715200963</v>
      </c>
    </row>
    <row r="5925" spans="1:24" ht="13">
      <c r="A5925" s="8" t="s">
        <v>5567</v>
      </c>
      <c r="B5925" s="3" t="s">
        <v>7196</v>
      </c>
      <c r="C5925" s="74" t="s">
        <v>6414</v>
      </c>
      <c r="D5925" s="74" t="s">
        <v>6802</v>
      </c>
      <c r="E5925" s="74" t="s">
        <v>6582</v>
      </c>
      <c r="F5925" s="41">
        <v>0.9670492732496746</v>
      </c>
      <c r="G5925" s="110">
        <v>6673.0000000000009</v>
      </c>
      <c r="H5925" s="4">
        <v>4280.6912042199729</v>
      </c>
      <c r="I5925" s="46">
        <v>10492.270138035063</v>
      </c>
      <c r="J5925" s="110">
        <v>10146.54221172607</v>
      </c>
      <c r="K5925" s="46">
        <v>10178.015607820145</v>
      </c>
      <c r="L5925" s="110">
        <f>$L$1*gp_need_index[[#This Row],[Normalised weighted population (base year)]]</f>
        <v>4262.4469714042471</v>
      </c>
      <c r="M5925" s="4">
        <f>$M$1*gp_need_index[[#This Row],[Normalised travel time adjusted wp (base year)]]</f>
        <v>6043.2334079993998</v>
      </c>
      <c r="N5925" s="115">
        <v>10305.680379403646</v>
      </c>
      <c r="O5925" s="43">
        <f>gp_need_index[[#This Row],[Combined weighted population (base year)]]/gp_need_index[[#This Row],[Registered population (base year)]]</f>
        <v>1.544384891263846</v>
      </c>
      <c r="P5925" s="77">
        <v>6741.1109185868172</v>
      </c>
      <c r="Q5925" s="4">
        <v>4368.2859393731242</v>
      </c>
      <c r="R5925" s="46">
        <v>10599.703456057612</v>
      </c>
      <c r="S5925" s="110">
        <v>10250.435523842578</v>
      </c>
      <c r="T5925" s="46">
        <v>10282.097455088002</v>
      </c>
      <c r="U5925" s="110">
        <f>$L$1*gp_need_index[[#This Row],[Normalised weighted population 2025/26]]</f>
        <v>4306.0913700909632</v>
      </c>
      <c r="V5925" s="4">
        <f>$M$1*gp_need_index[[#This Row],[Normalised travel time adjusted wp 2025/26]]</f>
        <v>6105.0323795093391</v>
      </c>
      <c r="W5925" s="115">
        <v>10411.123749600301</v>
      </c>
      <c r="X5925" s="43">
        <f>gp_need_index[[#This Row],[Combined weighted population 2025/26]]/gp_need_index[[#This Row],[Registered population 2025/26]]</f>
        <v>1.5444225551747564</v>
      </c>
    </row>
    <row r="5926" spans="1:24" ht="13">
      <c r="A5926" s="8" t="s">
        <v>5558</v>
      </c>
      <c r="B5926" s="3" t="s">
        <v>7195</v>
      </c>
      <c r="C5926" s="74" t="s">
        <v>6414</v>
      </c>
      <c r="D5926" s="74" t="s">
        <v>6802</v>
      </c>
      <c r="E5926" s="74" t="s">
        <v>6582</v>
      </c>
      <c r="F5926" s="41">
        <v>0.9670492732496746</v>
      </c>
      <c r="G5926" s="110">
        <v>10319.5</v>
      </c>
      <c r="H5926" s="4">
        <v>3915.5447795978189</v>
      </c>
      <c r="I5926" s="46">
        <v>9597.2710025458164</v>
      </c>
      <c r="J5926" s="110">
        <v>9281.0339481921073</v>
      </c>
      <c r="K5926" s="46">
        <v>9309.8226381239765</v>
      </c>
      <c r="L5926" s="110">
        <f>$L$1*gp_need_index[[#This Row],[Normalised weighted population (base year)]]</f>
        <v>3898.8567946086287</v>
      </c>
      <c r="M5926" s="4">
        <f>$M$1*gp_need_index[[#This Row],[Normalised travel time adjusted wp (base year)]]</f>
        <v>5527.7407067476079</v>
      </c>
      <c r="N5926" s="115">
        <v>9426.5975013562365</v>
      </c>
      <c r="O5926" s="43">
        <f>gp_need_index[[#This Row],[Combined weighted population (base year)]]/gp_need_index[[#This Row],[Registered population (base year)]]</f>
        <v>0.91347424791474752</v>
      </c>
      <c r="P5926" s="77">
        <v>10412.222290192065</v>
      </c>
      <c r="Q5926" s="4">
        <v>3991.8407418484767</v>
      </c>
      <c r="R5926" s="46">
        <v>9686.2542183937167</v>
      </c>
      <c r="S5926" s="110">
        <v>9367.085102409239</v>
      </c>
      <c r="T5926" s="46">
        <v>9396.0185076087218</v>
      </c>
      <c r="U5926" s="110">
        <f>$L$1*gp_need_index[[#This Row],[Normalised weighted population 2025/26]]</f>
        <v>3935.0059057072613</v>
      </c>
      <c r="V5926" s="4">
        <f>$M$1*gp_need_index[[#This Row],[Normalised travel time adjusted wp 2025/26]]</f>
        <v>5578.9198145593064</v>
      </c>
      <c r="W5926" s="115">
        <v>9513.9257202665685</v>
      </c>
      <c r="X5926" s="43">
        <f>gp_need_index[[#This Row],[Combined weighted population 2025/26]]/gp_need_index[[#This Row],[Registered population 2025/26]]</f>
        <v>0.91372671991725929</v>
      </c>
    </row>
    <row r="5927" spans="1:24" ht="13">
      <c r="A5927" s="8" t="s">
        <v>5546</v>
      </c>
      <c r="B5927" s="3" t="s">
        <v>7194</v>
      </c>
      <c r="C5927" s="74" t="s">
        <v>6414</v>
      </c>
      <c r="D5927" s="74" t="s">
        <v>6802</v>
      </c>
      <c r="E5927" s="74" t="s">
        <v>6582</v>
      </c>
      <c r="F5927" s="41">
        <v>0.9670492732496746</v>
      </c>
      <c r="G5927" s="110">
        <v>5826.3333333333339</v>
      </c>
      <c r="H5927" s="4">
        <v>2879.0716520884275</v>
      </c>
      <c r="I5927" s="46">
        <v>7056.8036981250043</v>
      </c>
      <c r="J5927" s="110">
        <v>6824.2768877374019</v>
      </c>
      <c r="K5927" s="46">
        <v>6845.4450024568368</v>
      </c>
      <c r="L5927" s="110">
        <f>$L$1*gp_need_index[[#This Row],[Normalised weighted population (base year)]]</f>
        <v>2866.8010978699699</v>
      </c>
      <c r="M5927" s="4">
        <f>$M$1*gp_need_index[[#This Row],[Normalised travel time adjusted wp (base year)]]</f>
        <v>4064.5076138107556</v>
      </c>
      <c r="N5927" s="115">
        <v>6931.3087116807255</v>
      </c>
      <c r="O5927" s="43">
        <f>gp_need_index[[#This Row],[Combined weighted population (base year)]]/gp_need_index[[#This Row],[Registered population (base year)]]</f>
        <v>1.1896519328933106</v>
      </c>
      <c r="P5927" s="77">
        <v>5875.685822949682</v>
      </c>
      <c r="Q5927" s="4">
        <v>2936.3508726283594</v>
      </c>
      <c r="R5927" s="46">
        <v>7125.0941272546725</v>
      </c>
      <c r="S5927" s="110">
        <v>6890.3170975971552</v>
      </c>
      <c r="T5927" s="46">
        <v>6911.600168516029</v>
      </c>
      <c r="U5927" s="110">
        <f>$L$1*gp_need_index[[#This Row],[Normalised weighted population 2025/26]]</f>
        <v>2894.5438388583525</v>
      </c>
      <c r="V5927" s="4">
        <f>$M$1*gp_need_index[[#This Row],[Normalised travel time adjusted wp 2025/26]]</f>
        <v>4103.7874818169985</v>
      </c>
      <c r="W5927" s="115">
        <v>6998.331320675351</v>
      </c>
      <c r="X5927" s="43">
        <f>gp_need_index[[#This Row],[Combined weighted population 2025/26]]/gp_need_index[[#This Row],[Registered population 2025/26]]</f>
        <v>1.1910662910771639</v>
      </c>
    </row>
    <row r="5928" spans="1:24" ht="13">
      <c r="A5928" s="8" t="s">
        <v>5542</v>
      </c>
      <c r="B5928" s="3" t="s">
        <v>7193</v>
      </c>
      <c r="C5928" s="74" t="s">
        <v>6414</v>
      </c>
      <c r="D5928" s="74" t="s">
        <v>6802</v>
      </c>
      <c r="E5928" s="74" t="s">
        <v>6582</v>
      </c>
      <c r="F5928" s="41">
        <v>0.9670492732496746</v>
      </c>
      <c r="G5928" s="110">
        <v>11600.5</v>
      </c>
      <c r="H5928" s="4">
        <v>5384.8023502225606</v>
      </c>
      <c r="I5928" s="46">
        <v>13198.522902741452</v>
      </c>
      <c r="J5928" s="110">
        <v>12763.621981065306</v>
      </c>
      <c r="K5928" s="46">
        <v>12803.213254803946</v>
      </c>
      <c r="L5928" s="110">
        <f>$L$1*gp_need_index[[#This Row],[Normalised weighted population (base year)]]</f>
        <v>5361.8524145562651</v>
      </c>
      <c r="M5928" s="4">
        <f>$M$1*gp_need_index[[#This Row],[Normalised travel time adjusted wp (base year)]]</f>
        <v>7601.9539616075599</v>
      </c>
      <c r="N5928" s="115">
        <v>12963.806376163826</v>
      </c>
      <c r="O5928" s="43">
        <f>gp_need_index[[#This Row],[Combined weighted population (base year)]]/gp_need_index[[#This Row],[Registered population (base year)]]</f>
        <v>1.1175213461629951</v>
      </c>
      <c r="P5928" s="77">
        <v>11706.414754903799</v>
      </c>
      <c r="Q5928" s="4">
        <v>5490.6511025959362</v>
      </c>
      <c r="R5928" s="46">
        <v>13323.137330278485</v>
      </c>
      <c r="S5928" s="110">
        <v>12884.130272651419</v>
      </c>
      <c r="T5928" s="46">
        <v>12923.927259413678</v>
      </c>
      <c r="U5928" s="110">
        <f>$L$1*gp_need_index[[#This Row],[Normalised weighted population 2025/26]]</f>
        <v>5412.4765771312459</v>
      </c>
      <c r="V5928" s="4">
        <f>$M$1*gp_need_index[[#This Row],[Normalised travel time adjusted wp 2025/26]]</f>
        <v>7673.6283364150049</v>
      </c>
      <c r="W5928" s="115">
        <v>13086.104913546251</v>
      </c>
      <c r="X5928" s="43">
        <f>gp_need_index[[#This Row],[Combined weighted population 2025/26]]/gp_need_index[[#This Row],[Registered population 2025/26]]</f>
        <v>1.117857618026433</v>
      </c>
    </row>
    <row r="5929" spans="1:24" ht="13">
      <c r="A5929" s="8" t="s">
        <v>5560</v>
      </c>
      <c r="B5929" s="3" t="s">
        <v>7192</v>
      </c>
      <c r="C5929" s="74" t="s">
        <v>6414</v>
      </c>
      <c r="D5929" s="74" t="s">
        <v>6802</v>
      </c>
      <c r="E5929" s="74" t="s">
        <v>6582</v>
      </c>
      <c r="F5929" s="41">
        <v>0.9670492732496746</v>
      </c>
      <c r="G5929" s="110">
        <v>6918.4166666666661</v>
      </c>
      <c r="H5929" s="4">
        <v>3801.1155920173833</v>
      </c>
      <c r="I5929" s="46">
        <v>9316.7971513635057</v>
      </c>
      <c r="J5929" s="110">
        <v>9009.8019142407175</v>
      </c>
      <c r="K5929" s="46">
        <v>9037.7492738888486</v>
      </c>
      <c r="L5929" s="110">
        <f>$L$1*gp_need_index[[#This Row],[Normalised weighted population (base year)]]</f>
        <v>3784.9153022716791</v>
      </c>
      <c r="M5929" s="4">
        <f>$M$1*gp_need_index[[#This Row],[Normalised travel time adjusted wp (base year)]]</f>
        <v>5366.1961672688894</v>
      </c>
      <c r="N5929" s="115">
        <v>9151.1114695405686</v>
      </c>
      <c r="O5929" s="43">
        <f>gp_need_index[[#This Row],[Combined weighted population (base year)]]/gp_need_index[[#This Row],[Registered population (base year)]]</f>
        <v>1.3227175971680278</v>
      </c>
      <c r="P5929" s="77">
        <v>6987.9668241661493</v>
      </c>
      <c r="Q5929" s="4">
        <v>3878.905030286106</v>
      </c>
      <c r="R5929" s="46">
        <v>9412.2142244981296</v>
      </c>
      <c r="S5929" s="110">
        <v>9102.0749254711664</v>
      </c>
      <c r="T5929" s="46">
        <v>9130.1897572566668</v>
      </c>
      <c r="U5929" s="110">
        <f>$L$1*gp_need_index[[#This Row],[Normalised weighted population 2025/26]]</f>
        <v>3823.6781447311569</v>
      </c>
      <c r="V5929" s="4">
        <f>$M$1*gp_need_index[[#This Row],[Normalised travel time adjusted wp 2025/26]]</f>
        <v>5421.0830370542717</v>
      </c>
      <c r="W5929" s="115">
        <v>9244.7611817854286</v>
      </c>
      <c r="X5929" s="43">
        <f>gp_need_index[[#This Row],[Combined weighted population 2025/26]]/gp_need_index[[#This Row],[Registered population 2025/26]]</f>
        <v>1.3229543606038192</v>
      </c>
    </row>
    <row r="5930" spans="1:24" ht="13">
      <c r="A5930" s="8" t="s">
        <v>5539</v>
      </c>
      <c r="B5930" s="3" t="s">
        <v>7191</v>
      </c>
      <c r="C5930" s="74" t="s">
        <v>6414</v>
      </c>
      <c r="D5930" s="74" t="s">
        <v>6802</v>
      </c>
      <c r="E5930" s="74" t="s">
        <v>6582</v>
      </c>
      <c r="F5930" s="41">
        <v>0.9670492732496746</v>
      </c>
      <c r="G5930" s="110">
        <v>7311.4166666666661</v>
      </c>
      <c r="H5930" s="4">
        <v>3096.5175152561478</v>
      </c>
      <c r="I5930" s="46">
        <v>7589.7785444546789</v>
      </c>
      <c r="J5930" s="110">
        <v>7339.6898255408705</v>
      </c>
      <c r="K5930" s="46">
        <v>7362.4566913624049</v>
      </c>
      <c r="L5930" s="110">
        <f>$L$1*gp_need_index[[#This Row],[Normalised weighted population (base year)]]</f>
        <v>3083.3202104819534</v>
      </c>
      <c r="M5930" s="4">
        <f>$M$1*gp_need_index[[#This Row],[Normalised travel time adjusted wp (base year)]]</f>
        <v>4371.4851653405167</v>
      </c>
      <c r="N5930" s="115">
        <v>7454.8053758224705</v>
      </c>
      <c r="O5930" s="43">
        <f>gp_need_index[[#This Row],[Combined weighted population (base year)]]/gp_need_index[[#This Row],[Registered population (base year)]]</f>
        <v>1.0196116177880443</v>
      </c>
      <c r="P5930" s="77">
        <v>7378.3053911144225</v>
      </c>
      <c r="Q5930" s="4">
        <v>3158.0229961711825</v>
      </c>
      <c r="R5930" s="46">
        <v>7662.9844592153322</v>
      </c>
      <c r="S5930" s="110">
        <v>7410.4835522077374</v>
      </c>
      <c r="T5930" s="46">
        <v>7433.3733328594562</v>
      </c>
      <c r="U5930" s="110">
        <f>$L$1*gp_need_index[[#This Row],[Normalised weighted population 2025/26]]</f>
        <v>3113.0598498121758</v>
      </c>
      <c r="V5930" s="4">
        <f>$M$1*gp_need_index[[#This Row],[Normalised travel time adjusted wp 2025/26]]</f>
        <v>4413.5921765293006</v>
      </c>
      <c r="W5930" s="115">
        <v>7526.6520263414768</v>
      </c>
      <c r="X5930" s="43">
        <f>gp_need_index[[#This Row],[Combined weighted population 2025/26]]/gp_need_index[[#This Row],[Registered population 2025/26]]</f>
        <v>1.0201057868119292</v>
      </c>
    </row>
    <row r="5931" spans="1:24" ht="13">
      <c r="A5931" s="8" t="s">
        <v>5554</v>
      </c>
      <c r="B5931" s="3" t="s">
        <v>7190</v>
      </c>
      <c r="C5931" s="74" t="s">
        <v>6414</v>
      </c>
      <c r="D5931" s="74" t="s">
        <v>6802</v>
      </c>
      <c r="E5931" s="74" t="s">
        <v>6582</v>
      </c>
      <c r="F5931" s="41">
        <v>0.9670492732496746</v>
      </c>
      <c r="G5931" s="110">
        <v>10216.083333333334</v>
      </c>
      <c r="H5931" s="4">
        <v>4180.5136694344174</v>
      </c>
      <c r="I5931" s="46">
        <v>10246.728073310498</v>
      </c>
      <c r="J5931" s="110">
        <v>9909.0909364819563</v>
      </c>
      <c r="K5931" s="46">
        <v>9939.8277862844134</v>
      </c>
      <c r="L5931" s="110">
        <f>$L$1*gp_need_index[[#This Row],[Normalised weighted population (base year)]]</f>
        <v>4162.696391561326</v>
      </c>
      <c r="M5931" s="4">
        <f>$M$1*gp_need_index[[#This Row],[Normalised travel time adjusted wp (base year)]]</f>
        <v>5901.8085314864011</v>
      </c>
      <c r="N5931" s="115">
        <v>10064.504923047727</v>
      </c>
      <c r="O5931" s="43">
        <f>gp_need_index[[#This Row],[Combined weighted population (base year)]]/gp_need_index[[#This Row],[Registered population (base year)]]</f>
        <v>0.98516276685106585</v>
      </c>
      <c r="P5931" s="77">
        <v>10310.888881672683</v>
      </c>
      <c r="Q5931" s="4">
        <v>4266.427825699634</v>
      </c>
      <c r="R5931" s="46">
        <v>10352.543399569337</v>
      </c>
      <c r="S5931" s="110">
        <v>10011.419570839242</v>
      </c>
      <c r="T5931" s="46">
        <v>10042.343220608434</v>
      </c>
      <c r="U5931" s="110">
        <f>$L$1*gp_need_index[[#This Row],[Normalised weighted population 2025/26]]</f>
        <v>4205.6834869188042</v>
      </c>
      <c r="V5931" s="4">
        <f>$M$1*gp_need_index[[#This Row],[Normalised travel time adjusted wp 2025/26]]</f>
        <v>5962.677439671852</v>
      </c>
      <c r="W5931" s="115">
        <v>10168.360926590656</v>
      </c>
      <c r="X5931" s="43">
        <f>gp_need_index[[#This Row],[Combined weighted population 2025/26]]/gp_need_index[[#This Row],[Registered population 2025/26]]</f>
        <v>0.98617694781529786</v>
      </c>
    </row>
    <row r="5932" spans="1:24" ht="13">
      <c r="A5932" s="8" t="s">
        <v>5556</v>
      </c>
      <c r="B5932" s="3" t="s">
        <v>7189</v>
      </c>
      <c r="C5932" s="74" t="s">
        <v>6414</v>
      </c>
      <c r="D5932" s="74" t="s">
        <v>6802</v>
      </c>
      <c r="E5932" s="74" t="s">
        <v>6582</v>
      </c>
      <c r="F5932" s="41">
        <v>0.9670492732496746</v>
      </c>
      <c r="G5932" s="110">
        <v>10741.166666666668</v>
      </c>
      <c r="H5932" s="4">
        <v>4403.7114304994193</v>
      </c>
      <c r="I5932" s="46">
        <v>10793.801219112273</v>
      </c>
      <c r="J5932" s="110">
        <v>10438.137624543975</v>
      </c>
      <c r="K5932" s="46">
        <v>10470.51551575918</v>
      </c>
      <c r="L5932" s="110">
        <f>$L$1*gp_need_index[[#This Row],[Normalised weighted population (base year)]]</f>
        <v>4384.9428875799722</v>
      </c>
      <c r="M5932" s="4">
        <f>$M$1*gp_need_index[[#This Row],[Normalised travel time adjusted wp (base year)]]</f>
        <v>6216.9062813378696</v>
      </c>
      <c r="N5932" s="115">
        <v>10601.849168917841</v>
      </c>
      <c r="O5932" s="43">
        <f>gp_need_index[[#This Row],[Combined weighted population (base year)]]/gp_need_index[[#This Row],[Registered population (base year)]]</f>
        <v>0.98702957489886323</v>
      </c>
      <c r="P5932" s="77">
        <v>10844.544791690132</v>
      </c>
      <c r="Q5932" s="4">
        <v>4493.3879438658596</v>
      </c>
      <c r="R5932" s="46">
        <v>10903.265120240172</v>
      </c>
      <c r="S5932" s="110">
        <v>10543.994610576785</v>
      </c>
      <c r="T5932" s="46">
        <v>10576.563298183832</v>
      </c>
      <c r="U5932" s="110">
        <f>$L$1*gp_need_index[[#This Row],[Normalised weighted population 2025/26]]</f>
        <v>4429.4122033431368</v>
      </c>
      <c r="V5932" s="4">
        <f>$M$1*gp_need_index[[#This Row],[Normalised travel time adjusted wp 2025/26]]</f>
        <v>6279.8725339245239</v>
      </c>
      <c r="W5932" s="115">
        <v>10709.284737267661</v>
      </c>
      <c r="X5932" s="43">
        <f>gp_need_index[[#This Row],[Combined weighted population 2025/26]]/gp_need_index[[#This Row],[Registered population 2025/26]]</f>
        <v>0.98752736449333334</v>
      </c>
    </row>
    <row r="5933" spans="1:24" ht="13">
      <c r="A5933" s="8" t="s">
        <v>5559</v>
      </c>
      <c r="B5933" s="3" t="s">
        <v>7188</v>
      </c>
      <c r="C5933" s="74" t="s">
        <v>6414</v>
      </c>
      <c r="D5933" s="74" t="s">
        <v>6802</v>
      </c>
      <c r="E5933" s="74" t="s">
        <v>6582</v>
      </c>
      <c r="F5933" s="41">
        <v>0.9670492732496746</v>
      </c>
      <c r="G5933" s="110">
        <v>53960.416666666657</v>
      </c>
      <c r="H5933" s="4">
        <v>18585.934985679323</v>
      </c>
      <c r="I5933" s="46">
        <v>45555.411809537138</v>
      </c>
      <c r="J5933" s="110">
        <v>44054.32788300253</v>
      </c>
      <c r="K5933" s="46">
        <v>44190.979294112578</v>
      </c>
      <c r="L5933" s="110">
        <f>$L$1*gp_need_index[[#This Row],[Normalised weighted population (base year)]]</f>
        <v>18506.72204814195</v>
      </c>
      <c r="M5933" s="4">
        <f>$M$1*gp_need_index[[#This Row],[Normalised travel time adjusted wp (base year)]]</f>
        <v>26238.553043404801</v>
      </c>
      <c r="N5933" s="115">
        <v>44745.275091546748</v>
      </c>
      <c r="O5933" s="43">
        <f>gp_need_index[[#This Row],[Combined weighted population (base year)]]/gp_need_index[[#This Row],[Registered population (base year)]]</f>
        <v>0.82922404710020625</v>
      </c>
      <c r="P5933" s="77">
        <v>54428.587962837519</v>
      </c>
      <c r="Q5933" s="4">
        <v>18935.055447274743</v>
      </c>
      <c r="R5933" s="46">
        <v>45946.161824269948</v>
      </c>
      <c r="S5933" s="110">
        <v>44432.202400772199</v>
      </c>
      <c r="T5933" s="46">
        <v>44569.446260725636</v>
      </c>
      <c r="U5933" s="110">
        <f>$L$1*gp_need_index[[#This Row],[Normalised weighted population 2025/26]]</f>
        <v>18665.462834927101</v>
      </c>
      <c r="V5933" s="4">
        <f>$M$1*gp_need_index[[#This Row],[Normalised travel time adjusted wp 2025/26]]</f>
        <v>26463.269167312385</v>
      </c>
      <c r="W5933" s="115">
        <v>45128.732002239485</v>
      </c>
      <c r="X5933" s="43">
        <f>gp_need_index[[#This Row],[Combined weighted population 2025/26]]/gp_need_index[[#This Row],[Registered population 2025/26]]</f>
        <v>0.82913655656568308</v>
      </c>
    </row>
    <row r="5934" spans="1:24" ht="13">
      <c r="A5934" s="8" t="s">
        <v>5545</v>
      </c>
      <c r="B5934" s="3" t="s">
        <v>7187</v>
      </c>
      <c r="C5934" s="74" t="s">
        <v>6414</v>
      </c>
      <c r="D5934" s="74" t="s">
        <v>6802</v>
      </c>
      <c r="E5934" s="74" t="s">
        <v>6582</v>
      </c>
      <c r="F5934" s="41">
        <v>0.9670492732496746</v>
      </c>
      <c r="G5934" s="110">
        <v>5698.1666666666679</v>
      </c>
      <c r="H5934" s="4">
        <v>2136.8989413655877</v>
      </c>
      <c r="I5934" s="46">
        <v>5237.687065207132</v>
      </c>
      <c r="J5934" s="110">
        <v>5065.1014699177776</v>
      </c>
      <c r="K5934" s="46">
        <v>5080.812826702474</v>
      </c>
      <c r="L5934" s="110">
        <f>$L$1*gp_need_index[[#This Row],[Normalised weighted population (base year)]]</f>
        <v>2127.7915145669626</v>
      </c>
      <c r="M5934" s="4">
        <f>$M$1*gp_need_index[[#This Row],[Normalised travel time adjusted wp (base year)]]</f>
        <v>3016.75090678077</v>
      </c>
      <c r="N5934" s="115">
        <v>5144.5424213477327</v>
      </c>
      <c r="O5934" s="43">
        <f>gp_need_index[[#This Row],[Combined weighted population (base year)]]/gp_need_index[[#This Row],[Registered population (base year)]]</f>
        <v>0.90284168966879375</v>
      </c>
      <c r="P5934" s="77">
        <v>5749.435722049202</v>
      </c>
      <c r="Q5934" s="4">
        <v>2179.0877928549357</v>
      </c>
      <c r="R5934" s="46">
        <v>5287.5852747615872</v>
      </c>
      <c r="S5934" s="110">
        <v>5113.3554972038737</v>
      </c>
      <c r="T5934" s="46">
        <v>5129.1498222166301</v>
      </c>
      <c r="U5934" s="110">
        <f>$L$1*gp_need_index[[#This Row],[Normalised weighted population 2025/26]]</f>
        <v>2148.0624825649056</v>
      </c>
      <c r="V5934" s="4">
        <f>$M$1*gp_need_index[[#This Row],[Normalised travel time adjusted wp 2025/26]]</f>
        <v>3045.4511718804843</v>
      </c>
      <c r="W5934" s="115">
        <v>5193.5136544453899</v>
      </c>
      <c r="X5934" s="43">
        <f>gp_need_index[[#This Row],[Combined weighted population 2025/26]]/gp_need_index[[#This Row],[Registered population 2025/26]]</f>
        <v>0.90330841242874671</v>
      </c>
    </row>
    <row r="5935" spans="1:24" ht="13">
      <c r="A5935" s="8" t="s">
        <v>5552</v>
      </c>
      <c r="B5935" s="3" t="s">
        <v>7007</v>
      </c>
      <c r="C5935" s="74" t="s">
        <v>6414</v>
      </c>
      <c r="D5935" s="74" t="s">
        <v>6802</v>
      </c>
      <c r="E5935" s="74" t="s">
        <v>6582</v>
      </c>
      <c r="F5935" s="41">
        <v>0.9670492732496746</v>
      </c>
      <c r="G5935" s="110">
        <v>8142.8333333333339</v>
      </c>
      <c r="H5935" s="4">
        <v>2922.0479191880004</v>
      </c>
      <c r="I5935" s="46">
        <v>7162.1415004613518</v>
      </c>
      <c r="J5935" s="110">
        <v>6926.1437329324845</v>
      </c>
      <c r="K5935" s="46">
        <v>6947.6278267806483</v>
      </c>
      <c r="L5935" s="110">
        <f>$L$1*gp_need_index[[#This Row],[Normalised weighted population (base year)]]</f>
        <v>2909.5942008530224</v>
      </c>
      <c r="M5935" s="4">
        <f>$M$1*gp_need_index[[#This Row],[Normalised travel time adjusted wp (base year)]]</f>
        <v>4125.1790336111862</v>
      </c>
      <c r="N5935" s="115">
        <v>7034.7732344642081</v>
      </c>
      <c r="O5935" s="43">
        <f>gp_need_index[[#This Row],[Combined weighted population (base year)]]/gp_need_index[[#This Row],[Registered population (base year)]]</f>
        <v>0.86392204610977441</v>
      </c>
      <c r="P5935" s="77">
        <v>8218.4020722608584</v>
      </c>
      <c r="Q5935" s="4">
        <v>2980.7946334575613</v>
      </c>
      <c r="R5935" s="46">
        <v>7232.9374991858367</v>
      </c>
      <c r="S5935" s="110">
        <v>6994.6069520479823</v>
      </c>
      <c r="T5935" s="46">
        <v>7016.2121573965142</v>
      </c>
      <c r="U5935" s="110">
        <f>$L$1*gp_need_index[[#This Row],[Normalised weighted population 2025/26]]</f>
        <v>2938.3548204692493</v>
      </c>
      <c r="V5935" s="4">
        <f>$M$1*gp_need_index[[#This Row],[Normalised travel time adjusted wp 2025/26]]</f>
        <v>4165.9012268179467</v>
      </c>
      <c r="W5935" s="115">
        <v>7104.2560472871955</v>
      </c>
      <c r="X5935" s="43">
        <f>gp_need_index[[#This Row],[Combined weighted population 2025/26]]/gp_need_index[[#This Row],[Registered population 2025/26]]</f>
        <v>0.86443276744342046</v>
      </c>
    </row>
    <row r="5936" spans="1:24" ht="13">
      <c r="A5936" s="8" t="s">
        <v>5553</v>
      </c>
      <c r="B5936" s="3" t="s">
        <v>12890</v>
      </c>
      <c r="C5936" s="74" t="s">
        <v>6414</v>
      </c>
      <c r="D5936" s="74" t="s">
        <v>6802</v>
      </c>
      <c r="E5936" s="74" t="s">
        <v>6582</v>
      </c>
      <c r="F5936" s="41">
        <v>0.9670492732496746</v>
      </c>
      <c r="G5936" s="110">
        <v>6815.8333333333339</v>
      </c>
      <c r="H5936" s="4">
        <v>3331.0995271600391</v>
      </c>
      <c r="I5936" s="46">
        <v>8164.7552762481328</v>
      </c>
      <c r="J5936" s="110">
        <v>7895.7206561572029</v>
      </c>
      <c r="K5936" s="46">
        <v>7920.2122650692736</v>
      </c>
      <c r="L5936" s="110">
        <f>$L$1*gp_need_index[[#This Row],[Normalised weighted population (base year)]]</f>
        <v>3316.9024378568097</v>
      </c>
      <c r="M5936" s="4">
        <f>$M$1*gp_need_index[[#This Row],[Normalised travel time adjusted wp (base year)]]</f>
        <v>4702.6545451490356</v>
      </c>
      <c r="N5936" s="115">
        <v>8019.5569830058448</v>
      </c>
      <c r="O5936" s="43">
        <f>gp_need_index[[#This Row],[Combined weighted population (base year)]]/gp_need_index[[#This Row],[Registered population (base year)]]</f>
        <v>1.1766069665737882</v>
      </c>
      <c r="P5936" s="77">
        <v>6880.7844270980077</v>
      </c>
      <c r="Q5936" s="4">
        <v>3399.5981032320287</v>
      </c>
      <c r="R5936" s="46">
        <v>8249.1696432323388</v>
      </c>
      <c r="S5936" s="110">
        <v>7977.353508401111</v>
      </c>
      <c r="T5936" s="46">
        <v>8001.9942583200709</v>
      </c>
      <c r="U5936" s="110">
        <f>$L$1*gp_need_index[[#This Row],[Normalised weighted population 2025/26]]</f>
        <v>3351.1954705524222</v>
      </c>
      <c r="V5936" s="4">
        <f>$M$1*gp_need_index[[#This Row],[Normalised travel time adjusted wp 2025/26]]</f>
        <v>4751.2128980568723</v>
      </c>
      <c r="W5936" s="115">
        <v>8102.4083686092945</v>
      </c>
      <c r="X5936" s="43">
        <f>gp_need_index[[#This Row],[Combined weighted population 2025/26]]/gp_need_index[[#This Row],[Registered population 2025/26]]</f>
        <v>1.1775413769250305</v>
      </c>
    </row>
    <row r="5937" spans="1:24" ht="13">
      <c r="A5937" s="8" t="s">
        <v>5565</v>
      </c>
      <c r="B5937" s="3" t="s">
        <v>7186</v>
      </c>
      <c r="C5937" s="74" t="s">
        <v>6414</v>
      </c>
      <c r="D5937" s="74" t="s">
        <v>6802</v>
      </c>
      <c r="E5937" s="74" t="s">
        <v>6582</v>
      </c>
      <c r="F5937" s="41">
        <v>0.9670492732496746</v>
      </c>
      <c r="G5937" s="110">
        <v>9452.5833333333321</v>
      </c>
      <c r="H5937" s="4">
        <v>4391.5581096979176</v>
      </c>
      <c r="I5937" s="46">
        <v>10764.012589463433</v>
      </c>
      <c r="J5937" s="110">
        <v>10409.33055189096</v>
      </c>
      <c r="K5937" s="46">
        <v>10441.619086910823</v>
      </c>
      <c r="L5937" s="110">
        <f>$L$1*gp_need_index[[#This Row],[Normalised weighted population (base year)]]</f>
        <v>4372.8413640241979</v>
      </c>
      <c r="M5937" s="4">
        <f>$M$1*gp_need_index[[#This Row],[Normalised travel time adjusted wp (base year)]]</f>
        <v>6199.7489226820144</v>
      </c>
      <c r="N5937" s="115">
        <v>10572.590286706212</v>
      </c>
      <c r="O5937" s="43">
        <f>gp_need_index[[#This Row],[Combined weighted population (base year)]]/gp_need_index[[#This Row],[Registered population (base year)]]</f>
        <v>1.1184868637363203</v>
      </c>
      <c r="P5937" s="77">
        <v>9528.0707393977391</v>
      </c>
      <c r="Q5937" s="4">
        <v>4469.3003926763276</v>
      </c>
      <c r="R5937" s="46">
        <v>10844.816359528257</v>
      </c>
      <c r="S5937" s="110">
        <v>10487.471779007983</v>
      </c>
      <c r="T5937" s="46">
        <v>10519.865876764405</v>
      </c>
      <c r="U5937" s="110">
        <f>$L$1*gp_need_index[[#This Row],[Normalised weighted population 2025/26]]</f>
        <v>4405.6676047194596</v>
      </c>
      <c r="V5937" s="4">
        <f>$M$1*gp_need_index[[#This Row],[Normalised travel time adjusted wp 2025/26]]</f>
        <v>6246.2082358460211</v>
      </c>
      <c r="W5937" s="115">
        <v>10651.875840565481</v>
      </c>
      <c r="X5937" s="43">
        <f>gp_need_index[[#This Row],[Combined weighted population 2025/26]]/gp_need_index[[#This Row],[Registered population 2025/26]]</f>
        <v>1.1179467629811883</v>
      </c>
    </row>
    <row r="5938" spans="1:24" ht="13">
      <c r="A5938" s="8" t="s">
        <v>5566</v>
      </c>
      <c r="B5938" s="3" t="s">
        <v>7185</v>
      </c>
      <c r="C5938" s="74" t="s">
        <v>6414</v>
      </c>
      <c r="D5938" s="74" t="s">
        <v>6802</v>
      </c>
      <c r="E5938" s="74" t="s">
        <v>6582</v>
      </c>
      <c r="F5938" s="41">
        <v>0.9670492732496746</v>
      </c>
      <c r="G5938" s="110">
        <v>4811.0833333333339</v>
      </c>
      <c r="H5938" s="4">
        <v>2340.0232195620715</v>
      </c>
      <c r="I5938" s="46">
        <v>5735.5587164792187</v>
      </c>
      <c r="J5938" s="110">
        <v>5546.5678884520648</v>
      </c>
      <c r="K5938" s="46">
        <v>5563.772698176721</v>
      </c>
      <c r="L5938" s="110">
        <f>$L$1*gp_need_index[[#This Row],[Normalised weighted population (base year)]]</f>
        <v>2330.0500805583033</v>
      </c>
      <c r="M5938" s="4">
        <f>$M$1*gp_need_index[[#This Row],[Normalised travel time adjusted wp (base year)]]</f>
        <v>3303.5100691241414</v>
      </c>
      <c r="N5938" s="115">
        <v>5633.5601496824447</v>
      </c>
      <c r="O5938" s="43">
        <f>gp_need_index[[#This Row],[Combined weighted population (base year)]]/gp_need_index[[#This Row],[Registered population (base year)]]</f>
        <v>1.170954597824283</v>
      </c>
      <c r="P5938" s="77">
        <v>4853.9983723608548</v>
      </c>
      <c r="Q5938" s="4">
        <v>2386.846570528206</v>
      </c>
      <c r="R5938" s="46">
        <v>5791.714689432114</v>
      </c>
      <c r="S5938" s="110">
        <v>5600.8734812847906</v>
      </c>
      <c r="T5938" s="46">
        <v>5618.1736702051803</v>
      </c>
      <c r="U5938" s="110">
        <f>$L$1*gp_need_index[[#This Row],[Normalised weighted population 2025/26]]</f>
        <v>2352.8632424089146</v>
      </c>
      <c r="V5938" s="4">
        <f>$M$1*gp_need_index[[#This Row],[Normalised travel time adjusted wp 2025/26]]</f>
        <v>3335.8108421095385</v>
      </c>
      <c r="W5938" s="115">
        <v>5688.6740845184531</v>
      </c>
      <c r="X5938" s="43">
        <f>gp_need_index[[#This Row],[Combined weighted population 2025/26]]/gp_need_index[[#This Row],[Registered population 2025/26]]</f>
        <v>1.171956323040882</v>
      </c>
    </row>
    <row r="5939" spans="1:24" ht="13">
      <c r="A5939" s="8" t="s">
        <v>5547</v>
      </c>
      <c r="B5939" s="3" t="s">
        <v>7184</v>
      </c>
      <c r="C5939" s="74" t="s">
        <v>6414</v>
      </c>
      <c r="D5939" s="74" t="s">
        <v>6802</v>
      </c>
      <c r="E5939" s="74" t="s">
        <v>6582</v>
      </c>
      <c r="F5939" s="41">
        <v>0.9670492732496746</v>
      </c>
      <c r="G5939" s="110">
        <v>5781.75</v>
      </c>
      <c r="H5939" s="4">
        <v>2718.1036242674068</v>
      </c>
      <c r="I5939" s="46">
        <v>6662.2599314968647</v>
      </c>
      <c r="J5939" s="110">
        <v>6442.7336249544696</v>
      </c>
      <c r="K5939" s="46">
        <v>6462.7182367636497</v>
      </c>
      <c r="L5939" s="110">
        <f>$L$1*gp_need_index[[#This Row],[Normalised weighted population (base year)]]</f>
        <v>2706.519113034848</v>
      </c>
      <c r="M5939" s="4">
        <f>$M$1*gp_need_index[[#This Row],[Normalised travel time adjusted wp (base year)]]</f>
        <v>3837.2622188640694</v>
      </c>
      <c r="N5939" s="115">
        <v>6543.7813318989174</v>
      </c>
      <c r="O5939" s="43">
        <f>gp_need_index[[#This Row],[Combined weighted population (base year)]]/gp_need_index[[#This Row],[Registered population (base year)]]</f>
        <v>1.131799426107825</v>
      </c>
      <c r="P5939" s="77">
        <v>5835.1186292949606</v>
      </c>
      <c r="Q5939" s="4">
        <v>2771.8409273537859</v>
      </c>
      <c r="R5939" s="46">
        <v>6725.9085749158103</v>
      </c>
      <c r="S5939" s="110">
        <v>6504.2849993160889</v>
      </c>
      <c r="T5939" s="46">
        <v>6524.3756797530295</v>
      </c>
      <c r="U5939" s="110">
        <f>$L$1*gp_need_index[[#This Row],[Normalised weighted population 2025/26]]</f>
        <v>2732.3761452886783</v>
      </c>
      <c r="V5939" s="4">
        <f>$M$1*gp_need_index[[#This Row],[Normalised travel time adjusted wp 2025/26]]</f>
        <v>3873.8715476058082</v>
      </c>
      <c r="W5939" s="115">
        <v>6606.247692894487</v>
      </c>
      <c r="X5939" s="43">
        <f>gp_need_index[[#This Row],[Combined weighted population 2025/26]]/gp_need_index[[#This Row],[Registered population 2025/26]]</f>
        <v>1.1321531082038514</v>
      </c>
    </row>
    <row r="5940" spans="1:24" ht="13">
      <c r="A5940" s="8" t="s">
        <v>5564</v>
      </c>
      <c r="B5940" s="3" t="s">
        <v>7183</v>
      </c>
      <c r="C5940" s="74" t="s">
        <v>6414</v>
      </c>
      <c r="D5940" s="74" t="s">
        <v>6802</v>
      </c>
      <c r="E5940" s="74" t="s">
        <v>6582</v>
      </c>
      <c r="F5940" s="41">
        <v>0.9670492732496746</v>
      </c>
      <c r="G5940" s="110">
        <v>3316.583333333333</v>
      </c>
      <c r="H5940" s="4">
        <v>1309.962800296682</v>
      </c>
      <c r="I5940" s="46">
        <v>3210.8094033832986</v>
      </c>
      <c r="J5940" s="110">
        <v>3105.0109000850402</v>
      </c>
      <c r="K5940" s="46">
        <v>3114.6422834563982</v>
      </c>
      <c r="L5940" s="110">
        <f>$L$1*gp_need_index[[#This Row],[Normalised weighted population (base year)]]</f>
        <v>1304.379761210613</v>
      </c>
      <c r="M5940" s="4">
        <f>$M$1*gp_need_index[[#This Row],[Normalised travel time adjusted wp (base year)]]</f>
        <v>1849.3300685144568</v>
      </c>
      <c r="N5940" s="115">
        <v>3153.7098297250695</v>
      </c>
      <c r="O5940" s="43">
        <f>gp_need_index[[#This Row],[Combined weighted population (base year)]]/gp_need_index[[#This Row],[Registered population (base year)]]</f>
        <v>0.95089117708235982</v>
      </c>
      <c r="P5940" s="77">
        <v>3344.6996052249624</v>
      </c>
      <c r="Q5940" s="4">
        <v>1333.4726933341863</v>
      </c>
      <c r="R5940" s="46">
        <v>3235.6890808574685</v>
      </c>
      <c r="S5940" s="110">
        <v>3129.0707741051224</v>
      </c>
      <c r="T5940" s="46">
        <v>3138.735965743208</v>
      </c>
      <c r="U5940" s="110">
        <f>$L$1*gp_need_index[[#This Row],[Normalised weighted population 2025/26]]</f>
        <v>1314.4870406176556</v>
      </c>
      <c r="V5940" s="4">
        <f>$M$1*gp_need_index[[#This Row],[Normalised travel time adjusted wp 2025/26]]</f>
        <v>1863.6357791095063</v>
      </c>
      <c r="W5940" s="115">
        <v>3178.1228197271621</v>
      </c>
      <c r="X5940" s="43">
        <f>gp_need_index[[#This Row],[Combined weighted population 2025/26]]/gp_need_index[[#This Row],[Registered population 2025/26]]</f>
        <v>0.95019678740728153</v>
      </c>
    </row>
    <row r="5941" spans="1:24" ht="13">
      <c r="A5941" s="8" t="s">
        <v>5538</v>
      </c>
      <c r="B5941" s="3" t="s">
        <v>7182</v>
      </c>
      <c r="C5941" s="74" t="s">
        <v>6414</v>
      </c>
      <c r="D5941" s="74" t="s">
        <v>6802</v>
      </c>
      <c r="E5941" s="74" t="s">
        <v>6582</v>
      </c>
      <c r="F5941" s="41">
        <v>0.9670492732496746</v>
      </c>
      <c r="G5941" s="110">
        <v>7119.25</v>
      </c>
      <c r="H5941" s="4">
        <v>3459.5403710091127</v>
      </c>
      <c r="I5941" s="46">
        <v>8479.5726658073563</v>
      </c>
      <c r="J5941" s="110">
        <v>8200.1645839368102</v>
      </c>
      <c r="K5941" s="46">
        <v>8225.6005425719195</v>
      </c>
      <c r="L5941" s="110">
        <f>$L$1*gp_need_index[[#This Row],[Normalised weighted population (base year)]]</f>
        <v>3444.7958690226415</v>
      </c>
      <c r="M5941" s="4">
        <f>$M$1*gp_need_index[[#This Row],[Normalised travel time adjusted wp (base year)]]</f>
        <v>4883.9799343140303</v>
      </c>
      <c r="N5941" s="115">
        <v>8328.7758033366717</v>
      </c>
      <c r="O5941" s="43">
        <f>gp_need_index[[#This Row],[Combined weighted population (base year)]]/gp_need_index[[#This Row],[Registered population (base year)]]</f>
        <v>1.1698951158249355</v>
      </c>
      <c r="P5941" s="77">
        <v>7193.0479441545358</v>
      </c>
      <c r="Q5941" s="4">
        <v>3532.3601751533779</v>
      </c>
      <c r="R5941" s="46">
        <v>8571.3185620780787</v>
      </c>
      <c r="S5941" s="110">
        <v>8288.8873862490527</v>
      </c>
      <c r="T5941" s="46">
        <v>8314.4904137413014</v>
      </c>
      <c r="U5941" s="110">
        <f>$L$1*gp_need_index[[#This Row],[Normalised weighted population 2025/26]]</f>
        <v>3482.067309097396</v>
      </c>
      <c r="V5941" s="4">
        <f>$M$1*gp_need_index[[#This Row],[Normalised travel time adjusted wp 2025/26]]</f>
        <v>4936.7586153243874</v>
      </c>
      <c r="W5941" s="115">
        <v>8418.8259244217843</v>
      </c>
      <c r="X5941" s="43">
        <f>gp_need_index[[#This Row],[Combined weighted population 2025/26]]/gp_need_index[[#This Row],[Registered population 2025/26]]</f>
        <v>1.1704114847814107</v>
      </c>
    </row>
    <row r="5942" spans="1:24" ht="13">
      <c r="A5942" s="8" t="s">
        <v>5562</v>
      </c>
      <c r="B5942" s="3" t="s">
        <v>7181</v>
      </c>
      <c r="C5942" s="74" t="s">
        <v>6414</v>
      </c>
      <c r="D5942" s="74" t="s">
        <v>6802</v>
      </c>
      <c r="E5942" s="74" t="s">
        <v>6582</v>
      </c>
      <c r="F5942" s="41">
        <v>0.9670492732496746</v>
      </c>
      <c r="G5942" s="110">
        <v>7888.8333333333321</v>
      </c>
      <c r="H5942" s="4">
        <v>4507.139153014703</v>
      </c>
      <c r="I5942" s="46">
        <v>11047.30971870278</v>
      </c>
      <c r="J5942" s="110">
        <v>10683.292834835591</v>
      </c>
      <c r="K5942" s="46">
        <v>10716.431169054631</v>
      </c>
      <c r="L5942" s="110">
        <f>$L$1*gp_need_index[[#This Row],[Normalised weighted population (base year)]]</f>
        <v>4487.9298029080173</v>
      </c>
      <c r="M5942" s="4">
        <f>$M$1*gp_need_index[[#This Row],[Normalised travel time adjusted wp (base year)]]</f>
        <v>6362.9195857783961</v>
      </c>
      <c r="N5942" s="115">
        <v>10850.849388686413</v>
      </c>
      <c r="O5942" s="43">
        <f>gp_need_index[[#This Row],[Combined weighted population (base year)]]/gp_need_index[[#This Row],[Registered population (base year)]]</f>
        <v>1.3754694680691797</v>
      </c>
      <c r="P5942" s="77">
        <v>7965.9072478043872</v>
      </c>
      <c r="Q5942" s="4">
        <v>4598.1973841182307</v>
      </c>
      <c r="R5942" s="46">
        <v>11157.586609604477</v>
      </c>
      <c r="S5942" s="110">
        <v>10789.936022038311</v>
      </c>
      <c r="T5942" s="46">
        <v>10823.264382738465</v>
      </c>
      <c r="U5942" s="110">
        <f>$L$1*gp_need_index[[#This Row],[Normalised weighted population 2025/26]]</f>
        <v>4532.729392840024</v>
      </c>
      <c r="V5942" s="4">
        <f>$M$1*gp_need_index[[#This Row],[Normalised travel time adjusted wp 2025/26]]</f>
        <v>6426.3521910027421</v>
      </c>
      <c r="W5942" s="115">
        <v>10959.081583842766</v>
      </c>
      <c r="X5942" s="43">
        <f>gp_need_index[[#This Row],[Combined weighted population 2025/26]]/gp_need_index[[#This Row],[Registered population 2025/26]]</f>
        <v>1.3757480777677114</v>
      </c>
    </row>
    <row r="5943" spans="1:24" ht="13">
      <c r="A5943" s="8" t="s">
        <v>5543</v>
      </c>
      <c r="B5943" s="3" t="s">
        <v>7180</v>
      </c>
      <c r="C5943" s="74" t="s">
        <v>6414</v>
      </c>
      <c r="D5943" s="74" t="s">
        <v>6802</v>
      </c>
      <c r="E5943" s="74" t="s">
        <v>6582</v>
      </c>
      <c r="F5943" s="41">
        <v>0.9670492732496746</v>
      </c>
      <c r="G5943" s="110">
        <v>18266.083333333336</v>
      </c>
      <c r="H5943" s="4">
        <v>5811.093997528299</v>
      </c>
      <c r="I5943" s="46">
        <v>14243.393207030267</v>
      </c>
      <c r="J5943" s="110">
        <v>13774.063049467972</v>
      </c>
      <c r="K5943" s="46">
        <v>13816.788594105206</v>
      </c>
      <c r="L5943" s="110">
        <f>$L$1*gp_need_index[[#This Row],[Normalised weighted population (base year)]]</f>
        <v>5786.3272141405005</v>
      </c>
      <c r="M5943" s="4">
        <f>$M$1*gp_need_index[[#This Row],[Normalised travel time adjusted wp (base year)]]</f>
        <v>8203.7679681889058</v>
      </c>
      <c r="N5943" s="115">
        <v>13990.095182329405</v>
      </c>
      <c r="O5943" s="43">
        <f>gp_need_index[[#This Row],[Combined weighted population (base year)]]/gp_need_index[[#This Row],[Registered population (base year)]]</f>
        <v>0.76590558178387469</v>
      </c>
      <c r="P5943" s="77">
        <v>18414.554422049761</v>
      </c>
      <c r="Q5943" s="4">
        <v>5912.7665788415989</v>
      </c>
      <c r="R5943" s="46">
        <v>14347.406101717619</v>
      </c>
      <c r="S5943" s="110">
        <v>13874.648643683971</v>
      </c>
      <c r="T5943" s="46">
        <v>13917.505180890505</v>
      </c>
      <c r="U5943" s="110">
        <f>$L$1*gp_need_index[[#This Row],[Normalised weighted population 2025/26]]</f>
        <v>5828.5820781608163</v>
      </c>
      <c r="V5943" s="4">
        <f>$M$1*gp_need_index[[#This Row],[Normalised travel time adjusted wp 2025/26]]</f>
        <v>8263.5688041723879</v>
      </c>
      <c r="W5943" s="115">
        <v>14092.150882333204</v>
      </c>
      <c r="X5943" s="43">
        <f>gp_need_index[[#This Row],[Combined weighted population 2025/26]]/gp_need_index[[#This Row],[Registered population 2025/26]]</f>
        <v>0.76527243393188649</v>
      </c>
    </row>
    <row r="5944" spans="1:24" ht="13">
      <c r="A5944" s="8" t="s">
        <v>5492</v>
      </c>
      <c r="B5944" s="3" t="s">
        <v>7179</v>
      </c>
      <c r="C5944" s="74" t="s">
        <v>6414</v>
      </c>
      <c r="D5944" s="74" t="s">
        <v>6802</v>
      </c>
      <c r="E5944" s="74" t="s">
        <v>6521</v>
      </c>
      <c r="F5944" s="41">
        <v>0.9670492732496746</v>
      </c>
      <c r="G5944" s="110">
        <v>18713.583333333332</v>
      </c>
      <c r="H5944" s="4">
        <v>6680.9418881406773</v>
      </c>
      <c r="I5944" s="46">
        <v>16375.450534199257</v>
      </c>
      <c r="J5944" s="110">
        <v>15835.867538233388</v>
      </c>
      <c r="K5944" s="46">
        <v>15884.988561053176</v>
      </c>
      <c r="L5944" s="110">
        <f>$L$1*gp_need_index[[#This Row],[Normalised weighted population (base year)]]</f>
        <v>6652.4678278965248</v>
      </c>
      <c r="M5944" s="4">
        <f>$M$1*gp_need_index[[#This Row],[Normalised travel time adjusted wp (base year)]]</f>
        <v>9431.7691440841427</v>
      </c>
      <c r="N5944" s="115">
        <v>16084.236971980667</v>
      </c>
      <c r="O5944" s="43">
        <f>gp_need_index[[#This Row],[Combined weighted population (base year)]]/gp_need_index[[#This Row],[Registered population (base year)]]</f>
        <v>0.85949530271579921</v>
      </c>
      <c r="P5944" s="77">
        <v>18870.599225109236</v>
      </c>
      <c r="Q5944" s="4">
        <v>6794.4156047560855</v>
      </c>
      <c r="R5944" s="46">
        <v>16486.73909335706</v>
      </c>
      <c r="S5944" s="110">
        <v>15943.489058487945</v>
      </c>
      <c r="T5944" s="46">
        <v>15992.735907873792</v>
      </c>
      <c r="U5944" s="110">
        <f>$L$1*gp_need_index[[#This Row],[Normalised weighted population 2025/26]]</f>
        <v>6697.6784044155702</v>
      </c>
      <c r="V5944" s="4">
        <f>$M$1*gp_need_index[[#This Row],[Normalised travel time adjusted wp 2025/26]]</f>
        <v>9495.7445191493316</v>
      </c>
      <c r="W5944" s="115">
        <v>16193.422923564902</v>
      </c>
      <c r="X5944" s="43">
        <f>gp_need_index[[#This Row],[Combined weighted population 2025/26]]/gp_need_index[[#This Row],[Registered population 2025/26]]</f>
        <v>0.85812976739063584</v>
      </c>
    </row>
    <row r="5945" spans="1:24" ht="13">
      <c r="A5945" s="8" t="s">
        <v>5494</v>
      </c>
      <c r="B5945" s="3" t="s">
        <v>7178</v>
      </c>
      <c r="C5945" s="74" t="s">
        <v>6414</v>
      </c>
      <c r="D5945" s="74" t="s">
        <v>6802</v>
      </c>
      <c r="E5945" s="74" t="s">
        <v>6521</v>
      </c>
      <c r="F5945" s="41">
        <v>0.9670492732496746</v>
      </c>
      <c r="G5945" s="110">
        <v>9912.1666666666679</v>
      </c>
      <c r="H5945" s="4">
        <v>5212.8895100988311</v>
      </c>
      <c r="I5945" s="46">
        <v>12777.152644359621</v>
      </c>
      <c r="J5945" s="110">
        <v>12356.136178928129</v>
      </c>
      <c r="K5945" s="46">
        <v>12394.463479010939</v>
      </c>
      <c r="L5945" s="110">
        <f>$L$1*gp_need_index[[#This Row],[Normalised weighted population (base year)]]</f>
        <v>5190.6722640215767</v>
      </c>
      <c r="M5945" s="4">
        <f>$M$1*gp_need_index[[#This Row],[Normalised travel time adjusted wp (base year)]]</f>
        <v>7359.2573107312692</v>
      </c>
      <c r="N5945" s="115">
        <v>12549.929574752845</v>
      </c>
      <c r="O5945" s="43">
        <f>gp_need_index[[#This Row],[Combined weighted population (base year)]]/gp_need_index[[#This Row],[Registered population (base year)]]</f>
        <v>1.2661136557516361</v>
      </c>
      <c r="P5945" s="77">
        <v>10000.999491847904</v>
      </c>
      <c r="Q5945" s="4">
        <v>5306.5984405473091</v>
      </c>
      <c r="R5945" s="46">
        <v>12876.53111788997</v>
      </c>
      <c r="S5945" s="110">
        <v>12452.240059532316</v>
      </c>
      <c r="T5945" s="46">
        <v>12490.703007540658</v>
      </c>
      <c r="U5945" s="110">
        <f>$L$1*gp_need_index[[#This Row],[Normalised weighted population 2025/26]]</f>
        <v>5231.0444111307761</v>
      </c>
      <c r="V5945" s="4">
        <f>$M$1*gp_need_index[[#This Row],[Normalised travel time adjusted wp 2025/26]]</f>
        <v>7416.3998772580926</v>
      </c>
      <c r="W5945" s="115">
        <v>12647.44428838887</v>
      </c>
      <c r="X5945" s="43">
        <f>gp_need_index[[#This Row],[Combined weighted population 2025/26]]/gp_need_index[[#This Row],[Registered population 2025/26]]</f>
        <v>1.2646180312975874</v>
      </c>
    </row>
    <row r="5946" spans="1:24" ht="13">
      <c r="A5946" s="8" t="s">
        <v>5477</v>
      </c>
      <c r="B5946" s="3" t="s">
        <v>7177</v>
      </c>
      <c r="C5946" s="74" t="s">
        <v>6414</v>
      </c>
      <c r="D5946" s="74" t="s">
        <v>6802</v>
      </c>
      <c r="E5946" s="74" t="s">
        <v>6521</v>
      </c>
      <c r="F5946" s="41">
        <v>0.9670492732496746</v>
      </c>
      <c r="G5946" s="110">
        <v>6422.6666666666679</v>
      </c>
      <c r="H5946" s="4">
        <v>3480.4975839081071</v>
      </c>
      <c r="I5946" s="46">
        <v>8530.9402437489262</v>
      </c>
      <c r="J5946" s="110">
        <v>8249.8395628538001</v>
      </c>
      <c r="K5946" s="46">
        <v>8275.4296075070615</v>
      </c>
      <c r="L5946" s="110">
        <f>$L$1*gp_need_index[[#This Row],[Normalised weighted population (base year)]]</f>
        <v>3465.6637626381239</v>
      </c>
      <c r="M5946" s="4">
        <f>$M$1*gp_need_index[[#This Row],[Normalised travel time adjusted wp (base year)]]</f>
        <v>4913.5661210039043</v>
      </c>
      <c r="N5946" s="115">
        <v>8379.2298836420287</v>
      </c>
      <c r="O5946" s="43">
        <f>gp_need_index[[#This Row],[Combined weighted population (base year)]]/gp_need_index[[#This Row],[Registered population (base year)]]</f>
        <v>1.3046340902494333</v>
      </c>
      <c r="P5946" s="77">
        <v>6483.4916917337559</v>
      </c>
      <c r="Q5946" s="4">
        <v>3545.389392785959</v>
      </c>
      <c r="R5946" s="46">
        <v>8602.9341305382368</v>
      </c>
      <c r="S5946" s="110">
        <v>8319.4611987518238</v>
      </c>
      <c r="T5946" s="46">
        <v>8345.1586637874461</v>
      </c>
      <c r="U5946" s="110">
        <f>$L$1*gp_need_index[[#This Row],[Normalised weighted population 2025/26]]</f>
        <v>3494.9110199682887</v>
      </c>
      <c r="V5946" s="4">
        <f>$M$1*gp_need_index[[#This Row],[Normalised travel time adjusted wp 2025/26]]</f>
        <v>4954.9679991949861</v>
      </c>
      <c r="W5946" s="115">
        <v>8449.8790191632743</v>
      </c>
      <c r="X5946" s="43">
        <f>gp_need_index[[#This Row],[Combined weighted population 2025/26]]/gp_need_index[[#This Row],[Registered population 2025/26]]</f>
        <v>1.3032914085378715</v>
      </c>
    </row>
    <row r="5947" spans="1:24" ht="13">
      <c r="A5947" s="8" t="s">
        <v>5483</v>
      </c>
      <c r="B5947" s="3" t="s">
        <v>7176</v>
      </c>
      <c r="C5947" s="74" t="s">
        <v>6414</v>
      </c>
      <c r="D5947" s="74" t="s">
        <v>6802</v>
      </c>
      <c r="E5947" s="74" t="s">
        <v>6521</v>
      </c>
      <c r="F5947" s="41">
        <v>0.9670492732496746</v>
      </c>
      <c r="G5947" s="110">
        <v>8331.5833333333321</v>
      </c>
      <c r="H5947" s="4">
        <v>3378.5082893501294</v>
      </c>
      <c r="I5947" s="46">
        <v>8280.9574305445985</v>
      </c>
      <c r="J5947" s="110">
        <v>8008.0938650196467</v>
      </c>
      <c r="K5947" s="46">
        <v>8032.9340425809278</v>
      </c>
      <c r="L5947" s="110">
        <f>$L$1*gp_need_index[[#This Row],[Normalised weighted population (base year)]]</f>
        <v>3364.1091447119934</v>
      </c>
      <c r="M5947" s="4">
        <f>$M$1*gp_need_index[[#This Row],[Normalised travel time adjusted wp (base year)]]</f>
        <v>4769.5835063449795</v>
      </c>
      <c r="N5947" s="115">
        <v>8133.6926510569729</v>
      </c>
      <c r="O5947" s="43">
        <f>gp_need_index[[#This Row],[Combined weighted population (base year)]]/gp_need_index[[#This Row],[Registered population (base year)]]</f>
        <v>0.97624813023418611</v>
      </c>
      <c r="P5947" s="77">
        <v>8400.0097263868593</v>
      </c>
      <c r="Q5947" s="4">
        <v>3439.7372312825187</v>
      </c>
      <c r="R5947" s="46">
        <v>8346.567766941469</v>
      </c>
      <c r="S5947" s="110">
        <v>8071.542293149907</v>
      </c>
      <c r="T5947" s="46">
        <v>8096.4739769340558</v>
      </c>
      <c r="U5947" s="110">
        <f>$L$1*gp_need_index[[#This Row],[Normalised weighted population 2025/26]]</f>
        <v>3390.7631076760108</v>
      </c>
      <c r="V5947" s="4">
        <f>$M$1*gp_need_index[[#This Row],[Normalised travel time adjusted wp 2025/26]]</f>
        <v>4807.3105711109129</v>
      </c>
      <c r="W5947" s="115">
        <v>8198.0736787869246</v>
      </c>
      <c r="X5947" s="43">
        <f>gp_need_index[[#This Row],[Combined weighted population 2025/26]]/gp_need_index[[#This Row],[Registered population 2025/26]]</f>
        <v>0.97596002216930833</v>
      </c>
    </row>
    <row r="5948" spans="1:24" ht="13">
      <c r="A5948" s="8" t="s">
        <v>5927</v>
      </c>
      <c r="B5948" s="3" t="s">
        <v>7175</v>
      </c>
      <c r="C5948" s="74" t="s">
        <v>6414</v>
      </c>
      <c r="D5948" s="74" t="s">
        <v>6802</v>
      </c>
      <c r="E5948" s="74" t="s">
        <v>6521</v>
      </c>
      <c r="F5948" s="41">
        <v>0.9670492732496746</v>
      </c>
      <c r="G5948" s="110">
        <v>11667.083333333332</v>
      </c>
      <c r="H5948" s="4">
        <v>4781.227961423685</v>
      </c>
      <c r="I5948" s="46">
        <v>11719.120340502399</v>
      </c>
      <c r="J5948" s="110">
        <v>11332.966808408324</v>
      </c>
      <c r="K5948" s="46">
        <v>11368.120355876923</v>
      </c>
      <c r="L5948" s="110">
        <f>$L$1*gp_need_index[[#This Row],[Normalised weighted population (base year)]]</f>
        <v>4760.8504494958743</v>
      </c>
      <c r="M5948" s="4">
        <f>$M$1*gp_need_index[[#This Row],[Normalised travel time adjusted wp (base year)]]</f>
        <v>6749.8623865352038</v>
      </c>
      <c r="N5948" s="115">
        <v>11510.712836031078</v>
      </c>
      <c r="O5948" s="43">
        <f>gp_need_index[[#This Row],[Combined weighted population (base year)]]/gp_need_index[[#This Row],[Registered population (base year)]]</f>
        <v>0.98659729318505018</v>
      </c>
      <c r="P5948" s="77">
        <v>11768.923053486491</v>
      </c>
      <c r="Q5948" s="4">
        <v>4868.4746472216539</v>
      </c>
      <c r="R5948" s="46">
        <v>11813.417953882794</v>
      </c>
      <c r="S5948" s="110">
        <v>11424.157246897013</v>
      </c>
      <c r="T5948" s="46">
        <v>11459.4446139993</v>
      </c>
      <c r="U5948" s="110">
        <f>$L$1*gp_need_index[[#This Row],[Normalised weighted population 2025/26]]</f>
        <v>4799.1585154602508</v>
      </c>
      <c r="V5948" s="4">
        <f>$M$1*gp_need_index[[#This Row],[Normalised travel time adjusted wp 2025/26]]</f>
        <v>6804.0864935626942</v>
      </c>
      <c r="W5948" s="115">
        <v>11603.245009022945</v>
      </c>
      <c r="X5948" s="43">
        <f>gp_need_index[[#This Row],[Combined weighted population 2025/26]]/gp_need_index[[#This Row],[Registered population 2025/26]]</f>
        <v>0.98592241246623968</v>
      </c>
    </row>
    <row r="5949" spans="1:24" ht="13">
      <c r="A5949" s="8" t="s">
        <v>5476</v>
      </c>
      <c r="B5949" s="3" t="s">
        <v>7174</v>
      </c>
      <c r="C5949" s="74" t="s">
        <v>6414</v>
      </c>
      <c r="D5949" s="74" t="s">
        <v>6802</v>
      </c>
      <c r="E5949" s="74" t="s">
        <v>6521</v>
      </c>
      <c r="F5949" s="41">
        <v>0.9670492732496746</v>
      </c>
      <c r="G5949" s="110">
        <v>7248</v>
      </c>
      <c r="H5949" s="4">
        <v>3440.8708590910205</v>
      </c>
      <c r="I5949" s="46">
        <v>8433.8124011573891</v>
      </c>
      <c r="J5949" s="110">
        <v>8155.9121532633462</v>
      </c>
      <c r="K5949" s="46">
        <v>8181.2108459954861</v>
      </c>
      <c r="L5949" s="110">
        <f>$L$1*gp_need_index[[#This Row],[Normalised weighted population (base year)]]</f>
        <v>3426.205926245545</v>
      </c>
      <c r="M5949" s="4">
        <f>$M$1*gp_need_index[[#This Row],[Normalised travel time adjusted wp (base year)]]</f>
        <v>4857.6233921688654</v>
      </c>
      <c r="N5949" s="115">
        <v>8283.8293184144095</v>
      </c>
      <c r="O5949" s="43">
        <f>gp_need_index[[#This Row],[Combined weighted population (base year)]]/gp_need_index[[#This Row],[Registered population (base year)]]</f>
        <v>1.1429124335560719</v>
      </c>
      <c r="P5949" s="77">
        <v>7309.6150425705509</v>
      </c>
      <c r="Q5949" s="4">
        <v>3502.5929528046991</v>
      </c>
      <c r="R5949" s="46">
        <v>8499.0880043752077</v>
      </c>
      <c r="S5949" s="110">
        <v>8219.0368779160726</v>
      </c>
      <c r="T5949" s="46">
        <v>8244.4241485278308</v>
      </c>
      <c r="U5949" s="110">
        <f>$L$1*gp_need_index[[#This Row],[Normalised weighted population 2025/26]]</f>
        <v>3452.7239050606127</v>
      </c>
      <c r="V5949" s="4">
        <f>$M$1*gp_need_index[[#This Row],[Normalised travel time adjusted wp 2025/26]]</f>
        <v>4895.1565181153337</v>
      </c>
      <c r="W5949" s="115">
        <v>8347.8804231759459</v>
      </c>
      <c r="X5949" s="43">
        <f>gp_need_index[[#This Row],[Combined weighted population 2025/26]]/gp_need_index[[#This Row],[Registered population 2025/26]]</f>
        <v>1.1420410479291494</v>
      </c>
    </row>
    <row r="5950" spans="1:24" ht="13">
      <c r="A5950" s="8" t="s">
        <v>5479</v>
      </c>
      <c r="B5950" s="3" t="s">
        <v>7173</v>
      </c>
      <c r="C5950" s="74" t="s">
        <v>6414</v>
      </c>
      <c r="D5950" s="74" t="s">
        <v>6802</v>
      </c>
      <c r="E5950" s="74" t="s">
        <v>6521</v>
      </c>
      <c r="F5950" s="41">
        <v>0.9670492732496746</v>
      </c>
      <c r="G5950" s="110">
        <v>17461.5</v>
      </c>
      <c r="H5950" s="4">
        <v>8838.1387892588809</v>
      </c>
      <c r="I5950" s="46">
        <v>21662.889302300879</v>
      </c>
      <c r="J5950" s="110">
        <v>20949.081356278217</v>
      </c>
      <c r="K5950" s="46">
        <v>21014.062974801538</v>
      </c>
      <c r="L5950" s="110">
        <f>$L$1*gp_need_index[[#This Row],[Normalised weighted population (base year)]]</f>
        <v>8800.4707926582432</v>
      </c>
      <c r="M5950" s="4">
        <f>$M$1*gp_need_index[[#This Row],[Normalised travel time adjusted wp (base year)]]</f>
        <v>12477.175541915123</v>
      </c>
      <c r="N5950" s="115">
        <v>21277.646334573365</v>
      </c>
      <c r="O5950" s="43">
        <f>gp_need_index[[#This Row],[Combined weighted population (base year)]]/gp_need_index[[#This Row],[Registered population (base year)]]</f>
        <v>1.2185463067075202</v>
      </c>
      <c r="P5950" s="77">
        <v>17615.418446832358</v>
      </c>
      <c r="Q5950" s="4">
        <v>8998.6892528358276</v>
      </c>
      <c r="R5950" s="46">
        <v>21835.438178060416</v>
      </c>
      <c r="S5950" s="110">
        <v>21115.944621181523</v>
      </c>
      <c r="T5950" s="46">
        <v>21181.168346087932</v>
      </c>
      <c r="U5950" s="110">
        <f>$L$1*gp_need_index[[#This Row],[Normalised weighted population 2025/26]]</f>
        <v>8870.5681522596024</v>
      </c>
      <c r="V5950" s="4">
        <f>$M$1*gp_need_index[[#This Row],[Normalised travel time adjusted wp 2025/26]]</f>
        <v>12576.394957695755</v>
      </c>
      <c r="W5950" s="115">
        <v>21446.963109955359</v>
      </c>
      <c r="X5950" s="43">
        <f>gp_need_index[[#This Row],[Combined weighted population 2025/26]]/gp_need_index[[#This Row],[Registered population 2025/26]]</f>
        <v>1.2175108513423931</v>
      </c>
    </row>
    <row r="5951" spans="1:24" ht="13">
      <c r="A5951" s="8" t="s">
        <v>5493</v>
      </c>
      <c r="B5951" s="3" t="s">
        <v>7172</v>
      </c>
      <c r="C5951" s="74" t="s">
        <v>6414</v>
      </c>
      <c r="D5951" s="74" t="s">
        <v>6802</v>
      </c>
      <c r="E5951" s="74" t="s">
        <v>6521</v>
      </c>
      <c r="F5951" s="41">
        <v>0.9670492732496746</v>
      </c>
      <c r="G5951" s="110">
        <v>7640.7500000000009</v>
      </c>
      <c r="H5951" s="4">
        <v>4237.7298911090365</v>
      </c>
      <c r="I5951" s="46">
        <v>10386.968988958884</v>
      </c>
      <c r="J5951" s="110">
        <v>10044.710812039597</v>
      </c>
      <c r="K5951" s="46">
        <v>10075.868338952796</v>
      </c>
      <c r="L5951" s="110">
        <f>$L$1*gp_need_index[[#This Row],[Normalised weighted population (base year)]]</f>
        <v>4219.6687586761864</v>
      </c>
      <c r="M5951" s="4">
        <f>$M$1*gp_need_index[[#This Row],[Normalised travel time adjusted wp (base year)]]</f>
        <v>5982.5830993792424</v>
      </c>
      <c r="N5951" s="115">
        <v>10202.251858055428</v>
      </c>
      <c r="O5951" s="43">
        <f>gp_need_index[[#This Row],[Combined weighted population (base year)]]/gp_need_index[[#This Row],[Registered population (base year)]]</f>
        <v>1.3352422024088508</v>
      </c>
      <c r="P5951" s="77">
        <v>7712.8697436803068</v>
      </c>
      <c r="Q5951" s="4">
        <v>4318.5605937523715</v>
      </c>
      <c r="R5951" s="46">
        <v>10479.044248957816</v>
      </c>
      <c r="S5951" s="110">
        <v>10133.752125305838</v>
      </c>
      <c r="T5951" s="46">
        <v>10165.05364047593</v>
      </c>
      <c r="U5951" s="110">
        <f>$L$1*gp_need_index[[#This Row],[Normalised weighted population 2025/26]]</f>
        <v>4257.0740015798165</v>
      </c>
      <c r="V5951" s="4">
        <f>$M$1*gp_need_index[[#This Row],[Normalised travel time adjusted wp 2025/26]]</f>
        <v>6035.5371932256885</v>
      </c>
      <c r="W5951" s="115">
        <v>10292.611194805504</v>
      </c>
      <c r="X5951" s="43">
        <f>gp_need_index[[#This Row],[Combined weighted population 2025/26]]/gp_need_index[[#This Row],[Registered population 2025/26]]</f>
        <v>1.3344723218279371</v>
      </c>
    </row>
    <row r="5952" spans="1:24" ht="13">
      <c r="A5952" s="8" t="s">
        <v>5498</v>
      </c>
      <c r="B5952" s="3" t="s">
        <v>7171</v>
      </c>
      <c r="C5952" s="74" t="s">
        <v>6414</v>
      </c>
      <c r="D5952" s="74" t="s">
        <v>6802</v>
      </c>
      <c r="E5952" s="74" t="s">
        <v>6521</v>
      </c>
      <c r="F5952" s="41">
        <v>0.9670492732496746</v>
      </c>
      <c r="G5952" s="110">
        <v>5015.583333333333</v>
      </c>
      <c r="H5952" s="4">
        <v>1863.1109368688649</v>
      </c>
      <c r="I5952" s="46">
        <v>4566.613734596117</v>
      </c>
      <c r="J5952" s="110">
        <v>4416.1404932531577</v>
      </c>
      <c r="K5952" s="46">
        <v>4429.8388484219377</v>
      </c>
      <c r="L5952" s="110">
        <f>$L$1*gp_need_index[[#This Row],[Normalised weighted population (base year)]]</f>
        <v>1855.1703898702281</v>
      </c>
      <c r="M5952" s="4">
        <f>$M$1*gp_need_index[[#This Row],[Normalised travel time adjusted wp (base year)]]</f>
        <v>2630.2327636703799</v>
      </c>
      <c r="N5952" s="115">
        <v>4485.4031535406084</v>
      </c>
      <c r="O5952" s="43">
        <f>gp_need_index[[#This Row],[Combined weighted population (base year)]]/gp_need_index[[#This Row],[Registered population (base year)]]</f>
        <v>0.89429341622754588</v>
      </c>
      <c r="P5952" s="77">
        <v>5056.3139191894388</v>
      </c>
      <c r="Q5952" s="4">
        <v>1896.4452888090864</v>
      </c>
      <c r="R5952" s="46">
        <v>4601.7495102206094</v>
      </c>
      <c r="S5952" s="110">
        <v>4450.1185195358867</v>
      </c>
      <c r="T5952" s="46">
        <v>4463.8642131965898</v>
      </c>
      <c r="U5952" s="110">
        <f>$L$1*gp_need_index[[#This Row],[Normalised weighted population 2025/26]]</f>
        <v>1869.4441722288859</v>
      </c>
      <c r="V5952" s="4">
        <f>$M$1*gp_need_index[[#This Row],[Normalised travel time adjusted wp 2025/26]]</f>
        <v>2650.4354464966427</v>
      </c>
      <c r="W5952" s="115">
        <v>4519.8796187255284</v>
      </c>
      <c r="X5952" s="43">
        <f>gp_need_index[[#This Row],[Combined weighted population 2025/26]]/gp_need_index[[#This Row],[Registered population 2025/26]]</f>
        <v>0.89390803082299441</v>
      </c>
    </row>
    <row r="5953" spans="1:24" ht="13">
      <c r="A5953" s="8" t="s">
        <v>5486</v>
      </c>
      <c r="B5953" s="3" t="s">
        <v>7170</v>
      </c>
      <c r="C5953" s="74" t="s">
        <v>6414</v>
      </c>
      <c r="D5953" s="74" t="s">
        <v>6802</v>
      </c>
      <c r="E5953" s="74" t="s">
        <v>6521</v>
      </c>
      <c r="F5953" s="41">
        <v>0.9670492732496746</v>
      </c>
      <c r="G5953" s="110">
        <v>6946.5</v>
      </c>
      <c r="H5953" s="4">
        <v>3812.813114847595</v>
      </c>
      <c r="I5953" s="46">
        <v>9345.4685886677016</v>
      </c>
      <c r="J5953" s="110">
        <v>9037.5286068487621</v>
      </c>
      <c r="K5953" s="46">
        <v>9065.5619714787499</v>
      </c>
      <c r="L5953" s="110">
        <f>$L$1*gp_need_index[[#This Row],[Normalised weighted population (base year)]]</f>
        <v>3796.5629704593348</v>
      </c>
      <c r="M5953" s="4">
        <f>$M$1*gp_need_index[[#This Row],[Normalised travel time adjusted wp (base year)]]</f>
        <v>5382.7100565886049</v>
      </c>
      <c r="N5953" s="115">
        <v>9179.2730270479406</v>
      </c>
      <c r="O5953" s="43">
        <f>gp_need_index[[#This Row],[Combined weighted population (base year)]]/gp_need_index[[#This Row],[Registered population (base year)]]</f>
        <v>1.3214241743392989</v>
      </c>
      <c r="P5953" s="77">
        <v>7009.7700920295774</v>
      </c>
      <c r="Q5953" s="4">
        <v>3883.6140091475904</v>
      </c>
      <c r="R5953" s="46">
        <v>9423.640623823936</v>
      </c>
      <c r="S5953" s="110">
        <v>9113.124816635047</v>
      </c>
      <c r="T5953" s="46">
        <v>9141.2737797404807</v>
      </c>
      <c r="U5953" s="110">
        <f>$L$1*gp_need_index[[#This Row],[Normalised weighted population 2025/26]]</f>
        <v>3828.3200783222283</v>
      </c>
      <c r="V5953" s="4">
        <f>$M$1*gp_need_index[[#This Row],[Normalised travel time adjusted wp 2025/26]]</f>
        <v>5427.6642153065177</v>
      </c>
      <c r="W5953" s="115">
        <v>9255.9842936287459</v>
      </c>
      <c r="X5953" s="43">
        <f>gp_need_index[[#This Row],[Combined weighted population 2025/26]]/gp_need_index[[#This Row],[Registered population 2025/26]]</f>
        <v>1.3204404954954536</v>
      </c>
    </row>
    <row r="5954" spans="1:24" ht="13">
      <c r="A5954" s="8" t="s">
        <v>5488</v>
      </c>
      <c r="B5954" s="3" t="s">
        <v>7169</v>
      </c>
      <c r="C5954" s="74" t="s">
        <v>6414</v>
      </c>
      <c r="D5954" s="74" t="s">
        <v>6802</v>
      </c>
      <c r="E5954" s="74" t="s">
        <v>6521</v>
      </c>
      <c r="F5954" s="41">
        <v>0.9670492732496746</v>
      </c>
      <c r="G5954" s="110">
        <v>5129.7500000000009</v>
      </c>
      <c r="H5954" s="4">
        <v>2223.7149562410591</v>
      </c>
      <c r="I5954" s="46">
        <v>5450.479120724508</v>
      </c>
      <c r="J5954" s="110">
        <v>5270.8818725591609</v>
      </c>
      <c r="K5954" s="46">
        <v>5287.2315362651298</v>
      </c>
      <c r="L5954" s="110">
        <f>$L$1*gp_need_index[[#This Row],[Normalised weighted population (base year)]]</f>
        <v>2214.2375210694968</v>
      </c>
      <c r="M5954" s="4">
        <f>$M$1*gp_need_index[[#This Row],[Normalised travel time adjusted wp (base year)]]</f>
        <v>3139.3127586909513</v>
      </c>
      <c r="N5954" s="115">
        <v>5353.5502797604477</v>
      </c>
      <c r="O5954" s="43">
        <f>gp_need_index[[#This Row],[Combined weighted population (base year)]]/gp_need_index[[#This Row],[Registered population (base year)]]</f>
        <v>1.0436279116449041</v>
      </c>
      <c r="P5954" s="77">
        <v>5170.2998876313122</v>
      </c>
      <c r="Q5954" s="4">
        <v>2263.245655004408</v>
      </c>
      <c r="R5954" s="46">
        <v>5491.7954374342708</v>
      </c>
      <c r="S5954" s="110">
        <v>5310.8367866066901</v>
      </c>
      <c r="T5954" s="46">
        <v>5327.2410992626828</v>
      </c>
      <c r="U5954" s="110">
        <f>$L$1*gp_need_index[[#This Row],[Normalised weighted population 2025/26]]</f>
        <v>2231.0221259940977</v>
      </c>
      <c r="V5954" s="4">
        <f>$M$1*gp_need_index[[#This Row],[Normalised travel time adjusted wp 2025/26]]</f>
        <v>3163.0685807551754</v>
      </c>
      <c r="W5954" s="115">
        <v>5394.0907067492735</v>
      </c>
      <c r="X5954" s="43">
        <f>gp_need_index[[#This Row],[Combined weighted population 2025/26]]/gp_need_index[[#This Row],[Registered population 2025/26]]</f>
        <v>1.0432839146629245</v>
      </c>
    </row>
    <row r="5955" spans="1:24" ht="13">
      <c r="A5955" s="8" t="s">
        <v>5499</v>
      </c>
      <c r="B5955" s="3" t="s">
        <v>7168</v>
      </c>
      <c r="C5955" s="74" t="s">
        <v>6414</v>
      </c>
      <c r="D5955" s="74" t="s">
        <v>6802</v>
      </c>
      <c r="E5955" s="74" t="s">
        <v>6521</v>
      </c>
      <c r="F5955" s="41">
        <v>0.9670492732496746</v>
      </c>
      <c r="G5955" s="110">
        <v>12745.333333333332</v>
      </c>
      <c r="H5955" s="4">
        <v>6023.5456843722477</v>
      </c>
      <c r="I5955" s="46">
        <v>14764.126981858606</v>
      </c>
      <c r="J5955" s="110">
        <v>14277.638267972277</v>
      </c>
      <c r="K5955" s="46">
        <v>14321.925844480509</v>
      </c>
      <c r="L5955" s="110">
        <f>$L$1*gp_need_index[[#This Row],[Normalised weighted population (base year)]]</f>
        <v>5997.8734355229244</v>
      </c>
      <c r="M5955" s="4">
        <f>$M$1*gp_need_index[[#This Row],[Normalised travel time adjusted wp (base year)]]</f>
        <v>8503.6950290933419</v>
      </c>
      <c r="N5955" s="115">
        <v>14501.568464616266</v>
      </c>
      <c r="O5955" s="43">
        <f>gp_need_index[[#This Row],[Combined weighted population (base year)]]/gp_need_index[[#This Row],[Registered population (base year)]]</f>
        <v>1.1377943664046659</v>
      </c>
      <c r="P5955" s="77">
        <v>12854.479860535954</v>
      </c>
      <c r="Q5955" s="4">
        <v>6130.7012661336503</v>
      </c>
      <c r="R5955" s="46">
        <v>14876.227495313455</v>
      </c>
      <c r="S5955" s="110">
        <v>14386.044988039703</v>
      </c>
      <c r="T5955" s="46">
        <v>14430.481145532271</v>
      </c>
      <c r="U5955" s="110">
        <f>$L$1*gp_need_index[[#This Row],[Normalised weighted population 2025/26]]</f>
        <v>6043.4138655521083</v>
      </c>
      <c r="V5955" s="4">
        <f>$M$1*gp_need_index[[#This Row],[Normalised travel time adjusted wp 2025/26]]</f>
        <v>8568.1501298919102</v>
      </c>
      <c r="W5955" s="115">
        <v>14611.563995444019</v>
      </c>
      <c r="X5955" s="43">
        <f>gp_need_index[[#This Row],[Combined weighted population 2025/26]]/gp_need_index[[#This Row],[Registered population 2025/26]]</f>
        <v>1.1366904109673408</v>
      </c>
    </row>
    <row r="5956" spans="1:24" ht="13">
      <c r="A5956" s="8" t="s">
        <v>5472</v>
      </c>
      <c r="B5956" s="3" t="s">
        <v>7167</v>
      </c>
      <c r="C5956" s="74" t="s">
        <v>6414</v>
      </c>
      <c r="D5956" s="74" t="s">
        <v>6802</v>
      </c>
      <c r="E5956" s="74" t="s">
        <v>6521</v>
      </c>
      <c r="F5956" s="41">
        <v>0.9670492732496746</v>
      </c>
      <c r="G5956" s="110">
        <v>20454.583333333336</v>
      </c>
      <c r="H5956" s="4">
        <v>10823.885611205771</v>
      </c>
      <c r="I5956" s="46">
        <v>26530.092071113526</v>
      </c>
      <c r="J5956" s="110">
        <v>25655.906256617291</v>
      </c>
      <c r="K5956" s="46">
        <v>25735.487899596494</v>
      </c>
      <c r="L5956" s="110">
        <f>$L$1*gp_need_index[[#This Row],[Normalised weighted population (base year)]]</f>
        <v>10777.754395558413</v>
      </c>
      <c r="M5956" s="4">
        <f>$M$1*gp_need_index[[#This Row],[Normalised travel time adjusted wp (base year)]]</f>
        <v>15280.538588141857</v>
      </c>
      <c r="N5956" s="115">
        <v>26058.29298370027</v>
      </c>
      <c r="O5956" s="43">
        <f>gp_need_index[[#This Row],[Combined weighted population (base year)]]/gp_need_index[[#This Row],[Registered population (base year)]]</f>
        <v>1.2739586311315851</v>
      </c>
      <c r="P5956" s="77">
        <v>20641.080187458203</v>
      </c>
      <c r="Q5956" s="4">
        <v>11030.866419000609</v>
      </c>
      <c r="R5956" s="46">
        <v>26766.542879189343</v>
      </c>
      <c r="S5956" s="110">
        <v>25884.565838726307</v>
      </c>
      <c r="T5956" s="46">
        <v>25964.519060420847</v>
      </c>
      <c r="U5956" s="110">
        <f>$L$1*gp_need_index[[#This Row],[Normalised weighted population 2025/26]]</f>
        <v>10873.811685116305</v>
      </c>
      <c r="V5956" s="4">
        <f>$M$1*gp_need_index[[#This Row],[Normalised travel time adjusted wp 2025/26]]</f>
        <v>15416.526664393496</v>
      </c>
      <c r="W5956" s="115">
        <v>26290.338349509802</v>
      </c>
      <c r="X5956" s="43">
        <f>gp_need_index[[#This Row],[Combined weighted population 2025/26]]/gp_need_index[[#This Row],[Registered population 2025/26]]</f>
        <v>1.2736900448400061</v>
      </c>
    </row>
    <row r="5957" spans="1:24" ht="13">
      <c r="A5957" s="8" t="s">
        <v>5496</v>
      </c>
      <c r="B5957" s="3" t="s">
        <v>7166</v>
      </c>
      <c r="C5957" s="74" t="s">
        <v>6414</v>
      </c>
      <c r="D5957" s="74" t="s">
        <v>6802</v>
      </c>
      <c r="E5957" s="74" t="s">
        <v>6521</v>
      </c>
      <c r="F5957" s="41">
        <v>0.9670492732496746</v>
      </c>
      <c r="G5957" s="110">
        <v>8181</v>
      </c>
      <c r="H5957" s="4">
        <v>4694.3479501036963</v>
      </c>
      <c r="I5957" s="46">
        <v>11506.171425274357</v>
      </c>
      <c r="J5957" s="110">
        <v>11127.03471469774</v>
      </c>
      <c r="K5957" s="46">
        <v>11161.549484716978</v>
      </c>
      <c r="L5957" s="110">
        <f>$L$1*gp_need_index[[#This Row],[Normalised weighted population (base year)]]</f>
        <v>4674.3407193005769</v>
      </c>
      <c r="M5957" s="4">
        <f>$M$1*gp_need_index[[#This Row],[Normalised travel time adjusted wp (base year)]]</f>
        <v>6627.2101881288499</v>
      </c>
      <c r="N5957" s="115">
        <v>11301.550907429428</v>
      </c>
      <c r="O5957" s="43">
        <f>gp_need_index[[#This Row],[Combined weighted population (base year)]]/gp_need_index[[#This Row],[Registered population (base year)]]</f>
        <v>1.3814388103446311</v>
      </c>
      <c r="P5957" s="77">
        <v>8255.2135002338728</v>
      </c>
      <c r="Q5957" s="4">
        <v>4782.5404420338664</v>
      </c>
      <c r="R5957" s="46">
        <v>11604.897471395041</v>
      </c>
      <c r="S5957" s="110">
        <v>11222.507665849562</v>
      </c>
      <c r="T5957" s="46">
        <v>11257.172170132417</v>
      </c>
      <c r="U5957" s="110">
        <f>$L$1*gp_need_index[[#This Row],[Normalised weighted population 2025/26]]</f>
        <v>4714.4478201233387</v>
      </c>
      <c r="V5957" s="4">
        <f>$M$1*gp_need_index[[#This Row],[Normalised travel time adjusted wp 2025/26]]</f>
        <v>6683.9865018359351</v>
      </c>
      <c r="W5957" s="115">
        <v>11398.434321959274</v>
      </c>
      <c r="X5957" s="43">
        <f>gp_need_index[[#This Row],[Combined weighted population 2025/26]]/gp_need_index[[#This Row],[Registered population 2025/26]]</f>
        <v>1.3807558486084404</v>
      </c>
    </row>
    <row r="5958" spans="1:24" ht="13">
      <c r="A5958" s="8" t="s">
        <v>5473</v>
      </c>
      <c r="B5958" s="3" t="s">
        <v>7165</v>
      </c>
      <c r="C5958" s="74" t="s">
        <v>6414</v>
      </c>
      <c r="D5958" s="74" t="s">
        <v>6802</v>
      </c>
      <c r="E5958" s="74" t="s">
        <v>6521</v>
      </c>
      <c r="F5958" s="41">
        <v>0.9670492732496746</v>
      </c>
      <c r="G5958" s="110">
        <v>8665.75</v>
      </c>
      <c r="H5958" s="4">
        <v>4302.2595945918283</v>
      </c>
      <c r="I5958" s="46">
        <v>10545.135754223638</v>
      </c>
      <c r="J5958" s="110">
        <v>10197.665867441128</v>
      </c>
      <c r="K5958" s="46">
        <v>10229.297843180617</v>
      </c>
      <c r="L5958" s="110">
        <f>$L$1*gp_need_index[[#This Row],[Normalised weighted population (base year)]]</f>
        <v>4283.9234376646382</v>
      </c>
      <c r="M5958" s="4">
        <f>$M$1*gp_need_index[[#This Row],[Normalised travel time adjusted wp (base year)]]</f>
        <v>6073.6824198607264</v>
      </c>
      <c r="N5958" s="115">
        <v>10357.605857525365</v>
      </c>
      <c r="O5958" s="43">
        <f>gp_need_index[[#This Row],[Combined weighted population (base year)]]/gp_need_index[[#This Row],[Registered population (base year)]]</f>
        <v>1.1952347872400386</v>
      </c>
      <c r="P5958" s="77">
        <v>8740.1396291197125</v>
      </c>
      <c r="Q5958" s="4">
        <v>4380.2307276255533</v>
      </c>
      <c r="R5958" s="46">
        <v>10628.6876423216</v>
      </c>
      <c r="S5958" s="110">
        <v>10278.464660104901</v>
      </c>
      <c r="T5958" s="46">
        <v>10310.213168801902</v>
      </c>
      <c r="U5958" s="110">
        <f>$L$1*gp_need_index[[#This Row],[Normalised weighted population 2025/26]]</f>
        <v>4317.866091417638</v>
      </c>
      <c r="V5958" s="4">
        <f>$M$1*gp_need_index[[#This Row],[Normalised travel time adjusted wp 2025/26]]</f>
        <v>6121.7261857435369</v>
      </c>
      <c r="W5958" s="115">
        <v>10439.592277161175</v>
      </c>
      <c r="X5958" s="43">
        <f>gp_need_index[[#This Row],[Combined weighted population 2025/26]]/gp_need_index[[#This Row],[Registered population 2025/26]]</f>
        <v>1.1944422766862166</v>
      </c>
    </row>
    <row r="5959" spans="1:24" ht="13">
      <c r="A5959" s="8" t="s">
        <v>5500</v>
      </c>
      <c r="B5959" s="3" t="s">
        <v>7164</v>
      </c>
      <c r="C5959" s="74" t="s">
        <v>6414</v>
      </c>
      <c r="D5959" s="74" t="s">
        <v>6802</v>
      </c>
      <c r="E5959" s="74" t="s">
        <v>6521</v>
      </c>
      <c r="F5959" s="41">
        <v>0.9670492732496746</v>
      </c>
      <c r="G5959" s="110">
        <v>7908.3333333333339</v>
      </c>
      <c r="H5959" s="4">
        <v>3401.4074147379124</v>
      </c>
      <c r="I5959" s="46">
        <v>8337.0847702734009</v>
      </c>
      <c r="J5959" s="110">
        <v>8062.3717681138223</v>
      </c>
      <c r="K5959" s="46">
        <v>8087.3803094297291</v>
      </c>
      <c r="L5959" s="110">
        <f>$L$1*gp_need_index[[#This Row],[Normalised weighted population (base year)]]</f>
        <v>3386.910674418396</v>
      </c>
      <c r="M5959" s="4">
        <f>$M$1*gp_need_index[[#This Row],[Normalised travel time adjusted wp (base year)]]</f>
        <v>4801.911173293016</v>
      </c>
      <c r="N5959" s="115">
        <v>8188.8218477114115</v>
      </c>
      <c r="O5959" s="43">
        <f>gp_need_index[[#This Row],[Combined weighted population (base year)]]/gp_need_index[[#This Row],[Registered population (base year)]]</f>
        <v>1.0354674623028128</v>
      </c>
      <c r="P5959" s="77">
        <v>7975.5229976879482</v>
      </c>
      <c r="Q5959" s="4">
        <v>3460.0874771990398</v>
      </c>
      <c r="R5959" s="46">
        <v>8395.9479071078258</v>
      </c>
      <c r="S5959" s="110">
        <v>8119.2953218107496</v>
      </c>
      <c r="T5959" s="46">
        <v>8144.3745069480537</v>
      </c>
      <c r="U5959" s="110">
        <f>$L$1*gp_need_index[[#This Row],[Normalised weighted population 2025/26]]</f>
        <v>3410.8236118500886</v>
      </c>
      <c r="V5959" s="4">
        <f>$M$1*gp_need_index[[#This Row],[Normalised travel time adjusted wp 2025/26]]</f>
        <v>4835.7516832486317</v>
      </c>
      <c r="W5959" s="115">
        <v>8246.5752950987207</v>
      </c>
      <c r="X5959" s="43">
        <f>gp_need_index[[#This Row],[Combined weighted population 2025/26]]/gp_need_index[[#This Row],[Registered population 2025/26]]</f>
        <v>1.0339855201332062</v>
      </c>
    </row>
    <row r="5960" spans="1:24" ht="13">
      <c r="A5960" s="8" t="s">
        <v>5506</v>
      </c>
      <c r="B5960" s="3" t="s">
        <v>7163</v>
      </c>
      <c r="C5960" s="74" t="s">
        <v>6414</v>
      </c>
      <c r="D5960" s="74" t="s">
        <v>6802</v>
      </c>
      <c r="E5960" s="74" t="s">
        <v>6521</v>
      </c>
      <c r="F5960" s="41">
        <v>0.9670492732496746</v>
      </c>
      <c r="G5960" s="110">
        <v>11006.25</v>
      </c>
      <c r="H5960" s="4">
        <v>5521.5870412329677</v>
      </c>
      <c r="I5960" s="46">
        <v>13533.791638644201</v>
      </c>
      <c r="J5960" s="110">
        <v>13087.843368463398</v>
      </c>
      <c r="K5960" s="46">
        <v>13128.440339308978</v>
      </c>
      <c r="L5960" s="110">
        <f>$L$1*gp_need_index[[#This Row],[Normalised weighted population (base year)]]</f>
        <v>5498.0541315493074</v>
      </c>
      <c r="M5960" s="4">
        <f>$M$1*gp_need_index[[#This Row],[Normalised travel time adjusted wp (base year)]]</f>
        <v>7795.0587138499268</v>
      </c>
      <c r="N5960" s="115">
        <v>13293.112845399235</v>
      </c>
      <c r="O5960" s="43">
        <f>gp_need_index[[#This Row],[Combined weighted population (base year)]]/gp_need_index[[#This Row],[Registered population (base year)]]</f>
        <v>1.2077785663054388</v>
      </c>
      <c r="P5960" s="77">
        <v>11101.294789348776</v>
      </c>
      <c r="Q5960" s="4">
        <v>5620.6091533825493</v>
      </c>
      <c r="R5960" s="46">
        <v>13638.482254851589</v>
      </c>
      <c r="S5960" s="110">
        <v>13189.084352782813</v>
      </c>
      <c r="T5960" s="46">
        <v>13229.823293191401</v>
      </c>
      <c r="U5960" s="110">
        <f>$L$1*gp_need_index[[#This Row],[Normalised weighted population 2025/26]]</f>
        <v>5540.5843174973406</v>
      </c>
      <c r="V5960" s="4">
        <f>$M$1*gp_need_index[[#This Row],[Normalised travel time adjusted wp 2025/26]]</f>
        <v>7855.2552076962493</v>
      </c>
      <c r="W5960" s="115">
        <v>13395.839525193591</v>
      </c>
      <c r="X5960" s="43">
        <f>gp_need_index[[#This Row],[Combined weighted population 2025/26]]/gp_need_index[[#This Row],[Registered population 2025/26]]</f>
        <v>1.2066916318667922</v>
      </c>
    </row>
    <row r="5961" spans="1:24" ht="13">
      <c r="A5961" s="8" t="s">
        <v>5501</v>
      </c>
      <c r="B5961" s="3" t="s">
        <v>7162</v>
      </c>
      <c r="C5961" s="74" t="s">
        <v>6414</v>
      </c>
      <c r="D5961" s="74" t="s">
        <v>6802</v>
      </c>
      <c r="E5961" s="74" t="s">
        <v>6521</v>
      </c>
      <c r="F5961" s="41">
        <v>0.9670492732496746</v>
      </c>
      <c r="G5961" s="110">
        <v>3464.333333333333</v>
      </c>
      <c r="H5961" s="4">
        <v>1510.0831380198263</v>
      </c>
      <c r="I5961" s="46">
        <v>3701.3181888420827</v>
      </c>
      <c r="J5961" s="110">
        <v>3579.357064585538</v>
      </c>
      <c r="K5961" s="46">
        <v>3590.4598146953867</v>
      </c>
      <c r="L5961" s="110">
        <f>$L$1*gp_need_index[[#This Row],[Normalised weighted population (base year)]]</f>
        <v>1503.6471894716162</v>
      </c>
      <c r="M5961" s="4">
        <f>$M$1*gp_need_index[[#This Row],[Normalised travel time adjusted wp (base year)]]</f>
        <v>2131.8484406307189</v>
      </c>
      <c r="N5961" s="115">
        <v>3635.4956301023349</v>
      </c>
      <c r="O5961" s="43">
        <f>gp_need_index[[#This Row],[Combined weighted population (base year)]]/gp_need_index[[#This Row],[Registered population (base year)]]</f>
        <v>1.0494069941602044</v>
      </c>
      <c r="P5961" s="77">
        <v>3493.1895535304002</v>
      </c>
      <c r="Q5961" s="4">
        <v>1537.188232366793</v>
      </c>
      <c r="R5961" s="46">
        <v>3730.0075236301132</v>
      </c>
      <c r="S5961" s="110">
        <v>3607.1010649423192</v>
      </c>
      <c r="T5961" s="46">
        <v>3618.2428145438703</v>
      </c>
      <c r="U5961" s="110">
        <f>$L$1*gp_need_index[[#This Row],[Normalised weighted population 2025/26]]</f>
        <v>1515.3021284476483</v>
      </c>
      <c r="V5961" s="4">
        <f>$M$1*gp_need_index[[#This Row],[Normalised travel time adjusted wp 2025/26]]</f>
        <v>2148.3446968095554</v>
      </c>
      <c r="W5961" s="115">
        <v>3663.646825257204</v>
      </c>
      <c r="X5961" s="43">
        <f>gp_need_index[[#This Row],[Combined weighted population 2025/26]]/gp_need_index[[#This Row],[Registered population 2025/26]]</f>
        <v>1.0487970289372162</v>
      </c>
    </row>
    <row r="5962" spans="1:24" ht="13">
      <c r="A5962" s="8" t="s">
        <v>5495</v>
      </c>
      <c r="B5962" s="3" t="s">
        <v>7161</v>
      </c>
      <c r="C5962" s="74" t="s">
        <v>6414</v>
      </c>
      <c r="D5962" s="74" t="s">
        <v>6802</v>
      </c>
      <c r="E5962" s="74" t="s">
        <v>6521</v>
      </c>
      <c r="F5962" s="41">
        <v>0.9670492732496746</v>
      </c>
      <c r="G5962" s="110">
        <v>5590.4166666666661</v>
      </c>
      <c r="H5962" s="4">
        <v>2670.1892716420052</v>
      </c>
      <c r="I5962" s="46">
        <v>6544.8185400834445</v>
      </c>
      <c r="J5962" s="110">
        <v>6329.1620127386914</v>
      </c>
      <c r="K5962" s="46">
        <v>6348.7943385905746</v>
      </c>
      <c r="L5962" s="110">
        <f>$L$1*gp_need_index[[#This Row],[Normalised weighted population (base year)]]</f>
        <v>2658.8089705621551</v>
      </c>
      <c r="M5962" s="4">
        <f>$M$1*gp_need_index[[#This Row],[Normalised travel time adjusted wp (base year)]]</f>
        <v>3769.6194941977724</v>
      </c>
      <c r="N5962" s="115">
        <v>6428.428464759927</v>
      </c>
      <c r="O5962" s="43">
        <f>gp_need_index[[#This Row],[Combined weighted population (base year)]]/gp_need_index[[#This Row],[Registered population (base year)]]</f>
        <v>1.1499014917957686</v>
      </c>
      <c r="P5962" s="77">
        <v>5639.6584172969051</v>
      </c>
      <c r="Q5962" s="4">
        <v>2719.1824555322619</v>
      </c>
      <c r="R5962" s="46">
        <v>6598.1320983975584</v>
      </c>
      <c r="S5962" s="110">
        <v>6380.7188505607091</v>
      </c>
      <c r="T5962" s="46">
        <v>6400.4278552242586</v>
      </c>
      <c r="U5962" s="110">
        <f>$L$1*gp_need_index[[#This Row],[Normalised weighted population 2025/26]]</f>
        <v>2680.4674116984538</v>
      </c>
      <c r="V5962" s="4">
        <f>$M$1*gp_need_index[[#This Row],[Normalised travel time adjusted wp 2025/26]]</f>
        <v>3800.2770805796822</v>
      </c>
      <c r="W5962" s="115">
        <v>6480.744492278136</v>
      </c>
      <c r="X5962" s="43">
        <f>gp_need_index[[#This Row],[Combined weighted population 2025/26]]/gp_need_index[[#This Row],[Registered population 2025/26]]</f>
        <v>1.1491377691247415</v>
      </c>
    </row>
    <row r="5963" spans="1:24" ht="13">
      <c r="A5963" s="8" t="s">
        <v>5475</v>
      </c>
      <c r="B5963" s="3" t="s">
        <v>7160</v>
      </c>
      <c r="C5963" s="74" t="s">
        <v>6414</v>
      </c>
      <c r="D5963" s="74" t="s">
        <v>6802</v>
      </c>
      <c r="E5963" s="74" t="s">
        <v>6521</v>
      </c>
      <c r="F5963" s="41">
        <v>0.9670492732496746</v>
      </c>
      <c r="G5963" s="110">
        <v>3066</v>
      </c>
      <c r="H5963" s="4">
        <v>1476.3684867590464</v>
      </c>
      <c r="I5963" s="46">
        <v>3618.6812473385653</v>
      </c>
      <c r="J5963" s="110">
        <v>3499.4430703609855</v>
      </c>
      <c r="K5963" s="46">
        <v>3510.2979365374504</v>
      </c>
      <c r="L5963" s="110">
        <f>$L$1*gp_need_index[[#This Row],[Normalised weighted population (base year)]]</f>
        <v>1470.0762294788017</v>
      </c>
      <c r="M5963" s="4">
        <f>$M$1*gp_need_index[[#This Row],[Normalised travel time adjusted wp (base year)]]</f>
        <v>2084.2520368916826</v>
      </c>
      <c r="N5963" s="115">
        <v>3554.328266370484</v>
      </c>
      <c r="O5963" s="43">
        <f>gp_need_index[[#This Row],[Combined weighted population (base year)]]/gp_need_index[[#This Row],[Registered population (base year)]]</f>
        <v>1.1592721025344044</v>
      </c>
      <c r="P5963" s="77">
        <v>3092.1939189902905</v>
      </c>
      <c r="Q5963" s="4">
        <v>1503.4631243349515</v>
      </c>
      <c r="R5963" s="46">
        <v>3648.1731041066678</v>
      </c>
      <c r="S5963" s="110">
        <v>3527.9631490153624</v>
      </c>
      <c r="T5963" s="46">
        <v>3538.8604544421114</v>
      </c>
      <c r="U5963" s="110">
        <f>$L$1*gp_need_index[[#This Row],[Normalised weighted population 2025/26]]</f>
        <v>1482.057190120159</v>
      </c>
      <c r="V5963" s="4">
        <f>$M$1*gp_need_index[[#This Row],[Normalised travel time adjusted wp 2025/26]]</f>
        <v>2101.2111347226396</v>
      </c>
      <c r="W5963" s="115">
        <v>3583.2683248427984</v>
      </c>
      <c r="X5963" s="43">
        <f>gp_need_index[[#This Row],[Combined weighted population 2025/26]]/gp_need_index[[#This Row],[Registered population 2025/26]]</f>
        <v>1.1588109991539148</v>
      </c>
    </row>
    <row r="5964" spans="1:24" ht="13">
      <c r="A5964" s="8" t="s">
        <v>5478</v>
      </c>
      <c r="B5964" s="3" t="s">
        <v>7159</v>
      </c>
      <c r="C5964" s="74" t="s">
        <v>6414</v>
      </c>
      <c r="D5964" s="74" t="s">
        <v>6802</v>
      </c>
      <c r="E5964" s="74" t="s">
        <v>6521</v>
      </c>
      <c r="F5964" s="41">
        <v>0.9670492732496746</v>
      </c>
      <c r="G5964" s="110">
        <v>6473.0833333333339</v>
      </c>
      <c r="H5964" s="4">
        <v>2955.6186396844341</v>
      </c>
      <c r="I5964" s="46">
        <v>7244.4256577090919</v>
      </c>
      <c r="J5964" s="110">
        <v>7005.7165673988729</v>
      </c>
      <c r="K5964" s="46">
        <v>7027.4474869424539</v>
      </c>
      <c r="L5964" s="110">
        <f>$L$1*gp_need_index[[#This Row],[Normalised weighted population (base year)]]</f>
        <v>2943.0218435119509</v>
      </c>
      <c r="M5964" s="4">
        <f>$M$1*gp_need_index[[#This Row],[Normalised travel time adjusted wp (base year)]]</f>
        <v>4172.5722441830349</v>
      </c>
      <c r="N5964" s="115">
        <v>7115.5940876949862</v>
      </c>
      <c r="O5964" s="43">
        <f>gp_need_index[[#This Row],[Combined weighted population (base year)]]/gp_need_index[[#This Row],[Registered population (base year)]]</f>
        <v>1.0992588417722082</v>
      </c>
      <c r="P5964" s="77">
        <v>6528.5747658196269</v>
      </c>
      <c r="Q5964" s="4">
        <v>3006.9310035132726</v>
      </c>
      <c r="R5964" s="46">
        <v>7296.357745903495</v>
      </c>
      <c r="S5964" s="110">
        <v>7055.9374555456088</v>
      </c>
      <c r="T5964" s="46">
        <v>7077.7321008628587</v>
      </c>
      <c r="U5964" s="110">
        <f>$L$1*gp_need_index[[#This Row],[Normalised weighted population 2025/26]]</f>
        <v>2964.1190673854098</v>
      </c>
      <c r="V5964" s="4">
        <f>$M$1*gp_need_index[[#This Row],[Normalised travel time adjusted wp 2025/26]]</f>
        <v>4202.4289147228856</v>
      </c>
      <c r="W5964" s="115">
        <v>7166.5479821082954</v>
      </c>
      <c r="X5964" s="43">
        <f>gp_need_index[[#This Row],[Combined weighted population 2025/26]]/gp_need_index[[#This Row],[Registered population 2025/26]]</f>
        <v>1.0977201363502458</v>
      </c>
    </row>
    <row r="5965" spans="1:24" ht="13">
      <c r="A5965" s="8" t="s">
        <v>5487</v>
      </c>
      <c r="B5965" s="3" t="s">
        <v>7158</v>
      </c>
      <c r="C5965" s="74" t="s">
        <v>6414</v>
      </c>
      <c r="D5965" s="74" t="s">
        <v>6802</v>
      </c>
      <c r="E5965" s="74" t="s">
        <v>6521</v>
      </c>
      <c r="F5965" s="41">
        <v>0.9670492732496746</v>
      </c>
      <c r="G5965" s="110">
        <v>6578.3333333333339</v>
      </c>
      <c r="H5965" s="4">
        <v>2913.6629644508275</v>
      </c>
      <c r="I5965" s="46">
        <v>7141.5893966069825</v>
      </c>
      <c r="J5965" s="110">
        <v>6906.2688358363648</v>
      </c>
      <c r="K5965" s="46">
        <v>6927.6912800608861</v>
      </c>
      <c r="L5965" s="110">
        <f>$L$1*gp_need_index[[#This Row],[Normalised weighted population (base year)]]</f>
        <v>2901.2449826497591</v>
      </c>
      <c r="M5965" s="4">
        <f>$M$1*gp_need_index[[#This Row],[Normalised travel time adjusted wp (base year)]]</f>
        <v>4113.3416372247593</v>
      </c>
      <c r="N5965" s="115">
        <v>7014.5866198745189</v>
      </c>
      <c r="O5965" s="43">
        <f>gp_need_index[[#This Row],[Combined weighted population (base year)]]/gp_need_index[[#This Row],[Registered population (base year)]]</f>
        <v>1.0663166891119105</v>
      </c>
      <c r="P5965" s="77">
        <v>6636.5176630313126</v>
      </c>
      <c r="Q5965" s="4">
        <v>2966.2196474779994</v>
      </c>
      <c r="R5965" s="46">
        <v>7197.5711034407532</v>
      </c>
      <c r="S5965" s="110">
        <v>6960.4059047452392</v>
      </c>
      <c r="T5965" s="46">
        <v>6981.9054686109575</v>
      </c>
      <c r="U5965" s="110">
        <f>$L$1*gp_need_index[[#This Row],[Normalised weighted population 2025/26]]</f>
        <v>2923.9873495168335</v>
      </c>
      <c r="V5965" s="4">
        <f>$M$1*gp_need_index[[#This Row],[Normalised travel time adjusted wp 2025/26]]</f>
        <v>4145.5315068474429</v>
      </c>
      <c r="W5965" s="115">
        <v>7069.5188563642769</v>
      </c>
      <c r="X5965" s="43">
        <f>gp_need_index[[#This Row],[Combined weighted population 2025/26]]/gp_need_index[[#This Row],[Registered population 2025/26]]</f>
        <v>1.0652452408504833</v>
      </c>
    </row>
    <row r="5966" spans="1:24" ht="13">
      <c r="A5966" s="8" t="s">
        <v>5471</v>
      </c>
      <c r="B5966" s="3" t="s">
        <v>7157</v>
      </c>
      <c r="C5966" s="74" t="s">
        <v>6414</v>
      </c>
      <c r="D5966" s="74" t="s">
        <v>6802</v>
      </c>
      <c r="E5966" s="74" t="s">
        <v>6521</v>
      </c>
      <c r="F5966" s="41">
        <v>0.9670492732496746</v>
      </c>
      <c r="G5966" s="110">
        <v>3904.083333333333</v>
      </c>
      <c r="H5966" s="4">
        <v>1943.5148459391239</v>
      </c>
      <c r="I5966" s="46">
        <v>4763.6892754077298</v>
      </c>
      <c r="J5966" s="110">
        <v>4606.722251770314</v>
      </c>
      <c r="K5966" s="46">
        <v>4621.0117694306055</v>
      </c>
      <c r="L5966" s="110">
        <f>$L$1*gp_need_index[[#This Row],[Normalised weighted population (base year)]]</f>
        <v>1935.2316188529987</v>
      </c>
      <c r="M5966" s="4">
        <f>$M$1*gp_need_index[[#This Row],[Normalised travel time adjusted wp (base year)]]</f>
        <v>2743.7423737417921</v>
      </c>
      <c r="N5966" s="115">
        <v>4678.9739925947906</v>
      </c>
      <c r="O5966" s="43">
        <f>gp_need_index[[#This Row],[Combined weighted population (base year)]]/gp_need_index[[#This Row],[Registered population (base year)]]</f>
        <v>1.1984821001758308</v>
      </c>
      <c r="P5966" s="77">
        <v>3938.6149183467051</v>
      </c>
      <c r="Q5966" s="4">
        <v>1978.209165481901</v>
      </c>
      <c r="R5966" s="46">
        <v>4800.150635553965</v>
      </c>
      <c r="S5966" s="110">
        <v>4641.9821836014253</v>
      </c>
      <c r="T5966" s="46">
        <v>4656.3205129726803</v>
      </c>
      <c r="U5966" s="110">
        <f>$L$1*gp_need_index[[#This Row],[Normalised weighted population 2025/26]]</f>
        <v>1950.0439151515104</v>
      </c>
      <c r="V5966" s="4">
        <f>$M$1*gp_need_index[[#This Row],[Normalised travel time adjusted wp 2025/26]]</f>
        <v>2764.7070673313756</v>
      </c>
      <c r="W5966" s="115">
        <v>4714.7509824828858</v>
      </c>
      <c r="X5966" s="43">
        <f>gp_need_index[[#This Row],[Combined weighted population 2025/26]]/gp_need_index[[#This Row],[Registered population 2025/26]]</f>
        <v>1.1970581232810584</v>
      </c>
    </row>
    <row r="5967" spans="1:24" ht="13">
      <c r="A5967" s="8" t="s">
        <v>5505</v>
      </c>
      <c r="B5967" s="3" t="s">
        <v>7156</v>
      </c>
      <c r="C5967" s="74" t="s">
        <v>6414</v>
      </c>
      <c r="D5967" s="74" t="s">
        <v>6802</v>
      </c>
      <c r="E5967" s="74" t="s">
        <v>6521</v>
      </c>
      <c r="F5967" s="41">
        <v>0.9670492732496746</v>
      </c>
      <c r="G5967" s="110">
        <v>3878.666666666667</v>
      </c>
      <c r="H5967" s="4">
        <v>1784.811948373472</v>
      </c>
      <c r="I5967" s="46">
        <v>4374.6974996622166</v>
      </c>
      <c r="J5967" s="110">
        <v>4230.5480377355152</v>
      </c>
      <c r="K5967" s="46">
        <v>4243.6707066515119</v>
      </c>
      <c r="L5967" s="110">
        <f>$L$1*gp_need_index[[#This Row],[Normalised weighted population (base year)]]</f>
        <v>1777.2051103267768</v>
      </c>
      <c r="M5967" s="4">
        <f>$M$1*gp_need_index[[#This Row],[Normalised travel time adjusted wp (base year)]]</f>
        <v>2519.6947592888791</v>
      </c>
      <c r="N5967" s="115">
        <v>4296.8998696156559</v>
      </c>
      <c r="O5967" s="43">
        <f>gp_need_index[[#This Row],[Combined weighted population (base year)]]/gp_need_index[[#This Row],[Registered population (base year)]]</f>
        <v>1.1078291172952017</v>
      </c>
      <c r="P5967" s="77">
        <v>3913.7177671999989</v>
      </c>
      <c r="Q5967" s="4">
        <v>1819.4823467240824</v>
      </c>
      <c r="R5967" s="46">
        <v>4414.997915996023</v>
      </c>
      <c r="S5967" s="110">
        <v>4269.5205260627818</v>
      </c>
      <c r="T5967" s="46">
        <v>4282.708381840489</v>
      </c>
      <c r="U5967" s="110">
        <f>$L$1*gp_need_index[[#This Row],[Normalised weighted population 2025/26]]</f>
        <v>1793.5770093808869</v>
      </c>
      <c r="V5967" s="4">
        <f>$M$1*gp_need_index[[#This Row],[Normalised travel time adjusted wp 2025/26]]</f>
        <v>2542.8735194679648</v>
      </c>
      <c r="W5967" s="115">
        <v>4336.4505288488517</v>
      </c>
      <c r="X5967" s="43">
        <f>gp_need_index[[#This Row],[Combined weighted population 2025/26]]/gp_need_index[[#This Row],[Registered population 2025/26]]</f>
        <v>1.1080130931238021</v>
      </c>
    </row>
    <row r="5968" spans="1:24" ht="13">
      <c r="A5968" s="8" t="s">
        <v>5481</v>
      </c>
      <c r="B5968" s="3" t="s">
        <v>7155</v>
      </c>
      <c r="C5968" s="74" t="s">
        <v>6414</v>
      </c>
      <c r="D5968" s="74" t="s">
        <v>6802</v>
      </c>
      <c r="E5968" s="74" t="s">
        <v>6521</v>
      </c>
      <c r="F5968" s="41">
        <v>0.9670492732496746</v>
      </c>
      <c r="G5968" s="110">
        <v>5257.3333333333339</v>
      </c>
      <c r="H5968" s="4">
        <v>1922.3366969008873</v>
      </c>
      <c r="I5968" s="46">
        <v>4711.7801677118305</v>
      </c>
      <c r="J5968" s="110">
        <v>4556.5235868979553</v>
      </c>
      <c r="K5968" s="46">
        <v>4570.6573941270526</v>
      </c>
      <c r="L5968" s="110">
        <f>$L$1*gp_need_index[[#This Row],[Normalised weighted population (base year)]]</f>
        <v>1914.1437307243275</v>
      </c>
      <c r="M5968" s="4">
        <f>$M$1*gp_need_index[[#This Row],[Normalised travel time adjusted wp (base year)]]</f>
        <v>2713.8442821295562</v>
      </c>
      <c r="N5968" s="115">
        <v>4627.9880128538834</v>
      </c>
      <c r="O5968" s="43">
        <f>gp_need_index[[#This Row],[Combined weighted population (base year)]]/gp_need_index[[#This Row],[Registered population (base year)]]</f>
        <v>0.88029191215835967</v>
      </c>
      <c r="P5968" s="77">
        <v>5301.3472600043024</v>
      </c>
      <c r="Q5968" s="4">
        <v>1956.6626668116555</v>
      </c>
      <c r="R5968" s="46">
        <v>4747.8677723003484</v>
      </c>
      <c r="S5968" s="110">
        <v>4591.4220786886035</v>
      </c>
      <c r="T5968" s="46">
        <v>4605.604236103869</v>
      </c>
      <c r="U5968" s="110">
        <f>$L$1*gp_need_index[[#This Row],[Normalised weighted population 2025/26]]</f>
        <v>1928.8041901730362</v>
      </c>
      <c r="V5968" s="4">
        <f>$M$1*gp_need_index[[#This Row],[Normalised travel time adjusted wp 2025/26]]</f>
        <v>2734.594095361922</v>
      </c>
      <c r="W5968" s="115">
        <v>4663.3982855349586</v>
      </c>
      <c r="X5968" s="43">
        <f>gp_need_index[[#This Row],[Combined weighted population 2025/26]]/gp_need_index[[#This Row],[Registered population 2025/26]]</f>
        <v>0.87966285866947225</v>
      </c>
    </row>
    <row r="5969" spans="1:24" ht="13">
      <c r="A5969" s="8" t="s">
        <v>5474</v>
      </c>
      <c r="B5969" s="3" t="s">
        <v>7154</v>
      </c>
      <c r="C5969" s="74" t="s">
        <v>6414</v>
      </c>
      <c r="D5969" s="74" t="s">
        <v>6802</v>
      </c>
      <c r="E5969" s="74" t="s">
        <v>6521</v>
      </c>
      <c r="F5969" s="41">
        <v>0.9670492732496746</v>
      </c>
      <c r="G5969" s="110">
        <v>2237.0833333333339</v>
      </c>
      <c r="H5969" s="4">
        <v>743.22854986814832</v>
      </c>
      <c r="I5969" s="46">
        <v>1821.7045676710184</v>
      </c>
      <c r="J5969" s="110">
        <v>1761.6780782418709</v>
      </c>
      <c r="K5969" s="46">
        <v>1767.1425991387218</v>
      </c>
      <c r="L5969" s="110">
        <f>$L$1*gp_need_index[[#This Row],[Normalised weighted population (base year)]]</f>
        <v>740.06092247990762</v>
      </c>
      <c r="M5969" s="4">
        <f>$M$1*gp_need_index[[#This Row],[Normalised travel time adjusted wp (base year)]]</f>
        <v>1049.247279951973</v>
      </c>
      <c r="N5969" s="115">
        <v>1789.3082024318805</v>
      </c>
      <c r="O5969" s="43">
        <f>gp_need_index[[#This Row],[Combined weighted population (base year)]]/gp_need_index[[#This Row],[Registered population (base year)]]</f>
        <v>0.7998397626814141</v>
      </c>
      <c r="P5969" s="77">
        <v>2255.5036918858896</v>
      </c>
      <c r="Q5969" s="4">
        <v>755.81630078796309</v>
      </c>
      <c r="R5969" s="46">
        <v>1833.9982241997056</v>
      </c>
      <c r="S5969" s="110">
        <v>1773.566649853519</v>
      </c>
      <c r="T5969" s="46">
        <v>1779.0449093085658</v>
      </c>
      <c r="U5969" s="110">
        <f>$L$1*gp_need_index[[#This Row],[Normalised weighted population 2025/26]]</f>
        <v>745.05517618752333</v>
      </c>
      <c r="V5969" s="4">
        <f>$M$1*gp_need_index[[#This Row],[Normalised travel time adjusted wp 2025/26]]</f>
        <v>1056.3143194636345</v>
      </c>
      <c r="W5969" s="115">
        <v>1801.3694956511579</v>
      </c>
      <c r="X5969" s="43">
        <f>gp_need_index[[#This Row],[Combined weighted population 2025/26]]/gp_need_index[[#This Row],[Registered population 2025/26]]</f>
        <v>0.79865508628140736</v>
      </c>
    </row>
    <row r="5970" spans="1:24" ht="13">
      <c r="A5970" s="8" t="s">
        <v>5502</v>
      </c>
      <c r="B5970" s="3" t="s">
        <v>7153</v>
      </c>
      <c r="C5970" s="74" t="s">
        <v>6414</v>
      </c>
      <c r="D5970" s="74" t="s">
        <v>6802</v>
      </c>
      <c r="E5970" s="74" t="s">
        <v>6521</v>
      </c>
      <c r="F5970" s="41">
        <v>0.9670492732496746</v>
      </c>
      <c r="G5970" s="110">
        <v>3372</v>
      </c>
      <c r="H5970" s="4">
        <v>1318.6545151069229</v>
      </c>
      <c r="I5970" s="46">
        <v>3232.1133973882634</v>
      </c>
      <c r="J5970" s="110">
        <v>3125.6129120048568</v>
      </c>
      <c r="K5970" s="46">
        <v>3135.3082004256353</v>
      </c>
      <c r="L5970" s="110">
        <f>$L$1*gp_need_index[[#This Row],[Normalised weighted population (base year)]]</f>
        <v>1313.0344320807515</v>
      </c>
      <c r="M5970" s="4">
        <f>$M$1*gp_need_index[[#This Row],[Normalised travel time adjusted wp (base year)]]</f>
        <v>1861.6005311122424</v>
      </c>
      <c r="N5970" s="115">
        <v>3174.6349631929938</v>
      </c>
      <c r="O5970" s="43">
        <f>gp_need_index[[#This Row],[Combined weighted population (base year)]]/gp_need_index[[#This Row],[Registered population (base year)]]</f>
        <v>0.9414694434142924</v>
      </c>
      <c r="P5970" s="77">
        <v>3399.8026728462942</v>
      </c>
      <c r="Q5970" s="4">
        <v>1342.355424487148</v>
      </c>
      <c r="R5970" s="46">
        <v>3257.2431451765251</v>
      </c>
      <c r="S5970" s="110">
        <v>3149.914616340443</v>
      </c>
      <c r="T5970" s="46">
        <v>3159.644191223339</v>
      </c>
      <c r="U5970" s="110">
        <f>$L$1*gp_need_index[[#This Row],[Normalised weighted population 2025/26]]</f>
        <v>1323.2433016526406</v>
      </c>
      <c r="V5970" s="4">
        <f>$M$1*gp_need_index[[#This Row],[Normalised travel time adjusted wp 2025/26]]</f>
        <v>1876.0501132579459</v>
      </c>
      <c r="W5970" s="115">
        <v>3199.2934149105868</v>
      </c>
      <c r="X5970" s="43">
        <f>gp_need_index[[#This Row],[Combined weighted population 2025/26]]/gp_need_index[[#This Row],[Registered population 2025/26]]</f>
        <v>0.94102326598624553</v>
      </c>
    </row>
    <row r="5971" spans="1:24" ht="13">
      <c r="A5971" s="8" t="s">
        <v>5491</v>
      </c>
      <c r="B5971" s="3" t="s">
        <v>7152</v>
      </c>
      <c r="C5971" s="74" t="s">
        <v>6414</v>
      </c>
      <c r="D5971" s="74" t="s">
        <v>6802</v>
      </c>
      <c r="E5971" s="74" t="s">
        <v>6521</v>
      </c>
      <c r="F5971" s="41">
        <v>0.9670492732496746</v>
      </c>
      <c r="G5971" s="110">
        <v>2765.25</v>
      </c>
      <c r="H5971" s="4">
        <v>960.42245377081633</v>
      </c>
      <c r="I5971" s="46">
        <v>2354.0618444198499</v>
      </c>
      <c r="J5971" s="110">
        <v>2276.4937958310043</v>
      </c>
      <c r="K5971" s="46">
        <v>2283.5552153221779</v>
      </c>
      <c r="L5971" s="110">
        <f>$L$1*gp_need_index[[#This Row],[Normalised weighted population (base year)]]</f>
        <v>956.32914967292413</v>
      </c>
      <c r="M5971" s="4">
        <f>$M$1*gp_need_index[[#This Row],[Normalised travel time adjusted wp (base year)]]</f>
        <v>1355.8691298963183</v>
      </c>
      <c r="N5971" s="115">
        <v>2312.1982795692425</v>
      </c>
      <c r="O5971" s="43">
        <f>gp_need_index[[#This Row],[Combined weighted population (base year)]]/gp_need_index[[#This Row],[Registered population (base year)]]</f>
        <v>0.83616247339996108</v>
      </c>
      <c r="P5971" s="77">
        <v>2787.6287493019672</v>
      </c>
      <c r="Q5971" s="4">
        <v>977.29229902460452</v>
      </c>
      <c r="R5971" s="46">
        <v>2371.4126555177318</v>
      </c>
      <c r="S5971" s="110">
        <v>2293.2728850935036</v>
      </c>
      <c r="T5971" s="46">
        <v>2300.3564327384729</v>
      </c>
      <c r="U5971" s="110">
        <f>$L$1*gp_need_index[[#This Row],[Normalised weighted population 2025/26]]</f>
        <v>963.37785421851868</v>
      </c>
      <c r="V5971" s="4">
        <f>$M$1*gp_need_index[[#This Row],[Normalised travel time adjusted wp 2025/26]]</f>
        <v>1365.844913221626</v>
      </c>
      <c r="W5971" s="115">
        <v>2329.2227674401447</v>
      </c>
      <c r="X5971" s="43">
        <f>gp_need_index[[#This Row],[Combined weighted population 2025/26]]/gp_need_index[[#This Row],[Registered population 2025/26]]</f>
        <v>0.83555701885460565</v>
      </c>
    </row>
    <row r="5972" spans="1:24" ht="13">
      <c r="A5972" s="8" t="s">
        <v>5445</v>
      </c>
      <c r="B5972" s="3" t="s">
        <v>7151</v>
      </c>
      <c r="C5972" s="74" t="s">
        <v>6414</v>
      </c>
      <c r="D5972" s="74" t="s">
        <v>6802</v>
      </c>
      <c r="E5972" s="74" t="s">
        <v>6603</v>
      </c>
      <c r="F5972" s="41">
        <v>0.9670492732496746</v>
      </c>
      <c r="G5972" s="110">
        <v>7921.6666666666679</v>
      </c>
      <c r="H5972" s="4">
        <v>2843.020059934332</v>
      </c>
      <c r="I5972" s="46">
        <v>6968.4387528997713</v>
      </c>
      <c r="J5972" s="110">
        <v>6738.8236316765924</v>
      </c>
      <c r="K5972" s="46">
        <v>6759.7266803154444</v>
      </c>
      <c r="L5972" s="110">
        <f>$L$1*gp_need_index[[#This Row],[Normalised weighted population (base year)]]</f>
        <v>2830.9031569860217</v>
      </c>
      <c r="M5972" s="4">
        <f>$M$1*gp_need_index[[#This Row],[Normalised travel time adjusted wp (base year)]]</f>
        <v>4013.6120514533441</v>
      </c>
      <c r="N5972" s="115">
        <v>6844.5152084393658</v>
      </c>
      <c r="O5972" s="43">
        <f>gp_need_index[[#This Row],[Combined weighted population (base year)]]/gp_need_index[[#This Row],[Registered population (base year)]]</f>
        <v>0.86402464234454424</v>
      </c>
      <c r="P5972" s="77">
        <v>7988.8497067057615</v>
      </c>
      <c r="Q5972" s="4">
        <v>2900.6809076460058</v>
      </c>
      <c r="R5972" s="46">
        <v>7038.5404866852632</v>
      </c>
      <c r="S5972" s="110">
        <v>6806.6154623873945</v>
      </c>
      <c r="T5972" s="46">
        <v>6827.6399925434907</v>
      </c>
      <c r="U5972" s="110">
        <f>$L$1*gp_need_index[[#This Row],[Normalised weighted population 2025/26]]</f>
        <v>2859.3817339701363</v>
      </c>
      <c r="V5972" s="4">
        <f>$M$1*gp_need_index[[#This Row],[Normalised travel time adjusted wp 2025/26]]</f>
        <v>4053.9358250766709</v>
      </c>
      <c r="W5972" s="115">
        <v>6913.3175590468072</v>
      </c>
      <c r="X5972" s="43">
        <f>gp_need_index[[#This Row],[Combined weighted population 2025/26]]/gp_need_index[[#This Row],[Registered population 2025/26]]</f>
        <v>0.86537083721124919</v>
      </c>
    </row>
    <row r="5973" spans="1:24" ht="13">
      <c r="A5973" s="8" t="s">
        <v>5457</v>
      </c>
      <c r="B5973" s="3" t="s">
        <v>7150</v>
      </c>
      <c r="C5973" s="74" t="s">
        <v>6414</v>
      </c>
      <c r="D5973" s="74" t="s">
        <v>6802</v>
      </c>
      <c r="E5973" s="74" t="s">
        <v>6603</v>
      </c>
      <c r="F5973" s="41">
        <v>0.9670492732496746</v>
      </c>
      <c r="G5973" s="110">
        <v>8441.4166666666679</v>
      </c>
      <c r="H5973" s="4">
        <v>2273.9022018676064</v>
      </c>
      <c r="I5973" s="46">
        <v>5573.491530047223</v>
      </c>
      <c r="J5973" s="110">
        <v>5389.8409335953838</v>
      </c>
      <c r="K5973" s="46">
        <v>5406.5595944994957</v>
      </c>
      <c r="L5973" s="110">
        <f>$L$1*gp_need_index[[#This Row],[Normalised weighted population (base year)]]</f>
        <v>2264.210869512176</v>
      </c>
      <c r="M5973" s="4">
        <f>$M$1*gp_need_index[[#This Row],[Normalised travel time adjusted wp (base year)]]</f>
        <v>3210.1642228486157</v>
      </c>
      <c r="N5973" s="115">
        <v>5474.3750923607913</v>
      </c>
      <c r="O5973" s="43">
        <f>gp_need_index[[#This Row],[Combined weighted population (base year)]]/gp_need_index[[#This Row],[Registered population (base year)]]</f>
        <v>0.6485137872625002</v>
      </c>
      <c r="P5973" s="77">
        <v>8510.4850965302176</v>
      </c>
      <c r="Q5973" s="4">
        <v>2316.9565251569411</v>
      </c>
      <c r="R5973" s="46">
        <v>5622.1255723854101</v>
      </c>
      <c r="S5973" s="110">
        <v>5436.8724488937214</v>
      </c>
      <c r="T5973" s="46">
        <v>5453.6660652494957</v>
      </c>
      <c r="U5973" s="110">
        <f>$L$1*gp_need_index[[#This Row],[Normalised weighted population 2025/26]]</f>
        <v>2283.9682741295123</v>
      </c>
      <c r="V5973" s="4">
        <f>$M$1*gp_need_index[[#This Row],[Normalised travel time adjusted wp 2025/26]]</f>
        <v>3238.133859439723</v>
      </c>
      <c r="W5973" s="115">
        <v>5522.1021335692349</v>
      </c>
      <c r="X5973" s="43">
        <f>gp_need_index[[#This Row],[Combined weighted population 2025/26]]/gp_need_index[[#This Row],[Registered population 2025/26]]</f>
        <v>0.64885868090182464</v>
      </c>
    </row>
    <row r="5974" spans="1:24" ht="13">
      <c r="A5974" s="8" t="s">
        <v>5465</v>
      </c>
      <c r="B5974" s="3" t="s">
        <v>7149</v>
      </c>
      <c r="C5974" s="74" t="s">
        <v>6414</v>
      </c>
      <c r="D5974" s="74" t="s">
        <v>6802</v>
      </c>
      <c r="E5974" s="74" t="s">
        <v>6603</v>
      </c>
      <c r="F5974" s="41">
        <v>0.9670492732496746</v>
      </c>
      <c r="G5974" s="110">
        <v>13285.25</v>
      </c>
      <c r="H5974" s="4">
        <v>5317.9357472113934</v>
      </c>
      <c r="I5974" s="46">
        <v>13034.628235143311</v>
      </c>
      <c r="J5974" s="110">
        <v>12605.127761875028</v>
      </c>
      <c r="K5974" s="46">
        <v>12644.227404944313</v>
      </c>
      <c r="L5974" s="110">
        <f>$L$1*gp_need_index[[#This Row],[Normalised weighted population (base year)]]</f>
        <v>5295.2707958653236</v>
      </c>
      <c r="M5974" s="4">
        <f>$M$1*gp_need_index[[#This Row],[Normalised travel time adjusted wp (base year)]]</f>
        <v>7507.5555409043436</v>
      </c>
      <c r="N5974" s="115">
        <v>12802.826336769667</v>
      </c>
      <c r="O5974" s="43">
        <f>gp_need_index[[#This Row],[Combined weighted population (base year)]]/gp_need_index[[#This Row],[Registered population (base year)]]</f>
        <v>0.96368727248412089</v>
      </c>
      <c r="P5974" s="77">
        <v>13405.367799768268</v>
      </c>
      <c r="Q5974" s="4">
        <v>5422.2066693757888</v>
      </c>
      <c r="R5974" s="46">
        <v>13157.056010186236</v>
      </c>
      <c r="S5974" s="110">
        <v>12723.521452755862</v>
      </c>
      <c r="T5974" s="46">
        <v>12762.822344947203</v>
      </c>
      <c r="U5974" s="110">
        <f>$L$1*gp_need_index[[#This Row],[Normalised weighted population 2025/26]]</f>
        <v>5345.0066387365214</v>
      </c>
      <c r="V5974" s="4">
        <f>$M$1*gp_need_index[[#This Row],[Normalised travel time adjusted wp 2025/26]]</f>
        <v>7577.9717134728435</v>
      </c>
      <c r="W5974" s="115">
        <v>12922.978352209364</v>
      </c>
      <c r="X5974" s="43">
        <f>gp_need_index[[#This Row],[Combined weighted population 2025/26]]/gp_need_index[[#This Row],[Registered population 2025/26]]</f>
        <v>0.96401520236041249</v>
      </c>
    </row>
    <row r="5975" spans="1:24" ht="13">
      <c r="A5975" s="8" t="s">
        <v>5448</v>
      </c>
      <c r="B5975" s="3" t="s">
        <v>7148</v>
      </c>
      <c r="C5975" s="74" t="s">
        <v>6414</v>
      </c>
      <c r="D5975" s="74" t="s">
        <v>6802</v>
      </c>
      <c r="E5975" s="74" t="s">
        <v>6603</v>
      </c>
      <c r="F5975" s="41">
        <v>0.9670492732496746</v>
      </c>
      <c r="G5975" s="110">
        <v>6410.75</v>
      </c>
      <c r="H5975" s="4">
        <v>2290.2789935966603</v>
      </c>
      <c r="I5975" s="46">
        <v>5613.632178979381</v>
      </c>
      <c r="J5975" s="110">
        <v>5428.6589189729975</v>
      </c>
      <c r="K5975" s="46">
        <v>5445.4979887616219</v>
      </c>
      <c r="L5975" s="110">
        <f>$L$1*gp_need_index[[#This Row],[Normalised weighted population (base year)]]</f>
        <v>2280.5178636345295</v>
      </c>
      <c r="M5975" s="4">
        <f>$M$1*gp_need_index[[#This Row],[Normalised travel time adjusted wp (base year)]]</f>
        <v>3233.2840346199723</v>
      </c>
      <c r="N5975" s="115">
        <v>5513.8018982545018</v>
      </c>
      <c r="O5975" s="43">
        <f>gp_need_index[[#This Row],[Combined weighted population (base year)]]/gp_need_index[[#This Row],[Registered population (base year)]]</f>
        <v>0.86008686943875545</v>
      </c>
      <c r="P5975" s="77">
        <v>6465.9319709260126</v>
      </c>
      <c r="Q5975" s="4">
        <v>2335.8660644195361</v>
      </c>
      <c r="R5975" s="46">
        <v>5668.0098188509583</v>
      </c>
      <c r="S5975" s="110">
        <v>5481.2447760918394</v>
      </c>
      <c r="T5975" s="46">
        <v>5498.1754513627857</v>
      </c>
      <c r="U5975" s="110">
        <f>$L$1*gp_need_index[[#This Row],[Normalised weighted population 2025/26]]</f>
        <v>2302.6085840728538</v>
      </c>
      <c r="V5975" s="4">
        <f>$M$1*gp_need_index[[#This Row],[Normalised travel time adjusted wp 2025/26]]</f>
        <v>3264.5614676782789</v>
      </c>
      <c r="W5975" s="115">
        <v>5567.1700517511326</v>
      </c>
      <c r="X5975" s="43">
        <f>gp_need_index[[#This Row],[Combined weighted population 2025/26]]/gp_need_index[[#This Row],[Registered population 2025/26]]</f>
        <v>0.86100040594052762</v>
      </c>
    </row>
    <row r="5976" spans="1:24" ht="13">
      <c r="A5976" s="8" t="s">
        <v>5458</v>
      </c>
      <c r="B5976" s="3" t="s">
        <v>7147</v>
      </c>
      <c r="C5976" s="74" t="s">
        <v>6414</v>
      </c>
      <c r="D5976" s="74" t="s">
        <v>6802</v>
      </c>
      <c r="E5976" s="74" t="s">
        <v>6603</v>
      </c>
      <c r="F5976" s="41">
        <v>0.9670492732496746</v>
      </c>
      <c r="G5976" s="110">
        <v>6168.5</v>
      </c>
      <c r="H5976" s="4">
        <v>2897.6768114013626</v>
      </c>
      <c r="I5976" s="46">
        <v>7102.4062300899477</v>
      </c>
      <c r="J5976" s="110">
        <v>6868.3767831324449</v>
      </c>
      <c r="K5976" s="46">
        <v>6889.6816906081231</v>
      </c>
      <c r="L5976" s="110">
        <f>$L$1*gp_need_index[[#This Row],[Normalised weighted population (base year)]]</f>
        <v>2885.326962311613</v>
      </c>
      <c r="M5976" s="4">
        <f>$M$1*gp_need_index[[#This Row],[Normalised travel time adjusted wp (base year)]]</f>
        <v>4090.7733066526594</v>
      </c>
      <c r="N5976" s="115">
        <v>6976.1002689642719</v>
      </c>
      <c r="O5976" s="43">
        <f>gp_need_index[[#This Row],[Combined weighted population (base year)]]/gp_need_index[[#This Row],[Registered population (base year)]]</f>
        <v>1.1309232826399078</v>
      </c>
      <c r="P5976" s="77">
        <v>6229.9225584540418</v>
      </c>
      <c r="Q5976" s="4">
        <v>2957.5571377145329</v>
      </c>
      <c r="R5976" s="46">
        <v>7176.5514092283538</v>
      </c>
      <c r="S5976" s="110">
        <v>6940.0788247332075</v>
      </c>
      <c r="T5976" s="46">
        <v>6961.51560154873</v>
      </c>
      <c r="U5976" s="110">
        <f>$L$1*gp_need_index[[#This Row],[Normalised weighted population 2025/26]]</f>
        <v>2915.4481744139457</v>
      </c>
      <c r="V5976" s="4">
        <f>$M$1*gp_need_index[[#This Row],[Normalised travel time adjusted wp 2025/26]]</f>
        <v>4133.4249498757235</v>
      </c>
      <c r="W5976" s="115">
        <v>7048.8731242896692</v>
      </c>
      <c r="X5976" s="43">
        <f>gp_need_index[[#This Row],[Combined weighted population 2025/26]]/gp_need_index[[#This Row],[Registered population 2025/26]]</f>
        <v>1.1314543733331495</v>
      </c>
    </row>
    <row r="5977" spans="1:24" ht="13">
      <c r="A5977" s="8" t="s">
        <v>5470</v>
      </c>
      <c r="B5977" s="3" t="s">
        <v>7146</v>
      </c>
      <c r="C5977" s="74" t="s">
        <v>6414</v>
      </c>
      <c r="D5977" s="74" t="s">
        <v>6802</v>
      </c>
      <c r="E5977" s="74" t="s">
        <v>6603</v>
      </c>
      <c r="F5977" s="41">
        <v>0.9670492732496746</v>
      </c>
      <c r="G5977" s="110">
        <v>11028.333333333336</v>
      </c>
      <c r="H5977" s="4">
        <v>5278.1268186534544</v>
      </c>
      <c r="I5977" s="46">
        <v>12937.053798584124</v>
      </c>
      <c r="J5977" s="110">
        <v>12510.76847391272</v>
      </c>
      <c r="K5977" s="46">
        <v>12549.575425424307</v>
      </c>
      <c r="L5977" s="110">
        <f>$L$1*gp_need_index[[#This Row],[Normalised weighted population (base year)]]</f>
        <v>5255.6315322811251</v>
      </c>
      <c r="M5977" s="4">
        <f>$M$1*gp_need_index[[#This Row],[Normalised travel time adjusted wp (base year)]]</f>
        <v>7451.3555873172136</v>
      </c>
      <c r="N5977" s="115">
        <v>12706.98711959834</v>
      </c>
      <c r="O5977" s="43">
        <f>gp_need_index[[#This Row],[Combined weighted population (base year)]]/gp_need_index[[#This Row],[Registered population (base year)]]</f>
        <v>1.1522128263199338</v>
      </c>
      <c r="P5977" s="77">
        <v>11136.618483911509</v>
      </c>
      <c r="Q5977" s="4">
        <v>5387.3583857994563</v>
      </c>
      <c r="R5977" s="46">
        <v>13072.496190387732</v>
      </c>
      <c r="S5977" s="110">
        <v>12641.747940473597</v>
      </c>
      <c r="T5977" s="46">
        <v>12680.796247560866</v>
      </c>
      <c r="U5977" s="110">
        <f>$L$1*gp_need_index[[#This Row],[Normalised weighted population 2025/26]]</f>
        <v>5310.6545163587307</v>
      </c>
      <c r="V5977" s="4">
        <f>$M$1*gp_need_index[[#This Row],[Normalised travel time adjusted wp 2025/26]]</f>
        <v>7529.2684228557555</v>
      </c>
      <c r="W5977" s="115">
        <v>12839.922939214486</v>
      </c>
      <c r="X5977" s="43">
        <f>gp_need_index[[#This Row],[Combined weighted population 2025/26]]/gp_need_index[[#This Row],[Registered population 2025/26]]</f>
        <v>1.1529462877590404</v>
      </c>
    </row>
    <row r="5978" spans="1:24" ht="13">
      <c r="A5978" s="8" t="s">
        <v>5455</v>
      </c>
      <c r="B5978" s="3" t="s">
        <v>7145</v>
      </c>
      <c r="C5978" s="74" t="s">
        <v>6414</v>
      </c>
      <c r="D5978" s="74" t="s">
        <v>6802</v>
      </c>
      <c r="E5978" s="74" t="s">
        <v>6603</v>
      </c>
      <c r="F5978" s="41">
        <v>0.9670492732496746</v>
      </c>
      <c r="G5978" s="110">
        <v>5706.4166666666661</v>
      </c>
      <c r="H5978" s="4">
        <v>2223.8857924064519</v>
      </c>
      <c r="I5978" s="46">
        <v>5450.8978519786751</v>
      </c>
      <c r="J5978" s="110">
        <v>5271.2868063141905</v>
      </c>
      <c r="K5978" s="46">
        <v>5287.6377260776608</v>
      </c>
      <c r="L5978" s="110">
        <f>$L$1*gp_need_index[[#This Row],[Normalised weighted population (base year)]]</f>
        <v>2214.4076291340698</v>
      </c>
      <c r="M5978" s="4">
        <f>$M$1*gp_need_index[[#This Row],[Normalised travel time adjusted wp (base year)]]</f>
        <v>3139.553935354425</v>
      </c>
      <c r="N5978" s="115">
        <v>5353.9615644884943</v>
      </c>
      <c r="O5978" s="43">
        <f>gp_need_index[[#This Row],[Combined weighted population (base year)]]/gp_need_index[[#This Row],[Registered population (base year)]]</f>
        <v>0.93823530198259175</v>
      </c>
      <c r="P5978" s="77">
        <v>5759.9355101770107</v>
      </c>
      <c r="Q5978" s="4">
        <v>2270.3481131309372</v>
      </c>
      <c r="R5978" s="46">
        <v>5509.029645770248</v>
      </c>
      <c r="S5978" s="110">
        <v>5327.503115253031</v>
      </c>
      <c r="T5978" s="46">
        <v>5343.958907492548</v>
      </c>
      <c r="U5978" s="110">
        <f>$L$1*gp_need_index[[#This Row],[Normalised weighted population 2025/26]]</f>
        <v>2238.0234610874386</v>
      </c>
      <c r="V5978" s="4">
        <f>$M$1*gp_need_index[[#This Row],[Normalised travel time adjusted wp 2025/26]]</f>
        <v>3172.9948395757674</v>
      </c>
      <c r="W5978" s="115">
        <v>5411.018300663206</v>
      </c>
      <c r="X5978" s="43">
        <f>gp_need_index[[#This Row],[Combined weighted population 2025/26]]/gp_need_index[[#This Row],[Registered population 2025/26]]</f>
        <v>0.93942341734602475</v>
      </c>
    </row>
    <row r="5979" spans="1:24" ht="13">
      <c r="A5979" s="8" t="s">
        <v>5452</v>
      </c>
      <c r="B5979" s="3" t="s">
        <v>7144</v>
      </c>
      <c r="C5979" s="74" t="s">
        <v>6414</v>
      </c>
      <c r="D5979" s="74" t="s">
        <v>6802</v>
      </c>
      <c r="E5979" s="74" t="s">
        <v>6603</v>
      </c>
      <c r="F5979" s="41">
        <v>0.9670492732496746</v>
      </c>
      <c r="G5979" s="110">
        <v>7463.3333333333339</v>
      </c>
      <c r="H5979" s="4">
        <v>3474.5825583802816</v>
      </c>
      <c r="I5979" s="46">
        <v>8516.4421071745946</v>
      </c>
      <c r="J5979" s="110">
        <v>8235.8191504161186</v>
      </c>
      <c r="K5979" s="46">
        <v>8261.3657053775387</v>
      </c>
      <c r="L5979" s="110">
        <f>$L$1*gp_need_index[[#This Row],[Normalised weighted population (base year)]]</f>
        <v>3459.7739468480931</v>
      </c>
      <c r="M5979" s="4">
        <f>$M$1*gp_need_index[[#This Row],[Normalised travel time adjusted wp (base year)]]</f>
        <v>4905.2156284844532</v>
      </c>
      <c r="N5979" s="115">
        <v>8364.9895753325472</v>
      </c>
      <c r="O5979" s="43">
        <f>gp_need_index[[#This Row],[Combined weighted population (base year)]]/gp_need_index[[#This Row],[Registered population (base year)]]</f>
        <v>1.1208114661008326</v>
      </c>
      <c r="P5979" s="77">
        <v>7534.6047033412142</v>
      </c>
      <c r="Q5979" s="4">
        <v>3544.3679766627715</v>
      </c>
      <c r="R5979" s="46">
        <v>8600.455650841328</v>
      </c>
      <c r="S5979" s="110">
        <v>8317.0643867621638</v>
      </c>
      <c r="T5979" s="46">
        <v>8342.7544484346563</v>
      </c>
      <c r="U5979" s="110">
        <f>$L$1*gp_need_index[[#This Row],[Normalised weighted population 2025/26]]</f>
        <v>3493.9041465139467</v>
      </c>
      <c r="V5979" s="4">
        <f>$M$1*gp_need_index[[#This Row],[Normalised travel time adjusted wp 2025/26]]</f>
        <v>4953.5404876740913</v>
      </c>
      <c r="W5979" s="115">
        <v>8447.4446341880375</v>
      </c>
      <c r="X5979" s="43">
        <f>gp_need_index[[#This Row],[Combined weighted population 2025/26]]/gp_need_index[[#This Row],[Registered population 2025/26]]</f>
        <v>1.121152995649795</v>
      </c>
    </row>
    <row r="5980" spans="1:24" ht="13">
      <c r="A5980" s="8" t="s">
        <v>5450</v>
      </c>
      <c r="B5980" s="3" t="s">
        <v>7143</v>
      </c>
      <c r="C5980" s="74" t="s">
        <v>6414</v>
      </c>
      <c r="D5980" s="74" t="s">
        <v>6802</v>
      </c>
      <c r="E5980" s="74" t="s">
        <v>6603</v>
      </c>
      <c r="F5980" s="41">
        <v>0.9670492732496746</v>
      </c>
      <c r="G5980" s="110">
        <v>11560.916666666664</v>
      </c>
      <c r="H5980" s="4">
        <v>4721.9982994912234</v>
      </c>
      <c r="I5980" s="46">
        <v>11573.944343558906</v>
      </c>
      <c r="J5980" s="110">
        <v>11192.574466070822</v>
      </c>
      <c r="K5980" s="46">
        <v>11227.292532790732</v>
      </c>
      <c r="L5980" s="110">
        <f>$L$1*gp_need_index[[#This Row],[Normalised weighted population (base year)]]</f>
        <v>4701.8732233711689</v>
      </c>
      <c r="M5980" s="4">
        <f>$M$1*gp_need_index[[#This Row],[Normalised travel time adjusted wp (base year)]]</f>
        <v>6666.2453595976149</v>
      </c>
      <c r="N5980" s="115">
        <v>11368.118582968784</v>
      </c>
      <c r="O5980" s="43">
        <f>gp_need_index[[#This Row],[Combined weighted population (base year)]]/gp_need_index[[#This Row],[Registered population (base year)]]</f>
        <v>0.98332328748171238</v>
      </c>
      <c r="P5980" s="77">
        <v>11660.553526483829</v>
      </c>
      <c r="Q5980" s="4">
        <v>4810.4458397139888</v>
      </c>
      <c r="R5980" s="46">
        <v>11672.61028697943</v>
      </c>
      <c r="S5980" s="110">
        <v>11287.989294950134</v>
      </c>
      <c r="T5980" s="46">
        <v>11322.856061354787</v>
      </c>
      <c r="U5980" s="110">
        <f>$L$1*gp_need_index[[#This Row],[Normalised weighted population 2025/26]]</f>
        <v>4741.9559076883606</v>
      </c>
      <c r="V5980" s="4">
        <f>$M$1*gp_need_index[[#This Row],[Normalised travel time adjusted wp 2025/26]]</f>
        <v>6722.9865487112256</v>
      </c>
      <c r="W5980" s="115">
        <v>11464.942456399585</v>
      </c>
      <c r="X5980" s="43">
        <f>gp_need_index[[#This Row],[Combined weighted population 2025/26]]/gp_need_index[[#This Row],[Registered population 2025/26]]</f>
        <v>0.98322454679017035</v>
      </c>
    </row>
    <row r="5981" spans="1:24" ht="13">
      <c r="A5981" s="8" t="s">
        <v>5451</v>
      </c>
      <c r="B5981" s="3" t="s">
        <v>7142</v>
      </c>
      <c r="C5981" s="74" t="s">
        <v>6414</v>
      </c>
      <c r="D5981" s="74" t="s">
        <v>6802</v>
      </c>
      <c r="E5981" s="74" t="s">
        <v>6603</v>
      </c>
      <c r="F5981" s="41">
        <v>0.9670492732496746</v>
      </c>
      <c r="G5981" s="110">
        <v>16400.666666666668</v>
      </c>
      <c r="H5981" s="4">
        <v>5713.5099628889284</v>
      </c>
      <c r="I5981" s="46">
        <v>14004.207990496476</v>
      </c>
      <c r="J5981" s="110">
        <v>13542.759159646903</v>
      </c>
      <c r="K5981" s="46">
        <v>13584.76722646849</v>
      </c>
      <c r="L5981" s="110">
        <f>$L$1*gp_need_index[[#This Row],[Normalised weighted population (base year)]]</f>
        <v>5689.1590809904274</v>
      </c>
      <c r="M5981" s="4">
        <f>$M$1*gp_need_index[[#This Row],[Normalised travel time adjusted wp (base year)]]</f>
        <v>8066.0044458776811</v>
      </c>
      <c r="N5981" s="115">
        <v>13755.163526868109</v>
      </c>
      <c r="O5981" s="43">
        <f>gp_need_index[[#This Row],[Combined weighted population (base year)]]/gp_need_index[[#This Row],[Registered population (base year)]]</f>
        <v>0.83869539003707827</v>
      </c>
      <c r="P5981" s="77">
        <v>16539.042043429552</v>
      </c>
      <c r="Q5981" s="4">
        <v>5827.0683972870956</v>
      </c>
      <c r="R5981" s="46">
        <v>14139.45833368953</v>
      </c>
      <c r="S5981" s="110">
        <v>13673.552905738516</v>
      </c>
      <c r="T5981" s="46">
        <v>13715.788290857046</v>
      </c>
      <c r="U5981" s="110">
        <f>$L$1*gp_need_index[[#This Row],[Normalised weighted population 2025/26]]</f>
        <v>5744.1040460113709</v>
      </c>
      <c r="V5981" s="4">
        <f>$M$1*gp_need_index[[#This Row],[Normalised travel time adjusted wp 2025/26]]</f>
        <v>8143.7986745342187</v>
      </c>
      <c r="W5981" s="115">
        <v>13887.90272054559</v>
      </c>
      <c r="X5981" s="43">
        <f>gp_need_index[[#This Row],[Combined weighted population 2025/26]]/gp_need_index[[#This Row],[Registered population 2025/26]]</f>
        <v>0.83970417900127547</v>
      </c>
    </row>
    <row r="5982" spans="1:24" ht="13">
      <c r="A5982" s="8" t="s">
        <v>5462</v>
      </c>
      <c r="B5982" s="3" t="s">
        <v>7141</v>
      </c>
      <c r="C5982" s="74" t="s">
        <v>6414</v>
      </c>
      <c r="D5982" s="74" t="s">
        <v>6802</v>
      </c>
      <c r="E5982" s="74" t="s">
        <v>6603</v>
      </c>
      <c r="F5982" s="41">
        <v>0.9670492732496746</v>
      </c>
      <c r="G5982" s="110">
        <v>9442.25</v>
      </c>
      <c r="H5982" s="4">
        <v>2614.0289806697797</v>
      </c>
      <c r="I5982" s="46">
        <v>6407.1657836009517</v>
      </c>
      <c r="J5982" s="110">
        <v>6196.0450146214826</v>
      </c>
      <c r="K5982" s="46">
        <v>6215.2644269979019</v>
      </c>
      <c r="L5982" s="110">
        <f>$L$1*gp_need_index[[#This Row],[Normalised weighted population (base year)]]</f>
        <v>2602.8880337910659</v>
      </c>
      <c r="M5982" s="4">
        <f>$M$1*gp_need_index[[#This Row],[Normalised travel time adjusted wp (base year)]]</f>
        <v>3690.3356284819415</v>
      </c>
      <c r="N5982" s="115">
        <v>6293.223662273007</v>
      </c>
      <c r="O5982" s="43">
        <f>gp_need_index[[#This Row],[Combined weighted population (base year)]]/gp_need_index[[#This Row],[Registered population (base year)]]</f>
        <v>0.66649619129688442</v>
      </c>
      <c r="P5982" s="77">
        <v>9519.7175119201693</v>
      </c>
      <c r="Q5982" s="4">
        <v>2664.3047749667799</v>
      </c>
      <c r="R5982" s="46">
        <v>6464.9706825874382</v>
      </c>
      <c r="S5982" s="110">
        <v>6251.9452001766349</v>
      </c>
      <c r="T5982" s="46">
        <v>6271.2564439396656</v>
      </c>
      <c r="U5982" s="110">
        <f>$L$1*gp_need_index[[#This Row],[Normalised weighted population 2025/26]]</f>
        <v>2626.3710659066896</v>
      </c>
      <c r="V5982" s="4">
        <f>$M$1*gp_need_index[[#This Row],[Normalised travel time adjusted wp 2025/26]]</f>
        <v>3723.5810901123746</v>
      </c>
      <c r="W5982" s="115">
        <v>6349.9521560190642</v>
      </c>
      <c r="X5982" s="43">
        <f>gp_need_index[[#This Row],[Combined weighted population 2025/26]]/gp_need_index[[#This Row],[Registered population 2025/26]]</f>
        <v>0.66703157400079727</v>
      </c>
    </row>
    <row r="5983" spans="1:24" ht="13">
      <c r="A5983" s="8" t="s">
        <v>5456</v>
      </c>
      <c r="B5983" s="3" t="s">
        <v>7140</v>
      </c>
      <c r="C5983" s="74" t="s">
        <v>6414</v>
      </c>
      <c r="D5983" s="74" t="s">
        <v>6802</v>
      </c>
      <c r="E5983" s="74" t="s">
        <v>6603</v>
      </c>
      <c r="F5983" s="41">
        <v>0.9670492732496746</v>
      </c>
      <c r="G5983" s="110">
        <v>8955.1666666666679</v>
      </c>
      <c r="H5983" s="4">
        <v>3479.5804501802459</v>
      </c>
      <c r="I5983" s="46">
        <v>8528.6922855649918</v>
      </c>
      <c r="J5983" s="110">
        <v>8247.6656765257321</v>
      </c>
      <c r="K5983" s="46">
        <v>8273.2489780359556</v>
      </c>
      <c r="L5983" s="110">
        <f>$L$1*gp_need_index[[#This Row],[Normalised weighted population (base year)]]</f>
        <v>3464.7505377185498</v>
      </c>
      <c r="M5983" s="4">
        <f>$M$1*gp_need_index[[#This Row],[Normalised travel time adjusted wp (base year)]]</f>
        <v>4912.2713644051692</v>
      </c>
      <c r="N5983" s="115">
        <v>8377.021902123719</v>
      </c>
      <c r="O5983" s="43">
        <f>gp_need_index[[#This Row],[Combined weighted population (base year)]]/gp_need_index[[#This Row],[Registered population (base year)]]</f>
        <v>0.9354400888266049</v>
      </c>
      <c r="P5983" s="77">
        <v>9035.2863232815653</v>
      </c>
      <c r="Q5983" s="4">
        <v>3550.2415084289928</v>
      </c>
      <c r="R5983" s="46">
        <v>8614.7078531526586</v>
      </c>
      <c r="S5983" s="110">
        <v>8330.8469686495428</v>
      </c>
      <c r="T5983" s="46">
        <v>8356.5796024799765</v>
      </c>
      <c r="U5983" s="110">
        <f>$L$1*gp_need_index[[#This Row],[Normalised weighted population 2025/26]]</f>
        <v>3499.6940523949961</v>
      </c>
      <c r="V5983" s="4">
        <f>$M$1*gp_need_index[[#This Row],[Normalised travel time adjusted wp 2025/26]]</f>
        <v>4961.7492226590548</v>
      </c>
      <c r="W5983" s="115">
        <v>8461.4432750540509</v>
      </c>
      <c r="X5983" s="43">
        <f>gp_need_index[[#This Row],[Combined weighted population 2025/26]]/gp_need_index[[#This Row],[Registered population 2025/26]]</f>
        <v>0.93648867034253569</v>
      </c>
    </row>
    <row r="5984" spans="1:24" ht="13">
      <c r="A5984" s="8" t="s">
        <v>5464</v>
      </c>
      <c r="B5984" s="3" t="s">
        <v>7139</v>
      </c>
      <c r="C5984" s="74" t="s">
        <v>6414</v>
      </c>
      <c r="D5984" s="74" t="s">
        <v>6802</v>
      </c>
      <c r="E5984" s="74" t="s">
        <v>6603</v>
      </c>
      <c r="F5984" s="41">
        <v>0.9670492732496746</v>
      </c>
      <c r="G5984" s="110">
        <v>14886.833333333332</v>
      </c>
      <c r="H5984" s="4">
        <v>5275.6239413157919</v>
      </c>
      <c r="I5984" s="46">
        <v>12930.919073163324</v>
      </c>
      <c r="J5984" s="110">
        <v>12504.835892152949</v>
      </c>
      <c r="K5984" s="46">
        <v>12543.624441484593</v>
      </c>
      <c r="L5984" s="110">
        <f>$L$1*gp_need_index[[#This Row],[Normalised weighted population (base year)]]</f>
        <v>5253.1393221639373</v>
      </c>
      <c r="M5984" s="4">
        <f>$M$1*gp_need_index[[#This Row],[Normalised travel time adjusted wp (base year)]]</f>
        <v>7447.8221691794661</v>
      </c>
      <c r="N5984" s="115">
        <v>12700.961491343403</v>
      </c>
      <c r="O5984" s="43">
        <f>gp_need_index[[#This Row],[Combined weighted population (base year)]]/gp_need_index[[#This Row],[Registered population (base year)]]</f>
        <v>0.85316744044581261</v>
      </c>
      <c r="P5984" s="77">
        <v>15016.183939534269</v>
      </c>
      <c r="Q5984" s="4">
        <v>5373.6673722385021</v>
      </c>
      <c r="R5984" s="46">
        <v>13039.274765377306</v>
      </c>
      <c r="S5984" s="110">
        <v>12609.621185560945</v>
      </c>
      <c r="T5984" s="46">
        <v>12648.570258317846</v>
      </c>
      <c r="U5984" s="110">
        <f>$L$1*gp_need_index[[#This Row],[Normalised weighted population 2025/26]]</f>
        <v>5297.1584320453749</v>
      </c>
      <c r="V5984" s="4">
        <f>$M$1*gp_need_index[[#This Row],[Normalised travel time adjusted wp 2025/26]]</f>
        <v>7510.1341257291515</v>
      </c>
      <c r="W5984" s="115">
        <v>12807.292557774526</v>
      </c>
      <c r="X5984" s="43">
        <f>gp_need_index[[#This Row],[Combined weighted population 2025/26]]/gp_need_index[[#This Row],[Registered population 2025/26]]</f>
        <v>0.85289928582026597</v>
      </c>
    </row>
    <row r="5985" spans="1:24" ht="13">
      <c r="A5985" s="8" t="s">
        <v>5461</v>
      </c>
      <c r="B5985" s="3" t="s">
        <v>7138</v>
      </c>
      <c r="C5985" s="74" t="s">
        <v>6414</v>
      </c>
      <c r="D5985" s="74" t="s">
        <v>6802</v>
      </c>
      <c r="E5985" s="74" t="s">
        <v>6603</v>
      </c>
      <c r="F5985" s="41">
        <v>0.9670492732496746</v>
      </c>
      <c r="G5985" s="110">
        <v>3655.75</v>
      </c>
      <c r="H5985" s="4">
        <v>1488.8498641140743</v>
      </c>
      <c r="I5985" s="46">
        <v>3649.2739662841896</v>
      </c>
      <c r="J5985" s="110">
        <v>3529.0277369840828</v>
      </c>
      <c r="K5985" s="46">
        <v>3539.9743713621197</v>
      </c>
      <c r="L5985" s="110">
        <f>$L$1*gp_need_index[[#This Row],[Normalised weighted population (base year)]]</f>
        <v>1482.5044114166735</v>
      </c>
      <c r="M5985" s="4">
        <f>$M$1*gp_need_index[[#This Row],[Normalised travel time adjusted wp (base year)]]</f>
        <v>2101.8725269039955</v>
      </c>
      <c r="N5985" s="115">
        <v>3584.3769383206691</v>
      </c>
      <c r="O5985" s="43">
        <f>gp_need_index[[#This Row],[Combined weighted population (base year)]]/gp_need_index[[#This Row],[Registered population (base year)]]</f>
        <v>0.98047649273628368</v>
      </c>
      <c r="P5985" s="77">
        <v>3686.4312912761361</v>
      </c>
      <c r="Q5985" s="4">
        <v>1515.1565295161704</v>
      </c>
      <c r="R5985" s="46">
        <v>3676.5473060322483</v>
      </c>
      <c r="S5985" s="110">
        <v>3555.4024003665349</v>
      </c>
      <c r="T5985" s="46">
        <v>3566.3844611861341</v>
      </c>
      <c r="U5985" s="110">
        <f>$L$1*gp_need_index[[#This Row],[Normalised weighted population 2025/26]]</f>
        <v>1493.5841075052992</v>
      </c>
      <c r="V5985" s="4">
        <f>$M$1*gp_need_index[[#This Row],[Normalised travel time adjusted wp 2025/26]]</f>
        <v>2117.5536128133272</v>
      </c>
      <c r="W5985" s="115">
        <v>3611.1377203186266</v>
      </c>
      <c r="X5985" s="43">
        <f>gp_need_index[[#This Row],[Combined weighted population 2025/26]]/gp_need_index[[#This Row],[Registered population 2025/26]]</f>
        <v>0.97957548506717318</v>
      </c>
    </row>
    <row r="5986" spans="1:24" ht="13">
      <c r="A5986" s="8" t="s">
        <v>5446</v>
      </c>
      <c r="B5986" s="3" t="s">
        <v>7137</v>
      </c>
      <c r="C5986" s="74" t="s">
        <v>6414</v>
      </c>
      <c r="D5986" s="74" t="s">
        <v>6802</v>
      </c>
      <c r="E5986" s="74" t="s">
        <v>6603</v>
      </c>
      <c r="F5986" s="41">
        <v>0.9670492732496746</v>
      </c>
      <c r="G5986" s="110">
        <v>9814.5000000000018</v>
      </c>
      <c r="H5986" s="4">
        <v>3331.0143234438224</v>
      </c>
      <c r="I5986" s="46">
        <v>8164.5464360481137</v>
      </c>
      <c r="J5986" s="110">
        <v>7895.5186973935488</v>
      </c>
      <c r="K5986" s="46">
        <v>7920.0096798529785</v>
      </c>
      <c r="L5986" s="110">
        <f>$L$1*gp_need_index[[#This Row],[Normalised weighted population (base year)]]</f>
        <v>3316.8175972773765</v>
      </c>
      <c r="M5986" s="4">
        <f>$M$1*gp_need_index[[#This Row],[Normalised travel time adjusted wp (base year)]]</f>
        <v>4702.5342594475533</v>
      </c>
      <c r="N5986" s="115">
        <v>8019.3518567249303</v>
      </c>
      <c r="O5986" s="43">
        <f>gp_need_index[[#This Row],[Combined weighted population (base year)]]/gp_need_index[[#This Row],[Registered population (base year)]]</f>
        <v>0.81709224685158988</v>
      </c>
      <c r="P5986" s="77">
        <v>9899.6571118670472</v>
      </c>
      <c r="Q5986" s="4">
        <v>3392.2672470716698</v>
      </c>
      <c r="R5986" s="46">
        <v>8231.3812240543666</v>
      </c>
      <c r="S5986" s="110">
        <v>7960.1512305627921</v>
      </c>
      <c r="T5986" s="46">
        <v>7984.7388454381817</v>
      </c>
      <c r="U5986" s="110">
        <f>$L$1*gp_need_index[[#This Row],[Normalised weighted population 2025/26]]</f>
        <v>3343.9689892996798</v>
      </c>
      <c r="V5986" s="4">
        <f>$M$1*gp_need_index[[#This Row],[Normalised travel time adjusted wp 2025/26]]</f>
        <v>4740.9674345387639</v>
      </c>
      <c r="W5986" s="115">
        <v>8084.9364238384442</v>
      </c>
      <c r="X5986" s="43">
        <f>gp_need_index[[#This Row],[Combined weighted population 2025/26]]/gp_need_index[[#This Row],[Registered population 2025/26]]</f>
        <v>0.81668853097414484</v>
      </c>
    </row>
    <row r="5987" spans="1:24" ht="13">
      <c r="A5987" s="8" t="s">
        <v>5463</v>
      </c>
      <c r="B5987" s="3" t="s">
        <v>7136</v>
      </c>
      <c r="C5987" s="74" t="s">
        <v>6414</v>
      </c>
      <c r="D5987" s="74" t="s">
        <v>6802</v>
      </c>
      <c r="E5987" s="74" t="s">
        <v>6603</v>
      </c>
      <c r="F5987" s="41">
        <v>0.9670492732496746</v>
      </c>
      <c r="G5987" s="110">
        <v>15265.5</v>
      </c>
      <c r="H5987" s="4">
        <v>6087.2632774152398</v>
      </c>
      <c r="I5987" s="46">
        <v>14920.303208280498</v>
      </c>
      <c r="J5987" s="110">
        <v>14428.668374232444</v>
      </c>
      <c r="K5987" s="46">
        <v>14473.424428598184</v>
      </c>
      <c r="L5987" s="110">
        <f>$L$1*gp_need_index[[#This Row],[Normalised weighted population (base year)]]</f>
        <v>6061.3194652724023</v>
      </c>
      <c r="M5987" s="4">
        <f>$M$1*gp_need_index[[#This Row],[Normalised travel time adjusted wp (base year)]]</f>
        <v>8593.6478588081154</v>
      </c>
      <c r="N5987" s="115">
        <v>14654.967324080517</v>
      </c>
      <c r="O5987" s="43">
        <f>gp_need_index[[#This Row],[Combined weighted population (base year)]]/gp_need_index[[#This Row],[Registered population (base year)]]</f>
        <v>0.9600057203550828</v>
      </c>
      <c r="P5987" s="77">
        <v>15400.260130761228</v>
      </c>
      <c r="Q5987" s="4">
        <v>6206.8793394290069</v>
      </c>
      <c r="R5987" s="46">
        <v>15061.07459506638</v>
      </c>
      <c r="S5987" s="110">
        <v>14564.80124151808</v>
      </c>
      <c r="T5987" s="46">
        <v>14609.789548057794</v>
      </c>
      <c r="U5987" s="110">
        <f>$L$1*gp_need_index[[#This Row],[Normalised weighted population 2025/26]]</f>
        <v>6118.5073343771746</v>
      </c>
      <c r="V5987" s="4">
        <f>$M$1*gp_need_index[[#This Row],[Normalised travel time adjusted wp 2025/26]]</f>
        <v>8674.615139401687</v>
      </c>
      <c r="W5987" s="115">
        <v>14793.122473778862</v>
      </c>
      <c r="X5987" s="43">
        <f>gp_need_index[[#This Row],[Combined weighted population 2025/26]]/gp_need_index[[#This Row],[Registered population 2025/26]]</f>
        <v>0.96057614275166436</v>
      </c>
    </row>
    <row r="5988" spans="1:24" ht="13">
      <c r="A5988" s="8" t="s">
        <v>5447</v>
      </c>
      <c r="B5988" s="3" t="s">
        <v>7135</v>
      </c>
      <c r="C5988" s="74" t="s">
        <v>6414</v>
      </c>
      <c r="D5988" s="74" t="s">
        <v>6802</v>
      </c>
      <c r="E5988" s="74" t="s">
        <v>6603</v>
      </c>
      <c r="F5988" s="41">
        <v>0.9670492732496746</v>
      </c>
      <c r="G5988" s="110">
        <v>6166.4166666666661</v>
      </c>
      <c r="H5988" s="4">
        <v>2781.9362943485312</v>
      </c>
      <c r="I5988" s="46">
        <v>6818.7182196964377</v>
      </c>
      <c r="J5988" s="110">
        <v>6594.0364988517549</v>
      </c>
      <c r="K5988" s="46">
        <v>6614.4904346119893</v>
      </c>
      <c r="L5988" s="110">
        <f>$L$1*gp_need_index[[#This Row],[Normalised weighted population (base year)]]</f>
        <v>2770.0797293660871</v>
      </c>
      <c r="M5988" s="4">
        <f>$M$1*gp_need_index[[#This Row],[Normalised travel time adjusted wp (base year)]]</f>
        <v>3927.3775077164332</v>
      </c>
      <c r="N5988" s="115">
        <v>6697.4572370825208</v>
      </c>
      <c r="O5988" s="43">
        <f>gp_need_index[[#This Row],[Combined weighted population (base year)]]/gp_need_index[[#This Row],[Registered population (base year)]]</f>
        <v>1.0861181783719644</v>
      </c>
      <c r="P5988" s="77">
        <v>6218.9121792603401</v>
      </c>
      <c r="Q5988" s="4">
        <v>2833.8236962801925</v>
      </c>
      <c r="R5988" s="46">
        <v>6876.3105813603652</v>
      </c>
      <c r="S5988" s="110">
        <v>6649.7311503435885</v>
      </c>
      <c r="T5988" s="46">
        <v>6670.2710903288698</v>
      </c>
      <c r="U5988" s="110">
        <f>$L$1*gp_need_index[[#This Row],[Normalised weighted population 2025/26]]</f>
        <v>2793.4764189595553</v>
      </c>
      <c r="V5988" s="4">
        <f>$M$1*gp_need_index[[#This Row],[Normalised travel time adjusted wp 2025/26]]</f>
        <v>3960.4974728586917</v>
      </c>
      <c r="W5988" s="115">
        <v>6753.9738918182466</v>
      </c>
      <c r="X5988" s="43">
        <f>gp_need_index[[#This Row],[Combined weighted population 2025/26]]/gp_need_index[[#This Row],[Registered population 2025/26]]</f>
        <v>1.0860378305939584</v>
      </c>
    </row>
    <row r="5989" spans="1:24" ht="13">
      <c r="A5989" s="8" t="s">
        <v>5449</v>
      </c>
      <c r="B5989" s="3" t="s">
        <v>7134</v>
      </c>
      <c r="C5989" s="74" t="s">
        <v>6414</v>
      </c>
      <c r="D5989" s="74" t="s">
        <v>6802</v>
      </c>
      <c r="E5989" s="74" t="s">
        <v>6603</v>
      </c>
      <c r="F5989" s="41">
        <v>0.9670492732496746</v>
      </c>
      <c r="G5989" s="110">
        <v>11631.666666666668</v>
      </c>
      <c r="H5989" s="4">
        <v>4477.3622023692669</v>
      </c>
      <c r="I5989" s="46">
        <v>10974.324353687229</v>
      </c>
      <c r="J5989" s="110">
        <v>10612.712390639439</v>
      </c>
      <c r="K5989" s="46">
        <v>10645.631792513812</v>
      </c>
      <c r="L5989" s="110">
        <f>$L$1*gp_need_index[[#This Row],[Normalised weighted population (base year)]]</f>
        <v>4458.2797611177639</v>
      </c>
      <c r="M5989" s="4">
        <f>$M$1*gp_need_index[[#This Row],[Normalised travel time adjusted wp (base year)]]</f>
        <v>6320.8822010795284</v>
      </c>
      <c r="N5989" s="115">
        <v>10779.161962197293</v>
      </c>
      <c r="O5989" s="43">
        <f>gp_need_index[[#This Row],[Combined weighted population (base year)]]/gp_need_index[[#This Row],[Registered population (base year)]]</f>
        <v>0.92670829306754199</v>
      </c>
      <c r="P5989" s="77">
        <v>11735.667744030819</v>
      </c>
      <c r="Q5989" s="4">
        <v>4564.1417667556861</v>
      </c>
      <c r="R5989" s="46">
        <v>11074.950204830173</v>
      </c>
      <c r="S5989" s="110">
        <v>10710.022546857354</v>
      </c>
      <c r="T5989" s="46">
        <v>10743.104067806076</v>
      </c>
      <c r="U5989" s="110">
        <f>$L$1*gp_need_index[[#This Row],[Normalised weighted population 2025/26]]</f>
        <v>4499.1586508915207</v>
      </c>
      <c r="V5989" s="4">
        <f>$M$1*gp_need_index[[#This Row],[Normalised travel time adjusted wp 2025/26]]</f>
        <v>6378.7567154345015</v>
      </c>
      <c r="W5989" s="115">
        <v>10877.915366326022</v>
      </c>
      <c r="X5989" s="43">
        <f>gp_need_index[[#This Row],[Combined weighted population 2025/26]]/gp_need_index[[#This Row],[Registered population 2025/26]]</f>
        <v>0.92691064569878601</v>
      </c>
    </row>
    <row r="5990" spans="1:24" ht="13">
      <c r="A5990" s="8" t="s">
        <v>5459</v>
      </c>
      <c r="B5990" s="3" t="s">
        <v>7133</v>
      </c>
      <c r="C5990" s="74" t="s">
        <v>6414</v>
      </c>
      <c r="D5990" s="74" t="s">
        <v>6802</v>
      </c>
      <c r="E5990" s="74" t="s">
        <v>6603</v>
      </c>
      <c r="F5990" s="41">
        <v>0.9670492732496746</v>
      </c>
      <c r="G5990" s="110">
        <v>13209.583333333334</v>
      </c>
      <c r="H5990" s="4">
        <v>4437.8505432864731</v>
      </c>
      <c r="I5990" s="46">
        <v>10877.478545166883</v>
      </c>
      <c r="J5990" s="110">
        <v>10519.057721892563</v>
      </c>
      <c r="K5990" s="46">
        <v>10551.68661785625</v>
      </c>
      <c r="L5990" s="110">
        <f>$L$1*gp_need_index[[#This Row],[Normalised weighted population (base year)]]</f>
        <v>4418.9365000512835</v>
      </c>
      <c r="M5990" s="4">
        <f>$M$1*gp_need_index[[#This Row],[Normalised travel time adjusted wp (base year)]]</f>
        <v>6265.101915423973</v>
      </c>
      <c r="N5990" s="115">
        <v>10684.038415475257</v>
      </c>
      <c r="O5990" s="43">
        <f>gp_need_index[[#This Row],[Combined weighted population (base year)]]/gp_need_index[[#This Row],[Registered population (base year)]]</f>
        <v>0.80880964568465497</v>
      </c>
      <c r="P5990" s="77">
        <v>13322.644578932461</v>
      </c>
      <c r="Q5990" s="4">
        <v>4523.0128786092046</v>
      </c>
      <c r="R5990" s="46">
        <v>10975.150415191716</v>
      </c>
      <c r="S5990" s="110">
        <v>10613.511232817014</v>
      </c>
      <c r="T5990" s="46">
        <v>10646.294645984615</v>
      </c>
      <c r="U5990" s="110">
        <f>$L$1*gp_need_index[[#This Row],[Normalised weighted population 2025/26]]</f>
        <v>4458.6153456301399</v>
      </c>
      <c r="V5990" s="4">
        <f>$M$1*gp_need_index[[#This Row],[Normalised travel time adjusted wp 2025/26]]</f>
        <v>6321.2757727140906</v>
      </c>
      <c r="W5990" s="115">
        <v>10779.891118344231</v>
      </c>
      <c r="X5990" s="43">
        <f>gp_need_index[[#This Row],[Combined weighted population 2025/26]]/gp_need_index[[#This Row],[Registered population 2025/26]]</f>
        <v>0.80914048667115457</v>
      </c>
    </row>
    <row r="5991" spans="1:24" ht="13">
      <c r="A5991" s="8" t="s">
        <v>5469</v>
      </c>
      <c r="B5991" s="3" t="s">
        <v>7132</v>
      </c>
      <c r="C5991" s="74" t="s">
        <v>6414</v>
      </c>
      <c r="D5991" s="74" t="s">
        <v>6802</v>
      </c>
      <c r="E5991" s="74" t="s">
        <v>6603</v>
      </c>
      <c r="F5991" s="41">
        <v>0.9670492732496746</v>
      </c>
      <c r="G5991" s="110">
        <v>7150.9166666666661</v>
      </c>
      <c r="H5991" s="4">
        <v>2171.5116525565036</v>
      </c>
      <c r="I5991" s="46">
        <v>5322.5252136974659</v>
      </c>
      <c r="J5991" s="110">
        <v>5147.1441397592034</v>
      </c>
      <c r="K5991" s="46">
        <v>5163.1099833819426</v>
      </c>
      <c r="L5991" s="110">
        <f>$L$1*gp_need_index[[#This Row],[Normalised weighted population (base year)]]</f>
        <v>2162.2567069738261</v>
      </c>
      <c r="M5991" s="4">
        <f>$M$1*gp_need_index[[#This Row],[Normalised travel time adjusted wp (base year)]]</f>
        <v>3065.6151398289685</v>
      </c>
      <c r="N5991" s="115">
        <v>5227.8718468027946</v>
      </c>
      <c r="O5991" s="43">
        <f>gp_need_index[[#This Row],[Combined weighted population (base year)]]/gp_need_index[[#This Row],[Registered population (base year)]]</f>
        <v>0.73107715982372357</v>
      </c>
      <c r="P5991" s="77">
        <v>7210.6020268036473</v>
      </c>
      <c r="Q5991" s="4">
        <v>2214.0133857455626</v>
      </c>
      <c r="R5991" s="46">
        <v>5372.3326866310499</v>
      </c>
      <c r="S5991" s="110">
        <v>5195.3104202620289</v>
      </c>
      <c r="T5991" s="46">
        <v>5211.357890727294</v>
      </c>
      <c r="U5991" s="110">
        <f>$L$1*gp_need_index[[#This Row],[Normalised weighted population 2025/26]]</f>
        <v>2182.4908135461924</v>
      </c>
      <c r="V5991" s="4">
        <f>$M$1*gp_need_index[[#This Row],[Normalised travel time adjusted wp 2025/26]]</f>
        <v>3094.2625085077375</v>
      </c>
      <c r="W5991" s="115">
        <v>5276.7533220539299</v>
      </c>
      <c r="X5991" s="43">
        <f>gp_need_index[[#This Row],[Combined weighted population 2025/26]]/gp_need_index[[#This Row],[Registered population 2025/26]]</f>
        <v>0.73180482051829954</v>
      </c>
    </row>
    <row r="5992" spans="1:24" ht="13">
      <c r="A5992" s="8" t="s">
        <v>5467</v>
      </c>
      <c r="B5992" s="3" t="s">
        <v>7131</v>
      </c>
      <c r="C5992" s="74" t="s">
        <v>6414</v>
      </c>
      <c r="D5992" s="74" t="s">
        <v>6802</v>
      </c>
      <c r="E5992" s="74" t="s">
        <v>6603</v>
      </c>
      <c r="F5992" s="41">
        <v>0.9670492732496746</v>
      </c>
      <c r="G5992" s="110">
        <v>16926.416666666664</v>
      </c>
      <c r="H5992" s="4">
        <v>6651.2198564560949</v>
      </c>
      <c r="I5992" s="46">
        <v>16302.599779354236</v>
      </c>
      <c r="J5992" s="110">
        <v>15765.417268704819</v>
      </c>
      <c r="K5992" s="46">
        <v>15814.319762966648</v>
      </c>
      <c r="L5992" s="110">
        <f>$L$1*gp_need_index[[#This Row],[Normalised weighted population (base year)]]</f>
        <v>6622.872471003453</v>
      </c>
      <c r="M5992" s="4">
        <f>$M$1*gp_need_index[[#This Row],[Normalised travel time adjusted wp (base year)]]</f>
        <v>9389.8092908125946</v>
      </c>
      <c r="N5992" s="115">
        <v>16012.681761816048</v>
      </c>
      <c r="O5992" s="43">
        <f>gp_need_index[[#This Row],[Combined weighted population (base year)]]/gp_need_index[[#This Row],[Registered population (base year)]]</f>
        <v>0.94601722722269721</v>
      </c>
      <c r="P5992" s="77">
        <v>17078.238245002634</v>
      </c>
      <c r="Q5992" s="4">
        <v>6787.6030175384994</v>
      </c>
      <c r="R5992" s="46">
        <v>16470.208260605461</v>
      </c>
      <c r="S5992" s="110">
        <v>15927.502928689299</v>
      </c>
      <c r="T5992" s="46">
        <v>15976.700399515435</v>
      </c>
      <c r="U5992" s="110">
        <f>$L$1*gp_need_index[[#This Row],[Normalised weighted population 2025/26]]</f>
        <v>6690.9628131212303</v>
      </c>
      <c r="V5992" s="4">
        <f>$M$1*gp_need_index[[#This Row],[Normalised travel time adjusted wp 2025/26]]</f>
        <v>9486.2233783337288</v>
      </c>
      <c r="W5992" s="115">
        <v>16177.186191454959</v>
      </c>
      <c r="X5992" s="43">
        <f>gp_need_index[[#This Row],[Combined weighted population 2025/26]]/gp_need_index[[#This Row],[Registered population 2025/26]]</f>
        <v>0.94723975385392356</v>
      </c>
    </row>
    <row r="5993" spans="1:24" ht="13">
      <c r="A5993" s="8" t="s">
        <v>5444</v>
      </c>
      <c r="B5993" s="3" t="s">
        <v>7130</v>
      </c>
      <c r="C5993" s="74" t="s">
        <v>6414</v>
      </c>
      <c r="D5993" s="74" t="s">
        <v>6802</v>
      </c>
      <c r="E5993" s="74" t="s">
        <v>6603</v>
      </c>
      <c r="F5993" s="41">
        <v>0.9670492732496746</v>
      </c>
      <c r="G5993" s="110">
        <v>2592.333333333333</v>
      </c>
      <c r="H5993" s="4">
        <v>655.38156263425105</v>
      </c>
      <c r="I5993" s="46">
        <v>1606.3855276146071</v>
      </c>
      <c r="J5993" s="110">
        <v>1553.4539570385009</v>
      </c>
      <c r="K5993" s="46">
        <v>1558.2725908827751</v>
      </c>
      <c r="L5993" s="110">
        <f>$L$1*gp_need_index[[#This Row],[Normalised weighted population (base year)]]</f>
        <v>652.58833760553478</v>
      </c>
      <c r="M5993" s="4">
        <f>$M$1*gp_need_index[[#This Row],[Normalised travel time adjusted wp (base year)]]</f>
        <v>925.22996061797494</v>
      </c>
      <c r="N5993" s="115">
        <v>1577.8182982235098</v>
      </c>
      <c r="O5993" s="43">
        <f>gp_need_index[[#This Row],[Combined weighted population (base year)]]/gp_need_index[[#This Row],[Registered population (base year)]]</f>
        <v>0.60864792267847889</v>
      </c>
      <c r="P5993" s="77">
        <v>2613.7232448037216</v>
      </c>
      <c r="Q5993" s="4">
        <v>667.74551789157272</v>
      </c>
      <c r="R5993" s="46">
        <v>1620.2933077173989</v>
      </c>
      <c r="S5993" s="110">
        <v>1566.903465679422</v>
      </c>
      <c r="T5993" s="46">
        <v>1571.7433761089019</v>
      </c>
      <c r="U5993" s="110">
        <f>$L$1*gp_need_index[[#This Row],[Normalised weighted population 2025/26]]</f>
        <v>658.23832320428551</v>
      </c>
      <c r="V5993" s="4">
        <f>$M$1*gp_need_index[[#This Row],[Normalised travel time adjusted wp 2025/26]]</f>
        <v>933.22828784081446</v>
      </c>
      <c r="W5993" s="115">
        <v>1591.4666110450999</v>
      </c>
      <c r="X5993" s="43">
        <f>gp_need_index[[#This Row],[Combined weighted population 2025/26]]/gp_need_index[[#This Row],[Registered population 2025/26]]</f>
        <v>0.60888872385745318</v>
      </c>
    </row>
    <row r="5994" spans="1:24" ht="13">
      <c r="A5994" s="8" t="s">
        <v>5466</v>
      </c>
      <c r="B5994" s="3" t="s">
        <v>7129</v>
      </c>
      <c r="C5994" s="74" t="s">
        <v>6414</v>
      </c>
      <c r="D5994" s="74" t="s">
        <v>6802</v>
      </c>
      <c r="E5994" s="74" t="s">
        <v>6603</v>
      </c>
      <c r="F5994" s="41">
        <v>0.9670492732496746</v>
      </c>
      <c r="G5994" s="110">
        <v>7439.6666666666679</v>
      </c>
      <c r="H5994" s="4">
        <v>2898.9479429798753</v>
      </c>
      <c r="I5994" s="46">
        <v>7105.5218614836804</v>
      </c>
      <c r="J5994" s="110">
        <v>6871.3897522074685</v>
      </c>
      <c r="K5994" s="46">
        <v>6892.7040055634607</v>
      </c>
      <c r="L5994" s="110">
        <f>$L$1*gp_need_index[[#This Row],[Normalised weighted population (base year)]]</f>
        <v>2886.5926763490438</v>
      </c>
      <c r="M5994" s="4">
        <f>$M$1*gp_need_index[[#This Row],[Normalised travel time adjusted wp (base year)]]</f>
        <v>4092.5678170377246</v>
      </c>
      <c r="N5994" s="115">
        <v>6979.1604933867684</v>
      </c>
      <c r="O5994" s="43">
        <f>gp_need_index[[#This Row],[Combined weighted population (base year)]]/gp_need_index[[#This Row],[Registered population (base year)]]</f>
        <v>0.93810123572562842</v>
      </c>
      <c r="P5994" s="77">
        <v>7507.6550254478252</v>
      </c>
      <c r="Q5994" s="4">
        <v>2955.562334096915</v>
      </c>
      <c r="R5994" s="46">
        <v>7171.7109919357863</v>
      </c>
      <c r="S5994" s="110">
        <v>6935.397902708205</v>
      </c>
      <c r="T5994" s="46">
        <v>6956.8202209155088</v>
      </c>
      <c r="U5994" s="110">
        <f>$L$1*gp_need_index[[#This Row],[Normalised weighted population 2025/26]]</f>
        <v>2913.4817723143424</v>
      </c>
      <c r="V5994" s="4">
        <f>$M$1*gp_need_index[[#This Row],[Normalised travel time adjusted wp 2025/26]]</f>
        <v>4130.6370507213787</v>
      </c>
      <c r="W5994" s="115">
        <v>7044.1188230357211</v>
      </c>
      <c r="X5994" s="43">
        <f>gp_need_index[[#This Row],[Combined weighted population 2025/26]]/gp_need_index[[#This Row],[Registered population 2025/26]]</f>
        <v>0.93825819102756991</v>
      </c>
    </row>
    <row r="5995" spans="1:24" ht="13">
      <c r="A5995" s="8" t="s">
        <v>5468</v>
      </c>
      <c r="B5995" s="3" t="s">
        <v>7128</v>
      </c>
      <c r="C5995" s="74" t="s">
        <v>6414</v>
      </c>
      <c r="D5995" s="74" t="s">
        <v>6802</v>
      </c>
      <c r="E5995" s="74" t="s">
        <v>6603</v>
      </c>
      <c r="F5995" s="41">
        <v>0.9670492732496746</v>
      </c>
      <c r="G5995" s="110">
        <v>8667.5833333333321</v>
      </c>
      <c r="H5995" s="4">
        <v>3316.6099990562138</v>
      </c>
      <c r="I5995" s="46">
        <v>8129.2404409598239</v>
      </c>
      <c r="J5995" s="110">
        <v>7861.3760605020616</v>
      </c>
      <c r="K5995" s="46">
        <v>7885.761136465253</v>
      </c>
      <c r="L5995" s="110">
        <f>$L$1*gp_need_index[[#This Row],[Normalised weighted population (base year)]]</f>
        <v>3302.4746638743409</v>
      </c>
      <c r="M5995" s="4">
        <f>$M$1*gp_need_index[[#This Row],[Normalised travel time adjusted wp (base year)]]</f>
        <v>4682.1990635163356</v>
      </c>
      <c r="N5995" s="115">
        <v>7984.6737273906765</v>
      </c>
      <c r="O5995" s="43">
        <f>gp_need_index[[#This Row],[Combined weighted population (base year)]]/gp_need_index[[#This Row],[Registered population (base year)]]</f>
        <v>0.9212110712202376</v>
      </c>
      <c r="P5995" s="77">
        <v>8738.2726124349629</v>
      </c>
      <c r="Q5995" s="4">
        <v>3378.054367481077</v>
      </c>
      <c r="R5995" s="46">
        <v>8196.8934842388353</v>
      </c>
      <c r="S5995" s="110">
        <v>7926.7998868381592</v>
      </c>
      <c r="T5995" s="46">
        <v>7951.2844848271443</v>
      </c>
      <c r="U5995" s="110">
        <f>$L$1*gp_need_index[[#This Row],[Normalised weighted population 2025/26]]</f>
        <v>3329.9584691554837</v>
      </c>
      <c r="V5995" s="4">
        <f>$M$1*gp_need_index[[#This Row],[Normalised travel time adjusted wp 2025/26]]</f>
        <v>4721.1037874902622</v>
      </c>
      <c r="W5995" s="115">
        <v>8051.0622566457459</v>
      </c>
      <c r="X5995" s="43">
        <f>gp_need_index[[#This Row],[Combined weighted population 2025/26]]/gp_need_index[[#This Row],[Registered population 2025/26]]</f>
        <v>0.92135626956622008</v>
      </c>
    </row>
    <row r="5996" spans="1:24" ht="13">
      <c r="A5996" s="8" t="s">
        <v>5460</v>
      </c>
      <c r="B5996" s="3" t="s">
        <v>7127</v>
      </c>
      <c r="C5996" s="74" t="s">
        <v>6414</v>
      </c>
      <c r="D5996" s="74" t="s">
        <v>6802</v>
      </c>
      <c r="E5996" s="74" t="s">
        <v>6603</v>
      </c>
      <c r="F5996" s="41">
        <v>0.9670492732496746</v>
      </c>
      <c r="G5996" s="110">
        <v>15211.75</v>
      </c>
      <c r="H5996" s="4">
        <v>4632.6644793866481</v>
      </c>
      <c r="I5996" s="46">
        <v>11354.98097332659</v>
      </c>
      <c r="J5996" s="110">
        <v>10980.826098019361</v>
      </c>
      <c r="K5996" s="46">
        <v>11014.887345882078</v>
      </c>
      <c r="L5996" s="110">
        <f>$L$1*gp_need_index[[#This Row],[Normalised weighted population (base year)]]</f>
        <v>4612.9201424824232</v>
      </c>
      <c r="M5996" s="4">
        <f>$M$1*gp_need_index[[#This Row],[Normalised travel time adjusted wp (base year)]]</f>
        <v>6540.1290152119291</v>
      </c>
      <c r="N5996" s="115">
        <v>11153.049157694353</v>
      </c>
      <c r="O5996" s="43">
        <f>gp_need_index[[#This Row],[Combined weighted population (base year)]]/gp_need_index[[#This Row],[Registered population (base year)]]</f>
        <v>0.73318646162961876</v>
      </c>
      <c r="P5996" s="77">
        <v>15340.031165805611</v>
      </c>
      <c r="Q5996" s="4">
        <v>4714.0080677739898</v>
      </c>
      <c r="R5996" s="46">
        <v>11438.602761209815</v>
      </c>
      <c r="S5996" s="110">
        <v>11061.692487219672</v>
      </c>
      <c r="T5996" s="46">
        <v>11095.860259522977</v>
      </c>
      <c r="U5996" s="110">
        <f>$L$1*gp_need_index[[#This Row],[Normalised weighted population 2025/26]]</f>
        <v>4646.8911927715471</v>
      </c>
      <c r="V5996" s="4">
        <f>$M$1*gp_need_index[[#This Row],[Normalised travel time adjusted wp 2025/26]]</f>
        <v>6588.2069741887017</v>
      </c>
      <c r="W5996" s="115">
        <v>11235.098166960248</v>
      </c>
      <c r="X5996" s="43">
        <f>gp_need_index[[#This Row],[Combined weighted population 2025/26]]/gp_need_index[[#This Row],[Registered population 2025/26]]</f>
        <v>0.73240386838354998</v>
      </c>
    </row>
    <row r="5997" spans="1:24" ht="13">
      <c r="A5997" s="8" t="s">
        <v>5454</v>
      </c>
      <c r="B5997" s="3" t="s">
        <v>7126</v>
      </c>
      <c r="C5997" s="74" t="s">
        <v>6414</v>
      </c>
      <c r="D5997" s="74" t="s">
        <v>6802</v>
      </c>
      <c r="E5997" s="74" t="s">
        <v>6603</v>
      </c>
      <c r="F5997" s="41">
        <v>0.9670492732496746</v>
      </c>
      <c r="G5997" s="110">
        <v>3480.833333333333</v>
      </c>
      <c r="H5997" s="4">
        <v>1105.4161275714944</v>
      </c>
      <c r="I5997" s="46">
        <v>2709.4513647671984</v>
      </c>
      <c r="J5997" s="110">
        <v>2620.1729732034582</v>
      </c>
      <c r="K5997" s="46">
        <v>2628.30044560734</v>
      </c>
      <c r="L5997" s="110">
        <f>$L$1*gp_need_index[[#This Row],[Normalised weighted population (base year)]]</f>
        <v>1100.7048629117612</v>
      </c>
      <c r="M5997" s="4">
        <f>$M$1*gp_need_index[[#This Row],[Normalised travel time adjusted wp (base year)]]</f>
        <v>1560.5628514609623</v>
      </c>
      <c r="N5997" s="115">
        <v>2661.2677143727233</v>
      </c>
      <c r="O5997" s="43">
        <f>gp_need_index[[#This Row],[Combined weighted population (base year)]]/gp_need_index[[#This Row],[Registered population (base year)]]</f>
        <v>0.76454902016932447</v>
      </c>
      <c r="P5997" s="77">
        <v>3510.6199168434441</v>
      </c>
      <c r="Q5997" s="4">
        <v>1128.4750672307291</v>
      </c>
      <c r="R5997" s="46">
        <v>2738.2596368947761</v>
      </c>
      <c r="S5997" s="110">
        <v>2648.0319918280111</v>
      </c>
      <c r="T5997" s="46">
        <v>2656.2113327609813</v>
      </c>
      <c r="U5997" s="110">
        <f>$L$1*gp_need_index[[#This Row],[Normalised weighted population 2025/26]]</f>
        <v>1112.4081197538101</v>
      </c>
      <c r="V5997" s="4">
        <f>$M$1*gp_need_index[[#This Row],[Normalised travel time adjusted wp 2025/26]]</f>
        <v>1577.1350411876306</v>
      </c>
      <c r="W5997" s="115">
        <v>2689.5431609414409</v>
      </c>
      <c r="X5997" s="43">
        <f>gp_need_index[[#This Row],[Combined weighted population 2025/26]]/gp_need_index[[#This Row],[Registered population 2025/26]]</f>
        <v>0.76611630556683274</v>
      </c>
    </row>
    <row r="5998" spans="1:24" ht="13">
      <c r="A5998" s="8" t="s">
        <v>5453</v>
      </c>
      <c r="B5998" s="3" t="s">
        <v>7125</v>
      </c>
      <c r="C5998" s="74" t="s">
        <v>6414</v>
      </c>
      <c r="D5998" s="74" t="s">
        <v>6802</v>
      </c>
      <c r="E5998" s="74" t="s">
        <v>6603</v>
      </c>
      <c r="F5998" s="41">
        <v>0.9670492732496746</v>
      </c>
      <c r="G5998" s="110">
        <v>3.5</v>
      </c>
      <c r="H5998" s="4">
        <v>1.2120064812834841</v>
      </c>
      <c r="I5998" s="46">
        <v>2.9707116921069501</v>
      </c>
      <c r="J5998" s="110">
        <v>2.872824582886337</v>
      </c>
      <c r="K5998" s="46">
        <v>2.8817357512547579</v>
      </c>
      <c r="L5998" s="110">
        <f>$L$1*gp_need_index[[#This Row],[Normalised weighted population (base year)]]</f>
        <v>1.206840930356357</v>
      </c>
      <c r="M5998" s="4">
        <f>$M$1*gp_need_index[[#This Row],[Normalised travel time adjusted wp (base year)]]</f>
        <v>1.7110409765562169</v>
      </c>
      <c r="N5998" s="115">
        <v>2.9178819069125739</v>
      </c>
      <c r="O5998" s="43">
        <f>gp_need_index[[#This Row],[Combined weighted population (base year)]]/gp_need_index[[#This Row],[Registered population (base year)]]</f>
        <v>0.83368054483216392</v>
      </c>
      <c r="P5998" s="77">
        <v>3.5388969566310147</v>
      </c>
      <c r="Q5998" s="4">
        <v>1.2470062526853438</v>
      </c>
      <c r="R5998" s="46">
        <v>3.0258771220024898</v>
      </c>
      <c r="S5998" s="110">
        <v>2.9261722717753247</v>
      </c>
      <c r="T5998" s="46">
        <v>2.9352107428788905</v>
      </c>
      <c r="U5998" s="110">
        <f>$L$1*gp_need_index[[#This Row],[Normalised weighted population 2025/26]]</f>
        <v>1.2292516876558723</v>
      </c>
      <c r="V5998" s="4">
        <f>$M$1*gp_need_index[[#This Row],[Normalised travel time adjusted wp 2025/26]]</f>
        <v>1.7427919453430156</v>
      </c>
      <c r="W5998" s="115">
        <v>2.9720436329988882</v>
      </c>
      <c r="X5998" s="43">
        <f>gp_need_index[[#This Row],[Combined weighted population 2025/26]]/gp_need_index[[#This Row],[Registered population 2025/26]]</f>
        <v>0.83982203195547023</v>
      </c>
    </row>
    <row r="5999" spans="1:24" ht="13">
      <c r="A5999" s="8" t="s">
        <v>5312</v>
      </c>
      <c r="B5999" s="3" t="s">
        <v>7124</v>
      </c>
      <c r="C5999" s="74" t="s">
        <v>6414</v>
      </c>
      <c r="D5999" s="74" t="s">
        <v>6802</v>
      </c>
      <c r="E5999" s="74" t="s">
        <v>6524</v>
      </c>
      <c r="F5999" s="41">
        <v>0.9670492732496746</v>
      </c>
      <c r="G5999" s="110">
        <v>5633</v>
      </c>
      <c r="H5999" s="4">
        <v>2728.9877335565989</v>
      </c>
      <c r="I5999" s="46">
        <v>6688.9376359670032</v>
      </c>
      <c r="J5999" s="110">
        <v>6468.5322796742867</v>
      </c>
      <c r="K5999" s="46">
        <v>6488.5969159156093</v>
      </c>
      <c r="L5999" s="110">
        <f>$L$1*gp_need_index[[#This Row],[Normalised weighted population (base year)]]</f>
        <v>2717.3568344361056</v>
      </c>
      <c r="M5999" s="4">
        <f>$M$1*gp_need_index[[#This Row],[Normalised travel time adjusted wp (base year)]]</f>
        <v>3852.6277777737901</v>
      </c>
      <c r="N5999" s="115">
        <v>6569.9846122098952</v>
      </c>
      <c r="O5999" s="43">
        <f>gp_need_index[[#This Row],[Combined weighted population (base year)]]/gp_need_index[[#This Row],[Registered population (base year)]]</f>
        <v>1.166338471899502</v>
      </c>
      <c r="P5999" s="77">
        <v>5684.9972753265556</v>
      </c>
      <c r="Q5999" s="4">
        <v>2783.8592301754315</v>
      </c>
      <c r="R5999" s="46">
        <v>6755.071145251768</v>
      </c>
      <c r="S5999" s="110">
        <v>6532.4866417655694</v>
      </c>
      <c r="T5999" s="46">
        <v>6552.6644324976933</v>
      </c>
      <c r="U5999" s="110">
        <f>$L$1*gp_need_index[[#This Row],[Normalised weighted population 2025/26]]</f>
        <v>2744.2233345024079</v>
      </c>
      <c r="V5999" s="4">
        <f>$M$1*gp_need_index[[#This Row],[Normalised travel time adjusted wp 2025/26]]</f>
        <v>3890.6680963874624</v>
      </c>
      <c r="W5999" s="115">
        <v>6634.8914308898702</v>
      </c>
      <c r="X5999" s="43">
        <f>gp_need_index[[#This Row],[Combined weighted population 2025/26]]/gp_need_index[[#This Row],[Registered population 2025/26]]</f>
        <v>1.1670878822908057</v>
      </c>
    </row>
    <row r="6000" spans="1:24" ht="13">
      <c r="A6000" s="8" t="s">
        <v>5305</v>
      </c>
      <c r="B6000" s="3" t="s">
        <v>7123</v>
      </c>
      <c r="C6000" s="74" t="s">
        <v>6414</v>
      </c>
      <c r="D6000" s="74" t="s">
        <v>6802</v>
      </c>
      <c r="E6000" s="74" t="s">
        <v>6524</v>
      </c>
      <c r="F6000" s="41">
        <v>0.9670492732496746</v>
      </c>
      <c r="G6000" s="110">
        <v>5166.75</v>
      </c>
      <c r="H6000" s="4">
        <v>2212.42342035918</v>
      </c>
      <c r="I6000" s="46">
        <v>5422.8027855034106</v>
      </c>
      <c r="J6000" s="110">
        <v>5244.1174926973845</v>
      </c>
      <c r="K6000" s="46">
        <v>5260.3841364039263</v>
      </c>
      <c r="L6000" s="110">
        <f>$L$1*gp_need_index[[#This Row],[Normalised weighted population (base year)]]</f>
        <v>2202.9941095207328</v>
      </c>
      <c r="M6000" s="4">
        <f>$M$1*gp_need_index[[#This Row],[Normalised travel time adjusted wp (base year)]]</f>
        <v>3123.3720183727223</v>
      </c>
      <c r="N6000" s="115">
        <v>5326.3661278934551</v>
      </c>
      <c r="O6000" s="43">
        <f>gp_need_index[[#This Row],[Combined weighted population (base year)]]/gp_need_index[[#This Row],[Registered population (base year)]]</f>
        <v>1.0308929458350908</v>
      </c>
      <c r="P6000" s="77">
        <v>5215.0664056089081</v>
      </c>
      <c r="Q6000" s="4">
        <v>2254.4761486979878</v>
      </c>
      <c r="R6000" s="46">
        <v>5470.5161146989503</v>
      </c>
      <c r="S6000" s="110">
        <v>5290.2586330202539</v>
      </c>
      <c r="T6000" s="46">
        <v>5306.5993831005399</v>
      </c>
      <c r="U6000" s="110">
        <f>$L$1*gp_need_index[[#This Row],[Normalised weighted population 2025/26]]</f>
        <v>2222.3774777384356</v>
      </c>
      <c r="V6000" s="4">
        <f>$M$1*gp_need_index[[#This Row],[Normalised travel time adjusted wp 2025/26]]</f>
        <v>3150.8124874737246</v>
      </c>
      <c r="W6000" s="115">
        <v>5373.1899652121601</v>
      </c>
      <c r="X6000" s="43">
        <f>gp_need_index[[#This Row],[Combined weighted population 2025/26]]/gp_need_index[[#This Row],[Registered population 2025/26]]</f>
        <v>1.0303205265868114</v>
      </c>
    </row>
    <row r="6001" spans="1:24" ht="13">
      <c r="A6001" s="8" t="s">
        <v>5332</v>
      </c>
      <c r="B6001" s="3" t="s">
        <v>7122</v>
      </c>
      <c r="C6001" s="74" t="s">
        <v>6414</v>
      </c>
      <c r="D6001" s="74" t="s">
        <v>6802</v>
      </c>
      <c r="E6001" s="74" t="s">
        <v>6524</v>
      </c>
      <c r="F6001" s="41">
        <v>0.9670492732496746</v>
      </c>
      <c r="G6001" s="110">
        <v>9515.25</v>
      </c>
      <c r="H6001" s="4">
        <v>4399.0992282993311</v>
      </c>
      <c r="I6001" s="46">
        <v>10782.496392600409</v>
      </c>
      <c r="J6001" s="110">
        <v>10427.205300281465</v>
      </c>
      <c r="K6001" s="46">
        <v>10459.54928069587</v>
      </c>
      <c r="L6001" s="110">
        <f>$L$1*gp_need_index[[#This Row],[Normalised weighted population (base year)]]</f>
        <v>4380.350342506903</v>
      </c>
      <c r="M6001" s="4">
        <f>$M$1*gp_need_index[[#This Row],[Normalised travel time adjusted wp (base year)]]</f>
        <v>6210.3950397905828</v>
      </c>
      <c r="N6001" s="115">
        <v>10590.745382297486</v>
      </c>
      <c r="O6001" s="43">
        <f>gp_need_index[[#This Row],[Combined weighted population (base year)]]/gp_need_index[[#This Row],[Registered population (base year)]]</f>
        <v>1.1130285995951221</v>
      </c>
      <c r="P6001" s="77">
        <v>9601.6063159729729</v>
      </c>
      <c r="Q6001" s="4">
        <v>4483.4968330076545</v>
      </c>
      <c r="R6001" s="46">
        <v>10879.26420926432</v>
      </c>
      <c r="S6001" s="110">
        <v>10520.784547060257</v>
      </c>
      <c r="T6001" s="46">
        <v>10553.281542549094</v>
      </c>
      <c r="U6001" s="110">
        <f>$L$1*gp_need_index[[#This Row],[Normalised weighted population 2025/26]]</f>
        <v>4419.661919662477</v>
      </c>
      <c r="V6001" s="4">
        <f>$M$1*gp_need_index[[#This Row],[Normalised travel time adjusted wp 2025/26]]</f>
        <v>6266.0489077020775</v>
      </c>
      <c r="W6001" s="115">
        <v>10685.710827364554</v>
      </c>
      <c r="X6001" s="43">
        <f>gp_need_index[[#This Row],[Combined weighted population 2025/26]]/gp_need_index[[#This Row],[Registered population 2025/26]]</f>
        <v>1.1129086608756384</v>
      </c>
    </row>
    <row r="6002" spans="1:24" ht="13">
      <c r="A6002" s="8" t="s">
        <v>5330</v>
      </c>
      <c r="B6002" s="3" t="s">
        <v>7121</v>
      </c>
      <c r="C6002" s="74" t="s">
        <v>6414</v>
      </c>
      <c r="D6002" s="74" t="s">
        <v>6802</v>
      </c>
      <c r="E6002" s="74" t="s">
        <v>6524</v>
      </c>
      <c r="F6002" s="41">
        <v>0.9670492732496746</v>
      </c>
      <c r="G6002" s="110">
        <v>7665.5833333333321</v>
      </c>
      <c r="H6002" s="4">
        <v>4386.4830788616309</v>
      </c>
      <c r="I6002" s="46">
        <v>10751.573337961085</v>
      </c>
      <c r="J6002" s="110">
        <v>10397.301182765845</v>
      </c>
      <c r="K6002" s="46">
        <v>10429.552404079092</v>
      </c>
      <c r="L6002" s="110">
        <f>$L$1*gp_need_index[[#This Row],[Normalised weighted population (base year)]]</f>
        <v>4367.787962882674</v>
      </c>
      <c r="M6002" s="4">
        <f>$M$1*gp_need_index[[#This Row],[Normalised travel time adjusted wp (base year)]]</f>
        <v>6192.5842863106154</v>
      </c>
      <c r="N6002" s="115">
        <v>10560.372249193289</v>
      </c>
      <c r="O6002" s="43">
        <f>gp_need_index[[#This Row],[Combined weighted population (base year)]]/gp_need_index[[#This Row],[Registered population (base year)]]</f>
        <v>1.3776345243384336</v>
      </c>
      <c r="P6002" s="77">
        <v>7737.4980629223264</v>
      </c>
      <c r="Q6002" s="4">
        <v>4476.9538886788805</v>
      </c>
      <c r="R6002" s="46">
        <v>10863.387668539412</v>
      </c>
      <c r="S6002" s="110">
        <v>10505.431149890515</v>
      </c>
      <c r="T6002" s="46">
        <v>10537.880721228013</v>
      </c>
      <c r="U6002" s="110">
        <f>$L$1*gp_need_index[[#This Row],[Normalised weighted population 2025/26]]</f>
        <v>4413.2121321485292</v>
      </c>
      <c r="V6002" s="4">
        <f>$M$1*gp_need_index[[#This Row],[Normalised travel time adjusted wp 2025/26]]</f>
        <v>6256.904614599729</v>
      </c>
      <c r="W6002" s="115">
        <v>10670.116746748259</v>
      </c>
      <c r="X6002" s="43">
        <f>gp_need_index[[#This Row],[Combined weighted population 2025/26]]/gp_need_index[[#This Row],[Registered population 2025/26]]</f>
        <v>1.3790138181589839</v>
      </c>
    </row>
    <row r="6003" spans="1:24" ht="13">
      <c r="A6003" s="8" t="s">
        <v>5320</v>
      </c>
      <c r="B6003" s="3" t="s">
        <v>7120</v>
      </c>
      <c r="C6003" s="74" t="s">
        <v>6414</v>
      </c>
      <c r="D6003" s="74" t="s">
        <v>6802</v>
      </c>
      <c r="E6003" s="74" t="s">
        <v>6524</v>
      </c>
      <c r="F6003" s="41">
        <v>0.9670492732496746</v>
      </c>
      <c r="G6003" s="110">
        <v>4218.916666666667</v>
      </c>
      <c r="H6003" s="4">
        <v>2072.7847461139268</v>
      </c>
      <c r="I6003" s="46">
        <v>5080.5387393479841</v>
      </c>
      <c r="J6003" s="110">
        <v>4913.1312956032862</v>
      </c>
      <c r="K6003" s="46">
        <v>4928.3712585484973</v>
      </c>
      <c r="L6003" s="110">
        <f>$L$1*gp_need_index[[#This Row],[Normalised weighted population (base year)]]</f>
        <v>2063.9505729206571</v>
      </c>
      <c r="M6003" s="4">
        <f>$M$1*gp_need_index[[#This Row],[Normalised travel time adjusted wp (base year)]]</f>
        <v>2926.2381768997011</v>
      </c>
      <c r="N6003" s="115">
        <v>4990.1887498203578</v>
      </c>
      <c r="O6003" s="43">
        <f>gp_need_index[[#This Row],[Combined weighted population (base year)]]/gp_need_index[[#This Row],[Registered population (base year)]]</f>
        <v>1.1828128271049891</v>
      </c>
      <c r="P6003" s="77">
        <v>4256.3516876822232</v>
      </c>
      <c r="Q6003" s="4">
        <v>2112.5100919896749</v>
      </c>
      <c r="R6003" s="46">
        <v>5126.0336053534375</v>
      </c>
      <c r="S6003" s="110">
        <v>4957.1270727104511</v>
      </c>
      <c r="T6003" s="46">
        <v>4972.438833482558</v>
      </c>
      <c r="U6003" s="110">
        <f>$L$1*gp_need_index[[#This Row],[Normalised weighted population 2025/26]]</f>
        <v>2082.4326984538548</v>
      </c>
      <c r="V6003" s="4">
        <f>$M$1*gp_need_index[[#This Row],[Normalised travel time adjusted wp 2025/26]]</f>
        <v>2952.4034581600695</v>
      </c>
      <c r="W6003" s="115">
        <v>5034.8361566139247</v>
      </c>
      <c r="X6003" s="43">
        <f>gp_need_index[[#This Row],[Combined weighted population 2025/26]]/gp_need_index[[#This Row],[Registered population 2025/26]]</f>
        <v>1.1828994702633753</v>
      </c>
    </row>
    <row r="6004" spans="1:24" ht="13">
      <c r="A6004" s="8" t="s">
        <v>5310</v>
      </c>
      <c r="B6004" s="3" t="s">
        <v>7119</v>
      </c>
      <c r="C6004" s="74" t="s">
        <v>6414</v>
      </c>
      <c r="D6004" s="74" t="s">
        <v>6802</v>
      </c>
      <c r="E6004" s="74" t="s">
        <v>6524</v>
      </c>
      <c r="F6004" s="41">
        <v>0.9670492732496746</v>
      </c>
      <c r="G6004" s="110">
        <v>6163.5833333333339</v>
      </c>
      <c r="H6004" s="4">
        <v>3421.8675681141531</v>
      </c>
      <c r="I6004" s="46">
        <v>8387.23402095458</v>
      </c>
      <c r="J6004" s="110">
        <v>8110.8685645390724</v>
      </c>
      <c r="K6004" s="46">
        <v>8136.0275372878086</v>
      </c>
      <c r="L6004" s="110">
        <f>$L$1*gp_need_index[[#This Row],[Normalised weighted population (base year)]]</f>
        <v>3407.283626970323</v>
      </c>
      <c r="M6004" s="4">
        <f>$M$1*gp_need_index[[#This Row],[Normalised travel time adjusted wp (base year)]]</f>
        <v>4830.7956399637706</v>
      </c>
      <c r="N6004" s="115">
        <v>8238.0792669340935</v>
      </c>
      <c r="O6004" s="43">
        <f>gp_need_index[[#This Row],[Combined weighted population (base year)]]/gp_need_index[[#This Row],[Registered population (base year)]]</f>
        <v>1.3365730325055651</v>
      </c>
      <c r="P6004" s="77">
        <v>6216.599777936226</v>
      </c>
      <c r="Q6004" s="4">
        <v>3485.6355226636474</v>
      </c>
      <c r="R6004" s="46">
        <v>8457.9405764442981</v>
      </c>
      <c r="S6004" s="110">
        <v>8179.2452876393927</v>
      </c>
      <c r="T6004" s="46">
        <v>8204.5096484886781</v>
      </c>
      <c r="U6004" s="110">
        <f>$L$1*gp_need_index[[#This Row],[Normalised weighted population 2025/26]]</f>
        <v>3436.007910594421</v>
      </c>
      <c r="V6004" s="4">
        <f>$M$1*gp_need_index[[#This Row],[Normalised travel time adjusted wp 2025/26]]</f>
        <v>4871.4571400248869</v>
      </c>
      <c r="W6004" s="115">
        <v>8307.4650506193084</v>
      </c>
      <c r="X6004" s="43">
        <f>gp_need_index[[#This Row],[Combined weighted population 2025/26]]/gp_need_index[[#This Row],[Registered population 2025/26]]</f>
        <v>1.3363358342777543</v>
      </c>
    </row>
    <row r="6005" spans="1:24" ht="13">
      <c r="A6005" s="8" t="s">
        <v>5313</v>
      </c>
      <c r="B6005" s="3" t="s">
        <v>12891</v>
      </c>
      <c r="C6005" s="74" t="s">
        <v>6414</v>
      </c>
      <c r="D6005" s="74" t="s">
        <v>6802</v>
      </c>
      <c r="E6005" s="74" t="s">
        <v>6524</v>
      </c>
      <c r="F6005" s="41">
        <v>0.9670492732496746</v>
      </c>
      <c r="G6005" s="110">
        <v>6594.4166666666661</v>
      </c>
      <c r="H6005" s="4">
        <v>3260.6404464147063</v>
      </c>
      <c r="I6005" s="46">
        <v>7992.0551973148831</v>
      </c>
      <c r="J6005" s="110">
        <v>7728.7111703346427</v>
      </c>
      <c r="K6005" s="46">
        <v>7752.684735208747</v>
      </c>
      <c r="L6005" s="110">
        <f>$L$1*gp_need_index[[#This Row],[Normalised weighted population (base year)]]</f>
        <v>3246.7436525104608</v>
      </c>
      <c r="M6005" s="4">
        <f>$M$1*gp_need_index[[#This Row],[Normalised travel time adjusted wp (base year)]]</f>
        <v>4603.1844711952399</v>
      </c>
      <c r="N6005" s="115">
        <v>7849.9281237057003</v>
      </c>
      <c r="O6005" s="43">
        <f>gp_need_index[[#This Row],[Combined weighted population (base year)]]/gp_need_index[[#This Row],[Registered population (base year)]]</f>
        <v>1.1903900709497732</v>
      </c>
      <c r="P6005" s="77">
        <v>6654.0091626446247</v>
      </c>
      <c r="Q6005" s="4">
        <v>3321.7258880656404</v>
      </c>
      <c r="R6005" s="46">
        <v>8060.2116858811132</v>
      </c>
      <c r="S6005" s="110">
        <v>7794.6218530698652</v>
      </c>
      <c r="T6005" s="46">
        <v>7818.6981745707344</v>
      </c>
      <c r="U6005" s="110">
        <f>$L$1*gp_need_index[[#This Row],[Normalised weighted population 2025/26]]</f>
        <v>3274.4319806271333</v>
      </c>
      <c r="V6005" s="4">
        <f>$M$1*gp_need_index[[#This Row],[Normalised travel time adjusted wp 2025/26]]</f>
        <v>4642.3801884648019</v>
      </c>
      <c r="W6005" s="115">
        <v>7916.8121690919352</v>
      </c>
      <c r="X6005" s="43">
        <f>gp_need_index[[#This Row],[Combined weighted population 2025/26]]/gp_need_index[[#This Row],[Registered population 2025/26]]</f>
        <v>1.1897807736028743</v>
      </c>
    </row>
    <row r="6006" spans="1:24" ht="13">
      <c r="A6006" s="8" t="s">
        <v>5345</v>
      </c>
      <c r="B6006" s="3" t="s">
        <v>7118</v>
      </c>
      <c r="C6006" s="74" t="s">
        <v>6414</v>
      </c>
      <c r="D6006" s="74" t="s">
        <v>6802</v>
      </c>
      <c r="E6006" s="74" t="s">
        <v>6524</v>
      </c>
      <c r="F6006" s="41">
        <v>0.9670492732496746</v>
      </c>
      <c r="G6006" s="110">
        <v>8755.5</v>
      </c>
      <c r="H6006" s="4">
        <v>4789.6108975448788</v>
      </c>
      <c r="I6006" s="46">
        <v>11739.667496589422</v>
      </c>
      <c r="J6006" s="110">
        <v>11352.836920769627</v>
      </c>
      <c r="K6006" s="46">
        <v>11388.052103020176</v>
      </c>
      <c r="L6006" s="110">
        <f>$L$1*gp_need_index[[#This Row],[Normalised weighted population (base year)]]</f>
        <v>4769.1976576864654</v>
      </c>
      <c r="M6006" s="4">
        <f>$M$1*gp_need_index[[#This Row],[Normalised travel time adjusted wp (base year)]]</f>
        <v>6761.6969331558003</v>
      </c>
      <c r="N6006" s="115">
        <v>11530.894590842265</v>
      </c>
      <c r="O6006" s="43">
        <f>gp_need_index[[#This Row],[Combined weighted population (base year)]]/gp_need_index[[#This Row],[Registered population (base year)]]</f>
        <v>1.3169887031971064</v>
      </c>
      <c r="P6006" s="77">
        <v>8837.4184967031724</v>
      </c>
      <c r="Q6006" s="4">
        <v>4884.6978000974286</v>
      </c>
      <c r="R6006" s="46">
        <v>11852.783648343304</v>
      </c>
      <c r="S6006" s="110">
        <v>11462.225813116018</v>
      </c>
      <c r="T6006" s="46">
        <v>11497.630767839186</v>
      </c>
      <c r="U6006" s="110">
        <f>$L$1*gp_need_index[[#This Row],[Normalised weighted population 2025/26]]</f>
        <v>4815.1506871183328</v>
      </c>
      <c r="V6006" s="4">
        <f>$M$1*gp_need_index[[#This Row],[Normalised travel time adjusted wp 2025/26]]</f>
        <v>6826.7596598752807</v>
      </c>
      <c r="W6006" s="115">
        <v>11641.910346993613</v>
      </c>
      <c r="X6006" s="43">
        <f>gp_need_index[[#This Row],[Combined weighted population 2025/26]]/gp_need_index[[#This Row],[Registered population 2025/26]]</f>
        <v>1.3173428814462804</v>
      </c>
    </row>
    <row r="6007" spans="1:24" ht="13">
      <c r="A6007" s="8" t="s">
        <v>5317</v>
      </c>
      <c r="B6007" s="3" t="s">
        <v>7117</v>
      </c>
      <c r="C6007" s="74" t="s">
        <v>6414</v>
      </c>
      <c r="D6007" s="74" t="s">
        <v>6802</v>
      </c>
      <c r="E6007" s="74" t="s">
        <v>6524</v>
      </c>
      <c r="F6007" s="41">
        <v>0.9670492732496746</v>
      </c>
      <c r="G6007" s="110">
        <v>11973.833333333332</v>
      </c>
      <c r="H6007" s="4">
        <v>5839.736380898953</v>
      </c>
      <c r="I6007" s="46">
        <v>14313.597669203526</v>
      </c>
      <c r="J6007" s="110">
        <v>13841.954223591505</v>
      </c>
      <c r="K6007" s="46">
        <v>13884.890358769822</v>
      </c>
      <c r="L6007" s="110">
        <f>$L$1*gp_need_index[[#This Row],[Normalised weighted population (base year)]]</f>
        <v>5814.8475241623237</v>
      </c>
      <c r="M6007" s="4">
        <f>$M$1*gp_need_index[[#This Row],[Normalised travel time adjusted wp (base year)]]</f>
        <v>8244.2036361248738</v>
      </c>
      <c r="N6007" s="115">
        <v>14059.051160287197</v>
      </c>
      <c r="O6007" s="43">
        <f>gp_need_index[[#This Row],[Combined weighted population (base year)]]/gp_need_index[[#This Row],[Registered population (base year)]]</f>
        <v>1.1741478913982322</v>
      </c>
      <c r="P6007" s="77">
        <v>12086.164258322729</v>
      </c>
      <c r="Q6007" s="4">
        <v>5952.7348234542133</v>
      </c>
      <c r="R6007" s="46">
        <v>14444.389574510538</v>
      </c>
      <c r="S6007" s="110">
        <v>13968.436440565592</v>
      </c>
      <c r="T6007" s="46">
        <v>14011.582673050889</v>
      </c>
      <c r="U6007" s="110">
        <f>$L$1*gp_need_index[[#This Row],[Normalised weighted population 2025/26]]</f>
        <v>5867.9812648424377</v>
      </c>
      <c r="V6007" s="4">
        <f>$M$1*gp_need_index[[#This Row],[Normalised travel time adjusted wp 2025/26]]</f>
        <v>8319.4276538215872</v>
      </c>
      <c r="W6007" s="115">
        <v>14187.408918664025</v>
      </c>
      <c r="X6007" s="43">
        <f>gp_need_index[[#This Row],[Combined weighted population 2025/26]]/gp_need_index[[#This Row],[Registered population 2025/26]]</f>
        <v>1.173855378383952</v>
      </c>
    </row>
    <row r="6008" spans="1:24" ht="13">
      <c r="A6008" s="8" t="s">
        <v>5348</v>
      </c>
      <c r="B6008" s="3" t="s">
        <v>7116</v>
      </c>
      <c r="C6008" s="74" t="s">
        <v>6414</v>
      </c>
      <c r="D6008" s="74" t="s">
        <v>6802</v>
      </c>
      <c r="E6008" s="74" t="s">
        <v>6524</v>
      </c>
      <c r="F6008" s="41">
        <v>0.9670492732496746</v>
      </c>
      <c r="G6008" s="110">
        <v>7995.2500000000009</v>
      </c>
      <c r="H6008" s="4">
        <v>3877.3426602408199</v>
      </c>
      <c r="I6008" s="46">
        <v>9503.6349664439949</v>
      </c>
      <c r="J6008" s="110">
        <v>9190.4832875298616</v>
      </c>
      <c r="K6008" s="46">
        <v>9218.9910998237992</v>
      </c>
      <c r="L6008" s="110">
        <f>$L$1*gp_need_index[[#This Row],[Normalised weighted population (base year)]]</f>
        <v>3860.8174920319939</v>
      </c>
      <c r="M6008" s="4">
        <f>$M$1*gp_need_index[[#This Row],[Normalised travel time adjusted wp (base year)]]</f>
        <v>5473.80915388834</v>
      </c>
      <c r="N6008" s="115">
        <v>9334.6266459203343</v>
      </c>
      <c r="O6008" s="43">
        <f>gp_need_index[[#This Row],[Combined weighted population (base year)]]/gp_need_index[[#This Row],[Registered population (base year)]]</f>
        <v>1.1675215466583702</v>
      </c>
      <c r="P6008" s="77">
        <v>8067.6378030159785</v>
      </c>
      <c r="Q6008" s="4">
        <v>3951.7996556180624</v>
      </c>
      <c r="R6008" s="46">
        <v>9589.093994454317</v>
      </c>
      <c r="S6008" s="110">
        <v>9273.1263784598668</v>
      </c>
      <c r="T6008" s="46">
        <v>9301.7695604146229</v>
      </c>
      <c r="U6008" s="110">
        <f>$L$1*gp_need_index[[#This Row],[Normalised weighted population 2025/26]]</f>
        <v>3895.5349145086861</v>
      </c>
      <c r="V6008" s="4">
        <f>$M$1*gp_need_index[[#This Row],[Normalised travel time adjusted wp 2025/26]]</f>
        <v>5522.9591628665994</v>
      </c>
      <c r="W6008" s="115">
        <v>9418.494077375286</v>
      </c>
      <c r="X6008" s="43">
        <f>gp_need_index[[#This Row],[Combined weighted population 2025/26]]/gp_need_index[[#This Row],[Registered population 2025/26]]</f>
        <v>1.1674413635493537</v>
      </c>
    </row>
    <row r="6009" spans="1:24" ht="13">
      <c r="A6009" s="8" t="s">
        <v>5322</v>
      </c>
      <c r="B6009" s="3" t="s">
        <v>7115</v>
      </c>
      <c r="C6009" s="74" t="s">
        <v>6414</v>
      </c>
      <c r="D6009" s="74" t="s">
        <v>6802</v>
      </c>
      <c r="E6009" s="74" t="s">
        <v>6524</v>
      </c>
      <c r="F6009" s="41">
        <v>0.9670492732496746</v>
      </c>
      <c r="G6009" s="110">
        <v>4499.9166666666661</v>
      </c>
      <c r="H6009" s="4">
        <v>2315.6667455645647</v>
      </c>
      <c r="I6009" s="46">
        <v>5675.859314536855</v>
      </c>
      <c r="J6009" s="110">
        <v>5488.8356251902615</v>
      </c>
      <c r="K6009" s="46">
        <v>5505.8613561360453</v>
      </c>
      <c r="L6009" s="110">
        <f>$L$1*gp_need_index[[#This Row],[Normalised weighted population (base year)]]</f>
        <v>2305.7974134370652</v>
      </c>
      <c r="M6009" s="4">
        <f>$M$1*gp_need_index[[#This Row],[Normalised travel time adjusted wp (base year)]]</f>
        <v>3269.1250013066588</v>
      </c>
      <c r="N6009" s="115">
        <v>5574.9224147437235</v>
      </c>
      <c r="O6009" s="43">
        <f>gp_need_index[[#This Row],[Combined weighted population (base year)]]/gp_need_index[[#This Row],[Registered population (base year)]]</f>
        <v>1.2388945902132389</v>
      </c>
      <c r="P6009" s="77">
        <v>4539.7978765127709</v>
      </c>
      <c r="Q6009" s="4">
        <v>2359.978721211914</v>
      </c>
      <c r="R6009" s="46">
        <v>5726.5194986393608</v>
      </c>
      <c r="S6009" s="110">
        <v>5537.8265194092846</v>
      </c>
      <c r="T6009" s="46">
        <v>5554.9319664996819</v>
      </c>
      <c r="U6009" s="110">
        <f>$L$1*gp_need_index[[#This Row],[Normalised weighted population 2025/26]]</f>
        <v>2326.3779308520452</v>
      </c>
      <c r="V6009" s="4">
        <f>$M$1*gp_need_index[[#This Row],[Normalised travel time adjusted wp 2025/26]]</f>
        <v>3298.2608528642654</v>
      </c>
      <c r="W6009" s="115">
        <v>5624.6387837163111</v>
      </c>
      <c r="X6009" s="43">
        <f>gp_need_index[[#This Row],[Combined weighted population 2025/26]]/gp_need_index[[#This Row],[Registered population 2025/26]]</f>
        <v>1.2389623804214069</v>
      </c>
    </row>
    <row r="6010" spans="1:24" ht="13">
      <c r="A6010" s="8" t="s">
        <v>5350</v>
      </c>
      <c r="B6010" s="3" t="s">
        <v>7114</v>
      </c>
      <c r="C6010" s="74" t="s">
        <v>6414</v>
      </c>
      <c r="D6010" s="74" t="s">
        <v>6802</v>
      </c>
      <c r="E6010" s="74" t="s">
        <v>6524</v>
      </c>
      <c r="F6010" s="41">
        <v>0.9670492732496746</v>
      </c>
      <c r="G6010" s="110">
        <v>13460.333333333336</v>
      </c>
      <c r="H6010" s="4">
        <v>5634.3040645702258</v>
      </c>
      <c r="I6010" s="46">
        <v>13810.068856875647</v>
      </c>
      <c r="J6010" s="110">
        <v>13355.017051569559</v>
      </c>
      <c r="K6010" s="46">
        <v>13396.44276416566</v>
      </c>
      <c r="L6010" s="110">
        <f>$L$1*gp_need_index[[#This Row],[Normalised weighted population (base year)]]</f>
        <v>5610.2907568578466</v>
      </c>
      <c r="M6010" s="4">
        <f>$M$1*gp_need_index[[#This Row],[Normalised travel time adjusted wp (base year)]]</f>
        <v>7954.1861184173113</v>
      </c>
      <c r="N6010" s="115">
        <v>13564.476875275159</v>
      </c>
      <c r="O6010" s="43">
        <f>gp_need_index[[#This Row],[Combined weighted population (base year)]]/gp_need_index[[#This Row],[Registered population (base year)]]</f>
        <v>1.0077370700533783</v>
      </c>
      <c r="P6010" s="77">
        <v>13581.156811241955</v>
      </c>
      <c r="Q6010" s="4">
        <v>5742.9004765719137</v>
      </c>
      <c r="R6010" s="46">
        <v>13935.223763774466</v>
      </c>
      <c r="S6010" s="110">
        <v>13476.048013329691</v>
      </c>
      <c r="T6010" s="46">
        <v>13517.673337899132</v>
      </c>
      <c r="U6010" s="110">
        <f>$L$1*gp_need_index[[#This Row],[Normalised weighted population 2025/26]]</f>
        <v>5661.1344872278269</v>
      </c>
      <c r="V6010" s="4">
        <f>$M$1*gp_need_index[[#This Row],[Normalised travel time adjusted wp 2025/26]]</f>
        <v>8026.167208001626</v>
      </c>
      <c r="W6010" s="115">
        <v>13687.301695229453</v>
      </c>
      <c r="X6010" s="43">
        <f>gp_need_index[[#This Row],[Combined weighted population 2025/26]]/gp_need_index[[#This Row],[Registered population 2025/26]]</f>
        <v>1.0078155996181146</v>
      </c>
    </row>
    <row r="6011" spans="1:24" ht="13">
      <c r="A6011" s="8" t="s">
        <v>5307</v>
      </c>
      <c r="B6011" s="3" t="s">
        <v>7113</v>
      </c>
      <c r="C6011" s="74" t="s">
        <v>6414</v>
      </c>
      <c r="D6011" s="74" t="s">
        <v>6802</v>
      </c>
      <c r="E6011" s="74" t="s">
        <v>6524</v>
      </c>
      <c r="F6011" s="41">
        <v>0.9670492732496746</v>
      </c>
      <c r="G6011" s="110">
        <v>5913.333333333333</v>
      </c>
      <c r="H6011" s="4">
        <v>3124.097624477788</v>
      </c>
      <c r="I6011" s="46">
        <v>7657.3792992357494</v>
      </c>
      <c r="J6011" s="110">
        <v>7405.0630863230344</v>
      </c>
      <c r="K6011" s="46">
        <v>7428.0327324107548</v>
      </c>
      <c r="L6011" s="110">
        <f>$L$1*gp_need_index[[#This Row],[Normalised weighted population (base year)]]</f>
        <v>3110.7827737490461</v>
      </c>
      <c r="M6011" s="4">
        <f>$M$1*gp_need_index[[#This Row],[Normalised travel time adjusted wp (base year)]]</f>
        <v>4410.4211757867224</v>
      </c>
      <c r="N6011" s="115">
        <v>7521.2039495357685</v>
      </c>
      <c r="O6011" s="43">
        <f>gp_need_index[[#This Row],[Combined weighted population (base year)]]/gp_need_index[[#This Row],[Registered population (base year)]]</f>
        <v>1.2719059666633206</v>
      </c>
      <c r="P6011" s="77">
        <v>5969.2585451675941</v>
      </c>
      <c r="Q6011" s="4">
        <v>3186.5867178600024</v>
      </c>
      <c r="R6011" s="46">
        <v>7732.2947066910965</v>
      </c>
      <c r="S6011" s="110">
        <v>7477.5099766579306</v>
      </c>
      <c r="T6011" s="46">
        <v>7500.6067910534966</v>
      </c>
      <c r="U6011" s="110">
        <f>$L$1*gp_need_index[[#This Row],[Normalised weighted population 2025/26]]</f>
        <v>3141.2168883323138</v>
      </c>
      <c r="V6011" s="4">
        <f>$M$1*gp_need_index[[#This Row],[Normalised travel time adjusted wp 2025/26]]</f>
        <v>4453.5122843724612</v>
      </c>
      <c r="W6011" s="115">
        <v>7594.729172704775</v>
      </c>
      <c r="X6011" s="43">
        <f>gp_need_index[[#This Row],[Combined weighted population 2025/26]]/gp_need_index[[#This Row],[Registered population 2025/26]]</f>
        <v>1.2723069565906269</v>
      </c>
    </row>
    <row r="6012" spans="1:24" ht="13">
      <c r="A6012" s="8" t="s">
        <v>5342</v>
      </c>
      <c r="B6012" s="3" t="s">
        <v>7112</v>
      </c>
      <c r="C6012" s="74" t="s">
        <v>6414</v>
      </c>
      <c r="D6012" s="74" t="s">
        <v>6802</v>
      </c>
      <c r="E6012" s="74" t="s">
        <v>6524</v>
      </c>
      <c r="F6012" s="41">
        <v>0.9670492732496746</v>
      </c>
      <c r="G6012" s="110">
        <v>18650.333333333336</v>
      </c>
      <c r="H6012" s="4">
        <v>8557.4673498109623</v>
      </c>
      <c r="I6012" s="46">
        <v>20974.944196656354</v>
      </c>
      <c r="J6012" s="110">
        <v>20283.804541829006</v>
      </c>
      <c r="K6012" s="46">
        <v>20346.722548901605</v>
      </c>
      <c r="L6012" s="110">
        <f>$L$1*gp_need_index[[#This Row],[Normalised weighted population (base year)]]</f>
        <v>8520.9955700925366</v>
      </c>
      <c r="M6012" s="4">
        <f>$M$1*gp_need_index[[#This Row],[Normalised travel time adjusted wp (base year)]]</f>
        <v>12080.939761611504</v>
      </c>
      <c r="N6012" s="115">
        <v>20601.93533170404</v>
      </c>
      <c r="O6012" s="43">
        <f>gp_need_index[[#This Row],[Combined weighted population (base year)]]/gp_need_index[[#This Row],[Registered population (base year)]]</f>
        <v>1.1046416685155245</v>
      </c>
      <c r="P6012" s="77">
        <v>18813.345594772305</v>
      </c>
      <c r="Q6012" s="4">
        <v>8720.6450572627473</v>
      </c>
      <c r="R6012" s="46">
        <v>21160.760269687118</v>
      </c>
      <c r="S6012" s="110">
        <v>20463.497840211516</v>
      </c>
      <c r="T6012" s="46">
        <v>20526.706262931759</v>
      </c>
      <c r="U6012" s="110">
        <f>$L$1*gp_need_index[[#This Row],[Normalised weighted population 2025/26]]</f>
        <v>8596.4826808234211</v>
      </c>
      <c r="V6012" s="4">
        <f>$M$1*gp_need_index[[#This Row],[Normalised travel time adjusted wp 2025/26]]</f>
        <v>12187.805739758278</v>
      </c>
      <c r="W6012" s="115">
        <v>20784.288420581699</v>
      </c>
      <c r="X6012" s="43">
        <f>gp_need_index[[#This Row],[Combined weighted population 2025/26]]/gp_need_index[[#This Row],[Registered population 2025/26]]</f>
        <v>1.1047630160133275</v>
      </c>
    </row>
    <row r="6013" spans="1:24" ht="13">
      <c r="A6013" s="8" t="s">
        <v>5314</v>
      </c>
      <c r="B6013" s="3" t="s">
        <v>7111</v>
      </c>
      <c r="C6013" s="74" t="s">
        <v>6414</v>
      </c>
      <c r="D6013" s="74" t="s">
        <v>6802</v>
      </c>
      <c r="E6013" s="74" t="s">
        <v>6524</v>
      </c>
      <c r="F6013" s="41">
        <v>0.9670492732496746</v>
      </c>
      <c r="G6013" s="110">
        <v>13102.083333333334</v>
      </c>
      <c r="H6013" s="4">
        <v>5606.3580631067962</v>
      </c>
      <c r="I6013" s="46">
        <v>13741.57127490964</v>
      </c>
      <c r="J6013" s="110">
        <v>13288.776514709973</v>
      </c>
      <c r="K6013" s="46">
        <v>13329.996756850172</v>
      </c>
      <c r="L6013" s="110">
        <f>$L$1*gp_need_index[[#This Row],[Normalised weighted population (base year)]]</f>
        <v>5582.4638607754514</v>
      </c>
      <c r="M6013" s="4">
        <f>$M$1*gp_need_index[[#This Row],[Normalised travel time adjusted wp (base year)]]</f>
        <v>7914.7335623681147</v>
      </c>
      <c r="N6013" s="115">
        <v>13497.197423143567</v>
      </c>
      <c r="O6013" s="43">
        <f>gp_need_index[[#This Row],[Combined weighted population (base year)]]/gp_need_index[[#This Row],[Registered population (base year)]]</f>
        <v>1.0301565850069823</v>
      </c>
      <c r="P6013" s="77">
        <v>13227.137013963307</v>
      </c>
      <c r="Q6013" s="4">
        <v>5719.7921428877735</v>
      </c>
      <c r="R6013" s="46">
        <v>13879.151087256714</v>
      </c>
      <c r="S6013" s="110">
        <v>13421.822972254036</v>
      </c>
      <c r="T6013" s="46">
        <v>13463.280804474656</v>
      </c>
      <c r="U6013" s="110">
        <f>$L$1*gp_need_index[[#This Row],[Normalised weighted population 2025/26]]</f>
        <v>5638.3551642541261</v>
      </c>
      <c r="V6013" s="4">
        <f>$M$1*gp_need_index[[#This Row],[Normalised travel time adjusted wp 2025/26]]</f>
        <v>7993.8714454677229</v>
      </c>
      <c r="W6013" s="115">
        <v>13632.226609721849</v>
      </c>
      <c r="X6013" s="43">
        <f>gp_need_index[[#This Row],[Combined weighted population 2025/26]]/gp_need_index[[#This Row],[Registered population 2025/26]]</f>
        <v>1.0306256444860975</v>
      </c>
    </row>
    <row r="6014" spans="1:24" ht="13">
      <c r="A6014" s="8" t="s">
        <v>5329</v>
      </c>
      <c r="B6014" s="3" t="s">
        <v>7110</v>
      </c>
      <c r="C6014" s="74" t="s">
        <v>6414</v>
      </c>
      <c r="D6014" s="74" t="s">
        <v>6802</v>
      </c>
      <c r="E6014" s="74" t="s">
        <v>6524</v>
      </c>
      <c r="F6014" s="41">
        <v>0.9670492732496746</v>
      </c>
      <c r="G6014" s="110">
        <v>10387</v>
      </c>
      <c r="H6014" s="4">
        <v>4486.0297116812208</v>
      </c>
      <c r="I6014" s="46">
        <v>10995.569018342158</v>
      </c>
      <c r="J6014" s="110">
        <v>10633.257028154421</v>
      </c>
      <c r="K6014" s="46">
        <v>10666.240157109471</v>
      </c>
      <c r="L6014" s="110">
        <f>$L$1*gp_need_index[[#This Row],[Normalised weighted population (base year)]]</f>
        <v>4466.9103296530357</v>
      </c>
      <c r="M6014" s="4">
        <f>$M$1*gp_need_index[[#This Row],[Normalised travel time adjusted wp (base year)]]</f>
        <v>6333.1184917483133</v>
      </c>
      <c r="N6014" s="115">
        <v>10800.028821401349</v>
      </c>
      <c r="O6014" s="43">
        <f>gp_need_index[[#This Row],[Combined weighted population (base year)]]/gp_need_index[[#This Row],[Registered population (base year)]]</f>
        <v>1.0397640147685905</v>
      </c>
      <c r="P6014" s="77">
        <v>10471.441256430098</v>
      </c>
      <c r="Q6014" s="4">
        <v>4571.410454462608</v>
      </c>
      <c r="R6014" s="46">
        <v>11092.587771435787</v>
      </c>
      <c r="S6014" s="110">
        <v>10727.078942825205</v>
      </c>
      <c r="T6014" s="46">
        <v>10760.213148212084</v>
      </c>
      <c r="U6014" s="110">
        <f>$L$1*gp_need_index[[#This Row],[Normalised weighted population 2025/26]]</f>
        <v>4506.3238488298111</v>
      </c>
      <c r="V6014" s="4">
        <f>$M$1*gp_need_index[[#This Row],[Normalised travel time adjusted wp 2025/26]]</f>
        <v>6388.9152935182583</v>
      </c>
      <c r="W6014" s="115">
        <v>10895.239142348069</v>
      </c>
      <c r="X6014" s="43">
        <f>gp_need_index[[#This Row],[Combined weighted population 2025/26]]/gp_need_index[[#This Row],[Registered population 2025/26]]</f>
        <v>1.040471781824468</v>
      </c>
    </row>
    <row r="6015" spans="1:24" ht="13">
      <c r="A6015" s="8" t="s">
        <v>5343</v>
      </c>
      <c r="B6015" s="3" t="s">
        <v>7109</v>
      </c>
      <c r="C6015" s="74" t="s">
        <v>6414</v>
      </c>
      <c r="D6015" s="74" t="s">
        <v>6802</v>
      </c>
      <c r="E6015" s="74" t="s">
        <v>6524</v>
      </c>
      <c r="F6015" s="41">
        <v>0.9670492732496746</v>
      </c>
      <c r="G6015" s="110">
        <v>4978.6666666666679</v>
      </c>
      <c r="H6015" s="4">
        <v>1688.0142238009375</v>
      </c>
      <c r="I6015" s="46">
        <v>4137.4395834731386</v>
      </c>
      <c r="J6015" s="110">
        <v>4001.107942312135</v>
      </c>
      <c r="K6015" s="46">
        <v>4013.5189146863499</v>
      </c>
      <c r="L6015" s="110">
        <f>$L$1*gp_need_index[[#This Row],[Normalised weighted population (base year)]]</f>
        <v>1680.8199360034621</v>
      </c>
      <c r="M6015" s="4">
        <f>$M$1*gp_need_index[[#This Row],[Normalised travel time adjusted wp (base year)]]</f>
        <v>2383.041304263113</v>
      </c>
      <c r="N6015" s="115">
        <v>4063.8612402665749</v>
      </c>
      <c r="O6015" s="43">
        <f>gp_need_index[[#This Row],[Combined weighted population (base year)]]/gp_need_index[[#This Row],[Registered population (base year)]]</f>
        <v>0.81625493577930652</v>
      </c>
      <c r="P6015" s="77">
        <v>5023.1971453770102</v>
      </c>
      <c r="Q6015" s="4">
        <v>1720.8382878446898</v>
      </c>
      <c r="R6015" s="46">
        <v>4175.6368058637727</v>
      </c>
      <c r="S6015" s="110">
        <v>4038.0465384651538</v>
      </c>
      <c r="T6015" s="46">
        <v>4050.5194086733823</v>
      </c>
      <c r="U6015" s="110">
        <f>$L$1*gp_need_index[[#This Row],[Normalised weighted population 2025/26]]</f>
        <v>1696.3374200896565</v>
      </c>
      <c r="V6015" s="4">
        <f>$M$1*gp_need_index[[#This Row],[Normalised travel time adjusted wp 2025/26]]</f>
        <v>2405.0104807696921</v>
      </c>
      <c r="W6015" s="115">
        <v>4101.3479008593486</v>
      </c>
      <c r="X6015" s="43">
        <f>gp_need_index[[#This Row],[Combined weighted population 2025/26]]/gp_need_index[[#This Row],[Registered population 2025/26]]</f>
        <v>0.81648157182800096</v>
      </c>
    </row>
    <row r="6016" spans="1:24" ht="13">
      <c r="A6016" s="8" t="s">
        <v>5339</v>
      </c>
      <c r="B6016" s="3" t="s">
        <v>7108</v>
      </c>
      <c r="C6016" s="74" t="s">
        <v>6414</v>
      </c>
      <c r="D6016" s="74" t="s">
        <v>6802</v>
      </c>
      <c r="E6016" s="74" t="s">
        <v>6524</v>
      </c>
      <c r="F6016" s="41">
        <v>0.9670492732496746</v>
      </c>
      <c r="G6016" s="110">
        <v>5967.6666666666661</v>
      </c>
      <c r="H6016" s="4">
        <v>3419.2093746190585</v>
      </c>
      <c r="I6016" s="46">
        <v>8380.7186048922867</v>
      </c>
      <c r="J6016" s="110">
        <v>8104.5678361711125</v>
      </c>
      <c r="K6016" s="46">
        <v>8129.7072647918631</v>
      </c>
      <c r="L6016" s="110">
        <f>$L$1*gp_need_index[[#This Row],[Normalised weighted population (base year)]]</f>
        <v>3404.6367626505139</v>
      </c>
      <c r="M6016" s="4">
        <f>$M$1*gp_need_index[[#This Row],[Normalised travel time adjusted wp (base year)]]</f>
        <v>4827.042955416322</v>
      </c>
      <c r="N6016" s="115">
        <v>8231.6797180668364</v>
      </c>
      <c r="O6016" s="43">
        <f>gp_need_index[[#This Row],[Combined weighted population (base year)]]/gp_need_index[[#This Row],[Registered population (base year)]]</f>
        <v>1.3793799449366313</v>
      </c>
      <c r="P6016" s="77">
        <v>6021.874080525753</v>
      </c>
      <c r="Q6016" s="4">
        <v>3484.2958439924028</v>
      </c>
      <c r="R6016" s="46">
        <v>8454.6898284761755</v>
      </c>
      <c r="S6016" s="110">
        <v>8176.1016541793015</v>
      </c>
      <c r="T6016" s="46">
        <v>8201.356304855175</v>
      </c>
      <c r="U6016" s="110">
        <f>$L$1*gp_need_index[[#This Row],[Normalised weighted population 2025/26]]</f>
        <v>3434.6873059350637</v>
      </c>
      <c r="V6016" s="4">
        <f>$M$1*gp_need_index[[#This Row],[Normalised travel time adjusted wp 2025/26]]</f>
        <v>4869.5848308904579</v>
      </c>
      <c r="W6016" s="115">
        <v>8304.2721368255225</v>
      </c>
      <c r="X6016" s="43">
        <f>gp_need_index[[#This Row],[Combined weighted population 2025/26]]/gp_need_index[[#This Row],[Registered population 2025/26]]</f>
        <v>1.3790178980462009</v>
      </c>
    </row>
    <row r="6017" spans="1:24" ht="13">
      <c r="A6017" s="8" t="s">
        <v>5346</v>
      </c>
      <c r="B6017" s="3" t="s">
        <v>7107</v>
      </c>
      <c r="C6017" s="74" t="s">
        <v>6414</v>
      </c>
      <c r="D6017" s="74" t="s">
        <v>6802</v>
      </c>
      <c r="E6017" s="74" t="s">
        <v>6524</v>
      </c>
      <c r="F6017" s="41">
        <v>0.9670492732496746</v>
      </c>
      <c r="G6017" s="110">
        <v>9031.3333333333339</v>
      </c>
      <c r="H6017" s="4">
        <v>5059.4941847480059</v>
      </c>
      <c r="I6017" s="46">
        <v>12401.170095114769</v>
      </c>
      <c r="J6017" s="110">
        <v>11992.542527926335</v>
      </c>
      <c r="K6017" s="46">
        <v>12029.742002710984</v>
      </c>
      <c r="L6017" s="110">
        <f>$L$1*gp_need_index[[#This Row],[Normalised weighted population (base year)]]</f>
        <v>5037.9307069280321</v>
      </c>
      <c r="M6017" s="4">
        <f>$M$1*gp_need_index[[#This Row],[Normalised travel time adjusted wp (base year)]]</f>
        <v>7142.7026211808561</v>
      </c>
      <c r="N6017" s="115">
        <v>12180.633328108888</v>
      </c>
      <c r="O6017" s="43">
        <f>gp_need_index[[#This Row],[Combined weighted population (base year)]]/gp_need_index[[#This Row],[Registered population (base year)]]</f>
        <v>1.3487082004992494</v>
      </c>
      <c r="P6017" s="77">
        <v>9115.1650054332222</v>
      </c>
      <c r="Q6017" s="4">
        <v>5157.9976678612784</v>
      </c>
      <c r="R6017" s="46">
        <v>12515.949382702784</v>
      </c>
      <c r="S6017" s="110">
        <v>12103.539754572441</v>
      </c>
      <c r="T6017" s="46">
        <v>12140.925623947858</v>
      </c>
      <c r="U6017" s="110">
        <f>$L$1*gp_need_index[[#This Row],[Normalised weighted population 2025/26]]</f>
        <v>5084.5593793052285</v>
      </c>
      <c r="V6017" s="4">
        <f>$M$1*gp_need_index[[#This Row],[Normalised travel time adjusted wp 2025/26]]</f>
        <v>7208.7182965512866</v>
      </c>
      <c r="W6017" s="115">
        <v>12293.277675856516</v>
      </c>
      <c r="X6017" s="43">
        <f>gp_need_index[[#This Row],[Combined weighted population 2025/26]]/gp_need_index[[#This Row],[Registered population 2025/26]]</f>
        <v>1.3486621107274455</v>
      </c>
    </row>
    <row r="6018" spans="1:24" ht="13">
      <c r="A6018" s="8" t="s">
        <v>5344</v>
      </c>
      <c r="B6018" s="3" t="s">
        <v>12892</v>
      </c>
      <c r="C6018" s="74" t="s">
        <v>6414</v>
      </c>
      <c r="D6018" s="74" t="s">
        <v>6802</v>
      </c>
      <c r="E6018" s="74" t="s">
        <v>6524</v>
      </c>
      <c r="F6018" s="41">
        <v>0.9670492732496746</v>
      </c>
      <c r="G6018" s="110">
        <v>5005.6666666666679</v>
      </c>
      <c r="H6018" s="4">
        <v>1626.5843466757888</v>
      </c>
      <c r="I6018" s="46">
        <v>3986.8707069543266</v>
      </c>
      <c r="J6018" s="110">
        <v>3855.5004197005978</v>
      </c>
      <c r="K6018" s="46">
        <v>3867.4597344423114</v>
      </c>
      <c r="L6018" s="110">
        <f>$L$1*gp_need_index[[#This Row],[Normalised weighted population (base year)]]</f>
        <v>1619.6518719656501</v>
      </c>
      <c r="M6018" s="4">
        <f>$M$1*gp_need_index[[#This Row],[Normalised travel time adjusted wp (base year)]]</f>
        <v>2296.3181401801662</v>
      </c>
      <c r="N6018" s="115">
        <v>3915.9700121458163</v>
      </c>
      <c r="O6018" s="43">
        <f>gp_need_index[[#This Row],[Combined weighted population (base year)]]/gp_need_index[[#This Row],[Registered population (base year)]]</f>
        <v>0.78230738739012096</v>
      </c>
      <c r="P6018" s="77">
        <v>5048.6945158825902</v>
      </c>
      <c r="Q6018" s="4">
        <v>1655.3736329593228</v>
      </c>
      <c r="R6018" s="46">
        <v>4016.7859572085626</v>
      </c>
      <c r="S6018" s="110">
        <v>3884.4299407180392</v>
      </c>
      <c r="T6018" s="46">
        <v>3896.4283141944252</v>
      </c>
      <c r="U6018" s="110">
        <f>$L$1*gp_need_index[[#This Row],[Normalised weighted population 2025/26]]</f>
        <v>1631.8048346865326</v>
      </c>
      <c r="V6018" s="4">
        <f>$M$1*gp_need_index[[#This Row],[Normalised travel time adjusted wp 2025/26]]</f>
        <v>2313.5183386948711</v>
      </c>
      <c r="W6018" s="115">
        <v>3945.3231733814036</v>
      </c>
      <c r="X6018" s="43">
        <f>gp_need_index[[#This Row],[Combined weighted population 2025/26]]/gp_need_index[[#This Row],[Registered population 2025/26]]</f>
        <v>0.78145412858113872</v>
      </c>
    </row>
    <row r="6019" spans="1:24" ht="13">
      <c r="A6019" s="8" t="s">
        <v>5349</v>
      </c>
      <c r="B6019" s="3" t="s">
        <v>7106</v>
      </c>
      <c r="C6019" s="74" t="s">
        <v>6414</v>
      </c>
      <c r="D6019" s="74" t="s">
        <v>6802</v>
      </c>
      <c r="E6019" s="74" t="s">
        <v>6524</v>
      </c>
      <c r="F6019" s="41">
        <v>0.9670492732496746</v>
      </c>
      <c r="G6019" s="110">
        <v>7580.0833333333339</v>
      </c>
      <c r="H6019" s="4">
        <v>3353.061486481502</v>
      </c>
      <c r="I6019" s="46">
        <v>8218.5855571462653</v>
      </c>
      <c r="J6019" s="110">
        <v>7947.7771901785682</v>
      </c>
      <c r="K6019" s="46">
        <v>7972.4302724162662</v>
      </c>
      <c r="L6019" s="110">
        <f>$L$1*gp_need_index[[#This Row],[Normalised weighted population (base year)]]</f>
        <v>3338.7707956826648</v>
      </c>
      <c r="M6019" s="4">
        <f>$M$1*gp_need_index[[#This Row],[Normalised travel time adjusted wp (base year)]]</f>
        <v>4733.659174996139</v>
      </c>
      <c r="N6019" s="115">
        <v>8072.4299706788042</v>
      </c>
      <c r="O6019" s="43">
        <f>gp_need_index[[#This Row],[Combined weighted population (base year)]]/gp_need_index[[#This Row],[Registered population (base year)]]</f>
        <v>1.064952668156085</v>
      </c>
      <c r="P6019" s="77">
        <v>7644.5318758769808</v>
      </c>
      <c r="Q6019" s="4">
        <v>3416.1596879597078</v>
      </c>
      <c r="R6019" s="46">
        <v>8289.3565470459125</v>
      </c>
      <c r="S6019" s="110">
        <v>8016.2162245281816</v>
      </c>
      <c r="T6019" s="46">
        <v>8040.9770150681643</v>
      </c>
      <c r="U6019" s="110">
        <f>$L$1*gp_need_index[[#This Row],[Normalised weighted population 2025/26]]</f>
        <v>3367.5212555538328</v>
      </c>
      <c r="V6019" s="4">
        <f>$M$1*gp_need_index[[#This Row],[Normalised travel time adjusted wp 2025/26]]</f>
        <v>4774.3590502139768</v>
      </c>
      <c r="W6019" s="115">
        <v>8141.8803057678097</v>
      </c>
      <c r="X6019" s="43">
        <f>gp_need_index[[#This Row],[Combined weighted population 2025/26]]/gp_need_index[[#This Row],[Registered population 2025/26]]</f>
        <v>1.0650593702748834</v>
      </c>
    </row>
    <row r="6020" spans="1:24" ht="13">
      <c r="A6020" s="8" t="s">
        <v>5315</v>
      </c>
      <c r="B6020" s="3" t="s">
        <v>7105</v>
      </c>
      <c r="C6020" s="74" t="s">
        <v>6414</v>
      </c>
      <c r="D6020" s="74" t="s">
        <v>6802</v>
      </c>
      <c r="E6020" s="74" t="s">
        <v>6524</v>
      </c>
      <c r="F6020" s="41">
        <v>0.9670492732496746</v>
      </c>
      <c r="G6020" s="110">
        <v>4803.25</v>
      </c>
      <c r="H6020" s="4">
        <v>2249.3756378021212</v>
      </c>
      <c r="I6020" s="46">
        <v>5513.375225587045</v>
      </c>
      <c r="J6020" s="110">
        <v>5331.7055050567124</v>
      </c>
      <c r="K6020" s="46">
        <v>5348.243836610065</v>
      </c>
      <c r="L6020" s="110">
        <f>$L$1*gp_need_index[[#This Row],[Normalised weighted population (base year)]]</f>
        <v>2239.7888372439247</v>
      </c>
      <c r="M6020" s="4">
        <f>$M$1*gp_need_index[[#This Row],[Normalised travel time adjusted wp (base year)]]</f>
        <v>3175.5390316650378</v>
      </c>
      <c r="N6020" s="115">
        <v>5415.327868908962</v>
      </c>
      <c r="O6020" s="43">
        <f>gp_need_index[[#This Row],[Combined weighted population (base year)]]/gp_need_index[[#This Row],[Registered population (base year)]]</f>
        <v>1.1274299419994716</v>
      </c>
      <c r="P6020" s="77">
        <v>4844.8379749874766</v>
      </c>
      <c r="Q6020" s="4">
        <v>2291.8672159891075</v>
      </c>
      <c r="R6020" s="46">
        <v>5561.2460327244726</v>
      </c>
      <c r="S6020" s="110">
        <v>5377.9989343088373</v>
      </c>
      <c r="T6020" s="46">
        <v>5394.6106999357689</v>
      </c>
      <c r="U6020" s="110">
        <f>$L$1*gp_need_index[[#This Row],[Normalised weighted population 2025/26]]</f>
        <v>2259.2361803085992</v>
      </c>
      <c r="V6020" s="4">
        <f>$M$1*gp_need_index[[#This Row],[Normalised travel time adjusted wp 2025/26]]</f>
        <v>3203.0695236853826</v>
      </c>
      <c r="W6020" s="115">
        <v>5462.3057039939813</v>
      </c>
      <c r="X6020" s="43">
        <f>gp_need_index[[#This Row],[Combined weighted population 2025/26]]/gp_need_index[[#This Row],[Registered population 2025/26]]</f>
        <v>1.1274485818089925</v>
      </c>
    </row>
    <row r="6021" spans="1:24" ht="13">
      <c r="A6021" s="8" t="s">
        <v>5328</v>
      </c>
      <c r="B6021" s="3" t="s">
        <v>7104</v>
      </c>
      <c r="C6021" s="74" t="s">
        <v>6414</v>
      </c>
      <c r="D6021" s="74" t="s">
        <v>6802</v>
      </c>
      <c r="E6021" s="74" t="s">
        <v>6524</v>
      </c>
      <c r="F6021" s="41">
        <v>0.9670492732496746</v>
      </c>
      <c r="G6021" s="110">
        <v>4596.1666666666679</v>
      </c>
      <c r="H6021" s="4">
        <v>1858.937842005726</v>
      </c>
      <c r="I6021" s="46">
        <v>4556.3851905300244</v>
      </c>
      <c r="J6021" s="110">
        <v>4406.24898714764</v>
      </c>
      <c r="K6021" s="46">
        <v>4419.9166600127219</v>
      </c>
      <c r="L6021" s="110">
        <f>$L$1*gp_need_index[[#This Row],[Normalised weighted population (base year)]]</f>
        <v>1851.0150806661366</v>
      </c>
      <c r="M6021" s="4">
        <f>$M$1*gp_need_index[[#This Row],[Normalised travel time adjusted wp (base year)]]</f>
        <v>2624.3414285825297</v>
      </c>
      <c r="N6021" s="115">
        <v>4475.356509248666</v>
      </c>
      <c r="O6021" s="43">
        <f>gp_need_index[[#This Row],[Combined weighted population (base year)]]/gp_need_index[[#This Row],[Registered population (base year)]]</f>
        <v>0.97371501814889183</v>
      </c>
      <c r="P6021" s="77">
        <v>4634.0271088830796</v>
      </c>
      <c r="Q6021" s="4">
        <v>1892.9145309918201</v>
      </c>
      <c r="R6021" s="46">
        <v>4593.1820798010822</v>
      </c>
      <c r="S6021" s="110">
        <v>4441.8333921750655</v>
      </c>
      <c r="T6021" s="46">
        <v>4455.5534944223846</v>
      </c>
      <c r="U6021" s="110">
        <f>$L$1*gp_need_index[[#This Row],[Normalised weighted population 2025/26]]</f>
        <v>1865.9636844637023</v>
      </c>
      <c r="V6021" s="4">
        <f>$M$1*gp_need_index[[#This Row],[Normalised travel time adjusted wp 2025/26]]</f>
        <v>2645.5009273058708</v>
      </c>
      <c r="W6021" s="115">
        <v>4511.4646117695729</v>
      </c>
      <c r="X6021" s="43">
        <f>gp_need_index[[#This Row],[Combined weighted population 2025/26]]/gp_need_index[[#This Row],[Registered population 2025/26]]</f>
        <v>0.97355162276056528</v>
      </c>
    </row>
    <row r="6022" spans="1:24" ht="13">
      <c r="A6022" s="8" t="s">
        <v>5357</v>
      </c>
      <c r="B6022" s="3" t="s">
        <v>7103</v>
      </c>
      <c r="C6022" s="74" t="s">
        <v>6414</v>
      </c>
      <c r="D6022" s="74" t="s">
        <v>6802</v>
      </c>
      <c r="E6022" s="74" t="s">
        <v>6524</v>
      </c>
      <c r="F6022" s="41">
        <v>0.9670492732496746</v>
      </c>
      <c r="G6022" s="110">
        <v>4586.6666666666661</v>
      </c>
      <c r="H6022" s="4">
        <v>1945.0675435389603</v>
      </c>
      <c r="I6022" s="46">
        <v>4767.4950445891418</v>
      </c>
      <c r="J6022" s="110">
        <v>4610.4026180913543</v>
      </c>
      <c r="K6022" s="46">
        <v>4624.703551820744</v>
      </c>
      <c r="L6022" s="110">
        <f>$L$1*gp_need_index[[#This Row],[Normalised weighted population (base year)]]</f>
        <v>1936.7776988821784</v>
      </c>
      <c r="M6022" s="4">
        <f>$M$1*gp_need_index[[#This Row],[Normalised travel time adjusted wp (base year)]]</f>
        <v>2745.9343828263532</v>
      </c>
      <c r="N6022" s="115">
        <v>4682.7120817085315</v>
      </c>
      <c r="O6022" s="43">
        <f>gp_need_index[[#This Row],[Combined weighted population (base year)]]/gp_need_index[[#This Row],[Registered population (base year)]]</f>
        <v>1.0209401340934299</v>
      </c>
      <c r="P6022" s="77">
        <v>4627.3017146708344</v>
      </c>
      <c r="Q6022" s="4">
        <v>1980.586490967783</v>
      </c>
      <c r="R6022" s="46">
        <v>4805.9192472059058</v>
      </c>
      <c r="S6022" s="110">
        <v>4647.5607153070941</v>
      </c>
      <c r="T6022" s="46">
        <v>4661.916275857152</v>
      </c>
      <c r="U6022" s="110">
        <f>$L$1*gp_need_index[[#This Row],[Normalised weighted population 2025/26]]</f>
        <v>1952.3873928681094</v>
      </c>
      <c r="V6022" s="4">
        <f>$M$1*gp_need_index[[#This Row],[Normalised travel time adjusted wp 2025/26]]</f>
        <v>2768.0295716887772</v>
      </c>
      <c r="W6022" s="115">
        <v>4720.4169645568863</v>
      </c>
      <c r="X6022" s="43">
        <f>gp_need_index[[#This Row],[Combined weighted population 2025/26]]/gp_need_index[[#This Row],[Registered population 2025/26]]</f>
        <v>1.0201230124223002</v>
      </c>
    </row>
    <row r="6023" spans="1:24" ht="13">
      <c r="A6023" s="8" t="s">
        <v>5356</v>
      </c>
      <c r="B6023" s="3" t="s">
        <v>12893</v>
      </c>
      <c r="C6023" s="74" t="s">
        <v>6414</v>
      </c>
      <c r="D6023" s="74" t="s">
        <v>6802</v>
      </c>
      <c r="E6023" s="74" t="s">
        <v>6524</v>
      </c>
      <c r="F6023" s="41">
        <v>0.9670492732496746</v>
      </c>
      <c r="G6023" s="110">
        <v>4298.0833333333339</v>
      </c>
      <c r="H6023" s="4">
        <v>2104.4673127053143</v>
      </c>
      <c r="I6023" s="46">
        <v>5158.1949008144811</v>
      </c>
      <c r="J6023" s="110">
        <v>4988.2286301128215</v>
      </c>
      <c r="K6023" s="46">
        <v>5003.7015362721149</v>
      </c>
      <c r="L6023" s="110">
        <f>$L$1*gp_need_index[[#This Row],[Normalised weighted population (base year)]]</f>
        <v>2095.4981089542403</v>
      </c>
      <c r="M6023" s="4">
        <f>$M$1*gp_need_index[[#This Row],[Normalised travel time adjusted wp (base year)]]</f>
        <v>2970.9658004870989</v>
      </c>
      <c r="N6023" s="115">
        <v>5066.4639094413396</v>
      </c>
      <c r="O6023" s="43">
        <f>gp_need_index[[#This Row],[Combined weighted population (base year)]]/gp_need_index[[#This Row],[Registered population (base year)]]</f>
        <v>1.1787728428038868</v>
      </c>
      <c r="P6023" s="77">
        <v>4334.175758781701</v>
      </c>
      <c r="Q6023" s="4">
        <v>2143.7621112442307</v>
      </c>
      <c r="R6023" s="46">
        <v>5201.8670423350904</v>
      </c>
      <c r="S6023" s="110">
        <v>5030.4617428315833</v>
      </c>
      <c r="T6023" s="46">
        <v>5046.0000224943151</v>
      </c>
      <c r="U6023" s="110">
        <f>$L$1*gp_need_index[[#This Row],[Normalised weighted population 2025/26]]</f>
        <v>2113.2397592272782</v>
      </c>
      <c r="V6023" s="4">
        <f>$M$1*gp_need_index[[#This Row],[Normalised travel time adjusted wp 2025/26]]</f>
        <v>2996.0806789560806</v>
      </c>
      <c r="W6023" s="115">
        <v>5109.3204381833584</v>
      </c>
      <c r="X6023" s="43">
        <f>gp_need_index[[#This Row],[Combined weighted population 2025/26]]/gp_need_index[[#This Row],[Registered population 2025/26]]</f>
        <v>1.1788447729262239</v>
      </c>
    </row>
    <row r="6024" spans="1:24" ht="13">
      <c r="A6024" s="8" t="s">
        <v>5359</v>
      </c>
      <c r="B6024" s="3" t="s">
        <v>12894</v>
      </c>
      <c r="C6024" s="74" t="s">
        <v>6414</v>
      </c>
      <c r="D6024" s="74" t="s">
        <v>6802</v>
      </c>
      <c r="E6024" s="74" t="s">
        <v>6524</v>
      </c>
      <c r="F6024" s="41">
        <v>0.9670492732496746</v>
      </c>
      <c r="G6024" s="110">
        <v>4751.833333333333</v>
      </c>
      <c r="H6024" s="4">
        <v>1916.0801920228589</v>
      </c>
      <c r="I6024" s="46">
        <v>4696.4450416379159</v>
      </c>
      <c r="J6024" s="110">
        <v>4541.6937643729843</v>
      </c>
      <c r="K6024" s="46">
        <v>4555.7815712141082</v>
      </c>
      <c r="L6024" s="110">
        <f>$L$1*gp_need_index[[#This Row],[Normalised weighted population (base year)]]</f>
        <v>1907.9138909632534</v>
      </c>
      <c r="M6024" s="4">
        <f>$M$1*gp_need_index[[#This Row],[Normalised travel time adjusted wp (base year)]]</f>
        <v>2705.0117087220333</v>
      </c>
      <c r="N6024" s="115">
        <v>4612.9255996852862</v>
      </c>
      <c r="O6024" s="43">
        <f>gp_need_index[[#This Row],[Combined weighted population (base year)]]/gp_need_index[[#This Row],[Registered population (base year)]]</f>
        <v>0.9707675493006811</v>
      </c>
      <c r="P6024" s="77">
        <v>4794.1717013197531</v>
      </c>
      <c r="Q6024" s="4">
        <v>1950.6054470544636</v>
      </c>
      <c r="R6024" s="46">
        <v>4733.1698486558125</v>
      </c>
      <c r="S6024" s="110">
        <v>4577.2084623098763</v>
      </c>
      <c r="T6024" s="46">
        <v>4591.3467161716299</v>
      </c>
      <c r="U6024" s="110">
        <f>$L$1*gp_need_index[[#This Row],[Normalised weighted population 2025/26]]</f>
        <v>1922.8332116049687</v>
      </c>
      <c r="V6024" s="4">
        <f>$M$1*gp_need_index[[#This Row],[Normalised travel time adjusted wp 2025/26]]</f>
        <v>2726.1286415750833</v>
      </c>
      <c r="W6024" s="115">
        <v>4648.9618531800515</v>
      </c>
      <c r="X6024" s="43">
        <f>gp_need_index[[#This Row],[Combined weighted population 2025/26]]/gp_need_index[[#This Row],[Registered population 2025/26]]</f>
        <v>0.96971117073263613</v>
      </c>
    </row>
    <row r="6025" spans="1:24" ht="13">
      <c r="A6025" s="8" t="s">
        <v>5331</v>
      </c>
      <c r="B6025" s="3" t="s">
        <v>7102</v>
      </c>
      <c r="C6025" s="74" t="s">
        <v>6414</v>
      </c>
      <c r="D6025" s="74" t="s">
        <v>6802</v>
      </c>
      <c r="E6025" s="74" t="s">
        <v>6524</v>
      </c>
      <c r="F6025" s="41">
        <v>0.9670492732496746</v>
      </c>
      <c r="G6025" s="110">
        <v>5616.75</v>
      </c>
      <c r="H6025" s="4">
        <v>3006.5032548039921</v>
      </c>
      <c r="I6025" s="46">
        <v>7369.1473678801094</v>
      </c>
      <c r="J6025" s="110">
        <v>7126.3286065782122</v>
      </c>
      <c r="K6025" s="46">
        <v>7148.4336506662539</v>
      </c>
      <c r="L6025" s="110">
        <f>$L$1*gp_need_index[[#This Row],[Normalised weighted population (base year)]]</f>
        <v>2993.6895892707703</v>
      </c>
      <c r="M6025" s="4">
        <f>$M$1*gp_need_index[[#This Row],[Normalised travel time adjusted wp (base year)]]</f>
        <v>4244.4082144442309</v>
      </c>
      <c r="N6025" s="115">
        <v>7238.0978037150016</v>
      </c>
      <c r="O6025" s="43">
        <f>gp_need_index[[#This Row],[Combined weighted population (base year)]]/gp_need_index[[#This Row],[Registered population (base year)]]</f>
        <v>1.2886629819228204</v>
      </c>
      <c r="P6025" s="77">
        <v>5670.3328269380054</v>
      </c>
      <c r="Q6025" s="4">
        <v>3066.9497755436737</v>
      </c>
      <c r="R6025" s="46">
        <v>7441.9940879718615</v>
      </c>
      <c r="S6025" s="110">
        <v>7196.7749743015638</v>
      </c>
      <c r="T6025" s="46">
        <v>7219.0046438502477</v>
      </c>
      <c r="U6025" s="110">
        <f>$L$1*gp_need_index[[#This Row],[Normalised weighted population 2025/26]]</f>
        <v>3023.2833070598522</v>
      </c>
      <c r="V6025" s="4">
        <f>$M$1*gp_need_index[[#This Row],[Normalised travel time adjusted wp 2025/26]]</f>
        <v>4286.3099957028026</v>
      </c>
      <c r="W6025" s="115">
        <v>7309.5933027626543</v>
      </c>
      <c r="X6025" s="43">
        <f>gp_need_index[[#This Row],[Combined weighted population 2025/26]]/gp_need_index[[#This Row],[Registered population 2025/26]]</f>
        <v>1.2890942253049111</v>
      </c>
    </row>
    <row r="6026" spans="1:24" ht="13">
      <c r="A6026" s="8" t="s">
        <v>5324</v>
      </c>
      <c r="B6026" s="3" t="s">
        <v>7101</v>
      </c>
      <c r="C6026" s="74" t="s">
        <v>6414</v>
      </c>
      <c r="D6026" s="74" t="s">
        <v>6802</v>
      </c>
      <c r="E6026" s="74" t="s">
        <v>6524</v>
      </c>
      <c r="F6026" s="41">
        <v>0.9670492732496746</v>
      </c>
      <c r="G6026" s="110">
        <v>3186.7500000000009</v>
      </c>
      <c r="H6026" s="4">
        <v>949.13464801622717</v>
      </c>
      <c r="I6026" s="46">
        <v>2326.3946519986675</v>
      </c>
      <c r="J6026" s="110">
        <v>2249.7382575072411</v>
      </c>
      <c r="K6026" s="46">
        <v>2256.7166844244121</v>
      </c>
      <c r="L6026" s="110">
        <f>$L$1*gp_need_index[[#This Row],[Normalised weighted population (base year)]]</f>
        <v>945.08945235371152</v>
      </c>
      <c r="M6026" s="4">
        <f>$M$1*gp_need_index[[#This Row],[Normalised travel time adjusted wp (base year)]]</f>
        <v>1339.9336555570585</v>
      </c>
      <c r="N6026" s="115">
        <v>2285.0231079107698</v>
      </c>
      <c r="O6026" s="43">
        <f>gp_need_index[[#This Row],[Combined weighted population (base year)]]/gp_need_index[[#This Row],[Registered population (base year)]]</f>
        <v>0.71703870962917371</v>
      </c>
      <c r="P6026" s="77">
        <v>3212.7630168972009</v>
      </c>
      <c r="Q6026" s="4">
        <v>966.48668882982338</v>
      </c>
      <c r="R6026" s="46">
        <v>2345.1926998380745</v>
      </c>
      <c r="S6026" s="110">
        <v>2267.9168960088523</v>
      </c>
      <c r="T6026" s="46">
        <v>2274.9221231199094</v>
      </c>
      <c r="U6026" s="110">
        <f>$L$1*gp_need_index[[#This Row],[Normalised weighted population 2025/26]]</f>
        <v>952.72609161549838</v>
      </c>
      <c r="V6026" s="4">
        <f>$M$1*gp_need_index[[#This Row],[Normalised travel time adjusted wp 2025/26]]</f>
        <v>1350.7432003220895</v>
      </c>
      <c r="W6026" s="115">
        <v>2303.469291937588</v>
      </c>
      <c r="X6026" s="43">
        <f>gp_need_index[[#This Row],[Combined weighted population 2025/26]]/gp_need_index[[#This Row],[Registered population 2025/26]]</f>
        <v>0.71697454179555886</v>
      </c>
    </row>
    <row r="6027" spans="1:24" ht="13">
      <c r="A6027" s="8" t="s">
        <v>5336</v>
      </c>
      <c r="B6027" s="3" t="s">
        <v>12895</v>
      </c>
      <c r="C6027" s="74" t="s">
        <v>6414</v>
      </c>
      <c r="D6027" s="74" t="s">
        <v>6802</v>
      </c>
      <c r="E6027" s="74" t="s">
        <v>6524</v>
      </c>
      <c r="F6027" s="41">
        <v>0.9670492732496746</v>
      </c>
      <c r="G6027" s="110">
        <v>8549.8333333333358</v>
      </c>
      <c r="H6027" s="4">
        <v>3995.8228138132968</v>
      </c>
      <c r="I6027" s="46">
        <v>9794.0380153845053</v>
      </c>
      <c r="J6027" s="110">
        <v>9471.3173449572714</v>
      </c>
      <c r="K6027" s="46">
        <v>9500.6962718971336</v>
      </c>
      <c r="L6027" s="110">
        <f>$L$1*gp_need_index[[#This Row],[Normalised weighted population (base year)]]</f>
        <v>3978.7926852131</v>
      </c>
      <c r="M6027" s="4">
        <f>$M$1*gp_need_index[[#This Row],[Normalised travel time adjusted wp (base year)]]</f>
        <v>5641.0726139455019</v>
      </c>
      <c r="N6027" s="115">
        <v>9619.8652991586023</v>
      </c>
      <c r="O6027" s="43">
        <f>gp_need_index[[#This Row],[Combined weighted population (base year)]]/gp_need_index[[#This Row],[Registered population (base year)]]</f>
        <v>1.1251523771409111</v>
      </c>
      <c r="P6027" s="77">
        <v>8626.3335336737837</v>
      </c>
      <c r="Q6027" s="4">
        <v>4073.1041733385691</v>
      </c>
      <c r="R6027" s="46">
        <v>9883.4410068895832</v>
      </c>
      <c r="S6027" s="110">
        <v>9557.7744429186041</v>
      </c>
      <c r="T6027" s="46">
        <v>9587.2968565338178</v>
      </c>
      <c r="U6027" s="110">
        <f>$L$1*gp_need_index[[#This Row],[Normalised weighted population 2025/26]]</f>
        <v>4015.1123286612683</v>
      </c>
      <c r="V6027" s="4">
        <f>$M$1*gp_need_index[[#This Row],[Normalised travel time adjusted wp 2025/26]]</f>
        <v>5692.4920228356377</v>
      </c>
      <c r="W6027" s="115">
        <v>9707.604351496906</v>
      </c>
      <c r="X6027" s="43">
        <f>gp_need_index[[#This Row],[Combined weighted population 2025/26]]/gp_need_index[[#This Row],[Registered population 2025/26]]</f>
        <v>1.1253453525303967</v>
      </c>
    </row>
    <row r="6028" spans="1:24" ht="13">
      <c r="A6028" s="8" t="s">
        <v>5318</v>
      </c>
      <c r="B6028" s="3" t="s">
        <v>7100</v>
      </c>
      <c r="C6028" s="74" t="s">
        <v>6414</v>
      </c>
      <c r="D6028" s="74" t="s">
        <v>6802</v>
      </c>
      <c r="E6028" s="74" t="s">
        <v>6524</v>
      </c>
      <c r="F6028" s="41">
        <v>0.9670492732496746</v>
      </c>
      <c r="G6028" s="110">
        <v>9252.75</v>
      </c>
      <c r="H6028" s="4">
        <v>4920.1779237526525</v>
      </c>
      <c r="I6028" s="46">
        <v>12059.696306128721</v>
      </c>
      <c r="J6028" s="110">
        <v>11662.320548453565</v>
      </c>
      <c r="K6028" s="46">
        <v>11698.495712991231</v>
      </c>
      <c r="L6028" s="110">
        <f>$L$1*gp_need_index[[#This Row],[Normalised weighted population (base year)]]</f>
        <v>4899.208209458091</v>
      </c>
      <c r="M6028" s="4">
        <f>$M$1*gp_need_index[[#This Row],[Normalised travel time adjusted wp (base year)]]</f>
        <v>6946.0239441731101</v>
      </c>
      <c r="N6028" s="115">
        <v>11845.232153631201</v>
      </c>
      <c r="O6028" s="43">
        <f>gp_need_index[[#This Row],[Combined weighted population (base year)]]/gp_need_index[[#This Row],[Registered population (base year)]]</f>
        <v>1.2801850426771717</v>
      </c>
      <c r="P6028" s="77">
        <v>9337.7223705492179</v>
      </c>
      <c r="Q6028" s="4">
        <v>5016.9811741597905</v>
      </c>
      <c r="R6028" s="46">
        <v>12173.771000519475</v>
      </c>
      <c r="S6028" s="110">
        <v>11772.636398760322</v>
      </c>
      <c r="T6028" s="46">
        <v>11809.00016138952</v>
      </c>
      <c r="U6028" s="110">
        <f>$L$1*gp_need_index[[#This Row],[Normalised weighted population 2025/26]]</f>
        <v>4945.5506433854353</v>
      </c>
      <c r="V6028" s="4">
        <f>$M$1*gp_need_index[[#This Row],[Normalised travel time adjusted wp 2025/26]]</f>
        <v>7011.6363582256081</v>
      </c>
      <c r="W6028" s="115">
        <v>11957.187001611044</v>
      </c>
      <c r="X6028" s="43">
        <f>gp_need_index[[#This Row],[Combined weighted population 2025/26]]/gp_need_index[[#This Row],[Registered population 2025/26]]</f>
        <v>1.2805250067536285</v>
      </c>
    </row>
    <row r="6029" spans="1:24" ht="13">
      <c r="A6029" s="8" t="s">
        <v>5334</v>
      </c>
      <c r="B6029" s="3" t="s">
        <v>7099</v>
      </c>
      <c r="C6029" s="74" t="s">
        <v>6414</v>
      </c>
      <c r="D6029" s="74" t="s">
        <v>6802</v>
      </c>
      <c r="E6029" s="74" t="s">
        <v>6524</v>
      </c>
      <c r="F6029" s="41">
        <v>0.9670492732496746</v>
      </c>
      <c r="G6029" s="110">
        <v>2496.166666666667</v>
      </c>
      <c r="H6029" s="4">
        <v>1174.5191581542772</v>
      </c>
      <c r="I6029" s="46">
        <v>2878.827670985384</v>
      </c>
      <c r="J6029" s="110">
        <v>2783.9682070374688</v>
      </c>
      <c r="K6029" s="46">
        <v>2792.6037532427704</v>
      </c>
      <c r="L6029" s="110">
        <f>$L$1*gp_need_index[[#This Row],[Normalised weighted population (base year)]]</f>
        <v>1169.5133775581967</v>
      </c>
      <c r="M6029" s="4">
        <f>$M$1*gp_need_index[[#This Row],[Normalised travel time adjusted wp (base year)]]</f>
        <v>1658.1185318614066</v>
      </c>
      <c r="N6029" s="115">
        <v>2827.6319094196033</v>
      </c>
      <c r="O6029" s="43">
        <f>gp_need_index[[#This Row],[Combined weighted population (base year)]]/gp_need_index[[#This Row],[Registered population (base year)]]</f>
        <v>1.1327897079867542</v>
      </c>
      <c r="P6029" s="77">
        <v>2519.0324615156724</v>
      </c>
      <c r="Q6029" s="4">
        <v>1197.7436088438865</v>
      </c>
      <c r="R6029" s="46">
        <v>2906.3406668738758</v>
      </c>
      <c r="S6029" s="110">
        <v>2810.5746297163564</v>
      </c>
      <c r="T6029" s="46">
        <v>2819.2560384700846</v>
      </c>
      <c r="U6029" s="110">
        <f>$L$1*gp_need_index[[#This Row],[Normalised weighted population 2025/26]]</f>
        <v>1180.6904330911113</v>
      </c>
      <c r="V6029" s="4">
        <f>$M$1*gp_need_index[[#This Row],[Normalised travel time adjusted wp 2025/26]]</f>
        <v>1673.9434221633512</v>
      </c>
      <c r="W6029" s="115">
        <v>2854.6338552544626</v>
      </c>
      <c r="X6029" s="43">
        <f>gp_need_index[[#This Row],[Combined weighted population 2025/26]]/gp_need_index[[#This Row],[Registered population 2025/26]]</f>
        <v>1.133226307666104</v>
      </c>
    </row>
    <row r="6030" spans="1:24" ht="13">
      <c r="A6030" s="8" t="s">
        <v>5335</v>
      </c>
      <c r="B6030" s="3" t="s">
        <v>12896</v>
      </c>
      <c r="C6030" s="74" t="s">
        <v>6414</v>
      </c>
      <c r="D6030" s="74" t="s">
        <v>6802</v>
      </c>
      <c r="E6030" s="74" t="s">
        <v>6524</v>
      </c>
      <c r="F6030" s="41">
        <v>0.9670492732496746</v>
      </c>
      <c r="G6030" s="110">
        <v>7731.5833333333339</v>
      </c>
      <c r="H6030" s="4">
        <v>2316.563876114838</v>
      </c>
      <c r="I6030" s="46">
        <v>5678.0582435493643</v>
      </c>
      <c r="J6030" s="110">
        <v>5490.9620978937364</v>
      </c>
      <c r="K6030" s="46">
        <v>5507.9944249109976</v>
      </c>
      <c r="L6030" s="110">
        <f>$L$1*gp_need_index[[#This Row],[Normalised weighted population (base year)]]</f>
        <v>2306.6907204322524</v>
      </c>
      <c r="M6030" s="4">
        <f>$M$1*gp_need_index[[#This Row],[Normalised travel time adjusted wp (base year)]]</f>
        <v>3270.3915185708343</v>
      </c>
      <c r="N6030" s="115">
        <v>5577.0822390030862</v>
      </c>
      <c r="O6030" s="43">
        <f>gp_need_index[[#This Row],[Combined weighted population (base year)]]/gp_need_index[[#This Row],[Registered population (base year)]]</f>
        <v>0.72133766119528153</v>
      </c>
      <c r="P6030" s="77">
        <v>7797.6675764884039</v>
      </c>
      <c r="Q6030" s="4">
        <v>2360.2750427017018</v>
      </c>
      <c r="R6030" s="46">
        <v>5727.2385266432502</v>
      </c>
      <c r="S6030" s="110">
        <v>5538.5218549178926</v>
      </c>
      <c r="T6030" s="46">
        <v>5555.629449786793</v>
      </c>
      <c r="U6030" s="110">
        <f>$L$1*gp_need_index[[#This Row],[Normalised weighted population 2025/26]]</f>
        <v>2326.6700333901244</v>
      </c>
      <c r="V6030" s="4">
        <f>$M$1*gp_need_index[[#This Row],[Normalised travel time adjusted wp 2025/26]]</f>
        <v>3298.6749860769273</v>
      </c>
      <c r="W6030" s="115">
        <v>5625.3450194670513</v>
      </c>
      <c r="X6030" s="43">
        <f>gp_need_index[[#This Row],[Combined weighted population 2025/26]]/gp_need_index[[#This Row],[Registered population 2025/26]]</f>
        <v>0.72141380281824796</v>
      </c>
    </row>
    <row r="6031" spans="1:24" ht="13">
      <c r="A6031" s="8" t="s">
        <v>5347</v>
      </c>
      <c r="B6031" s="3" t="s">
        <v>7098</v>
      </c>
      <c r="C6031" s="74" t="s">
        <v>6414</v>
      </c>
      <c r="D6031" s="74" t="s">
        <v>6802</v>
      </c>
      <c r="E6031" s="74" t="s">
        <v>6524</v>
      </c>
      <c r="F6031" s="41">
        <v>0.9670492732496746</v>
      </c>
      <c r="G6031" s="110">
        <v>7966.5833333333339</v>
      </c>
      <c r="H6031" s="4">
        <v>4282.6413581992801</v>
      </c>
      <c r="I6031" s="46">
        <v>10497.050100285431</v>
      </c>
      <c r="J6031" s="110">
        <v>10151.16467074645</v>
      </c>
      <c r="K6031" s="46">
        <v>10182.652405171815</v>
      </c>
      <c r="L6031" s="110">
        <f>$L$1*gp_need_index[[#This Row],[Normalised weighted population (base year)]]</f>
        <v>4264.3888138605953</v>
      </c>
      <c r="M6031" s="4">
        <f>$M$1*gp_need_index[[#This Row],[Normalised travel time adjusted wp (base year)]]</f>
        <v>6045.9865231194235</v>
      </c>
      <c r="N6031" s="115">
        <v>10310.375336980018</v>
      </c>
      <c r="O6031" s="43">
        <f>gp_need_index[[#This Row],[Combined weighted population (base year)]]/gp_need_index[[#This Row],[Registered population (base year)]]</f>
        <v>1.2942029105300286</v>
      </c>
      <c r="P6031" s="77">
        <v>8038.8382058492944</v>
      </c>
      <c r="Q6031" s="4">
        <v>4367.7909456547395</v>
      </c>
      <c r="R6031" s="46">
        <v>10598.502347270251</v>
      </c>
      <c r="S6031" s="110">
        <v>10249.273992462666</v>
      </c>
      <c r="T6031" s="46">
        <v>10280.932335926223</v>
      </c>
      <c r="U6031" s="110">
        <f>$L$1*gp_need_index[[#This Row],[Normalised weighted population 2025/26]]</f>
        <v>4305.6034239700894</v>
      </c>
      <c r="V6031" s="4">
        <f>$M$1*gp_need_index[[#This Row],[Normalised travel time adjusted wp 2025/26]]</f>
        <v>6104.3405858126043</v>
      </c>
      <c r="W6031" s="115">
        <v>10409.944009782694</v>
      </c>
      <c r="X6031" s="43">
        <f>gp_need_index[[#This Row],[Combined weighted population 2025/26]]/gp_need_index[[#This Row],[Registered population 2025/26]]</f>
        <v>1.294956278907083</v>
      </c>
    </row>
    <row r="6032" spans="1:24" ht="13">
      <c r="A6032" s="8" t="s">
        <v>5341</v>
      </c>
      <c r="B6032" s="3" t="s">
        <v>7097</v>
      </c>
      <c r="C6032" s="74" t="s">
        <v>6414</v>
      </c>
      <c r="D6032" s="74" t="s">
        <v>6802</v>
      </c>
      <c r="E6032" s="74" t="s">
        <v>6524</v>
      </c>
      <c r="F6032" s="41">
        <v>0.9670492732496746</v>
      </c>
      <c r="G6032" s="110">
        <v>4894.5833333333339</v>
      </c>
      <c r="H6032" s="4">
        <v>2424.6084164364024</v>
      </c>
      <c r="I6032" s="46">
        <v>5942.8828828216674</v>
      </c>
      <c r="J6032" s="110">
        <v>5747.0605728406244</v>
      </c>
      <c r="K6032" s="46">
        <v>5764.8872875983498</v>
      </c>
      <c r="L6032" s="110">
        <f>$L$1*gp_need_index[[#This Row],[Normalised weighted population (base year)]]</f>
        <v>2414.2747767679243</v>
      </c>
      <c r="M6032" s="4">
        <f>$M$1*gp_need_index[[#This Row],[Normalised travel time adjusted wp (base year)]]</f>
        <v>3422.9225806057557</v>
      </c>
      <c r="N6032" s="115">
        <v>5837.1973573736796</v>
      </c>
      <c r="O6032" s="43">
        <f>gp_need_index[[#This Row],[Combined weighted population (base year)]]/gp_need_index[[#This Row],[Registered population (base year)]]</f>
        <v>1.1925830984674239</v>
      </c>
      <c r="P6032" s="77">
        <v>4938.4602315812335</v>
      </c>
      <c r="Q6032" s="4">
        <v>2470.9130224825853</v>
      </c>
      <c r="R6032" s="46">
        <v>5995.7030440605686</v>
      </c>
      <c r="S6032" s="110">
        <v>5798.1402713796342</v>
      </c>
      <c r="T6032" s="46">
        <v>5816.0497853897195</v>
      </c>
      <c r="U6032" s="110">
        <f>$L$1*gp_need_index[[#This Row],[Normalised weighted population 2025/26]]</f>
        <v>2435.7327771186474</v>
      </c>
      <c r="V6032" s="4">
        <f>$M$1*gp_need_index[[#This Row],[Normalised travel time adjusted wp 2025/26]]</f>
        <v>3453.3004978543731</v>
      </c>
      <c r="W6032" s="115">
        <v>5889.0332749730205</v>
      </c>
      <c r="X6032" s="43">
        <f>gp_need_index[[#This Row],[Combined weighted population 2025/26]]/gp_need_index[[#This Row],[Registered population 2025/26]]</f>
        <v>1.1924836890075401</v>
      </c>
    </row>
    <row r="6033" spans="1:24" ht="13">
      <c r="A6033" s="8" t="s">
        <v>5353</v>
      </c>
      <c r="B6033" s="3" t="s">
        <v>12897</v>
      </c>
      <c r="C6033" s="74" t="s">
        <v>6414</v>
      </c>
      <c r="D6033" s="74" t="s">
        <v>6802</v>
      </c>
      <c r="E6033" s="74" t="s">
        <v>6524</v>
      </c>
      <c r="F6033" s="41">
        <v>0.9670492732496746</v>
      </c>
      <c r="G6033" s="110">
        <v>7898.1666666666661</v>
      </c>
      <c r="H6033" s="4">
        <v>2891.9535567605726</v>
      </c>
      <c r="I6033" s="46">
        <v>7088.378137220102</v>
      </c>
      <c r="J6033" s="110">
        <v>6854.8109261175814</v>
      </c>
      <c r="K6033" s="46">
        <v>6876.073753879572</v>
      </c>
      <c r="L6033" s="110">
        <f>$L$1*gp_need_index[[#This Row],[Normalised weighted population (base year)]]</f>
        <v>2879.6281000843724</v>
      </c>
      <c r="M6033" s="4">
        <f>$M$1*gp_need_index[[#This Row],[Normalised travel time adjusted wp (base year)]]</f>
        <v>4082.6935452315097</v>
      </c>
      <c r="N6033" s="115">
        <v>6962.3216453158821</v>
      </c>
      <c r="O6033" s="43">
        <f>gp_need_index[[#This Row],[Combined weighted population (base year)]]/gp_need_index[[#This Row],[Registered population (base year)]]</f>
        <v>0.88151110746998873</v>
      </c>
      <c r="P6033" s="77">
        <v>7960.9257024696635</v>
      </c>
      <c r="Q6033" s="4">
        <v>2941.8320744665275</v>
      </c>
      <c r="R6033" s="46">
        <v>7138.3943358201668</v>
      </c>
      <c r="S6033" s="110">
        <v>6903.1790546244856</v>
      </c>
      <c r="T6033" s="46">
        <v>6924.5018540405672</v>
      </c>
      <c r="U6033" s="110">
        <f>$L$1*gp_need_index[[#This Row],[Normalised weighted population 2025/26]]</f>
        <v>2899.9470007073337</v>
      </c>
      <c r="V6033" s="4">
        <f>$M$1*gp_need_index[[#This Row],[Normalised travel time adjusted wp 2025/26]]</f>
        <v>4111.4479040432616</v>
      </c>
      <c r="W6033" s="115">
        <v>7011.3949047505957</v>
      </c>
      <c r="X6033" s="43">
        <f>gp_need_index[[#This Row],[Combined weighted population 2025/26]]/gp_need_index[[#This Row],[Registered population 2025/26]]</f>
        <v>0.88072608221623006</v>
      </c>
    </row>
    <row r="6034" spans="1:24" ht="13">
      <c r="A6034" s="8" t="s">
        <v>5354</v>
      </c>
      <c r="B6034" s="3" t="s">
        <v>7096</v>
      </c>
      <c r="C6034" s="74" t="s">
        <v>6414</v>
      </c>
      <c r="D6034" s="74" t="s">
        <v>6802</v>
      </c>
      <c r="E6034" s="74" t="s">
        <v>6524</v>
      </c>
      <c r="F6034" s="41">
        <v>0.9670492732496746</v>
      </c>
      <c r="G6034" s="110">
        <v>4129.916666666667</v>
      </c>
      <c r="H6034" s="4">
        <v>1771.4173185339894</v>
      </c>
      <c r="I6034" s="46">
        <v>4341.8663357286232</v>
      </c>
      <c r="J6034" s="110">
        <v>4198.7986845135929</v>
      </c>
      <c r="K6034" s="46">
        <v>4211.8228706214722</v>
      </c>
      <c r="L6034" s="110">
        <f>$L$1*gp_need_index[[#This Row],[Normalised weighted population (base year)]]</f>
        <v>1763.8675681709447</v>
      </c>
      <c r="M6034" s="4">
        <f>$M$1*gp_need_index[[#This Row],[Normalised travel time adjusted wp (base year)]]</f>
        <v>2500.7849919938335</v>
      </c>
      <c r="N6034" s="115">
        <v>4264.6525601647782</v>
      </c>
      <c r="O6034" s="43">
        <f>gp_need_index[[#This Row],[Combined weighted population (base year)]]/gp_need_index[[#This Row],[Registered population (base year)]]</f>
        <v>1.032624361306268</v>
      </c>
      <c r="P6034" s="77">
        <v>4166.5710637752745</v>
      </c>
      <c r="Q6034" s="4">
        <v>1805.902217162655</v>
      </c>
      <c r="R6034" s="46">
        <v>4382.0455524731742</v>
      </c>
      <c r="S6034" s="110">
        <v>4237.6539668661517</v>
      </c>
      <c r="T6034" s="46">
        <v>4250.7433920158173</v>
      </c>
      <c r="U6034" s="110">
        <f>$L$1*gp_need_index[[#This Row],[Normalised weighted population 2025/26]]</f>
        <v>1780.1902303282382</v>
      </c>
      <c r="V6034" s="4">
        <f>$M$1*gp_need_index[[#This Row],[Normalised travel time adjusted wp 2025/26]]</f>
        <v>2523.8941916856029</v>
      </c>
      <c r="W6034" s="115">
        <v>4304.0844220138406</v>
      </c>
      <c r="X6034" s="43">
        <f>gp_need_index[[#This Row],[Combined weighted population 2025/26]]/gp_need_index[[#This Row],[Registered population 2025/26]]</f>
        <v>1.0330039632430912</v>
      </c>
    </row>
    <row r="6035" spans="1:24" ht="13">
      <c r="A6035" s="8" t="s">
        <v>5325</v>
      </c>
      <c r="B6035" s="3" t="s">
        <v>7095</v>
      </c>
      <c r="C6035" s="74" t="s">
        <v>6414</v>
      </c>
      <c r="D6035" s="74" t="s">
        <v>6802</v>
      </c>
      <c r="E6035" s="74" t="s">
        <v>6524</v>
      </c>
      <c r="F6035" s="41">
        <v>0.9670492732496746</v>
      </c>
      <c r="G6035" s="110">
        <v>5989.416666666667</v>
      </c>
      <c r="H6035" s="4">
        <v>3132.181193164517</v>
      </c>
      <c r="I6035" s="46">
        <v>7677.1926850405725</v>
      </c>
      <c r="J6035" s="110">
        <v>7424.2236066662035</v>
      </c>
      <c r="K6035" s="46">
        <v>7447.2526864638075</v>
      </c>
      <c r="L6035" s="110">
        <f>$L$1*gp_need_index[[#This Row],[Normalised weighted population (base year)]]</f>
        <v>3118.8318904040666</v>
      </c>
      <c r="M6035" s="4">
        <f>$M$1*gp_need_index[[#This Row],[Normalised travel time adjusted wp (base year)]]</f>
        <v>4421.8330926975568</v>
      </c>
      <c r="N6035" s="115">
        <v>7540.6649831016239</v>
      </c>
      <c r="O6035" s="43">
        <f>gp_need_index[[#This Row],[Combined weighted population (base year)]]/gp_need_index[[#This Row],[Registered population (base year)]]</f>
        <v>1.2589982301729368</v>
      </c>
      <c r="P6035" s="77">
        <v>6043.6301639076901</v>
      </c>
      <c r="Q6035" s="4">
        <v>3192.559287560538</v>
      </c>
      <c r="R6035" s="46">
        <v>7746.7872258564967</v>
      </c>
      <c r="S6035" s="110">
        <v>7491.5249567843875</v>
      </c>
      <c r="T6035" s="46">
        <v>7514.6650611783289</v>
      </c>
      <c r="U6035" s="110">
        <f>$L$1*gp_need_index[[#This Row],[Normalised weighted population 2025/26]]</f>
        <v>3147.1044220701888</v>
      </c>
      <c r="V6035" s="4">
        <f>$M$1*gp_need_index[[#This Row],[Normalised travel time adjusted wp 2025/26]]</f>
        <v>4461.8594328688532</v>
      </c>
      <c r="W6035" s="115">
        <v>7608.963854939042</v>
      </c>
      <c r="X6035" s="43">
        <f>gp_need_index[[#This Row],[Combined weighted population 2025/26]]/gp_need_index[[#This Row],[Registered population 2025/26]]</f>
        <v>1.2590055394817936</v>
      </c>
    </row>
    <row r="6036" spans="1:24" ht="13">
      <c r="A6036" s="8" t="s">
        <v>5337</v>
      </c>
      <c r="B6036" s="3" t="s">
        <v>7094</v>
      </c>
      <c r="C6036" s="74" t="s">
        <v>6414</v>
      </c>
      <c r="D6036" s="74" t="s">
        <v>6802</v>
      </c>
      <c r="E6036" s="74" t="s">
        <v>6524</v>
      </c>
      <c r="F6036" s="41">
        <v>0.9670492732496746</v>
      </c>
      <c r="G6036" s="110">
        <v>2830.5</v>
      </c>
      <c r="H6036" s="4">
        <v>1106.7193062061506</v>
      </c>
      <c r="I6036" s="46">
        <v>2712.645545711493</v>
      </c>
      <c r="J6036" s="110">
        <v>2623.2619035642665</v>
      </c>
      <c r="K6036" s="46">
        <v>2631.3989574715533</v>
      </c>
      <c r="L6036" s="110">
        <f>$L$1*gp_need_index[[#This Row],[Normalised weighted population (base year)]]</f>
        <v>1102.0024874213295</v>
      </c>
      <c r="M6036" s="4">
        <f>$M$1*gp_need_index[[#This Row],[Normalised travel time adjusted wp (base year)]]</f>
        <v>1562.4026040349818</v>
      </c>
      <c r="N6036" s="115">
        <v>2664.4050914563113</v>
      </c>
      <c r="O6036" s="43">
        <f>gp_need_index[[#This Row],[Combined weighted population (base year)]]/gp_need_index[[#This Row],[Registered population (base year)]]</f>
        <v>0.94131958715997577</v>
      </c>
      <c r="P6036" s="77">
        <v>2855.3995975195066</v>
      </c>
      <c r="Q6036" s="4">
        <v>1127.2934539823304</v>
      </c>
      <c r="R6036" s="46">
        <v>2735.3924367603058</v>
      </c>
      <c r="S6036" s="110">
        <v>2645.2592680217103</v>
      </c>
      <c r="T6036" s="46">
        <v>2653.4300444609758</v>
      </c>
      <c r="U6036" s="110">
        <f>$L$1*gp_need_index[[#This Row],[Normalised weighted population 2025/26]]</f>
        <v>1111.2433300211019</v>
      </c>
      <c r="V6036" s="4">
        <f>$M$1*gp_need_index[[#This Row],[Normalised travel time adjusted wp 2025/26]]</f>
        <v>1575.4836412468644</v>
      </c>
      <c r="W6036" s="115">
        <v>2686.7269712679663</v>
      </c>
      <c r="X6036" s="43">
        <f>gp_need_index[[#This Row],[Combined weighted population 2025/26]]/gp_need_index[[#This Row],[Registered population 2025/26]]</f>
        <v>0.94092853889940076</v>
      </c>
    </row>
    <row r="6037" spans="1:24" ht="13">
      <c r="A6037" s="8" t="s">
        <v>5316</v>
      </c>
      <c r="B6037" s="3" t="s">
        <v>7093</v>
      </c>
      <c r="C6037" s="74" t="s">
        <v>6414</v>
      </c>
      <c r="D6037" s="74" t="s">
        <v>6802</v>
      </c>
      <c r="E6037" s="74" t="s">
        <v>6524</v>
      </c>
      <c r="F6037" s="41">
        <v>0.9670492732496746</v>
      </c>
      <c r="G6037" s="110">
        <v>3239.9166666666665</v>
      </c>
      <c r="H6037" s="4">
        <v>1406.4112030292943</v>
      </c>
      <c r="I6037" s="46">
        <v>3447.2111075882081</v>
      </c>
      <c r="J6037" s="110">
        <v>3333.6229963313826</v>
      </c>
      <c r="K6037" s="46">
        <v>3343.963507887192</v>
      </c>
      <c r="L6037" s="110">
        <f>$L$1*gp_need_index[[#This Row],[Normalised weighted population (base year)]]</f>
        <v>1400.4171024977222</v>
      </c>
      <c r="M6037" s="4">
        <f>$M$1*gp_need_index[[#This Row],[Normalised travel time adjusted wp (base year)]]</f>
        <v>1985.4903710766487</v>
      </c>
      <c r="N6037" s="115">
        <v>3385.9074735743707</v>
      </c>
      <c r="O6037" s="43">
        <f>gp_need_index[[#This Row],[Combined weighted population (base year)]]/gp_need_index[[#This Row],[Registered population (base year)]]</f>
        <v>1.0450600499727989</v>
      </c>
      <c r="P6037" s="77">
        <v>3268.3735800771465</v>
      </c>
      <c r="Q6037" s="4">
        <v>1433.3888329199917</v>
      </c>
      <c r="R6037" s="46">
        <v>3478.1369116044598</v>
      </c>
      <c r="S6037" s="110">
        <v>3363.5297726299605</v>
      </c>
      <c r="T6037" s="46">
        <v>3373.9191700516831</v>
      </c>
      <c r="U6037" s="110">
        <f>$L$1*gp_need_index[[#This Row],[Normalised weighted population 2025/26]]</f>
        <v>1412.9805990464301</v>
      </c>
      <c r="V6037" s="4">
        <f>$M$1*gp_need_index[[#This Row],[Normalised travel time adjusted wp 2025/26]]</f>
        <v>2003.276653327199</v>
      </c>
      <c r="W6037" s="115">
        <v>3416.2572523736289</v>
      </c>
      <c r="X6037" s="43">
        <f>gp_need_index[[#This Row],[Combined weighted population 2025/26]]/gp_need_index[[#This Row],[Registered population 2025/26]]</f>
        <v>1.045246869329115</v>
      </c>
    </row>
    <row r="6038" spans="1:24" ht="13">
      <c r="A6038" s="8" t="s">
        <v>5321</v>
      </c>
      <c r="B6038" s="3" t="s">
        <v>7092</v>
      </c>
      <c r="C6038" s="74" t="s">
        <v>6414</v>
      </c>
      <c r="D6038" s="74" t="s">
        <v>6802</v>
      </c>
      <c r="E6038" s="74" t="s">
        <v>6524</v>
      </c>
      <c r="F6038" s="41">
        <v>0.9670492732496746</v>
      </c>
      <c r="G6038" s="110">
        <v>4735.75</v>
      </c>
      <c r="H6038" s="4">
        <v>2064.3419883164206</v>
      </c>
      <c r="I6038" s="46">
        <v>5059.8449561958359</v>
      </c>
      <c r="J6038" s="110">
        <v>4893.1193876452144</v>
      </c>
      <c r="K6038" s="46">
        <v>4908.2972759749928</v>
      </c>
      <c r="L6038" s="110">
        <f>$L$1*gp_need_index[[#This Row],[Normalised weighted population (base year)]]</f>
        <v>2055.5437980127163</v>
      </c>
      <c r="M6038" s="4">
        <f>$M$1*gp_need_index[[#This Row],[Normalised travel time adjusted wp (base year)]]</f>
        <v>2914.3191774803454</v>
      </c>
      <c r="N6038" s="115">
        <v>4969.8629754930616</v>
      </c>
      <c r="O6038" s="43">
        <f>gp_need_index[[#This Row],[Combined weighted population (base year)]]/gp_need_index[[#This Row],[Registered population (base year)]]</f>
        <v>1.0494352479529243</v>
      </c>
      <c r="P6038" s="77">
        <v>4780.0938746077809</v>
      </c>
      <c r="Q6038" s="4">
        <v>2103.8364539132494</v>
      </c>
      <c r="R6038" s="46">
        <v>5104.9869081428433</v>
      </c>
      <c r="S6038" s="110">
        <v>4936.7738794686402</v>
      </c>
      <c r="T6038" s="46">
        <v>4952.0227725310242</v>
      </c>
      <c r="U6038" s="110">
        <f>$L$1*gp_need_index[[#This Row],[Normalised weighted population 2025/26]]</f>
        <v>2073.8825534801608</v>
      </c>
      <c r="V6038" s="4">
        <f>$M$1*gp_need_index[[#This Row],[Normalised travel time adjusted wp 2025/26]]</f>
        <v>2940.2813484722765</v>
      </c>
      <c r="W6038" s="115">
        <v>5014.1639019524373</v>
      </c>
      <c r="X6038" s="43">
        <f>gp_need_index[[#This Row],[Combined weighted population 2025/26]]/gp_need_index[[#This Row],[Registered population 2025/26]]</f>
        <v>1.0489676632896383</v>
      </c>
    </row>
    <row r="6039" spans="1:24" ht="13">
      <c r="A6039" s="8" t="s">
        <v>5355</v>
      </c>
      <c r="B6039" s="3" t="s">
        <v>7091</v>
      </c>
      <c r="C6039" s="74" t="s">
        <v>6414</v>
      </c>
      <c r="D6039" s="74" t="s">
        <v>6802</v>
      </c>
      <c r="E6039" s="74" t="s">
        <v>6524</v>
      </c>
      <c r="F6039" s="41">
        <v>0.9670492732496746</v>
      </c>
      <c r="G6039" s="110">
        <v>2069.25</v>
      </c>
      <c r="H6039" s="4">
        <v>1138.6782106289866</v>
      </c>
      <c r="I6039" s="46">
        <v>2790.9790303107729</v>
      </c>
      <c r="J6039" s="110">
        <v>2699.0142429171146</v>
      </c>
      <c r="K6039" s="46">
        <v>2707.3862717874731</v>
      </c>
      <c r="L6039" s="110">
        <f>$L$1*gp_need_index[[#This Row],[Normalised weighted population (base year)]]</f>
        <v>1133.8251835392425</v>
      </c>
      <c r="M6039" s="4">
        <f>$M$1*gp_need_index[[#This Row],[Normalised travel time adjusted wp (base year)]]</f>
        <v>1607.5203454643906</v>
      </c>
      <c r="N6039" s="115">
        <v>2741.3455290036331</v>
      </c>
      <c r="O6039" s="43">
        <f>gp_need_index[[#This Row],[Combined weighted population (base year)]]/gp_need_index[[#This Row],[Registered population (base year)]]</f>
        <v>1.3248015121438363</v>
      </c>
      <c r="P6039" s="77">
        <v>2089.6002877218248</v>
      </c>
      <c r="Q6039" s="4">
        <v>1161.1520464510425</v>
      </c>
      <c r="R6039" s="46">
        <v>2817.5507580306748</v>
      </c>
      <c r="S6039" s="110">
        <v>2724.7104128976339</v>
      </c>
      <c r="T6039" s="46">
        <v>2733.1266010250738</v>
      </c>
      <c r="U6039" s="110">
        <f>$L$1*gp_need_index[[#This Row],[Normalised weighted population 2025/26]]</f>
        <v>1144.6198522672328</v>
      </c>
      <c r="V6039" s="4">
        <f>$M$1*gp_need_index[[#This Row],[Normalised travel time adjusted wp 2025/26]]</f>
        <v>1622.8037586144012</v>
      </c>
      <c r="W6039" s="115">
        <v>2767.423610881634</v>
      </c>
      <c r="X6039" s="43">
        <f>gp_need_index[[#This Row],[Combined weighted population 2025/26]]/gp_need_index[[#This Row],[Registered population 2025/26]]</f>
        <v>1.3243794170313798</v>
      </c>
    </row>
    <row r="6040" spans="1:24" ht="13">
      <c r="A6040" s="8" t="s">
        <v>5358</v>
      </c>
      <c r="B6040" s="3" t="s">
        <v>7090</v>
      </c>
      <c r="C6040" s="74" t="s">
        <v>6414</v>
      </c>
      <c r="D6040" s="74" t="s">
        <v>6802</v>
      </c>
      <c r="E6040" s="74" t="s">
        <v>6524</v>
      </c>
      <c r="F6040" s="41">
        <v>0.9670492732496746</v>
      </c>
      <c r="G6040" s="110">
        <v>4020.4166666666661</v>
      </c>
      <c r="H6040" s="4">
        <v>973.95793670389935</v>
      </c>
      <c r="I6040" s="46">
        <v>2387.2382490254113</v>
      </c>
      <c r="J6040" s="110">
        <v>2308.5770137938498</v>
      </c>
      <c r="K6040" s="46">
        <v>2315.7379517028098</v>
      </c>
      <c r="L6040" s="110">
        <f>$L$1*gp_need_index[[#This Row],[Normalised weighted population (base year)]]</f>
        <v>969.80694460887685</v>
      </c>
      <c r="M6040" s="4">
        <f>$M$1*gp_need_index[[#This Row],[Normalised travel time adjusted wp (base year)]]</f>
        <v>1374.9777454801695</v>
      </c>
      <c r="N6040" s="115">
        <v>2344.7846900890463</v>
      </c>
      <c r="O6040" s="43">
        <f>gp_need_index[[#This Row],[Combined weighted population (base year)]]/gp_need_index[[#This Row],[Registered population (base year)]]</f>
        <v>0.58321932388990694</v>
      </c>
      <c r="P6040" s="77">
        <v>4052.4833782653404</v>
      </c>
      <c r="Q6040" s="4">
        <v>991.07632003586298</v>
      </c>
      <c r="R6040" s="46">
        <v>2404.8597643332264</v>
      </c>
      <c r="S6040" s="110">
        <v>2325.6178873658305</v>
      </c>
      <c r="T6040" s="46">
        <v>2332.80134347183</v>
      </c>
      <c r="U6040" s="110">
        <f>$L$1*gp_need_index[[#This Row],[Normalised weighted population 2025/26]]</f>
        <v>976.96562176522161</v>
      </c>
      <c r="V6040" s="4">
        <f>$M$1*gp_need_index[[#This Row],[Normalised travel time adjusted wp 2025/26]]</f>
        <v>1385.1091957712356</v>
      </c>
      <c r="W6040" s="115">
        <v>2362.074817536457</v>
      </c>
      <c r="X6040" s="43">
        <f>gp_need_index[[#This Row],[Combined weighted population 2025/26]]/gp_need_index[[#This Row],[Registered population 2025/26]]</f>
        <v>0.58287094530848871</v>
      </c>
    </row>
    <row r="6041" spans="1:24" ht="13">
      <c r="A6041" s="8" t="s">
        <v>5352</v>
      </c>
      <c r="B6041" s="3" t="s">
        <v>7089</v>
      </c>
      <c r="C6041" s="74" t="s">
        <v>6414</v>
      </c>
      <c r="D6041" s="74" t="s">
        <v>6802</v>
      </c>
      <c r="E6041" s="74" t="s">
        <v>6524</v>
      </c>
      <c r="F6041" s="41">
        <v>0.9670492732496746</v>
      </c>
      <c r="G6041" s="110">
        <v>3038.916666666667</v>
      </c>
      <c r="H6041" s="4">
        <v>1304.1332076841977</v>
      </c>
      <c r="I6041" s="46">
        <v>3196.5206687918894</v>
      </c>
      <c r="J6041" s="110">
        <v>3091.1929896827605</v>
      </c>
      <c r="K6041" s="46">
        <v>3100.7815115000826</v>
      </c>
      <c r="L6041" s="110">
        <f>$L$1*gp_need_index[[#This Row],[Normalised weighted population (base year)]]</f>
        <v>1298.5750142222973</v>
      </c>
      <c r="M6041" s="4">
        <f>$M$1*gp_need_index[[#This Row],[Normalised travel time adjusted wp (base year)]]</f>
        <v>1841.1001852666154</v>
      </c>
      <c r="N6041" s="115">
        <v>3139.6751994889128</v>
      </c>
      <c r="O6041" s="43">
        <f>gp_need_index[[#This Row],[Combined weighted population (base year)]]/gp_need_index[[#This Row],[Registered population (base year)]]</f>
        <v>1.0331560697032098</v>
      </c>
      <c r="P6041" s="77">
        <v>3065.9864078041683</v>
      </c>
      <c r="Q6041" s="4">
        <v>1329.5950999536858</v>
      </c>
      <c r="R6041" s="46">
        <v>3226.2800493684776</v>
      </c>
      <c r="S6041" s="110">
        <v>3119.9717770417105</v>
      </c>
      <c r="T6041" s="46">
        <v>3129.6088633550266</v>
      </c>
      <c r="U6041" s="110">
        <f>$L$1*gp_need_index[[#This Row],[Normalised weighted population 2025/26]]</f>
        <v>1310.6646554477663</v>
      </c>
      <c r="V6041" s="4">
        <f>$M$1*gp_need_index[[#This Row],[Normalised travel time adjusted wp 2025/26]]</f>
        <v>1858.2165292089551</v>
      </c>
      <c r="W6041" s="115">
        <v>3168.8811846567214</v>
      </c>
      <c r="X6041" s="43">
        <f>gp_need_index[[#This Row],[Combined weighted population 2025/26]]/gp_need_index[[#This Row],[Registered population 2025/26]]</f>
        <v>1.033560089043658</v>
      </c>
    </row>
    <row r="6042" spans="1:24" ht="13">
      <c r="A6042" s="8" t="s">
        <v>5326</v>
      </c>
      <c r="B6042" s="3" t="s">
        <v>7088</v>
      </c>
      <c r="C6042" s="74" t="s">
        <v>6414</v>
      </c>
      <c r="D6042" s="74" t="s">
        <v>6802</v>
      </c>
      <c r="E6042" s="74" t="s">
        <v>6524</v>
      </c>
      <c r="F6042" s="41">
        <v>0.9670492732496746</v>
      </c>
      <c r="G6042" s="110">
        <v>5364.1666666666679</v>
      </c>
      <c r="H6042" s="4">
        <v>2003.8379321857312</v>
      </c>
      <c r="I6042" s="46">
        <v>4911.5453309520881</v>
      </c>
      <c r="J6042" s="110">
        <v>4749.7063428300489</v>
      </c>
      <c r="K6042" s="46">
        <v>4764.4393805427062</v>
      </c>
      <c r="L6042" s="110">
        <f>$L$1*gp_need_index[[#This Row],[Normalised weighted population (base year)]]</f>
        <v>1995.2976091360945</v>
      </c>
      <c r="M6042" s="4">
        <f>$M$1*gp_need_index[[#This Row],[Normalised travel time adjusted wp (base year)]]</f>
        <v>2828.9030341790017</v>
      </c>
      <c r="N6042" s="115">
        <v>4824.2006433150964</v>
      </c>
      <c r="O6042" s="43">
        <f>gp_need_index[[#This Row],[Combined weighted population (base year)]]/gp_need_index[[#This Row],[Registered population (base year)]]</f>
        <v>0.89933832095356758</v>
      </c>
      <c r="P6042" s="77">
        <v>5408.1136432453532</v>
      </c>
      <c r="Q6042" s="4">
        <v>2040.2249167189291</v>
      </c>
      <c r="R6042" s="46">
        <v>4950.6326740103277</v>
      </c>
      <c r="S6042" s="110">
        <v>4787.5057295277802</v>
      </c>
      <c r="T6042" s="46">
        <v>4802.2935575076544</v>
      </c>
      <c r="U6042" s="110">
        <f>$L$1*gp_need_index[[#This Row],[Normalised weighted population 2025/26]]</f>
        <v>2011.1767015390692</v>
      </c>
      <c r="V6042" s="4">
        <f>$M$1*gp_need_index[[#This Row],[Normalised travel time adjusted wp 2025/26]]</f>
        <v>2851.3790880269767</v>
      </c>
      <c r="W6042" s="115">
        <v>4862.5557895660459</v>
      </c>
      <c r="X6042" s="43">
        <f>gp_need_index[[#This Row],[Combined weighted population 2025/26]]/gp_need_index[[#This Row],[Registered population 2025/26]]</f>
        <v>0.89912233919849294</v>
      </c>
    </row>
    <row r="6043" spans="1:24" ht="13">
      <c r="A6043" s="8" t="s">
        <v>5327</v>
      </c>
      <c r="B6043" s="3" t="s">
        <v>7087</v>
      </c>
      <c r="C6043" s="74" t="s">
        <v>6414</v>
      </c>
      <c r="D6043" s="74" t="s">
        <v>6802</v>
      </c>
      <c r="E6043" s="74" t="s">
        <v>6524</v>
      </c>
      <c r="F6043" s="41">
        <v>0.9670492732496746</v>
      </c>
      <c r="G6043" s="110">
        <v>3529.9166666666665</v>
      </c>
      <c r="H6043" s="4">
        <v>1195.8730794260694</v>
      </c>
      <c r="I6043" s="46">
        <v>2931.1676085798322</v>
      </c>
      <c r="J6043" s="110">
        <v>2834.5835056501132</v>
      </c>
      <c r="K6043" s="46">
        <v>2843.3760546361077</v>
      </c>
      <c r="L6043" s="110">
        <f>$L$1*gp_need_index[[#This Row],[Normalised weighted population (base year)]]</f>
        <v>1190.7762887821659</v>
      </c>
      <c r="M6043" s="4">
        <f>$M$1*gp_need_index[[#This Row],[Normalised travel time adjusted wp (base year)]]</f>
        <v>1688.2647685939855</v>
      </c>
      <c r="N6043" s="115">
        <v>2879.0410573761515</v>
      </c>
      <c r="O6043" s="43">
        <f>gp_need_index[[#This Row],[Combined weighted population (base year)]]/gp_need_index[[#This Row],[Registered population (base year)]]</f>
        <v>0.81561162181623315</v>
      </c>
      <c r="P6043" s="77">
        <v>3560.4820839282975</v>
      </c>
      <c r="Q6043" s="4">
        <v>1219.6353937199069</v>
      </c>
      <c r="R6043" s="46">
        <v>2959.4613716606427</v>
      </c>
      <c r="S6043" s="110">
        <v>2861.9449686749099</v>
      </c>
      <c r="T6043" s="46">
        <v>2870.7850520660595</v>
      </c>
      <c r="U6043" s="110">
        <f>$L$1*gp_need_index[[#This Row],[Normalised weighted population 2025/26]]</f>
        <v>1202.2705281761982</v>
      </c>
      <c r="V6043" s="4">
        <f>$M$1*gp_need_index[[#This Row],[Normalised travel time adjusted wp 2025/26]]</f>
        <v>1704.5389594904102</v>
      </c>
      <c r="W6043" s="115">
        <v>2906.8094876666082</v>
      </c>
      <c r="X6043" s="43">
        <f>gp_need_index[[#This Row],[Combined weighted population 2025/26]]/gp_need_index[[#This Row],[Registered population 2025/26]]</f>
        <v>0.81640896349055936</v>
      </c>
    </row>
    <row r="6044" spans="1:24" ht="13">
      <c r="A6044" s="8" t="s">
        <v>5323</v>
      </c>
      <c r="B6044" s="3" t="s">
        <v>12898</v>
      </c>
      <c r="C6044" s="74" t="s">
        <v>6414</v>
      </c>
      <c r="D6044" s="74" t="s">
        <v>6802</v>
      </c>
      <c r="E6044" s="74" t="s">
        <v>6524</v>
      </c>
      <c r="F6044" s="41">
        <v>0.9670492732496746</v>
      </c>
      <c r="G6044" s="110">
        <v>4799.333333333333</v>
      </c>
      <c r="H6044" s="4">
        <v>2364.0438012863151</v>
      </c>
      <c r="I6044" s="46">
        <v>5794.4348232339071</v>
      </c>
      <c r="J6044" s="110">
        <v>5603.5039847009566</v>
      </c>
      <c r="K6044" s="46">
        <v>5620.8854035868317</v>
      </c>
      <c r="L6044" s="110">
        <f>$L$1*gp_need_index[[#This Row],[Normalised weighted population (base year)]]</f>
        <v>2353.9682869734111</v>
      </c>
      <c r="M6044" s="4">
        <f>$M$1*gp_need_index[[#This Row],[Normalised travel time adjusted wp (base year)]]</f>
        <v>3337.4209435671341</v>
      </c>
      <c r="N6044" s="115">
        <v>5691.3892305405452</v>
      </c>
      <c r="O6044" s="43">
        <f>gp_need_index[[#This Row],[Combined weighted population (base year)]]/gp_need_index[[#This Row],[Registered population (base year)]]</f>
        <v>1.1858707939728876</v>
      </c>
      <c r="P6044" s="77">
        <v>4842.6636193174563</v>
      </c>
      <c r="Q6044" s="4">
        <v>2408.7749935397114</v>
      </c>
      <c r="R6044" s="46">
        <v>5844.9242971379463</v>
      </c>
      <c r="S6044" s="110">
        <v>5652.3297937466159</v>
      </c>
      <c r="T6044" s="46">
        <v>5669.7889228626218</v>
      </c>
      <c r="U6044" s="110">
        <f>$L$1*gp_need_index[[#This Row],[Normalised weighted population 2025/26]]</f>
        <v>2374.4794539848208</v>
      </c>
      <c r="V6044" s="4">
        <f>$M$1*gp_need_index[[#This Row],[Normalised travel time adjusted wp 2025/26]]</f>
        <v>3366.457584189804</v>
      </c>
      <c r="W6044" s="115">
        <v>5740.9370381746248</v>
      </c>
      <c r="X6044" s="43">
        <f>gp_need_index[[#This Row],[Combined weighted population 2025/26]]/gp_need_index[[#This Row],[Registered population 2025/26]]</f>
        <v>1.1854915991426582</v>
      </c>
    </row>
    <row r="6045" spans="1:24" ht="13">
      <c r="A6045" s="8" t="s">
        <v>5304</v>
      </c>
      <c r="B6045" s="3" t="s">
        <v>7086</v>
      </c>
      <c r="C6045" s="74" t="s">
        <v>6414</v>
      </c>
      <c r="D6045" s="74" t="s">
        <v>6802</v>
      </c>
      <c r="E6045" s="74" t="s">
        <v>6524</v>
      </c>
      <c r="F6045" s="41">
        <v>0.9670492732496746</v>
      </c>
      <c r="G6045" s="110">
        <v>5254.9166666666661</v>
      </c>
      <c r="H6045" s="4">
        <v>2011.3990440460943</v>
      </c>
      <c r="I6045" s="46">
        <v>4930.0781389492222</v>
      </c>
      <c r="J6045" s="110">
        <v>4767.6284813349539</v>
      </c>
      <c r="K6045" s="46">
        <v>4782.4171114407882</v>
      </c>
      <c r="L6045" s="110">
        <f>$L$1*gp_need_index[[#This Row],[Normalised weighted population (base year)]]</f>
        <v>2002.8264956668213</v>
      </c>
      <c r="M6045" s="4">
        <f>$M$1*gp_need_index[[#This Row],[Normalised travel time adjusted wp (base year)]]</f>
        <v>2839.5773766195693</v>
      </c>
      <c r="N6045" s="115">
        <v>4842.4038722863907</v>
      </c>
      <c r="O6045" s="43">
        <f>gp_need_index[[#This Row],[Combined weighted population (base year)]]/gp_need_index[[#This Row],[Registered population (base year)]]</f>
        <v>0.92149965060398509</v>
      </c>
      <c r="P6045" s="77">
        <v>5300.5632141292353</v>
      </c>
      <c r="Q6045" s="4">
        <v>2050.3203206727107</v>
      </c>
      <c r="R6045" s="46">
        <v>4975.1293048775269</v>
      </c>
      <c r="S6045" s="110">
        <v>4811.1951786049713</v>
      </c>
      <c r="T6045" s="46">
        <v>4826.056179447226</v>
      </c>
      <c r="U6045" s="110">
        <f>$L$1*gp_need_index[[#This Row],[Normalised weighted population 2025/26]]</f>
        <v>2021.1283696409978</v>
      </c>
      <c r="V6045" s="4">
        <f>$M$1*gp_need_index[[#This Row],[Normalised travel time adjusted wp 2025/26]]</f>
        <v>2865.4882303490363</v>
      </c>
      <c r="W6045" s="115">
        <v>4886.616599990034</v>
      </c>
      <c r="X6045" s="43">
        <f>gp_need_index[[#This Row],[Combined weighted population 2025/26]]/gp_need_index[[#This Row],[Registered population 2025/26]]</f>
        <v>0.92190516414637202</v>
      </c>
    </row>
    <row r="6046" spans="1:24" ht="13">
      <c r="A6046" s="8" t="s">
        <v>5340</v>
      </c>
      <c r="B6046" s="3" t="s">
        <v>12899</v>
      </c>
      <c r="C6046" s="74" t="s">
        <v>6414</v>
      </c>
      <c r="D6046" s="74" t="s">
        <v>6802</v>
      </c>
      <c r="E6046" s="74" t="s">
        <v>6524</v>
      </c>
      <c r="F6046" s="41">
        <v>0.9670492732496746</v>
      </c>
      <c r="G6046" s="110">
        <v>5409.833333333333</v>
      </c>
      <c r="H6046" s="4">
        <v>2076.582960513545</v>
      </c>
      <c r="I6046" s="46">
        <v>5089.8484254761688</v>
      </c>
      <c r="J6046" s="110">
        <v>4922.1342208077294</v>
      </c>
      <c r="K6046" s="46">
        <v>4937.4021097818331</v>
      </c>
      <c r="L6046" s="110">
        <f>$L$1*gp_need_index[[#This Row],[Normalised weighted population (base year)]]</f>
        <v>2067.7325993953618</v>
      </c>
      <c r="M6046" s="4">
        <f>$M$1*gp_need_index[[#This Row],[Normalised travel time adjusted wp (base year)]]</f>
        <v>2931.6002773305586</v>
      </c>
      <c r="N6046" s="115">
        <v>4999.3328767259209</v>
      </c>
      <c r="O6046" s="43">
        <f>gp_need_index[[#This Row],[Combined weighted population (base year)]]/gp_need_index[[#This Row],[Registered population (base year)]]</f>
        <v>0.92411957424306135</v>
      </c>
      <c r="P6046" s="77">
        <v>5457.0488194814061</v>
      </c>
      <c r="Q6046" s="4">
        <v>2115.5959768106454</v>
      </c>
      <c r="R6046" s="46">
        <v>5133.5215455789184</v>
      </c>
      <c r="S6046" s="110">
        <v>4964.3682798636391</v>
      </c>
      <c r="T6046" s="46">
        <v>4979.7024075490817</v>
      </c>
      <c r="U6046" s="110">
        <f>$L$1*gp_need_index[[#This Row],[Normalised weighted population 2025/26]]</f>
        <v>2085.4746472138718</v>
      </c>
      <c r="V6046" s="4">
        <f>$M$1*gp_need_index[[#This Row],[Normalised travel time adjusted wp 2025/26]]</f>
        <v>2956.7162314109346</v>
      </c>
      <c r="W6046" s="115">
        <v>5042.1908786248059</v>
      </c>
      <c r="X6046" s="43">
        <f>gp_need_index[[#This Row],[Combined weighted population 2025/26]]/gp_need_index[[#This Row],[Registered population 2025/26]]</f>
        <v>0.9239776013409341</v>
      </c>
    </row>
    <row r="6047" spans="1:24" ht="13">
      <c r="A6047" s="8" t="s">
        <v>5311</v>
      </c>
      <c r="B6047" s="3" t="s">
        <v>7085</v>
      </c>
      <c r="C6047" s="74" t="s">
        <v>6414</v>
      </c>
      <c r="D6047" s="74" t="s">
        <v>6802</v>
      </c>
      <c r="E6047" s="74" t="s">
        <v>6524</v>
      </c>
      <c r="F6047" s="41">
        <v>0.9670492732496746</v>
      </c>
      <c r="G6047" s="110">
        <v>1683.9166666666665</v>
      </c>
      <c r="H6047" s="4">
        <v>579.70128492556535</v>
      </c>
      <c r="I6047" s="46">
        <v>1420.8879338946374</v>
      </c>
      <c r="J6047" s="110">
        <v>1374.0686438420407</v>
      </c>
      <c r="K6047" s="46">
        <v>1378.3308452684646</v>
      </c>
      <c r="L6047" s="110">
        <f>$L$1*gp_need_index[[#This Row],[Normalised weighted population (base year)]]</f>
        <v>577.23060794813443</v>
      </c>
      <c r="M6047" s="4">
        <f>$M$1*gp_need_index[[#This Row],[Normalised travel time adjusted wp (base year)]]</f>
        <v>818.38890136919383</v>
      </c>
      <c r="N6047" s="115">
        <v>1395.6195093173283</v>
      </c>
      <c r="O6047" s="43">
        <f>gp_need_index[[#This Row],[Combined weighted population (base year)]]/gp_need_index[[#This Row],[Registered population (base year)]]</f>
        <v>0.82879369088968879</v>
      </c>
      <c r="P6047" s="77">
        <v>1697.010807359442</v>
      </c>
      <c r="Q6047" s="4">
        <v>590.04954735586614</v>
      </c>
      <c r="R6047" s="46">
        <v>1431.7630102874498</v>
      </c>
      <c r="S6047" s="110">
        <v>1384.5853785642446</v>
      </c>
      <c r="T6047" s="46">
        <v>1388.8621380207135</v>
      </c>
      <c r="U6047" s="110">
        <f>$L$1*gp_need_index[[#This Row],[Normalised weighted population 2025/26]]</f>
        <v>581.64856858243945</v>
      </c>
      <c r="V6047" s="4">
        <f>$M$1*gp_need_index[[#This Row],[Normalised travel time adjusted wp 2025/26]]</f>
        <v>824.64189435349545</v>
      </c>
      <c r="W6047" s="115">
        <v>1406.290462935935</v>
      </c>
      <c r="X6047" s="43">
        <f>gp_need_index[[#This Row],[Combined weighted population 2025/26]]/gp_need_index[[#This Row],[Registered population 2025/26]]</f>
        <v>0.82868680437228959</v>
      </c>
    </row>
    <row r="6048" spans="1:24" ht="13">
      <c r="A6048" s="8" t="s">
        <v>2396</v>
      </c>
      <c r="B6048" s="3" t="s">
        <v>12900</v>
      </c>
      <c r="C6048" s="74" t="s">
        <v>6424</v>
      </c>
      <c r="D6048" s="74" t="s">
        <v>6805</v>
      </c>
      <c r="E6048" s="74" t="s">
        <v>6514</v>
      </c>
      <c r="F6048" s="41">
        <v>0.95680439972189613</v>
      </c>
      <c r="G6048" s="110">
        <v>8929.9166666666679</v>
      </c>
      <c r="H6048" s="4">
        <v>2372.3703116963779</v>
      </c>
      <c r="I6048" s="46">
        <v>5814.8436760012864</v>
      </c>
      <c r="J6048" s="110">
        <v>5563.6680128930748</v>
      </c>
      <c r="K6048" s="46">
        <v>5580.9258652187027</v>
      </c>
      <c r="L6048" s="110">
        <f>$L$1*gp_need_index[[#This Row],[Normalised weighted population (base year)]]</f>
        <v>2362.2593099382889</v>
      </c>
      <c r="M6048" s="4">
        <f>$M$1*gp_need_index[[#This Row],[Normalised travel time adjusted wp (base year)]]</f>
        <v>3313.6948238067193</v>
      </c>
      <c r="N6048" s="115">
        <v>5675.9541337450082</v>
      </c>
      <c r="O6048" s="43">
        <f>gp_need_index[[#This Row],[Combined weighted population (base year)]]/gp_need_index[[#This Row],[Registered population (base year)]]</f>
        <v>0.63561109757407297</v>
      </c>
      <c r="P6048" s="77">
        <v>9005.5593364520173</v>
      </c>
      <c r="Q6048" s="4">
        <v>2411.6409783236923</v>
      </c>
      <c r="R6048" s="46">
        <v>5851.8786470228652</v>
      </c>
      <c r="S6048" s="110">
        <v>5599.1032361100943</v>
      </c>
      <c r="T6048" s="46">
        <v>5616.3979570305264</v>
      </c>
      <c r="U6048" s="110">
        <f>$L$1*gp_need_index[[#This Row],[Normalised weighted population 2025/26]]</f>
        <v>2377.3046335899098</v>
      </c>
      <c r="V6048" s="4">
        <f>$M$1*gp_need_index[[#This Row],[Normalised travel time adjusted wp 2025/26]]</f>
        <v>3334.7565060195202</v>
      </c>
      <c r="W6048" s="115">
        <v>5712.06113960943</v>
      </c>
      <c r="X6048" s="43">
        <f>gp_need_index[[#This Row],[Combined weighted population 2025/26]]/gp_need_index[[#This Row],[Registered population 2025/26]]</f>
        <v>0.6342816616052469</v>
      </c>
    </row>
    <row r="6049" spans="1:24" ht="13">
      <c r="A6049" s="8" t="s">
        <v>4400</v>
      </c>
      <c r="B6049" s="3" t="s">
        <v>7084</v>
      </c>
      <c r="C6049" s="74" t="s">
        <v>6406</v>
      </c>
      <c r="D6049" s="74" t="s">
        <v>6798</v>
      </c>
      <c r="E6049" s="74" t="s">
        <v>6456</v>
      </c>
      <c r="F6049" s="41">
        <v>0.99361155086400099</v>
      </c>
      <c r="G6049" s="110">
        <v>2406.416666666667</v>
      </c>
      <c r="H6049" s="4">
        <v>798.01408479758834</v>
      </c>
      <c r="I6049" s="46">
        <v>1955.9877020325366</v>
      </c>
      <c r="J6049" s="110">
        <v>1943.4919740874623</v>
      </c>
      <c r="K6049" s="46">
        <v>1949.5204605836227</v>
      </c>
      <c r="L6049" s="110">
        <f>$L$1*gp_need_index[[#This Row],[Normalised weighted population (base year)]]</f>
        <v>794.61296239499075</v>
      </c>
      <c r="M6049" s="4">
        <f>$M$1*gp_need_index[[#This Row],[Normalised travel time adjusted wp (base year)]]</f>
        <v>1157.5347917451841</v>
      </c>
      <c r="N6049" s="115">
        <v>1952.1477541401748</v>
      </c>
      <c r="O6049" s="43">
        <f>gp_need_index[[#This Row],[Combined weighted population (base year)]]/gp_need_index[[#This Row],[Registered population (base year)]]</f>
        <v>0.81122599472528634</v>
      </c>
      <c r="P6049" s="77">
        <v>2426.6497971288991</v>
      </c>
      <c r="Q6049" s="4">
        <v>812.85536554373255</v>
      </c>
      <c r="R6049" s="46">
        <v>1972.4042672594205</v>
      </c>
      <c r="S6049" s="110">
        <v>1959.8036629224064</v>
      </c>
      <c r="T6049" s="46">
        <v>1965.8571782765241</v>
      </c>
      <c r="U6049" s="110">
        <f>$L$1*gp_need_index[[#This Row],[Normalised weighted population 2025/26]]</f>
        <v>801.28213291877751</v>
      </c>
      <c r="V6049" s="4">
        <f>$M$1*gp_need_index[[#This Row],[Normalised travel time adjusted wp 2025/26]]</f>
        <v>1167.234776687528</v>
      </c>
      <c r="W6049" s="115">
        <v>1968.5169096063055</v>
      </c>
      <c r="X6049" s="43">
        <f>gp_need_index[[#This Row],[Combined weighted population 2025/26]]/gp_need_index[[#This Row],[Registered population 2025/26]]</f>
        <v>0.81120766248816145</v>
      </c>
    </row>
    <row r="6050" spans="1:24" ht="13">
      <c r="A6050" s="8" t="s">
        <v>3205</v>
      </c>
      <c r="B6050" s="3" t="s">
        <v>7083</v>
      </c>
      <c r="C6050" s="74" t="s">
        <v>6433</v>
      </c>
      <c r="D6050" s="74" t="s">
        <v>6796</v>
      </c>
      <c r="E6050" s="74" t="s">
        <v>6528</v>
      </c>
      <c r="F6050" s="41">
        <v>0.98974208107998463</v>
      </c>
      <c r="G6050" s="110">
        <v>6739.3333333333321</v>
      </c>
      <c r="H6050" s="4">
        <v>1165.745351983215</v>
      </c>
      <c r="I6050" s="46">
        <v>2857.3224653786838</v>
      </c>
      <c r="J6050" s="110">
        <v>2828.0122832004909</v>
      </c>
      <c r="K6050" s="46">
        <v>2836.784449017257</v>
      </c>
      <c r="L6050" s="110">
        <f>$L$1*gp_need_index[[#This Row],[Normalised weighted population (base year)]]</f>
        <v>1160.7769651992148</v>
      </c>
      <c r="M6050" s="4">
        <f>$M$1*gp_need_index[[#This Row],[Normalised travel time adjusted wp (base year)]]</f>
        <v>1684.3509790280127</v>
      </c>
      <c r="N6050" s="115">
        <v>2845.1279442272275</v>
      </c>
      <c r="O6050" s="43">
        <f>gp_need_index[[#This Row],[Combined weighted population (base year)]]/gp_need_index[[#This Row],[Registered population (base year)]]</f>
        <v>0.42216756517369097</v>
      </c>
      <c r="P6050" s="77">
        <v>6788.6908686748247</v>
      </c>
      <c r="Q6050" s="4">
        <v>1182.6968646937364</v>
      </c>
      <c r="R6050" s="46">
        <v>2869.8295437046704</v>
      </c>
      <c r="S6050" s="110">
        <v>2840.3910649310833</v>
      </c>
      <c r="T6050" s="46">
        <v>2849.1645718126961</v>
      </c>
      <c r="U6050" s="110">
        <f>$L$1*gp_need_index[[#This Row],[Normalised weighted population 2025/26]]</f>
        <v>1165.8579207436651</v>
      </c>
      <c r="V6050" s="4">
        <f>$M$1*gp_need_index[[#This Row],[Normalised travel time adjusted wp 2025/26]]</f>
        <v>1691.7017215062467</v>
      </c>
      <c r="W6050" s="115">
        <v>2857.559642249912</v>
      </c>
      <c r="X6050" s="43">
        <f>gp_need_index[[#This Row],[Combined weighted population 2025/26]]/gp_need_index[[#This Row],[Registered population 2025/26]]</f>
        <v>0.42092941003332462</v>
      </c>
    </row>
    <row r="6051" spans="1:24" ht="13">
      <c r="A6051" s="8" t="s">
        <v>1243</v>
      </c>
      <c r="B6051" s="3" t="s">
        <v>7082</v>
      </c>
      <c r="C6051" s="74" t="s">
        <v>6405</v>
      </c>
      <c r="D6051" s="74" t="s">
        <v>6794</v>
      </c>
      <c r="E6051" s="74" t="s">
        <v>6492</v>
      </c>
      <c r="F6051" s="41">
        <v>1.04235012075486</v>
      </c>
      <c r="G6051" s="110">
        <v>270.66666666666669</v>
      </c>
      <c r="H6051" s="4">
        <v>38.226232735545786</v>
      </c>
      <c r="I6051" s="46">
        <v>93.695139660005026</v>
      </c>
      <c r="J6051" s="110">
        <v>97.663140138749711</v>
      </c>
      <c r="K6051" s="46">
        <v>97.966079862375537</v>
      </c>
      <c r="L6051" s="110">
        <f>$L$1*gp_need_index[[#This Row],[Normalised weighted population (base year)]]</f>
        <v>38.063313184374266</v>
      </c>
      <c r="M6051" s="4">
        <f>$M$1*gp_need_index[[#This Row],[Normalised travel time adjusted wp (base year)]]</f>
        <v>58.167712596172976</v>
      </c>
      <c r="N6051" s="115">
        <v>96.231025780547242</v>
      </c>
      <c r="O6051" s="43">
        <f>gp_need_index[[#This Row],[Combined weighted population (base year)]]/gp_need_index[[#This Row],[Registered population (base year)]]</f>
        <v>0.3555333464798543</v>
      </c>
      <c r="P6051" s="77">
        <v>272.71277684084407</v>
      </c>
      <c r="Q6051" s="4">
        <v>38.550041982639904</v>
      </c>
      <c r="R6051" s="46">
        <v>93.542185403090528</v>
      </c>
      <c r="S6051" s="110">
        <v>97.503708250584907</v>
      </c>
      <c r="T6051" s="46">
        <v>97.804881376314356</v>
      </c>
      <c r="U6051" s="110">
        <f>$L$1*gp_need_index[[#This Row],[Normalised weighted population 2025/26]]</f>
        <v>38.001176068138079</v>
      </c>
      <c r="V6051" s="4">
        <f>$M$1*gp_need_index[[#This Row],[Normalised travel time adjusted wp 2025/26]]</f>
        <v>58.0720004147596</v>
      </c>
      <c r="W6051" s="115">
        <v>96.073176482897679</v>
      </c>
      <c r="X6051" s="43">
        <f>gp_need_index[[#This Row],[Combined weighted population 2025/26]]/gp_need_index[[#This Row],[Registered population 2025/26]]</f>
        <v>0.35228703838458675</v>
      </c>
    </row>
    <row r="6052" spans="1:24" ht="13">
      <c r="A6052" s="8" t="s">
        <v>5309</v>
      </c>
      <c r="B6052" s="3" t="s">
        <v>12901</v>
      </c>
      <c r="C6052" s="74" t="s">
        <v>6414</v>
      </c>
      <c r="D6052" s="74" t="s">
        <v>6802</v>
      </c>
      <c r="E6052" s="74" t="s">
        <v>6524</v>
      </c>
      <c r="F6052" s="41">
        <v>0.9670492732496746</v>
      </c>
      <c r="G6052" s="110">
        <v>6945</v>
      </c>
      <c r="H6052" s="4">
        <v>2464.3494021625579</v>
      </c>
      <c r="I6052" s="46">
        <v>6040.2907868021184</v>
      </c>
      <c r="J6052" s="110">
        <v>5841.2588155936937</v>
      </c>
      <c r="K6052" s="46">
        <v>5859.3777223655716</v>
      </c>
      <c r="L6052" s="110">
        <f>$L$1*gp_need_index[[#This Row],[Normalised weighted population (base year)]]</f>
        <v>2453.846387091528</v>
      </c>
      <c r="M6052" s="4">
        <f>$M$1*gp_need_index[[#This Row],[Normalised travel time adjusted wp (base year)]]</f>
        <v>3479.0266164143586</v>
      </c>
      <c r="N6052" s="115">
        <v>5932.873003505887</v>
      </c>
      <c r="O6052" s="43">
        <f>gp_need_index[[#This Row],[Combined weighted population (base year)]]/gp_need_index[[#This Row],[Registered population (base year)]]</f>
        <v>0.85426537127514568</v>
      </c>
      <c r="P6052" s="77">
        <v>7000.5526549132028</v>
      </c>
      <c r="Q6052" s="4">
        <v>2508.0511504043388</v>
      </c>
      <c r="R6052" s="46">
        <v>6085.819201369678</v>
      </c>
      <c r="S6052" s="110">
        <v>5885.2870358134624</v>
      </c>
      <c r="T6052" s="46">
        <v>5903.4657320312072</v>
      </c>
      <c r="U6052" s="110">
        <f>$L$1*gp_need_index[[#This Row],[Normalised weighted population 2025/26]]</f>
        <v>2472.342141607307</v>
      </c>
      <c r="V6052" s="4">
        <f>$M$1*gp_need_index[[#This Row],[Normalised travel time adjusted wp 2025/26]]</f>
        <v>3505.2040308701644</v>
      </c>
      <c r="W6052" s="115">
        <v>5977.5461724774714</v>
      </c>
      <c r="X6052" s="43">
        <f>gp_need_index[[#This Row],[Combined weighted population 2025/26]]/gp_need_index[[#This Row],[Registered population 2025/26]]</f>
        <v>0.85386775403828241</v>
      </c>
    </row>
    <row r="6053" spans="1:24" ht="13">
      <c r="A6053" s="8" t="s">
        <v>1265</v>
      </c>
      <c r="B6053" s="3" t="s">
        <v>7081</v>
      </c>
      <c r="C6053" s="74" t="s">
        <v>6410</v>
      </c>
      <c r="D6053" s="74" t="s">
        <v>6794</v>
      </c>
      <c r="E6053" s="74" t="s">
        <v>6557</v>
      </c>
      <c r="F6053" s="41">
        <v>1.0262290602170865</v>
      </c>
      <c r="G6053" s="110">
        <v>129.83333333333331</v>
      </c>
      <c r="H6053" s="4">
        <v>20.692461712244395</v>
      </c>
      <c r="I6053" s="46">
        <v>50.718654476123952</v>
      </c>
      <c r="J6053" s="110">
        <v>52.048957118507808</v>
      </c>
      <c r="K6053" s="46">
        <v>52.2104069414614</v>
      </c>
      <c r="L6053" s="110">
        <f>$L$1*gp_need_index[[#This Row],[Normalised weighted population (base year)]]</f>
        <v>20.604270793769242</v>
      </c>
      <c r="M6053" s="4">
        <f>$M$1*gp_need_index[[#This Row],[Normalised travel time adjusted wp (base year)]]</f>
        <v>31.000117078957697</v>
      </c>
      <c r="N6053" s="115">
        <v>51.604387872726939</v>
      </c>
      <c r="O6053" s="43">
        <f>gp_need_index[[#This Row],[Combined weighted population (base year)]]/gp_need_index[[#This Row],[Registered population (base year)]]</f>
        <v>0.39746640210059264</v>
      </c>
      <c r="P6053" s="77">
        <v>131.07695602990984</v>
      </c>
      <c r="Q6053" s="4">
        <v>20.944665433814588</v>
      </c>
      <c r="R6053" s="46">
        <v>50.822506966344406</v>
      </c>
      <c r="S6053" s="110">
        <v>52.155533561947948</v>
      </c>
      <c r="T6053" s="46">
        <v>52.316633538028547</v>
      </c>
      <c r="U6053" s="110">
        <f>$L$1*gp_need_index[[#This Row],[Normalised weighted population 2025/26]]</f>
        <v>20.646460494052338</v>
      </c>
      <c r="V6053" s="4">
        <f>$M$1*gp_need_index[[#This Row],[Normalised travel time adjusted wp 2025/26]]</f>
        <v>31.063189503085187</v>
      </c>
      <c r="W6053" s="115">
        <v>51.709649997137525</v>
      </c>
      <c r="X6053" s="43">
        <f>gp_need_index[[#This Row],[Combined weighted population 2025/26]]/gp_need_index[[#This Row],[Registered population 2025/26]]</f>
        <v>0.39449840432164246</v>
      </c>
    </row>
    <row r="6054" spans="1:24" ht="13">
      <c r="A6054" s="8" t="s">
        <v>3575</v>
      </c>
      <c r="B6054" s="3" t="s">
        <v>7080</v>
      </c>
      <c r="C6054" s="74" t="s">
        <v>6402</v>
      </c>
      <c r="D6054" s="74" t="s">
        <v>6796</v>
      </c>
      <c r="E6054" s="74" t="s">
        <v>6602</v>
      </c>
      <c r="F6054" s="41">
        <v>1.020740690007661</v>
      </c>
      <c r="G6054" s="110">
        <v>756.66666666666663</v>
      </c>
      <c r="H6054" s="4">
        <v>92.242135726070543</v>
      </c>
      <c r="I6054" s="46">
        <v>226.0918529215856</v>
      </c>
      <c r="J6054" s="110">
        <v>230.7811539562899</v>
      </c>
      <c r="K6054" s="46">
        <v>231.49701030596538</v>
      </c>
      <c r="L6054" s="110">
        <f>$L$1*gp_need_index[[#This Row],[Normalised weighted population (base year)]]</f>
        <v>91.849001318723637</v>
      </c>
      <c r="M6054" s="4">
        <f>$M$1*gp_need_index[[#This Row],[Normalised travel time adjusted wp (base year)]]</f>
        <v>137.45218325840403</v>
      </c>
      <c r="N6054" s="115">
        <v>229.30118457712769</v>
      </c>
      <c r="O6054" s="43">
        <f>gp_need_index[[#This Row],[Combined weighted population (base year)]]/gp_need_index[[#This Row],[Registered population (base year)]]</f>
        <v>0.30304121309752557</v>
      </c>
      <c r="P6054" s="77">
        <v>762.95957133469369</v>
      </c>
      <c r="Q6054" s="4">
        <v>93.382932045730882</v>
      </c>
      <c r="R6054" s="46">
        <v>226.59491646830557</v>
      </c>
      <c r="S6054" s="110">
        <v>231.29465138808652</v>
      </c>
      <c r="T6054" s="46">
        <v>232.00908301712803</v>
      </c>
      <c r="U6054" s="110">
        <f>$L$1*gp_need_index[[#This Row],[Normalised weighted population 2025/26]]</f>
        <v>92.05336907354986</v>
      </c>
      <c r="V6054" s="4">
        <f>$M$1*gp_need_index[[#This Row],[Normalised travel time adjusted wp 2025/26]]</f>
        <v>137.75622827411863</v>
      </c>
      <c r="W6054" s="115">
        <v>229.8095973476685</v>
      </c>
      <c r="X6054" s="43">
        <f>gp_need_index[[#This Row],[Combined weighted population 2025/26]]/gp_need_index[[#This Row],[Registered population 2025/26]]</f>
        <v>0.30120809277698418</v>
      </c>
    </row>
    <row r="6055" spans="1:24" ht="13">
      <c r="A6055" s="8" t="s">
        <v>2724</v>
      </c>
      <c r="B6055" s="3" t="s">
        <v>7079</v>
      </c>
      <c r="C6055" s="74" t="s">
        <v>6420</v>
      </c>
      <c r="D6055" s="74" t="s">
        <v>6805</v>
      </c>
      <c r="E6055" s="74" t="s">
        <v>6509</v>
      </c>
      <c r="F6055" s="41">
        <v>0.95213645654510104</v>
      </c>
      <c r="G6055" s="110">
        <v>15121.583333333332</v>
      </c>
      <c r="H6055" s="4">
        <v>3848.0686823864107</v>
      </c>
      <c r="I6055" s="46">
        <v>9431.8824225182561</v>
      </c>
      <c r="J6055" s="110">
        <v>8980.4391083265564</v>
      </c>
      <c r="K6055" s="46">
        <v>9008.2953879592806</v>
      </c>
      <c r="L6055" s="110">
        <f>$L$1*gp_need_index[[#This Row],[Normalised weighted population (base year)]]</f>
        <v>3831.6682793713208</v>
      </c>
      <c r="M6055" s="4">
        <f>$M$1*gp_need_index[[#This Row],[Normalised travel time adjusted wp (base year)]]</f>
        <v>5348.7078164642198</v>
      </c>
      <c r="N6055" s="115">
        <v>9180.3760958355415</v>
      </c>
      <c r="O6055" s="43">
        <f>gp_need_index[[#This Row],[Combined weighted population (base year)]]/gp_need_index[[#This Row],[Registered population (base year)]]</f>
        <v>0.60710415658648242</v>
      </c>
      <c r="P6055" s="77">
        <v>15240.057163322803</v>
      </c>
      <c r="Q6055" s="4">
        <v>3912.4563916021202</v>
      </c>
      <c r="R6055" s="46">
        <v>9493.627045323643</v>
      </c>
      <c r="S6055" s="110">
        <v>9039.2284146951915</v>
      </c>
      <c r="T6055" s="46">
        <v>9067.1491238116032</v>
      </c>
      <c r="U6055" s="110">
        <f>$L$1*gp_need_index[[#This Row],[Normalised weighted population 2025/26]]</f>
        <v>3856.751810105367</v>
      </c>
      <c r="V6055" s="4">
        <f>$M$1*gp_need_index[[#This Row],[Normalised travel time adjusted wp 2025/26]]</f>
        <v>5383.6524339999851</v>
      </c>
      <c r="W6055" s="115">
        <v>9240.4042441053516</v>
      </c>
      <c r="X6055" s="43">
        <f>gp_need_index[[#This Row],[Combined weighted population 2025/26]]/gp_need_index[[#This Row],[Registered population 2025/26]]</f>
        <v>0.60632346355915234</v>
      </c>
    </row>
    <row r="6056" spans="1:24" ht="13">
      <c r="A6056" s="8" t="s">
        <v>4198</v>
      </c>
      <c r="B6056" s="3" t="s">
        <v>7078</v>
      </c>
      <c r="C6056" s="74" t="s">
        <v>6397</v>
      </c>
      <c r="D6056" s="74" t="s">
        <v>6798</v>
      </c>
      <c r="E6056" s="74" t="s">
        <v>6491</v>
      </c>
      <c r="F6056" s="41">
        <v>0.99950059274608571</v>
      </c>
      <c r="G6056" s="110">
        <v>596.66666666666663</v>
      </c>
      <c r="H6056" s="4">
        <v>82.774008454226959</v>
      </c>
      <c r="I6056" s="46">
        <v>202.88481828672411</v>
      </c>
      <c r="J6056" s="110">
        <v>202.78349613676264</v>
      </c>
      <c r="K6056" s="46">
        <v>203.41250700194959</v>
      </c>
      <c r="L6056" s="110">
        <f>$L$1*gp_need_index[[#This Row],[Normalised weighted population (base year)]]</f>
        <v>82.421227043635838</v>
      </c>
      <c r="M6056" s="4">
        <f>$M$1*gp_need_index[[#This Row],[Normalised travel time adjusted wp (base year)]]</f>
        <v>120.77690831743277</v>
      </c>
      <c r="N6056" s="115">
        <v>203.19813536106861</v>
      </c>
      <c r="O6056" s="43">
        <f>gp_need_index[[#This Row],[Combined weighted population (base year)]]/gp_need_index[[#This Row],[Registered population (base year)]]</f>
        <v>0.34055553412469602</v>
      </c>
      <c r="P6056" s="77">
        <v>601.48294033573711</v>
      </c>
      <c r="Q6056" s="4">
        <v>83.603587632340989</v>
      </c>
      <c r="R6056" s="46">
        <v>202.86520824516163</v>
      </c>
      <c r="S6056" s="110">
        <v>202.76389588859715</v>
      </c>
      <c r="T6056" s="46">
        <v>203.39020064567271</v>
      </c>
      <c r="U6056" s="110">
        <f>$L$1*gp_need_index[[#This Row],[Normalised weighted population 2025/26]]</f>
        <v>82.413260534847225</v>
      </c>
      <c r="V6056" s="4">
        <f>$M$1*gp_need_index[[#This Row],[Normalised travel time adjusted wp 2025/26]]</f>
        <v>120.76366383809049</v>
      </c>
      <c r="W6056" s="115">
        <v>203.17692437293772</v>
      </c>
      <c r="X6056" s="43">
        <f>gp_need_index[[#This Row],[Combined weighted population 2025/26]]/gp_need_index[[#This Row],[Registered population 2025/26]]</f>
        <v>0.33779332836859505</v>
      </c>
    </row>
    <row r="6057" spans="1:24" ht="13">
      <c r="A6057" s="8" t="s">
        <v>4112</v>
      </c>
      <c r="B6057" s="3" t="s">
        <v>7077</v>
      </c>
      <c r="C6057" s="74" t="s">
        <v>6418</v>
      </c>
      <c r="D6057" s="74" t="s">
        <v>6798</v>
      </c>
      <c r="E6057" s="74" t="s">
        <v>6601</v>
      </c>
      <c r="F6057" s="41">
        <v>1.0015736441261092</v>
      </c>
      <c r="G6057" s="110">
        <v>5100.416666666667</v>
      </c>
      <c r="H6057" s="4">
        <v>1914.1506807291951</v>
      </c>
      <c r="I6057" s="46">
        <v>4691.7156760374373</v>
      </c>
      <c r="J6057" s="110">
        <v>4699.0987668524076</v>
      </c>
      <c r="K6057" s="46">
        <v>4713.67482573909</v>
      </c>
      <c r="L6057" s="110">
        <f>$L$1*gp_need_index[[#This Row],[Normalised weighted population (base year)]]</f>
        <v>1905.9926032137753</v>
      </c>
      <c r="M6057" s="4">
        <f>$M$1*gp_need_index[[#This Row],[Normalised travel time adjusted wp (base year)]]</f>
        <v>2798.7613970119573</v>
      </c>
      <c r="N6057" s="115">
        <v>4704.7540002257329</v>
      </c>
      <c r="O6057" s="43">
        <f>gp_need_index[[#This Row],[Combined weighted population (base year)]]/gp_need_index[[#This Row],[Registered population (base year)]]</f>
        <v>0.9224254228038361</v>
      </c>
      <c r="P6057" s="77">
        <v>5144.0715215978425</v>
      </c>
      <c r="Q6057" s="4">
        <v>1949.9966742708955</v>
      </c>
      <c r="R6057" s="46">
        <v>4731.6926534658687</v>
      </c>
      <c r="S6057" s="110">
        <v>4739.1386538165489</v>
      </c>
      <c r="T6057" s="46">
        <v>4753.7770837516136</v>
      </c>
      <c r="U6057" s="110">
        <f>$L$1*gp_need_index[[#This Row],[Normalised weighted population 2025/26]]</f>
        <v>1922.2331063769568</v>
      </c>
      <c r="V6057" s="4">
        <f>$M$1*gp_need_index[[#This Row],[Normalised travel time adjusted wp 2025/26]]</f>
        <v>2822.5722570750222</v>
      </c>
      <c r="W6057" s="115">
        <v>4744.8053634519792</v>
      </c>
      <c r="X6057" s="43">
        <f>gp_need_index[[#This Row],[Combined weighted population 2025/26]]/gp_need_index[[#This Row],[Registered population 2025/26]]</f>
        <v>0.92238324127697124</v>
      </c>
    </row>
    <row r="6058" spans="1:24" ht="13">
      <c r="A6058" s="8" t="s">
        <v>1916</v>
      </c>
      <c r="B6058" s="3" t="s">
        <v>7076</v>
      </c>
      <c r="C6058" s="74" t="s">
        <v>6416</v>
      </c>
      <c r="D6058" s="74" t="s">
        <v>6800</v>
      </c>
      <c r="E6058" s="74" t="s">
        <v>6592</v>
      </c>
      <c r="F6058" s="41">
        <v>0.99970508289881344</v>
      </c>
      <c r="G6058" s="110">
        <v>7043.25</v>
      </c>
      <c r="H6058" s="4">
        <v>3849.2642676667251</v>
      </c>
      <c r="I6058" s="46">
        <v>9434.812884711313</v>
      </c>
      <c r="J6058" s="110">
        <v>9432.0303970451168</v>
      </c>
      <c r="K6058" s="46">
        <v>9461.2874604331246</v>
      </c>
      <c r="L6058" s="110">
        <f>$L$1*gp_need_index[[#This Row],[Normalised weighted population (base year)]]</f>
        <v>3832.8587690875861</v>
      </c>
      <c r="M6058" s="4">
        <f>$M$1*gp_need_index[[#This Row],[Normalised travel time adjusted wp (base year)]]</f>
        <v>5617.673490267025</v>
      </c>
      <c r="N6058" s="115">
        <v>9450.5322593546116</v>
      </c>
      <c r="O6058" s="43">
        <f>gp_need_index[[#This Row],[Combined weighted population (base year)]]/gp_need_index[[#This Row],[Registered population (base year)]]</f>
        <v>1.3417857181492368</v>
      </c>
      <c r="P6058" s="77">
        <v>7109.3193164716904</v>
      </c>
      <c r="Q6058" s="4">
        <v>3923.6386679820093</v>
      </c>
      <c r="R6058" s="46">
        <v>9520.7609864702517</v>
      </c>
      <c r="S6058" s="110">
        <v>9517.9531512390313</v>
      </c>
      <c r="T6058" s="46">
        <v>9547.3525633489589</v>
      </c>
      <c r="U6058" s="110">
        <f>$L$1*gp_need_index[[#This Row],[Normalised weighted population 2025/26]]</f>
        <v>3867.7748760139884</v>
      </c>
      <c r="V6058" s="4">
        <f>$M$1*gp_need_index[[#This Row],[Normalised travel time adjusted wp 2025/26]]</f>
        <v>5668.774954957672</v>
      </c>
      <c r="W6058" s="115">
        <v>9536.5498309716604</v>
      </c>
      <c r="X6058" s="43">
        <f>gp_need_index[[#This Row],[Combined weighted population 2025/26]]/gp_need_index[[#This Row],[Registered population 2025/26]]</f>
        <v>1.3414153179019941</v>
      </c>
    </row>
    <row r="6059" spans="1:24" ht="13">
      <c r="A6059" s="8" t="s">
        <v>4983</v>
      </c>
      <c r="B6059" s="3" t="s">
        <v>7075</v>
      </c>
      <c r="C6059" s="74" t="s">
        <v>6398</v>
      </c>
      <c r="D6059" s="74" t="s">
        <v>6804</v>
      </c>
      <c r="E6059" s="74" t="s">
        <v>6447</v>
      </c>
      <c r="F6059" s="41">
        <v>0.98547029306761269</v>
      </c>
      <c r="G6059" s="110">
        <v>26.916666666666668</v>
      </c>
      <c r="H6059" s="4">
        <v>3.5702922388517533</v>
      </c>
      <c r="I6059" s="46">
        <v>8.7510331520371007</v>
      </c>
      <c r="J6059" s="110">
        <v>8.6238832049823966</v>
      </c>
      <c r="K6059" s="46">
        <v>8.6506334895932255</v>
      </c>
      <c r="L6059" s="110">
        <f>$L$1*gp_need_index[[#This Row],[Normalised weighted population (base year)]]</f>
        <v>3.5550757142957248</v>
      </c>
      <c r="M6059" s="4">
        <f>$M$1*gp_need_index[[#This Row],[Normalised travel time adjusted wp (base year)]]</f>
        <v>5.1363447767265402</v>
      </c>
      <c r="N6059" s="115">
        <v>8.6914204910222654</v>
      </c>
      <c r="O6059" s="43">
        <f>gp_need_index[[#This Row],[Combined weighted population (base year)]]/gp_need_index[[#This Row],[Registered population (base year)]]</f>
        <v>0.32290107087389219</v>
      </c>
      <c r="P6059" s="77">
        <v>27.156744241957185</v>
      </c>
      <c r="Q6059" s="4">
        <v>3.607076534031513</v>
      </c>
      <c r="R6059" s="46">
        <v>8.7526187925154346</v>
      </c>
      <c r="S6059" s="110">
        <v>8.6254458065692798</v>
      </c>
      <c r="T6059" s="46">
        <v>8.6520884083839533</v>
      </c>
      <c r="U6059" s="110">
        <f>$L$1*gp_need_index[[#This Row],[Normalised weighted population 2025/26]]</f>
        <v>3.5557198750317425</v>
      </c>
      <c r="V6059" s="4">
        <f>$M$1*gp_need_index[[#This Row],[Normalised travel time adjusted wp 2025/26]]</f>
        <v>5.137208639996242</v>
      </c>
      <c r="W6059" s="115">
        <v>8.6929285150279849</v>
      </c>
      <c r="X6059" s="43">
        <f>gp_need_index[[#This Row],[Combined weighted population 2025/26]]/gp_need_index[[#This Row],[Registered population 2025/26]]</f>
        <v>0.32010201361315638</v>
      </c>
    </row>
    <row r="6060" spans="1:24" ht="13">
      <c r="A6060" s="8" t="s">
        <v>2282</v>
      </c>
      <c r="B6060" s="3" t="s">
        <v>7074</v>
      </c>
      <c r="C6060" s="74" t="s">
        <v>6421</v>
      </c>
      <c r="D6060" s="74" t="s">
        <v>6805</v>
      </c>
      <c r="E6060" s="74" t="s">
        <v>6518</v>
      </c>
      <c r="F6060" s="41">
        <v>0.95546181255871276</v>
      </c>
      <c r="G6060" s="110">
        <v>8328.8333333333321</v>
      </c>
      <c r="H6060" s="4">
        <v>2207.12087015117</v>
      </c>
      <c r="I6060" s="46">
        <v>5409.8058682887122</v>
      </c>
      <c r="J6060" s="110">
        <v>5168.8629205058942</v>
      </c>
      <c r="K6060" s="46">
        <v>5184.8961332653171</v>
      </c>
      <c r="L6060" s="110">
        <f>$L$1*gp_need_index[[#This Row],[Normalised weighted population (base year)]]</f>
        <v>2197.7141586911634</v>
      </c>
      <c r="M6060" s="4">
        <f>$M$1*gp_need_index[[#This Row],[Normalised travel time adjusted wp (base year)]]</f>
        <v>3078.5507447523619</v>
      </c>
      <c r="N6060" s="115">
        <v>5276.2649034435253</v>
      </c>
      <c r="O6060" s="43">
        <f>gp_need_index[[#This Row],[Combined weighted population (base year)]]/gp_need_index[[#This Row],[Registered population (base year)]]</f>
        <v>0.63349387510578026</v>
      </c>
      <c r="P6060" s="77">
        <v>8401.4889830574084</v>
      </c>
      <c r="Q6060" s="4">
        <v>2246.5820576410129</v>
      </c>
      <c r="R6060" s="46">
        <v>5451.3609986144347</v>
      </c>
      <c r="S6060" s="110">
        <v>5208.5672606480221</v>
      </c>
      <c r="T6060" s="46">
        <v>5224.6556793410828</v>
      </c>
      <c r="U6060" s="110">
        <f>$L$1*gp_need_index[[#This Row],[Normalised weighted population 2025/26]]</f>
        <v>2214.5957807875193</v>
      </c>
      <c r="V6060" s="4">
        <f>$M$1*gp_need_index[[#This Row],[Normalised travel time adjusted wp 2025/26]]</f>
        <v>3102.1581183692133</v>
      </c>
      <c r="W6060" s="115">
        <v>5316.7538991567326</v>
      </c>
      <c r="X6060" s="43">
        <f>gp_need_index[[#This Row],[Combined weighted population 2025/26]]/gp_need_index[[#This Row],[Registered population 2025/26]]</f>
        <v>0.63283471654591139</v>
      </c>
    </row>
    <row r="6061" spans="1:24" ht="13">
      <c r="A6061" s="8" t="s">
        <v>4651</v>
      </c>
      <c r="B6061" s="3" t="s">
        <v>12902</v>
      </c>
      <c r="C6061" s="74" t="s">
        <v>6425</v>
      </c>
      <c r="D6061" s="74" t="s">
        <v>6798</v>
      </c>
      <c r="E6061" s="74" t="s">
        <v>6475</v>
      </c>
      <c r="F6061" s="41">
        <v>0.99816014695379085</v>
      </c>
      <c r="G6061" s="110">
        <v>32648.083333333336</v>
      </c>
      <c r="H6061" s="4">
        <v>12645.471678830829</v>
      </c>
      <c r="I6061" s="46">
        <v>30994.925479877427</v>
      </c>
      <c r="J6061" s="110">
        <v>30937.899371816249</v>
      </c>
      <c r="K6061" s="46">
        <v>31033.865144286257</v>
      </c>
      <c r="L6061" s="110">
        <f>$L$1*gp_need_index[[#This Row],[Normalised weighted population (base year)]]</f>
        <v>12591.576894468477</v>
      </c>
      <c r="M6061" s="4">
        <f>$M$1*gp_need_index[[#This Row],[Normalised travel time adjusted wp (base year)]]</f>
        <v>18426.469151334484</v>
      </c>
      <c r="N6061" s="115">
        <v>31018.046045802963</v>
      </c>
      <c r="O6061" s="43">
        <f>gp_need_index[[#This Row],[Combined weighted population (base year)]]/gp_need_index[[#This Row],[Registered population (base year)]]</f>
        <v>0.95007249672552374</v>
      </c>
      <c r="P6061" s="77">
        <v>32931.743516262228</v>
      </c>
      <c r="Q6061" s="4">
        <v>12883.716114512939</v>
      </c>
      <c r="R6061" s="46">
        <v>31262.507107184854</v>
      </c>
      <c r="S6061" s="110">
        <v>31204.988688251564</v>
      </c>
      <c r="T6061" s="46">
        <v>31301.375832394224</v>
      </c>
      <c r="U6061" s="110">
        <f>$L$1*gp_need_index[[#This Row],[Normalised weighted population 2025/26]]</f>
        <v>12700.280967268262</v>
      </c>
      <c r="V6061" s="4">
        <f>$M$1*gp_need_index[[#This Row],[Normalised travel time adjusted wp 2025/26]]</f>
        <v>18585.304585437068</v>
      </c>
      <c r="W6061" s="115">
        <v>31285.585552705328</v>
      </c>
      <c r="X6061" s="43">
        <f>gp_need_index[[#This Row],[Combined weighted population 2025/26]]/gp_need_index[[#This Row],[Registered population 2025/26]]</f>
        <v>0.95001303338998733</v>
      </c>
    </row>
    <row r="6062" spans="1:24" ht="13">
      <c r="A6062" s="8" t="s">
        <v>4226</v>
      </c>
      <c r="B6062" s="3" t="s">
        <v>7073</v>
      </c>
      <c r="C6062" s="74" t="s">
        <v>6397</v>
      </c>
      <c r="D6062" s="74" t="s">
        <v>6798</v>
      </c>
      <c r="E6062" s="74" t="s">
        <v>6491</v>
      </c>
      <c r="F6062" s="41">
        <v>0.99950059274608571</v>
      </c>
      <c r="G6062" s="110">
        <v>2154.166666666667</v>
      </c>
      <c r="H6062" s="4">
        <v>1193.2856908569477</v>
      </c>
      <c r="I6062" s="46">
        <v>2924.8257402870372</v>
      </c>
      <c r="J6062" s="110">
        <v>2923.3650610959025</v>
      </c>
      <c r="K6062" s="46">
        <v>2932.4330001608109</v>
      </c>
      <c r="L6062" s="110">
        <f>$L$1*gp_need_index[[#This Row],[Normalised weighted population (base year)]]</f>
        <v>1188.1999276189438</v>
      </c>
      <c r="M6062" s="4">
        <f>$M$1*gp_need_index[[#This Row],[Normalised travel time adjusted wp (base year)]]</f>
        <v>1741.1426506042822</v>
      </c>
      <c r="N6062" s="115">
        <v>2929.3425782232262</v>
      </c>
      <c r="O6062" s="43">
        <f>gp_need_index[[#This Row],[Combined weighted population (base year)]]/gp_need_index[[#This Row],[Registered population (base year)]]</f>
        <v>1.3598495527535284</v>
      </c>
      <c r="P6062" s="77">
        <v>2174.5150017283236</v>
      </c>
      <c r="Q6062" s="4">
        <v>1217.3967026605794</v>
      </c>
      <c r="R6062" s="46">
        <v>2954.0291582735299</v>
      </c>
      <c r="S6062" s="110">
        <v>2952.5538946836136</v>
      </c>
      <c r="T6062" s="46">
        <v>2961.6738543374681</v>
      </c>
      <c r="U6062" s="110">
        <f>$L$1*gp_need_index[[#This Row],[Normalised weighted population 2025/26]]</f>
        <v>1200.0637110436517</v>
      </c>
      <c r="V6062" s="4">
        <f>$M$1*gp_need_index[[#This Row],[Normalised travel time adjusted wp 2025/26]]</f>
        <v>1758.5045130387473</v>
      </c>
      <c r="W6062" s="115">
        <v>2958.568224082399</v>
      </c>
      <c r="X6062" s="43">
        <f>gp_need_index[[#This Row],[Combined weighted population 2025/26]]/gp_need_index[[#This Row],[Registered population 2025/26]]</f>
        <v>1.3605646416469432</v>
      </c>
    </row>
    <row r="6063" spans="1:24" ht="13">
      <c r="A6063" s="8" t="s">
        <v>2263</v>
      </c>
      <c r="B6063" s="3" t="s">
        <v>7072</v>
      </c>
      <c r="C6063" s="74" t="s">
        <v>6421</v>
      </c>
      <c r="D6063" s="74" t="s">
        <v>6805</v>
      </c>
      <c r="E6063" s="74" t="s">
        <v>6518</v>
      </c>
      <c r="F6063" s="41">
        <v>0.95546181255871276</v>
      </c>
      <c r="G6063" s="110">
        <v>10792.666666666668</v>
      </c>
      <c r="H6063" s="4">
        <v>2098.4801921305097</v>
      </c>
      <c r="I6063" s="46">
        <v>5143.520054294856</v>
      </c>
      <c r="J6063" s="110">
        <v>4914.4369940086517</v>
      </c>
      <c r="K6063" s="46">
        <v>4929.681007078746</v>
      </c>
      <c r="L6063" s="110">
        <f>$L$1*gp_need_index[[#This Row],[Normalised weighted population (base year)]]</f>
        <v>2089.5365053850896</v>
      </c>
      <c r="M6063" s="4">
        <f>$M$1*gp_need_index[[#This Row],[Normalised travel time adjusted wp (base year)]]</f>
        <v>2927.0158448046309</v>
      </c>
      <c r="N6063" s="115">
        <v>5016.5523501897205</v>
      </c>
      <c r="O6063" s="43">
        <f>gp_need_index[[#This Row],[Combined weighted population (base year)]]/gp_need_index[[#This Row],[Registered population (base year)]]</f>
        <v>0.46481120052409536</v>
      </c>
      <c r="P6063" s="77">
        <v>10881.782838051693</v>
      </c>
      <c r="Q6063" s="4">
        <v>2134.7653051427937</v>
      </c>
      <c r="R6063" s="46">
        <v>5180.0361736487412</v>
      </c>
      <c r="S6063" s="110">
        <v>4949.3267515941252</v>
      </c>
      <c r="T6063" s="46">
        <v>4964.6144184406321</v>
      </c>
      <c r="U6063" s="110">
        <f>$L$1*gp_need_index[[#This Row],[Normalised weighted population 2025/26]]</f>
        <v>2104.371047414576</v>
      </c>
      <c r="V6063" s="4">
        <f>$M$1*gp_need_index[[#This Row],[Normalised travel time adjusted wp 2025/26]]</f>
        <v>2947.7576835610316</v>
      </c>
      <c r="W6063" s="115">
        <v>5052.1287309756081</v>
      </c>
      <c r="X6063" s="43">
        <f>gp_need_index[[#This Row],[Combined weighted population 2025/26]]/gp_need_index[[#This Row],[Registered population 2025/26]]</f>
        <v>0.4642739894890382</v>
      </c>
    </row>
    <row r="6064" spans="1:24" ht="13">
      <c r="A6064" s="8" t="s">
        <v>857</v>
      </c>
      <c r="B6064" s="3" t="s">
        <v>7071</v>
      </c>
      <c r="C6064" s="74" t="s">
        <v>6431</v>
      </c>
      <c r="D6064" s="74" t="s">
        <v>6798</v>
      </c>
      <c r="E6064" s="74" t="s">
        <v>6455</v>
      </c>
      <c r="F6064" s="41">
        <v>0.96024992482653937</v>
      </c>
      <c r="G6064" s="110">
        <v>31079.000000000004</v>
      </c>
      <c r="H6064" s="4">
        <v>11664.884039357783</v>
      </c>
      <c r="I6064" s="46">
        <v>28591.437370941498</v>
      </c>
      <c r="J6064" s="110">
        <v>27454.92558612928</v>
      </c>
      <c r="K6064" s="46">
        <v>27540.087578232065</v>
      </c>
      <c r="L6064" s="110">
        <f>$L$1*gp_need_index[[#This Row],[Normalised weighted population (base year)]]</f>
        <v>11615.168502770448</v>
      </c>
      <c r="M6064" s="4">
        <f>$M$1*gp_need_index[[#This Row],[Normalised travel time adjusted wp (base year)]]</f>
        <v>16352.026143890571</v>
      </c>
      <c r="N6064" s="115">
        <v>27967.194646661017</v>
      </c>
      <c r="O6064" s="43">
        <f>gp_need_index[[#This Row],[Combined weighted population (base year)]]/gp_need_index[[#This Row],[Registered population (base year)]]</f>
        <v>0.89987434108758368</v>
      </c>
      <c r="P6064" s="77">
        <v>31347.88239990305</v>
      </c>
      <c r="Q6064" s="4">
        <v>11890.01557643488</v>
      </c>
      <c r="R6064" s="46">
        <v>28851.27964315491</v>
      </c>
      <c r="S6064" s="110">
        <v>27704.439108488968</v>
      </c>
      <c r="T6064" s="46">
        <v>27790.013623269893</v>
      </c>
      <c r="U6064" s="110">
        <f>$L$1*gp_need_index[[#This Row],[Normalised weighted population 2025/26]]</f>
        <v>11720.728490424966</v>
      </c>
      <c r="V6064" s="4">
        <f>$M$1*gp_need_index[[#This Row],[Normalised travel time adjusted wp 2025/26]]</f>
        <v>16500.420632865542</v>
      </c>
      <c r="W6064" s="115">
        <v>28221.14912329051</v>
      </c>
      <c r="X6064" s="43">
        <f>gp_need_index[[#This Row],[Combined weighted population 2025/26]]/gp_need_index[[#This Row],[Registered population 2025/26]]</f>
        <v>0.90025695398735417</v>
      </c>
    </row>
    <row r="6065" spans="1:24" ht="13">
      <c r="A6065" s="8" t="s">
        <v>2858</v>
      </c>
      <c r="B6065" s="3" t="s">
        <v>7070</v>
      </c>
      <c r="C6065" s="74" t="s">
        <v>6399</v>
      </c>
      <c r="D6065" s="74" t="s">
        <v>6805</v>
      </c>
      <c r="E6065" s="74" t="s">
        <v>6481</v>
      </c>
      <c r="F6065" s="41">
        <v>0.95364075432618045</v>
      </c>
      <c r="G6065" s="110">
        <v>1121.5833333333335</v>
      </c>
      <c r="H6065" s="4">
        <v>101.93193283943124</v>
      </c>
      <c r="I6065" s="46">
        <v>249.84221566578609</v>
      </c>
      <c r="J6065" s="110">
        <v>238.25971901004451</v>
      </c>
      <c r="K6065" s="46">
        <v>238.99877300037829</v>
      </c>
      <c r="L6065" s="110">
        <f>$L$1*gp_need_index[[#This Row],[Normalised weighted population (base year)]]</f>
        <v>101.4975006822492</v>
      </c>
      <c r="M6065" s="4">
        <f>$M$1*gp_need_index[[#This Row],[Normalised travel time adjusted wp (base year)]]</f>
        <v>141.9063818645574</v>
      </c>
      <c r="N6065" s="115">
        <v>243.40388254680659</v>
      </c>
      <c r="O6065" s="43">
        <f>gp_need_index[[#This Row],[Combined weighted population (base year)]]/gp_need_index[[#This Row],[Registered population (base year)]]</f>
        <v>0.2170180987117675</v>
      </c>
      <c r="P6065" s="77">
        <v>1130.6063388818723</v>
      </c>
      <c r="Q6065" s="4">
        <v>103.1243575859414</v>
      </c>
      <c r="R6065" s="46">
        <v>250.23261404547361</v>
      </c>
      <c r="S6065" s="110">
        <v>238.63201881533743</v>
      </c>
      <c r="T6065" s="46">
        <v>239.36911438119057</v>
      </c>
      <c r="U6065" s="110">
        <f>$L$1*gp_need_index[[#This Row],[Normalised weighted population 2025/26]]</f>
        <v>101.65609861856309</v>
      </c>
      <c r="V6065" s="4">
        <f>$M$1*gp_need_index[[#This Row],[Normalised travel time adjusted wp 2025/26]]</f>
        <v>142.12627339264367</v>
      </c>
      <c r="W6065" s="115">
        <v>243.78237201120675</v>
      </c>
      <c r="X6065" s="43">
        <f>gp_need_index[[#This Row],[Combined weighted population 2025/26]]/gp_need_index[[#This Row],[Registered population 2025/26]]</f>
        <v>0.215620913864943</v>
      </c>
    </row>
    <row r="6066" spans="1:24" ht="13">
      <c r="A6066" s="8" t="s">
        <v>1068</v>
      </c>
      <c r="B6066" s="3" t="s">
        <v>7069</v>
      </c>
      <c r="C6066" s="74" t="s">
        <v>6430</v>
      </c>
      <c r="D6066" s="74" t="s">
        <v>6804</v>
      </c>
      <c r="E6066" s="74" t="s">
        <v>6599</v>
      </c>
      <c r="F6066" s="41">
        <v>1.0181282240535483</v>
      </c>
      <c r="G6066" s="110">
        <v>9511.3333333333321</v>
      </c>
      <c r="H6066" s="4">
        <v>1623.8484048966579</v>
      </c>
      <c r="I6066" s="46">
        <v>3980.1647244718065</v>
      </c>
      <c r="J6066" s="110">
        <v>4052.3180423670606</v>
      </c>
      <c r="K6066" s="46">
        <v>4064.8878625269958</v>
      </c>
      <c r="L6066" s="110">
        <f>$L$1*gp_need_index[[#This Row],[Normalised weighted population (base year)]]</f>
        <v>1616.9275907236633</v>
      </c>
      <c r="M6066" s="4">
        <f>$M$1*gp_need_index[[#This Row],[Normalised travel time adjusted wp (base year)]]</f>
        <v>2413.541801971709</v>
      </c>
      <c r="N6066" s="115">
        <v>4030.4693926953723</v>
      </c>
      <c r="O6066" s="43">
        <f>gp_need_index[[#This Row],[Combined weighted population (base year)]]/gp_need_index[[#This Row],[Registered population (base year)]]</f>
        <v>0.42375440450291296</v>
      </c>
      <c r="P6066" s="77">
        <v>9590.4490276626602</v>
      </c>
      <c r="Q6066" s="4">
        <v>1647.6613645968946</v>
      </c>
      <c r="R6066" s="46">
        <v>3998.0720362908755</v>
      </c>
      <c r="S6066" s="110">
        <v>4070.5499819469828</v>
      </c>
      <c r="T6066" s="46">
        <v>4083.1232500154165</v>
      </c>
      <c r="U6066" s="110">
        <f>$L$1*gp_need_index[[#This Row],[Normalised weighted population 2025/26]]</f>
        <v>1624.2023716838376</v>
      </c>
      <c r="V6066" s="4">
        <f>$M$1*gp_need_index[[#This Row],[Normalised travel time adjusted wp 2025/26]]</f>
        <v>2424.3691289403537</v>
      </c>
      <c r="W6066" s="115">
        <v>4048.5715006241912</v>
      </c>
      <c r="X6066" s="43">
        <f>gp_need_index[[#This Row],[Combined weighted population 2025/26]]/gp_need_index[[#This Row],[Registered population 2025/26]]</f>
        <v>0.4221461882490074</v>
      </c>
    </row>
    <row r="6067" spans="1:24" ht="13">
      <c r="A6067" s="8" t="s">
        <v>3610</v>
      </c>
      <c r="B6067" s="3" t="s">
        <v>7068</v>
      </c>
      <c r="C6067" s="74" t="s">
        <v>6402</v>
      </c>
      <c r="D6067" s="74" t="s">
        <v>6796</v>
      </c>
      <c r="E6067" s="74" t="s">
        <v>6598</v>
      </c>
      <c r="F6067" s="41">
        <v>1.020740690007661</v>
      </c>
      <c r="G6067" s="110">
        <v>11557.5</v>
      </c>
      <c r="H6067" s="4">
        <v>3066.1946880301939</v>
      </c>
      <c r="I6067" s="46">
        <v>7515.4551981946097</v>
      </c>
      <c r="J6067" s="110">
        <v>7671.3309247268289</v>
      </c>
      <c r="K6067" s="46">
        <v>7695.1265027399604</v>
      </c>
      <c r="L6067" s="110">
        <f>$L$1*gp_need_index[[#This Row],[Normalised weighted population (base year)]]</f>
        <v>3053.1266186278467</v>
      </c>
      <c r="M6067" s="4">
        <f>$M$1*gp_need_index[[#This Row],[Normalised travel time adjusted wp (base year)]]</f>
        <v>4569.0090634572616</v>
      </c>
      <c r="N6067" s="115">
        <v>7622.1356820851088</v>
      </c>
      <c r="O6067" s="43">
        <f>gp_need_index[[#This Row],[Combined weighted population (base year)]]/gp_need_index[[#This Row],[Registered population (base year)]]</f>
        <v>0.65949692252520953</v>
      </c>
      <c r="P6067" s="77">
        <v>11648.037527402714</v>
      </c>
      <c r="Q6067" s="4">
        <v>3124.2249381437364</v>
      </c>
      <c r="R6067" s="46">
        <v>7580.9730255652339</v>
      </c>
      <c r="S6067" s="110">
        <v>7738.2076370449222</v>
      </c>
      <c r="T6067" s="46">
        <v>7762.1097041909516</v>
      </c>
      <c r="U6067" s="110">
        <f>$L$1*gp_need_index[[#This Row],[Normalised weighted population 2025/26]]</f>
        <v>3079.7430001329844</v>
      </c>
      <c r="V6067" s="4">
        <f>$M$1*gp_need_index[[#This Row],[Normalised travel time adjusted wp 2025/26]]</f>
        <v>4608.7805804583122</v>
      </c>
      <c r="W6067" s="115">
        <v>7688.5235805912962</v>
      </c>
      <c r="X6067" s="43">
        <f>gp_need_index[[#This Row],[Combined weighted population 2025/26]]/gp_need_index[[#This Row],[Registered population 2025/26]]</f>
        <v>0.66007029617680912</v>
      </c>
    </row>
    <row r="6068" spans="1:24" ht="13">
      <c r="A6068" s="8" t="s">
        <v>5994</v>
      </c>
      <c r="B6068" s="3" t="s">
        <v>7067</v>
      </c>
      <c r="C6068" s="74" t="s">
        <v>6414</v>
      </c>
      <c r="D6068" s="74" t="s">
        <v>6802</v>
      </c>
      <c r="E6068" s="74" t="s">
        <v>6510</v>
      </c>
      <c r="F6068" s="41">
        <v>0.9670492732496746</v>
      </c>
      <c r="G6068" s="110">
        <v>1755.9999999999998</v>
      </c>
      <c r="H6068" s="4">
        <v>341.29424889455549</v>
      </c>
      <c r="I6068" s="46">
        <v>836.53580347708623</v>
      </c>
      <c r="J6068" s="110">
        <v>808.9713407998488</v>
      </c>
      <c r="K6068" s="46">
        <v>811.48067599074011</v>
      </c>
      <c r="L6068" s="110">
        <f>$L$1*gp_need_index[[#This Row],[Normalised weighted population (base year)]]</f>
        <v>339.83965863367376</v>
      </c>
      <c r="M6068" s="4">
        <f>$M$1*gp_need_index[[#This Row],[Normalised travel time adjusted wp (base year)]]</f>
        <v>481.81957269993552</v>
      </c>
      <c r="N6068" s="115">
        <v>821.65923133360934</v>
      </c>
      <c r="O6068" s="43">
        <f>gp_need_index[[#This Row],[Combined weighted population (base year)]]/gp_need_index[[#This Row],[Registered population (base year)]]</f>
        <v>0.46791527980273889</v>
      </c>
      <c r="P6068" s="77">
        <v>1770.2919568375917</v>
      </c>
      <c r="Q6068" s="4">
        <v>346.16727554270472</v>
      </c>
      <c r="R6068" s="46">
        <v>839.97946056402566</v>
      </c>
      <c r="S6068" s="110">
        <v>812.30152688309477</v>
      </c>
      <c r="T6068" s="46">
        <v>814.81059442806907</v>
      </c>
      <c r="U6068" s="110">
        <f>$L$1*gp_need_index[[#This Row],[Normalised weighted population 2025/26]]</f>
        <v>341.23863192807738</v>
      </c>
      <c r="V6068" s="4">
        <f>$M$1*gp_need_index[[#This Row],[Normalised travel time adjusted wp 2025/26]]</f>
        <v>483.79672375980596</v>
      </c>
      <c r="W6068" s="115">
        <v>825.03535568788334</v>
      </c>
      <c r="X6068" s="43">
        <f>gp_need_index[[#This Row],[Combined weighted population 2025/26]]/gp_need_index[[#This Row],[Registered population 2025/26]]</f>
        <v>0.46604479701851398</v>
      </c>
    </row>
    <row r="6069" spans="1:24" ht="13">
      <c r="A6069" s="8" t="s">
        <v>2009</v>
      </c>
      <c r="B6069" s="3" t="s">
        <v>7066</v>
      </c>
      <c r="C6069" s="74" t="s">
        <v>6408</v>
      </c>
      <c r="D6069" s="74" t="s">
        <v>6805</v>
      </c>
      <c r="E6069" s="74" t="s">
        <v>6508</v>
      </c>
      <c r="F6069" s="41">
        <v>0.95383055984618725</v>
      </c>
      <c r="G6069" s="110">
        <v>4558</v>
      </c>
      <c r="H6069" s="4">
        <v>1125.4770174453715</v>
      </c>
      <c r="I6069" s="46">
        <v>2758.6219929962549</v>
      </c>
      <c r="J6069" s="110">
        <v>2631.2579599836226</v>
      </c>
      <c r="K6069" s="46">
        <v>2639.4198167297118</v>
      </c>
      <c r="L6069" s="110">
        <f>$L$1*gp_need_index[[#This Row],[Normalised weighted population (base year)]]</f>
        <v>1120.6802536155537</v>
      </c>
      <c r="M6069" s="4">
        <f>$M$1*gp_need_index[[#This Row],[Normalised travel time adjusted wp (base year)]]</f>
        <v>1567.1650180946065</v>
      </c>
      <c r="N6069" s="115">
        <v>2687.84527171016</v>
      </c>
      <c r="O6069" s="43">
        <f>gp_need_index[[#This Row],[Combined weighted population (base year)]]/gp_need_index[[#This Row],[Registered population (base year)]]</f>
        <v>0.58969839221372533</v>
      </c>
      <c r="P6069" s="77">
        <v>4594.807500303692</v>
      </c>
      <c r="Q6069" s="4">
        <v>1143.3752066628081</v>
      </c>
      <c r="R6069" s="46">
        <v>2774.4150217816482</v>
      </c>
      <c r="S6069" s="110">
        <v>2646.3218334716612</v>
      </c>
      <c r="T6069" s="46">
        <v>2654.4958920031013</v>
      </c>
      <c r="U6069" s="110">
        <f>$L$1*gp_need_index[[#This Row],[Normalised weighted population 2025/26]]</f>
        <v>1127.0961147047162</v>
      </c>
      <c r="V6069" s="4">
        <f>$M$1*gp_need_index[[#This Row],[Normalised travel time adjusted wp 2025/26]]</f>
        <v>1576.1164920620527</v>
      </c>
      <c r="W6069" s="115">
        <v>2703.2126067667687</v>
      </c>
      <c r="X6069" s="43">
        <f>gp_need_index[[#This Row],[Combined weighted population 2025/26]]/gp_need_index[[#This Row],[Registered population 2025/26]]</f>
        <v>0.58831901153380217</v>
      </c>
    </row>
    <row r="6070" spans="1:24" ht="13">
      <c r="A6070" s="8" t="s">
        <v>3005</v>
      </c>
      <c r="B6070" s="3" t="s">
        <v>7065</v>
      </c>
      <c r="C6070" s="74" t="s">
        <v>6408</v>
      </c>
      <c r="D6070" s="74" t="s">
        <v>6805</v>
      </c>
      <c r="E6070" s="74" t="s">
        <v>6538</v>
      </c>
      <c r="F6070" s="41">
        <v>0.95383055984618725</v>
      </c>
      <c r="G6070" s="110">
        <v>10433.000000000002</v>
      </c>
      <c r="H6070" s="4">
        <v>2360.9187458405977</v>
      </c>
      <c r="I6070" s="46">
        <v>5786.7750962485825</v>
      </c>
      <c r="J6070" s="110">
        <v>5519.6029297587593</v>
      </c>
      <c r="K6070" s="46">
        <v>5536.7240973117359</v>
      </c>
      <c r="L6070" s="110">
        <f>$L$1*gp_need_index[[#This Row],[Normalised weighted population (base year)]]</f>
        <v>2350.8565504606404</v>
      </c>
      <c r="M6070" s="4">
        <f>$M$1*gp_need_index[[#This Row],[Normalised travel time adjusted wp (base year)]]</f>
        <v>3287.4498649855936</v>
      </c>
      <c r="N6070" s="115">
        <v>5638.3064154462336</v>
      </c>
      <c r="O6070" s="43">
        <f>gp_need_index[[#This Row],[Combined weighted population (base year)]]/gp_need_index[[#This Row],[Registered population (base year)]]</f>
        <v>0.54043002160895548</v>
      </c>
      <c r="P6070" s="77">
        <v>10519.500705895683</v>
      </c>
      <c r="Q6070" s="4">
        <v>2400.4330122082783</v>
      </c>
      <c r="R6070" s="46">
        <v>5824.6823693941215</v>
      </c>
      <c r="S6070" s="110">
        <v>5555.7600453254117</v>
      </c>
      <c r="T6070" s="46">
        <v>5572.9208861659799</v>
      </c>
      <c r="U6070" s="110">
        <f>$L$1*gp_need_index[[#This Row],[Normalised weighted population 2025/26]]</f>
        <v>2366.2562437098322</v>
      </c>
      <c r="V6070" s="4">
        <f>$M$1*gp_need_index[[#This Row],[Normalised travel time adjusted wp 2025/26]]</f>
        <v>3308.9418386762409</v>
      </c>
      <c r="W6070" s="115">
        <v>5675.1980823860731</v>
      </c>
      <c r="X6070" s="43">
        <f>gp_need_index[[#This Row],[Combined weighted population 2025/26]]/gp_need_index[[#This Row],[Registered population 2025/26]]</f>
        <v>0.53949310343269363</v>
      </c>
    </row>
    <row r="6071" spans="1:24" ht="13">
      <c r="A6071" s="8" t="s">
        <v>3755</v>
      </c>
      <c r="B6071" s="3" t="s">
        <v>7064</v>
      </c>
      <c r="C6071" s="74" t="s">
        <v>6403</v>
      </c>
      <c r="D6071" s="74" t="s">
        <v>6798</v>
      </c>
      <c r="E6071" s="74" t="s">
        <v>6549</v>
      </c>
      <c r="F6071" s="41">
        <v>0.95573868749422208</v>
      </c>
      <c r="G6071" s="110">
        <v>2471.6666666666661</v>
      </c>
      <c r="H6071" s="4">
        <v>522.41231632087636</v>
      </c>
      <c r="I6071" s="46">
        <v>1280.4687104904262</v>
      </c>
      <c r="J6071" s="110">
        <v>1223.793484741539</v>
      </c>
      <c r="K6071" s="46">
        <v>1227.589550068908</v>
      </c>
      <c r="L6071" s="110">
        <f>$L$1*gp_need_index[[#This Row],[Normalised weighted population (base year)]]</f>
        <v>520.18580394937794</v>
      </c>
      <c r="M6071" s="4">
        <f>$M$1*gp_need_index[[#This Row],[Normalised travel time adjusted wp (base year)]]</f>
        <v>728.88571467579436</v>
      </c>
      <c r="N6071" s="115">
        <v>1249.0715186251723</v>
      </c>
      <c r="O6071" s="43">
        <f>gp_need_index[[#This Row],[Combined weighted population (base year)]]/gp_need_index[[#This Row],[Registered population (base year)]]</f>
        <v>0.50535597516864705</v>
      </c>
      <c r="P6071" s="77">
        <v>2492.1217093380615</v>
      </c>
      <c r="Q6071" s="4">
        <v>531.32636526182262</v>
      </c>
      <c r="R6071" s="46">
        <v>1289.270434290408</v>
      </c>
      <c r="S6071" s="110">
        <v>1232.2056326938202</v>
      </c>
      <c r="T6071" s="46">
        <v>1236.0117158530995</v>
      </c>
      <c r="U6071" s="110">
        <f>$L$1*gp_need_index[[#This Row],[Normalised weighted population 2025/26]]</f>
        <v>523.76147255691478</v>
      </c>
      <c r="V6071" s="4">
        <f>$M$1*gp_need_index[[#This Row],[Normalised travel time adjusted wp 2025/26]]</f>
        <v>733.88640592995489</v>
      </c>
      <c r="W6071" s="115">
        <v>1257.6478784868696</v>
      </c>
      <c r="X6071" s="43">
        <f>gp_need_index[[#This Row],[Combined weighted population 2025/26]]/gp_need_index[[#This Row],[Registered population 2025/26]]</f>
        <v>0.50464946145062739</v>
      </c>
    </row>
    <row r="6072" spans="1:24" ht="13">
      <c r="A6072" s="8" t="s">
        <v>1981</v>
      </c>
      <c r="B6072" s="3" t="s">
        <v>7063</v>
      </c>
      <c r="C6072" s="74" t="s">
        <v>6408</v>
      </c>
      <c r="D6072" s="74" t="s">
        <v>6805</v>
      </c>
      <c r="E6072" s="74" t="s">
        <v>6527</v>
      </c>
      <c r="F6072" s="41">
        <v>0.95383055984618725</v>
      </c>
      <c r="G6072" s="110">
        <v>1</v>
      </c>
      <c r="H6072" s="4">
        <v>0.10220332798457724</v>
      </c>
      <c r="I6072" s="46">
        <v>0.25050742393266967</v>
      </c>
      <c r="J6072" s="110">
        <v>0.23894163641532448</v>
      </c>
      <c r="K6072" s="46">
        <v>0.23968280563429004</v>
      </c>
      <c r="L6072" s="110">
        <f>$L$1*gp_need_index[[#This Row],[Normalised weighted population (base year)]]</f>
        <v>0.1017677391459209</v>
      </c>
      <c r="M6072" s="4">
        <f>$M$1*gp_need_index[[#This Row],[Normalised travel time adjusted wp (base year)]]</f>
        <v>0.14231252870345998</v>
      </c>
      <c r="N6072" s="115">
        <v>0.24408026784938086</v>
      </c>
      <c r="O6072" s="43">
        <f>gp_need_index[[#This Row],[Combined weighted population (base year)]]/gp_need_index[[#This Row],[Registered population (base year)]]</f>
        <v>0.24408026784938086</v>
      </c>
      <c r="P6072" s="77">
        <v>1.0206822040438339</v>
      </c>
      <c r="Q6072" s="4">
        <v>0.1043163793879327</v>
      </c>
      <c r="R6072" s="46">
        <v>0.25312507067254059</v>
      </c>
      <c r="S6072" s="110">
        <v>0.24143842787069511</v>
      </c>
      <c r="T6072" s="46">
        <v>0.24218419197851904</v>
      </c>
      <c r="U6072" s="110">
        <f>$L$1*gp_need_index[[#This Row],[Normalised weighted population 2025/26]]</f>
        <v>0.1028311487104652</v>
      </c>
      <c r="V6072" s="4">
        <f>$M$1*gp_need_index[[#This Row],[Normalised travel time adjusted wp 2025/26]]</f>
        <v>0.14379773585033681</v>
      </c>
      <c r="W6072" s="115">
        <v>0.24662888456080201</v>
      </c>
      <c r="X6072" s="43">
        <f>gp_need_index[[#This Row],[Combined weighted population 2025/26]]/gp_need_index[[#This Row],[Registered population 2025/26]]</f>
        <v>0.24163141434589994</v>
      </c>
    </row>
    <row r="6073" spans="1:24" ht="13">
      <c r="A6073" s="8" t="s">
        <v>4295</v>
      </c>
      <c r="B6073" s="3" t="s">
        <v>7062</v>
      </c>
      <c r="C6073" s="74" t="s">
        <v>6425</v>
      </c>
      <c r="D6073" s="74" t="s">
        <v>6798</v>
      </c>
      <c r="E6073" s="74" t="s">
        <v>6597</v>
      </c>
      <c r="F6073" s="41">
        <v>0.99816014695379085</v>
      </c>
      <c r="G6073" s="110">
        <v>3109.8333333333335</v>
      </c>
      <c r="H6073" s="4">
        <v>1116.3211796393205</v>
      </c>
      <c r="I6073" s="46">
        <v>2736.1804014358968</v>
      </c>
      <c r="J6073" s="110">
        <v>2731.1462315893373</v>
      </c>
      <c r="K6073" s="46">
        <v>2739.6179301585616</v>
      </c>
      <c r="L6073" s="110">
        <f>$L$1*gp_need_index[[#This Row],[Normalised weighted population (base year)]]</f>
        <v>1111.563437833888</v>
      </c>
      <c r="M6073" s="4">
        <f>$M$1*gp_need_index[[#This Row],[Normalised travel time adjusted wp (base year)]]</f>
        <v>1626.6580086561946</v>
      </c>
      <c r="N6073" s="115">
        <v>2738.2214464900826</v>
      </c>
      <c r="O6073" s="43">
        <f>gp_need_index[[#This Row],[Combined weighted population (base year)]]/gp_need_index[[#This Row],[Registered population (base year)]]</f>
        <v>0.88050424347180956</v>
      </c>
      <c r="P6073" s="77">
        <v>3136.9150590877161</v>
      </c>
      <c r="Q6073" s="4">
        <v>1139.5430351379625</v>
      </c>
      <c r="R6073" s="46">
        <v>2765.1162070245859</v>
      </c>
      <c r="S6073" s="110">
        <v>2760.0287995479694</v>
      </c>
      <c r="T6073" s="46">
        <v>2768.5540804380748</v>
      </c>
      <c r="U6073" s="110">
        <f>$L$1*gp_need_index[[#This Row],[Normalised weighted population 2025/26]]</f>
        <v>1123.3185046853928</v>
      </c>
      <c r="V6073" s="4">
        <f>$M$1*gp_need_index[[#This Row],[Normalised travel time adjusted wp 2025/26]]</f>
        <v>1643.8389520547964</v>
      </c>
      <c r="W6073" s="115">
        <v>2767.1574567401894</v>
      </c>
      <c r="X6073" s="43">
        <f>gp_need_index[[#This Row],[Combined weighted population 2025/26]]/gp_need_index[[#This Row],[Registered population 2025/26]]</f>
        <v>0.88212699566845765</v>
      </c>
    </row>
    <row r="6074" spans="1:24" ht="13">
      <c r="A6074" s="8" t="s">
        <v>549</v>
      </c>
      <c r="B6074" s="3" t="s">
        <v>7061</v>
      </c>
      <c r="C6074" s="74" t="s">
        <v>6417</v>
      </c>
      <c r="D6074" s="74" t="s">
        <v>6800</v>
      </c>
      <c r="E6074" s="74" t="s">
        <v>6590</v>
      </c>
      <c r="F6074" s="41">
        <v>0.98348122151039918</v>
      </c>
      <c r="G6074" s="110">
        <v>15252.166666666668</v>
      </c>
      <c r="H6074" s="4">
        <v>1967.1066010027782</v>
      </c>
      <c r="I6074" s="46">
        <v>4821.514298365284</v>
      </c>
      <c r="J6074" s="110">
        <v>4741.868771686145</v>
      </c>
      <c r="K6074" s="46">
        <v>4756.5774981629274</v>
      </c>
      <c r="L6074" s="110">
        <f>$L$1*gp_need_index[[#This Row],[Normalised weighted population (base year)]]</f>
        <v>1958.7228262594226</v>
      </c>
      <c r="M6074" s="4">
        <f>$M$1*gp_need_index[[#This Row],[Normalised travel time adjusted wp (base year)]]</f>
        <v>2824.2350132132315</v>
      </c>
      <c r="N6074" s="115">
        <v>4782.9578394726541</v>
      </c>
      <c r="O6074" s="43">
        <f>gp_need_index[[#This Row],[Combined weighted population (base year)]]/gp_need_index[[#This Row],[Registered population (base year)]]</f>
        <v>0.31359202557927202</v>
      </c>
      <c r="P6074" s="77">
        <v>15375.583210181463</v>
      </c>
      <c r="Q6074" s="4">
        <v>1994.9781147363653</v>
      </c>
      <c r="R6074" s="46">
        <v>4840.8407121272285</v>
      </c>
      <c r="S6074" s="110">
        <v>4760.8759367001576</v>
      </c>
      <c r="T6074" s="46">
        <v>4775.5815095731514</v>
      </c>
      <c r="U6074" s="110">
        <f>$L$1*gp_need_index[[#This Row],[Normalised weighted population 2025/26]]</f>
        <v>1966.5741122751228</v>
      </c>
      <c r="V6074" s="4">
        <f>$M$1*gp_need_index[[#This Row],[Normalised travel time adjusted wp 2025/26]]</f>
        <v>2835.5187134024932</v>
      </c>
      <c r="W6074" s="115">
        <v>4802.092825677616</v>
      </c>
      <c r="X6074" s="43">
        <f>gp_need_index[[#This Row],[Combined weighted population 2025/26]]/gp_need_index[[#This Row],[Registered population 2025/26]]</f>
        <v>0.31231939367982786</v>
      </c>
    </row>
    <row r="6075" spans="1:24" ht="13">
      <c r="A6075" s="8" t="s">
        <v>3709</v>
      </c>
      <c r="B6075" s="3" t="s">
        <v>12903</v>
      </c>
      <c r="C6075" s="74" t="s">
        <v>6403</v>
      </c>
      <c r="D6075" s="74" t="s">
        <v>6798</v>
      </c>
      <c r="E6075" s="74" t="s">
        <v>6549</v>
      </c>
      <c r="F6075" s="41">
        <v>0.95573868749422208</v>
      </c>
      <c r="G6075" s="110">
        <v>3536.166666666667</v>
      </c>
      <c r="H6075" s="4">
        <v>1398.3947036354848</v>
      </c>
      <c r="I6075" s="46">
        <v>3427.562113257964</v>
      </c>
      <c r="J6075" s="110">
        <v>3275.8537154300889</v>
      </c>
      <c r="K6075" s="46">
        <v>3286.0150333826055</v>
      </c>
      <c r="L6075" s="110">
        <f>$L$1*gp_need_index[[#This Row],[Normalised weighted population (base year)]]</f>
        <v>1392.4347692874401</v>
      </c>
      <c r="M6075" s="4">
        <f>$M$1*gp_need_index[[#This Row],[Normalised travel time adjusted wp (base year)]]</f>
        <v>1951.0832557250421</v>
      </c>
      <c r="N6075" s="115">
        <v>3343.5180250124822</v>
      </c>
      <c r="O6075" s="43">
        <f>gp_need_index[[#This Row],[Combined weighted population (base year)]]/gp_need_index[[#This Row],[Registered population (base year)]]</f>
        <v>0.94552048593462279</v>
      </c>
      <c r="P6075" s="77">
        <v>3565.4902067993553</v>
      </c>
      <c r="Q6075" s="4">
        <v>1426.9256738263457</v>
      </c>
      <c r="R6075" s="46">
        <v>3462.4539708050756</v>
      </c>
      <c r="S6075" s="110">
        <v>3309.2012135664004</v>
      </c>
      <c r="T6075" s="46">
        <v>3319.4227988890434</v>
      </c>
      <c r="U6075" s="110">
        <f>$L$1*gp_need_index[[#This Row],[Normalised weighted population 2025/26]]</f>
        <v>1406.6094608052672</v>
      </c>
      <c r="V6075" s="4">
        <f>$M$1*gp_need_index[[#This Row],[Normalised travel time adjusted wp 2025/26]]</f>
        <v>1970.9192367624455</v>
      </c>
      <c r="W6075" s="115">
        <v>3377.5286975677127</v>
      </c>
      <c r="X6075" s="43">
        <f>gp_need_index[[#This Row],[Combined weighted population 2025/26]]/gp_need_index[[#This Row],[Registered population 2025/26]]</f>
        <v>0.94728312284431415</v>
      </c>
    </row>
    <row r="6076" spans="1:24" ht="13">
      <c r="A6076" s="8" t="s">
        <v>6143</v>
      </c>
      <c r="B6076" s="3" t="s">
        <v>7060</v>
      </c>
      <c r="C6076" s="74" t="s">
        <v>6430</v>
      </c>
      <c r="D6076" s="74" t="s">
        <v>6804</v>
      </c>
      <c r="E6076" s="74" t="s">
        <v>6595</v>
      </c>
      <c r="F6076" s="41">
        <v>1.0181282240535483</v>
      </c>
      <c r="G6076" s="110">
        <v>3346.4166666666661</v>
      </c>
      <c r="H6076" s="4">
        <v>1538.8281189568215</v>
      </c>
      <c r="I6076" s="46">
        <v>3771.774124744747</v>
      </c>
      <c r="J6076" s="110">
        <v>3840.1496911574959</v>
      </c>
      <c r="K6076" s="46">
        <v>3852.0613897212356</v>
      </c>
      <c r="L6076" s="110">
        <f>$L$1*gp_need_index[[#This Row],[Normalised weighted population (base year)]]</f>
        <v>1532.2696597907045</v>
      </c>
      <c r="M6076" s="4">
        <f>$M$1*gp_need_index[[#This Row],[Normalised travel time adjusted wp (base year)]]</f>
        <v>2287.1753175679864</v>
      </c>
      <c r="N6076" s="115">
        <v>3819.4449773586912</v>
      </c>
      <c r="O6076" s="43">
        <f>gp_need_index[[#This Row],[Combined weighted population (base year)]]/gp_need_index[[#This Row],[Registered population (base year)]]</f>
        <v>1.1413536800135544</v>
      </c>
      <c r="P6076" s="77">
        <v>3376.4348821272761</v>
      </c>
      <c r="Q6076" s="4">
        <v>1566.9182438211215</v>
      </c>
      <c r="R6076" s="46">
        <v>3802.1477886069747</v>
      </c>
      <c r="S6076" s="110">
        <v>3871.073975603545</v>
      </c>
      <c r="T6076" s="46">
        <v>3883.0310946719414</v>
      </c>
      <c r="U6076" s="110">
        <f>$L$1*gp_need_index[[#This Row],[Normalised weighted population 2025/26]]</f>
        <v>1544.6088513895445</v>
      </c>
      <c r="V6076" s="4">
        <f>$M$1*gp_need_index[[#This Row],[Normalised travel time adjusted wp 2025/26]]</f>
        <v>2305.5636913734061</v>
      </c>
      <c r="W6076" s="115">
        <v>3850.1725427629508</v>
      </c>
      <c r="X6076" s="43">
        <f>gp_need_index[[#This Row],[Combined weighted population 2025/26]]/gp_need_index[[#This Row],[Registered population 2025/26]]</f>
        <v>1.1403070626782539</v>
      </c>
    </row>
    <row r="6077" spans="1:24" ht="13">
      <c r="A6077" s="8" t="s">
        <v>3325</v>
      </c>
      <c r="B6077" s="3" t="s">
        <v>7059</v>
      </c>
      <c r="C6077" s="74" t="s">
        <v>6433</v>
      </c>
      <c r="D6077" s="74" t="s">
        <v>6796</v>
      </c>
      <c r="E6077" s="74" t="s">
        <v>6486</v>
      </c>
      <c r="F6077" s="41">
        <v>0.98974208107998463</v>
      </c>
      <c r="G6077" s="110">
        <v>9312.3333333333358</v>
      </c>
      <c r="H6077" s="4">
        <v>3983.9263743783654</v>
      </c>
      <c r="I6077" s="46">
        <v>9764.8790197276776</v>
      </c>
      <c r="J6077" s="110">
        <v>9664.7116824795521</v>
      </c>
      <c r="K6077" s="46">
        <v>9694.6904962045064</v>
      </c>
      <c r="L6077" s="110">
        <f>$L$1*gp_need_index[[#This Row],[Normalised weighted population (base year)]]</f>
        <v>3966.9469481998981</v>
      </c>
      <c r="M6077" s="4">
        <f>$M$1*gp_need_index[[#This Row],[Normalised travel time adjusted wp (base year)]]</f>
        <v>5756.2573830072115</v>
      </c>
      <c r="N6077" s="115">
        <v>9723.2043312071091</v>
      </c>
      <c r="O6077" s="43">
        <f>gp_need_index[[#This Row],[Combined weighted population (base year)]]/gp_need_index[[#This Row],[Registered population (base year)]]</f>
        <v>1.044121165251148</v>
      </c>
      <c r="P6077" s="77">
        <v>9397.4388066863721</v>
      </c>
      <c r="Q6077" s="4">
        <v>4063.3837738056427</v>
      </c>
      <c r="R6077" s="46">
        <v>9859.8543291964543</v>
      </c>
      <c r="S6077" s="110">
        <v>9758.7127429243938</v>
      </c>
      <c r="T6077" s="46">
        <v>9788.855822327374</v>
      </c>
      <c r="U6077" s="110">
        <f>$L$1*gp_need_index[[#This Row],[Normalised weighted population 2025/26]]</f>
        <v>4005.5303257604746</v>
      </c>
      <c r="V6077" s="4">
        <f>$M$1*gp_need_index[[#This Row],[Normalised travel time adjusted wp 2025/26]]</f>
        <v>5812.1683843878382</v>
      </c>
      <c r="W6077" s="115">
        <v>9817.6987101483137</v>
      </c>
      <c r="X6077" s="43">
        <f>gp_need_index[[#This Row],[Combined weighted population 2025/26]]/gp_need_index[[#This Row],[Registered population 2025/26]]</f>
        <v>1.0447206852959683</v>
      </c>
    </row>
    <row r="6078" spans="1:24" ht="13">
      <c r="A6078" s="8" t="s">
        <v>3168</v>
      </c>
      <c r="B6078" s="3" t="s">
        <v>7058</v>
      </c>
      <c r="C6078" s="74" t="s">
        <v>6419</v>
      </c>
      <c r="D6078" s="74" t="s">
        <v>6796</v>
      </c>
      <c r="E6078" s="74" t="s">
        <v>6512</v>
      </c>
      <c r="F6078" s="41">
        <v>1.0315582410705022</v>
      </c>
      <c r="G6078" s="110">
        <v>4874.3333333333339</v>
      </c>
      <c r="H6078" s="4">
        <v>2342.8318533376896</v>
      </c>
      <c r="I6078" s="46">
        <v>5742.442872071555</v>
      </c>
      <c r="J6078" s="110">
        <v>5923.6642685619763</v>
      </c>
      <c r="K6078" s="46">
        <v>5942.038787483044</v>
      </c>
      <c r="L6078" s="110">
        <f>$L$1*gp_need_index[[#This Row],[Normalised weighted population (base year)]]</f>
        <v>2332.84674398473</v>
      </c>
      <c r="M6078" s="4">
        <f>$M$1*gp_need_index[[#This Row],[Normalised travel time adjusted wp (base year)]]</f>
        <v>3528.1069214076924</v>
      </c>
      <c r="N6078" s="115">
        <v>5860.9536653924224</v>
      </c>
      <c r="O6078" s="43">
        <f>gp_need_index[[#This Row],[Combined weighted population (base year)]]/gp_need_index[[#This Row],[Registered population (base year)]]</f>
        <v>1.2024113380412544</v>
      </c>
      <c r="P6078" s="77">
        <v>4917.2687853762855</v>
      </c>
      <c r="Q6078" s="4">
        <v>2389.6511428015688</v>
      </c>
      <c r="R6078" s="46">
        <v>5798.5200210498961</v>
      </c>
      <c r="S6078" s="110">
        <v>5981.511113726322</v>
      </c>
      <c r="T6078" s="46">
        <v>5999.9870304994211</v>
      </c>
      <c r="U6078" s="110">
        <f>$L$1*gp_need_index[[#This Row],[Normalised weighted population 2025/26]]</f>
        <v>2355.6278838794447</v>
      </c>
      <c r="V6078" s="4">
        <f>$M$1*gp_need_index[[#This Row],[Normalised travel time adjusted wp 2025/26]]</f>
        <v>3562.513899312341</v>
      </c>
      <c r="W6078" s="115">
        <v>5918.1417831917861</v>
      </c>
      <c r="X6078" s="43">
        <f>gp_need_index[[#This Row],[Combined weighted population 2025/26]]/gp_need_index[[#This Row],[Registered population 2025/26]]</f>
        <v>1.2035424625946922</v>
      </c>
    </row>
    <row r="6079" spans="1:24" ht="13">
      <c r="A6079" s="8" t="s">
        <v>2506</v>
      </c>
      <c r="B6079" s="3" t="s">
        <v>7057</v>
      </c>
      <c r="C6079" s="74" t="s">
        <v>6421</v>
      </c>
      <c r="D6079" s="74" t="s">
        <v>6805</v>
      </c>
      <c r="E6079" s="74" t="s">
        <v>6519</v>
      </c>
      <c r="F6079" s="41">
        <v>0.95546181255871276</v>
      </c>
      <c r="G6079" s="110">
        <v>4712.75</v>
      </c>
      <c r="H6079" s="4">
        <v>1420.0794815226711</v>
      </c>
      <c r="I6079" s="46">
        <v>3480.7130032944501</v>
      </c>
      <c r="J6079" s="110">
        <v>3325.6883551243959</v>
      </c>
      <c r="K6079" s="46">
        <v>3336.0042543442623</v>
      </c>
      <c r="L6079" s="110">
        <f>$L$1*gp_need_index[[#This Row],[Normalised weighted population (base year)]]</f>
        <v>1414.0271270215585</v>
      </c>
      <c r="M6079" s="4">
        <f>$M$1*gp_need_index[[#This Row],[Normalised travel time adjusted wp (base year)]]</f>
        <v>1980.7645356322214</v>
      </c>
      <c r="N6079" s="115">
        <v>3394.7916626537799</v>
      </c>
      <c r="O6079" s="43">
        <f>gp_need_index[[#This Row],[Combined weighted population (base year)]]/gp_need_index[[#This Row],[Registered population (base year)]]</f>
        <v>0.72034197923797783</v>
      </c>
      <c r="P6079" s="77">
        <v>4749.6356688768519</v>
      </c>
      <c r="Q6079" s="4">
        <v>1444.9836406083464</v>
      </c>
      <c r="R6079" s="46">
        <v>3506.2718654129581</v>
      </c>
      <c r="S6079" s="110">
        <v>3350.1088718510837</v>
      </c>
      <c r="T6079" s="46">
        <v>3360.4568142890912</v>
      </c>
      <c r="U6079" s="110">
        <f>$L$1*gp_need_index[[#This Row],[Normalised weighted population 2025/26]]</f>
        <v>1424.4103227452988</v>
      </c>
      <c r="V6079" s="4">
        <f>$M$1*gp_need_index[[#This Row],[Normalised travel time adjusted wp 2025/26]]</f>
        <v>1995.2833311286793</v>
      </c>
      <c r="W6079" s="115">
        <v>3419.6936538739783</v>
      </c>
      <c r="X6079" s="43">
        <f>gp_need_index[[#This Row],[Combined weighted population 2025/26]]/gp_need_index[[#This Row],[Registered population 2025/26]]</f>
        <v>0.71999073029587435</v>
      </c>
    </row>
    <row r="6080" spans="1:24" ht="13">
      <c r="A6080" s="8" t="s">
        <v>3066</v>
      </c>
      <c r="B6080" s="3" t="s">
        <v>7056</v>
      </c>
      <c r="C6080" s="74" t="s">
        <v>6420</v>
      </c>
      <c r="D6080" s="74" t="s">
        <v>6805</v>
      </c>
      <c r="E6080" s="74" t="s">
        <v>6503</v>
      </c>
      <c r="F6080" s="41">
        <v>0.95213645654510104</v>
      </c>
      <c r="G6080" s="110">
        <v>5214.25</v>
      </c>
      <c r="H6080" s="4">
        <v>1446.3513169867144</v>
      </c>
      <c r="I6080" s="46">
        <v>3545.1070886325865</v>
      </c>
      <c r="J6080" s="110">
        <v>3375.4257014435502</v>
      </c>
      <c r="K6080" s="46">
        <v>3385.8958801380104</v>
      </c>
      <c r="L6080" s="110">
        <f>$L$1*gp_need_index[[#This Row],[Normalised weighted population (base year)]]</f>
        <v>1440.1869923714692</v>
      </c>
      <c r="M6080" s="4">
        <f>$M$1*gp_need_index[[#This Row],[Normalised travel time adjusted wp (base year)]]</f>
        <v>2010.3878680571122</v>
      </c>
      <c r="N6080" s="115">
        <v>3450.5748604285814</v>
      </c>
      <c r="O6080" s="43">
        <f>gp_need_index[[#This Row],[Combined weighted population (base year)]]/gp_need_index[[#This Row],[Registered population (base year)]]</f>
        <v>0.661758615415176</v>
      </c>
      <c r="P6080" s="77">
        <v>5257.4616130852537</v>
      </c>
      <c r="Q6080" s="4">
        <v>1472.970232477697</v>
      </c>
      <c r="R6080" s="46">
        <v>3574.1816997685819</v>
      </c>
      <c r="S6080" s="110">
        <v>3403.1086986660039</v>
      </c>
      <c r="T6080" s="46">
        <v>3413.6203489648851</v>
      </c>
      <c r="U6080" s="110">
        <f>$L$1*gp_need_index[[#This Row],[Normalised weighted population 2025/26]]</f>
        <v>1451.9984484768672</v>
      </c>
      <c r="V6080" s="4">
        <f>$M$1*gp_need_index[[#This Row],[Normalised travel time adjusted wp 2025/26]]</f>
        <v>2026.8493712311567</v>
      </c>
      <c r="W6080" s="115">
        <v>3478.847819708024</v>
      </c>
      <c r="X6080" s="43">
        <f>gp_need_index[[#This Row],[Combined weighted population 2025/26]]/gp_need_index[[#This Row],[Registered population 2025/26]]</f>
        <v>0.66169723637155009</v>
      </c>
    </row>
    <row r="6081" spans="1:24" ht="13">
      <c r="A6081" s="8" t="s">
        <v>3663</v>
      </c>
      <c r="B6081" s="3" t="s">
        <v>7055</v>
      </c>
      <c r="C6081" s="74" t="s">
        <v>6432</v>
      </c>
      <c r="D6081" s="74" t="s">
        <v>6796</v>
      </c>
      <c r="E6081" s="74" t="s">
        <v>6586</v>
      </c>
      <c r="F6081" s="41">
        <v>0.99540662764369037</v>
      </c>
      <c r="G6081" s="110">
        <v>1804.25</v>
      </c>
      <c r="H6081" s="4">
        <v>469.32674723027026</v>
      </c>
      <c r="I6081" s="46">
        <v>1150.3523099472438</v>
      </c>
      <c r="J6081" s="110">
        <v>1145.0683134467151</v>
      </c>
      <c r="K6081" s="46">
        <v>1148.6201824314255</v>
      </c>
      <c r="L6081" s="110">
        <f>$L$1*gp_need_index[[#This Row],[Normalised weighted population (base year)]]</f>
        <v>467.32648464775201</v>
      </c>
      <c r="M6081" s="4">
        <f>$M$1*gp_need_index[[#This Row],[Normalised travel time adjusted wp (base year)]]</f>
        <v>681.99736835131569</v>
      </c>
      <c r="N6081" s="115">
        <v>1149.3238529990676</v>
      </c>
      <c r="O6081" s="43">
        <f>gp_need_index[[#This Row],[Combined weighted population (base year)]]/gp_need_index[[#This Row],[Registered population (base year)]]</f>
        <v>0.63700920216104617</v>
      </c>
      <c r="P6081" s="77">
        <v>1819.454649014825</v>
      </c>
      <c r="Q6081" s="4">
        <v>477.25497526398783</v>
      </c>
      <c r="R6081" s="46">
        <v>1158.0654931788522</v>
      </c>
      <c r="S6081" s="110">
        <v>1152.7460671556885</v>
      </c>
      <c r="T6081" s="46">
        <v>1156.3067126167346</v>
      </c>
      <c r="U6081" s="110">
        <f>$L$1*gp_need_index[[#This Row],[Normalised weighted population 2025/26]]</f>
        <v>470.45993756813328</v>
      </c>
      <c r="V6081" s="4">
        <f>$M$1*gp_need_index[[#This Row],[Normalised travel time adjusted wp 2025/26]]</f>
        <v>686.56127332035157</v>
      </c>
      <c r="W6081" s="115">
        <v>1157.0212108884848</v>
      </c>
      <c r="X6081" s="43">
        <f>gp_need_index[[#This Row],[Combined weighted population 2025/26]]/gp_need_index[[#This Row],[Registered population 2025/26]]</f>
        <v>0.63591648822627911</v>
      </c>
    </row>
    <row r="6082" spans="1:24" ht="13">
      <c r="A6082" s="8" t="s">
        <v>4669</v>
      </c>
      <c r="B6082" s="3" t="s">
        <v>7054</v>
      </c>
      <c r="C6082" s="74" t="s">
        <v>6425</v>
      </c>
      <c r="D6082" s="74" t="s">
        <v>6798</v>
      </c>
      <c r="E6082" s="74" t="s">
        <v>6475</v>
      </c>
      <c r="F6082" s="41">
        <v>0.99816014695379085</v>
      </c>
      <c r="G6082" s="110">
        <v>1618.25</v>
      </c>
      <c r="H6082" s="4">
        <v>200.13002647660861</v>
      </c>
      <c r="I6082" s="46">
        <v>490.53253326347226</v>
      </c>
      <c r="J6082" s="110">
        <v>489.63002548788279</v>
      </c>
      <c r="K6082" s="46">
        <v>491.1488009889519</v>
      </c>
      <c r="L6082" s="110">
        <f>$L$1*gp_need_index[[#This Row],[Normalised weighted population (base year)]]</f>
        <v>199.27707572116586</v>
      </c>
      <c r="M6082" s="4">
        <f>$M$1*gp_need_index[[#This Row],[Normalised travel time adjusted wp (base year)]]</f>
        <v>291.62136872287374</v>
      </c>
      <c r="N6082" s="115">
        <v>490.89844444403957</v>
      </c>
      <c r="O6082" s="43">
        <f>gp_need_index[[#This Row],[Combined weighted population (base year)]]/gp_need_index[[#This Row],[Registered population (base year)]]</f>
        <v>0.30335142557950845</v>
      </c>
      <c r="P6082" s="77">
        <v>1635.9270574451723</v>
      </c>
      <c r="Q6082" s="4">
        <v>202.80923040129358</v>
      </c>
      <c r="R6082" s="46">
        <v>492.11927292320837</v>
      </c>
      <c r="S6082" s="110">
        <v>491.21384577982235</v>
      </c>
      <c r="T6082" s="46">
        <v>492.7311256042459</v>
      </c>
      <c r="U6082" s="110">
        <f>$L$1*gp_need_index[[#This Row],[Normalised weighted population 2025/26]]</f>
        <v>199.92168299567089</v>
      </c>
      <c r="V6082" s="4">
        <f>$M$1*gp_need_index[[#This Row],[Normalised travel time adjusted wp 2025/26]]</f>
        <v>292.56087965957317</v>
      </c>
      <c r="W6082" s="115">
        <v>492.48256265524407</v>
      </c>
      <c r="X6082" s="43">
        <f>gp_need_index[[#This Row],[Combined weighted population 2025/26]]/gp_need_index[[#This Row],[Registered population 2025/26]]</f>
        <v>0.30104188350815236</v>
      </c>
    </row>
    <row r="6083" spans="1:24" ht="13">
      <c r="A6083" s="8" t="s">
        <v>5945</v>
      </c>
      <c r="B6083" s="3" t="s">
        <v>7053</v>
      </c>
      <c r="C6083" s="74" t="s">
        <v>6436</v>
      </c>
      <c r="D6083" s="74" t="s">
        <v>6802</v>
      </c>
      <c r="E6083" s="74" t="s">
        <v>6563</v>
      </c>
      <c r="F6083" s="41">
        <v>1.0065822493543584</v>
      </c>
      <c r="G6083" s="110">
        <v>5473.0833333333321</v>
      </c>
      <c r="H6083" s="4">
        <v>2356.4404405778623</v>
      </c>
      <c r="I6083" s="46">
        <v>5775.7984603887289</v>
      </c>
      <c r="J6083" s="110">
        <v>5813.8162060755267</v>
      </c>
      <c r="K6083" s="46">
        <v>5831.8499890583153</v>
      </c>
      <c r="L6083" s="110">
        <f>$L$1*gp_need_index[[#This Row],[Normalised weighted population (base year)]]</f>
        <v>2346.3973316584638</v>
      </c>
      <c r="M6083" s="4">
        <f>$M$1*gp_need_index[[#This Row],[Normalised travel time adjusted wp (base year)]]</f>
        <v>3462.6819256633353</v>
      </c>
      <c r="N6083" s="115">
        <v>5809.0792573217987</v>
      </c>
      <c r="O6083" s="43">
        <f>gp_need_index[[#This Row],[Combined weighted population (base year)]]/gp_need_index[[#This Row],[Registered population (base year)]]</f>
        <v>1.0613906099222192</v>
      </c>
      <c r="P6083" s="77">
        <v>5519.6694409405063</v>
      </c>
      <c r="Q6083" s="4">
        <v>2400.0712166382455</v>
      </c>
      <c r="R6083" s="46">
        <v>5823.8044676708168</v>
      </c>
      <c r="S6083" s="110">
        <v>5862.1382008680521</v>
      </c>
      <c r="T6083" s="46">
        <v>5880.2453940927044</v>
      </c>
      <c r="U6083" s="110">
        <f>$L$1*gp_need_index[[#This Row],[Normalised weighted population 2025/26]]</f>
        <v>2365.8995992951859</v>
      </c>
      <c r="V6083" s="4">
        <f>$M$1*gp_need_index[[#This Row],[Normalised travel time adjusted wp 2025/26]]</f>
        <v>3491.4168716259619</v>
      </c>
      <c r="W6083" s="115">
        <v>5857.3164709211478</v>
      </c>
      <c r="X6083" s="43">
        <f>gp_need_index[[#This Row],[Combined weighted population 2025/26]]/gp_need_index[[#This Row],[Registered population 2025/26]]</f>
        <v>1.0611716034073064</v>
      </c>
    </row>
    <row r="6084" spans="1:24" ht="13">
      <c r="A6084" s="8" t="s">
        <v>1856</v>
      </c>
      <c r="B6084" s="3" t="s">
        <v>7052</v>
      </c>
      <c r="C6084" s="74" t="s">
        <v>6416</v>
      </c>
      <c r="D6084" s="74" t="s">
        <v>6800</v>
      </c>
      <c r="E6084" s="74" t="s">
        <v>6594</v>
      </c>
      <c r="F6084" s="41">
        <v>0.99970508289881344</v>
      </c>
      <c r="G6084" s="110">
        <v>12242.75</v>
      </c>
      <c r="H6084" s="4">
        <v>4268.3730598645807</v>
      </c>
      <c r="I6084" s="46">
        <v>10462.0775144586</v>
      </c>
      <c r="J6084" s="110">
        <v>10458.992068885647</v>
      </c>
      <c r="K6084" s="46">
        <v>10491.434648166342</v>
      </c>
      <c r="L6084" s="110">
        <f>$L$1*gp_need_index[[#This Row],[Normalised weighted population (base year)]]</f>
        <v>4250.1813267697544</v>
      </c>
      <c r="M6084" s="4">
        <f>$M$1*gp_need_index[[#This Row],[Normalised travel time adjusted wp (base year)]]</f>
        <v>6229.327091513499</v>
      </c>
      <c r="N6084" s="115">
        <v>10479.508418283254</v>
      </c>
      <c r="O6084" s="43">
        <f>gp_need_index[[#This Row],[Combined weighted population (base year)]]/gp_need_index[[#This Row],[Registered population (base year)]]</f>
        <v>0.85597667340125827</v>
      </c>
      <c r="P6084" s="77">
        <v>12351.497484211708</v>
      </c>
      <c r="Q6084" s="4">
        <v>4347.458747661447</v>
      </c>
      <c r="R6084" s="46">
        <v>10549.166000627687</v>
      </c>
      <c r="S6084" s="110">
        <v>10546.054871170845</v>
      </c>
      <c r="T6084" s="46">
        <v>10578.629922588398</v>
      </c>
      <c r="U6084" s="110">
        <f>$L$1*gp_need_index[[#This Row],[Normalised weighted population 2025/26]]</f>
        <v>4285.560710757396</v>
      </c>
      <c r="V6084" s="4">
        <f>$M$1*gp_need_index[[#This Row],[Normalised travel time adjusted wp 2025/26]]</f>
        <v>6281.0995996045822</v>
      </c>
      <c r="W6084" s="115">
        <v>10566.660310361978</v>
      </c>
      <c r="X6084" s="43">
        <f>gp_need_index[[#This Row],[Combined weighted population 2025/26]]/gp_need_index[[#This Row],[Registered population 2025/26]]</f>
        <v>0.85549629296923746</v>
      </c>
    </row>
    <row r="6085" spans="1:24" ht="13">
      <c r="A6085" s="8" t="s">
        <v>2490</v>
      </c>
      <c r="B6085" s="3" t="s">
        <v>7051</v>
      </c>
      <c r="C6085" s="74" t="s">
        <v>6408</v>
      </c>
      <c r="D6085" s="74" t="s">
        <v>6805</v>
      </c>
      <c r="E6085" s="74" t="s">
        <v>6593</v>
      </c>
      <c r="F6085" s="41">
        <v>0.95383055984618725</v>
      </c>
      <c r="G6085" s="110">
        <v>22444.25</v>
      </c>
      <c r="H6085" s="4">
        <v>4090.0641556485602</v>
      </c>
      <c r="I6085" s="46">
        <v>10025.030060718613</v>
      </c>
      <c r="J6085" s="110">
        <v>9562.1800352900918</v>
      </c>
      <c r="K6085" s="46">
        <v>9591.8408077477034</v>
      </c>
      <c r="L6085" s="110">
        <f>$L$1*gp_need_index[[#This Row],[Normalised weighted population (base year)]]</f>
        <v>4072.6323720587179</v>
      </c>
      <c r="M6085" s="4">
        <f>$M$1*gp_need_index[[#This Row],[Normalised travel time adjusted wp (base year)]]</f>
        <v>5695.1900102271065</v>
      </c>
      <c r="N6085" s="115">
        <v>9767.8223822858236</v>
      </c>
      <c r="O6085" s="43">
        <f>gp_need_index[[#This Row],[Combined weighted population (base year)]]/gp_need_index[[#This Row],[Registered population (base year)]]</f>
        <v>0.43520377746130184</v>
      </c>
      <c r="P6085" s="77">
        <v>22629.911464720029</v>
      </c>
      <c r="Q6085" s="4">
        <v>4153.7602410878653</v>
      </c>
      <c r="R6085" s="46">
        <v>10079.154019256379</v>
      </c>
      <c r="S6085" s="110">
        <v>9613.8051209632595</v>
      </c>
      <c r="T6085" s="46">
        <v>9643.5006042467558</v>
      </c>
      <c r="U6085" s="110">
        <f>$L$1*gp_need_index[[#This Row],[Normalised weighted population 2025/26]]</f>
        <v>4094.6200353684349</v>
      </c>
      <c r="V6085" s="4">
        <f>$M$1*gp_need_index[[#This Row],[Normalised travel time adjusted wp 2025/26]]</f>
        <v>5725.8632003736866</v>
      </c>
      <c r="W6085" s="115">
        <v>9820.4832357421219</v>
      </c>
      <c r="X6085" s="43">
        <f>gp_need_index[[#This Row],[Combined weighted population 2025/26]]/gp_need_index[[#This Row],[Registered population 2025/26]]</f>
        <v>0.43396030298449151</v>
      </c>
    </row>
    <row r="6086" spans="1:24" ht="13">
      <c r="A6086" s="8" t="s">
        <v>12540</v>
      </c>
      <c r="B6086" s="3" t="s">
        <v>12904</v>
      </c>
      <c r="C6086" s="74" t="s">
        <v>6435</v>
      </c>
      <c r="D6086" s="74" t="s">
        <v>6804</v>
      </c>
      <c r="E6086" s="74" t="s">
        <v>6478</v>
      </c>
      <c r="F6086" s="41">
        <v>0.97984325612101775</v>
      </c>
      <c r="G6086" s="110">
        <v>35.333333333333336</v>
      </c>
      <c r="H6086" s="4">
        <v>4.9463491946180342</v>
      </c>
      <c r="I6086" s="46">
        <v>12.123843900681809</v>
      </c>
      <c r="J6086" s="110">
        <v>11.879466684347005</v>
      </c>
      <c r="K6086" s="46">
        <v>11.916315410991116</v>
      </c>
      <c r="L6086" s="110">
        <f>$L$1*gp_need_index[[#This Row],[Normalised weighted population (base year)]]</f>
        <v>4.9252679388139429</v>
      </c>
      <c r="M6086" s="4">
        <f>$M$1*gp_need_index[[#This Row],[Normalised travel time adjusted wp (base year)]]</f>
        <v>7.0753551740114542</v>
      </c>
      <c r="N6086" s="115">
        <v>12.000623112825398</v>
      </c>
      <c r="O6086" s="43">
        <f>gp_need_index[[#This Row],[Combined weighted population (base year)]]/gp_need_index[[#This Row],[Registered population (base year)]]</f>
        <v>0.33964027677807729</v>
      </c>
      <c r="P6086" s="77">
        <v>35.61833569068142</v>
      </c>
      <c r="Q6086" s="4">
        <v>4.9935170976776009</v>
      </c>
      <c r="R6086" s="46">
        <v>12.116835109409481</v>
      </c>
      <c r="S6086" s="110">
        <v>11.872599167485253</v>
      </c>
      <c r="T6086" s="46">
        <v>11.909271698878776</v>
      </c>
      <c r="U6086" s="110">
        <f>$L$1*gp_need_index[[#This Row],[Normalised weighted population 2025/26]]</f>
        <v>4.9224206425912076</v>
      </c>
      <c r="V6086" s="4">
        <f>$M$1*gp_need_index[[#This Row],[Normalised travel time adjusted wp 2025/26]]</f>
        <v>7.0711729445873885</v>
      </c>
      <c r="W6086" s="115">
        <v>11.993593587178596</v>
      </c>
      <c r="X6086" s="43">
        <f>gp_need_index[[#This Row],[Combined weighted population 2025/26]]/gp_need_index[[#This Row],[Registered population 2025/26]]</f>
        <v>0.33672526676524073</v>
      </c>
    </row>
    <row r="6087" spans="1:24" ht="13">
      <c r="A6087" s="8" t="s">
        <v>4544</v>
      </c>
      <c r="B6087" s="3" t="s">
        <v>7050</v>
      </c>
      <c r="C6087" s="74" t="s">
        <v>6411</v>
      </c>
      <c r="D6087" s="74" t="s">
        <v>6798</v>
      </c>
      <c r="E6087" s="74" t="s">
        <v>6591</v>
      </c>
      <c r="F6087" s="41">
        <v>1.0088177238369573</v>
      </c>
      <c r="G6087" s="110">
        <v>3997.75</v>
      </c>
      <c r="H6087" s="4">
        <v>1911.7434429705709</v>
      </c>
      <c r="I6087" s="46">
        <v>4685.8153698380402</v>
      </c>
      <c r="J6087" s="110">
        <v>4727.1335957202418</v>
      </c>
      <c r="K6087" s="46">
        <v>4741.7966153916896</v>
      </c>
      <c r="L6087" s="110">
        <f>$L$1*gp_need_index[[#This Row],[Normalised weighted population (base year)]]</f>
        <v>1903.5956250613724</v>
      </c>
      <c r="M6087" s="4">
        <f>$M$1*gp_need_index[[#This Row],[Normalised travel time adjusted wp (base year)]]</f>
        <v>2815.4588108566309</v>
      </c>
      <c r="N6087" s="115">
        <v>4719.054435918003</v>
      </c>
      <c r="O6087" s="43">
        <f>gp_need_index[[#This Row],[Combined weighted population (base year)]]/gp_need_index[[#This Row],[Registered population (base year)]]</f>
        <v>1.1804275995042219</v>
      </c>
      <c r="P6087" s="77">
        <v>4034.1619733930238</v>
      </c>
      <c r="Q6087" s="4">
        <v>1949.0012032000352</v>
      </c>
      <c r="R6087" s="46">
        <v>4729.2771297806867</v>
      </c>
      <c r="S6087" s="110">
        <v>4770.9785894595307</v>
      </c>
      <c r="T6087" s="46">
        <v>4785.7153677868018</v>
      </c>
      <c r="U6087" s="110">
        <f>$L$1*gp_need_index[[#This Row],[Normalised weighted population 2025/26]]</f>
        <v>1921.2518085757367</v>
      </c>
      <c r="V6087" s="4">
        <f>$M$1*gp_need_index[[#This Row],[Normalised travel time adjusted wp 2025/26]]</f>
        <v>2841.5357281987376</v>
      </c>
      <c r="W6087" s="115">
        <v>4762.7875367744746</v>
      </c>
      <c r="X6087" s="43">
        <f>gp_need_index[[#This Row],[Combined weighted population 2025/26]]/gp_need_index[[#This Row],[Registered population 2025/26]]</f>
        <v>1.1806138593807187</v>
      </c>
    </row>
    <row r="6088" spans="1:24" ht="13">
      <c r="A6088" s="8" t="s">
        <v>2883</v>
      </c>
      <c r="B6088" s="3" t="s">
        <v>7049</v>
      </c>
      <c r="C6088" s="74" t="s">
        <v>6421</v>
      </c>
      <c r="D6088" s="74" t="s">
        <v>6805</v>
      </c>
      <c r="E6088" s="74" t="s">
        <v>6516</v>
      </c>
      <c r="F6088" s="41">
        <v>0.95546181255871276</v>
      </c>
      <c r="G6088" s="110">
        <v>8050.3333333333339</v>
      </c>
      <c r="H6088" s="4">
        <v>1396.9886404444981</v>
      </c>
      <c r="I6088" s="46">
        <v>3424.1157551519559</v>
      </c>
      <c r="J6088" s="110">
        <v>3271.6118458283331</v>
      </c>
      <c r="K6088" s="46">
        <v>3281.7600059937563</v>
      </c>
      <c r="L6088" s="110">
        <f>$L$1*gp_need_index[[#This Row],[Normalised weighted population (base year)]]</f>
        <v>1391.0346987137636</v>
      </c>
      <c r="M6088" s="4">
        <f>$M$1*gp_need_index[[#This Row],[Normalised travel time adjusted wp (base year)]]</f>
        <v>1948.5568178948145</v>
      </c>
      <c r="N6088" s="115">
        <v>3339.5915166085779</v>
      </c>
      <c r="O6088" s="43">
        <f>gp_need_index[[#This Row],[Combined weighted population (base year)]]/gp_need_index[[#This Row],[Registered population (base year)]]</f>
        <v>0.4148389114250231</v>
      </c>
      <c r="P6088" s="77">
        <v>8120.025390881995</v>
      </c>
      <c r="Q6088" s="4">
        <v>1415.2077886919544</v>
      </c>
      <c r="R6088" s="46">
        <v>3434.0203679501956</v>
      </c>
      <c r="S6088" s="110">
        <v>3281.0753251252318</v>
      </c>
      <c r="T6088" s="46">
        <v>3291.2100341445248</v>
      </c>
      <c r="U6088" s="110">
        <f>$L$1*gp_need_index[[#This Row],[Normalised weighted population 2025/26]]</f>
        <v>1395.0584120064423</v>
      </c>
      <c r="V6088" s="4">
        <f>$M$1*gp_need_index[[#This Row],[Normalised travel time adjusted wp 2025/26]]</f>
        <v>1954.1678061294344</v>
      </c>
      <c r="W6088" s="115">
        <v>3349.2262181358765</v>
      </c>
      <c r="X6088" s="43">
        <f>gp_need_index[[#This Row],[Combined weighted population 2025/26]]/gp_need_index[[#This Row],[Registered population 2025/26]]</f>
        <v>0.41246499326181102</v>
      </c>
    </row>
    <row r="6089" spans="1:24" ht="13">
      <c r="A6089" s="8" t="s">
        <v>5268</v>
      </c>
      <c r="B6089" s="3" t="s">
        <v>7048</v>
      </c>
      <c r="C6089" s="74" t="s">
        <v>6435</v>
      </c>
      <c r="D6089" s="74" t="s">
        <v>6804</v>
      </c>
      <c r="E6089" s="74" t="s">
        <v>6477</v>
      </c>
      <c r="F6089" s="41">
        <v>0.97984325612101775</v>
      </c>
      <c r="G6089" s="110">
        <v>11621.416666666668</v>
      </c>
      <c r="H6089" s="4">
        <v>5061.2394493781803</v>
      </c>
      <c r="I6089" s="46">
        <v>12405.447859402952</v>
      </c>
      <c r="J6089" s="110">
        <v>12155.394424196898</v>
      </c>
      <c r="K6089" s="46">
        <v>12193.09904665935</v>
      </c>
      <c r="L6089" s="110">
        <f>$L$1*gp_need_index[[#This Row],[Normalised weighted population (base year)]]</f>
        <v>5039.6685332701554</v>
      </c>
      <c r="M6089" s="4">
        <f>$M$1*gp_need_index[[#This Row],[Normalised travel time adjusted wp (base year)]]</f>
        <v>7239.6964541105572</v>
      </c>
      <c r="N6089" s="115">
        <v>12279.364987380712</v>
      </c>
      <c r="O6089" s="43">
        <f>gp_need_index[[#This Row],[Combined weighted population (base year)]]/gp_need_index[[#This Row],[Registered population (base year)]]</f>
        <v>1.0566151562744683</v>
      </c>
      <c r="P6089" s="77">
        <v>11717.100751159393</v>
      </c>
      <c r="Q6089" s="4">
        <v>5153.3279253777964</v>
      </c>
      <c r="R6089" s="46">
        <v>12504.618190965786</v>
      </c>
      <c r="S6089" s="110">
        <v>12252.565804786027</v>
      </c>
      <c r="T6089" s="46">
        <v>12290.411991437199</v>
      </c>
      <c r="U6089" s="110">
        <f>$L$1*gp_need_index[[#This Row],[Normalised weighted population 2025/26]]</f>
        <v>5079.9561234543635</v>
      </c>
      <c r="V6089" s="4">
        <f>$M$1*gp_need_index[[#This Row],[Normalised travel time adjusted wp 2025/26]]</f>
        <v>7297.4763653990058</v>
      </c>
      <c r="W6089" s="115">
        <v>12377.43248885337</v>
      </c>
      <c r="X6089" s="43">
        <f>gp_need_index[[#This Row],[Combined weighted population 2025/26]]/gp_need_index[[#This Row],[Registered population 2025/26]]</f>
        <v>1.0563562396293844</v>
      </c>
    </row>
    <row r="6090" spans="1:24" ht="13">
      <c r="A6090" s="8" t="s">
        <v>3951</v>
      </c>
      <c r="B6090" s="3" t="s">
        <v>7047</v>
      </c>
      <c r="C6090" s="74" t="s">
        <v>6431</v>
      </c>
      <c r="D6090" s="74" t="s">
        <v>6798</v>
      </c>
      <c r="E6090" s="74" t="s">
        <v>6455</v>
      </c>
      <c r="F6090" s="41">
        <v>0.96024992482653937</v>
      </c>
      <c r="G6090" s="110">
        <v>5796.3333333333339</v>
      </c>
      <c r="H6090" s="4">
        <v>1961.169894287412</v>
      </c>
      <c r="I6090" s="46">
        <v>4806.9630197011038</v>
      </c>
      <c r="J6090" s="110">
        <v>4615.8858783119395</v>
      </c>
      <c r="K6090" s="46">
        <v>4630.2038204780174</v>
      </c>
      <c r="L6090" s="110">
        <f>$L$1*gp_need_index[[#This Row],[Normalised weighted population (base year)]]</f>
        <v>1952.8114216867025</v>
      </c>
      <c r="M6090" s="4">
        <f>$M$1*gp_need_index[[#This Row],[Normalised travel time adjusted wp (base year)]]</f>
        <v>2749.2001871425764</v>
      </c>
      <c r="N6090" s="115">
        <v>4702.0116088292789</v>
      </c>
      <c r="O6090" s="43">
        <f>gp_need_index[[#This Row],[Combined weighted population (base year)]]/gp_need_index[[#This Row],[Registered population (base year)]]</f>
        <v>0.81120448711759363</v>
      </c>
      <c r="P6090" s="77">
        <v>5849.1288079635779</v>
      </c>
      <c r="Q6090" s="4">
        <v>1997.0800617731716</v>
      </c>
      <c r="R6090" s="46">
        <v>4845.9411143398365</v>
      </c>
      <c r="S6090" s="110">
        <v>4653.3145907586641</v>
      </c>
      <c r="T6090" s="46">
        <v>4667.6879240958888</v>
      </c>
      <c r="U6090" s="110">
        <f>$L$1*gp_need_index[[#This Row],[Normalised weighted population 2025/26]]</f>
        <v>1968.646132312547</v>
      </c>
      <c r="V6090" s="4">
        <f>$M$1*gp_need_index[[#This Row],[Normalised travel time adjusted wp 2025/26]]</f>
        <v>2771.4565086084608</v>
      </c>
      <c r="W6090" s="115">
        <v>4740.1026409210081</v>
      </c>
      <c r="X6090" s="43">
        <f>gp_need_index[[#This Row],[Combined weighted population 2025/26]]/gp_need_index[[#This Row],[Registered population 2025/26]]</f>
        <v>0.81039464107327697</v>
      </c>
    </row>
    <row r="6091" spans="1:24" ht="13">
      <c r="A6091" s="8" t="s">
        <v>567</v>
      </c>
      <c r="B6091" s="3" t="s">
        <v>7046</v>
      </c>
      <c r="C6091" s="74" t="s">
        <v>6417</v>
      </c>
      <c r="D6091" s="74" t="s">
        <v>6800</v>
      </c>
      <c r="E6091" s="74" t="s">
        <v>6590</v>
      </c>
      <c r="F6091" s="41">
        <v>0.98348122151039918</v>
      </c>
      <c r="G6091" s="110">
        <v>10550.25</v>
      </c>
      <c r="H6091" s="4">
        <v>2213.394265966951</v>
      </c>
      <c r="I6091" s="46">
        <v>5425.1823952190143</v>
      </c>
      <c r="J6091" s="110">
        <v>5335.5650089667097</v>
      </c>
      <c r="K6091" s="46">
        <v>5352.1153122531668</v>
      </c>
      <c r="L6091" s="110">
        <f>$L$1*gp_need_index[[#This Row],[Normalised weighted population (base year)]]</f>
        <v>2203.9608174011018</v>
      </c>
      <c r="M6091" s="4">
        <f>$M$1*gp_need_index[[#This Row],[Normalised travel time adjusted wp (base year)]]</f>
        <v>3177.8377342654417</v>
      </c>
      <c r="N6091" s="115">
        <v>5381.7985516665431</v>
      </c>
      <c r="O6091" s="43">
        <f>gp_need_index[[#This Row],[Combined weighted population (base year)]]/gp_need_index[[#This Row],[Registered population (base year)]]</f>
        <v>0.51011099752769296</v>
      </c>
      <c r="P6091" s="77">
        <v>10634.581397632162</v>
      </c>
      <c r="Q6091" s="4">
        <v>2252.7699636678617</v>
      </c>
      <c r="R6091" s="46">
        <v>5466.3760342162386</v>
      </c>
      <c r="S6091" s="110">
        <v>5376.0781793661581</v>
      </c>
      <c r="T6091" s="46">
        <v>5392.6840120928928</v>
      </c>
      <c r="U6091" s="110">
        <f>$L$1*gp_need_index[[#This Row],[Normalised weighted population 2025/26]]</f>
        <v>2220.695584946624</v>
      </c>
      <c r="V6091" s="4">
        <f>$M$1*gp_need_index[[#This Row],[Normalised travel time adjusted wp 2025/26]]</f>
        <v>3201.9255458425987</v>
      </c>
      <c r="W6091" s="115">
        <v>5422.6211307892227</v>
      </c>
      <c r="X6091" s="43">
        <f>gp_need_index[[#This Row],[Combined weighted population 2025/26]]/gp_need_index[[#This Row],[Registered population 2025/26]]</f>
        <v>0.50990452073615178</v>
      </c>
    </row>
    <row r="6092" spans="1:24" ht="13">
      <c r="A6092" s="8" t="s">
        <v>5740</v>
      </c>
      <c r="B6092" s="3" t="s">
        <v>7045</v>
      </c>
      <c r="C6092" s="74" t="s">
        <v>6414</v>
      </c>
      <c r="D6092" s="74" t="s">
        <v>6802</v>
      </c>
      <c r="E6092" s="74" t="s">
        <v>6532</v>
      </c>
      <c r="F6092" s="41">
        <v>0.9670492732496746</v>
      </c>
      <c r="G6092" s="110">
        <v>20190.583333333336</v>
      </c>
      <c r="H6092" s="4">
        <v>5658.6544706573786</v>
      </c>
      <c r="I6092" s="46">
        <v>13869.753385950156</v>
      </c>
      <c r="J6092" s="110">
        <v>13412.734932035311</v>
      </c>
      <c r="K6092" s="46">
        <v>13454.339678796521</v>
      </c>
      <c r="L6092" s="110">
        <f>$L$1*gp_need_index[[#This Row],[Normalised weighted population (base year)]]</f>
        <v>5634.5373819300621</v>
      </c>
      <c r="M6092" s="4">
        <f>$M$1*gp_need_index[[#This Row],[Normalised travel time adjusted wp (base year)]]</f>
        <v>7988.5626199082781</v>
      </c>
      <c r="N6092" s="115">
        <v>13623.10000183834</v>
      </c>
      <c r="O6092" s="43">
        <f>gp_need_index[[#This Row],[Combined weighted population (base year)]]/gp_need_index[[#This Row],[Registered population (base year)]]</f>
        <v>0.67472542902450428</v>
      </c>
      <c r="P6092" s="77">
        <v>20348.022601136021</v>
      </c>
      <c r="Q6092" s="4">
        <v>5747.0956981192849</v>
      </c>
      <c r="R6092" s="46">
        <v>13945.403524200354</v>
      </c>
      <c r="S6092" s="110">
        <v>13485.892343251404</v>
      </c>
      <c r="T6092" s="46">
        <v>13527.548075357814</v>
      </c>
      <c r="U6092" s="110">
        <f>$L$1*gp_need_index[[#This Row],[Normalised weighted population 2025/26]]</f>
        <v>5665.2699782537065</v>
      </c>
      <c r="V6092" s="4">
        <f>$M$1*gp_need_index[[#This Row],[Normalised travel time adjusted wp 2025/26]]</f>
        <v>8032.0303689167731</v>
      </c>
      <c r="W6092" s="115">
        <v>13697.30034717048</v>
      </c>
      <c r="X6092" s="43">
        <f>gp_need_index[[#This Row],[Combined weighted population 2025/26]]/gp_need_index[[#This Row],[Registered population 2025/26]]</f>
        <v>0.67315142191781163</v>
      </c>
    </row>
    <row r="6093" spans="1:24" ht="13">
      <c r="A6093" s="8" t="s">
        <v>5605</v>
      </c>
      <c r="B6093" s="3" t="s">
        <v>7044</v>
      </c>
      <c r="C6093" s="74" t="s">
        <v>6395</v>
      </c>
      <c r="D6093" s="74" t="s">
        <v>6802</v>
      </c>
      <c r="E6093" s="74" t="s">
        <v>6589</v>
      </c>
      <c r="F6093" s="41">
        <v>0.98228368929696208</v>
      </c>
      <c r="G6093" s="110">
        <v>3120.4166666666665</v>
      </c>
      <c r="H6093" s="4">
        <v>1566.1339522421858</v>
      </c>
      <c r="I6093" s="46">
        <v>3838.7026102406771</v>
      </c>
      <c r="J6093" s="110">
        <v>3770.6949621010908</v>
      </c>
      <c r="K6093" s="46">
        <v>3782.3912201578491</v>
      </c>
      <c r="L6093" s="110">
        <f>$L$1*gp_need_index[[#This Row],[Normalised weighted population (base year)]]</f>
        <v>1559.4591160808782</v>
      </c>
      <c r="M6093" s="4">
        <f>$M$1*gp_need_index[[#This Row],[Normalised travel time adjusted wp (base year)]]</f>
        <v>2245.8084035771153</v>
      </c>
      <c r="N6093" s="115">
        <v>3805.2675196579935</v>
      </c>
      <c r="O6093" s="43">
        <f>gp_need_index[[#This Row],[Combined weighted population (base year)]]/gp_need_index[[#This Row],[Registered population (base year)]]</f>
        <v>1.2194741684042174</v>
      </c>
      <c r="P6093" s="77">
        <v>3151.6381299110853</v>
      </c>
      <c r="Q6093" s="4">
        <v>1596.8713076512759</v>
      </c>
      <c r="R6093" s="46">
        <v>3874.82929311617</v>
      </c>
      <c r="S6093" s="110">
        <v>3806.1816134380911</v>
      </c>
      <c r="T6093" s="46">
        <v>3817.9382905345869</v>
      </c>
      <c r="U6093" s="110">
        <f>$L$1*gp_need_index[[#This Row],[Normalised weighted population 2025/26]]</f>
        <v>1574.1354509429889</v>
      </c>
      <c r="V6093" s="4">
        <f>$M$1*gp_need_index[[#This Row],[Normalised travel time adjusted wp 2025/26]]</f>
        <v>2266.914604582757</v>
      </c>
      <c r="W6093" s="115">
        <v>3841.0500555257458</v>
      </c>
      <c r="X6093" s="43">
        <f>gp_need_index[[#This Row],[Combined weighted population 2025/26]]/gp_need_index[[#This Row],[Registered population 2025/26]]</f>
        <v>1.21874717121604</v>
      </c>
    </row>
    <row r="6094" spans="1:24" ht="13">
      <c r="A6094" s="8" t="s">
        <v>338</v>
      </c>
      <c r="B6094" s="3" t="s">
        <v>7043</v>
      </c>
      <c r="C6094" s="74" t="s">
        <v>6433</v>
      </c>
      <c r="D6094" s="74" t="s">
        <v>6796</v>
      </c>
      <c r="E6094" s="74" t="s">
        <v>6515</v>
      </c>
      <c r="F6094" s="41">
        <v>0.98974208107998463</v>
      </c>
      <c r="G6094" s="110">
        <v>11848.333333333334</v>
      </c>
      <c r="H6094" s="4">
        <v>6304.3636582282579</v>
      </c>
      <c r="I6094" s="46">
        <v>15452.431253469766</v>
      </c>
      <c r="J6094" s="110">
        <v>15293.921466554561</v>
      </c>
      <c r="K6094" s="46">
        <v>15341.361435571027</v>
      </c>
      <c r="L6094" s="110">
        <f>$L$1*gp_need_index[[#This Row],[Normalised weighted population (base year)]]</f>
        <v>6277.4945679695802</v>
      </c>
      <c r="M6094" s="4">
        <f>$M$1*gp_need_index[[#This Row],[Normalised travel time adjusted wp (base year)]]</f>
        <v>9108.9885812714656</v>
      </c>
      <c r="N6094" s="115">
        <v>15386.483149241045</v>
      </c>
      <c r="O6094" s="43">
        <f>gp_need_index[[#This Row],[Combined weighted population (base year)]]/gp_need_index[[#This Row],[Registered population (base year)]]</f>
        <v>1.2986200435426398</v>
      </c>
      <c r="P6094" s="77">
        <v>11952.959796395737</v>
      </c>
      <c r="Q6094" s="4">
        <v>6416.0317359999744</v>
      </c>
      <c r="R6094" s="46">
        <v>15568.585644376069</v>
      </c>
      <c r="S6094" s="110">
        <v>15408.884355136744</v>
      </c>
      <c r="T6094" s="46">
        <v>15456.479897383337</v>
      </c>
      <c r="U6094" s="110">
        <f>$L$1*gp_need_index[[#This Row],[Normalised weighted population 2025/26]]</f>
        <v>6324.6818711194583</v>
      </c>
      <c r="V6094" s="4">
        <f>$M$1*gp_need_index[[#This Row],[Normalised travel time adjusted wp 2025/26]]</f>
        <v>9177.340582398987</v>
      </c>
      <c r="W6094" s="115">
        <v>15502.022453518446</v>
      </c>
      <c r="X6094" s="43">
        <f>gp_need_index[[#This Row],[Combined weighted population 2025/26]]/gp_need_index[[#This Row],[Registered population 2025/26]]</f>
        <v>1.2969191495308872</v>
      </c>
    </row>
    <row r="6095" spans="1:24" ht="13">
      <c r="A6095" s="8" t="s">
        <v>3948</v>
      </c>
      <c r="B6095" s="3" t="s">
        <v>7042</v>
      </c>
      <c r="C6095" s="74" t="s">
        <v>6431</v>
      </c>
      <c r="D6095" s="74" t="s">
        <v>6798</v>
      </c>
      <c r="E6095" s="74" t="s">
        <v>6455</v>
      </c>
      <c r="F6095" s="41">
        <v>0.96024992482653937</v>
      </c>
      <c r="G6095" s="110">
        <v>7009.166666666667</v>
      </c>
      <c r="H6095" s="4">
        <v>2184.7986384519677</v>
      </c>
      <c r="I6095" s="46">
        <v>5355.092534881026</v>
      </c>
      <c r="J6095" s="110">
        <v>5142.2272040586677</v>
      </c>
      <c r="K6095" s="46">
        <v>5158.1777959176397</v>
      </c>
      <c r="L6095" s="110">
        <f>$L$1*gp_need_index[[#This Row],[Normalised weighted population (base year)]]</f>
        <v>2175.4870639622914</v>
      </c>
      <c r="M6095" s="4">
        <f>$M$1*gp_need_index[[#This Row],[Normalised travel time adjusted wp (base year)]]</f>
        <v>3062.6866357661638</v>
      </c>
      <c r="N6095" s="115">
        <v>5238.1736997284552</v>
      </c>
      <c r="O6095" s="43">
        <f>gp_need_index[[#This Row],[Combined weighted population (base year)]]/gp_need_index[[#This Row],[Registered population (base year)]]</f>
        <v>0.74733187964262826</v>
      </c>
      <c r="P6095" s="77">
        <v>7070.0357551033376</v>
      </c>
      <c r="Q6095" s="4">
        <v>2223.2687280731288</v>
      </c>
      <c r="R6095" s="46">
        <v>5394.7908968805787</v>
      </c>
      <c r="S6095" s="110">
        <v>5180.3475531844742</v>
      </c>
      <c r="T6095" s="46">
        <v>5196.3488057824552</v>
      </c>
      <c r="U6095" s="110">
        <f>$L$1*gp_need_index[[#This Row],[Normalised weighted population 2025/26]]</f>
        <v>2191.6143806105065</v>
      </c>
      <c r="V6095" s="4">
        <f>$M$1*gp_need_index[[#This Row],[Normalised travel time adjusted wp 2025/26]]</f>
        <v>3085.3508102890337</v>
      </c>
      <c r="W6095" s="115">
        <v>5276.9651908995402</v>
      </c>
      <c r="X6095" s="43">
        <f>gp_need_index[[#This Row],[Combined weighted population 2025/26]]/gp_need_index[[#This Row],[Registered population 2025/26]]</f>
        <v>0.74638451256635985</v>
      </c>
    </row>
    <row r="6096" spans="1:24" ht="13">
      <c r="A6096" s="8" t="s">
        <v>5511</v>
      </c>
      <c r="B6096" s="3" t="s">
        <v>7041</v>
      </c>
      <c r="C6096" s="74" t="s">
        <v>6395</v>
      </c>
      <c r="D6096" s="74" t="s">
        <v>6802</v>
      </c>
      <c r="E6096" s="74" t="s">
        <v>6558</v>
      </c>
      <c r="F6096" s="41">
        <v>0.98228368929696208</v>
      </c>
      <c r="G6096" s="110">
        <v>5246.916666666667</v>
      </c>
      <c r="H6096" s="4">
        <v>2360.1007148626413</v>
      </c>
      <c r="I6096" s="46">
        <v>5784.7700457573119</v>
      </c>
      <c r="J6096" s="110">
        <v>5682.2852622810487</v>
      </c>
      <c r="K6096" s="46">
        <v>5699.9110515447665</v>
      </c>
      <c r="L6096" s="110">
        <f>$L$1*gp_need_index[[#This Row],[Normalised weighted population (base year)]]</f>
        <v>2350.0420059167432</v>
      </c>
      <c r="M6096" s="4">
        <f>$M$1*gp_need_index[[#This Row],[Normalised travel time adjusted wp (base year)]]</f>
        <v>3384.3427065344904</v>
      </c>
      <c r="N6096" s="115">
        <v>5734.384712451234</v>
      </c>
      <c r="O6096" s="43">
        <f>gp_need_index[[#This Row],[Combined weighted population (base year)]]/gp_need_index[[#This Row],[Registered population (base year)]]</f>
        <v>1.0929056199579881</v>
      </c>
      <c r="P6096" s="77">
        <v>5295.2919667637143</v>
      </c>
      <c r="Q6096" s="4">
        <v>2406.71271409063</v>
      </c>
      <c r="R6096" s="46">
        <v>5839.9201488502267</v>
      </c>
      <c r="S6096" s="110">
        <v>5736.4583090122651</v>
      </c>
      <c r="T6096" s="46">
        <v>5754.17729745424</v>
      </c>
      <c r="U6096" s="110">
        <f>$L$1*gp_need_index[[#This Row],[Normalised weighted population 2025/26]]</f>
        <v>2372.4465367578687</v>
      </c>
      <c r="V6096" s="4">
        <f>$M$1*gp_need_index[[#This Row],[Normalised travel time adjusted wp 2025/26]]</f>
        <v>3416.5634854017258</v>
      </c>
      <c r="W6096" s="115">
        <v>5789.0100221595949</v>
      </c>
      <c r="X6096" s="43">
        <f>gp_need_index[[#This Row],[Combined weighted population 2025/26]]/gp_need_index[[#This Row],[Registered population 2025/26]]</f>
        <v>1.0932371734164494</v>
      </c>
    </row>
    <row r="6097" spans="1:24" ht="13">
      <c r="A6097" s="8" t="s">
        <v>3605</v>
      </c>
      <c r="B6097" s="3" t="s">
        <v>7040</v>
      </c>
      <c r="C6097" s="74" t="s">
        <v>6402</v>
      </c>
      <c r="D6097" s="74" t="s">
        <v>6796</v>
      </c>
      <c r="E6097" s="74" t="s">
        <v>6587</v>
      </c>
      <c r="F6097" s="41">
        <v>1.020740690007661</v>
      </c>
      <c r="G6097" s="110">
        <v>7596.5833333333339</v>
      </c>
      <c r="H6097" s="4">
        <v>1861.4025071250219</v>
      </c>
      <c r="I6097" s="46">
        <v>4562.426255161351</v>
      </c>
      <c r="J6097" s="110">
        <v>4657.0541238024662</v>
      </c>
      <c r="K6097" s="46">
        <v>4671.4997650870991</v>
      </c>
      <c r="L6097" s="110">
        <f>$L$1*gp_need_index[[#This Row],[Normalised weighted population (base year)]]</f>
        <v>1853.4692414247804</v>
      </c>
      <c r="M6097" s="4">
        <f>$M$1*gp_need_index[[#This Row],[Normalised travel time adjusted wp (base year)]]</f>
        <v>2773.7198029196193</v>
      </c>
      <c r="N6097" s="115">
        <v>4627.1890443443999</v>
      </c>
      <c r="O6097" s="43">
        <f>gp_need_index[[#This Row],[Combined weighted population (base year)]]/gp_need_index[[#This Row],[Registered population (base year)]]</f>
        <v>0.60911449809818885</v>
      </c>
      <c r="P6097" s="77">
        <v>7656.5731557216695</v>
      </c>
      <c r="Q6097" s="4">
        <v>1893.5641177014431</v>
      </c>
      <c r="R6097" s="46">
        <v>4594.7583105209942</v>
      </c>
      <c r="S6097" s="110">
        <v>4690.0567682996343</v>
      </c>
      <c r="T6097" s="46">
        <v>4704.5435922584438</v>
      </c>
      <c r="U6097" s="110">
        <f>$L$1*gp_need_index[[#This Row],[Normalised weighted population 2025/26]]</f>
        <v>1866.604022519236</v>
      </c>
      <c r="V6097" s="4">
        <f>$M$1*gp_need_index[[#This Row],[Normalised travel time adjusted wp 2025/26]]</f>
        <v>2793.3396942603831</v>
      </c>
      <c r="W6097" s="115">
        <v>4659.9437167796186</v>
      </c>
      <c r="X6097" s="43">
        <f>gp_need_index[[#This Row],[Combined weighted population 2025/26]]/gp_need_index[[#This Row],[Registered population 2025/26]]</f>
        <v>0.60862002125550074</v>
      </c>
    </row>
    <row r="6098" spans="1:24" ht="13">
      <c r="A6098" s="8" t="s">
        <v>3972</v>
      </c>
      <c r="B6098" s="3" t="s">
        <v>7039</v>
      </c>
      <c r="C6098" s="74" t="s">
        <v>6431</v>
      </c>
      <c r="D6098" s="74" t="s">
        <v>6798</v>
      </c>
      <c r="E6098" s="74" t="s">
        <v>6455</v>
      </c>
      <c r="F6098" s="41">
        <v>0.96024992482653937</v>
      </c>
      <c r="G6098" s="110">
        <v>8800</v>
      </c>
      <c r="H6098" s="4">
        <v>1382.7621348813068</v>
      </c>
      <c r="I6098" s="46">
        <v>3389.2456062979322</v>
      </c>
      <c r="J6098" s="110">
        <v>3254.5228386662684</v>
      </c>
      <c r="K6098" s="46">
        <v>3264.6179907152277</v>
      </c>
      <c r="L6098" s="110">
        <f>$L$1*gp_need_index[[#This Row],[Normalised weighted population (base year)]]</f>
        <v>1376.8688262743524</v>
      </c>
      <c r="M6098" s="4">
        <f>$M$1*gp_need_index[[#This Row],[Normalised travel time adjusted wp (base year)]]</f>
        <v>1938.3786846119331</v>
      </c>
      <c r="N6098" s="115">
        <v>3315.2475108862855</v>
      </c>
      <c r="O6098" s="43">
        <f>gp_need_index[[#This Row],[Combined weighted population (base year)]]/gp_need_index[[#This Row],[Registered population (base year)]]</f>
        <v>0.37673267169162333</v>
      </c>
      <c r="P6098" s="77">
        <v>8865.3065320622554</v>
      </c>
      <c r="Q6098" s="4">
        <v>1402.1066620826575</v>
      </c>
      <c r="R6098" s="46">
        <v>3402.2303114094507</v>
      </c>
      <c r="S6098" s="110">
        <v>3266.9914007734988</v>
      </c>
      <c r="T6098" s="46">
        <v>3277.0826068368979</v>
      </c>
      <c r="U6098" s="110">
        <f>$L$1*gp_need_index[[#This Row],[Normalised weighted population 2025/26]]</f>
        <v>1382.1438159809684</v>
      </c>
      <c r="V6098" s="4">
        <f>$M$1*gp_need_index[[#This Row],[Normalised travel time adjusted wp 2025/26]]</f>
        <v>1945.7795953067928</v>
      </c>
      <c r="W6098" s="115">
        <v>3327.9234112877612</v>
      </c>
      <c r="X6098" s="43">
        <f>gp_need_index[[#This Row],[Combined weighted population 2025/26]]/gp_need_index[[#This Row],[Registered population 2025/26]]</f>
        <v>0.37538729193987797</v>
      </c>
    </row>
    <row r="6099" spans="1:24" ht="13">
      <c r="A6099" s="8" t="s">
        <v>2021</v>
      </c>
      <c r="B6099" s="3" t="s">
        <v>7038</v>
      </c>
      <c r="C6099" s="74" t="s">
        <v>6408</v>
      </c>
      <c r="D6099" s="74" t="s">
        <v>6805</v>
      </c>
      <c r="E6099" s="74" t="s">
        <v>6508</v>
      </c>
      <c r="F6099" s="41">
        <v>0.95383055984618725</v>
      </c>
      <c r="G6099" s="110">
        <v>2849.166666666667</v>
      </c>
      <c r="H6099" s="4">
        <v>1072.299003637029</v>
      </c>
      <c r="I6099" s="46">
        <v>2628.2790040576356</v>
      </c>
      <c r="J6099" s="110">
        <v>2506.9328338722739</v>
      </c>
      <c r="K6099" s="46">
        <v>2514.7090485092685</v>
      </c>
      <c r="L6099" s="110">
        <f>$L$1*gp_need_index[[#This Row],[Normalised weighted population (base year)]]</f>
        <v>1067.7288835939999</v>
      </c>
      <c r="M6099" s="4">
        <f>$M$1*gp_need_index[[#This Row],[Normalised travel time adjusted wp (base year)]]</f>
        <v>1493.1175505049528</v>
      </c>
      <c r="N6099" s="115">
        <v>2560.8464340989526</v>
      </c>
      <c r="O6099" s="43">
        <f>gp_need_index[[#This Row],[Combined weighted population (base year)]]/gp_need_index[[#This Row],[Registered population (base year)]]</f>
        <v>0.89880541705725148</v>
      </c>
      <c r="P6099" s="77">
        <v>2873.3194650153305</v>
      </c>
      <c r="Q6099" s="4">
        <v>1090.9360451096568</v>
      </c>
      <c r="R6099" s="46">
        <v>2647.1707045226303</v>
      </c>
      <c r="S6099" s="110">
        <v>2524.9523151032463</v>
      </c>
      <c r="T6099" s="46">
        <v>2532.7514828959534</v>
      </c>
      <c r="U6099" s="110">
        <f>$L$1*gp_need_index[[#This Row],[Normalised weighted population 2025/26]]</f>
        <v>1075.4035688977824</v>
      </c>
      <c r="V6099" s="4">
        <f>$M$1*gp_need_index[[#This Row],[Normalised travel time adjusted wp 2025/26]]</f>
        <v>1503.8303108748107</v>
      </c>
      <c r="W6099" s="115">
        <v>2579.2338797725934</v>
      </c>
      <c r="X6099" s="43">
        <f>gp_need_index[[#This Row],[Combined weighted population 2025/26]]/gp_need_index[[#This Row],[Registered population 2025/26]]</f>
        <v>0.89764953433705008</v>
      </c>
    </row>
    <row r="6100" spans="1:24" ht="13">
      <c r="A6100" s="8" t="s">
        <v>3656</v>
      </c>
      <c r="B6100" s="3" t="s">
        <v>7037</v>
      </c>
      <c r="C6100" s="74" t="s">
        <v>6432</v>
      </c>
      <c r="D6100" s="74" t="s">
        <v>6796</v>
      </c>
      <c r="E6100" s="74" t="s">
        <v>6586</v>
      </c>
      <c r="F6100" s="41">
        <v>0.99540662764369037</v>
      </c>
      <c r="G6100" s="110">
        <v>5009.4999999999991</v>
      </c>
      <c r="H6100" s="4">
        <v>1315.0117333635392</v>
      </c>
      <c r="I6100" s="46">
        <v>3223.1846874481944</v>
      </c>
      <c r="J6100" s="110">
        <v>3208.3794000055896</v>
      </c>
      <c r="K6100" s="46">
        <v>3218.3314204643179</v>
      </c>
      <c r="L6100" s="110">
        <f>$L$1*gp_need_index[[#This Row],[Normalised weighted population (base year)]]</f>
        <v>1309.4071758109542</v>
      </c>
      <c r="M6100" s="4">
        <f>$M$1*gp_need_index[[#This Row],[Normalised travel time adjusted wp (base year)]]</f>
        <v>1910.8958668938023</v>
      </c>
      <c r="N6100" s="115">
        <v>3220.3030427047565</v>
      </c>
      <c r="O6100" s="43">
        <f>gp_need_index[[#This Row],[Combined weighted population (base year)]]/gp_need_index[[#This Row],[Registered population (base year)]]</f>
        <v>0.64283921403428623</v>
      </c>
      <c r="P6100" s="77">
        <v>5047.7905096317409</v>
      </c>
      <c r="Q6100" s="4">
        <v>1338.9598806483953</v>
      </c>
      <c r="R6100" s="46">
        <v>3249.0038132595337</v>
      </c>
      <c r="S6100" s="110">
        <v>3234.0799289581628</v>
      </c>
      <c r="T6100" s="46">
        <v>3244.069476828075</v>
      </c>
      <c r="U6100" s="110">
        <f>$L$1*gp_need_index[[#This Row],[Normalised weighted population 2025/26]]</f>
        <v>1319.8961027229579</v>
      </c>
      <c r="V6100" s="4">
        <f>$M$1*gp_need_index[[#This Row],[Normalised travel time adjusted wp 2025/26]]</f>
        <v>1926.1779305167861</v>
      </c>
      <c r="W6100" s="115">
        <v>3246.074033239744</v>
      </c>
      <c r="X6100" s="43">
        <f>gp_need_index[[#This Row],[Combined weighted population 2025/26]]/gp_need_index[[#This Row],[Registered population 2025/26]]</f>
        <v>0.64306829434499646</v>
      </c>
    </row>
    <row r="6101" spans="1:24" ht="13">
      <c r="A6101" s="8" t="s">
        <v>3629</v>
      </c>
      <c r="B6101" s="3" t="s">
        <v>12905</v>
      </c>
      <c r="C6101" s="74" t="s">
        <v>6432</v>
      </c>
      <c r="D6101" s="74" t="s">
        <v>6796</v>
      </c>
      <c r="E6101" s="74" t="s">
        <v>6586</v>
      </c>
      <c r="F6101" s="41">
        <v>0.99540662764369037</v>
      </c>
      <c r="G6101" s="110">
        <v>16284.999999999998</v>
      </c>
      <c r="H6101" s="4">
        <v>3400.0702206964193</v>
      </c>
      <c r="I6101" s="46">
        <v>8333.8072152148907</v>
      </c>
      <c r="J6101" s="110">
        <v>8295.5269355297096</v>
      </c>
      <c r="K6101" s="46">
        <v>8321.2586971094588</v>
      </c>
      <c r="L6101" s="110">
        <f>$L$1*gp_need_index[[#This Row],[Normalised weighted population (base year)]]</f>
        <v>3385.5791794750749</v>
      </c>
      <c r="M6101" s="4">
        <f>$M$1*gp_need_index[[#This Row],[Normalised travel time adjusted wp (base year)]]</f>
        <v>4940.7773079400504</v>
      </c>
      <c r="N6101" s="115">
        <v>8326.3564874151252</v>
      </c>
      <c r="O6101" s="43">
        <f>gp_need_index[[#This Row],[Combined weighted population (base year)]]/gp_need_index[[#This Row],[Registered population (base year)]]</f>
        <v>0.51128992861007838</v>
      </c>
      <c r="P6101" s="77">
        <v>16409.709701008738</v>
      </c>
      <c r="Q6101" s="4">
        <v>3462.5208142625324</v>
      </c>
      <c r="R6101" s="46">
        <v>8401.8524315917148</v>
      </c>
      <c r="S6101" s="110">
        <v>8363.2595948906492</v>
      </c>
      <c r="T6101" s="46">
        <v>8389.0923460615759</v>
      </c>
      <c r="U6101" s="110">
        <f>$L$1*gp_need_index[[#This Row],[Normalised weighted population 2025/26]]</f>
        <v>3413.2223036653804</v>
      </c>
      <c r="V6101" s="4">
        <f>$M$1*gp_need_index[[#This Row],[Normalised travel time adjusted wp 2025/26]]</f>
        <v>4981.0537812065068</v>
      </c>
      <c r="W6101" s="115">
        <v>8394.2760848718863</v>
      </c>
      <c r="X6101" s="43">
        <f>gp_need_index[[#This Row],[Combined weighted population 2025/26]]/gp_need_index[[#This Row],[Registered population 2025/26]]</f>
        <v>0.51154324103343962</v>
      </c>
    </row>
    <row r="6102" spans="1:24" ht="13">
      <c r="A6102" s="8" t="s">
        <v>53</v>
      </c>
      <c r="B6102" s="3" t="s">
        <v>7036</v>
      </c>
      <c r="C6102" s="74" t="s">
        <v>6427</v>
      </c>
      <c r="D6102" s="74" t="s">
        <v>6794</v>
      </c>
      <c r="E6102" s="74" t="s">
        <v>6585</v>
      </c>
      <c r="F6102" s="41">
        <v>1.0372201744042164</v>
      </c>
      <c r="G6102" s="110">
        <v>4454.666666666667</v>
      </c>
      <c r="H6102" s="4">
        <v>1238.0594974764133</v>
      </c>
      <c r="I6102" s="46">
        <v>3034.5694362809136</v>
      </c>
      <c r="J6102" s="110">
        <v>3147.5166399409941</v>
      </c>
      <c r="K6102" s="46">
        <v>3157.2798711831674</v>
      </c>
      <c r="L6102" s="110">
        <f>$L$1*gp_need_index[[#This Row],[Normalised weighted population (base year)]]</f>
        <v>1232.7829090391506</v>
      </c>
      <c r="M6102" s="4">
        <f>$M$1*gp_need_index[[#This Row],[Normalised travel time adjusted wp (base year)]]</f>
        <v>1874.646289722542</v>
      </c>
      <c r="N6102" s="115">
        <v>3107.4291987616925</v>
      </c>
      <c r="O6102" s="43">
        <f>gp_need_index[[#This Row],[Combined weighted population (base year)]]/gp_need_index[[#This Row],[Registered population (base year)]]</f>
        <v>0.69756716524132567</v>
      </c>
      <c r="P6102" s="77">
        <v>4493.371434704266</v>
      </c>
      <c r="Q6102" s="4">
        <v>1260.6740966911182</v>
      </c>
      <c r="R6102" s="46">
        <v>3059.0423257816301</v>
      </c>
      <c r="S6102" s="110">
        <v>3172.9004146571024</v>
      </c>
      <c r="T6102" s="46">
        <v>3182.7009889394121</v>
      </c>
      <c r="U6102" s="110">
        <f>$L$1*gp_need_index[[#This Row],[Normalised weighted population 2025/26]]</f>
        <v>1242.7249322964144</v>
      </c>
      <c r="V6102" s="4">
        <f>$M$1*gp_need_index[[#This Row],[Normalised travel time adjusted wp 2025/26]]</f>
        <v>1889.7401699063362</v>
      </c>
      <c r="W6102" s="115">
        <v>3132.4651022027506</v>
      </c>
      <c r="X6102" s="43">
        <f>gp_need_index[[#This Row],[Combined weighted population 2025/26]]/gp_need_index[[#This Row],[Registered population 2025/26]]</f>
        <v>0.69713023900257998</v>
      </c>
    </row>
    <row r="6103" spans="1:24" ht="13">
      <c r="A6103" s="8" t="s">
        <v>2714</v>
      </c>
      <c r="B6103" s="3" t="s">
        <v>7035</v>
      </c>
      <c r="C6103" s="74" t="s">
        <v>6420</v>
      </c>
      <c r="D6103" s="74" t="s">
        <v>6805</v>
      </c>
      <c r="E6103" s="74" t="s">
        <v>6509</v>
      </c>
      <c r="F6103" s="41">
        <v>0.95213645654510104</v>
      </c>
      <c r="G6103" s="110">
        <v>4977.8333333333339</v>
      </c>
      <c r="H6103" s="4">
        <v>1515.1122912509836</v>
      </c>
      <c r="I6103" s="46">
        <v>3713.6449911619638</v>
      </c>
      <c r="J6103" s="110">
        <v>3535.8967827514152</v>
      </c>
      <c r="K6103" s="46">
        <v>3546.8647241120384</v>
      </c>
      <c r="L6103" s="110">
        <f>$L$1*gp_need_index[[#This Row],[Normalised weighted population (base year)]]</f>
        <v>1508.6549085375796</v>
      </c>
      <c r="M6103" s="4">
        <f>$M$1*gp_need_index[[#This Row],[Normalised travel time adjusted wp (base year)]]</f>
        <v>2105.9636986545297</v>
      </c>
      <c r="N6103" s="115">
        <v>3614.6186071921093</v>
      </c>
      <c r="O6103" s="43">
        <f>gp_need_index[[#This Row],[Combined weighted population (base year)]]/gp_need_index[[#This Row],[Registered population (base year)]]</f>
        <v>0.72614295520650396</v>
      </c>
      <c r="P6103" s="77">
        <v>5019.4324792462539</v>
      </c>
      <c r="Q6103" s="4">
        <v>1542.067082557578</v>
      </c>
      <c r="R6103" s="46">
        <v>3741.8461179773212</v>
      </c>
      <c r="S6103" s="110">
        <v>3562.7481037079688</v>
      </c>
      <c r="T6103" s="46">
        <v>3573.7528542126647</v>
      </c>
      <c r="U6103" s="110">
        <f>$L$1*gp_need_index[[#This Row],[Normalised weighted population 2025/26]]</f>
        <v>1520.111514782262</v>
      </c>
      <c r="V6103" s="4">
        <f>$M$1*gp_need_index[[#This Row],[Normalised travel time adjusted wp 2025/26]]</f>
        <v>2121.9286226990448</v>
      </c>
      <c r="W6103" s="115">
        <v>3642.0401374813068</v>
      </c>
      <c r="X6103" s="43">
        <f>gp_need_index[[#This Row],[Combined weighted population 2025/26]]/gp_need_index[[#This Row],[Registered population 2025/26]]</f>
        <v>0.72558803261922067</v>
      </c>
    </row>
    <row r="6104" spans="1:24" ht="13">
      <c r="A6104" s="8" t="s">
        <v>5833</v>
      </c>
      <c r="B6104" s="3" t="s">
        <v>7034</v>
      </c>
      <c r="C6104" s="74" t="s">
        <v>6414</v>
      </c>
      <c r="D6104" s="74" t="s">
        <v>6802</v>
      </c>
      <c r="E6104" s="74" t="s">
        <v>6529</v>
      </c>
      <c r="F6104" s="41">
        <v>0.9670492732496746</v>
      </c>
      <c r="G6104" s="110">
        <v>5555.416666666667</v>
      </c>
      <c r="H6104" s="4">
        <v>2102.5561691175358</v>
      </c>
      <c r="I6104" s="46">
        <v>5153.5105557311972</v>
      </c>
      <c r="J6104" s="110">
        <v>4983.6986376043806</v>
      </c>
      <c r="K6104" s="46">
        <v>4999.1574922527707</v>
      </c>
      <c r="L6104" s="110">
        <f>$L$1*gp_need_index[[#This Row],[Normalised weighted population (base year)]]</f>
        <v>2093.5951106277985</v>
      </c>
      <c r="M6104" s="4">
        <f>$M$1*gp_need_index[[#This Row],[Normalised travel time adjusted wp (base year)]]</f>
        <v>2968.2677579920546</v>
      </c>
      <c r="N6104" s="115">
        <v>5061.8628686198535</v>
      </c>
      <c r="O6104" s="43">
        <f>gp_need_index[[#This Row],[Combined weighted population (base year)]]/gp_need_index[[#This Row],[Registered population (base year)]]</f>
        <v>0.91115809530395619</v>
      </c>
      <c r="P6104" s="77">
        <v>5601.7482290925154</v>
      </c>
      <c r="Q6104" s="4">
        <v>2141.2975576764902</v>
      </c>
      <c r="R6104" s="46">
        <v>5195.8867705918528</v>
      </c>
      <c r="S6104" s="110">
        <v>5024.67852538845</v>
      </c>
      <c r="T6104" s="46">
        <v>5040.1989416313654</v>
      </c>
      <c r="U6104" s="110">
        <f>$L$1*gp_need_index[[#This Row],[Normalised weighted population 2025/26]]</f>
        <v>2110.8102953605662</v>
      </c>
      <c r="V6104" s="4">
        <f>$M$1*gp_need_index[[#This Row],[Normalised travel time adjusted wp 2025/26]]</f>
        <v>2992.636266309813</v>
      </c>
      <c r="W6104" s="115">
        <v>5103.4465616703792</v>
      </c>
      <c r="X6104" s="43">
        <f>gp_need_index[[#This Row],[Combined weighted population 2025/26]]/gp_need_index[[#This Row],[Registered population 2025/26]]</f>
        <v>0.91104532959296147</v>
      </c>
    </row>
    <row r="6105" spans="1:24" ht="13">
      <c r="A6105" s="8" t="s">
        <v>360</v>
      </c>
      <c r="B6105" s="3" t="s">
        <v>7033</v>
      </c>
      <c r="C6105" s="74" t="s">
        <v>6433</v>
      </c>
      <c r="D6105" s="74" t="s">
        <v>6796</v>
      </c>
      <c r="E6105" s="74" t="s">
        <v>6515</v>
      </c>
      <c r="F6105" s="41">
        <v>0.98974208107998463</v>
      </c>
      <c r="G6105" s="110">
        <v>2547</v>
      </c>
      <c r="H6105" s="4">
        <v>957.08644859050878</v>
      </c>
      <c r="I6105" s="46">
        <v>2345.8850650485265</v>
      </c>
      <c r="J6105" s="110">
        <v>2321.8211662555836</v>
      </c>
      <c r="K6105" s="46">
        <v>2329.0231859880519</v>
      </c>
      <c r="L6105" s="110">
        <f>$L$1*gp_need_index[[#This Row],[Normalised weighted population (base year)]]</f>
        <v>953.00736248972976</v>
      </c>
      <c r="M6105" s="4">
        <f>$M$1*gp_need_index[[#This Row],[Normalised travel time adjusted wp (base year)]]</f>
        <v>1382.8659011638754</v>
      </c>
      <c r="N6105" s="115">
        <v>2335.8732636536051</v>
      </c>
      <c r="O6105" s="43">
        <f>gp_need_index[[#This Row],[Combined weighted population (base year)]]/gp_need_index[[#This Row],[Registered population (base year)]]</f>
        <v>0.91710768105755991</v>
      </c>
      <c r="P6105" s="77">
        <v>2567.5498880421883</v>
      </c>
      <c r="Q6105" s="4">
        <v>974.86065315522364</v>
      </c>
      <c r="R6105" s="46">
        <v>2365.5122347386646</v>
      </c>
      <c r="S6105" s="110">
        <v>2341.2470020304108</v>
      </c>
      <c r="T6105" s="46">
        <v>2348.4787339343302</v>
      </c>
      <c r="U6105" s="110">
        <f>$L$1*gp_need_index[[#This Row],[Normalised weighted population 2025/26]]</f>
        <v>960.98082951853746</v>
      </c>
      <c r="V6105" s="4">
        <f>$M$1*gp_need_index[[#This Row],[Normalised travel time adjusted wp 2025/26]]</f>
        <v>1394.4177027969506</v>
      </c>
      <c r="W6105" s="115">
        <v>2355.398532315488</v>
      </c>
      <c r="X6105" s="43">
        <f>gp_need_index[[#This Row],[Combined weighted population 2025/26]]/gp_need_index[[#This Row],[Registered population 2025/26]]</f>
        <v>0.91737206092284729</v>
      </c>
    </row>
    <row r="6106" spans="1:24" ht="13">
      <c r="A6106" s="8" t="s">
        <v>3133</v>
      </c>
      <c r="B6106" s="3" t="s">
        <v>7032</v>
      </c>
      <c r="C6106" s="74" t="s">
        <v>6428</v>
      </c>
      <c r="D6106" s="74" t="s">
        <v>6796</v>
      </c>
      <c r="E6106" s="74" t="s">
        <v>6583</v>
      </c>
      <c r="F6106" s="41">
        <v>1.0212547251930206</v>
      </c>
      <c r="G6106" s="110">
        <v>5287.9999999999991</v>
      </c>
      <c r="H6106" s="4">
        <v>2797.8359125082006</v>
      </c>
      <c r="I6106" s="46">
        <v>6857.6892832149661</v>
      </c>
      <c r="J6106" s="110">
        <v>7003.4475843888231</v>
      </c>
      <c r="K6106" s="46">
        <v>7025.1714658104993</v>
      </c>
      <c r="L6106" s="110">
        <f>$L$1*gp_need_index[[#This Row],[Normalised weighted population (base year)]]</f>
        <v>2785.9115836246606</v>
      </c>
      <c r="M6106" s="4">
        <f>$M$1*gp_need_index[[#This Row],[Normalised travel time adjusted wp (base year)]]</f>
        <v>4171.2208484422608</v>
      </c>
      <c r="N6106" s="115">
        <v>6957.132432066921</v>
      </c>
      <c r="O6106" s="43">
        <f>gp_need_index[[#This Row],[Combined weighted population (base year)]]/gp_need_index[[#This Row],[Registered population (base year)]]</f>
        <v>1.3156453162002499</v>
      </c>
      <c r="P6106" s="77">
        <v>5338.3942252963188</v>
      </c>
      <c r="Q6106" s="4">
        <v>2853.9019111997072</v>
      </c>
      <c r="R6106" s="46">
        <v>6925.0306347239939</v>
      </c>
      <c r="S6106" s="110">
        <v>7072.2202578183014</v>
      </c>
      <c r="T6106" s="46">
        <v>7094.0651980683706</v>
      </c>
      <c r="U6106" s="110">
        <f>$L$1*gp_need_index[[#This Row],[Normalised weighted population 2025/26]]</f>
        <v>2813.2687652463374</v>
      </c>
      <c r="V6106" s="4">
        <f>$M$1*gp_need_index[[#This Row],[Normalised travel time adjusted wp 2025/26]]</f>
        <v>4212.1267499878077</v>
      </c>
      <c r="W6106" s="115">
        <v>7025.395515234145</v>
      </c>
      <c r="X6106" s="43">
        <f>gp_need_index[[#This Row],[Combined weighted population 2025/26]]/gp_need_index[[#This Row],[Registered population 2025/26]]</f>
        <v>1.3160128718002624</v>
      </c>
    </row>
    <row r="6107" spans="1:24" ht="13">
      <c r="A6107" s="8" t="s">
        <v>1972</v>
      </c>
      <c r="B6107" s="3" t="s">
        <v>7031</v>
      </c>
      <c r="C6107" s="74" t="s">
        <v>6408</v>
      </c>
      <c r="D6107" s="74" t="s">
        <v>6805</v>
      </c>
      <c r="E6107" s="74" t="s">
        <v>6527</v>
      </c>
      <c r="F6107" s="41">
        <v>0.95383055984618725</v>
      </c>
      <c r="G6107" s="110">
        <v>3430.5833333333335</v>
      </c>
      <c r="H6107" s="4">
        <v>921.88559383432391</v>
      </c>
      <c r="I6107" s="46">
        <v>2259.6053360114192</v>
      </c>
      <c r="J6107" s="110">
        <v>2155.280622679204</v>
      </c>
      <c r="K6107" s="46">
        <v>2161.9660529781163</v>
      </c>
      <c r="L6107" s="110">
        <f>$L$1*gp_need_index[[#This Row],[Normalised weighted population (base year)]]</f>
        <v>917.9565331754294</v>
      </c>
      <c r="M6107" s="4">
        <f>$M$1*gp_need_index[[#This Row],[Normalised travel time adjusted wp (base year)]]</f>
        <v>1283.6751270335471</v>
      </c>
      <c r="N6107" s="115">
        <v>2201.6316602089764</v>
      </c>
      <c r="O6107" s="43">
        <f>gp_need_index[[#This Row],[Combined weighted population (base year)]]/gp_need_index[[#This Row],[Registered population (base year)]]</f>
        <v>0.64176597572103178</v>
      </c>
      <c r="P6107" s="77">
        <v>3457.8749601973177</v>
      </c>
      <c r="Q6107" s="4">
        <v>938.03033266880834</v>
      </c>
      <c r="R6107" s="46">
        <v>2276.1429762318394</v>
      </c>
      <c r="S6107" s="110">
        <v>2171.0547293091822</v>
      </c>
      <c r="T6107" s="46">
        <v>2177.760764912211</v>
      </c>
      <c r="U6107" s="110">
        <f>$L$1*gp_need_index[[#This Row],[Normalised weighted population 2025/26]]</f>
        <v>924.67488997947032</v>
      </c>
      <c r="V6107" s="4">
        <f>$M$1*gp_need_index[[#This Row],[Normalised travel time adjusted wp 2025/26]]</f>
        <v>1293.0532941053789</v>
      </c>
      <c r="W6107" s="115">
        <v>2217.7281840848491</v>
      </c>
      <c r="X6107" s="43">
        <f>gp_need_index[[#This Row],[Combined weighted population 2025/26]]/gp_need_index[[#This Row],[Registered population 2025/26]]</f>
        <v>0.64135580656111935</v>
      </c>
    </row>
    <row r="6108" spans="1:24" ht="13">
      <c r="A6108" s="8" t="s">
        <v>5550</v>
      </c>
      <c r="B6108" s="3" t="s">
        <v>7030</v>
      </c>
      <c r="C6108" s="74" t="s">
        <v>6414</v>
      </c>
      <c r="D6108" s="74" t="s">
        <v>6802</v>
      </c>
      <c r="E6108" s="74" t="s">
        <v>6582</v>
      </c>
      <c r="F6108" s="41">
        <v>0.9670492732496746</v>
      </c>
      <c r="G6108" s="110">
        <v>147.33333333333331</v>
      </c>
      <c r="H6108" s="4">
        <v>44.552712712182725</v>
      </c>
      <c r="I6108" s="46">
        <v>109.20177953916914</v>
      </c>
      <c r="J6108" s="110">
        <v>105.6035015409247</v>
      </c>
      <c r="K6108" s="46">
        <v>105.93107134387468</v>
      </c>
      <c r="L6108" s="110">
        <f>$L$1*gp_need_index[[#This Row],[Normalised weighted population (base year)]]</f>
        <v>44.362829811381125</v>
      </c>
      <c r="M6108" s="4">
        <f>$M$1*gp_need_index[[#This Row],[Normalised travel time adjusted wp (base year)]]</f>
        <v>62.896954962282429</v>
      </c>
      <c r="N6108" s="115">
        <v>107.25978477366355</v>
      </c>
      <c r="O6108" s="43">
        <f>gp_need_index[[#This Row],[Combined weighted population (base year)]]/gp_need_index[[#This Row],[Registered population (base year)]]</f>
        <v>0.7280075889615174</v>
      </c>
      <c r="P6108" s="77">
        <v>148.58529977581026</v>
      </c>
      <c r="Q6108" s="4">
        <v>45.35795353085993</v>
      </c>
      <c r="R6108" s="46">
        <v>110.06167258129435</v>
      </c>
      <c r="S6108" s="110">
        <v>106.43506048238433</v>
      </c>
      <c r="T6108" s="46">
        <v>106.76382110521418</v>
      </c>
      <c r="U6108" s="110">
        <f>$L$1*gp_need_index[[#This Row],[Normalised weighted population 2025/26]]</f>
        <v>44.712158264129535</v>
      </c>
      <c r="V6108" s="4">
        <f>$M$1*gp_need_index[[#This Row],[Normalised travel time adjusted wp 2025/26]]</f>
        <v>63.391403130976897</v>
      </c>
      <c r="W6108" s="115">
        <v>108.10356139510642</v>
      </c>
      <c r="X6108" s="43">
        <f>gp_need_index[[#This Row],[Combined weighted population 2025/26]]/gp_need_index[[#This Row],[Registered population 2025/26]]</f>
        <v>0.72755219768184443</v>
      </c>
    </row>
    <row r="6109" spans="1:24" ht="13">
      <c r="A6109" s="8" t="s">
        <v>2283</v>
      </c>
      <c r="B6109" s="3" t="s">
        <v>7029</v>
      </c>
      <c r="C6109" s="74" t="s">
        <v>6421</v>
      </c>
      <c r="D6109" s="74" t="s">
        <v>6805</v>
      </c>
      <c r="E6109" s="74" t="s">
        <v>6518</v>
      </c>
      <c r="F6109" s="41">
        <v>0.95546181255871276</v>
      </c>
      <c r="G6109" s="110">
        <v>6729.3333333333339</v>
      </c>
      <c r="H6109" s="4">
        <v>2020.7963431150843</v>
      </c>
      <c r="I6109" s="46">
        <v>4953.1115687613392</v>
      </c>
      <c r="J6109" s="110">
        <v>4732.5089572942388</v>
      </c>
      <c r="K6109" s="46">
        <v>4747.1886507132986</v>
      </c>
      <c r="L6109" s="110">
        <f>$L$1*gp_need_index[[#This Row],[Normalised weighted population (base year)]]</f>
        <v>2012.1837436076466</v>
      </c>
      <c r="M6109" s="4">
        <f>$M$1*gp_need_index[[#This Row],[Normalised travel time adjusted wp (base year)]]</f>
        <v>2818.6603512401634</v>
      </c>
      <c r="N6109" s="115">
        <v>4830.8440948478101</v>
      </c>
      <c r="O6109" s="43">
        <f>gp_need_index[[#This Row],[Combined weighted population (base year)]]/gp_need_index[[#This Row],[Registered population (base year)]]</f>
        <v>0.71787855580262672</v>
      </c>
      <c r="P6109" s="77">
        <v>6788.6543986398956</v>
      </c>
      <c r="Q6109" s="4">
        <v>2058.3874587424052</v>
      </c>
      <c r="R6109" s="46">
        <v>4994.7043218211529</v>
      </c>
      <c r="S6109" s="110">
        <v>4772.2492445220751</v>
      </c>
      <c r="T6109" s="46">
        <v>4786.989947696552</v>
      </c>
      <c r="U6109" s="110">
        <f>$L$1*gp_need_index[[#This Row],[Normalised weighted population 2025/26]]</f>
        <v>2029.0806498042848</v>
      </c>
      <c r="V6109" s="4">
        <f>$M$1*gp_need_index[[#This Row],[Normalised travel time adjusted wp 2025/26]]</f>
        <v>2842.2925146086395</v>
      </c>
      <c r="W6109" s="115">
        <v>4871.3731644129239</v>
      </c>
      <c r="X6109" s="43">
        <f>gp_need_index[[#This Row],[Combined weighted population 2025/26]]/gp_need_index[[#This Row],[Registered population 2025/26]]</f>
        <v>0.71757566055931521</v>
      </c>
    </row>
    <row r="6110" spans="1:24" ht="13">
      <c r="A6110" s="8" t="s">
        <v>1221</v>
      </c>
      <c r="B6110" s="3" t="s">
        <v>7028</v>
      </c>
      <c r="C6110" s="74" t="s">
        <v>6405</v>
      </c>
      <c r="D6110" s="74" t="s">
        <v>6794</v>
      </c>
      <c r="E6110" s="74" t="s">
        <v>6492</v>
      </c>
      <c r="F6110" s="41">
        <v>1.04235012075486</v>
      </c>
      <c r="G6110" s="110">
        <v>11886.75</v>
      </c>
      <c r="H6110" s="4">
        <v>7253.025298681996</v>
      </c>
      <c r="I6110" s="46">
        <v>17777.666531225772</v>
      </c>
      <c r="J6110" s="110">
        <v>18530.552855562815</v>
      </c>
      <c r="K6110" s="46">
        <v>18588.032479428304</v>
      </c>
      <c r="L6110" s="110">
        <f>$L$1*gp_need_index[[#This Row],[Normalised weighted population (base year)]]</f>
        <v>7222.1130287109572</v>
      </c>
      <c r="M6110" s="4">
        <f>$M$1*gp_need_index[[#This Row],[Normalised travel time adjusted wp (base year)]]</f>
        <v>11036.711201577482</v>
      </c>
      <c r="N6110" s="115">
        <v>18258.824230288439</v>
      </c>
      <c r="O6110" s="43">
        <f>gp_need_index[[#This Row],[Combined weighted population (base year)]]/gp_need_index[[#This Row],[Registered population (base year)]]</f>
        <v>1.5360653021463764</v>
      </c>
      <c r="P6110" s="77">
        <v>12007.189496007715</v>
      </c>
      <c r="Q6110" s="4">
        <v>7397.5333194376008</v>
      </c>
      <c r="R6110" s="46">
        <v>17950.212184048702</v>
      </c>
      <c r="S6110" s="110">
        <v>18710.405837618524</v>
      </c>
      <c r="T6110" s="46">
        <v>18768.199243745192</v>
      </c>
      <c r="U6110" s="110">
        <f>$L$1*gp_need_index[[#This Row],[Normalised weighted population 2025/26]]</f>
        <v>7292.2090790059228</v>
      </c>
      <c r="V6110" s="4">
        <f>$M$1*gp_need_index[[#This Row],[Normalised travel time adjusted wp 2025/26]]</f>
        <v>11143.685866490985</v>
      </c>
      <c r="W6110" s="115">
        <v>18435.894945496908</v>
      </c>
      <c r="X6110" s="43">
        <f>gp_need_index[[#This Row],[Combined weighted population 2025/26]]/gp_need_index[[#This Row],[Registered population 2025/26]]</f>
        <v>1.5354046799733343</v>
      </c>
    </row>
    <row r="6111" spans="1:24" ht="13">
      <c r="A6111" s="8" t="s">
        <v>4193</v>
      </c>
      <c r="B6111" s="3" t="s">
        <v>7027</v>
      </c>
      <c r="C6111" s="74" t="s">
        <v>6397</v>
      </c>
      <c r="D6111" s="74" t="s">
        <v>6798</v>
      </c>
      <c r="E6111" s="74" t="s">
        <v>6491</v>
      </c>
      <c r="F6111" s="41">
        <v>0.99950059274608571</v>
      </c>
      <c r="G6111" s="110">
        <v>4538.1666666666661</v>
      </c>
      <c r="H6111" s="4">
        <v>475.91346269347662</v>
      </c>
      <c r="I6111" s="46">
        <v>1166.4968049984648</v>
      </c>
      <c r="J6111" s="110">
        <v>1165.9142480323808</v>
      </c>
      <c r="K6111" s="46">
        <v>1169.5307786863057</v>
      </c>
      <c r="L6111" s="110">
        <f>$L$1*gp_need_index[[#This Row],[Normalised weighted population (base year)]]</f>
        <v>473.88512764212834</v>
      </c>
      <c r="M6111" s="4">
        <f>$M$1*gp_need_index[[#This Row],[Normalised travel time adjusted wp (base year)]]</f>
        <v>694.4131101557972</v>
      </c>
      <c r="N6111" s="115">
        <v>1168.2982377979256</v>
      </c>
      <c r="O6111" s="43">
        <f>gp_need_index[[#This Row],[Combined weighted population (base year)]]/gp_need_index[[#This Row],[Registered population (base year)]]</f>
        <v>0.25743837183839124</v>
      </c>
      <c r="P6111" s="77">
        <v>4588.0825497973883</v>
      </c>
      <c r="Q6111" s="4">
        <v>482.03311611418007</v>
      </c>
      <c r="R6111" s="46">
        <v>1169.6597149826064</v>
      </c>
      <c r="S6111" s="110">
        <v>1169.0755784363328</v>
      </c>
      <c r="T6111" s="46">
        <v>1172.6866631067408</v>
      </c>
      <c r="U6111" s="110">
        <f>$L$1*gp_need_index[[#This Row],[Normalised weighted population 2025/26]]</f>
        <v>475.17004843670992</v>
      </c>
      <c r="V6111" s="4">
        <f>$M$1*gp_need_index[[#This Row],[Normalised travel time adjusted wp 2025/26]]</f>
        <v>696.28692789161448</v>
      </c>
      <c r="W6111" s="115">
        <v>1171.4569763283243</v>
      </c>
      <c r="X6111" s="43">
        <f>gp_need_index[[#This Row],[Combined weighted population 2025/26]]/gp_need_index[[#This Row],[Registered population 2025/26]]</f>
        <v>0.25532604603638975</v>
      </c>
    </row>
    <row r="6112" spans="1:24" ht="13">
      <c r="A6112" s="8" t="s">
        <v>3215</v>
      </c>
      <c r="B6112" s="3" t="s">
        <v>7026</v>
      </c>
      <c r="C6112" s="74" t="s">
        <v>6433</v>
      </c>
      <c r="D6112" s="74" t="s">
        <v>6796</v>
      </c>
      <c r="E6112" s="74" t="s">
        <v>6528</v>
      </c>
      <c r="F6112" s="41">
        <v>0.98974208107998463</v>
      </c>
      <c r="G6112" s="110">
        <v>11917.416666666668</v>
      </c>
      <c r="H6112" s="4">
        <v>2458.8094987940026</v>
      </c>
      <c r="I6112" s="46">
        <v>6026.7121005786894</v>
      </c>
      <c r="J6112" s="110">
        <v>5964.8905764966776</v>
      </c>
      <c r="K6112" s="46">
        <v>5983.3929746392623</v>
      </c>
      <c r="L6112" s="110">
        <f>$L$1*gp_need_index[[#This Row],[Normalised weighted population (base year)]]</f>
        <v>2448.3300946965305</v>
      </c>
      <c r="M6112" s="4">
        <f>$M$1*gp_need_index[[#This Row],[Normalised travel time adjusted wp (base year)]]</f>
        <v>3552.6611189067708</v>
      </c>
      <c r="N6112" s="115">
        <v>6000.9912136033017</v>
      </c>
      <c r="O6112" s="43">
        <f>gp_need_index[[#This Row],[Combined weighted population (base year)]]/gp_need_index[[#This Row],[Registered population (base year)]]</f>
        <v>0.50354799042885146</v>
      </c>
      <c r="P6112" s="77">
        <v>12011.635182857808</v>
      </c>
      <c r="Q6112" s="4">
        <v>2499.8704270087555</v>
      </c>
      <c r="R6112" s="46">
        <v>6065.9685681344235</v>
      </c>
      <c r="S6112" s="110">
        <v>6003.7443543911386</v>
      </c>
      <c r="T6112" s="46">
        <v>6022.288946035238</v>
      </c>
      <c r="U6112" s="110">
        <f>$L$1*gp_need_index[[#This Row],[Normalised weighted population 2025/26]]</f>
        <v>2464.2778933177642</v>
      </c>
      <c r="V6112" s="4">
        <f>$M$1*gp_need_index[[#This Row],[Normalised travel time adjusted wp 2025/26]]</f>
        <v>3575.7557419486284</v>
      </c>
      <c r="W6112" s="115">
        <v>6040.0336352663926</v>
      </c>
      <c r="X6112" s="43">
        <f>gp_need_index[[#This Row],[Combined weighted population 2025/26]]/gp_need_index[[#This Row],[Registered population 2025/26]]</f>
        <v>0.50284857501219482</v>
      </c>
    </row>
    <row r="6113" spans="1:24" ht="13">
      <c r="A6113" s="8" t="s">
        <v>5635</v>
      </c>
      <c r="B6113" s="3" t="s">
        <v>7025</v>
      </c>
      <c r="C6113" s="74" t="s">
        <v>6436</v>
      </c>
      <c r="D6113" s="74" t="s">
        <v>6802</v>
      </c>
      <c r="E6113" s="74" t="s">
        <v>6581</v>
      </c>
      <c r="F6113" s="41">
        <v>1.0065822493543584</v>
      </c>
      <c r="G6113" s="110">
        <v>54782.083333333336</v>
      </c>
      <c r="H6113" s="4">
        <v>32390.561756405532</v>
      </c>
      <c r="I6113" s="46">
        <v>79391.506571621954</v>
      </c>
      <c r="J6113" s="110">
        <v>79914.081264494554</v>
      </c>
      <c r="K6113" s="46">
        <v>80161.965467866306</v>
      </c>
      <c r="L6113" s="110">
        <f>$L$1*gp_need_index[[#This Row],[Normalised weighted population (base year)]]</f>
        <v>32252.513735297762</v>
      </c>
      <c r="M6113" s="4">
        <f>$M$1*gp_need_index[[#This Row],[Normalised travel time adjusted wp (base year)]]</f>
        <v>47596.455579621303</v>
      </c>
      <c r="N6113" s="115">
        <v>79848.969314919057</v>
      </c>
      <c r="O6113" s="43">
        <f>gp_need_index[[#This Row],[Combined weighted population (base year)]]/gp_need_index[[#This Row],[Registered population (base year)]]</f>
        <v>1.4575745290492308</v>
      </c>
      <c r="P6113" s="77">
        <v>55286.487532098967</v>
      </c>
      <c r="Q6113" s="4">
        <v>32998.360593010701</v>
      </c>
      <c r="R6113" s="46">
        <v>80070.957276245841</v>
      </c>
      <c r="S6113" s="110">
        <v>80598.00428308027</v>
      </c>
      <c r="T6113" s="46">
        <v>80846.958433778898</v>
      </c>
      <c r="U6113" s="110">
        <f>$L$1*gp_need_index[[#This Row],[Normalised weighted population 2025/26]]</f>
        <v>32528.538138028678</v>
      </c>
      <c r="V6113" s="4">
        <f>$M$1*gp_need_index[[#This Row],[Normalised travel time adjusted wp 2025/26]]</f>
        <v>48003.172619106583</v>
      </c>
      <c r="W6113" s="115">
        <v>80531.710757135268</v>
      </c>
      <c r="X6113" s="43">
        <f>gp_need_index[[#This Row],[Combined weighted population 2025/26]]/gp_need_index[[#This Row],[Registered population 2025/26]]</f>
        <v>1.456625558105479</v>
      </c>
    </row>
    <row r="6114" spans="1:24" ht="13">
      <c r="A6114" s="8" t="s">
        <v>2016</v>
      </c>
      <c r="B6114" s="3" t="s">
        <v>7024</v>
      </c>
      <c r="C6114" s="74" t="s">
        <v>6408</v>
      </c>
      <c r="D6114" s="74" t="s">
        <v>6805</v>
      </c>
      <c r="E6114" s="74" t="s">
        <v>6508</v>
      </c>
      <c r="F6114" s="41">
        <v>0.95383055984618725</v>
      </c>
      <c r="G6114" s="110">
        <v>11471.166666666668</v>
      </c>
      <c r="H6114" s="4">
        <v>3282.739004128241</v>
      </c>
      <c r="I6114" s="46">
        <v>8046.2202903173384</v>
      </c>
      <c r="J6114" s="110">
        <v>7674.7308041591386</v>
      </c>
      <c r="K6114" s="46">
        <v>7698.536928203599</v>
      </c>
      <c r="L6114" s="110">
        <f>$L$1*gp_need_index[[#This Row],[Normalised weighted population (base year)]]</f>
        <v>3268.7480265483737</v>
      </c>
      <c r="M6114" s="4">
        <f>$M$1*gp_need_index[[#This Row],[Normalised travel time adjusted wp (base year)]]</f>
        <v>4571.0340158538284</v>
      </c>
      <c r="N6114" s="115">
        <v>7839.782042402202</v>
      </c>
      <c r="O6114" s="43">
        <f>gp_need_index[[#This Row],[Combined weighted population (base year)]]/gp_need_index[[#This Row],[Registered population (base year)]]</f>
        <v>0.68343371430417144</v>
      </c>
      <c r="P6114" s="77">
        <v>11565.855119555827</v>
      </c>
      <c r="Q6114" s="4">
        <v>3338.5466932509776</v>
      </c>
      <c r="R6114" s="46">
        <v>8101.0275915546954</v>
      </c>
      <c r="S6114" s="110">
        <v>7727.0076829820255</v>
      </c>
      <c r="T6114" s="46">
        <v>7750.8751552881904</v>
      </c>
      <c r="U6114" s="110">
        <f>$L$1*gp_need_index[[#This Row],[Normalised weighted population 2025/26]]</f>
        <v>3291.0132953697653</v>
      </c>
      <c r="V6114" s="4">
        <f>$M$1*gp_need_index[[#This Row],[Normalised travel time adjusted wp 2025/26]]</f>
        <v>4602.1100266029216</v>
      </c>
      <c r="W6114" s="115">
        <v>7893.1233219726873</v>
      </c>
      <c r="X6114" s="43">
        <f>gp_need_index[[#This Row],[Combined weighted population 2025/26]]/gp_need_index[[#This Row],[Registered population 2025/26]]</f>
        <v>0.68245047516000823</v>
      </c>
    </row>
    <row r="6115" spans="1:24" ht="13">
      <c r="A6115" s="8" t="s">
        <v>1253</v>
      </c>
      <c r="B6115" s="3" t="s">
        <v>7023</v>
      </c>
      <c r="C6115" s="74" t="s">
        <v>6405</v>
      </c>
      <c r="D6115" s="74" t="s">
        <v>6794</v>
      </c>
      <c r="E6115" s="74" t="s">
        <v>6492</v>
      </c>
      <c r="F6115" s="41">
        <v>1.04235012075486</v>
      </c>
      <c r="G6115" s="110">
        <v>7454.5</v>
      </c>
      <c r="H6115" s="4">
        <v>4858.381702033148</v>
      </c>
      <c r="I6115" s="46">
        <v>11908.229493677552</v>
      </c>
      <c r="J6115" s="110">
        <v>12412.544450711383</v>
      </c>
      <c r="K6115" s="46">
        <v>12451.046722705192</v>
      </c>
      <c r="L6115" s="110">
        <f>$L$1*gp_need_index[[#This Row],[Normalised weighted population (base year)]]</f>
        <v>4837.6753621803282</v>
      </c>
      <c r="M6115" s="4">
        <f>$M$1*gp_need_index[[#This Row],[Normalised travel time adjusted wp (base year)]]</f>
        <v>7392.8538153744094</v>
      </c>
      <c r="N6115" s="115">
        <v>12230.529177554738</v>
      </c>
      <c r="O6115" s="43">
        <f>gp_need_index[[#This Row],[Combined weighted population (base year)]]/gp_need_index[[#This Row],[Registered population (base year)]]</f>
        <v>1.6406907475423889</v>
      </c>
      <c r="P6115" s="77">
        <v>7522.0460185651527</v>
      </c>
      <c r="Q6115" s="4">
        <v>4950.9304765594761</v>
      </c>
      <c r="R6115" s="46">
        <v>12013.498111485673</v>
      </c>
      <c r="S6115" s="110">
        <v>12522.271207195374</v>
      </c>
      <c r="T6115" s="46">
        <v>12560.950470049773</v>
      </c>
      <c r="U6115" s="110">
        <f>$L$1*gp_need_index[[#This Row],[Normalised weighted population 2025/26]]</f>
        <v>4880.4403591978535</v>
      </c>
      <c r="V6115" s="4">
        <f>$M$1*gp_need_index[[#This Row],[Normalised travel time adjusted wp 2025/26]]</f>
        <v>7458.1095610137445</v>
      </c>
      <c r="W6115" s="115">
        <v>12338.549920211597</v>
      </c>
      <c r="X6115" s="43">
        <f>gp_need_index[[#This Row],[Combined weighted population 2025/26]]/gp_need_index[[#This Row],[Registered population 2025/26]]</f>
        <v>1.6403183242642809</v>
      </c>
    </row>
    <row r="6116" spans="1:24" ht="13">
      <c r="A6116" s="8" t="s">
        <v>1201</v>
      </c>
      <c r="B6116" s="3" t="s">
        <v>7022</v>
      </c>
      <c r="C6116" s="74" t="s">
        <v>6405</v>
      </c>
      <c r="D6116" s="74" t="s">
        <v>6794</v>
      </c>
      <c r="E6116" s="74" t="s">
        <v>6492</v>
      </c>
      <c r="F6116" s="41">
        <v>1.04235012075486</v>
      </c>
      <c r="G6116" s="110">
        <v>9230.3333333333339</v>
      </c>
      <c r="H6116" s="4">
        <v>7005.5293977711035</v>
      </c>
      <c r="I6116" s="46">
        <v>17171.03696452087</v>
      </c>
      <c r="J6116" s="110">
        <v>17898.232453454493</v>
      </c>
      <c r="K6116" s="46">
        <v>17953.750692834645</v>
      </c>
      <c r="L6116" s="110">
        <f>$L$1*gp_need_index[[#This Row],[Normalised weighted population (base year)]]</f>
        <v>6975.6719511035317</v>
      </c>
      <c r="M6116" s="4">
        <f>$M$1*gp_need_index[[#This Row],[Normalised travel time adjusted wp (base year)]]</f>
        <v>10660.104107373065</v>
      </c>
      <c r="N6116" s="115">
        <v>17635.776058476597</v>
      </c>
      <c r="O6116" s="43">
        <f>gp_need_index[[#This Row],[Combined weighted population (base year)]]/gp_need_index[[#This Row],[Registered population (base year)]]</f>
        <v>1.9106326306536343</v>
      </c>
      <c r="P6116" s="77">
        <v>9322.9444176359357</v>
      </c>
      <c r="Q6116" s="4">
        <v>7142.5150018800578</v>
      </c>
      <c r="R6116" s="46">
        <v>17331.406872425581</v>
      </c>
      <c r="S6116" s="110">
        <v>18065.394046324414</v>
      </c>
      <c r="T6116" s="46">
        <v>18121.195115741004</v>
      </c>
      <c r="U6116" s="110">
        <f>$L$1*gp_need_index[[#This Row],[Normalised weighted population 2025/26]]</f>
        <v>7040.821648858152</v>
      </c>
      <c r="V6116" s="4">
        <f>$M$1*gp_need_index[[#This Row],[Normalised travel time adjusted wp 2025/26]]</f>
        <v>10759.524836273638</v>
      </c>
      <c r="W6116" s="115">
        <v>17800.346485131791</v>
      </c>
      <c r="X6116" s="43">
        <f>gp_need_index[[#This Row],[Combined weighted population 2025/26]]/gp_need_index[[#This Row],[Registered population 2025/26]]</f>
        <v>1.9093052245875677</v>
      </c>
    </row>
    <row r="6117" spans="1:24" ht="13">
      <c r="A6117" s="8" t="s">
        <v>3975</v>
      </c>
      <c r="B6117" s="3" t="s">
        <v>7021</v>
      </c>
      <c r="C6117" s="74" t="s">
        <v>6431</v>
      </c>
      <c r="D6117" s="74" t="s">
        <v>6798</v>
      </c>
      <c r="E6117" s="74" t="s">
        <v>6455</v>
      </c>
      <c r="F6117" s="41">
        <v>0.96024992482653937</v>
      </c>
      <c r="G6117" s="110">
        <v>1291.6666666666667</v>
      </c>
      <c r="H6117" s="4">
        <v>202.71775704939247</v>
      </c>
      <c r="I6117" s="46">
        <v>496.8752398308917</v>
      </c>
      <c r="J6117" s="110">
        <v>477.1244116957825</v>
      </c>
      <c r="K6117" s="46">
        <v>478.6043962345646</v>
      </c>
      <c r="L6117" s="110">
        <f>$L$1*gp_need_index[[#This Row],[Normalised weighted population (base year)]]</f>
        <v>201.85377743043637</v>
      </c>
      <c r="M6117" s="4">
        <f>$M$1*gp_need_index[[#This Row],[Normalised travel time adjusted wp (base year)]]</f>
        <v>284.17308324009917</v>
      </c>
      <c r="N6117" s="115">
        <v>486.02686067053554</v>
      </c>
      <c r="O6117" s="43">
        <f>gp_need_index[[#This Row],[Combined weighted population (base year)]]/gp_need_index[[#This Row],[Registered population (base year)]]</f>
        <v>0.37627885987396298</v>
      </c>
      <c r="P6117" s="77">
        <v>1305.281701306244</v>
      </c>
      <c r="Q6117" s="4">
        <v>205.24975488390959</v>
      </c>
      <c r="R6117" s="46">
        <v>498.04123777441282</v>
      </c>
      <c r="S6117" s="110">
        <v>478.24406113339654</v>
      </c>
      <c r="T6117" s="46">
        <v>479.72127939860263</v>
      </c>
      <c r="U6117" s="110">
        <f>$L$1*gp_need_index[[#This Row],[Normalised weighted population 2025/26]]</f>
        <v>202.32745989739922</v>
      </c>
      <c r="V6117" s="4">
        <f>$M$1*gp_need_index[[#This Row],[Normalised travel time adjusted wp 2025/26]]</f>
        <v>284.83623663952613</v>
      </c>
      <c r="W6117" s="115">
        <v>487.16369653692539</v>
      </c>
      <c r="X6117" s="43">
        <f>gp_need_index[[#This Row],[Combined weighted population 2025/26]]/gp_need_index[[#This Row],[Registered population 2025/26]]</f>
        <v>0.37322494910439835</v>
      </c>
    </row>
    <row r="6118" spans="1:24" ht="13">
      <c r="A6118" s="8" t="s">
        <v>2448</v>
      </c>
      <c r="B6118" s="3" t="s">
        <v>7020</v>
      </c>
      <c r="C6118" s="74" t="s">
        <v>6420</v>
      </c>
      <c r="D6118" s="74" t="s">
        <v>6805</v>
      </c>
      <c r="E6118" s="74" t="s">
        <v>6580</v>
      </c>
      <c r="F6118" s="41">
        <v>0.95213645654510104</v>
      </c>
      <c r="G6118" s="110">
        <v>9922.3333333333339</v>
      </c>
      <c r="H6118" s="4">
        <v>2144.769299200465</v>
      </c>
      <c r="I6118" s="46">
        <v>5256.9778564711987</v>
      </c>
      <c r="J6118" s="110">
        <v>5005.3602683965482</v>
      </c>
      <c r="K6118" s="46">
        <v>5020.8863149090967</v>
      </c>
      <c r="L6118" s="110">
        <f>$L$1*gp_need_index[[#This Row],[Normalised weighted population (base year)]]</f>
        <v>2135.6283290711413</v>
      </c>
      <c r="M6118" s="4">
        <f>$M$1*gp_need_index[[#This Row],[Normalised travel time adjusted wp (base year)]]</f>
        <v>2981.1693246680097</v>
      </c>
      <c r="N6118" s="115">
        <v>5116.7976537391514</v>
      </c>
      <c r="O6118" s="43">
        <f>gp_need_index[[#This Row],[Combined weighted population (base year)]]/gp_need_index[[#This Row],[Registered population (base year)]]</f>
        <v>0.51568491823890394</v>
      </c>
      <c r="P6118" s="77">
        <v>10001.905271038357</v>
      </c>
      <c r="Q6118" s="4">
        <v>2177.5245644420493</v>
      </c>
      <c r="R6118" s="46">
        <v>5283.7920803964171</v>
      </c>
      <c r="S6118" s="110">
        <v>5030.8910685497121</v>
      </c>
      <c r="T6118" s="46">
        <v>5046.4306743298885</v>
      </c>
      <c r="U6118" s="110">
        <f>$L$1*gp_need_index[[#This Row],[Normalised weighted population 2025/26]]</f>
        <v>2146.5215110095551</v>
      </c>
      <c r="V6118" s="4">
        <f>$M$1*gp_need_index[[#This Row],[Normalised travel time adjusted wp 2025/26]]</f>
        <v>2996.3363800337988</v>
      </c>
      <c r="W6118" s="115">
        <v>5142.8578910433534</v>
      </c>
      <c r="X6118" s="43">
        <f>gp_need_index[[#This Row],[Combined weighted population 2025/26]]/gp_need_index[[#This Row],[Registered population 2025/26]]</f>
        <v>0.51418782238770822</v>
      </c>
    </row>
    <row r="6119" spans="1:24" ht="13">
      <c r="A6119" s="8" t="s">
        <v>929</v>
      </c>
      <c r="B6119" s="3" t="s">
        <v>7019</v>
      </c>
      <c r="C6119" s="74" t="s">
        <v>6431</v>
      </c>
      <c r="D6119" s="74" t="s">
        <v>6798</v>
      </c>
      <c r="E6119" s="74" t="s">
        <v>6455</v>
      </c>
      <c r="F6119" s="41">
        <v>0.96024992482653937</v>
      </c>
      <c r="G6119" s="110">
        <v>4826</v>
      </c>
      <c r="H6119" s="4">
        <v>1076.064100210916</v>
      </c>
      <c r="I6119" s="46">
        <v>2637.5075161049581</v>
      </c>
      <c r="J6119" s="110">
        <v>2532.6663940692188</v>
      </c>
      <c r="K6119" s="46">
        <v>2540.522431222701</v>
      </c>
      <c r="L6119" s="110">
        <f>$L$1*gp_need_index[[#This Row],[Normalised weighted population (base year)]]</f>
        <v>1071.4779333905813</v>
      </c>
      <c r="M6119" s="4">
        <f>$M$1*gp_need_index[[#This Row],[Normalised travel time adjusted wp (base year)]]</f>
        <v>1508.444339419231</v>
      </c>
      <c r="N6119" s="115">
        <v>2579.9222728098121</v>
      </c>
      <c r="O6119" s="43">
        <f>gp_need_index[[#This Row],[Combined weighted population (base year)]]/gp_need_index[[#This Row],[Registered population (base year)]]</f>
        <v>0.53458812117899135</v>
      </c>
      <c r="P6119" s="77">
        <v>4864.6201357380414</v>
      </c>
      <c r="Q6119" s="4">
        <v>1092.7868159738205</v>
      </c>
      <c r="R6119" s="46">
        <v>2651.6616244389352</v>
      </c>
      <c r="S6119" s="110">
        <v>2546.2578755329068</v>
      </c>
      <c r="T6119" s="46">
        <v>2554.1228527429698</v>
      </c>
      <c r="U6119" s="110">
        <f>$L$1*gp_need_index[[#This Row],[Normalised weighted population 2025/26]]</f>
        <v>1077.2279889464694</v>
      </c>
      <c r="V6119" s="4">
        <f>$M$1*gp_need_index[[#This Row],[Normalised travel time adjusted wp 2025/26]]</f>
        <v>1516.5196386584082</v>
      </c>
      <c r="W6119" s="115">
        <v>2593.7476276048774</v>
      </c>
      <c r="X6119" s="43">
        <f>gp_need_index[[#This Row],[Combined weighted population 2025/26]]/gp_need_index[[#This Row],[Registered population 2025/26]]</f>
        <v>0.53318605671794428</v>
      </c>
    </row>
    <row r="6120" spans="1:24" ht="13">
      <c r="A6120" s="8" t="s">
        <v>2990</v>
      </c>
      <c r="B6120" s="3" t="s">
        <v>7018</v>
      </c>
      <c r="C6120" s="74" t="s">
        <v>6408</v>
      </c>
      <c r="D6120" s="74" t="s">
        <v>6805</v>
      </c>
      <c r="E6120" s="74" t="s">
        <v>6538</v>
      </c>
      <c r="F6120" s="41">
        <v>0.95383055984618725</v>
      </c>
      <c r="G6120" s="110">
        <v>7937.1666666666679</v>
      </c>
      <c r="H6120" s="4">
        <v>1689.918047436646</v>
      </c>
      <c r="I6120" s="46">
        <v>4142.1059868477469</v>
      </c>
      <c r="J6120" s="110">
        <v>3950.8672723772302</v>
      </c>
      <c r="K6120" s="46">
        <v>3963.1224040254233</v>
      </c>
      <c r="L6120" s="110">
        <f>$L$1*gp_need_index[[#This Row],[Normalised weighted population (base year)]]</f>
        <v>1682.7156455753445</v>
      </c>
      <c r="M6120" s="4">
        <f>$M$1*gp_need_index[[#This Row],[Normalised travel time adjusted wp (base year)]]</f>
        <v>2353.1181946307497</v>
      </c>
      <c r="N6120" s="115">
        <v>4035.8338402060945</v>
      </c>
      <c r="O6120" s="43">
        <f>gp_need_index[[#This Row],[Combined weighted population (base year)]]/gp_need_index[[#This Row],[Registered population (base year)]]</f>
        <v>0.50847286061853647</v>
      </c>
      <c r="P6120" s="77">
        <v>8006.7201074351251</v>
      </c>
      <c r="Q6120" s="4">
        <v>1718.984134132239</v>
      </c>
      <c r="R6120" s="46">
        <v>4171.1376774214741</v>
      </c>
      <c r="S6120" s="110">
        <v>3978.5585860504498</v>
      </c>
      <c r="T6120" s="46">
        <v>3990.8477076311292</v>
      </c>
      <c r="U6120" s="110">
        <f>$L$1*gp_need_index[[#This Row],[Normalised weighted population 2025/26]]</f>
        <v>1694.5096653568351</v>
      </c>
      <c r="V6120" s="4">
        <f>$M$1*gp_need_index[[#This Row],[Normalised travel time adjusted wp 2025/26]]</f>
        <v>2369.5801934577303</v>
      </c>
      <c r="W6120" s="115">
        <v>4064.0898588145656</v>
      </c>
      <c r="X6120" s="43">
        <f>gp_need_index[[#This Row],[Combined weighted population 2025/26]]/gp_need_index[[#This Row],[Registered population 2025/26]]</f>
        <v>0.50758485425768896</v>
      </c>
    </row>
    <row r="6121" spans="1:24" ht="13">
      <c r="A6121" s="8" t="s">
        <v>5428</v>
      </c>
      <c r="B6121" s="3" t="s">
        <v>7017</v>
      </c>
      <c r="C6121" s="74" t="s">
        <v>6395</v>
      </c>
      <c r="D6121" s="74" t="s">
        <v>6802</v>
      </c>
      <c r="E6121" s="74" t="s">
        <v>6494</v>
      </c>
      <c r="F6121" s="41">
        <v>0.98228368929696208</v>
      </c>
      <c r="G6121" s="110">
        <v>3699.25</v>
      </c>
      <c r="H6121" s="4">
        <v>1135.1296396782659</v>
      </c>
      <c r="I6121" s="46">
        <v>2782.2812375379049</v>
      </c>
      <c r="J6121" s="110">
        <v>2732.9894786704504</v>
      </c>
      <c r="K6121" s="46">
        <v>2741.4668947781493</v>
      </c>
      <c r="L6121" s="110">
        <f>$L$1*gp_need_index[[#This Row],[Normalised weighted population (base year)]]</f>
        <v>1130.2917365373187</v>
      </c>
      <c r="M6121" s="4">
        <f>$M$1*gp_need_index[[#This Row],[Normalised travel time adjusted wp (base year)]]</f>
        <v>1627.7558380553473</v>
      </c>
      <c r="N6121" s="115">
        <v>2758.047574592666</v>
      </c>
      <c r="O6121" s="43">
        <f>gp_need_index[[#This Row],[Combined weighted population (base year)]]/gp_need_index[[#This Row],[Registered population (base year)]]</f>
        <v>0.74556939233430186</v>
      </c>
      <c r="P6121" s="77">
        <v>3729.9670947442355</v>
      </c>
      <c r="Q6121" s="4">
        <v>1155.7081670334092</v>
      </c>
      <c r="R6121" s="46">
        <v>2804.341112810946</v>
      </c>
      <c r="S6121" s="110">
        <v>2754.6585343390843</v>
      </c>
      <c r="T6121" s="46">
        <v>2763.1672273517856</v>
      </c>
      <c r="U6121" s="110">
        <f>$L$1*gp_need_index[[#This Row],[Normalised weighted population 2025/26]]</f>
        <v>1139.2534814514406</v>
      </c>
      <c r="V6121" s="4">
        <f>$M$1*gp_need_index[[#This Row],[Normalised travel time adjusted wp 2025/26]]</f>
        <v>1640.6404886421412</v>
      </c>
      <c r="W6121" s="115">
        <v>2779.8939700935816</v>
      </c>
      <c r="X6121" s="43">
        <f>gp_need_index[[#This Row],[Combined weighted population 2025/26]]/gp_need_index[[#This Row],[Registered population 2025/26]]</f>
        <v>0.74528645950004002</v>
      </c>
    </row>
    <row r="6122" spans="1:24" ht="13">
      <c r="A6122" s="8" t="s">
        <v>5223</v>
      </c>
      <c r="B6122" s="3" t="s">
        <v>7016</v>
      </c>
      <c r="C6122" s="74" t="s">
        <v>6398</v>
      </c>
      <c r="D6122" s="74" t="s">
        <v>6804</v>
      </c>
      <c r="E6122" s="74" t="s">
        <v>6579</v>
      </c>
      <c r="F6122" s="41">
        <v>0.98547029306761269</v>
      </c>
      <c r="G6122" s="110">
        <v>3410.333333333333</v>
      </c>
      <c r="H6122" s="4">
        <v>1744.8886600875392</v>
      </c>
      <c r="I6122" s="46">
        <v>4276.8427595020967</v>
      </c>
      <c r="J6122" s="110">
        <v>4214.7014876106286</v>
      </c>
      <c r="K6122" s="46">
        <v>4227.7750023676617</v>
      </c>
      <c r="L6122" s="110">
        <f>$L$1*gp_need_index[[#This Row],[Normalised weighted population (base year)]]</f>
        <v>1737.4519744137926</v>
      </c>
      <c r="M6122" s="4">
        <f>$M$1*gp_need_index[[#This Row],[Normalised travel time adjusted wp (base year)]]</f>
        <v>2510.2566276458078</v>
      </c>
      <c r="N6122" s="115">
        <v>4247.7086020596007</v>
      </c>
      <c r="O6122" s="43">
        <f>gp_need_index[[#This Row],[Combined weighted population (base year)]]/gp_need_index[[#This Row],[Registered population (base year)]]</f>
        <v>1.2455405929213961</v>
      </c>
      <c r="P6122" s="77">
        <v>3440.8443141166399</v>
      </c>
      <c r="Q6122" s="4">
        <v>1777.5485549510072</v>
      </c>
      <c r="R6122" s="46">
        <v>4313.2450170897637</v>
      </c>
      <c r="S6122" s="110">
        <v>4250.5748310638692</v>
      </c>
      <c r="T6122" s="46">
        <v>4263.7041666654286</v>
      </c>
      <c r="U6122" s="110">
        <f>$L$1*gp_need_index[[#This Row],[Normalised weighted population 2025/26]]</f>
        <v>1752.2402605106549</v>
      </c>
      <c r="V6122" s="4">
        <f>$M$1*gp_need_index[[#This Row],[Normalised travel time adjusted wp 2025/26]]</f>
        <v>2531.5896982925983</v>
      </c>
      <c r="W6122" s="115">
        <v>4283.8299588032532</v>
      </c>
      <c r="X6122" s="43">
        <f>gp_need_index[[#This Row],[Combined weighted population 2025/26]]/gp_need_index[[#This Row],[Registered population 2025/26]]</f>
        <v>1.2449938351549716</v>
      </c>
    </row>
    <row r="6123" spans="1:24" ht="13">
      <c r="A6123" s="8" t="s">
        <v>5902</v>
      </c>
      <c r="B6123" s="3" t="s">
        <v>7015</v>
      </c>
      <c r="C6123" s="74" t="s">
        <v>6414</v>
      </c>
      <c r="D6123" s="74" t="s">
        <v>6802</v>
      </c>
      <c r="E6123" s="74" t="s">
        <v>6522</v>
      </c>
      <c r="F6123" s="41">
        <v>0.9670492732496746</v>
      </c>
      <c r="G6123" s="110">
        <v>1761.9999999999998</v>
      </c>
      <c r="H6123" s="4">
        <v>425.68754310240541</v>
      </c>
      <c r="I6123" s="46">
        <v>1043.3896031145173</v>
      </c>
      <c r="J6123" s="110">
        <v>1009.0091574081604</v>
      </c>
      <c r="K6123" s="46">
        <v>1012.1389866850698</v>
      </c>
      <c r="L6123" s="110">
        <f>$L$1*gp_need_index[[#This Row],[Normalised weighted population (base year)]]</f>
        <v>423.87327006270147</v>
      </c>
      <c r="M6123" s="4">
        <f>$M$1*gp_need_index[[#This Row],[Normalised travel time adjusted wp (base year)]]</f>
        <v>600.96116704461224</v>
      </c>
      <c r="N6123" s="115">
        <v>1024.8344371073138</v>
      </c>
      <c r="O6123" s="43">
        <f>gp_need_index[[#This Row],[Combined weighted population (base year)]]/gp_need_index[[#This Row],[Registered population (base year)]]</f>
        <v>0.58163134909609193</v>
      </c>
      <c r="P6123" s="77">
        <v>1776.8130546412715</v>
      </c>
      <c r="Q6123" s="4">
        <v>433.0371994057748</v>
      </c>
      <c r="R6123" s="46">
        <v>1050.7704767608695</v>
      </c>
      <c r="S6123" s="110">
        <v>1016.146825903813</v>
      </c>
      <c r="T6123" s="46">
        <v>1019.2855384845798</v>
      </c>
      <c r="U6123" s="110">
        <f>$L$1*gp_need_index[[#This Row],[Normalised weighted population 2025/26]]</f>
        <v>426.87172341038689</v>
      </c>
      <c r="V6123" s="4">
        <f>$M$1*gp_need_index[[#This Row],[Normalised travel time adjusted wp 2025/26]]</f>
        <v>605.20445790315773</v>
      </c>
      <c r="W6123" s="115">
        <v>1032.0761813135446</v>
      </c>
      <c r="X6123" s="43">
        <f>gp_need_index[[#This Row],[Combined weighted population 2025/26]]/gp_need_index[[#This Row],[Registered population 2025/26]]</f>
        <v>0.58085805854342676</v>
      </c>
    </row>
    <row r="6124" spans="1:24" ht="13">
      <c r="A6124" s="8" t="s">
        <v>1215</v>
      </c>
      <c r="B6124" s="3" t="s">
        <v>7014</v>
      </c>
      <c r="C6124" s="74" t="s">
        <v>6405</v>
      </c>
      <c r="D6124" s="74" t="s">
        <v>6794</v>
      </c>
      <c r="E6124" s="74" t="s">
        <v>6492</v>
      </c>
      <c r="F6124" s="41">
        <v>1.04235012075486</v>
      </c>
      <c r="G6124" s="110">
        <v>6303.166666666667</v>
      </c>
      <c r="H6124" s="4">
        <v>4105.3950714954681</v>
      </c>
      <c r="I6124" s="46">
        <v>10062.607195544564</v>
      </c>
      <c r="J6124" s="110">
        <v>10488.759825384599</v>
      </c>
      <c r="K6124" s="46">
        <v>10521.294740790407</v>
      </c>
      <c r="L6124" s="110">
        <f>$L$1*gp_need_index[[#This Row],[Normalised weighted population (base year)]]</f>
        <v>4087.8979478040751</v>
      </c>
      <c r="M6124" s="4">
        <f>$M$1*gp_need_index[[#This Row],[Normalised travel time adjusted wp (base year)]]</f>
        <v>6247.0566290053703</v>
      </c>
      <c r="N6124" s="115">
        <v>10334.954576809445</v>
      </c>
      <c r="O6124" s="43">
        <f>gp_need_index[[#This Row],[Combined weighted population (base year)]]/gp_need_index[[#This Row],[Registered population (base year)]]</f>
        <v>1.6396448203510581</v>
      </c>
      <c r="P6124" s="77">
        <v>6365.8032904647325</v>
      </c>
      <c r="Q6124" s="4">
        <v>4187.3680180630008</v>
      </c>
      <c r="R6124" s="46">
        <v>10160.703733422955</v>
      </c>
      <c r="S6124" s="110">
        <v>10591.010763487775</v>
      </c>
      <c r="T6124" s="46">
        <v>10623.724676358413</v>
      </c>
      <c r="U6124" s="110">
        <f>$L$1*gp_need_index[[#This Row],[Normalised weighted population 2025/26]]</f>
        <v>4127.7493131696356</v>
      </c>
      <c r="V6124" s="4">
        <f>$M$1*gp_need_index[[#This Row],[Normalised travel time adjusted wp 2025/26]]</f>
        <v>6307.8747719966432</v>
      </c>
      <c r="W6124" s="115">
        <v>10435.624085166279</v>
      </c>
      <c r="X6124" s="43">
        <f>gp_need_index[[#This Row],[Combined weighted population 2025/26]]/gp_need_index[[#This Row],[Registered population 2025/26]]</f>
        <v>1.6393255664682078</v>
      </c>
    </row>
    <row r="6125" spans="1:24" ht="13">
      <c r="A6125" s="8" t="s">
        <v>2071</v>
      </c>
      <c r="B6125" s="3" t="s">
        <v>7013</v>
      </c>
      <c r="C6125" s="74" t="s">
        <v>6399</v>
      </c>
      <c r="D6125" s="74" t="s">
        <v>6805</v>
      </c>
      <c r="E6125" s="74" t="s">
        <v>6470</v>
      </c>
      <c r="F6125" s="41">
        <v>0.95364075432618045</v>
      </c>
      <c r="G6125" s="110">
        <v>13690</v>
      </c>
      <c r="H6125" s="4">
        <v>3670.9269200480676</v>
      </c>
      <c r="I6125" s="46">
        <v>8997.6957142246883</v>
      </c>
      <c r="J6125" s="110">
        <v>8580.5693281106724</v>
      </c>
      <c r="K6125" s="46">
        <v>8607.1852581034727</v>
      </c>
      <c r="L6125" s="110">
        <f>$L$1*gp_need_index[[#This Row],[Normalised weighted population (base year)]]</f>
        <v>3655.2814921992085</v>
      </c>
      <c r="M6125" s="4">
        <f>$M$1*gp_need_index[[#This Row],[Normalised travel time adjusted wp (base year)]]</f>
        <v>5110.5472328658661</v>
      </c>
      <c r="N6125" s="115">
        <v>8765.8287250650756</v>
      </c>
      <c r="O6125" s="43">
        <f>gp_need_index[[#This Row],[Combined weighted population (base year)]]/gp_need_index[[#This Row],[Registered population (base year)]]</f>
        <v>0.64030889153141535</v>
      </c>
      <c r="P6125" s="77">
        <v>13811.451963901678</v>
      </c>
      <c r="Q6125" s="4">
        <v>3737.3374325111713</v>
      </c>
      <c r="R6125" s="46">
        <v>9068.6985810107235</v>
      </c>
      <c r="S6125" s="110">
        <v>8648.280555551828</v>
      </c>
      <c r="T6125" s="46">
        <v>8674.9936901990441</v>
      </c>
      <c r="U6125" s="110">
        <f>$L$1*gp_need_index[[#This Row],[Normalised weighted population 2025/26]]</f>
        <v>3684.1261512207147</v>
      </c>
      <c r="V6125" s="4">
        <f>$M$1*gp_need_index[[#This Row],[Normalised travel time adjusted wp 2025/26]]</f>
        <v>5150.8087335329674</v>
      </c>
      <c r="W6125" s="115">
        <v>8834.9348847536821</v>
      </c>
      <c r="X6125" s="43">
        <f>gp_need_index[[#This Row],[Combined weighted population 2025/26]]/gp_need_index[[#This Row],[Registered population 2025/26]]</f>
        <v>0.63968183126908906</v>
      </c>
    </row>
    <row r="6126" spans="1:24" ht="13">
      <c r="A6126" s="8" t="s">
        <v>1157</v>
      </c>
      <c r="B6126" s="3" t="s">
        <v>7012</v>
      </c>
      <c r="C6126" s="74" t="s">
        <v>6407</v>
      </c>
      <c r="D6126" s="74" t="s">
        <v>6794</v>
      </c>
      <c r="E6126" s="74" t="s">
        <v>6578</v>
      </c>
      <c r="F6126" s="41">
        <v>1.0396286746809449</v>
      </c>
      <c r="G6126" s="110">
        <v>4062.75</v>
      </c>
      <c r="H6126" s="4">
        <v>2251.242755178801</v>
      </c>
      <c r="I6126" s="46">
        <v>5517.9516593826502</v>
      </c>
      <c r="J6126" s="110">
        <v>5736.6207705975048</v>
      </c>
      <c r="K6126" s="46">
        <v>5754.4151023005616</v>
      </c>
      <c r="L6126" s="110">
        <f>$L$1*gp_need_index[[#This Row],[Normalised weighted population (base year)]]</f>
        <v>2241.6479969982279</v>
      </c>
      <c r="M6126" s="4">
        <f>$M$1*gp_need_index[[#This Row],[Normalised travel time adjusted wp (base year)]]</f>
        <v>3416.7046828853267</v>
      </c>
      <c r="N6126" s="115">
        <v>5658.3526798835546</v>
      </c>
      <c r="O6126" s="43">
        <f>gp_need_index[[#This Row],[Combined weighted population (base year)]]/gp_need_index[[#This Row],[Registered population (base year)]]</f>
        <v>1.3927395679979213</v>
      </c>
      <c r="P6126" s="77">
        <v>4103.0204576637998</v>
      </c>
      <c r="Q6126" s="4">
        <v>2297.2503538345741</v>
      </c>
      <c r="R6126" s="46">
        <v>5574.3082877180668</v>
      </c>
      <c r="S6126" s="110">
        <v>5795.210737423341</v>
      </c>
      <c r="T6126" s="46">
        <v>5813.111202578626</v>
      </c>
      <c r="U6126" s="110">
        <f>$L$1*gp_need_index[[#This Row],[Normalised weighted population 2025/26]]</f>
        <v>2264.5426743756288</v>
      </c>
      <c r="V6126" s="4">
        <f>$M$1*gp_need_index[[#This Row],[Normalised travel time adjusted wp 2025/26]]</f>
        <v>3451.5557037313883</v>
      </c>
      <c r="W6126" s="115">
        <v>5716.0983781070172</v>
      </c>
      <c r="X6126" s="43">
        <f>gp_need_index[[#This Row],[Combined weighted population 2025/26]]/gp_need_index[[#This Row],[Registered population 2025/26]]</f>
        <v>1.3931440111224014</v>
      </c>
    </row>
    <row r="6127" spans="1:24" ht="13">
      <c r="A6127" s="8" t="s">
        <v>2241</v>
      </c>
      <c r="B6127" s="3" t="s">
        <v>7011</v>
      </c>
      <c r="C6127" s="74" t="s">
        <v>6399</v>
      </c>
      <c r="D6127" s="74" t="s">
        <v>6805</v>
      </c>
      <c r="E6127" s="74" t="s">
        <v>6576</v>
      </c>
      <c r="F6127" s="41">
        <v>0.95364075432618045</v>
      </c>
      <c r="G6127" s="110">
        <v>10347.499999999998</v>
      </c>
      <c r="H6127" s="4">
        <v>3991.0670841433807</v>
      </c>
      <c r="I6127" s="46">
        <v>9782.3813931196164</v>
      </c>
      <c r="J6127" s="110">
        <v>9328.877570840983</v>
      </c>
      <c r="K6127" s="46">
        <v>9357.8146661364517</v>
      </c>
      <c r="L6127" s="110">
        <f>$L$1*gp_need_index[[#This Row],[Normalised weighted population (base year)]]</f>
        <v>3974.0572243818292</v>
      </c>
      <c r="M6127" s="4">
        <f>$M$1*gp_need_index[[#This Row],[Normalised travel time adjusted wp (base year)]]</f>
        <v>5556.2361461513165</v>
      </c>
      <c r="N6127" s="115">
        <v>9530.2933705331452</v>
      </c>
      <c r="O6127" s="43">
        <f>gp_need_index[[#This Row],[Combined weighted population (base year)]]/gp_need_index[[#This Row],[Registered population (base year)]]</f>
        <v>0.92102376134652297</v>
      </c>
      <c r="P6127" s="77">
        <v>10441.843786920221</v>
      </c>
      <c r="Q6127" s="4">
        <v>4069.4872295364084</v>
      </c>
      <c r="R6127" s="46">
        <v>9874.6644450407875</v>
      </c>
      <c r="S6127" s="110">
        <v>9416.8824500866103</v>
      </c>
      <c r="T6127" s="46">
        <v>9445.9696712088116</v>
      </c>
      <c r="U6127" s="110">
        <f>$L$1*gp_need_index[[#This Row],[Normalised weighted population 2025/26]]</f>
        <v>4011.5468820058177</v>
      </c>
      <c r="V6127" s="4">
        <f>$M$1*gp_need_index[[#This Row],[Normalised travel time adjusted wp 2025/26]]</f>
        <v>5608.5784977710482</v>
      </c>
      <c r="W6127" s="115">
        <v>9620.1253797768659</v>
      </c>
      <c r="X6127" s="43">
        <f>gp_need_index[[#This Row],[Combined weighted population 2025/26]]/gp_need_index[[#This Row],[Registered population 2025/26]]</f>
        <v>0.92130523843186918</v>
      </c>
    </row>
    <row r="6128" spans="1:24" ht="13">
      <c r="A6128" s="8" t="s">
        <v>2785</v>
      </c>
      <c r="B6128" s="3" t="s">
        <v>7010</v>
      </c>
      <c r="C6128" s="74" t="s">
        <v>6408</v>
      </c>
      <c r="D6128" s="74" t="s">
        <v>6805</v>
      </c>
      <c r="E6128" s="74" t="s">
        <v>6500</v>
      </c>
      <c r="F6128" s="41">
        <v>0.95383055984618725</v>
      </c>
      <c r="G6128" s="110">
        <v>3393.5833333333335</v>
      </c>
      <c r="H6128" s="4">
        <v>1071.1320730274631</v>
      </c>
      <c r="I6128" s="46">
        <v>2625.4187764439648</v>
      </c>
      <c r="J6128" s="110">
        <v>2504.2046613662387</v>
      </c>
      <c r="K6128" s="46">
        <v>2511.9724135288152</v>
      </c>
      <c r="L6128" s="110">
        <f>$L$1*gp_need_index[[#This Row],[Normalised weighted population (base year)]]</f>
        <v>1066.5669264227656</v>
      </c>
      <c r="M6128" s="4">
        <f>$M$1*gp_need_index[[#This Row],[Normalised travel time adjusted wp (base year)]]</f>
        <v>1491.4926636334228</v>
      </c>
      <c r="N6128" s="115">
        <v>2558.0595900561884</v>
      </c>
      <c r="O6128" s="43">
        <f>gp_need_index[[#This Row],[Combined weighted population (base year)]]/gp_need_index[[#This Row],[Registered population (base year)]]</f>
        <v>0.75379306732495788</v>
      </c>
      <c r="P6128" s="77">
        <v>3427.0866993377936</v>
      </c>
      <c r="Q6128" s="4">
        <v>1091.7465217196971</v>
      </c>
      <c r="R6128" s="46">
        <v>2649.1373367082811</v>
      </c>
      <c r="S6128" s="110">
        <v>2526.8281489818974</v>
      </c>
      <c r="T6128" s="46">
        <v>2534.6331109209268</v>
      </c>
      <c r="U6128" s="110">
        <f>$L$1*gp_need_index[[#This Row],[Normalised weighted population 2025/26]]</f>
        <v>1076.2025061433271</v>
      </c>
      <c r="V6128" s="4">
        <f>$M$1*gp_need_index[[#This Row],[Normalised travel time adjusted wp 2025/26]]</f>
        <v>1504.9475342884996</v>
      </c>
      <c r="W6128" s="115">
        <v>2581.1500404318267</v>
      </c>
      <c r="X6128" s="43">
        <f>gp_need_index[[#This Row],[Combined weighted population 2025/26]]/gp_need_index[[#This Row],[Registered population 2025/26]]</f>
        <v>0.75316158208970174</v>
      </c>
    </row>
    <row r="6129" spans="1:24" ht="13">
      <c r="A6129" s="8" t="s">
        <v>6097</v>
      </c>
      <c r="B6129" s="3" t="s">
        <v>7009</v>
      </c>
      <c r="C6129" s="74" t="s">
        <v>6430</v>
      </c>
      <c r="D6129" s="74" t="s">
        <v>6804</v>
      </c>
      <c r="E6129" s="74" t="s">
        <v>6575</v>
      </c>
      <c r="F6129" s="41">
        <v>1.0181282240535483</v>
      </c>
      <c r="G6129" s="110">
        <v>27.166666666666668</v>
      </c>
      <c r="H6129" s="4">
        <v>7.6204120230490116</v>
      </c>
      <c r="I6129" s="46">
        <v>18.678156796299437</v>
      </c>
      <c r="J6129" s="110">
        <v>19.016758607610058</v>
      </c>
      <c r="K6129" s="46">
        <v>19.075746385277906</v>
      </c>
      <c r="L6129" s="110">
        <f>$L$1*gp_need_index[[#This Row],[Normalised weighted population (base year)]]</f>
        <v>7.5879339571321793</v>
      </c>
      <c r="M6129" s="4">
        <f>$M$1*gp_need_index[[#This Row],[Normalised travel time adjusted wp (base year)]]</f>
        <v>11.326293088945743</v>
      </c>
      <c r="N6129" s="115">
        <v>18.914227046077922</v>
      </c>
      <c r="O6129" s="43">
        <f>gp_need_index[[#This Row],[Combined weighted population (base year)]]/gp_need_index[[#This Row],[Registered population (base year)]]</f>
        <v>0.6962292164200462</v>
      </c>
      <c r="P6129" s="77">
        <v>27.559386600345061</v>
      </c>
      <c r="Q6129" s="4">
        <v>7.7854268562625286</v>
      </c>
      <c r="R6129" s="46">
        <v>18.891440968045298</v>
      </c>
      <c r="S6129" s="110">
        <v>19.233909242608405</v>
      </c>
      <c r="T6129" s="46">
        <v>19.293319665765907</v>
      </c>
      <c r="U6129" s="110">
        <f>$L$1*gp_need_index[[#This Row],[Normalised weighted population 2025/26]]</f>
        <v>7.6745798840809174</v>
      </c>
      <c r="V6129" s="4">
        <f>$M$1*gp_need_index[[#This Row],[Normalised travel time adjusted wp 2025/26]]</f>
        <v>11.455478007499304</v>
      </c>
      <c r="W6129" s="115">
        <v>19.130057891580222</v>
      </c>
      <c r="X6129" s="43">
        <f>gp_need_index[[#This Row],[Combined weighted population 2025/26]]/gp_need_index[[#This Row],[Registered population 2025/26]]</f>
        <v>0.69413946576520325</v>
      </c>
    </row>
    <row r="6130" spans="1:24" ht="13">
      <c r="A6130" s="8" t="s">
        <v>3112</v>
      </c>
      <c r="B6130" s="3" t="s">
        <v>7008</v>
      </c>
      <c r="C6130" s="74" t="s">
        <v>6421</v>
      </c>
      <c r="D6130" s="74" t="s">
        <v>6805</v>
      </c>
      <c r="E6130" s="74" t="s">
        <v>6554</v>
      </c>
      <c r="F6130" s="41">
        <v>0.95546181255871276</v>
      </c>
      <c r="G6130" s="110">
        <v>2381.833333333333</v>
      </c>
      <c r="H6130" s="4">
        <v>569.56810935973033</v>
      </c>
      <c r="I6130" s="46">
        <v>1396.0508199051806</v>
      </c>
      <c r="J6130" s="110">
        <v>1333.8732468106809</v>
      </c>
      <c r="K6130" s="46">
        <v>1338.0107667815382</v>
      </c>
      <c r="L6130" s="110">
        <f>$L$1*gp_need_index[[#This Row],[Normalised weighted population (base year)]]</f>
        <v>567.14061980352801</v>
      </c>
      <c r="M6130" s="4">
        <f>$M$1*gp_need_index[[#This Row],[Normalised travel time adjusted wp (base year)]]</f>
        <v>794.44870961529875</v>
      </c>
      <c r="N6130" s="115">
        <v>1361.5893294188268</v>
      </c>
      <c r="O6130" s="43">
        <f>gp_need_index[[#This Row],[Combined weighted population (base year)]]/gp_need_index[[#This Row],[Registered population (base year)]]</f>
        <v>0.57165600563382279</v>
      </c>
      <c r="P6130" s="77">
        <v>2400.2116852795425</v>
      </c>
      <c r="Q6130" s="4">
        <v>578.44277449904848</v>
      </c>
      <c r="R6130" s="46">
        <v>1403.5990228398375</v>
      </c>
      <c r="S6130" s="110">
        <v>1341.0852664681893</v>
      </c>
      <c r="T6130" s="46">
        <v>1345.2276611403377</v>
      </c>
      <c r="U6130" s="110">
        <f>$L$1*gp_need_index[[#This Row],[Normalised weighted population 2025/26]]</f>
        <v>570.20705007220181</v>
      </c>
      <c r="V6130" s="4">
        <f>$M$1*gp_need_index[[#This Row],[Normalised travel time adjusted wp 2025/26]]</f>
        <v>798.7337666216556</v>
      </c>
      <c r="W6130" s="115">
        <v>1368.9408166938574</v>
      </c>
      <c r="X6130" s="43">
        <f>gp_need_index[[#This Row],[Combined weighted population 2025/26]]/gp_need_index[[#This Row],[Registered population 2025/26]]</f>
        <v>0.57034170156305308</v>
      </c>
    </row>
    <row r="6131" spans="1:24" ht="13">
      <c r="A6131" s="8" t="s">
        <v>1493</v>
      </c>
      <c r="B6131" s="3" t="s">
        <v>7007</v>
      </c>
      <c r="C6131" s="74" t="s">
        <v>6409</v>
      </c>
      <c r="D6131" s="74" t="s">
        <v>6800</v>
      </c>
      <c r="E6131" s="74" t="s">
        <v>6574</v>
      </c>
      <c r="F6131" s="41">
        <v>1.0044368775672519</v>
      </c>
      <c r="G6131" s="110">
        <v>4558.75</v>
      </c>
      <c r="H6131" s="4">
        <v>2880.8021199914629</v>
      </c>
      <c r="I6131" s="46">
        <v>7061.045194611821</v>
      </c>
      <c r="J6131" s="110">
        <v>7092.374187637146</v>
      </c>
      <c r="K6131" s="46">
        <v>7114.3739090591816</v>
      </c>
      <c r="L6131" s="110">
        <f>$L$1*gp_need_index[[#This Row],[Normalised weighted population (base year)]]</f>
        <v>2868.5241905483517</v>
      </c>
      <c r="M6131" s="4">
        <f>$M$1*gp_need_index[[#This Row],[Normalised travel time adjusted wp (base year)]]</f>
        <v>4224.185120249962</v>
      </c>
      <c r="N6131" s="115">
        <v>7092.7093107983137</v>
      </c>
      <c r="O6131" s="43">
        <f>gp_need_index[[#This Row],[Combined weighted population (base year)]]/gp_need_index[[#This Row],[Registered population (base year)]]</f>
        <v>1.5558452011622295</v>
      </c>
      <c r="P6131" s="77">
        <v>4608.1308125811829</v>
      </c>
      <c r="Q6131" s="4">
        <v>2942.5245042420493</v>
      </c>
      <c r="R6131" s="46">
        <v>7140.0745258046463</v>
      </c>
      <c r="S6131" s="110">
        <v>7171.7541622966955</v>
      </c>
      <c r="T6131" s="46">
        <v>7193.9065466190541</v>
      </c>
      <c r="U6131" s="110">
        <f>$L$1*gp_need_index[[#This Row],[Normalised weighted population 2025/26]]</f>
        <v>2900.6295718398446</v>
      </c>
      <c r="V6131" s="4">
        <f>$M$1*gp_need_index[[#This Row],[Normalised travel time adjusted wp 2025/26]]</f>
        <v>4271.4079101186308</v>
      </c>
      <c r="W6131" s="115">
        <v>7172.0374819584758</v>
      </c>
      <c r="X6131" s="43">
        <f>gp_need_index[[#This Row],[Combined weighted population 2025/26]]/gp_need_index[[#This Row],[Registered population 2025/26]]</f>
        <v>1.556387562257842</v>
      </c>
    </row>
    <row r="6132" spans="1:24" ht="13">
      <c r="A6132" s="8" t="s">
        <v>2114</v>
      </c>
      <c r="B6132" s="3" t="s">
        <v>7006</v>
      </c>
      <c r="C6132" s="74" t="s">
        <v>6421</v>
      </c>
      <c r="D6132" s="74" t="s">
        <v>6805</v>
      </c>
      <c r="E6132" s="74" t="s">
        <v>6571</v>
      </c>
      <c r="F6132" s="41">
        <v>0.95546181255871276</v>
      </c>
      <c r="G6132" s="110">
        <v>10063.166666666666</v>
      </c>
      <c r="H6132" s="4">
        <v>4078.3129149972938</v>
      </c>
      <c r="I6132" s="46">
        <v>9996.2269573205904</v>
      </c>
      <c r="J6132" s="110">
        <v>9551.0131273897969</v>
      </c>
      <c r="K6132" s="46">
        <v>9580.6392613953958</v>
      </c>
      <c r="L6132" s="110">
        <f>$L$1*gp_need_index[[#This Row],[Normalised weighted population (base year)]]</f>
        <v>4060.9312149944435</v>
      </c>
      <c r="M6132" s="4">
        <f>$M$1*gp_need_index[[#This Row],[Normalised travel time adjusted wp (base year)]]</f>
        <v>5688.5390517548576</v>
      </c>
      <c r="N6132" s="115">
        <v>9749.4702667493002</v>
      </c>
      <c r="O6132" s="43">
        <f>gp_need_index[[#This Row],[Combined weighted population (base year)]]/gp_need_index[[#This Row],[Registered population (base year)]]</f>
        <v>0.96882726776686934</v>
      </c>
      <c r="P6132" s="77">
        <v>10150.283284365756</v>
      </c>
      <c r="Q6132" s="4">
        <v>4151.5862335581241</v>
      </c>
      <c r="R6132" s="46">
        <v>10073.878761307078</v>
      </c>
      <c r="S6132" s="110">
        <v>9625.2064607751818</v>
      </c>
      <c r="T6132" s="46">
        <v>9654.9371609464288</v>
      </c>
      <c r="U6132" s="110">
        <f>$L$1*gp_need_index[[#This Row],[Normalised weighted population 2025/26]]</f>
        <v>4092.4769808174597</v>
      </c>
      <c r="V6132" s="4">
        <f>$M$1*gp_need_index[[#This Row],[Normalised travel time adjusted wp 2025/26]]</f>
        <v>5732.6536970857214</v>
      </c>
      <c r="W6132" s="115">
        <v>9825.1306779031802</v>
      </c>
      <c r="X6132" s="43">
        <f>gp_need_index[[#This Row],[Combined weighted population 2025/26]]/gp_need_index[[#This Row],[Registered population 2025/26]]</f>
        <v>0.96796615450492884</v>
      </c>
    </row>
    <row r="6133" spans="1:24" ht="13">
      <c r="A6133" s="8" t="s">
        <v>4363</v>
      </c>
      <c r="B6133" s="3" t="s">
        <v>7005</v>
      </c>
      <c r="C6133" s="74" t="s">
        <v>6426</v>
      </c>
      <c r="D6133" s="74" t="s">
        <v>6798</v>
      </c>
      <c r="E6133" s="74" t="s">
        <v>6573</v>
      </c>
      <c r="F6133" s="41">
        <v>1.0424434531727877</v>
      </c>
      <c r="G6133" s="110">
        <v>6178</v>
      </c>
      <c r="H6133" s="4">
        <v>3691.238862190326</v>
      </c>
      <c r="I6133" s="46">
        <v>9047.4816889230297</v>
      </c>
      <c r="J6133" s="110">
        <v>9431.4880543184881</v>
      </c>
      <c r="K6133" s="46">
        <v>9460.7434354223151</v>
      </c>
      <c r="L6133" s="110">
        <f>$L$1*gp_need_index[[#This Row],[Normalised weighted population (base year)]]</f>
        <v>3675.506865190901</v>
      </c>
      <c r="M6133" s="4">
        <f>$M$1*gp_need_index[[#This Row],[Normalised travel time adjusted wp (base year)]]</f>
        <v>5617.3504734583667</v>
      </c>
      <c r="N6133" s="115">
        <v>9292.8573386492681</v>
      </c>
      <c r="O6133" s="43">
        <f>gp_need_index[[#This Row],[Combined weighted population (base year)]]/gp_need_index[[#This Row],[Registered population (base year)]]</f>
        <v>1.5041853898752457</v>
      </c>
      <c r="P6133" s="77">
        <v>6239.3645022922874</v>
      </c>
      <c r="Q6133" s="4">
        <v>3767.2139563563719</v>
      </c>
      <c r="R6133" s="46">
        <v>9141.1943602367519</v>
      </c>
      <c r="S6133" s="110">
        <v>9529.1782150088111</v>
      </c>
      <c r="T6133" s="46">
        <v>9558.6122995184123</v>
      </c>
      <c r="U6133" s="110">
        <f>$L$1*gp_need_index[[#This Row],[Normalised weighted population 2025/26]]</f>
        <v>3713.5773005464835</v>
      </c>
      <c r="V6133" s="4">
        <f>$M$1*gp_need_index[[#This Row],[Normalised travel time adjusted wp 2025/26]]</f>
        <v>5675.4604638433357</v>
      </c>
      <c r="W6133" s="115">
        <v>9389.0377643898191</v>
      </c>
      <c r="X6133" s="43">
        <f>gp_need_index[[#This Row],[Combined weighted population 2025/26]]/gp_need_index[[#This Row],[Registered population 2025/26]]</f>
        <v>1.5048067412859707</v>
      </c>
    </row>
    <row r="6134" spans="1:24" ht="13">
      <c r="A6134" s="8" t="s">
        <v>2602</v>
      </c>
      <c r="B6134" s="3" t="s">
        <v>7004</v>
      </c>
      <c r="C6134" s="74" t="s">
        <v>6420</v>
      </c>
      <c r="D6134" s="74" t="s">
        <v>6805</v>
      </c>
      <c r="E6134" s="74" t="s">
        <v>6480</v>
      </c>
      <c r="F6134" s="41">
        <v>0.95213645654510104</v>
      </c>
      <c r="G6134" s="110">
        <v>10268.75</v>
      </c>
      <c r="H6134" s="4">
        <v>1822.3365256769334</v>
      </c>
      <c r="I6134" s="46">
        <v>4466.672833340891</v>
      </c>
      <c r="J6134" s="110">
        <v>4252.8820440834625</v>
      </c>
      <c r="K6134" s="46">
        <v>4266.0739904945394</v>
      </c>
      <c r="L6134" s="110">
        <f>$L$1*gp_need_index[[#This Row],[Normalised weighted population (base year)]]</f>
        <v>1814.5697585225369</v>
      </c>
      <c r="M6134" s="4">
        <f>$M$1*gp_need_index[[#This Row],[Normalised travel time adjusted wp (base year)]]</f>
        <v>2532.9967897224988</v>
      </c>
      <c r="N6134" s="115">
        <v>4347.5665482450358</v>
      </c>
      <c r="O6134" s="43">
        <f>gp_need_index[[#This Row],[Combined weighted population (base year)]]/gp_need_index[[#This Row],[Registered population (base year)]]</f>
        <v>0.42337836136287627</v>
      </c>
      <c r="P6134" s="77">
        <v>10353.633558065305</v>
      </c>
      <c r="Q6134" s="4">
        <v>1850.6511179397635</v>
      </c>
      <c r="R6134" s="46">
        <v>4490.6293505131816</v>
      </c>
      <c r="S6134" s="110">
        <v>4275.6919174550494</v>
      </c>
      <c r="T6134" s="46">
        <v>4288.8988356588843</v>
      </c>
      <c r="U6134" s="110">
        <f>$L$1*gp_need_index[[#This Row],[Normalised weighted population 2025/26]]</f>
        <v>1824.3020073803182</v>
      </c>
      <c r="V6134" s="4">
        <f>$M$1*gp_need_index[[#This Row],[Normalised travel time adjusted wp 2025/26]]</f>
        <v>2546.5491237082711</v>
      </c>
      <c r="W6134" s="115">
        <v>4370.8511310885897</v>
      </c>
      <c r="X6134" s="43">
        <f>gp_need_index[[#This Row],[Combined weighted population 2025/26]]/gp_need_index[[#This Row],[Registered population 2025/26]]</f>
        <v>0.42215625138517393</v>
      </c>
    </row>
    <row r="6135" spans="1:24" ht="13">
      <c r="A6135" s="8" t="s">
        <v>3244</v>
      </c>
      <c r="B6135" s="3" t="s">
        <v>7003</v>
      </c>
      <c r="C6135" s="74" t="s">
        <v>6419</v>
      </c>
      <c r="D6135" s="74" t="s">
        <v>6796</v>
      </c>
      <c r="E6135" s="74" t="s">
        <v>6482</v>
      </c>
      <c r="F6135" s="41">
        <v>1.0315582410705022</v>
      </c>
      <c r="G6135" s="110">
        <v>6620.4166666666652</v>
      </c>
      <c r="H6135" s="4">
        <v>1796.8521518880457</v>
      </c>
      <c r="I6135" s="46">
        <v>4404.2088710190874</v>
      </c>
      <c r="J6135" s="110">
        <v>4543.1979562955521</v>
      </c>
      <c r="K6135" s="46">
        <v>4557.290428965408</v>
      </c>
      <c r="L6135" s="110">
        <f>$L$1*gp_need_index[[#This Row],[Normalised weighted population (base year)]]</f>
        <v>1789.1939986995685</v>
      </c>
      <c r="M6135" s="4">
        <f>$M$1*gp_need_index[[#This Row],[Normalised travel time adjusted wp (base year)]]</f>
        <v>2705.9075984437554</v>
      </c>
      <c r="N6135" s="115">
        <v>4495.1015971433244</v>
      </c>
      <c r="O6135" s="43">
        <f>gp_need_index[[#This Row],[Combined weighted population (base year)]]/gp_need_index[[#This Row],[Registered population (base year)]]</f>
        <v>0.67897563302561403</v>
      </c>
      <c r="P6135" s="77">
        <v>6671.7044021309412</v>
      </c>
      <c r="Q6135" s="4">
        <v>1826.6749885011402</v>
      </c>
      <c r="R6135" s="46">
        <v>4432.4509561496634</v>
      </c>
      <c r="S6135" s="110">
        <v>4572.3313119570121</v>
      </c>
      <c r="T6135" s="46">
        <v>4586.4545010930979</v>
      </c>
      <c r="U6135" s="110">
        <f>$L$1*gp_need_index[[#This Row],[Normalised weighted population 2025/26]]</f>
        <v>1800.6672441123587</v>
      </c>
      <c r="V6135" s="4">
        <f>$M$1*gp_need_index[[#This Row],[Normalised travel time adjusted wp 2025/26]]</f>
        <v>2723.2238712602307</v>
      </c>
      <c r="W6135" s="115">
        <v>4523.8911153725894</v>
      </c>
      <c r="X6135" s="43">
        <f>gp_need_index[[#This Row],[Combined weighted population 2025/26]]/gp_need_index[[#This Row],[Registered population 2025/26]]</f>
        <v>0.67807127574891646</v>
      </c>
    </row>
    <row r="6136" spans="1:24" ht="13">
      <c r="A6136" s="8" t="s">
        <v>1019</v>
      </c>
      <c r="B6136" s="3" t="s">
        <v>7002</v>
      </c>
      <c r="C6136" s="74" t="s">
        <v>6414</v>
      </c>
      <c r="D6136" s="74" t="s">
        <v>6802</v>
      </c>
      <c r="E6136" s="74" t="s">
        <v>6520</v>
      </c>
      <c r="F6136" s="41">
        <v>0.9670492732496746</v>
      </c>
      <c r="G6136" s="110">
        <v>4131.75</v>
      </c>
      <c r="H6136" s="4">
        <v>960.46396861017172</v>
      </c>
      <c r="I6136" s="46">
        <v>2354.1636001617321</v>
      </c>
      <c r="J6136" s="110">
        <v>2276.5921986472404</v>
      </c>
      <c r="K6136" s="46">
        <v>2283.6539233725266</v>
      </c>
      <c r="L6136" s="110">
        <f>$L$1*gp_need_index[[#This Row],[Normalised weighted population (base year)]]</f>
        <v>956.37048757674313</v>
      </c>
      <c r="M6136" s="4">
        <f>$M$1*gp_need_index[[#This Row],[Normalised travel time adjusted wp (base year)]]</f>
        <v>1355.9277381565619</v>
      </c>
      <c r="N6136" s="115">
        <v>2312.2982257333051</v>
      </c>
      <c r="O6136" s="43">
        <f>gp_need_index[[#This Row],[Combined weighted population (base year)]]/gp_need_index[[#This Row],[Registered population (base year)]]</f>
        <v>0.5596413688469305</v>
      </c>
      <c r="P6136" s="77">
        <v>4165.3517100041645</v>
      </c>
      <c r="Q6136" s="4">
        <v>975.04643786993165</v>
      </c>
      <c r="R6136" s="46">
        <v>2365.9630437996793</v>
      </c>
      <c r="S6136" s="110">
        <v>2288.0028420420681</v>
      </c>
      <c r="T6136" s="46">
        <v>2295.0701113796067</v>
      </c>
      <c r="U6136" s="110">
        <f>$L$1*gp_need_index[[#This Row],[Normalised weighted population 2025/26]]</f>
        <v>961.16396907666206</v>
      </c>
      <c r="V6136" s="4">
        <f>$M$1*gp_need_index[[#This Row],[Normalised travel time adjusted wp 2025/26]]</f>
        <v>1362.7061408840425</v>
      </c>
      <c r="W6136" s="115">
        <v>2323.8701099607047</v>
      </c>
      <c r="X6136" s="43">
        <f>gp_need_index[[#This Row],[Combined weighted population 2025/26]]/gp_need_index[[#This Row],[Registered population 2025/26]]</f>
        <v>0.55790489537278021</v>
      </c>
    </row>
    <row r="6137" spans="1:24" ht="13">
      <c r="A6137" s="8" t="s">
        <v>3105</v>
      </c>
      <c r="B6137" s="3" t="s">
        <v>7001</v>
      </c>
      <c r="C6137" s="74" t="s">
        <v>6421</v>
      </c>
      <c r="D6137" s="74" t="s">
        <v>6805</v>
      </c>
      <c r="E6137" s="74" t="s">
        <v>6554</v>
      </c>
      <c r="F6137" s="41">
        <v>0.95546181255871276</v>
      </c>
      <c r="G6137" s="110">
        <v>8948.0833333333321</v>
      </c>
      <c r="H6137" s="4">
        <v>2003.9684058800567</v>
      </c>
      <c r="I6137" s="46">
        <v>4911.8651309987299</v>
      </c>
      <c r="J6137" s="110">
        <v>4693.0995611079852</v>
      </c>
      <c r="K6137" s="46">
        <v>4707.6570111548581</v>
      </c>
      <c r="L6137" s="110">
        <f>$L$1*gp_need_index[[#This Row],[Normalised weighted population (base year)]]</f>
        <v>1995.4275267537625</v>
      </c>
      <c r="M6137" s="4">
        <f>$M$1*gp_need_index[[#This Row],[Normalised travel time adjusted wp (base year)]]</f>
        <v>2795.1882979384372</v>
      </c>
      <c r="N6137" s="115">
        <v>4790.6158246921996</v>
      </c>
      <c r="O6137" s="43">
        <f>gp_need_index[[#This Row],[Combined weighted population (base year)]]/gp_need_index[[#This Row],[Registered population (base year)]]</f>
        <v>0.53537899081094087</v>
      </c>
      <c r="P6137" s="77">
        <v>9013.6580559825252</v>
      </c>
      <c r="Q6137" s="4">
        <v>2034.7676574420454</v>
      </c>
      <c r="R6137" s="46">
        <v>4937.3905623856281</v>
      </c>
      <c r="S6137" s="110">
        <v>4717.4881360472546</v>
      </c>
      <c r="T6137" s="46">
        <v>4732.0596910477425</v>
      </c>
      <c r="U6137" s="110">
        <f>$L$1*gp_need_index[[#This Row],[Normalised weighted population 2025/26]]</f>
        <v>2005.7971413631369</v>
      </c>
      <c r="V6137" s="4">
        <f>$M$1*gp_need_index[[#This Row],[Normalised travel time adjusted wp 2025/26]]</f>
        <v>2809.6774769744848</v>
      </c>
      <c r="W6137" s="115">
        <v>4815.4746183376219</v>
      </c>
      <c r="X6137" s="43">
        <f>gp_need_index[[#This Row],[Combined weighted population 2025/26]]/gp_need_index[[#This Row],[Registered population 2025/26]]</f>
        <v>0.53424199014755236</v>
      </c>
    </row>
    <row r="6138" spans="1:24" ht="13">
      <c r="A6138" s="8" t="s">
        <v>4169</v>
      </c>
      <c r="B6138" s="3" t="s">
        <v>7000</v>
      </c>
      <c r="C6138" s="74" t="s">
        <v>6403</v>
      </c>
      <c r="D6138" s="74" t="s">
        <v>6798</v>
      </c>
      <c r="E6138" s="74" t="s">
        <v>6545</v>
      </c>
      <c r="F6138" s="41">
        <v>0.95573868749422208</v>
      </c>
      <c r="G6138" s="110">
        <v>6090.3333333333339</v>
      </c>
      <c r="H6138" s="4">
        <v>2942.5338417876883</v>
      </c>
      <c r="I6138" s="46">
        <v>7212.3539132910628</v>
      </c>
      <c r="J6138" s="110">
        <v>6893.1256628326164</v>
      </c>
      <c r="K6138" s="46">
        <v>6914.5073384601856</v>
      </c>
      <c r="L6138" s="110">
        <f>$L$1*gp_need_index[[#This Row],[Normalised weighted population (base year)]]</f>
        <v>2929.9928128004067</v>
      </c>
      <c r="M6138" s="4">
        <f>$M$1*gp_need_index[[#This Row],[Normalised travel time adjusted wp (base year)]]</f>
        <v>4105.5136244371533</v>
      </c>
      <c r="N6138" s="115">
        <v>7035.50643723756</v>
      </c>
      <c r="O6138" s="43">
        <f>gp_need_index[[#This Row],[Combined weighted population (base year)]]/gp_need_index[[#This Row],[Registered population (base year)]]</f>
        <v>1.1551923436983569</v>
      </c>
      <c r="P6138" s="77">
        <v>6151.2733761120853</v>
      </c>
      <c r="Q6138" s="4">
        <v>3001.5122804295565</v>
      </c>
      <c r="R6138" s="46">
        <v>7283.209142859866</v>
      </c>
      <c r="S6138" s="110">
        <v>6960.8447469428065</v>
      </c>
      <c r="T6138" s="46">
        <v>6982.3456663208299</v>
      </c>
      <c r="U6138" s="110">
        <f>$L$1*gp_need_index[[#This Row],[Normalised weighted population 2025/26]]</f>
        <v>2958.7774947339062</v>
      </c>
      <c r="V6138" s="4">
        <f>$M$1*gp_need_index[[#This Row],[Normalised travel time adjusted wp 2025/26]]</f>
        <v>4145.7928758223916</v>
      </c>
      <c r="W6138" s="115">
        <v>7104.5703705562973</v>
      </c>
      <c r="X6138" s="43">
        <f>gp_need_index[[#This Row],[Combined weighted population 2025/26]]/gp_need_index[[#This Row],[Registered population 2025/26]]</f>
        <v>1.1549755532157382</v>
      </c>
    </row>
    <row r="6139" spans="1:24" ht="13">
      <c r="A6139" s="8" t="s">
        <v>3464</v>
      </c>
      <c r="B6139" s="3" t="s">
        <v>6999</v>
      </c>
      <c r="C6139" s="74" t="s">
        <v>6428</v>
      </c>
      <c r="D6139" s="74" t="s">
        <v>6796</v>
      </c>
      <c r="E6139" s="74" t="s">
        <v>6453</v>
      </c>
      <c r="F6139" s="41">
        <v>1.0212547251930206</v>
      </c>
      <c r="G6139" s="110">
        <v>15059.75</v>
      </c>
      <c r="H6139" s="4">
        <v>7108.9143263626884</v>
      </c>
      <c r="I6139" s="46">
        <v>17424.440573245323</v>
      </c>
      <c r="J6139" s="110">
        <v>17794.792269271773</v>
      </c>
      <c r="K6139" s="46">
        <v>17849.989649208295</v>
      </c>
      <c r="L6139" s="110">
        <f>$L$1*gp_need_index[[#This Row],[Normalised weighted population (base year)]]</f>
        <v>7078.6162548948487</v>
      </c>
      <c r="M6139" s="4">
        <f>$M$1*gp_need_index[[#This Row],[Normalised travel time adjusted wp (base year)]]</f>
        <v>10598.495614180163</v>
      </c>
      <c r="N6139" s="115">
        <v>17677.111869075012</v>
      </c>
      <c r="O6139" s="43">
        <f>gp_need_index[[#This Row],[Combined weighted population (base year)]]/gp_need_index[[#This Row],[Registered population (base year)]]</f>
        <v>1.173798493937483</v>
      </c>
      <c r="P6139" s="77">
        <v>15198.607839473436</v>
      </c>
      <c r="Q6139" s="4">
        <v>7249.2505371548423</v>
      </c>
      <c r="R6139" s="46">
        <v>17590.402056769821</v>
      </c>
      <c r="S6139" s="110">
        <v>17964.28121852121</v>
      </c>
      <c r="T6139" s="46">
        <v>18019.769966827684</v>
      </c>
      <c r="U6139" s="110">
        <f>$L$1*gp_need_index[[#This Row],[Normalised weighted population 2025/26]]</f>
        <v>7146.0375101153359</v>
      </c>
      <c r="V6139" s="4">
        <f>$M$1*gp_need_index[[#This Row],[Normalised travel time adjusted wp 2025/26]]</f>
        <v>10699.303288975818</v>
      </c>
      <c r="W6139" s="115">
        <v>17845.340799091155</v>
      </c>
      <c r="X6139" s="43">
        <f>gp_need_index[[#This Row],[Combined weighted population 2025/26]]/gp_need_index[[#This Row],[Registered population 2025/26]]</f>
        <v>1.1741431180784658</v>
      </c>
    </row>
    <row r="6140" spans="1:24" ht="13">
      <c r="A6140" s="8" t="s">
        <v>3095</v>
      </c>
      <c r="B6140" s="3" t="s">
        <v>6998</v>
      </c>
      <c r="C6140" s="74" t="s">
        <v>6421</v>
      </c>
      <c r="D6140" s="74" t="s">
        <v>6805</v>
      </c>
      <c r="E6140" s="74" t="s">
        <v>6554</v>
      </c>
      <c r="F6140" s="41">
        <v>0.95546181255871276</v>
      </c>
      <c r="G6140" s="110">
        <v>6962.5</v>
      </c>
      <c r="H6140" s="4">
        <v>1758.4262936208243</v>
      </c>
      <c r="I6140" s="46">
        <v>4310.0244353774606</v>
      </c>
      <c r="J6140" s="110">
        <v>4118.0637591980912</v>
      </c>
      <c r="K6140" s="46">
        <v>4130.8375149396397</v>
      </c>
      <c r="L6140" s="110">
        <f>$L$1*gp_need_index[[#This Row],[Normalised weighted population (base year)]]</f>
        <v>1750.9319107841261</v>
      </c>
      <c r="M6140" s="4">
        <f>$M$1*gp_need_index[[#This Row],[Normalised travel time adjusted wp (base year)]]</f>
        <v>2452.699645510465</v>
      </c>
      <c r="N6140" s="115">
        <v>4203.6315562945911</v>
      </c>
      <c r="O6140" s="43">
        <f>gp_need_index[[#This Row],[Combined weighted population (base year)]]/gp_need_index[[#This Row],[Registered population (base year)]]</f>
        <v>0.60375318582328064</v>
      </c>
      <c r="P6140" s="77">
        <v>7015.285108658315</v>
      </c>
      <c r="Q6140" s="4">
        <v>1786.0220201191205</v>
      </c>
      <c r="R6140" s="46">
        <v>4333.8059920977603</v>
      </c>
      <c r="S6140" s="110">
        <v>4140.7861284875362</v>
      </c>
      <c r="T6140" s="46">
        <v>4153.5763446102774</v>
      </c>
      <c r="U6140" s="110">
        <f>$L$1*gp_need_index[[#This Row],[Normalised weighted population 2025/26]]</f>
        <v>1760.5930825881435</v>
      </c>
      <c r="V6140" s="4">
        <f>$M$1*gp_need_index[[#This Row],[Normalised travel time adjusted wp 2025/26]]</f>
        <v>2466.2009074871926</v>
      </c>
      <c r="W6140" s="115">
        <v>4226.7939900753363</v>
      </c>
      <c r="X6140" s="43">
        <f>gp_need_index[[#This Row],[Combined weighted population 2025/26]]/gp_need_index[[#This Row],[Registered population 2025/26]]</f>
        <v>0.60251207536221119</v>
      </c>
    </row>
    <row r="6141" spans="1:24" ht="13">
      <c r="A6141" s="8" t="s">
        <v>4344</v>
      </c>
      <c r="B6141" s="3" t="s">
        <v>6997</v>
      </c>
      <c r="C6141" s="74" t="s">
        <v>6429</v>
      </c>
      <c r="D6141" s="74" t="s">
        <v>6798</v>
      </c>
      <c r="E6141" s="74" t="s">
        <v>6572</v>
      </c>
      <c r="F6141" s="41">
        <v>0.99885859387532971</v>
      </c>
      <c r="G6141" s="110">
        <v>11033.583333333336</v>
      </c>
      <c r="H6141" s="4">
        <v>4173.1111076140696</v>
      </c>
      <c r="I6141" s="46">
        <v>10228.583882424684</v>
      </c>
      <c r="J6141" s="110">
        <v>10216.908914134581</v>
      </c>
      <c r="K6141" s="46">
        <v>10248.600579571112</v>
      </c>
      <c r="L6141" s="110">
        <f>$L$1*gp_need_index[[#This Row],[Normalised weighted population (base year)]]</f>
        <v>4155.3253793330514</v>
      </c>
      <c r="M6141" s="4">
        <f>$M$1*gp_need_index[[#This Row],[Normalised travel time adjusted wp (base year)]]</f>
        <v>6085.1434890824339</v>
      </c>
      <c r="N6141" s="115">
        <v>10240.468868415486</v>
      </c>
      <c r="O6141" s="43">
        <f>gp_need_index[[#This Row],[Combined weighted population (base year)]]/gp_need_index[[#This Row],[Registered population (base year)]]</f>
        <v>0.92811814249666402</v>
      </c>
      <c r="P6141" s="77">
        <v>11125.135550893512</v>
      </c>
      <c r="Q6141" s="4">
        <v>4254.2835611662267</v>
      </c>
      <c r="R6141" s="46">
        <v>10323.075181478167</v>
      </c>
      <c r="S6141" s="110">
        <v>10311.292360240595</v>
      </c>
      <c r="T6141" s="46">
        <v>10343.142268373962</v>
      </c>
      <c r="U6141" s="110">
        <f>$L$1*gp_need_index[[#This Row],[Normalised weighted population 2025/26]]</f>
        <v>4193.712129404852</v>
      </c>
      <c r="V6141" s="4">
        <f>$M$1*gp_need_index[[#This Row],[Normalised travel time adjusted wp 2025/26]]</f>
        <v>6141.2779571592064</v>
      </c>
      <c r="W6141" s="115">
        <v>10334.990086564059</v>
      </c>
      <c r="X6141" s="43">
        <f>gp_need_index[[#This Row],[Combined weighted population 2025/26]]/gp_need_index[[#This Row],[Registered population 2025/26]]</f>
        <v>0.92897655397412282</v>
      </c>
    </row>
    <row r="6142" spans="1:24" ht="13">
      <c r="A6142" s="8" t="s">
        <v>2098</v>
      </c>
      <c r="B6142" s="3" t="s">
        <v>12906</v>
      </c>
      <c r="C6142" s="74" t="s">
        <v>6421</v>
      </c>
      <c r="D6142" s="74" t="s">
        <v>6805</v>
      </c>
      <c r="E6142" s="74" t="s">
        <v>6571</v>
      </c>
      <c r="F6142" s="41">
        <v>0.95546181255871276</v>
      </c>
      <c r="G6142" s="110">
        <v>7111.1666666666679</v>
      </c>
      <c r="H6142" s="4">
        <v>1876.2606386911355</v>
      </c>
      <c r="I6142" s="46">
        <v>4598.8445630235128</v>
      </c>
      <c r="J6142" s="110">
        <v>4394.0203618622272</v>
      </c>
      <c r="K6142" s="46">
        <v>4407.6501029512165</v>
      </c>
      <c r="L6142" s="110">
        <f>$L$1*gp_need_index[[#This Row],[Normalised weighted population (base year)]]</f>
        <v>1868.2640478878752</v>
      </c>
      <c r="M6142" s="4">
        <f>$M$1*gp_need_index[[#This Row],[Normalised travel time adjusted wp (base year)]]</f>
        <v>2617.0581161676555</v>
      </c>
      <c r="N6142" s="115">
        <v>4485.3221640555312</v>
      </c>
      <c r="O6142" s="43">
        <f>gp_need_index[[#This Row],[Combined weighted population (base year)]]/gp_need_index[[#This Row],[Registered population (base year)]]</f>
        <v>0.63074350163670245</v>
      </c>
      <c r="P6142" s="77">
        <v>7171.5979623974617</v>
      </c>
      <c r="Q6142" s="4">
        <v>1906.5709417296637</v>
      </c>
      <c r="R6142" s="46">
        <v>4626.3195406047671</v>
      </c>
      <c r="S6142" s="110">
        <v>4420.271653742022</v>
      </c>
      <c r="T6142" s="46">
        <v>4433.9251552797214</v>
      </c>
      <c r="U6142" s="110">
        <f>$L$1*gp_need_index[[#This Row],[Normalised weighted population 2025/26]]</f>
        <v>1879.4256586203405</v>
      </c>
      <c r="V6142" s="4">
        <f>$M$1*gp_need_index[[#This Row],[Normalised travel time adjusted wp 2025/26]]</f>
        <v>2632.6590230778934</v>
      </c>
      <c r="W6142" s="115">
        <v>4512.0846816982339</v>
      </c>
      <c r="X6142" s="43">
        <f>gp_need_index[[#This Row],[Combined weighted population 2025/26]]/gp_need_index[[#This Row],[Registered population 2025/26]]</f>
        <v>0.62916029389213646</v>
      </c>
    </row>
    <row r="6143" spans="1:24" ht="13">
      <c r="A6143" s="8" t="s">
        <v>132</v>
      </c>
      <c r="B6143" s="3" t="s">
        <v>12907</v>
      </c>
      <c r="C6143" s="74" t="s">
        <v>6412</v>
      </c>
      <c r="D6143" s="74" t="s">
        <v>6794</v>
      </c>
      <c r="E6143" s="74" t="s">
        <v>6502</v>
      </c>
      <c r="F6143" s="41">
        <v>1.0275269824752156</v>
      </c>
      <c r="G6143" s="110">
        <v>33.083333333333336</v>
      </c>
      <c r="H6143" s="4">
        <v>4.9834114631229802</v>
      </c>
      <c r="I6143" s="46">
        <v>12.214686083528104</v>
      </c>
      <c r="J6143" s="110">
        <v>12.550919533289642</v>
      </c>
      <c r="K6143" s="46">
        <v>12.589851028726539</v>
      </c>
      <c r="L6143" s="110">
        <f>$L$1*gp_need_index[[#This Row],[Normalised weighted population (base year)]]</f>
        <v>4.9621722485633919</v>
      </c>
      <c r="M6143" s="4">
        <f>$M$1*gp_need_index[[#This Row],[Normalised travel time adjusted wp (base year)]]</f>
        <v>7.4752693717700858</v>
      </c>
      <c r="N6143" s="115">
        <v>12.437441620333477</v>
      </c>
      <c r="O6143" s="43">
        <f>gp_need_index[[#This Row],[Combined weighted population (base year)]]/gp_need_index[[#This Row],[Registered population (base year)]]</f>
        <v>0.37594281975819072</v>
      </c>
      <c r="P6143" s="77">
        <v>33.371163639438336</v>
      </c>
      <c r="Q6143" s="4">
        <v>5.0598012757699902</v>
      </c>
      <c r="R6143" s="46">
        <v>12.277674541937257</v>
      </c>
      <c r="S6143" s="110">
        <v>12.615641873889563</v>
      </c>
      <c r="T6143" s="46">
        <v>12.654609543575294</v>
      </c>
      <c r="U6143" s="110">
        <f>$L$1*gp_need_index[[#This Row],[Normalised weighted population 2025/26]]</f>
        <v>4.9877610830336598</v>
      </c>
      <c r="V6143" s="4">
        <f>$M$1*gp_need_index[[#This Row],[Normalised travel time adjusted wp 2025/26]]</f>
        <v>7.5137199730921873</v>
      </c>
      <c r="W6143" s="115">
        <v>12.501481056125847</v>
      </c>
      <c r="X6143" s="43">
        <f>gp_need_index[[#This Row],[Combined weighted population 2025/26]]/gp_need_index[[#This Row],[Registered population 2025/26]]</f>
        <v>0.37461927283085467</v>
      </c>
    </row>
    <row r="6144" spans="1:24" ht="13">
      <c r="A6144" s="8" t="s">
        <v>1250</v>
      </c>
      <c r="B6144" s="3" t="s">
        <v>6996</v>
      </c>
      <c r="C6144" s="74" t="s">
        <v>6405</v>
      </c>
      <c r="D6144" s="74" t="s">
        <v>6794</v>
      </c>
      <c r="E6144" s="74" t="s">
        <v>6492</v>
      </c>
      <c r="F6144" s="41">
        <v>1.04235012075486</v>
      </c>
      <c r="G6144" s="110">
        <v>11893.666666666668</v>
      </c>
      <c r="H6144" s="4">
        <v>7530.2622650089297</v>
      </c>
      <c r="I6144" s="46">
        <v>18457.193505767624</v>
      </c>
      <c r="J6144" s="110">
        <v>19238.857879532701</v>
      </c>
      <c r="K6144" s="46">
        <v>19298.534583359979</v>
      </c>
      <c r="L6144" s="110">
        <f>$L$1*gp_need_index[[#This Row],[Normalised weighted population (base year)]]</f>
        <v>7498.1684158214766</v>
      </c>
      <c r="M6144" s="4">
        <f>$M$1*gp_need_index[[#This Row],[Normalised travel time adjusted wp (base year)]]</f>
        <v>11458.574383594487</v>
      </c>
      <c r="N6144" s="115">
        <v>18956.742799415963</v>
      </c>
      <c r="O6144" s="43">
        <f>gp_need_index[[#This Row],[Combined weighted population (base year)]]/gp_need_index[[#This Row],[Registered population (base year)]]</f>
        <v>1.5938518650892037</v>
      </c>
      <c r="P6144" s="77">
        <v>12010.569546461182</v>
      </c>
      <c r="Q6144" s="4">
        <v>7681.1705238443819</v>
      </c>
      <c r="R6144" s="46">
        <v>18638.461602137053</v>
      </c>
      <c r="S6144" s="110">
        <v>19427.802701672379</v>
      </c>
      <c r="T6144" s="46">
        <v>19487.81203024766</v>
      </c>
      <c r="U6144" s="110">
        <f>$L$1*gp_need_index[[#This Row],[Normalised weighted population 2025/26]]</f>
        <v>7571.8079274064103</v>
      </c>
      <c r="V6144" s="4">
        <f>$M$1*gp_need_index[[#This Row],[Normalised travel time adjusted wp 2025/26]]</f>
        <v>11570.958549082858</v>
      </c>
      <c r="W6144" s="115">
        <v>19142.766476489269</v>
      </c>
      <c r="X6144" s="43">
        <f>gp_need_index[[#This Row],[Combined weighted population 2025/26]]/gp_need_index[[#This Row],[Registered population 2025/26]]</f>
        <v>1.5938267042572958</v>
      </c>
    </row>
    <row r="6145" spans="1:24" ht="13">
      <c r="A6145" s="8" t="s">
        <v>3498</v>
      </c>
      <c r="B6145" s="3" t="s">
        <v>12908</v>
      </c>
      <c r="C6145" s="74" t="s">
        <v>6422</v>
      </c>
      <c r="D6145" s="74" t="s">
        <v>6796</v>
      </c>
      <c r="E6145" s="74" t="s">
        <v>6569</v>
      </c>
      <c r="F6145" s="41">
        <v>0.99564021710564476</v>
      </c>
      <c r="G6145" s="110">
        <v>103.41666666666666</v>
      </c>
      <c r="H6145" s="4">
        <v>44.712099047228691</v>
      </c>
      <c r="I6145" s="46">
        <v>109.59244646743647</v>
      </c>
      <c r="J6145" s="110">
        <v>109.11464719397721</v>
      </c>
      <c r="K6145" s="46">
        <v>109.4531081631567</v>
      </c>
      <c r="L6145" s="110">
        <f>$L$1*gp_need_index[[#This Row],[Normalised weighted population (base year)]]</f>
        <v>44.521536844588788</v>
      </c>
      <c r="M6145" s="4">
        <f>$M$1*gp_need_index[[#This Row],[Normalised travel time adjusted wp (base year)]]</f>
        <v>64.988177003063683</v>
      </c>
      <c r="N6145" s="115">
        <v>109.50971384765248</v>
      </c>
      <c r="O6145" s="43">
        <f>gp_need_index[[#This Row],[Combined weighted population (base year)]]/gp_need_index[[#This Row],[Registered population (base year)]]</f>
        <v>1.0589174586396695</v>
      </c>
      <c r="P6145" s="77">
        <v>104.50061924301056</v>
      </c>
      <c r="Q6145" s="4">
        <v>45.708431271070744</v>
      </c>
      <c r="R6145" s="46">
        <v>110.91211144123696</v>
      </c>
      <c r="S6145" s="110">
        <v>110.42855871499863</v>
      </c>
      <c r="T6145" s="46">
        <v>110.76965460555205</v>
      </c>
      <c r="U6145" s="110">
        <f>$L$1*gp_need_index[[#This Row],[Normalised weighted population 2025/26]]</f>
        <v>45.05764598940133</v>
      </c>
      <c r="V6145" s="4">
        <f>$M$1*gp_need_index[[#This Row],[Normalised travel time adjusted wp 2025/26]]</f>
        <v>65.769881192803112</v>
      </c>
      <c r="W6145" s="115">
        <v>110.82752718220445</v>
      </c>
      <c r="X6145" s="43">
        <f>gp_need_index[[#This Row],[Combined weighted population 2025/26]]/gp_need_index[[#This Row],[Registered population 2025/26]]</f>
        <v>1.0605442148096846</v>
      </c>
    </row>
    <row r="6146" spans="1:24" ht="13">
      <c r="A6146" s="8" t="s">
        <v>3767</v>
      </c>
      <c r="B6146" s="3" t="s">
        <v>6995</v>
      </c>
      <c r="C6146" s="74" t="s">
        <v>6415</v>
      </c>
      <c r="D6146" s="74" t="s">
        <v>6798</v>
      </c>
      <c r="E6146" s="74" t="s">
        <v>6568</v>
      </c>
      <c r="F6146" s="41">
        <v>1.0463715855124291</v>
      </c>
      <c r="G6146" s="110">
        <v>52772.166666666664</v>
      </c>
      <c r="H6146" s="4">
        <v>16874.663337464099</v>
      </c>
      <c r="I6146" s="46">
        <v>41360.966670645968</v>
      </c>
      <c r="J6146" s="110">
        <v>43278.94027349056</v>
      </c>
      <c r="K6146" s="46">
        <v>43413.186522245654</v>
      </c>
      <c r="L6146" s="110">
        <f>$L$1*gp_need_index[[#This Row],[Normalised weighted population (base year)]]</f>
        <v>16802.74381046991</v>
      </c>
      <c r="M6146" s="4">
        <f>$M$1*gp_need_index[[#This Row],[Normalised travel time adjusted wp (base year)]]</f>
        <v>25776.735785054836</v>
      </c>
      <c r="N6146" s="115">
        <v>42579.479595524746</v>
      </c>
      <c r="O6146" s="43">
        <f>gp_need_index[[#This Row],[Combined weighted population (base year)]]/gp_need_index[[#This Row],[Registered population (base year)]]</f>
        <v>0.8068548684854342</v>
      </c>
      <c r="P6146" s="77">
        <v>53202.429666310905</v>
      </c>
      <c r="Q6146" s="4">
        <v>17178.961495404707</v>
      </c>
      <c r="R6146" s="46">
        <v>41684.976684574183</v>
      </c>
      <c r="S6146" s="110">
        <v>43617.975145486533</v>
      </c>
      <c r="T6146" s="46">
        <v>43752.703989632588</v>
      </c>
      <c r="U6146" s="110">
        <f>$L$1*gp_need_index[[#This Row],[Normalised weighted population 2025/26]]</f>
        <v>16934.371712192198</v>
      </c>
      <c r="V6146" s="4">
        <f>$M$1*gp_need_index[[#This Row],[Normalised travel time adjusted wp 2025/26]]</f>
        <v>25978.325503578712</v>
      </c>
      <c r="W6146" s="115">
        <v>42912.69721577091</v>
      </c>
      <c r="X6146" s="43">
        <f>gp_need_index[[#This Row],[Combined weighted population 2025/26]]/gp_need_index[[#This Row],[Registered population 2025/26]]</f>
        <v>0.80659280948111078</v>
      </c>
    </row>
    <row r="6147" spans="1:24" ht="13">
      <c r="A6147" s="8" t="s">
        <v>5001</v>
      </c>
      <c r="B6147" s="3" t="s">
        <v>6994</v>
      </c>
      <c r="C6147" s="74" t="s">
        <v>6413</v>
      </c>
      <c r="D6147" s="74" t="s">
        <v>6804</v>
      </c>
      <c r="E6147" s="74" t="s">
        <v>6539</v>
      </c>
      <c r="F6147" s="41">
        <v>1.0364904912836539</v>
      </c>
      <c r="G6147" s="110">
        <v>2467</v>
      </c>
      <c r="H6147" s="4">
        <v>494.38990554913687</v>
      </c>
      <c r="I6147" s="46">
        <v>1211.7838440262847</v>
      </c>
      <c r="J6147" s="110">
        <v>1256.0024318243984</v>
      </c>
      <c r="K6147" s="46">
        <v>1259.8984055666892</v>
      </c>
      <c r="L6147" s="110">
        <f>$L$1*gp_need_index[[#This Row],[Normalised weighted population (base year)]]</f>
        <v>492.28282421383966</v>
      </c>
      <c r="M6147" s="4">
        <f>$M$1*gp_need_index[[#This Row],[Normalised travel time adjusted wp (base year)]]</f>
        <v>748.06921393948176</v>
      </c>
      <c r="N6147" s="115">
        <v>1240.3520381533215</v>
      </c>
      <c r="O6147" s="43">
        <f>gp_need_index[[#This Row],[Combined weighted population (base year)]]/gp_need_index[[#This Row],[Registered population (base year)]]</f>
        <v>0.50277747797053973</v>
      </c>
      <c r="P6147" s="77">
        <v>2487.9208440685502</v>
      </c>
      <c r="Q6147" s="4">
        <v>500.7061086859016</v>
      </c>
      <c r="R6147" s="46">
        <v>1214.9699777823485</v>
      </c>
      <c r="S6147" s="110">
        <v>1259.3048291665164</v>
      </c>
      <c r="T6147" s="46">
        <v>1263.1946173443316</v>
      </c>
      <c r="U6147" s="110">
        <f>$L$1*gp_need_index[[#This Row],[Normalised weighted population 2025/26]]</f>
        <v>493.57717958215903</v>
      </c>
      <c r="V6147" s="4">
        <f>$M$1*gp_need_index[[#This Row],[Normalised travel time adjusted wp 2025/26]]</f>
        <v>750.02635154881932</v>
      </c>
      <c r="W6147" s="115">
        <v>1243.6035311309784</v>
      </c>
      <c r="X6147" s="43">
        <f>gp_need_index[[#This Row],[Combined weighted population 2025/26]]/gp_need_index[[#This Row],[Registered population 2025/26]]</f>
        <v>0.49985655053931977</v>
      </c>
    </row>
    <row r="6148" spans="1:24" ht="13">
      <c r="A6148" s="8" t="s">
        <v>604</v>
      </c>
      <c r="B6148" s="3" t="s">
        <v>12909</v>
      </c>
      <c r="C6148" s="74" t="s">
        <v>6404</v>
      </c>
      <c r="D6148" s="74" t="s">
        <v>6800</v>
      </c>
      <c r="E6148" s="74" t="s">
        <v>6567</v>
      </c>
      <c r="F6148" s="41">
        <v>1.0133816384428971</v>
      </c>
      <c r="G6148" s="110">
        <v>28179.833333333328</v>
      </c>
      <c r="H6148" s="4">
        <v>6067.5700028581532</v>
      </c>
      <c r="I6148" s="46">
        <v>14872.033630612352</v>
      </c>
      <c r="J6148" s="110">
        <v>15071.045807567813</v>
      </c>
      <c r="K6148" s="46">
        <v>15117.794442162301</v>
      </c>
      <c r="L6148" s="110">
        <f>$L$1*gp_need_index[[#This Row],[Normalised weighted population (base year)]]</f>
        <v>6041.7101231151983</v>
      </c>
      <c r="M6148" s="4">
        <f>$M$1*gp_need_index[[#This Row],[Normalised travel time adjusted wp (base year)]]</f>
        <v>8976.244874093858</v>
      </c>
      <c r="N6148" s="115">
        <v>15017.954997209057</v>
      </c>
      <c r="O6148" s="43">
        <f>gp_need_index[[#This Row],[Combined weighted population (base year)]]/gp_need_index[[#This Row],[Registered population (base year)]]</f>
        <v>0.5329327118285202</v>
      </c>
      <c r="P6148" s="77">
        <v>28396.184227078207</v>
      </c>
      <c r="Q6148" s="4">
        <v>6175.8268220670216</v>
      </c>
      <c r="R6148" s="46">
        <v>14985.725252058775</v>
      </c>
      <c r="S6148" s="110">
        <v>15186.258809186418</v>
      </c>
      <c r="T6148" s="46">
        <v>15233.166697263296</v>
      </c>
      <c r="U6148" s="110">
        <f>$L$1*gp_need_index[[#This Row],[Normalised weighted population 2025/26]]</f>
        <v>6087.8969350379703</v>
      </c>
      <c r="V6148" s="4">
        <f>$M$1*gp_need_index[[#This Row],[Normalised travel time adjusted wp 2025/26]]</f>
        <v>9044.7475659001921</v>
      </c>
      <c r="W6148" s="115">
        <v>15132.644500938162</v>
      </c>
      <c r="X6148" s="43">
        <f>gp_need_index[[#This Row],[Combined weighted population 2025/26]]/gp_need_index[[#This Row],[Registered population 2025/26]]</f>
        <v>0.53291119609330762</v>
      </c>
    </row>
    <row r="6149" spans="1:24" ht="13">
      <c r="A6149" s="8" t="s">
        <v>720</v>
      </c>
      <c r="B6149" s="3" t="s">
        <v>6993</v>
      </c>
      <c r="C6149" s="74" t="s">
        <v>6398</v>
      </c>
      <c r="D6149" s="74" t="s">
        <v>6804</v>
      </c>
      <c r="E6149" s="74" t="s">
        <v>6561</v>
      </c>
      <c r="F6149" s="41">
        <v>0.98547029306761269</v>
      </c>
      <c r="G6149" s="110">
        <v>19296.416666666664</v>
      </c>
      <c r="H6149" s="4">
        <v>2302.2856576689578</v>
      </c>
      <c r="I6149" s="46">
        <v>5643.0613428440847</v>
      </c>
      <c r="J6149" s="110">
        <v>5561.0693153310758</v>
      </c>
      <c r="K6149" s="46">
        <v>5578.3191067985326</v>
      </c>
      <c r="L6149" s="110">
        <f>$L$1*gp_need_index[[#This Row],[Normalised weighted population (base year)]]</f>
        <v>2292.4733555095754</v>
      </c>
      <c r="M6149" s="4">
        <f>$M$1*gp_need_index[[#This Row],[Normalised travel time adjusted wp (base year)]]</f>
        <v>3312.1470516104132</v>
      </c>
      <c r="N6149" s="115">
        <v>5604.6204071199882</v>
      </c>
      <c r="O6149" s="43">
        <f>gp_need_index[[#This Row],[Combined weighted population (base year)]]/gp_need_index[[#This Row],[Registered population (base year)]]</f>
        <v>0.29044876589971308</v>
      </c>
      <c r="P6149" s="77">
        <v>19479.504928920986</v>
      </c>
      <c r="Q6149" s="4">
        <v>2329.1503427127059</v>
      </c>
      <c r="R6149" s="46">
        <v>5651.7140315390079</v>
      </c>
      <c r="S6149" s="110">
        <v>5569.5962829950849</v>
      </c>
      <c r="T6149" s="46">
        <v>5586.7998617275962</v>
      </c>
      <c r="U6149" s="110">
        <f>$L$1*gp_need_index[[#This Row],[Normalised weighted population 2025/26]]</f>
        <v>2295.9884791422087</v>
      </c>
      <c r="V6149" s="4">
        <f>$M$1*gp_need_index[[#This Row],[Normalised travel time adjusted wp 2025/26]]</f>
        <v>3317.1825303802625</v>
      </c>
      <c r="W6149" s="115">
        <v>5613.1710095224716</v>
      </c>
      <c r="X6149" s="43">
        <f>gp_need_index[[#This Row],[Combined weighted population 2025/26]]/gp_need_index[[#This Row],[Registered population 2025/26]]</f>
        <v>0.28815778583718854</v>
      </c>
    </row>
    <row r="6150" spans="1:24" ht="13">
      <c r="A6150" s="8" t="s">
        <v>5839</v>
      </c>
      <c r="B6150" s="3" t="s">
        <v>6992</v>
      </c>
      <c r="C6150" s="74" t="s">
        <v>6395</v>
      </c>
      <c r="D6150" s="74" t="s">
        <v>6802</v>
      </c>
      <c r="E6150" s="74" t="s">
        <v>6473</v>
      </c>
      <c r="F6150" s="41">
        <v>0.98228368929696208</v>
      </c>
      <c r="G6150" s="110">
        <v>5.083333333333333</v>
      </c>
      <c r="H6150" s="4">
        <v>0.52204263691463038</v>
      </c>
      <c r="I6150" s="46">
        <v>1.2795626007035354</v>
      </c>
      <c r="J6150" s="110">
        <v>1.2568934721054843</v>
      </c>
      <c r="K6150" s="46">
        <v>1.260792209751292</v>
      </c>
      <c r="L6150" s="110">
        <f>$L$1*gp_need_index[[#This Row],[Normalised weighted population (base year)]]</f>
        <v>0.5198177001104487</v>
      </c>
      <c r="M6150" s="4">
        <f>$M$1*gp_need_index[[#This Row],[Normalised travel time adjusted wp (base year)]]</f>
        <v>0.74859991339178478</v>
      </c>
      <c r="N6150" s="115">
        <v>1.2684176135022334</v>
      </c>
      <c r="O6150" s="43">
        <f>gp_need_index[[#This Row],[Combined weighted population (base year)]]/gp_need_index[[#This Row],[Registered population (base year)]]</f>
        <v>0.24952477642666887</v>
      </c>
      <c r="P6150" s="77">
        <v>5.1066046056687728</v>
      </c>
      <c r="Q6150" s="4">
        <v>0.52680232135842187</v>
      </c>
      <c r="R6150" s="46">
        <v>1.2782927820799588</v>
      </c>
      <c r="S6150" s="110">
        <v>1.2556461499831795</v>
      </c>
      <c r="T6150" s="46">
        <v>1.2595246370949589</v>
      </c>
      <c r="U6150" s="110">
        <f>$L$1*gp_need_index[[#This Row],[Normalised weighted population 2025/26]]</f>
        <v>0.51930184086596776</v>
      </c>
      <c r="V6150" s="4">
        <f>$M$1*gp_need_index[[#This Row],[Normalised travel time adjusted wp 2025/26]]</f>
        <v>0.74784728756382535</v>
      </c>
      <c r="W6150" s="115">
        <v>1.2671491284297931</v>
      </c>
      <c r="X6150" s="43">
        <f>gp_need_index[[#This Row],[Combined weighted population 2025/26]]/gp_need_index[[#This Row],[Registered population 2025/26]]</f>
        <v>0.24813926792435584</v>
      </c>
    </row>
    <row r="6151" spans="1:24" ht="13">
      <c r="A6151" s="8" t="s">
        <v>2587</v>
      </c>
      <c r="B6151" s="3" t="s">
        <v>6991</v>
      </c>
      <c r="C6151" s="74" t="s">
        <v>6420</v>
      </c>
      <c r="D6151" s="74" t="s">
        <v>6805</v>
      </c>
      <c r="E6151" s="74" t="s">
        <v>6480</v>
      </c>
      <c r="F6151" s="41">
        <v>0.95213645654510104</v>
      </c>
      <c r="G6151" s="110">
        <v>16196.333333333336</v>
      </c>
      <c r="H6151" s="4">
        <v>4470.9609725575519</v>
      </c>
      <c r="I6151" s="46">
        <v>10958.634496793571</v>
      </c>
      <c r="J6151" s="110">
        <v>10434.115418349937</v>
      </c>
      <c r="K6151" s="46">
        <v>10466.48083314844</v>
      </c>
      <c r="L6151" s="110">
        <f>$L$1*gp_need_index[[#This Row],[Normalised weighted population (base year)]]</f>
        <v>4451.9058132381997</v>
      </c>
      <c r="M6151" s="4">
        <f>$M$1*gp_need_index[[#This Row],[Normalised travel time adjusted wp (base year)]]</f>
        <v>6214.5106740128858</v>
      </c>
      <c r="N6151" s="115">
        <v>10666.416487251085</v>
      </c>
      <c r="O6151" s="43">
        <f>gp_need_index[[#This Row],[Combined weighted population (base year)]]/gp_need_index[[#This Row],[Registered population (base year)]]</f>
        <v>0.65856982983295087</v>
      </c>
      <c r="P6151" s="77">
        <v>16335.660328037236</v>
      </c>
      <c r="Q6151" s="4">
        <v>4548.3075490969622</v>
      </c>
      <c r="R6151" s="46">
        <v>11036.528266804469</v>
      </c>
      <c r="S6151" s="110">
        <v>10508.280916515052</v>
      </c>
      <c r="T6151" s="46">
        <v>10540.739290319014</v>
      </c>
      <c r="U6151" s="110">
        <f>$L$1*gp_need_index[[#This Row],[Normalised weighted population 2025/26]]</f>
        <v>4483.549876887555</v>
      </c>
      <c r="V6151" s="4">
        <f>$M$1*gp_need_index[[#This Row],[Normalised travel time adjusted wp 2025/26]]</f>
        <v>6258.6019002883595</v>
      </c>
      <c r="W6151" s="115">
        <v>10742.151777175914</v>
      </c>
      <c r="X6151" s="43">
        <f>gp_need_index[[#This Row],[Combined weighted population 2025/26]]/gp_need_index[[#This Row],[Registered population 2025/26]]</f>
        <v>0.65758907576811776</v>
      </c>
    </row>
    <row r="6152" spans="1:24" ht="13">
      <c r="A6152" s="8" t="s">
        <v>297</v>
      </c>
      <c r="B6152" s="3" t="s">
        <v>6990</v>
      </c>
      <c r="C6152" s="74" t="s">
        <v>6433</v>
      </c>
      <c r="D6152" s="74" t="s">
        <v>6796</v>
      </c>
      <c r="E6152" s="74" t="s">
        <v>6439</v>
      </c>
      <c r="F6152" s="41">
        <v>0.98974208107998463</v>
      </c>
      <c r="G6152" s="110">
        <v>6608.5833333333348</v>
      </c>
      <c r="H6152" s="4">
        <v>1830.1857801412978</v>
      </c>
      <c r="I6152" s="46">
        <v>4485.9118987845977</v>
      </c>
      <c r="J6152" s="110">
        <v>4439.8957782445332</v>
      </c>
      <c r="K6152" s="46">
        <v>4453.6678195497589</v>
      </c>
      <c r="L6152" s="110">
        <f>$L$1*gp_need_index[[#This Row],[Normalised weighted population (base year)]]</f>
        <v>1822.3855595984073</v>
      </c>
      <c r="M6152" s="4">
        <f>$M$1*gp_need_index[[#This Row],[Normalised travel time adjusted wp (base year)]]</f>
        <v>2644.3813010618196</v>
      </c>
      <c r="N6152" s="115">
        <v>4466.7668606602274</v>
      </c>
      <c r="O6152" s="43">
        <f>gp_need_index[[#This Row],[Combined weighted population (base year)]]/gp_need_index[[#This Row],[Registered population (base year)]]</f>
        <v>0.67590384131650405</v>
      </c>
      <c r="P6152" s="77">
        <v>6658.8640612557974</v>
      </c>
      <c r="Q6152" s="4">
        <v>1858.7597933627485</v>
      </c>
      <c r="R6152" s="46">
        <v>4510.3051583925071</v>
      </c>
      <c r="S6152" s="110">
        <v>4464.0388137731898</v>
      </c>
      <c r="T6152" s="46">
        <v>4477.8275049629283</v>
      </c>
      <c r="U6152" s="110">
        <f>$L$1*gp_need_index[[#This Row],[Normalised weighted population 2025/26]]</f>
        <v>1832.2952334983859</v>
      </c>
      <c r="V6152" s="4">
        <f>$M$1*gp_need_index[[#This Row],[Normalised travel time adjusted wp 2025/26]]</f>
        <v>2658.7262012507567</v>
      </c>
      <c r="W6152" s="115">
        <v>4491.0214347491428</v>
      </c>
      <c r="X6152" s="43">
        <f>gp_need_index[[#This Row],[Combined weighted population 2025/26]]/gp_need_index[[#This Row],[Registered population 2025/26]]</f>
        <v>0.67444257660700457</v>
      </c>
    </row>
    <row r="6153" spans="1:24" ht="13">
      <c r="A6153" s="8" t="s">
        <v>4147</v>
      </c>
      <c r="B6153" s="3" t="s">
        <v>6989</v>
      </c>
      <c r="C6153" s="74" t="s">
        <v>6403</v>
      </c>
      <c r="D6153" s="74" t="s">
        <v>6798</v>
      </c>
      <c r="E6153" s="74" t="s">
        <v>6545</v>
      </c>
      <c r="F6153" s="41">
        <v>0.95573868749422208</v>
      </c>
      <c r="G6153" s="110">
        <v>2752.666666666667</v>
      </c>
      <c r="H6153" s="4">
        <v>1346.4255478431683</v>
      </c>
      <c r="I6153" s="46">
        <v>3300.182118905399</v>
      </c>
      <c r="J6153" s="110">
        <v>3154.1117268145467</v>
      </c>
      <c r="K6153" s="46">
        <v>3163.8954152506212</v>
      </c>
      <c r="L6153" s="110">
        <f>$L$1*gp_need_index[[#This Row],[Normalised weighted population (base year)]]</f>
        <v>1340.6871051496903</v>
      </c>
      <c r="M6153" s="4">
        <f>$M$1*gp_need_index[[#This Row],[Normalised travel time adjusted wp (base year)]]</f>
        <v>1878.5742928285513</v>
      </c>
      <c r="N6153" s="115">
        <v>3219.2613979782418</v>
      </c>
      <c r="O6153" s="43">
        <f>gp_need_index[[#This Row],[Combined weighted population (base year)]]/gp_need_index[[#This Row],[Registered population (base year)]]</f>
        <v>1.1695064415033574</v>
      </c>
      <c r="P6153" s="77">
        <v>2776.5353158479043</v>
      </c>
      <c r="Q6153" s="4">
        <v>1372.5059164309218</v>
      </c>
      <c r="R6153" s="46">
        <v>3330.4037116077875</v>
      </c>
      <c r="S6153" s="110">
        <v>3182.9956721579124</v>
      </c>
      <c r="T6153" s="46">
        <v>3192.827429051747</v>
      </c>
      <c r="U6153" s="110">
        <f>$L$1*gp_need_index[[#This Row],[Normalised weighted population 2025/26]]</f>
        <v>1352.964518387302</v>
      </c>
      <c r="V6153" s="4">
        <f>$M$1*gp_need_index[[#This Row],[Normalised travel time adjusted wp 2025/26]]</f>
        <v>1895.7527801782194</v>
      </c>
      <c r="W6153" s="115">
        <v>3248.7172985655216</v>
      </c>
      <c r="X6153" s="43">
        <f>gp_need_index[[#This Row],[Combined weighted population 2025/26]]/gp_need_index[[#This Row],[Registered population 2025/26]]</f>
        <v>1.1700615799923371</v>
      </c>
    </row>
    <row r="6154" spans="1:24" ht="13">
      <c r="A6154" s="8" t="s">
        <v>5351</v>
      </c>
      <c r="B6154" s="3" t="s">
        <v>6988</v>
      </c>
      <c r="C6154" s="74" t="s">
        <v>6414</v>
      </c>
      <c r="D6154" s="74" t="s">
        <v>6802</v>
      </c>
      <c r="E6154" s="74" t="s">
        <v>6524</v>
      </c>
      <c r="F6154" s="41">
        <v>0.9670492732496746</v>
      </c>
      <c r="G6154" s="110">
        <v>3851.3333333333339</v>
      </c>
      <c r="H6154" s="4">
        <v>850.19135460174698</v>
      </c>
      <c r="I6154" s="46">
        <v>2083.8777982185638</v>
      </c>
      <c r="J6154" s="110">
        <v>2015.2125103083943</v>
      </c>
      <c r="K6154" s="46">
        <v>2021.463465582337</v>
      </c>
      <c r="L6154" s="110">
        <f>$L$1*gp_need_index[[#This Row],[Normalised weighted population (base year)]]</f>
        <v>846.56785356621799</v>
      </c>
      <c r="M6154" s="4">
        <f>$M$1*gp_need_index[[#This Row],[Normalised travel time adjusted wp (base year)]]</f>
        <v>1200.2512099579887</v>
      </c>
      <c r="N6154" s="115">
        <v>2046.8190635242067</v>
      </c>
      <c r="O6154" s="43">
        <f>gp_need_index[[#This Row],[Combined weighted population (base year)]]/gp_need_index[[#This Row],[Registered population (base year)]]</f>
        <v>0.53145726073849919</v>
      </c>
      <c r="P6154" s="77">
        <v>3879.8083610609319</v>
      </c>
      <c r="Q6154" s="4">
        <v>863.75752274457443</v>
      </c>
      <c r="R6154" s="46">
        <v>2095.9190231821931</v>
      </c>
      <c r="S6154" s="110">
        <v>2026.8569681585077</v>
      </c>
      <c r="T6154" s="46">
        <v>2033.1176002868567</v>
      </c>
      <c r="U6154" s="110">
        <f>$L$1*gp_need_index[[#This Row],[Normalised weighted population 2025/26]]</f>
        <v>851.45955785928254</v>
      </c>
      <c r="V6154" s="4">
        <f>$M$1*gp_need_index[[#This Row],[Normalised travel time adjusted wp 2025/26]]</f>
        <v>1207.1708943936821</v>
      </c>
      <c r="W6154" s="115">
        <v>2058.6304522529645</v>
      </c>
      <c r="X6154" s="43">
        <f>gp_need_index[[#This Row],[Combined weighted population 2025/26]]/gp_need_index[[#This Row],[Registered population 2025/26]]</f>
        <v>0.53060106599956725</v>
      </c>
    </row>
    <row r="6155" spans="1:24" ht="13">
      <c r="A6155" s="8" t="s">
        <v>5992</v>
      </c>
      <c r="B6155" s="3" t="s">
        <v>6987</v>
      </c>
      <c r="C6155" s="74" t="s">
        <v>6414</v>
      </c>
      <c r="D6155" s="74" t="s">
        <v>6802</v>
      </c>
      <c r="E6155" s="74" t="s">
        <v>6510</v>
      </c>
      <c r="F6155" s="41">
        <v>0.9670492732496746</v>
      </c>
      <c r="G6155" s="110">
        <v>7478.666666666667</v>
      </c>
      <c r="H6155" s="4">
        <v>1123.1859658593958</v>
      </c>
      <c r="I6155" s="46">
        <v>2753.0064671399318</v>
      </c>
      <c r="J6155" s="110">
        <v>2662.2929032993252</v>
      </c>
      <c r="K6155" s="46">
        <v>2670.551026836933</v>
      </c>
      <c r="L6155" s="110">
        <f>$L$1*gp_need_index[[#This Row],[Normalised weighted population (base year)]]</f>
        <v>1118.3989664523156</v>
      </c>
      <c r="M6155" s="4">
        <f>$M$1*gp_need_index[[#This Row],[Normalised travel time adjusted wp (base year)]]</f>
        <v>1585.6492861681256</v>
      </c>
      <c r="N6155" s="115">
        <v>2704.0482526204414</v>
      </c>
      <c r="O6155" s="43">
        <f>gp_need_index[[#This Row],[Combined weighted population (base year)]]/gp_need_index[[#This Row],[Registered population (base year)]]</f>
        <v>0.36156822775277786</v>
      </c>
      <c r="P6155" s="77">
        <v>7537.0307023023561</v>
      </c>
      <c r="Q6155" s="4">
        <v>1138.0808694964187</v>
      </c>
      <c r="R6155" s="46">
        <v>2761.5682428072469</v>
      </c>
      <c r="S6155" s="110">
        <v>2670.5725622361292</v>
      </c>
      <c r="T6155" s="46">
        <v>2678.8215273317837</v>
      </c>
      <c r="U6155" s="110">
        <f>$L$1*gp_need_index[[#This Row],[Normalised weighted population 2025/26]]</f>
        <v>1121.8771569947698</v>
      </c>
      <c r="V6155" s="4">
        <f>$M$1*gp_need_index[[#This Row],[Normalised travel time adjusted wp 2025/26]]</f>
        <v>1590.559925610745</v>
      </c>
      <c r="W6155" s="115">
        <v>2712.4370826055147</v>
      </c>
      <c r="X6155" s="43">
        <f>gp_need_index[[#This Row],[Combined weighted population 2025/26]]/gp_need_index[[#This Row],[Registered population 2025/26]]</f>
        <v>0.3598813896004085</v>
      </c>
    </row>
    <row r="6156" spans="1:24" ht="13">
      <c r="A6156" s="8" t="s">
        <v>5333</v>
      </c>
      <c r="B6156" s="3" t="s">
        <v>6986</v>
      </c>
      <c r="C6156" s="74" t="s">
        <v>6414</v>
      </c>
      <c r="D6156" s="74" t="s">
        <v>6802</v>
      </c>
      <c r="E6156" s="74" t="s">
        <v>6524</v>
      </c>
      <c r="F6156" s="41">
        <v>0.9670492732496746</v>
      </c>
      <c r="G6156" s="110">
        <v>5649.5</v>
      </c>
      <c r="H6156" s="4">
        <v>1829.4827981106662</v>
      </c>
      <c r="I6156" s="46">
        <v>4484.1888412184971</v>
      </c>
      <c r="J6156" s="110">
        <v>4336.4315600146483</v>
      </c>
      <c r="K6156" s="46">
        <v>4349.8826673254189</v>
      </c>
      <c r="L6156" s="110">
        <f>$L$1*gp_need_index[[#This Row],[Normalised weighted population (base year)]]</f>
        <v>1821.6855736651862</v>
      </c>
      <c r="M6156" s="4">
        <f>$M$1*gp_need_index[[#This Row],[Normalised travel time adjusted wp (base year)]]</f>
        <v>2582.7584933020698</v>
      </c>
      <c r="N6156" s="115">
        <v>4404.4440669672558</v>
      </c>
      <c r="O6156" s="43">
        <f>gp_need_index[[#This Row],[Combined weighted population (base year)]]/gp_need_index[[#This Row],[Registered population (base year)]]</f>
        <v>0.77961661509288538</v>
      </c>
      <c r="P6156" s="77">
        <v>5693.376693229764</v>
      </c>
      <c r="Q6156" s="4">
        <v>1861.5421590931107</v>
      </c>
      <c r="R6156" s="46">
        <v>4517.0566055407608</v>
      </c>
      <c r="S6156" s="110">
        <v>4368.2163076158349</v>
      </c>
      <c r="T6156" s="46">
        <v>4381.7090186401783</v>
      </c>
      <c r="U6156" s="110">
        <f>$L$1*gp_need_index[[#This Row],[Normalised weighted population 2025/26]]</f>
        <v>1835.037984597154</v>
      </c>
      <c r="V6156" s="4">
        <f>$M$1*gp_need_index[[#This Row],[Normalised travel time adjusted wp 2025/26]]</f>
        <v>2601.6555039700729</v>
      </c>
      <c r="W6156" s="115">
        <v>4436.6934885672272</v>
      </c>
      <c r="X6156" s="43">
        <f>gp_need_index[[#This Row],[Combined weighted population 2025/26]]/gp_need_index[[#This Row],[Registered population 2025/26]]</f>
        <v>0.77927278092157293</v>
      </c>
    </row>
    <row r="6157" spans="1:24" ht="13">
      <c r="A6157" s="8" t="s">
        <v>5338</v>
      </c>
      <c r="B6157" s="3" t="s">
        <v>6985</v>
      </c>
      <c r="C6157" s="74" t="s">
        <v>6414</v>
      </c>
      <c r="D6157" s="74" t="s">
        <v>6802</v>
      </c>
      <c r="E6157" s="74" t="s">
        <v>6524</v>
      </c>
      <c r="F6157" s="41">
        <v>0.9670492732496746</v>
      </c>
      <c r="G6157" s="110">
        <v>8965.5</v>
      </c>
      <c r="H6157" s="4">
        <v>3306.8775532767859</v>
      </c>
      <c r="I6157" s="46">
        <v>8105.3855433860699</v>
      </c>
      <c r="J6157" s="110">
        <v>7838.3071991399174</v>
      </c>
      <c r="K6157" s="46">
        <v>7862.6207181730788</v>
      </c>
      <c r="L6157" s="110">
        <f>$L$1*gp_need_index[[#This Row],[Normalised weighted population (base year)]]</f>
        <v>3292.7836976126346</v>
      </c>
      <c r="M6157" s="4">
        <f>$M$1*gp_need_index[[#This Row],[Normalised travel time adjusted wp (base year)]]</f>
        <v>4668.4593568498512</v>
      </c>
      <c r="N6157" s="115">
        <v>7961.2430544624858</v>
      </c>
      <c r="O6157" s="43">
        <f>gp_need_index[[#This Row],[Combined weighted population (base year)]]/gp_need_index[[#This Row],[Registered population (base year)]]</f>
        <v>0.88798650989487327</v>
      </c>
      <c r="P6157" s="77">
        <v>9036.0554989436205</v>
      </c>
      <c r="Q6157" s="4">
        <v>3364.2729208241649</v>
      </c>
      <c r="R6157" s="46">
        <v>8163.452622128123</v>
      </c>
      <c r="S6157" s="110">
        <v>7894.4609254371517</v>
      </c>
      <c r="T6157" s="46">
        <v>7918.845633624378</v>
      </c>
      <c r="U6157" s="110">
        <f>$L$1*gp_need_index[[#This Row],[Normalised weighted population 2025/26]]</f>
        <v>3316.3732393101104</v>
      </c>
      <c r="V6157" s="4">
        <f>$M$1*gp_need_index[[#This Row],[Normalised travel time adjusted wp 2025/26]]</f>
        <v>4701.8431028087552</v>
      </c>
      <c r="W6157" s="115">
        <v>8018.2163421188652</v>
      </c>
      <c r="X6157" s="43">
        <f>gp_need_index[[#This Row],[Combined weighted population 2025/26]]/gp_need_index[[#This Row],[Registered population 2025/26]]</f>
        <v>0.88735802287361476</v>
      </c>
    </row>
    <row r="6158" spans="1:24" ht="13">
      <c r="A6158" s="8" t="s">
        <v>953</v>
      </c>
      <c r="B6158" s="3" t="s">
        <v>6984</v>
      </c>
      <c r="C6158" s="74" t="s">
        <v>6414</v>
      </c>
      <c r="D6158" s="74" t="s">
        <v>6802</v>
      </c>
      <c r="E6158" s="74" t="s">
        <v>6520</v>
      </c>
      <c r="F6158" s="41">
        <v>0.9670492732496746</v>
      </c>
      <c r="G6158" s="110">
        <v>5370.5</v>
      </c>
      <c r="H6158" s="4">
        <v>1304.8666087700601</v>
      </c>
      <c r="I6158" s="46">
        <v>3198.3182855657437</v>
      </c>
      <c r="J6158" s="110">
        <v>3092.9313736774975</v>
      </c>
      <c r="K6158" s="46">
        <v>3102.5252877601738</v>
      </c>
      <c r="L6158" s="110">
        <f>$L$1*gp_need_index[[#This Row],[Normalised weighted population (base year)]]</f>
        <v>1299.3052895652554</v>
      </c>
      <c r="M6158" s="4">
        <f>$M$1*gp_need_index[[#This Row],[Normalised travel time adjusted wp (base year)]]</f>
        <v>1842.1355586986392</v>
      </c>
      <c r="N6158" s="115">
        <v>3141.4408482638946</v>
      </c>
      <c r="O6158" s="43">
        <f>gp_need_index[[#This Row],[Combined weighted population (base year)]]/gp_need_index[[#This Row],[Registered population (base year)]]</f>
        <v>0.58494383172216635</v>
      </c>
      <c r="P6158" s="77">
        <v>5409.0677966912244</v>
      </c>
      <c r="Q6158" s="4">
        <v>1325.8245474928901</v>
      </c>
      <c r="R6158" s="46">
        <v>3217.1307540831795</v>
      </c>
      <c r="S6158" s="110">
        <v>3111.1239576853163</v>
      </c>
      <c r="T6158" s="46">
        <v>3120.7337145210236</v>
      </c>
      <c r="U6158" s="110">
        <f>$L$1*gp_need_index[[#This Row],[Normalised weighted population 2025/26]]</f>
        <v>1306.9477871755769</v>
      </c>
      <c r="V6158" s="4">
        <f>$M$1*gp_need_index[[#This Row],[Normalised travel time adjusted wp 2025/26]]</f>
        <v>1852.94687763823</v>
      </c>
      <c r="W6158" s="115">
        <v>3159.8946648138071</v>
      </c>
      <c r="X6158" s="43">
        <f>gp_need_index[[#This Row],[Combined weighted population 2025/26]]/gp_need_index[[#This Row],[Registered population 2025/26]]</f>
        <v>0.58418470309186055</v>
      </c>
    </row>
    <row r="6159" spans="1:24" ht="13">
      <c r="A6159" s="8" t="s">
        <v>3376</v>
      </c>
      <c r="B6159" s="3" t="s">
        <v>12910</v>
      </c>
      <c r="C6159" s="74" t="s">
        <v>6432</v>
      </c>
      <c r="D6159" s="74" t="s">
        <v>6796</v>
      </c>
      <c r="E6159" s="74" t="s">
        <v>6564</v>
      </c>
      <c r="F6159" s="41">
        <v>0.99540662764369037</v>
      </c>
      <c r="G6159" s="110">
        <v>17570.333333333336</v>
      </c>
      <c r="H6159" s="4">
        <v>4355.8763093259031</v>
      </c>
      <c r="I6159" s="46">
        <v>10676.554029466033</v>
      </c>
      <c r="J6159" s="110">
        <v>10627.512641326437</v>
      </c>
      <c r="K6159" s="46">
        <v>10660.477951860375</v>
      </c>
      <c r="L6159" s="110">
        <f>$L$1*gp_need_index[[#This Row],[Normalised weighted population (base year)]]</f>
        <v>4337.31163887607</v>
      </c>
      <c r="M6159" s="4">
        <f>$M$1*gp_need_index[[#This Row],[Normalised travel time adjusted wp (base year)]]</f>
        <v>6329.697161637725</v>
      </c>
      <c r="N6159" s="115">
        <v>10667.008800513795</v>
      </c>
      <c r="O6159" s="43">
        <f>gp_need_index[[#This Row],[Combined weighted population (base year)]]/gp_need_index[[#This Row],[Registered population (base year)]]</f>
        <v>0.60710338262490526</v>
      </c>
      <c r="P6159" s="77">
        <v>17719.313937590712</v>
      </c>
      <c r="Q6159" s="4">
        <v>4431.5960069668472</v>
      </c>
      <c r="R6159" s="46">
        <v>10753.326170227449</v>
      </c>
      <c r="S6159" s="110">
        <v>10703.932139058745</v>
      </c>
      <c r="T6159" s="46">
        <v>10736.994847726513</v>
      </c>
      <c r="U6159" s="110">
        <f>$L$1*gp_need_index[[#This Row],[Normalised weighted population 2025/26]]</f>
        <v>4368.500044680688</v>
      </c>
      <c r="V6159" s="4">
        <f>$M$1*gp_need_index[[#This Row],[Normalised travel time adjusted wp 2025/26]]</f>
        <v>6375.1293440190693</v>
      </c>
      <c r="W6159" s="115">
        <v>10743.629388699757</v>
      </c>
      <c r="X6159" s="43">
        <f>gp_need_index[[#This Row],[Combined weighted population 2025/26]]/gp_need_index[[#This Row],[Registered population 2025/26]]</f>
        <v>0.60632310181646709</v>
      </c>
    </row>
    <row r="6160" spans="1:24" ht="13">
      <c r="A6160" s="8" t="s">
        <v>2762</v>
      </c>
      <c r="B6160" s="3" t="s">
        <v>6983</v>
      </c>
      <c r="C6160" s="74" t="s">
        <v>6408</v>
      </c>
      <c r="D6160" s="74" t="s">
        <v>6805</v>
      </c>
      <c r="E6160" s="74" t="s">
        <v>6500</v>
      </c>
      <c r="F6160" s="41">
        <v>0.95383055984618725</v>
      </c>
      <c r="G6160" s="110">
        <v>9686.4166666666661</v>
      </c>
      <c r="H6160" s="4">
        <v>1792.6264021223044</v>
      </c>
      <c r="I6160" s="46">
        <v>4393.8512661457935</v>
      </c>
      <c r="J6160" s="110">
        <v>4190.9896130687212</v>
      </c>
      <c r="K6160" s="46">
        <v>4203.9895763434843</v>
      </c>
      <c r="L6160" s="110">
        <f>$L$1*gp_need_index[[#This Row],[Normalised weighted population (base year)]]</f>
        <v>1784.9862590071705</v>
      </c>
      <c r="M6160" s="4">
        <f>$M$1*gp_need_index[[#This Row],[Normalised travel time adjusted wp (base year)]]</f>
        <v>2496.1339453164187</v>
      </c>
      <c r="N6160" s="115">
        <v>4281.120204323589</v>
      </c>
      <c r="O6160" s="43">
        <f>gp_need_index[[#This Row],[Combined weighted population (base year)]]/gp_need_index[[#This Row],[Registered population (base year)]]</f>
        <v>0.4419715103786494</v>
      </c>
      <c r="P6160" s="77">
        <v>9767.0680379691003</v>
      </c>
      <c r="Q6160" s="4">
        <v>1819.4486410289685</v>
      </c>
      <c r="R6160" s="46">
        <v>4414.9161286822009</v>
      </c>
      <c r="S6160" s="110">
        <v>4211.0819226949052</v>
      </c>
      <c r="T6160" s="46">
        <v>4224.0892711139149</v>
      </c>
      <c r="U6160" s="110">
        <f>$L$1*gp_need_index[[#This Row],[Normalised weighted population 2025/26]]</f>
        <v>1793.5437835790808</v>
      </c>
      <c r="V6160" s="4">
        <f>$M$1*gp_need_index[[#This Row],[Normalised travel time adjusted wp 2025/26]]</f>
        <v>2508.0682114452629</v>
      </c>
      <c r="W6160" s="115">
        <v>4301.6119950243437</v>
      </c>
      <c r="X6160" s="43">
        <f>gp_need_index[[#This Row],[Combined weighted population 2025/26]]/gp_need_index[[#This Row],[Registered population 2025/26]]</f>
        <v>0.44041998871124816</v>
      </c>
    </row>
    <row r="6161" spans="1:24" ht="13">
      <c r="A6161" s="8" t="s">
        <v>4234</v>
      </c>
      <c r="B6161" s="3" t="s">
        <v>6982</v>
      </c>
      <c r="C6161" s="74" t="s">
        <v>6418</v>
      </c>
      <c r="D6161" s="74" t="s">
        <v>6798</v>
      </c>
      <c r="E6161" s="74" t="s">
        <v>6566</v>
      </c>
      <c r="F6161" s="41">
        <v>1.0015736441261092</v>
      </c>
      <c r="G6161" s="110">
        <v>9435.0833333333339</v>
      </c>
      <c r="H6161" s="4">
        <v>4689.3293448984605</v>
      </c>
      <c r="I6161" s="46">
        <v>11493.870476895372</v>
      </c>
      <c r="J6161" s="110">
        <v>11511.957738657598</v>
      </c>
      <c r="K6161" s="46">
        <v>11547.666495213925</v>
      </c>
      <c r="L6161" s="110">
        <f>$L$1*gp_need_index[[#This Row],[Normalised weighted population (base year)]]</f>
        <v>4669.3435033050282</v>
      </c>
      <c r="M6161" s="4">
        <f>$M$1*gp_need_index[[#This Row],[Normalised travel time adjusted wp (base year)]]</f>
        <v>6856.4685531326513</v>
      </c>
      <c r="N6161" s="115">
        <v>11525.81205643768</v>
      </c>
      <c r="O6161" s="43">
        <f>gp_need_index[[#This Row],[Combined weighted population (base year)]]/gp_need_index[[#This Row],[Registered population (base year)]]</f>
        <v>1.2215909122623203</v>
      </c>
      <c r="P6161" s="77">
        <v>9520.0396852041522</v>
      </c>
      <c r="Q6161" s="4">
        <v>4781.986118610731</v>
      </c>
      <c r="R6161" s="46">
        <v>11603.552398296455</v>
      </c>
      <c r="S6161" s="110">
        <v>11621.812260370034</v>
      </c>
      <c r="T6161" s="46">
        <v>11657.710151721009</v>
      </c>
      <c r="U6161" s="110">
        <f>$L$1*gp_need_index[[#This Row],[Normalised weighted population 2025/26]]</f>
        <v>4713.901389019301</v>
      </c>
      <c r="V6161" s="4">
        <f>$M$1*gp_need_index[[#This Row],[Normalised travel time adjusted wp 2025/26]]</f>
        <v>6921.8073703408945</v>
      </c>
      <c r="W6161" s="115">
        <v>11635.708759360195</v>
      </c>
      <c r="X6161" s="43">
        <f>gp_need_index[[#This Row],[Combined weighted population 2025/26]]/gp_need_index[[#This Row],[Registered population 2025/26]]</f>
        <v>1.2222332200404766</v>
      </c>
    </row>
    <row r="6162" spans="1:24" ht="13">
      <c r="A6162" s="8" t="s">
        <v>5308</v>
      </c>
      <c r="B6162" s="3" t="s">
        <v>6981</v>
      </c>
      <c r="C6162" s="74" t="s">
        <v>6414</v>
      </c>
      <c r="D6162" s="74" t="s">
        <v>6802</v>
      </c>
      <c r="E6162" s="74" t="s">
        <v>6524</v>
      </c>
      <c r="F6162" s="41">
        <v>0.9670492732496746</v>
      </c>
      <c r="G6162" s="110">
        <v>6241.0833333333321</v>
      </c>
      <c r="H6162" s="4">
        <v>2521.6189417560527</v>
      </c>
      <c r="I6162" s="46">
        <v>6180.6623883564362</v>
      </c>
      <c r="J6162" s="110">
        <v>5977.00507086169</v>
      </c>
      <c r="K6162" s="46">
        <v>5995.545046759501</v>
      </c>
      <c r="L6162" s="110">
        <f>$L$1*gp_need_index[[#This Row],[Normalised weighted population (base year)]]</f>
        <v>2510.8718448852042</v>
      </c>
      <c r="M6162" s="4">
        <f>$M$1*gp_need_index[[#This Row],[Normalised travel time adjusted wp (base year)]]</f>
        <v>3559.8764554756222</v>
      </c>
      <c r="N6162" s="115">
        <v>6070.7483003608268</v>
      </c>
      <c r="O6162" s="43">
        <f>gp_need_index[[#This Row],[Combined weighted population (base year)]]/gp_need_index[[#This Row],[Registered population (base year)]]</f>
        <v>0.97270745736357112</v>
      </c>
      <c r="P6162" s="77">
        <v>6294.2642883480166</v>
      </c>
      <c r="Q6162" s="4">
        <v>2571.0010956813203</v>
      </c>
      <c r="R6162" s="46">
        <v>6238.5680739873924</v>
      </c>
      <c r="S6162" s="110">
        <v>6033.0027220681304</v>
      </c>
      <c r="T6162" s="46">
        <v>6051.6376880600892</v>
      </c>
      <c r="U6162" s="110">
        <f>$L$1*gp_need_index[[#This Row],[Normalised weighted population 2025/26]]</f>
        <v>2534.3958212123121</v>
      </c>
      <c r="V6162" s="4">
        <f>$M$1*gp_need_index[[#This Row],[Normalised travel time adjusted wp 2025/26]]</f>
        <v>3593.1816631813549</v>
      </c>
      <c r="W6162" s="115">
        <v>6127.577484393667</v>
      </c>
      <c r="X6162" s="43">
        <f>gp_need_index[[#This Row],[Combined weighted population 2025/26]]/gp_need_index[[#This Row],[Registered population 2025/26]]</f>
        <v>0.97351766682836605</v>
      </c>
    </row>
    <row r="6163" spans="1:24" ht="13">
      <c r="A6163" s="8" t="s">
        <v>3902</v>
      </c>
      <c r="B6163" s="3" t="s">
        <v>6980</v>
      </c>
      <c r="C6163" s="74" t="s">
        <v>6418</v>
      </c>
      <c r="D6163" s="74" t="s">
        <v>6798</v>
      </c>
      <c r="E6163" s="74" t="s">
        <v>6565</v>
      </c>
      <c r="F6163" s="41">
        <v>1.0015736441261092</v>
      </c>
      <c r="G6163" s="110">
        <v>991.41666666666674</v>
      </c>
      <c r="H6163" s="4">
        <v>140.68763205637254</v>
      </c>
      <c r="I6163" s="46">
        <v>344.83511428265302</v>
      </c>
      <c r="J6163" s="110">
        <v>345.37776203472009</v>
      </c>
      <c r="K6163" s="46">
        <v>346.44908375987308</v>
      </c>
      <c r="L6163" s="110">
        <f>$L$1*gp_need_index[[#This Row],[Normalised weighted population (base year)]]</f>
        <v>140.08802377091638</v>
      </c>
      <c r="M6163" s="4">
        <f>$M$1*gp_need_index[[#This Row],[Normalised travel time adjusted wp (base year)]]</f>
        <v>205.70539069912618</v>
      </c>
      <c r="N6163" s="115">
        <v>345.79341447004253</v>
      </c>
      <c r="O6163" s="43">
        <f>gp_need_index[[#This Row],[Combined weighted population (base year)]]/gp_need_index[[#This Row],[Registered population (base year)]]</f>
        <v>0.34878717102130874</v>
      </c>
      <c r="P6163" s="77">
        <v>998.72371560282863</v>
      </c>
      <c r="Q6163" s="4">
        <v>143.14134830945144</v>
      </c>
      <c r="R6163" s="46">
        <v>347.33436991951459</v>
      </c>
      <c r="S6163" s="110">
        <v>347.88095061053428</v>
      </c>
      <c r="T6163" s="46">
        <v>348.95549839088989</v>
      </c>
      <c r="U6163" s="110">
        <f>$L$1*gp_need_index[[#This Row],[Normalised weighted population 2025/26]]</f>
        <v>141.1033373760711</v>
      </c>
      <c r="V6163" s="4">
        <f>$M$1*gp_need_index[[#This Row],[Normalised travel time adjusted wp 2025/26]]</f>
        <v>207.19358340938507</v>
      </c>
      <c r="W6163" s="115">
        <v>348.29692078545617</v>
      </c>
      <c r="X6163" s="43">
        <f>gp_need_index[[#This Row],[Combined weighted population 2025/26]]/gp_need_index[[#This Row],[Registered population 2025/26]]</f>
        <v>0.34874201477755484</v>
      </c>
    </row>
    <row r="6164" spans="1:24" ht="13">
      <c r="A6164" s="8" t="s">
        <v>2058</v>
      </c>
      <c r="B6164" s="3" t="s">
        <v>6979</v>
      </c>
      <c r="C6164" s="74" t="s">
        <v>6399</v>
      </c>
      <c r="D6164" s="74" t="s">
        <v>6805</v>
      </c>
      <c r="E6164" s="74" t="s">
        <v>6470</v>
      </c>
      <c r="F6164" s="41">
        <v>0.95364075432618045</v>
      </c>
      <c r="G6164" s="110">
        <v>42930.5</v>
      </c>
      <c r="H6164" s="4">
        <v>9517.7924827277529</v>
      </c>
      <c r="I6164" s="46">
        <v>23328.767500933551</v>
      </c>
      <c r="J6164" s="110">
        <v>22247.263437090354</v>
      </c>
      <c r="K6164" s="46">
        <v>22316.271865730763</v>
      </c>
      <c r="L6164" s="110">
        <f>$L$1*gp_need_index[[#This Row],[Normalised weighted population (base year)]]</f>
        <v>9477.2278136912519</v>
      </c>
      <c r="M6164" s="4">
        <f>$M$1*gp_need_index[[#This Row],[Normalised travel time adjusted wp (base year)]]</f>
        <v>13250.366758856357</v>
      </c>
      <c r="N6164" s="115">
        <v>22727.594572547609</v>
      </c>
      <c r="O6164" s="43">
        <f>gp_need_index[[#This Row],[Combined weighted population (base year)]]/gp_need_index[[#This Row],[Registered population (base year)]]</f>
        <v>0.52940437620217817</v>
      </c>
      <c r="P6164" s="77">
        <v>43285.511067227315</v>
      </c>
      <c r="Q6164" s="4">
        <v>9678.2719155575996</v>
      </c>
      <c r="R6164" s="46">
        <v>23484.454473857786</v>
      </c>
      <c r="S6164" s="110">
        <v>22395.732879388583</v>
      </c>
      <c r="T6164" s="46">
        <v>22464.90966245977</v>
      </c>
      <c r="U6164" s="110">
        <f>$L$1*gp_need_index[[#This Row],[Normalised weighted population 2025/26]]</f>
        <v>9540.4750859686192</v>
      </c>
      <c r="V6164" s="4">
        <f>$M$1*gp_need_index[[#This Row],[Normalised travel time adjusted wp 2025/26]]</f>
        <v>13338.620985760273</v>
      </c>
      <c r="W6164" s="115">
        <v>22879.096071728891</v>
      </c>
      <c r="X6164" s="43">
        <f>gp_need_index[[#This Row],[Combined weighted population 2025/26]]/gp_need_index[[#This Row],[Registered population 2025/26]]</f>
        <v>0.52856245675822233</v>
      </c>
    </row>
    <row r="6165" spans="1:24" ht="13">
      <c r="A6165" s="8" t="s">
        <v>4302</v>
      </c>
      <c r="B6165" s="3" t="s">
        <v>6978</v>
      </c>
      <c r="C6165" s="74" t="s">
        <v>6429</v>
      </c>
      <c r="D6165" s="74" t="s">
        <v>6798</v>
      </c>
      <c r="E6165" s="74" t="s">
        <v>6474</v>
      </c>
      <c r="F6165" s="41">
        <v>0.99885859387532971</v>
      </c>
      <c r="G6165" s="110">
        <v>2435.75</v>
      </c>
      <c r="H6165" s="4">
        <v>347.84859307779294</v>
      </c>
      <c r="I6165" s="46">
        <v>852.60095428272984</v>
      </c>
      <c r="J6165" s="110">
        <v>851.62779033161178</v>
      </c>
      <c r="K6165" s="46">
        <v>854.26944087723837</v>
      </c>
      <c r="L6165" s="110">
        <f>$L$1*gp_need_index[[#This Row],[Normalised weighted population (base year)]]</f>
        <v>346.36606831392356</v>
      </c>
      <c r="M6165" s="4">
        <f>$M$1*gp_need_index[[#This Row],[Normalised travel time adjusted wp (base year)]]</f>
        <v>507.22555589084743</v>
      </c>
      <c r="N6165" s="115">
        <v>853.59162420477105</v>
      </c>
      <c r="O6165" s="43">
        <f>gp_need_index[[#This Row],[Combined weighted population (base year)]]/gp_need_index[[#This Row],[Registered population (base year)]]</f>
        <v>0.35044303569938257</v>
      </c>
      <c r="P6165" s="77">
        <v>2456.6912518299819</v>
      </c>
      <c r="Q6165" s="4">
        <v>353.24358652187448</v>
      </c>
      <c r="R6165" s="46">
        <v>857.15022250201548</v>
      </c>
      <c r="S6165" s="110">
        <v>856.17186598828914</v>
      </c>
      <c r="T6165" s="46">
        <v>858.81644188871144</v>
      </c>
      <c r="U6165" s="110">
        <f>$L$1*gp_need_index[[#This Row],[Normalised weighted population 2025/26]]</f>
        <v>348.21419215064282</v>
      </c>
      <c r="V6165" s="4">
        <f>$M$1*gp_need_index[[#This Row],[Normalised travel time adjusted wp 2025/26]]</f>
        <v>509.92535411061323</v>
      </c>
      <c r="W6165" s="115">
        <v>858.1395462612561</v>
      </c>
      <c r="X6165" s="43">
        <f>gp_need_index[[#This Row],[Combined weighted population 2025/26]]/gp_need_index[[#This Row],[Registered population 2025/26]]</f>
        <v>0.34930703873432634</v>
      </c>
    </row>
    <row r="6166" spans="1:24" ht="13">
      <c r="A6166" s="8" t="s">
        <v>3371</v>
      </c>
      <c r="B6166" s="3" t="s">
        <v>6977</v>
      </c>
      <c r="C6166" s="74" t="s">
        <v>6432</v>
      </c>
      <c r="D6166" s="74" t="s">
        <v>6796</v>
      </c>
      <c r="E6166" s="74" t="s">
        <v>6564</v>
      </c>
      <c r="F6166" s="41">
        <v>0.99540662764369037</v>
      </c>
      <c r="G6166" s="110">
        <v>13216.916666666668</v>
      </c>
      <c r="H6166" s="4">
        <v>1788.2322917462313</v>
      </c>
      <c r="I6166" s="46">
        <v>4383.0809977749632</v>
      </c>
      <c r="J6166" s="110">
        <v>4362.9478746843179</v>
      </c>
      <c r="K6166" s="46">
        <v>4376.4812325250859</v>
      </c>
      <c r="L6166" s="110">
        <f>$L$1*gp_need_index[[#This Row],[Normalised weighted population (base year)]]</f>
        <v>1780.6108762544868</v>
      </c>
      <c r="M6166" s="4">
        <f>$M$1*gp_need_index[[#This Row],[Normalised travel time adjusted wp (base year)]]</f>
        <v>2598.5514871442069</v>
      </c>
      <c r="N6166" s="115">
        <v>4379.1623633986937</v>
      </c>
      <c r="O6166" s="43">
        <f>gp_need_index[[#This Row],[Combined weighted population (base year)]]/gp_need_index[[#This Row],[Registered population (base year)]]</f>
        <v>0.33133010321862966</v>
      </c>
      <c r="P6166" s="77">
        <v>13324.097747733515</v>
      </c>
      <c r="Q6166" s="4">
        <v>1810.084768377317</v>
      </c>
      <c r="R6166" s="46">
        <v>4392.1945681696034</v>
      </c>
      <c r="S6166" s="110">
        <v>4372.0195830566399</v>
      </c>
      <c r="T6166" s="46">
        <v>4385.5240417813839</v>
      </c>
      <c r="U6166" s="110">
        <f>$L$1*gp_need_index[[#This Row],[Normalised weighted population 2025/26]]</f>
        <v>1784.3132314184561</v>
      </c>
      <c r="V6166" s="4">
        <f>$M$1*gp_need_index[[#This Row],[Normalised travel time adjusted wp 2025/26]]</f>
        <v>2603.9206876942471</v>
      </c>
      <c r="W6166" s="115">
        <v>4388.233919112703</v>
      </c>
      <c r="X6166" s="43">
        <f>gp_need_index[[#This Row],[Combined weighted population 2025/26]]/gp_need_index[[#This Row],[Registered population 2025/26]]</f>
        <v>0.32934567144399401</v>
      </c>
    </row>
    <row r="6167" spans="1:24" ht="13">
      <c r="A6167" s="8" t="s">
        <v>5954</v>
      </c>
      <c r="B6167" s="3" t="s">
        <v>6976</v>
      </c>
      <c r="C6167" s="74" t="s">
        <v>6436</v>
      </c>
      <c r="D6167" s="74" t="s">
        <v>6802</v>
      </c>
      <c r="E6167" s="74" t="s">
        <v>6563</v>
      </c>
      <c r="F6167" s="41">
        <v>1.0065822493543584</v>
      </c>
      <c r="G6167" s="110">
        <v>11904.250000000002</v>
      </c>
      <c r="H6167" s="4">
        <v>2114.9755002992147</v>
      </c>
      <c r="I6167" s="46">
        <v>5183.9511952156427</v>
      </c>
      <c r="J6167" s="110">
        <v>5218.0732546233758</v>
      </c>
      <c r="K6167" s="46">
        <v>5234.2591121267196</v>
      </c>
      <c r="L6167" s="110">
        <f>$L$1*gp_need_index[[#This Row],[Normalised weighted population (base year)]]</f>
        <v>2105.9615108320522</v>
      </c>
      <c r="M6167" s="4">
        <f>$M$1*gp_need_index[[#This Row],[Normalised travel time adjusted wp (base year)]]</f>
        <v>3107.8601911580436</v>
      </c>
      <c r="N6167" s="115">
        <v>5213.8217019900958</v>
      </c>
      <c r="O6167" s="43">
        <f>gp_need_index[[#This Row],[Combined weighted population (base year)]]/gp_need_index[[#This Row],[Registered population (base year)]]</f>
        <v>0.43797985610098034</v>
      </c>
      <c r="P6167" s="77">
        <v>11987.32578370951</v>
      </c>
      <c r="Q6167" s="4">
        <v>2150.2662141976225</v>
      </c>
      <c r="R6167" s="46">
        <v>5217.6493339502576</v>
      </c>
      <c r="S6167" s="110">
        <v>5251.99320290992</v>
      </c>
      <c r="T6167" s="46">
        <v>5268.2157572887236</v>
      </c>
      <c r="U6167" s="110">
        <f>$L$1*gp_need_index[[#This Row],[Normalised weighted population 2025/26]]</f>
        <v>2119.6512583796898</v>
      </c>
      <c r="V6167" s="4">
        <f>$M$1*gp_need_index[[#This Row],[Normalised travel time adjusted wp 2025/26]]</f>
        <v>3128.0220714669058</v>
      </c>
      <c r="W6167" s="115">
        <v>5247.6733298465952</v>
      </c>
      <c r="X6167" s="43">
        <f>gp_need_index[[#This Row],[Combined weighted population 2025/26]]/gp_need_index[[#This Row],[Registered population 2025/26]]</f>
        <v>0.43776847518218437</v>
      </c>
    </row>
    <row r="6168" spans="1:24" ht="13">
      <c r="A6168" s="8" t="s">
        <v>4668</v>
      </c>
      <c r="B6168" s="3" t="s">
        <v>6975</v>
      </c>
      <c r="C6168" s="74" t="s">
        <v>6425</v>
      </c>
      <c r="D6168" s="74" t="s">
        <v>6798</v>
      </c>
      <c r="E6168" s="74" t="s">
        <v>6475</v>
      </c>
      <c r="F6168" s="41">
        <v>0.99816014695379085</v>
      </c>
      <c r="G6168" s="110">
        <v>10109.833333333332</v>
      </c>
      <c r="H6168" s="4">
        <v>2391.4094505103594</v>
      </c>
      <c r="I6168" s="46">
        <v>5861.5099217316283</v>
      </c>
      <c r="J6168" s="110">
        <v>5850.7256048467452</v>
      </c>
      <c r="K6168" s="46">
        <v>5868.873876499948</v>
      </c>
      <c r="L6168" s="110">
        <f>$L$1*gp_need_index[[#This Row],[Normalised weighted population (base year)]]</f>
        <v>2381.2173042677559</v>
      </c>
      <c r="M6168" s="4">
        <f>$M$1*gp_need_index[[#This Row],[Normalised travel time adjusted wp (base year)]]</f>
        <v>3484.6649921177996</v>
      </c>
      <c r="N6168" s="115">
        <v>5865.8822963855555</v>
      </c>
      <c r="O6168" s="43">
        <f>gp_need_index[[#This Row],[Combined weighted population (base year)]]/gp_need_index[[#This Row],[Registered population (base year)]]</f>
        <v>0.58021552907752083</v>
      </c>
      <c r="P6168" s="77">
        <v>10187.631214120916</v>
      </c>
      <c r="Q6168" s="4">
        <v>2429.4651867972971</v>
      </c>
      <c r="R6168" s="46">
        <v>5895.1293240118066</v>
      </c>
      <c r="S6168" s="110">
        <v>5884.2831523672266</v>
      </c>
      <c r="T6168" s="46">
        <v>5902.458747751979</v>
      </c>
      <c r="U6168" s="110">
        <f>$L$1*gp_need_index[[#This Row],[Normalised weighted population 2025/26]]</f>
        <v>2394.87506541423</v>
      </c>
      <c r="V6168" s="4">
        <f>$M$1*gp_need_index[[#This Row],[Normalised travel time adjusted wp 2025/26]]</f>
        <v>3504.6061303292295</v>
      </c>
      <c r="W6168" s="115">
        <v>5899.4811957434595</v>
      </c>
      <c r="X6168" s="43">
        <f>gp_need_index[[#This Row],[Combined weighted population 2025/26]]/gp_need_index[[#This Row],[Registered population 2025/26]]</f>
        <v>0.57908272018781759</v>
      </c>
    </row>
    <row r="6169" spans="1:24" ht="13">
      <c r="A6169" s="8" t="s">
        <v>503</v>
      </c>
      <c r="B6169" s="3" t="s">
        <v>12911</v>
      </c>
      <c r="C6169" s="74" t="s">
        <v>6404</v>
      </c>
      <c r="D6169" s="74" t="s">
        <v>6800</v>
      </c>
      <c r="E6169" s="74" t="s">
        <v>6562</v>
      </c>
      <c r="F6169" s="41">
        <v>1.0133816384428971</v>
      </c>
      <c r="G6169" s="110">
        <v>13983.083333333332</v>
      </c>
      <c r="H6169" s="4">
        <v>1955.0334743550616</v>
      </c>
      <c r="I6169" s="46">
        <v>4791.9222301325472</v>
      </c>
      <c r="J6169" s="110">
        <v>4856.0460008626624</v>
      </c>
      <c r="K6169" s="46">
        <v>4871.1088918502519</v>
      </c>
      <c r="L6169" s="110">
        <f>$L$1*gp_need_index[[#This Row],[Normalised weighted population (base year)]]</f>
        <v>1946.7011550713189</v>
      </c>
      <c r="M6169" s="4">
        <f>$M$1*gp_need_index[[#This Row],[Normalised travel time adjusted wp (base year)]]</f>
        <v>2892.2384405280977</v>
      </c>
      <c r="N6169" s="115">
        <v>4838.9395955994169</v>
      </c>
      <c r="O6169" s="43">
        <f>gp_need_index[[#This Row],[Combined weighted population (base year)]]/gp_need_index[[#This Row],[Registered population (base year)]]</f>
        <v>0.34605669438186026</v>
      </c>
      <c r="P6169" s="77">
        <v>14100.853034860869</v>
      </c>
      <c r="Q6169" s="4">
        <v>1982.8289701007782</v>
      </c>
      <c r="R6169" s="46">
        <v>4811.3606524037441</v>
      </c>
      <c r="S6169" s="110">
        <v>4875.7445410725923</v>
      </c>
      <c r="T6169" s="46">
        <v>4890.8049244163649</v>
      </c>
      <c r="U6169" s="110">
        <f>$L$1*gp_need_index[[#This Row],[Normalised weighted population 2025/26]]</f>
        <v>1954.5979441406723</v>
      </c>
      <c r="V6169" s="4">
        <f>$M$1*gp_need_index[[#This Row],[Normalised travel time adjusted wp 2025/26]]</f>
        <v>2903.9330307699447</v>
      </c>
      <c r="W6169" s="115">
        <v>4858.5309749106173</v>
      </c>
      <c r="X6169" s="43">
        <f>gp_need_index[[#This Row],[Combined weighted population 2025/26]]/gp_need_index[[#This Row],[Registered population 2025/26]]</f>
        <v>0.34455581963013882</v>
      </c>
    </row>
    <row r="6170" spans="1:24" ht="13">
      <c r="A6170" s="8" t="s">
        <v>732</v>
      </c>
      <c r="B6170" s="3" t="s">
        <v>6974</v>
      </c>
      <c r="C6170" s="74" t="s">
        <v>6398</v>
      </c>
      <c r="D6170" s="74" t="s">
        <v>6804</v>
      </c>
      <c r="E6170" s="74" t="s">
        <v>6561</v>
      </c>
      <c r="F6170" s="41">
        <v>0.98547029306761269</v>
      </c>
      <c r="G6170" s="110">
        <v>7708.2499999999991</v>
      </c>
      <c r="H6170" s="4">
        <v>1121.6445512098142</v>
      </c>
      <c r="I6170" s="46">
        <v>2749.228353249775</v>
      </c>
      <c r="J6170" s="110">
        <v>2709.2828709868459</v>
      </c>
      <c r="K6170" s="46">
        <v>2717.6867519494576</v>
      </c>
      <c r="L6170" s="110">
        <f>$L$1*gp_need_index[[#This Row],[Normalised weighted population (base year)]]</f>
        <v>1116.8641212856494</v>
      </c>
      <c r="M6170" s="4">
        <f>$M$1*gp_need_index[[#This Row],[Normalised travel time adjusted wp (base year)]]</f>
        <v>1613.6362926422976</v>
      </c>
      <c r="N6170" s="115">
        <v>2730.5004139279472</v>
      </c>
      <c r="O6170" s="43">
        <f>gp_need_index[[#This Row],[Combined weighted population (base year)]]/gp_need_index[[#This Row],[Registered population (base year)]]</f>
        <v>0.35423091024914183</v>
      </c>
      <c r="P6170" s="77">
        <v>7767.5108350389655</v>
      </c>
      <c r="Q6170" s="4">
        <v>1134.8303104696106</v>
      </c>
      <c r="R6170" s="46">
        <v>2753.6807184490035</v>
      </c>
      <c r="S6170" s="110">
        <v>2713.6705446245737</v>
      </c>
      <c r="T6170" s="46">
        <v>2722.0526323911654</v>
      </c>
      <c r="U6170" s="110">
        <f>$L$1*gp_need_index[[#This Row],[Normalised weighted population 2025/26]]</f>
        <v>1118.6728786193212</v>
      </c>
      <c r="V6170" s="4">
        <f>$M$1*gp_need_index[[#This Row],[Normalised travel time adjusted wp 2025/26]]</f>
        <v>1616.228549871731</v>
      </c>
      <c r="W6170" s="115">
        <v>2734.9014284910522</v>
      </c>
      <c r="X6170" s="43">
        <f>gp_need_index[[#This Row],[Combined weighted population 2025/26]]/gp_need_index[[#This Row],[Registered population 2025/26]]</f>
        <v>0.35209496150993558</v>
      </c>
    </row>
    <row r="6171" spans="1:24" ht="13">
      <c r="A6171" s="8" t="s">
        <v>5518</v>
      </c>
      <c r="B6171" s="3" t="s">
        <v>6973</v>
      </c>
      <c r="C6171" s="74" t="s">
        <v>6395</v>
      </c>
      <c r="D6171" s="74" t="s">
        <v>6802</v>
      </c>
      <c r="E6171" s="74" t="s">
        <v>6558</v>
      </c>
      <c r="F6171" s="41">
        <v>0.98228368929696208</v>
      </c>
      <c r="G6171" s="110">
        <v>6754.9166666666679</v>
      </c>
      <c r="H6171" s="4">
        <v>3050.3269106597968</v>
      </c>
      <c r="I6171" s="46">
        <v>7476.5621786522806</v>
      </c>
      <c r="J6171" s="110">
        <v>7344.1050801046949</v>
      </c>
      <c r="K6171" s="46">
        <v>7366.8856415333485</v>
      </c>
      <c r="L6171" s="110">
        <f>$L$1*gp_need_index[[#This Row],[Normalised weighted population (base year)]]</f>
        <v>3037.326469453646</v>
      </c>
      <c r="M6171" s="4">
        <f>$M$1*gp_need_index[[#This Row],[Normalised travel time adjusted wp (base year)]]</f>
        <v>4374.114870448735</v>
      </c>
      <c r="N6171" s="115">
        <v>7411.4413399023815</v>
      </c>
      <c r="O6171" s="43">
        <f>gp_need_index[[#This Row],[Combined weighted population (base year)]]/gp_need_index[[#This Row],[Registered population (base year)]]</f>
        <v>1.0971921202929786</v>
      </c>
      <c r="P6171" s="77">
        <v>6810.9224707315461</v>
      </c>
      <c r="Q6171" s="4">
        <v>3104.9525072553129</v>
      </c>
      <c r="R6171" s="46">
        <v>7534.2082177825341</v>
      </c>
      <c r="S6171" s="110">
        <v>7400.7298440949171</v>
      </c>
      <c r="T6171" s="46">
        <v>7423.5894971257221</v>
      </c>
      <c r="U6171" s="110">
        <f>$L$1*gp_need_index[[#This Row],[Normalised weighted population 2025/26]]</f>
        <v>3060.7449653245703</v>
      </c>
      <c r="V6171" s="4">
        <f>$M$1*gp_need_index[[#This Row],[Normalised travel time adjusted wp 2025/26]]</f>
        <v>4407.7829888405868</v>
      </c>
      <c r="W6171" s="115">
        <v>7468.5279541651571</v>
      </c>
      <c r="X6171" s="43">
        <f>gp_need_index[[#This Row],[Combined weighted population 2025/26]]/gp_need_index[[#This Row],[Registered population 2025/26]]</f>
        <v>1.0965516031432641</v>
      </c>
    </row>
    <row r="6172" spans="1:24" ht="13">
      <c r="A6172" s="8" t="s">
        <v>1245</v>
      </c>
      <c r="B6172" s="3" t="s">
        <v>6972</v>
      </c>
      <c r="C6172" s="74" t="s">
        <v>6405</v>
      </c>
      <c r="D6172" s="74" t="s">
        <v>6794</v>
      </c>
      <c r="E6172" s="74" t="s">
        <v>6492</v>
      </c>
      <c r="F6172" s="41">
        <v>1.04235012075486</v>
      </c>
      <c r="G6172" s="110">
        <v>16727.583333333336</v>
      </c>
      <c r="H6172" s="4">
        <v>7693.9087371932101</v>
      </c>
      <c r="I6172" s="46">
        <v>18858.302324736214</v>
      </c>
      <c r="J6172" s="110">
        <v>19656.953705420448</v>
      </c>
      <c r="K6172" s="46">
        <v>19717.927293965582</v>
      </c>
      <c r="L6172" s="110">
        <f>$L$1*gp_need_index[[#This Row],[Normalised weighted population (base year)]]</f>
        <v>7661.1174295357177</v>
      </c>
      <c r="M6172" s="4">
        <f>$M$1*gp_need_index[[#This Row],[Normalised travel time adjusted wp (base year)]]</f>
        <v>11707.590315330322</v>
      </c>
      <c r="N6172" s="115">
        <v>19368.707744866042</v>
      </c>
      <c r="O6172" s="43">
        <f>gp_need_index[[#This Row],[Combined weighted population (base year)]]/gp_need_index[[#This Row],[Registered population (base year)]]</f>
        <v>1.157890375369985</v>
      </c>
      <c r="P6172" s="77">
        <v>16876.376475734236</v>
      </c>
      <c r="Q6172" s="4">
        <v>7840.3929265065353</v>
      </c>
      <c r="R6172" s="46">
        <v>19024.81686257635</v>
      </c>
      <c r="S6172" s="110">
        <v>19830.520154045556</v>
      </c>
      <c r="T6172" s="46">
        <v>19891.773411452807</v>
      </c>
      <c r="U6172" s="110">
        <f>$L$1*gp_need_index[[#This Row],[Normalised weighted population 2025/26]]</f>
        <v>7728.7633610809371</v>
      </c>
      <c r="V6172" s="4">
        <f>$M$1*gp_need_index[[#This Row],[Normalised travel time adjusted wp 2025/26]]</f>
        <v>11810.812073434385</v>
      </c>
      <c r="W6172" s="115">
        <v>19539.575434515322</v>
      </c>
      <c r="X6172" s="43">
        <f>gp_need_index[[#This Row],[Combined weighted population 2025/26]]/gp_need_index[[#This Row],[Registered population 2025/26]]</f>
        <v>1.1578063254639037</v>
      </c>
    </row>
    <row r="6173" spans="1:24" ht="13">
      <c r="A6173" s="8" t="s">
        <v>1268</v>
      </c>
      <c r="B6173" s="3" t="s">
        <v>6971</v>
      </c>
      <c r="C6173" s="74" t="s">
        <v>6410</v>
      </c>
      <c r="D6173" s="74" t="s">
        <v>6794</v>
      </c>
      <c r="E6173" s="74" t="s">
        <v>6557</v>
      </c>
      <c r="F6173" s="41">
        <v>1.0262290602170865</v>
      </c>
      <c r="G6173" s="110">
        <v>9834.0833333333321</v>
      </c>
      <c r="H6173" s="4">
        <v>2089.4611685631621</v>
      </c>
      <c r="I6173" s="46">
        <v>5121.4138038938399</v>
      </c>
      <c r="J6173" s="110">
        <v>5255.7436749527897</v>
      </c>
      <c r="K6173" s="46">
        <v>5272.0463817270793</v>
      </c>
      <c r="L6173" s="110">
        <f>$L$1*gp_need_index[[#This Row],[Normalised weighted population (base year)]]</f>
        <v>2080.5559207421784</v>
      </c>
      <c r="M6173" s="4">
        <f>$M$1*gp_need_index[[#This Row],[Normalised travel time adjusted wp (base year)]]</f>
        <v>3130.2965185174276</v>
      </c>
      <c r="N6173" s="115">
        <v>5210.8524392596064</v>
      </c>
      <c r="O6173" s="43">
        <f>gp_need_index[[#This Row],[Combined weighted population (base year)]]/gp_need_index[[#This Row],[Registered population (base year)]]</f>
        <v>0.52987678288194362</v>
      </c>
      <c r="P6173" s="77">
        <v>9911.318260980368</v>
      </c>
      <c r="Q6173" s="4">
        <v>2120.9406827081452</v>
      </c>
      <c r="R6173" s="46">
        <v>5146.4905449437974</v>
      </c>
      <c r="S6173" s="110">
        <v>5281.4781553537941</v>
      </c>
      <c r="T6173" s="46">
        <v>5297.7917839640177</v>
      </c>
      <c r="U6173" s="110">
        <f>$L$1*gp_need_index[[#This Row],[Normalised weighted population 2025/26]]</f>
        <v>2090.7432565174558</v>
      </c>
      <c r="V6173" s="4">
        <f>$M$1*gp_need_index[[#This Row],[Normalised travel time adjusted wp 2025/26]]</f>
        <v>3145.5829437790576</v>
      </c>
      <c r="W6173" s="115">
        <v>5236.326200296513</v>
      </c>
      <c r="X6173" s="43">
        <f>gp_need_index[[#This Row],[Combined weighted population 2025/26]]/gp_need_index[[#This Row],[Registered population 2025/26]]</f>
        <v>0.52831783446116154</v>
      </c>
    </row>
    <row r="6174" spans="1:24" ht="13">
      <c r="A6174" s="8" t="s">
        <v>1008</v>
      </c>
      <c r="B6174" s="3" t="s">
        <v>6970</v>
      </c>
      <c r="C6174" s="74" t="s">
        <v>6414</v>
      </c>
      <c r="D6174" s="74" t="s">
        <v>6802</v>
      </c>
      <c r="E6174" s="74" t="s">
        <v>6520</v>
      </c>
      <c r="F6174" s="41">
        <v>0.9670492732496746</v>
      </c>
      <c r="G6174" s="110">
        <v>5680.75</v>
      </c>
      <c r="H6174" s="4">
        <v>1249.8097350330663</v>
      </c>
      <c r="I6174" s="46">
        <v>3063.370081024676</v>
      </c>
      <c r="J6174" s="110">
        <v>2962.4298105497096</v>
      </c>
      <c r="K6174" s="46">
        <v>2971.6189239326486</v>
      </c>
      <c r="L6174" s="110">
        <f>$L$1*gp_need_index[[#This Row],[Normalised weighted population (base year)]]</f>
        <v>1244.483067283983</v>
      </c>
      <c r="M6174" s="4">
        <f>$M$1*gp_need_index[[#This Row],[Normalised travel time adjusted wp (base year)]]</f>
        <v>1764.4094339131364</v>
      </c>
      <c r="N6174" s="115">
        <v>3008.8925011971196</v>
      </c>
      <c r="O6174" s="43">
        <f>gp_need_index[[#This Row],[Combined weighted population (base year)]]/gp_need_index[[#This Row],[Registered population (base year)]]</f>
        <v>0.52966465716624034</v>
      </c>
      <c r="P6174" s="77">
        <v>5721.4807024117381</v>
      </c>
      <c r="Q6174" s="4">
        <v>1270.921473862956</v>
      </c>
      <c r="R6174" s="46">
        <v>3083.907721667194</v>
      </c>
      <c r="S6174" s="110">
        <v>2982.2907210073199</v>
      </c>
      <c r="T6174" s="46">
        <v>2991.5025328901188</v>
      </c>
      <c r="U6174" s="110">
        <f>$L$1*gp_need_index[[#This Row],[Normalised weighted population 2025/26]]</f>
        <v>1252.8264098594996</v>
      </c>
      <c r="V6174" s="4">
        <f>$M$1*gp_need_index[[#This Row],[Normalised travel time adjusted wp 2025/26]]</f>
        <v>1776.2153983126263</v>
      </c>
      <c r="W6174" s="115">
        <v>3029.0418081721259</v>
      </c>
      <c r="X6174" s="43">
        <f>gp_need_index[[#This Row],[Combined weighted population 2025/26]]/gp_need_index[[#This Row],[Registered population 2025/26]]</f>
        <v>0.52941571696559486</v>
      </c>
    </row>
    <row r="6175" spans="1:24" ht="13">
      <c r="A6175" s="8" t="s">
        <v>3786</v>
      </c>
      <c r="B6175" s="3" t="s">
        <v>6969</v>
      </c>
      <c r="C6175" s="74" t="s">
        <v>6418</v>
      </c>
      <c r="D6175" s="74" t="s">
        <v>6798</v>
      </c>
      <c r="E6175" s="74" t="s">
        <v>6526</v>
      </c>
      <c r="F6175" s="41">
        <v>1.0015736441261092</v>
      </c>
      <c r="G6175" s="110">
        <v>10485.75</v>
      </c>
      <c r="H6175" s="4">
        <v>3428.827813407986</v>
      </c>
      <c r="I6175" s="46">
        <v>8404.2940634490951</v>
      </c>
      <c r="J6175" s="110">
        <v>8417.5194314361361</v>
      </c>
      <c r="K6175" s="46">
        <v>8443.6295995768651</v>
      </c>
      <c r="L6175" s="110">
        <f>$L$1*gp_need_index[[#This Row],[Normalised weighted population (base year)]]</f>
        <v>3414.2142078175666</v>
      </c>
      <c r="M6175" s="4">
        <f>$M$1*gp_need_index[[#This Row],[Normalised travel time adjusted wp (base year)]]</f>
        <v>5013.4354718153218</v>
      </c>
      <c r="N6175" s="115">
        <v>8427.6496796328884</v>
      </c>
      <c r="O6175" s="43">
        <f>gp_need_index[[#This Row],[Combined weighted population (base year)]]/gp_need_index[[#This Row],[Registered population (base year)]]</f>
        <v>0.80372407120452882</v>
      </c>
      <c r="P6175" s="77">
        <v>10567.552683274855</v>
      </c>
      <c r="Q6175" s="4">
        <v>3490.5029791565457</v>
      </c>
      <c r="R6175" s="46">
        <v>8469.7515238332853</v>
      </c>
      <c r="S6175" s="110">
        <v>8483.0798985683705</v>
      </c>
      <c r="T6175" s="46">
        <v>8509.282755205355</v>
      </c>
      <c r="U6175" s="110">
        <f>$L$1*gp_need_index[[#This Row],[Normalised weighted population 2025/26]]</f>
        <v>3440.8060654517863</v>
      </c>
      <c r="V6175" s="4">
        <f>$M$1*gp_need_index[[#This Row],[Normalised travel time adjusted wp 2025/26]]</f>
        <v>5052.4172693210985</v>
      </c>
      <c r="W6175" s="115">
        <v>8493.2233347728852</v>
      </c>
      <c r="X6175" s="43">
        <f>gp_need_index[[#This Row],[Combined weighted population 2025/26]]/gp_need_index[[#This Row],[Registered population 2025/26]]</f>
        <v>0.80370768798863079</v>
      </c>
    </row>
    <row r="6176" spans="1:24" ht="13">
      <c r="A6176" s="8" t="s">
        <v>1515</v>
      </c>
      <c r="B6176" s="3" t="s">
        <v>12912</v>
      </c>
      <c r="C6176" s="74" t="s">
        <v>6409</v>
      </c>
      <c r="D6176" s="74" t="s">
        <v>6800</v>
      </c>
      <c r="E6176" s="74" t="s">
        <v>6661</v>
      </c>
      <c r="F6176" s="41">
        <v>1.0044368775672519</v>
      </c>
      <c r="G6176" s="110">
        <v>85.25</v>
      </c>
      <c r="H6176" s="4">
        <v>12.490569900307491</v>
      </c>
      <c r="I6176" s="46">
        <v>30.615250509740193</v>
      </c>
      <c r="J6176" s="110">
        <v>30.751086627942655</v>
      </c>
      <c r="K6176" s="46">
        <v>30.846472928967053</v>
      </c>
      <c r="L6176" s="110">
        <f>$L$1*gp_need_index[[#This Row],[Normalised weighted population (base year)]]</f>
        <v>12.437335304680118</v>
      </c>
      <c r="M6176" s="4">
        <f>$M$1*gp_need_index[[#This Row],[Normalised travel time adjusted wp (base year)]]</f>
        <v>18.315204348876733</v>
      </c>
      <c r="N6176" s="115">
        <v>30.752539653556852</v>
      </c>
      <c r="O6176" s="43">
        <f>gp_need_index[[#This Row],[Combined weighted population (base year)]]/gp_need_index[[#This Row],[Registered population (base year)]]</f>
        <v>0.36073360297427393</v>
      </c>
      <c r="P6176" s="77">
        <v>85.829129277136488</v>
      </c>
      <c r="Q6176" s="4">
        <v>12.652988839925579</v>
      </c>
      <c r="R6176" s="46">
        <v>30.702644331763754</v>
      </c>
      <c r="S6176" s="110">
        <v>30.83886820565467</v>
      </c>
      <c r="T6176" s="46">
        <v>30.934124463063728</v>
      </c>
      <c r="U6176" s="110">
        <f>$L$1*gp_need_index[[#This Row],[Normalised weighted population 2025/26]]</f>
        <v>12.472838730259431</v>
      </c>
      <c r="V6176" s="4">
        <f>$M$1*gp_need_index[[#This Row],[Normalised travel time adjusted wp 2025/26]]</f>
        <v>18.367247762792157</v>
      </c>
      <c r="W6176" s="115">
        <v>30.840086493051587</v>
      </c>
      <c r="X6176" s="43">
        <f>gp_need_index[[#This Row],[Combined weighted population 2025/26]]/gp_need_index[[#This Row],[Registered population 2025/26]]</f>
        <v>0.35931957777960233</v>
      </c>
    </row>
    <row r="6177" spans="1:24" ht="13">
      <c r="A6177" s="8" t="s">
        <v>815</v>
      </c>
      <c r="B6177" s="3" t="s">
        <v>6968</v>
      </c>
      <c r="C6177" s="74" t="s">
        <v>6431</v>
      </c>
      <c r="D6177" s="74" t="s">
        <v>6798</v>
      </c>
      <c r="E6177" s="74" t="s">
        <v>6455</v>
      </c>
      <c r="F6177" s="41">
        <v>0.96024992482653937</v>
      </c>
      <c r="G6177" s="110">
        <v>6355.0833333333339</v>
      </c>
      <c r="H6177" s="4">
        <v>1518.3246160108276</v>
      </c>
      <c r="I6177" s="46">
        <v>3721.5186212706149</v>
      </c>
      <c r="J6177" s="110">
        <v>3573.5879763156745</v>
      </c>
      <c r="K6177" s="46">
        <v>3584.6728313834064</v>
      </c>
      <c r="L6177" s="110">
        <f>$L$1*gp_need_index[[#This Row],[Normalised weighted population (base year)]]</f>
        <v>1511.8535424241506</v>
      </c>
      <c r="M6177" s="4">
        <f>$M$1*gp_need_index[[#This Row],[Normalised travel time adjusted wp (base year)]]</f>
        <v>2128.4123984560906</v>
      </c>
      <c r="N6177" s="115">
        <v>3640.265940880241</v>
      </c>
      <c r="O6177" s="43">
        <f>gp_need_index[[#This Row],[Combined weighted population (base year)]]/gp_need_index[[#This Row],[Registered population (base year)]]</f>
        <v>0.57281167688022561</v>
      </c>
      <c r="P6177" s="77">
        <v>6400.9155678204834</v>
      </c>
      <c r="Q6177" s="4">
        <v>1544.7419800394287</v>
      </c>
      <c r="R6177" s="46">
        <v>3748.3367920028954</v>
      </c>
      <c r="S6177" s="110">
        <v>3599.3401227453319</v>
      </c>
      <c r="T6177" s="46">
        <v>3610.4579000563722</v>
      </c>
      <c r="U6177" s="110">
        <f>$L$1*gp_need_index[[#This Row],[Normalised weighted population 2025/26]]</f>
        <v>1522.748327738725</v>
      </c>
      <c r="V6177" s="4">
        <f>$M$1*gp_need_index[[#This Row],[Normalised travel time adjusted wp 2025/26]]</f>
        <v>2143.7223758069113</v>
      </c>
      <c r="W6177" s="115">
        <v>3666.4707035456363</v>
      </c>
      <c r="X6177" s="43">
        <f>gp_need_index[[#This Row],[Combined weighted population 2025/26]]/gp_need_index[[#This Row],[Registered population 2025/26]]</f>
        <v>0.57280410352203293</v>
      </c>
    </row>
    <row r="6178" spans="1:24" ht="13">
      <c r="A6178" s="8" t="s">
        <v>852</v>
      </c>
      <c r="B6178" s="3" t="s">
        <v>6967</v>
      </c>
      <c r="C6178" s="74" t="s">
        <v>6431</v>
      </c>
      <c r="D6178" s="74" t="s">
        <v>6798</v>
      </c>
      <c r="E6178" s="74" t="s">
        <v>6455</v>
      </c>
      <c r="F6178" s="41">
        <v>0.96024992482653937</v>
      </c>
      <c r="G6178" s="110">
        <v>7931.9166666666661</v>
      </c>
      <c r="H6178" s="4">
        <v>2379.5869868302734</v>
      </c>
      <c r="I6178" s="46">
        <v>5832.53224576512</v>
      </c>
      <c r="J6178" s="110">
        <v>5600.6886505443235</v>
      </c>
      <c r="K6178" s="46">
        <v>5618.0613365904583</v>
      </c>
      <c r="L6178" s="110">
        <f>$L$1*gp_need_index[[#This Row],[Normalised weighted population (base year)]]</f>
        <v>2369.4452277259952</v>
      </c>
      <c r="M6178" s="4">
        <f>$M$1*gp_need_index[[#This Row],[Normalised travel time adjusted wp (base year)]]</f>
        <v>3335.7441436213962</v>
      </c>
      <c r="N6178" s="115">
        <v>5705.189371347391</v>
      </c>
      <c r="O6178" s="43">
        <f>gp_need_index[[#This Row],[Combined weighted population (base year)]]/gp_need_index[[#This Row],[Registered population (base year)]]</f>
        <v>0.71926995846074082</v>
      </c>
      <c r="P6178" s="77">
        <v>7993.9799468592028</v>
      </c>
      <c r="Q6178" s="4">
        <v>2421.2387167010597</v>
      </c>
      <c r="R6178" s="46">
        <v>5875.1676858039482</v>
      </c>
      <c r="S6178" s="110">
        <v>5641.6293286365544</v>
      </c>
      <c r="T6178" s="46">
        <v>5659.0554057529826</v>
      </c>
      <c r="U6178" s="110">
        <f>$L$1*gp_need_index[[#This Row],[Normalised weighted population 2025/26]]</f>
        <v>2386.7657217541851</v>
      </c>
      <c r="V6178" s="4">
        <f>$M$1*gp_need_index[[#This Row],[Normalised travel time adjusted wp 2025/26]]</f>
        <v>3360.0845197652939</v>
      </c>
      <c r="W6178" s="115">
        <v>5746.8502415194789</v>
      </c>
      <c r="X6178" s="43">
        <f>gp_need_index[[#This Row],[Combined weighted population 2025/26]]/gp_need_index[[#This Row],[Registered population 2025/26]]</f>
        <v>0.71889725514978176</v>
      </c>
    </row>
    <row r="6179" spans="1:24" ht="13">
      <c r="A6179" s="8" t="s">
        <v>5195</v>
      </c>
      <c r="B6179" s="3" t="s">
        <v>6966</v>
      </c>
      <c r="C6179" s="74" t="s">
        <v>6398</v>
      </c>
      <c r="D6179" s="74" t="s">
        <v>6804</v>
      </c>
      <c r="E6179" s="74" t="s">
        <v>6555</v>
      </c>
      <c r="F6179" s="41">
        <v>0.98547029306761269</v>
      </c>
      <c r="G6179" s="110">
        <v>1845.4166666666667</v>
      </c>
      <c r="H6179" s="4">
        <v>548.82299608437927</v>
      </c>
      <c r="I6179" s="46">
        <v>1345.2031128071901</v>
      </c>
      <c r="J6179" s="110">
        <v>1325.6577058135665</v>
      </c>
      <c r="K6179" s="46">
        <v>1329.7697421299399</v>
      </c>
      <c r="L6179" s="110">
        <f>$L$1*gp_need_index[[#This Row],[Normalised weighted population (base year)]]</f>
        <v>546.48392184671491</v>
      </c>
      <c r="M6179" s="4">
        <f>$M$1*gp_need_index[[#This Row],[Normalised travel time adjusted wp (base year)]]</f>
        <v>789.55557156072348</v>
      </c>
      <c r="N6179" s="115">
        <v>1336.0394934074384</v>
      </c>
      <c r="O6179" s="43">
        <f>gp_need_index[[#This Row],[Combined weighted population (base year)]]/gp_need_index[[#This Row],[Registered population (base year)]]</f>
        <v>0.72397714702593186</v>
      </c>
      <c r="P6179" s="77">
        <v>1859.7327728518749</v>
      </c>
      <c r="Q6179" s="4">
        <v>557.83090645571406</v>
      </c>
      <c r="R6179" s="46">
        <v>1353.5840531315841</v>
      </c>
      <c r="S6179" s="110">
        <v>1333.9168735312292</v>
      </c>
      <c r="T6179" s="46">
        <v>1338.0371262013346</v>
      </c>
      <c r="U6179" s="110">
        <f>$L$1*gp_need_index[[#This Row],[Normalised weighted population 2025/26]]</f>
        <v>549.88864868211476</v>
      </c>
      <c r="V6179" s="4">
        <f>$M$1*gp_need_index[[#This Row],[Normalised travel time adjusted wp 2025/26]]</f>
        <v>794.46436061569671</v>
      </c>
      <c r="W6179" s="115">
        <v>1344.3530092978115</v>
      </c>
      <c r="X6179" s="43">
        <f>gp_need_index[[#This Row],[Combined weighted population 2025/26]]/gp_need_index[[#This Row],[Registered population 2025/26]]</f>
        <v>0.7228742908241943</v>
      </c>
    </row>
    <row r="6180" spans="1:24" ht="13">
      <c r="A6180" s="8" t="s">
        <v>3102</v>
      </c>
      <c r="B6180" s="3" t="s">
        <v>6965</v>
      </c>
      <c r="C6180" s="74" t="s">
        <v>6421</v>
      </c>
      <c r="D6180" s="74" t="s">
        <v>6805</v>
      </c>
      <c r="E6180" s="74" t="s">
        <v>6554</v>
      </c>
      <c r="F6180" s="41">
        <v>0.95546181255871276</v>
      </c>
      <c r="G6180" s="110">
        <v>22025.833333333328</v>
      </c>
      <c r="H6180" s="4">
        <v>4087.1142623095448</v>
      </c>
      <c r="I6180" s="46">
        <v>10017.799668168729</v>
      </c>
      <c r="J6180" s="110">
        <v>9571.6250287985658</v>
      </c>
      <c r="K6180" s="46">
        <v>9601.3150985296325</v>
      </c>
      <c r="L6180" s="110">
        <f>$L$1*gp_need_index[[#This Row],[Normalised weighted population (base year)]]</f>
        <v>4069.6950511147411</v>
      </c>
      <c r="M6180" s="4">
        <f>$M$1*gp_need_index[[#This Row],[Normalised travel time adjusted wp (base year)]]</f>
        <v>5700.815404486324</v>
      </c>
      <c r="N6180" s="115">
        <v>9770.5104556010647</v>
      </c>
      <c r="O6180" s="43">
        <f>gp_need_index[[#This Row],[Combined weighted population (base year)]]/gp_need_index[[#This Row],[Registered population (base year)]]</f>
        <v>0.44359322563358483</v>
      </c>
      <c r="P6180" s="77">
        <v>22185.65041773572</v>
      </c>
      <c r="Q6180" s="4">
        <v>4146.6445933082687</v>
      </c>
      <c r="R6180" s="46">
        <v>10061.887806053242</v>
      </c>
      <c r="S6180" s="110">
        <v>9613.7495609340403</v>
      </c>
      <c r="T6180" s="46">
        <v>9643.4448726016271</v>
      </c>
      <c r="U6180" s="110">
        <f>$L$1*gp_need_index[[#This Row],[Normalised weighted population 2025/26]]</f>
        <v>4087.6056984130282</v>
      </c>
      <c r="V6180" s="4">
        <f>$M$1*gp_need_index[[#This Row],[Normalised travel time adjusted wp 2025/26]]</f>
        <v>5725.8301095087572</v>
      </c>
      <c r="W6180" s="115">
        <v>9813.4358079217855</v>
      </c>
      <c r="X6180" s="43">
        <f>gp_need_index[[#This Row],[Combined weighted population 2025/26]]/gp_need_index[[#This Row],[Registered population 2025/26]]</f>
        <v>0.44233257187162289</v>
      </c>
    </row>
    <row r="6181" spans="1:24" ht="13">
      <c r="A6181" s="8" t="s">
        <v>682</v>
      </c>
      <c r="B6181" s="3" t="s">
        <v>6964</v>
      </c>
      <c r="C6181" s="74" t="s">
        <v>6401</v>
      </c>
      <c r="D6181" s="74" t="s">
        <v>6794</v>
      </c>
      <c r="E6181" s="74" t="s">
        <v>6525</v>
      </c>
      <c r="F6181" s="41">
        <v>0.98311987961173952</v>
      </c>
      <c r="G6181" s="110">
        <v>12022.666666666666</v>
      </c>
      <c r="H6181" s="4">
        <v>1699.3500954190274</v>
      </c>
      <c r="I6181" s="46">
        <v>4165.2245886493665</v>
      </c>
      <c r="J6181" s="110">
        <v>4094.9150961488226</v>
      </c>
      <c r="K6181" s="46">
        <v>4107.617047424772</v>
      </c>
      <c r="L6181" s="110">
        <f>$L$1*gp_need_index[[#This Row],[Normalised weighted population (base year)]]</f>
        <v>1692.107494330286</v>
      </c>
      <c r="M6181" s="4">
        <f>$M$1*gp_need_index[[#This Row],[Normalised travel time adjusted wp (base year)]]</f>
        <v>2438.9124093298292</v>
      </c>
      <c r="N6181" s="115">
        <v>4131.0199036601152</v>
      </c>
      <c r="O6181" s="43">
        <f>gp_need_index[[#This Row],[Combined weighted population (base year)]]/gp_need_index[[#This Row],[Registered population (base year)]]</f>
        <v>0.34360263144561237</v>
      </c>
      <c r="P6181" s="77">
        <v>12145.821670036703</v>
      </c>
      <c r="Q6181" s="4">
        <v>1720.0785988073503</v>
      </c>
      <c r="R6181" s="46">
        <v>4173.7934103932439</v>
      </c>
      <c r="S6181" s="110">
        <v>4103.3392751500778</v>
      </c>
      <c r="T6181" s="46">
        <v>4116.0138240220986</v>
      </c>
      <c r="U6181" s="110">
        <f>$L$1*gp_need_index[[#This Row],[Normalised weighted population 2025/26]]</f>
        <v>1695.5885473159778</v>
      </c>
      <c r="V6181" s="4">
        <f>$M$1*gp_need_index[[#This Row],[Normalised travel time adjusted wp 2025/26]]</f>
        <v>2443.8980256628874</v>
      </c>
      <c r="W6181" s="115">
        <v>4139.4865729788653</v>
      </c>
      <c r="X6181" s="43">
        <f>gp_need_index[[#This Row],[Combined weighted population 2025/26]]/gp_need_index[[#This Row],[Registered population 2025/26]]</f>
        <v>0.34081568834415105</v>
      </c>
    </row>
    <row r="6182" spans="1:24" ht="13">
      <c r="A6182" s="8" t="s">
        <v>5480</v>
      </c>
      <c r="B6182" s="3" t="s">
        <v>6963</v>
      </c>
      <c r="C6182" s="74" t="s">
        <v>6414</v>
      </c>
      <c r="D6182" s="74" t="s">
        <v>6802</v>
      </c>
      <c r="E6182" s="74" t="s">
        <v>6521</v>
      </c>
      <c r="F6182" s="41">
        <v>0.9670492732496746</v>
      </c>
      <c r="G6182" s="110">
        <v>4774.8333333333339</v>
      </c>
      <c r="H6182" s="4">
        <v>1043.3767451043634</v>
      </c>
      <c r="I6182" s="46">
        <v>2557.3885485097881</v>
      </c>
      <c r="J6182" s="110">
        <v>2473.1207372534309</v>
      </c>
      <c r="K6182" s="46">
        <v>2480.7920706917421</v>
      </c>
      <c r="L6182" s="110">
        <f>$L$1*gp_need_index[[#This Row],[Normalised weighted population (base year)]]</f>
        <v>1038.9298912333268</v>
      </c>
      <c r="M6182" s="4">
        <f>$M$1*gp_need_index[[#This Row],[Normalised travel time adjusted wp (base year)]]</f>
        <v>1472.9792228246763</v>
      </c>
      <c r="N6182" s="115">
        <v>2511.9091140580031</v>
      </c>
      <c r="O6182" s="43">
        <f>gp_need_index[[#This Row],[Combined weighted population (base year)]]/gp_need_index[[#This Row],[Registered population (base year)]]</f>
        <v>0.52607262677049871</v>
      </c>
      <c r="P6182" s="77">
        <v>4808.7905866150086</v>
      </c>
      <c r="Q6182" s="4">
        <v>1058.6615706526418</v>
      </c>
      <c r="R6182" s="46">
        <v>2568.8562665045097</v>
      </c>
      <c r="S6182" s="110">
        <v>2484.2105856060584</v>
      </c>
      <c r="T6182" s="46">
        <v>2491.8839088104883</v>
      </c>
      <c r="U6182" s="110">
        <f>$L$1*gp_need_index[[#This Row],[Normalised weighted population 2025/26]]</f>
        <v>1043.5886103848977</v>
      </c>
      <c r="V6182" s="4">
        <f>$M$1*gp_need_index[[#This Row],[Normalised travel time adjusted wp 2025/26]]</f>
        <v>1479.5650416382991</v>
      </c>
      <c r="W6182" s="115">
        <v>2523.1536520231966</v>
      </c>
      <c r="X6182" s="43">
        <f>gp_need_index[[#This Row],[Combined weighted population 2025/26]]/gp_need_index[[#This Row],[Registered population 2025/26]]</f>
        <v>0.52469609698668296</v>
      </c>
    </row>
    <row r="6183" spans="1:24" ht="13">
      <c r="A6183" s="8" t="s">
        <v>2617</v>
      </c>
      <c r="B6183" s="3" t="s">
        <v>6962</v>
      </c>
      <c r="C6183" s="74" t="s">
        <v>6408</v>
      </c>
      <c r="D6183" s="74" t="s">
        <v>6805</v>
      </c>
      <c r="E6183" s="74" t="s">
        <v>6523</v>
      </c>
      <c r="F6183" s="41">
        <v>0.95383055984618725</v>
      </c>
      <c r="G6183" s="110">
        <v>9987.25</v>
      </c>
      <c r="H6183" s="4">
        <v>1774.6717648237118</v>
      </c>
      <c r="I6183" s="46">
        <v>4349.8432086195789</v>
      </c>
      <c r="J6183" s="110">
        <v>4149.0133829207489</v>
      </c>
      <c r="K6183" s="46">
        <v>4161.8831408023425</v>
      </c>
      <c r="L6183" s="110">
        <f>$L$1*gp_need_index[[#This Row],[Normalised weighted population (base year)]]</f>
        <v>1767.108144066153</v>
      </c>
      <c r="M6183" s="4">
        <f>$M$1*gp_need_index[[#This Row],[Normalised travel time adjusted wp (base year)]]</f>
        <v>2471.1330976306976</v>
      </c>
      <c r="N6183" s="115">
        <v>4238.2412416968509</v>
      </c>
      <c r="O6183" s="43">
        <f>gp_need_index[[#This Row],[Combined weighted population (base year)]]/gp_need_index[[#This Row],[Registered population (base year)]]</f>
        <v>0.4243651897866631</v>
      </c>
      <c r="P6183" s="77">
        <v>10072.174950523015</v>
      </c>
      <c r="Q6183" s="4">
        <v>1799.556421104023</v>
      </c>
      <c r="R6183" s="46">
        <v>4366.6473946264441</v>
      </c>
      <c r="S6183" s="110">
        <v>4165.0417290674359</v>
      </c>
      <c r="T6183" s="46">
        <v>4177.9068668026393</v>
      </c>
      <c r="U6183" s="110">
        <f>$L$1*gp_need_index[[#This Row],[Normalised weighted population 2025/26]]</f>
        <v>1773.9347841363724</v>
      </c>
      <c r="V6183" s="4">
        <f>$M$1*gp_need_index[[#This Row],[Normalised travel time adjusted wp 2025/26]]</f>
        <v>2480.6472426287874</v>
      </c>
      <c r="W6183" s="115">
        <v>4254.5820267651598</v>
      </c>
      <c r="X6183" s="43">
        <f>gp_need_index[[#This Row],[Combined weighted population 2025/26]]/gp_need_index[[#This Row],[Registered population 2025/26]]</f>
        <v>0.42240946445675404</v>
      </c>
    </row>
    <row r="6184" spans="1:24" ht="13">
      <c r="A6184" s="8" t="s">
        <v>4246</v>
      </c>
      <c r="B6184" s="3" t="s">
        <v>6961</v>
      </c>
      <c r="C6184" s="74" t="s">
        <v>6418</v>
      </c>
      <c r="D6184" s="74" t="s">
        <v>6798</v>
      </c>
      <c r="E6184" s="74" t="s">
        <v>6553</v>
      </c>
      <c r="F6184" s="41">
        <v>1.0015736441261092</v>
      </c>
      <c r="G6184" s="110">
        <v>2844.7499999999995</v>
      </c>
      <c r="H6184" s="4">
        <v>1371.897075240634</v>
      </c>
      <c r="I6184" s="46">
        <v>3362.6145938335385</v>
      </c>
      <c r="J6184" s="110">
        <v>3367.9061525374937</v>
      </c>
      <c r="K6184" s="46">
        <v>3378.3530064641432</v>
      </c>
      <c r="L6184" s="110">
        <f>$L$1*gp_need_index[[#This Row],[Normalised weighted population (base year)]]</f>
        <v>1366.0500733323372</v>
      </c>
      <c r="M6184" s="4">
        <f>$M$1*gp_need_index[[#This Row],[Normalised travel time adjusted wp (base year)]]</f>
        <v>2005.9092596589082</v>
      </c>
      <c r="N6184" s="115">
        <v>3371.9593329912454</v>
      </c>
      <c r="O6184" s="43">
        <f>gp_need_index[[#This Row],[Combined weighted population (base year)]]/gp_need_index[[#This Row],[Registered population (base year)]]</f>
        <v>1.1853271229427</v>
      </c>
      <c r="P6184" s="77">
        <v>2870.7432993832354</v>
      </c>
      <c r="Q6184" s="4">
        <v>1401.4816458364915</v>
      </c>
      <c r="R6184" s="46">
        <v>3400.7137012432377</v>
      </c>
      <c r="S6184" s="110">
        <v>3406.0652143837779</v>
      </c>
      <c r="T6184" s="46">
        <v>3416.5859968797417</v>
      </c>
      <c r="U6184" s="110">
        <f>$L$1*gp_need_index[[#This Row],[Normalised weighted population 2025/26]]</f>
        <v>1381.5276985607409</v>
      </c>
      <c r="V6184" s="4">
        <f>$M$1*gp_need_index[[#This Row],[Normalised travel time adjusted wp 2025/26]]</f>
        <v>2028.6102353569354</v>
      </c>
      <c r="W6184" s="115">
        <v>3410.1379339176765</v>
      </c>
      <c r="X6184" s="43">
        <f>gp_need_index[[#This Row],[Combined weighted population 2025/26]]/gp_need_index[[#This Row],[Registered population 2025/26]]</f>
        <v>1.1878937189021141</v>
      </c>
    </row>
    <row r="6185" spans="1:24" ht="13">
      <c r="A6185" s="8" t="s">
        <v>5865</v>
      </c>
      <c r="B6185" s="3" t="s">
        <v>6960</v>
      </c>
      <c r="C6185" s="74" t="s">
        <v>6436</v>
      </c>
      <c r="D6185" s="74" t="s">
        <v>6802</v>
      </c>
      <c r="E6185" s="74" t="s">
        <v>6552</v>
      </c>
      <c r="F6185" s="41">
        <v>1.0065822493543584</v>
      </c>
      <c r="G6185" s="110">
        <v>3629.083333333333</v>
      </c>
      <c r="H6185" s="4">
        <v>1269.2355898285357</v>
      </c>
      <c r="I6185" s="46">
        <v>3110.984194365853</v>
      </c>
      <c r="J6185" s="110">
        <v>3131.4614680706368</v>
      </c>
      <c r="K6185" s="46">
        <v>3141.17489803341</v>
      </c>
      <c r="L6185" s="110">
        <f>$L$1*gp_need_index[[#This Row],[Normalised weighted population (base year)]]</f>
        <v>1263.8261294180281</v>
      </c>
      <c r="M6185" s="4">
        <f>$M$1*gp_need_index[[#This Row],[Normalised travel time adjusted wp (base year)]]</f>
        <v>1865.08390393697</v>
      </c>
      <c r="N6185" s="115">
        <v>3128.9100333549982</v>
      </c>
      <c r="O6185" s="43">
        <f>gp_need_index[[#This Row],[Combined weighted population (base year)]]/gp_need_index[[#This Row],[Registered population (base year)]]</f>
        <v>0.86217640818985464</v>
      </c>
      <c r="P6185" s="77">
        <v>3658.9321988848005</v>
      </c>
      <c r="Q6185" s="4">
        <v>1292.1782552034708</v>
      </c>
      <c r="R6185" s="46">
        <v>3135.4875819984181</v>
      </c>
      <c r="S6185" s="110">
        <v>3156.1261431106259</v>
      </c>
      <c r="T6185" s="46">
        <v>3165.8749043913167</v>
      </c>
      <c r="U6185" s="110">
        <f>$L$1*gp_need_index[[#This Row],[Normalised weighted population 2025/26]]</f>
        <v>1273.7805424315623</v>
      </c>
      <c r="V6185" s="4">
        <f>$M$1*gp_need_index[[#This Row],[Normalised travel time adjusted wp 2025/26]]</f>
        <v>1879.7496216320001</v>
      </c>
      <c r="W6185" s="115">
        <v>3153.5301640635626</v>
      </c>
      <c r="X6185" s="43">
        <f>gp_need_index[[#This Row],[Combined weighted population 2025/26]]/gp_need_index[[#This Row],[Registered population 2025/26]]</f>
        <v>0.86187171356296832</v>
      </c>
    </row>
    <row r="6186" spans="1:24" ht="13">
      <c r="A6186" s="8" t="s">
        <v>5872</v>
      </c>
      <c r="B6186" s="3" t="s">
        <v>6959</v>
      </c>
      <c r="C6186" s="74" t="s">
        <v>6436</v>
      </c>
      <c r="D6186" s="74" t="s">
        <v>6802</v>
      </c>
      <c r="E6186" s="74" t="s">
        <v>6551</v>
      </c>
      <c r="F6186" s="41">
        <v>1.0065822493543584</v>
      </c>
      <c r="G6186" s="110">
        <v>5921.75</v>
      </c>
      <c r="H6186" s="4">
        <v>1294.0443609806846</v>
      </c>
      <c r="I6186" s="46">
        <v>3171.7922079091863</v>
      </c>
      <c r="J6186" s="110">
        <v>3192.6697351218554</v>
      </c>
      <c r="K6186" s="46">
        <v>3202.5730260237483</v>
      </c>
      <c r="L6186" s="110">
        <f>$L$1*gp_need_index[[#This Row],[Normalised weighted population (base year)]]</f>
        <v>1288.5291660111584</v>
      </c>
      <c r="M6186" s="4">
        <f>$M$1*gp_need_index[[#This Row],[Normalised travel time adjusted wp (base year)]]</f>
        <v>1901.5392634644943</v>
      </c>
      <c r="N6186" s="115">
        <v>3190.0684294756529</v>
      </c>
      <c r="O6186" s="43">
        <f>gp_need_index[[#This Row],[Combined weighted population (base year)]]/gp_need_index[[#This Row],[Registered population (base year)]]</f>
        <v>0.53870366521309632</v>
      </c>
      <c r="P6186" s="77">
        <v>5965.8999097262067</v>
      </c>
      <c r="Q6186" s="4">
        <v>1313.3849869246133</v>
      </c>
      <c r="R6186" s="46">
        <v>3186.9459962680066</v>
      </c>
      <c r="S6186" s="110">
        <v>3207.9232694943166</v>
      </c>
      <c r="T6186" s="46">
        <v>3217.8320236894992</v>
      </c>
      <c r="U6186" s="110">
        <f>$L$1*gp_need_index[[#This Row],[Normalised weighted population 2025/26]]</f>
        <v>1294.685337978291</v>
      </c>
      <c r="V6186" s="4">
        <f>$M$1*gp_need_index[[#This Row],[Normalised travel time adjusted wp 2025/26]]</f>
        <v>1910.5993482609254</v>
      </c>
      <c r="W6186" s="115">
        <v>3205.2846862392162</v>
      </c>
      <c r="X6186" s="43">
        <f>gp_need_index[[#This Row],[Combined weighted population 2025/26]]/gp_need_index[[#This Row],[Registered population 2025/26]]</f>
        <v>0.53726759327853302</v>
      </c>
    </row>
    <row r="6187" spans="1:24" ht="13">
      <c r="A6187" s="8" t="s">
        <v>3360</v>
      </c>
      <c r="B6187" s="3" t="s">
        <v>6958</v>
      </c>
      <c r="C6187" s="74" t="s">
        <v>6433</v>
      </c>
      <c r="D6187" s="74" t="s">
        <v>6796</v>
      </c>
      <c r="E6187" s="74" t="s">
        <v>6550</v>
      </c>
      <c r="F6187" s="41">
        <v>0.98974208107998463</v>
      </c>
      <c r="G6187" s="110">
        <v>14639.333333333336</v>
      </c>
      <c r="H6187" s="4">
        <v>2365.030246912122</v>
      </c>
      <c r="I6187" s="46">
        <v>5796.8526696724093</v>
      </c>
      <c r="J6187" s="110">
        <v>5737.3890249956348</v>
      </c>
      <c r="K6187" s="46">
        <v>5755.1857397346521</v>
      </c>
      <c r="L6187" s="110">
        <f>$L$1*gp_need_index[[#This Row],[Normalised weighted population (base year)]]</f>
        <v>2354.9505283848057</v>
      </c>
      <c r="M6187" s="4">
        <f>$M$1*gp_need_index[[#This Row],[Normalised travel time adjusted wp (base year)]]</f>
        <v>3417.1622516361126</v>
      </c>
      <c r="N6187" s="115">
        <v>5772.1127800209179</v>
      </c>
      <c r="O6187" s="43">
        <f>gp_need_index[[#This Row],[Combined weighted population (base year)]]/gp_need_index[[#This Row],[Registered population (base year)]]</f>
        <v>0.39428795346014733</v>
      </c>
      <c r="P6187" s="77">
        <v>14745.29616006463</v>
      </c>
      <c r="Q6187" s="4">
        <v>2403.698098262561</v>
      </c>
      <c r="R6187" s="46">
        <v>5832.6051437761644</v>
      </c>
      <c r="S6187" s="110">
        <v>5772.7747531188443</v>
      </c>
      <c r="T6187" s="46">
        <v>5790.6059171609404</v>
      </c>
      <c r="U6187" s="110">
        <f>$L$1*gp_need_index[[#This Row],[Normalised weighted population 2025/26]]</f>
        <v>2369.4748422805492</v>
      </c>
      <c r="V6187" s="4">
        <f>$M$1*gp_need_index[[#This Row],[Normalised travel time adjusted wp 2025/26]]</f>
        <v>3438.1931094956103</v>
      </c>
      <c r="W6187" s="115">
        <v>5807.6679517761595</v>
      </c>
      <c r="X6187" s="43">
        <f>gp_need_index[[#This Row],[Combined weighted population 2025/26]]/gp_need_index[[#This Row],[Registered population 2025/26]]</f>
        <v>0.39386580565979651</v>
      </c>
    </row>
    <row r="6188" spans="1:24" ht="13">
      <c r="A6188" s="8" t="s">
        <v>5756</v>
      </c>
      <c r="B6188" s="3" t="s">
        <v>6957</v>
      </c>
      <c r="C6188" s="74" t="s">
        <v>6414</v>
      </c>
      <c r="D6188" s="74" t="s">
        <v>6802</v>
      </c>
      <c r="E6188" s="74" t="s">
        <v>6532</v>
      </c>
      <c r="F6188" s="41">
        <v>0.9670492732496746</v>
      </c>
      <c r="G6188" s="110">
        <v>15144.500000000002</v>
      </c>
      <c r="H6188" s="4">
        <v>1835.3263205127582</v>
      </c>
      <c r="I6188" s="46">
        <v>4498.5117186874368</v>
      </c>
      <c r="J6188" s="110">
        <v>4350.2824882618306</v>
      </c>
      <c r="K6188" s="46">
        <v>4363.7765595441588</v>
      </c>
      <c r="L6188" s="110">
        <f>$L$1*gp_need_index[[#This Row],[Normalised weighted population (base year)]]</f>
        <v>1827.504191074584</v>
      </c>
      <c r="M6188" s="4">
        <f>$M$1*gp_need_index[[#This Row],[Normalised travel time adjusted wp (base year)]]</f>
        <v>2591.0080418249586</v>
      </c>
      <c r="N6188" s="115">
        <v>4418.5122328995421</v>
      </c>
      <c r="O6188" s="43">
        <f>gp_need_index[[#This Row],[Combined weighted population (base year)]]/gp_need_index[[#This Row],[Registered population (base year)]]</f>
        <v>0.29175689081181561</v>
      </c>
      <c r="P6188" s="77">
        <v>15276.442823155987</v>
      </c>
      <c r="Q6188" s="4">
        <v>1853.6899727601899</v>
      </c>
      <c r="R6188" s="46">
        <v>4498.003171821947</v>
      </c>
      <c r="S6188" s="110">
        <v>4349.7906983851453</v>
      </c>
      <c r="T6188" s="46">
        <v>4363.2264956938461</v>
      </c>
      <c r="U6188" s="110">
        <f>$L$1*gp_need_index[[#This Row],[Normalised weighted population 2025/26]]</f>
        <v>1827.2975957412475</v>
      </c>
      <c r="V6188" s="4">
        <f>$M$1*gp_need_index[[#This Row],[Normalised travel time adjusted wp 2025/26]]</f>
        <v>2590.6814394336056</v>
      </c>
      <c r="W6188" s="115">
        <v>4417.9790351748534</v>
      </c>
      <c r="X6188" s="43">
        <f>gp_need_index[[#This Row],[Combined weighted population 2025/26]]/gp_need_index[[#This Row],[Registered population 2025/26]]</f>
        <v>0.28920207971963824</v>
      </c>
    </row>
    <row r="6189" spans="1:24" ht="13">
      <c r="A6189" s="8" t="s">
        <v>5753</v>
      </c>
      <c r="B6189" s="3" t="s">
        <v>6956</v>
      </c>
      <c r="C6189" s="74" t="s">
        <v>6414</v>
      </c>
      <c r="D6189" s="74" t="s">
        <v>6802</v>
      </c>
      <c r="E6189" s="74" t="s">
        <v>6532</v>
      </c>
      <c r="F6189" s="41">
        <v>0.9670492732496746</v>
      </c>
      <c r="G6189" s="110">
        <v>1200.1666666666667</v>
      </c>
      <c r="H6189" s="4">
        <v>5305.471154814526</v>
      </c>
      <c r="I6189" s="46">
        <v>13004.076657290767</v>
      </c>
      <c r="J6189" s="110">
        <v>12575.582880716094</v>
      </c>
      <c r="K6189" s="46">
        <v>12614.590878993698</v>
      </c>
      <c r="L6189" s="110">
        <f>$L$1*gp_need_index[[#This Row],[Normalised weighted population (base year)]]</f>
        <v>5282.8593273484075</v>
      </c>
      <c r="M6189" s="4">
        <f>$M$1*gp_need_index[[#This Row],[Normalised travel time adjusted wp (base year)]]</f>
        <v>7489.958746929673</v>
      </c>
      <c r="N6189" s="115">
        <v>12772.818074278081</v>
      </c>
      <c r="O6189" s="43">
        <f>gp_need_index[[#This Row],[Combined weighted population (base year)]]/gp_need_index[[#This Row],[Registered population (base year)]]</f>
        <v>10.642536931768987</v>
      </c>
      <c r="P6189" s="77">
        <v>1224.1176940863822</v>
      </c>
      <c r="Q6189" s="4">
        <v>5418.3475752901923</v>
      </c>
      <c r="R6189" s="46">
        <v>13147.691867480362</v>
      </c>
      <c r="S6189" s="110">
        <v>12714.465865357541</v>
      </c>
      <c r="T6189" s="46">
        <v>12753.738786309519</v>
      </c>
      <c r="U6189" s="110">
        <f>$L$1*gp_need_index[[#This Row],[Normalised weighted population 2025/26]]</f>
        <v>5341.202489473174</v>
      </c>
      <c r="V6189" s="4">
        <f>$M$1*gp_need_index[[#This Row],[Normalised travel time adjusted wp 2025/26]]</f>
        <v>7572.5783178309075</v>
      </c>
      <c r="W6189" s="115">
        <v>12913.780807304081</v>
      </c>
      <c r="X6189" s="43">
        <f>gp_need_index[[#This Row],[Combined weighted population 2025/26]]/gp_need_index[[#This Row],[Registered population 2025/26]]</f>
        <v>10.549460129274788</v>
      </c>
    </row>
    <row r="6190" spans="1:24" ht="13">
      <c r="A6190" s="8" t="s">
        <v>3724</v>
      </c>
      <c r="B6190" s="3" t="s">
        <v>6955</v>
      </c>
      <c r="C6190" s="74" t="s">
        <v>6403</v>
      </c>
      <c r="D6190" s="74" t="s">
        <v>6798</v>
      </c>
      <c r="E6190" s="74" t="s">
        <v>6549</v>
      </c>
      <c r="F6190" s="41">
        <v>0.95573868749422208</v>
      </c>
      <c r="G6190" s="110">
        <v>4783.8333333333339</v>
      </c>
      <c r="H6190" s="4">
        <v>1914.5936564973936</v>
      </c>
      <c r="I6190" s="46">
        <v>4692.8014402756889</v>
      </c>
      <c r="J6190" s="110">
        <v>4485.0918892000818</v>
      </c>
      <c r="K6190" s="46">
        <v>4499.0041235949666</v>
      </c>
      <c r="L6190" s="110">
        <f>$L$1*gp_need_index[[#This Row],[Normalised weighted population (base year)]]</f>
        <v>1906.4336910268137</v>
      </c>
      <c r="M6190" s="4">
        <f>$M$1*gp_need_index[[#This Row],[Normalised travel time adjusted wp (base year)]]</f>
        <v>2671.2998947993565</v>
      </c>
      <c r="N6190" s="115">
        <v>4577.7335858261704</v>
      </c>
      <c r="O6190" s="43">
        <f>gp_need_index[[#This Row],[Combined weighted population (base year)]]/gp_need_index[[#This Row],[Registered population (base year)]]</f>
        <v>0.95691744817465141</v>
      </c>
      <c r="P6190" s="77">
        <v>4823.7111769980174</v>
      </c>
      <c r="Q6190" s="4">
        <v>1950.6080831345407</v>
      </c>
      <c r="R6190" s="46">
        <v>4733.1762451388931</v>
      </c>
      <c r="S6190" s="110">
        <v>4523.6796522078757</v>
      </c>
      <c r="T6190" s="46">
        <v>4537.6525642652587</v>
      </c>
      <c r="U6190" s="110">
        <f>$L$1*gp_need_index[[#This Row],[Normalised weighted population 2025/26]]</f>
        <v>1922.8358101531928</v>
      </c>
      <c r="V6190" s="4">
        <f>$M$1*gp_need_index[[#This Row],[Normalised travel time adjusted wp 2025/26]]</f>
        <v>2694.2475455817284</v>
      </c>
      <c r="W6190" s="115">
        <v>4617.0833557349215</v>
      </c>
      <c r="X6190" s="43">
        <f>gp_need_index[[#This Row],[Combined weighted population 2025/26]]/gp_need_index[[#This Row],[Registered population 2025/26]]</f>
        <v>0.95716413904538777</v>
      </c>
    </row>
    <row r="6191" spans="1:24" ht="13">
      <c r="A6191" s="8" t="s">
        <v>3729</v>
      </c>
      <c r="B6191" s="3" t="s">
        <v>6954</v>
      </c>
      <c r="C6191" s="74" t="s">
        <v>6403</v>
      </c>
      <c r="D6191" s="74" t="s">
        <v>6798</v>
      </c>
      <c r="E6191" s="74" t="s">
        <v>6549</v>
      </c>
      <c r="F6191" s="41">
        <v>0.95573868749422208</v>
      </c>
      <c r="G6191" s="110">
        <v>12178.75</v>
      </c>
      <c r="H6191" s="4">
        <v>4982.286685588605</v>
      </c>
      <c r="I6191" s="46">
        <v>12211.92917601648</v>
      </c>
      <c r="J6191" s="110">
        <v>11671.413162458388</v>
      </c>
      <c r="K6191" s="46">
        <v>11707.616531229194</v>
      </c>
      <c r="L6191" s="110">
        <f>$L$1*gp_need_index[[#This Row],[Normalised weighted population (base year)]]</f>
        <v>4961.0522648116612</v>
      </c>
      <c r="M6191" s="4">
        <f>$M$1*gp_need_index[[#This Row],[Normalised travel time adjusted wp (base year)]]</f>
        <v>6951.4394628368464</v>
      </c>
      <c r="N6191" s="115">
        <v>11912.491727648507</v>
      </c>
      <c r="O6191" s="43">
        <f>gp_need_index[[#This Row],[Combined weighted population (base year)]]/gp_need_index[[#This Row],[Registered population (base year)]]</f>
        <v>0.97813747122229344</v>
      </c>
      <c r="P6191" s="77">
        <v>12274.545519066345</v>
      </c>
      <c r="Q6191" s="4">
        <v>5074.4202114727759</v>
      </c>
      <c r="R6191" s="46">
        <v>12313.147582265505</v>
      </c>
      <c r="S6191" s="110">
        <v>11768.151509197087</v>
      </c>
      <c r="T6191" s="46">
        <v>11804.501418730515</v>
      </c>
      <c r="U6191" s="110">
        <f>$L$1*gp_need_index[[#This Row],[Normalised weighted population 2025/26]]</f>
        <v>5002.1718779640651</v>
      </c>
      <c r="V6191" s="4">
        <f>$M$1*gp_need_index[[#This Row],[Normalised travel time adjusted wp 2025/26]]</f>
        <v>7008.9652135763508</v>
      </c>
      <c r="W6191" s="115">
        <v>12011.137091540415</v>
      </c>
      <c r="X6191" s="43">
        <f>gp_need_index[[#This Row],[Combined weighted population 2025/26]]/gp_need_index[[#This Row],[Registered population 2025/26]]</f>
        <v>0.97854027042249581</v>
      </c>
    </row>
    <row r="6192" spans="1:24" ht="13">
      <c r="A6192" s="8" t="s">
        <v>78</v>
      </c>
      <c r="B6192" s="3" t="s">
        <v>6953</v>
      </c>
      <c r="C6192" s="74" t="s">
        <v>6427</v>
      </c>
      <c r="D6192" s="74" t="s">
        <v>6794</v>
      </c>
      <c r="E6192" s="74" t="s">
        <v>6548</v>
      </c>
      <c r="F6192" s="41">
        <v>1.0372201744042164</v>
      </c>
      <c r="G6192" s="110">
        <v>5804.9166666666661</v>
      </c>
      <c r="H6192" s="4">
        <v>2986.6805543447249</v>
      </c>
      <c r="I6192" s="46">
        <v>7320.5605583763199</v>
      </c>
      <c r="J6192" s="110">
        <v>7593.0330990957145</v>
      </c>
      <c r="K6192" s="46">
        <v>7616.5858063428286</v>
      </c>
      <c r="L6192" s="110">
        <f>$L$1*gp_need_index[[#This Row],[Normalised weighted population (base year)]]</f>
        <v>2973.9513728223696</v>
      </c>
      <c r="M6192" s="4">
        <f>$M$1*gp_need_index[[#This Row],[Normalised travel time adjusted wp (base year)]]</f>
        <v>4522.3752422249572</v>
      </c>
      <c r="N6192" s="115">
        <v>7496.3266150473264</v>
      </c>
      <c r="O6192" s="43">
        <f>gp_need_index[[#This Row],[Combined weighted population (base year)]]/gp_need_index[[#This Row],[Registered population (base year)]]</f>
        <v>1.2913754056269531</v>
      </c>
      <c r="P6192" s="77">
        <v>5862.0248726518694</v>
      </c>
      <c r="Q6192" s="4">
        <v>3047.3166185188311</v>
      </c>
      <c r="R6192" s="46">
        <v>7394.3539734606275</v>
      </c>
      <c r="S6192" s="110">
        <v>7669.5731179593431</v>
      </c>
      <c r="T6192" s="46">
        <v>7693.2631842182591</v>
      </c>
      <c r="U6192" s="110">
        <f>$L$1*gp_need_index[[#This Row],[Normalised weighted population 2025/26]]</f>
        <v>3003.9296820440754</v>
      </c>
      <c r="V6192" s="4">
        <f>$M$1*gp_need_index[[#This Row],[Normalised travel time adjusted wp 2025/26]]</f>
        <v>4567.9027113770544</v>
      </c>
      <c r="W6192" s="115">
        <v>7571.8323934211294</v>
      </c>
      <c r="X6192" s="43">
        <f>gp_need_index[[#This Row],[Combined weighted population 2025/26]]/gp_need_index[[#This Row],[Registered population 2025/26]]</f>
        <v>1.2916752415613302</v>
      </c>
    </row>
    <row r="6193" spans="1:24" ht="13">
      <c r="A6193" s="8" t="s">
        <v>3686</v>
      </c>
      <c r="B6193" s="3" t="s">
        <v>6952</v>
      </c>
      <c r="C6193" s="74" t="s">
        <v>6403</v>
      </c>
      <c r="D6193" s="74" t="s">
        <v>6798</v>
      </c>
      <c r="E6193" s="74" t="s">
        <v>6533</v>
      </c>
      <c r="F6193" s="41">
        <v>0.95573868749422208</v>
      </c>
      <c r="G6193" s="110">
        <v>6698.9166666666679</v>
      </c>
      <c r="H6193" s="4">
        <v>2009.9956669578039</v>
      </c>
      <c r="I6193" s="46">
        <v>4926.6383646666582</v>
      </c>
      <c r="J6193" s="110">
        <v>4708.5788844051922</v>
      </c>
      <c r="K6193" s="46">
        <v>4723.1843495160374</v>
      </c>
      <c r="L6193" s="110">
        <f>$L$1*gp_need_index[[#This Row],[Normalised weighted population (base year)]]</f>
        <v>2001.4290997477171</v>
      </c>
      <c r="M6193" s="4">
        <f>$M$1*gp_need_index[[#This Row],[Normalised travel time adjusted wp (base year)]]</f>
        <v>2804.4077109888053</v>
      </c>
      <c r="N6193" s="115">
        <v>4805.8368107365222</v>
      </c>
      <c r="O6193" s="43">
        <f>gp_need_index[[#This Row],[Combined weighted population (base year)]]/gp_need_index[[#This Row],[Registered population (base year)]]</f>
        <v>0.7174050745622832</v>
      </c>
      <c r="P6193" s="77">
        <v>6752.2830925451235</v>
      </c>
      <c r="Q6193" s="4">
        <v>2043.9968591699758</v>
      </c>
      <c r="R6193" s="46">
        <v>4959.7853421253067</v>
      </c>
      <c r="S6193" s="110">
        <v>4740.2587331359218</v>
      </c>
      <c r="T6193" s="46">
        <v>4754.9006228141661</v>
      </c>
      <c r="U6193" s="110">
        <f>$L$1*gp_need_index[[#This Row],[Normalised weighted population 2025/26]]</f>
        <v>2014.8949400111742</v>
      </c>
      <c r="V6193" s="4">
        <f>$M$1*gp_need_index[[#This Row],[Normalised travel time adjusted wp 2025/26]]</f>
        <v>2823.2393624381534</v>
      </c>
      <c r="W6193" s="115">
        <v>4838.1343024493272</v>
      </c>
      <c r="X6193" s="43">
        <f>gp_need_index[[#This Row],[Combined weighted population 2025/26]]/gp_need_index[[#This Row],[Registered population 2025/26]]</f>
        <v>0.71651828516948324</v>
      </c>
    </row>
    <row r="6194" spans="1:24" ht="13">
      <c r="A6194" s="8" t="s">
        <v>3537</v>
      </c>
      <c r="B6194" s="3" t="s">
        <v>6951</v>
      </c>
      <c r="C6194" s="74" t="s">
        <v>6422</v>
      </c>
      <c r="D6194" s="74" t="s">
        <v>6796</v>
      </c>
      <c r="E6194" s="74" t="s">
        <v>6547</v>
      </c>
      <c r="F6194" s="41">
        <v>0.99564021710564476</v>
      </c>
      <c r="G6194" s="110">
        <v>9797.0833333333321</v>
      </c>
      <c r="H6194" s="4">
        <v>1690.6767007623944</v>
      </c>
      <c r="I6194" s="46">
        <v>4143.9654986076757</v>
      </c>
      <c r="J6194" s="110">
        <v>4125.8987087120477</v>
      </c>
      <c r="K6194" s="46">
        <v>4138.6967675574797</v>
      </c>
      <c r="L6194" s="110">
        <f>$L$1*gp_need_index[[#This Row],[Normalised weighted population (base year)]]</f>
        <v>1683.4710655335732</v>
      </c>
      <c r="M6194" s="4">
        <f>$M$1*gp_need_index[[#This Row],[Normalised travel time adjusted wp (base year)]]</f>
        <v>2457.3661050456167</v>
      </c>
      <c r="N6194" s="115">
        <v>4140.8371705791897</v>
      </c>
      <c r="O6194" s="43">
        <f>gp_need_index[[#This Row],[Combined weighted population (base year)]]/gp_need_index[[#This Row],[Registered population (base year)]]</f>
        <v>0.42266019688640566</v>
      </c>
      <c r="P6194" s="77">
        <v>9871.5280037532975</v>
      </c>
      <c r="Q6194" s="4">
        <v>1719.3009884301157</v>
      </c>
      <c r="R6194" s="46">
        <v>4171.9065285550505</v>
      </c>
      <c r="S6194" s="110">
        <v>4153.7179218350075</v>
      </c>
      <c r="T6194" s="46">
        <v>4166.5480821680112</v>
      </c>
      <c r="U6194" s="110">
        <f>$L$1*gp_need_index[[#This Row],[Normalised weighted population 2025/26]]</f>
        <v>1694.8220083619865</v>
      </c>
      <c r="V6194" s="4">
        <f>$M$1*gp_need_index[[#This Row],[Normalised travel time adjusted wp 2025/26]]</f>
        <v>2473.9029233603524</v>
      </c>
      <c r="W6194" s="115">
        <v>4168.7249317223386</v>
      </c>
      <c r="X6194" s="43">
        <f>gp_need_index[[#This Row],[Combined weighted population 2025/26]]/gp_need_index[[#This Row],[Registered population 2025/26]]</f>
        <v>0.42229783779545876</v>
      </c>
    </row>
    <row r="6195" spans="1:24" ht="13">
      <c r="A6195" s="8" t="s">
        <v>5210</v>
      </c>
      <c r="B6195" s="3" t="s">
        <v>6950</v>
      </c>
      <c r="C6195" s="74" t="s">
        <v>6398</v>
      </c>
      <c r="D6195" s="74" t="s">
        <v>6804</v>
      </c>
      <c r="E6195" s="74" t="s">
        <v>6447</v>
      </c>
      <c r="F6195" s="41">
        <v>0.98547029306761269</v>
      </c>
      <c r="G6195" s="110">
        <v>10.333333333333332</v>
      </c>
      <c r="H6195" s="4">
        <v>2.2006264409220826</v>
      </c>
      <c r="I6195" s="46">
        <v>5.3938875731786231</v>
      </c>
      <c r="J6195" s="110">
        <v>5.3155159675140915</v>
      </c>
      <c r="K6195" s="46">
        <v>5.3320040810013261</v>
      </c>
      <c r="L6195" s="110">
        <f>$L$1*gp_need_index[[#This Row],[Normalised weighted population (base year)]]</f>
        <v>2.191247408608552</v>
      </c>
      <c r="M6195" s="4">
        <f>$M$1*gp_need_index[[#This Row],[Normalised travel time adjusted wp (base year)]]</f>
        <v>3.1658966183092287</v>
      </c>
      <c r="N6195" s="115">
        <v>5.3571440269177808</v>
      </c>
      <c r="O6195" s="43">
        <f>gp_need_index[[#This Row],[Combined weighted population (base year)]]/gp_need_index[[#This Row],[Registered population (base year)]]</f>
        <v>0.51843329292752727</v>
      </c>
      <c r="P6195" s="77">
        <v>10.444279996999336</v>
      </c>
      <c r="Q6195" s="4">
        <v>2.2562097274670103</v>
      </c>
      <c r="R6195" s="46">
        <v>5.4747226664504582</v>
      </c>
      <c r="S6195" s="110">
        <v>5.3951765505708353</v>
      </c>
      <c r="T6195" s="46">
        <v>5.4118413750657322</v>
      </c>
      <c r="U6195" s="110">
        <f>$L$1*gp_need_index[[#This Row],[Normalised weighted population 2025/26]]</f>
        <v>2.2240863742438997</v>
      </c>
      <c r="V6195" s="4">
        <f>$M$1*gp_need_index[[#This Row],[Normalised travel time adjusted wp 2025/26]]</f>
        <v>3.2133002990742288</v>
      </c>
      <c r="W6195" s="115">
        <v>5.4373866733181284</v>
      </c>
      <c r="X6195" s="43">
        <f>gp_need_index[[#This Row],[Combined weighted population 2025/26]]/gp_need_index[[#This Row],[Registered population 2025/26]]</f>
        <v>0.52060904867356117</v>
      </c>
    </row>
    <row r="6196" spans="1:24" ht="13">
      <c r="A6196" s="8" t="s">
        <v>3305</v>
      </c>
      <c r="B6196" s="3" t="s">
        <v>6949</v>
      </c>
      <c r="C6196" s="74" t="s">
        <v>6428</v>
      </c>
      <c r="D6196" s="74" t="s">
        <v>6796</v>
      </c>
      <c r="E6196" s="74" t="s">
        <v>6546</v>
      </c>
      <c r="F6196" s="41">
        <v>1.0212547251930206</v>
      </c>
      <c r="G6196" s="110">
        <v>10846.25</v>
      </c>
      <c r="H6196" s="4">
        <v>1457.0129620169735</v>
      </c>
      <c r="I6196" s="46">
        <v>3571.2395178213678</v>
      </c>
      <c r="J6196" s="110">
        <v>3647.1452323711164</v>
      </c>
      <c r="K6196" s="46">
        <v>3658.4582535083446</v>
      </c>
      <c r="L6196" s="110">
        <f>$L$1*gp_need_index[[#This Row],[Normalised weighted population (base year)]]</f>
        <v>1450.8031976526665</v>
      </c>
      <c r="M6196" s="4">
        <f>$M$1*gp_need_index[[#This Row],[Normalised travel time adjusted wp (base year)]]</f>
        <v>2172.2227584702923</v>
      </c>
      <c r="N6196" s="115">
        <v>3623.0259561229586</v>
      </c>
      <c r="O6196" s="43">
        <f>gp_need_index[[#This Row],[Combined weighted population (base year)]]/gp_need_index[[#This Row],[Registered population (base year)]]</f>
        <v>0.33403489280838616</v>
      </c>
      <c r="P6196" s="77">
        <v>10924.499068102894</v>
      </c>
      <c r="Q6196" s="4">
        <v>1479.0715044748674</v>
      </c>
      <c r="R6196" s="46">
        <v>3588.9865167545404</v>
      </c>
      <c r="S6196" s="110">
        <v>3665.2694388896143</v>
      </c>
      <c r="T6196" s="46">
        <v>3676.5908611550531</v>
      </c>
      <c r="U6196" s="110">
        <f>$L$1*gp_need_index[[#This Row],[Normalised weighted population 2025/26]]</f>
        <v>1458.0128520800718</v>
      </c>
      <c r="V6196" s="4">
        <f>$M$1*gp_need_index[[#This Row],[Normalised travel time adjusted wp 2025/26]]</f>
        <v>2182.9890595379129</v>
      </c>
      <c r="W6196" s="115">
        <v>3641.0019116179847</v>
      </c>
      <c r="X6196" s="43">
        <f>gp_need_index[[#This Row],[Combined weighted population 2025/26]]/gp_need_index[[#This Row],[Registered population 2025/26]]</f>
        <v>0.33328776806333388</v>
      </c>
    </row>
    <row r="6197" spans="1:24" ht="13">
      <c r="A6197" s="8" t="s">
        <v>4168</v>
      </c>
      <c r="B6197" s="3" t="s">
        <v>6948</v>
      </c>
      <c r="C6197" s="74" t="s">
        <v>6403</v>
      </c>
      <c r="D6197" s="74" t="s">
        <v>6798</v>
      </c>
      <c r="E6197" s="74" t="s">
        <v>6545</v>
      </c>
      <c r="F6197" s="41">
        <v>0.95573868749422208</v>
      </c>
      <c r="G6197" s="110">
        <v>4183.75</v>
      </c>
      <c r="H6197" s="4">
        <v>2030.5683566414968</v>
      </c>
      <c r="I6197" s="46">
        <v>4977.0634496189396</v>
      </c>
      <c r="J6197" s="110">
        <v>4756.7720889142702</v>
      </c>
      <c r="K6197" s="46">
        <v>4771.5270437510644</v>
      </c>
      <c r="L6197" s="110">
        <f>$L$1*gp_need_index[[#This Row],[Normalised weighted population (base year)]]</f>
        <v>2021.9141089792756</v>
      </c>
      <c r="M6197" s="4">
        <f>$M$1*gp_need_index[[#This Row],[Normalised travel time adjusted wp (base year)]]</f>
        <v>2833.1113597245521</v>
      </c>
      <c r="N6197" s="115">
        <v>4855.0254687038278</v>
      </c>
      <c r="O6197" s="43">
        <f>gp_need_index[[#This Row],[Combined weighted population (base year)]]/gp_need_index[[#This Row],[Registered population (base year)]]</f>
        <v>1.1604482745632094</v>
      </c>
      <c r="P6197" s="77">
        <v>4217.3703396489764</v>
      </c>
      <c r="Q6197" s="4">
        <v>2069.5541846911087</v>
      </c>
      <c r="R6197" s="46">
        <v>5021.8005296413558</v>
      </c>
      <c r="S6197" s="110">
        <v>4799.529047057219</v>
      </c>
      <c r="T6197" s="46">
        <v>4814.3540131130394</v>
      </c>
      <c r="U6197" s="110">
        <f>$L$1*gp_need_index[[#This Row],[Normalised weighted population 2025/26]]</f>
        <v>2040.0883866848942</v>
      </c>
      <c r="V6197" s="4">
        <f>$M$1*gp_need_index[[#This Row],[Normalised travel time adjusted wp 2025/26]]</f>
        <v>2858.5400269603142</v>
      </c>
      <c r="W6197" s="115">
        <v>4898.6284136452086</v>
      </c>
      <c r="X6197" s="43">
        <f>gp_need_index[[#This Row],[Combined weighted population 2025/26]]/gp_need_index[[#This Row],[Registered population 2025/26]]</f>
        <v>1.1615362226057044</v>
      </c>
    </row>
    <row r="6198" spans="1:24" ht="13">
      <c r="A6198" s="8" t="s">
        <v>6067</v>
      </c>
      <c r="B6198" s="3" t="s">
        <v>6947</v>
      </c>
      <c r="C6198" s="74" t="s">
        <v>6436</v>
      </c>
      <c r="D6198" s="74" t="s">
        <v>6802</v>
      </c>
      <c r="E6198" s="74" t="s">
        <v>6543</v>
      </c>
      <c r="F6198" s="41">
        <v>1.0065822493543584</v>
      </c>
      <c r="G6198" s="110">
        <v>8184.0833333333339</v>
      </c>
      <c r="H6198" s="4">
        <v>2970.0860834088785</v>
      </c>
      <c r="I6198" s="46">
        <v>7279.8863626564726</v>
      </c>
      <c r="J6198" s="110">
        <v>7327.8043899668701</v>
      </c>
      <c r="K6198" s="46">
        <v>7350.5343885469574</v>
      </c>
      <c r="L6198" s="110">
        <f>$L$1*gp_need_index[[#This Row],[Normalised weighted population (base year)]]</f>
        <v>2957.4276272382863</v>
      </c>
      <c r="M6198" s="4">
        <f>$M$1*gp_need_index[[#This Row],[Normalised travel time adjusted wp (base year)]]</f>
        <v>4364.4062551235547</v>
      </c>
      <c r="N6198" s="115">
        <v>7321.8338823618415</v>
      </c>
      <c r="O6198" s="43">
        <f>gp_need_index[[#This Row],[Combined weighted population (base year)]]/gp_need_index[[#This Row],[Registered population (base year)]]</f>
        <v>0.89464312423853298</v>
      </c>
      <c r="P6198" s="77">
        <v>8247.3310324334325</v>
      </c>
      <c r="Q6198" s="4">
        <v>3020.5635666791873</v>
      </c>
      <c r="R6198" s="46">
        <v>7329.4373402593092</v>
      </c>
      <c r="S6198" s="110">
        <v>7377.6815244600411</v>
      </c>
      <c r="T6198" s="46">
        <v>7400.4699849732306</v>
      </c>
      <c r="U6198" s="110">
        <f>$L$1*gp_need_index[[#This Row],[Normalised weighted population 2025/26]]</f>
        <v>2977.5575335059193</v>
      </c>
      <c r="V6198" s="4">
        <f>$M$1*gp_need_index[[#This Row],[Normalised travel time adjusted wp 2025/26]]</f>
        <v>4394.0556952698016</v>
      </c>
      <c r="W6198" s="115">
        <v>7371.6132287757209</v>
      </c>
      <c r="X6198" s="43">
        <f>gp_need_index[[#This Row],[Combined weighted population 2025/26]]/gp_need_index[[#This Row],[Registered population 2025/26]]</f>
        <v>0.89381803637881563</v>
      </c>
    </row>
    <row r="6199" spans="1:24" ht="13">
      <c r="A6199" s="8" t="s">
        <v>5497</v>
      </c>
      <c r="B6199" s="3" t="s">
        <v>6946</v>
      </c>
      <c r="C6199" s="74" t="s">
        <v>6414</v>
      </c>
      <c r="D6199" s="74" t="s">
        <v>6802</v>
      </c>
      <c r="E6199" s="74" t="s">
        <v>6521</v>
      </c>
      <c r="F6199" s="41">
        <v>0.9670492732496746</v>
      </c>
      <c r="G6199" s="110">
        <v>4409.4999999999991</v>
      </c>
      <c r="H6199" s="4">
        <v>1334.8399739336223</v>
      </c>
      <c r="I6199" s="46">
        <v>3271.7850761466752</v>
      </c>
      <c r="J6199" s="110">
        <v>3163.9773801167735</v>
      </c>
      <c r="K6199" s="46">
        <v>3173.7916706641513</v>
      </c>
      <c r="L6199" s="110">
        <f>$L$1*gp_need_index[[#This Row],[Normalised weighted population (base year)]]</f>
        <v>1329.1509087583127</v>
      </c>
      <c r="M6199" s="4">
        <f>$M$1*gp_need_index[[#This Row],[Normalised travel time adjusted wp (base year)]]</f>
        <v>1884.4502301068542</v>
      </c>
      <c r="N6199" s="115">
        <v>3213.6011388651668</v>
      </c>
      <c r="O6199" s="43">
        <f>gp_need_index[[#This Row],[Combined weighted population (base year)]]/gp_need_index[[#This Row],[Registered population (base year)]]</f>
        <v>0.72879037053297824</v>
      </c>
      <c r="P6199" s="77">
        <v>4444.4677384240331</v>
      </c>
      <c r="Q6199" s="4">
        <v>1357.4961892265915</v>
      </c>
      <c r="R6199" s="46">
        <v>3293.982410545922</v>
      </c>
      <c r="S6199" s="110">
        <v>3185.4432962156452</v>
      </c>
      <c r="T6199" s="46">
        <v>3195.2826134228389</v>
      </c>
      <c r="U6199" s="110">
        <f>$L$1*gp_need_index[[#This Row],[Normalised weighted population 2025/26]]</f>
        <v>1338.1684959476029</v>
      </c>
      <c r="V6199" s="4">
        <f>$M$1*gp_need_index[[#This Row],[Normalised travel time adjusted wp 2025/26]]</f>
        <v>1897.2105547372189</v>
      </c>
      <c r="W6199" s="115">
        <v>3235.3790506848218</v>
      </c>
      <c r="X6199" s="43">
        <f>gp_need_index[[#This Row],[Combined weighted population 2025/26]]/gp_need_index[[#This Row],[Registered population 2025/26]]</f>
        <v>0.72795647107836969</v>
      </c>
    </row>
    <row r="6200" spans="1:24" ht="13">
      <c r="A6200" s="8" t="s">
        <v>4901</v>
      </c>
      <c r="B6200" s="3" t="s">
        <v>6945</v>
      </c>
      <c r="C6200" s="74" t="s">
        <v>6413</v>
      </c>
      <c r="D6200" s="74" t="s">
        <v>6804</v>
      </c>
      <c r="E6200" s="74" t="s">
        <v>6541</v>
      </c>
      <c r="F6200" s="41">
        <v>1.0364904912836539</v>
      </c>
      <c r="G6200" s="110">
        <v>4777.1666666666679</v>
      </c>
      <c r="H6200" s="4">
        <v>1534.0850095017963</v>
      </c>
      <c r="I6200" s="46">
        <v>3760.1484354992035</v>
      </c>
      <c r="J6200" s="110">
        <v>3897.3580992100319</v>
      </c>
      <c r="K6200" s="46">
        <v>3909.4472516145952</v>
      </c>
      <c r="L6200" s="110">
        <f>$L$1*gp_need_index[[#This Row],[Normalised weighted population (base year)]]</f>
        <v>1527.5467653871838</v>
      </c>
      <c r="M6200" s="4">
        <f>$M$1*gp_need_index[[#This Row],[Normalised travel time adjusted wp (base year)]]</f>
        <v>2321.2483796562715</v>
      </c>
      <c r="N6200" s="115">
        <v>3848.7951450434552</v>
      </c>
      <c r="O6200" s="43">
        <f>gp_need_index[[#This Row],[Combined weighted population (base year)]]/gp_need_index[[#This Row],[Registered population (base year)]]</f>
        <v>0.80566482469597478</v>
      </c>
      <c r="P6200" s="77">
        <v>4815.575053849725</v>
      </c>
      <c r="Q6200" s="4">
        <v>1558.3288279418548</v>
      </c>
      <c r="R6200" s="46">
        <v>3781.3054576688028</v>
      </c>
      <c r="S6200" s="110">
        <v>3919.287151512699</v>
      </c>
      <c r="T6200" s="46">
        <v>3931.393193254401</v>
      </c>
      <c r="U6200" s="110">
        <f>$L$1*gp_need_index[[#This Row],[Normalised weighted population 2025/26]]</f>
        <v>1536.1417294783037</v>
      </c>
      <c r="V6200" s="4">
        <f>$M$1*gp_need_index[[#This Row],[Normalised travel time adjusted wp 2025/26]]</f>
        <v>2334.2788615102963</v>
      </c>
      <c r="W6200" s="115">
        <v>3870.4205909886</v>
      </c>
      <c r="X6200" s="43">
        <f>gp_need_index[[#This Row],[Combined weighted population 2025/26]]/gp_need_index[[#This Row],[Registered population 2025/26]]</f>
        <v>0.80372967874199397</v>
      </c>
    </row>
    <row r="6201" spans="1:24" ht="13">
      <c r="A6201" s="8" t="s">
        <v>2706</v>
      </c>
      <c r="B6201" s="3" t="s">
        <v>6944</v>
      </c>
      <c r="C6201" s="74" t="s">
        <v>6408</v>
      </c>
      <c r="D6201" s="74" t="s">
        <v>6805</v>
      </c>
      <c r="E6201" s="74" t="s">
        <v>6540</v>
      </c>
      <c r="F6201" s="41">
        <v>0.95383055984618725</v>
      </c>
      <c r="G6201" s="110">
        <v>18257.75</v>
      </c>
      <c r="H6201" s="4">
        <v>2921.7766670694859</v>
      </c>
      <c r="I6201" s="46">
        <v>7161.4766427626328</v>
      </c>
      <c r="J6201" s="110">
        <v>6830.8352754916759</v>
      </c>
      <c r="K6201" s="46">
        <v>6852.0237335686033</v>
      </c>
      <c r="L6201" s="110">
        <f>$L$1*gp_need_index[[#This Row],[Normalised weighted population (base year)]]</f>
        <v>2909.3241048064056</v>
      </c>
      <c r="M6201" s="4">
        <f>$M$1*gp_need_index[[#This Row],[Normalised travel time adjusted wp (base year)]]</f>
        <v>4068.413759091799</v>
      </c>
      <c r="N6201" s="115">
        <v>6977.7378638982045</v>
      </c>
      <c r="O6201" s="43">
        <f>gp_need_index[[#This Row],[Combined weighted population (base year)]]/gp_need_index[[#This Row],[Registered population (base year)]]</f>
        <v>0.38217950535516176</v>
      </c>
      <c r="P6201" s="77">
        <v>18400.37338341798</v>
      </c>
      <c r="Q6201" s="4">
        <v>2966.2633372776631</v>
      </c>
      <c r="R6201" s="46">
        <v>7197.6771173159705</v>
      </c>
      <c r="S6201" s="110">
        <v>6865.364394401583</v>
      </c>
      <c r="T6201" s="46">
        <v>6886.5703904711854</v>
      </c>
      <c r="U6201" s="110">
        <f>$L$1*gp_need_index[[#This Row],[Normalised weighted population 2025/26]]</f>
        <v>2924.0304172719907</v>
      </c>
      <c r="V6201" s="4">
        <f>$M$1*gp_need_index[[#This Row],[Normalised travel time adjusted wp 2025/26]]</f>
        <v>4088.9259609956721</v>
      </c>
      <c r="W6201" s="115">
        <v>7012.9563782676632</v>
      </c>
      <c r="X6201" s="43">
        <f>gp_need_index[[#This Row],[Combined weighted population 2025/26]]/gp_need_index[[#This Row],[Registered population 2025/26]]</f>
        <v>0.3811311994672667</v>
      </c>
    </row>
    <row r="6202" spans="1:24" ht="13">
      <c r="A6202" s="8" t="s">
        <v>2702</v>
      </c>
      <c r="B6202" s="3" t="s">
        <v>6943</v>
      </c>
      <c r="C6202" s="74" t="s">
        <v>6408</v>
      </c>
      <c r="D6202" s="74" t="s">
        <v>6805</v>
      </c>
      <c r="E6202" s="74" t="s">
        <v>6540</v>
      </c>
      <c r="F6202" s="41">
        <v>0.95383055984618725</v>
      </c>
      <c r="G6202" s="110">
        <v>12774.333333333334</v>
      </c>
      <c r="H6202" s="4">
        <v>2058.8802875889046</v>
      </c>
      <c r="I6202" s="46">
        <v>5046.4579500530645</v>
      </c>
      <c r="J6202" s="110">
        <v>4813.4658117393574</v>
      </c>
      <c r="K6202" s="46">
        <v>4828.3966239231459</v>
      </c>
      <c r="L6202" s="110">
        <f>$L$1*gp_need_index[[#This Row],[Normalised weighted population (base year)]]</f>
        <v>2050.1053749604371</v>
      </c>
      <c r="M6202" s="4">
        <f>$M$1*gp_need_index[[#This Row],[Normalised travel time adjusted wp (base year)]]</f>
        <v>2866.8778776822141</v>
      </c>
      <c r="N6202" s="115">
        <v>4916.9832526426508</v>
      </c>
      <c r="O6202" s="43">
        <f>gp_need_index[[#This Row],[Combined weighted population (base year)]]/gp_need_index[[#This Row],[Registered population (base year)]]</f>
        <v>0.38491114364553797</v>
      </c>
      <c r="P6202" s="77">
        <v>12874.334402280057</v>
      </c>
      <c r="Q6202" s="4">
        <v>2091.3724359536009</v>
      </c>
      <c r="R6202" s="46">
        <v>5074.7428041448784</v>
      </c>
      <c r="S6202" s="110">
        <v>4840.4447699529192</v>
      </c>
      <c r="T6202" s="46">
        <v>4855.3961180343777</v>
      </c>
      <c r="U6202" s="110">
        <f>$L$1*gp_need_index[[#This Row],[Normalised weighted population 2025/26]]</f>
        <v>2061.595995109762</v>
      </c>
      <c r="V6202" s="4">
        <f>$M$1*gp_need_index[[#This Row],[Normalised travel time adjusted wp 2025/26]]</f>
        <v>2882.9089245089367</v>
      </c>
      <c r="W6202" s="115">
        <v>4944.5049196186992</v>
      </c>
      <c r="X6202" s="43">
        <f>gp_need_index[[#This Row],[Combined weighted population 2025/26]]/gp_need_index[[#This Row],[Registered population 2025/26]]</f>
        <v>0.38405907172513887</v>
      </c>
    </row>
    <row r="6203" spans="1:24" ht="13">
      <c r="A6203" s="8" t="s">
        <v>2914</v>
      </c>
      <c r="B6203" s="3" t="s">
        <v>6942</v>
      </c>
      <c r="C6203" s="74" t="s">
        <v>6420</v>
      </c>
      <c r="D6203" s="74" t="s">
        <v>6805</v>
      </c>
      <c r="E6203" s="74" t="s">
        <v>6513</v>
      </c>
      <c r="F6203" s="41">
        <v>0.95213645654510104</v>
      </c>
      <c r="G6203" s="110">
        <v>635.66666666666663</v>
      </c>
      <c r="H6203" s="4">
        <v>93.605188179498981</v>
      </c>
      <c r="I6203" s="46">
        <v>229.43278873577933</v>
      </c>
      <c r="J6203" s="110">
        <v>218.45132248214571</v>
      </c>
      <c r="K6203" s="46">
        <v>219.12893312587906</v>
      </c>
      <c r="L6203" s="110">
        <f>$L$1*gp_need_index[[#This Row],[Normalised weighted population (base year)]]</f>
        <v>93.20624446587091</v>
      </c>
      <c r="M6203" s="4">
        <f>$M$1*gp_need_index[[#This Row],[Normalised travel time adjusted wp (base year)]]</f>
        <v>130.10859290764995</v>
      </c>
      <c r="N6203" s="115">
        <v>223.31483737352085</v>
      </c>
      <c r="O6203" s="43">
        <f>gp_need_index[[#This Row],[Combined weighted population (base year)]]/gp_need_index[[#This Row],[Registered population (base year)]]</f>
        <v>0.3513080818671015</v>
      </c>
      <c r="P6203" s="77">
        <v>641.01097426511592</v>
      </c>
      <c r="Q6203" s="4">
        <v>94.667983830834331</v>
      </c>
      <c r="R6203" s="46">
        <v>229.71311157659758</v>
      </c>
      <c r="S6203" s="110">
        <v>218.71822807849105</v>
      </c>
      <c r="T6203" s="46">
        <v>219.39381317762508</v>
      </c>
      <c r="U6203" s="110">
        <f>$L$1*gp_need_index[[#This Row],[Normalised weighted population 2025/26]]</f>
        <v>93.320124610791098</v>
      </c>
      <c r="V6203" s="4">
        <f>$M$1*gp_need_index[[#This Row],[Normalised travel time adjusted wp 2025/26]]</f>
        <v>130.26586639194232</v>
      </c>
      <c r="W6203" s="115">
        <v>223.58599100273341</v>
      </c>
      <c r="X6203" s="43">
        <f>gp_need_index[[#This Row],[Combined weighted population 2025/26]]/gp_need_index[[#This Row],[Registered population 2025/26]]</f>
        <v>0.3488021266079922</v>
      </c>
    </row>
    <row r="6204" spans="1:24" ht="13">
      <c r="A6204" s="8" t="s">
        <v>1931</v>
      </c>
      <c r="B6204" s="3" t="s">
        <v>6941</v>
      </c>
      <c r="C6204" s="74" t="s">
        <v>6416</v>
      </c>
      <c r="D6204" s="74" t="s">
        <v>6800</v>
      </c>
      <c r="E6204" s="74" t="s">
        <v>6469</v>
      </c>
      <c r="F6204" s="41">
        <v>0.99970508289881344</v>
      </c>
      <c r="G6204" s="110">
        <v>9653.0833333333339</v>
      </c>
      <c r="H6204" s="4">
        <v>1343.5023903734925</v>
      </c>
      <c r="I6204" s="46">
        <v>3293.0172578199704</v>
      </c>
      <c r="J6204" s="110">
        <v>3292.0460907161369</v>
      </c>
      <c r="K6204" s="46">
        <v>3302.2576355371225</v>
      </c>
      <c r="L6204" s="110">
        <f>$L$1*gp_need_index[[#This Row],[Normalised weighted population (base year)]]</f>
        <v>1337.7764061272348</v>
      </c>
      <c r="M6204" s="4">
        <f>$M$1*gp_need_index[[#This Row],[Normalised travel time adjusted wp (base year)]]</f>
        <v>1960.7273592276545</v>
      </c>
      <c r="N6204" s="115">
        <v>3298.5037653548893</v>
      </c>
      <c r="O6204" s="43">
        <f>gp_need_index[[#This Row],[Combined weighted population (base year)]]/gp_need_index[[#This Row],[Registered population (base year)]]</f>
        <v>0.3417046814425328</v>
      </c>
      <c r="P6204" s="77">
        <v>9742.4177369699737</v>
      </c>
      <c r="Q6204" s="4">
        <v>1360.2922686933903</v>
      </c>
      <c r="R6204" s="46">
        <v>3300.7671342565432</v>
      </c>
      <c r="S6204" s="110">
        <v>3299.7936815816165</v>
      </c>
      <c r="T6204" s="46">
        <v>3309.9862085652071</v>
      </c>
      <c r="U6204" s="110">
        <f>$L$1*gp_need_index[[#This Row],[Normalised weighted population 2025/26]]</f>
        <v>1340.9247655300373</v>
      </c>
      <c r="V6204" s="4">
        <f>$M$1*gp_need_index[[#This Row],[Normalised travel time adjusted wp 2025/26]]</f>
        <v>1965.3162272859424</v>
      </c>
      <c r="W6204" s="115">
        <v>3306.2409928159796</v>
      </c>
      <c r="X6204" s="43">
        <f>gp_need_index[[#This Row],[Combined weighted population 2025/26]]/gp_need_index[[#This Row],[Registered population 2025/26]]</f>
        <v>0.33936555402152835</v>
      </c>
    </row>
    <row r="6205" spans="1:24" ht="13">
      <c r="A6205" s="8" t="s">
        <v>4993</v>
      </c>
      <c r="B6205" s="3" t="s">
        <v>6940</v>
      </c>
      <c r="C6205" s="74" t="s">
        <v>6413</v>
      </c>
      <c r="D6205" s="74" t="s">
        <v>6804</v>
      </c>
      <c r="E6205" s="74" t="s">
        <v>6539</v>
      </c>
      <c r="F6205" s="41">
        <v>1.0364904912836539</v>
      </c>
      <c r="G6205" s="110">
        <v>3756.333333333333</v>
      </c>
      <c r="H6205" s="4">
        <v>978.99936270307819</v>
      </c>
      <c r="I6205" s="46">
        <v>2399.5951327483372</v>
      </c>
      <c r="J6205" s="110">
        <v>2487.1575380241889</v>
      </c>
      <c r="K6205" s="46">
        <v>2494.8724119890494</v>
      </c>
      <c r="L6205" s="110">
        <f>$L$1*gp_need_index[[#This Row],[Normalised weighted population (base year)]]</f>
        <v>974.82688413653409</v>
      </c>
      <c r="M6205" s="4">
        <f>$M$1*gp_need_index[[#This Row],[Normalised travel time adjusted wp (base year)]]</f>
        <v>1481.3394761591812</v>
      </c>
      <c r="N6205" s="115">
        <v>2456.1663602957151</v>
      </c>
      <c r="O6205" s="43">
        <f>gp_need_index[[#This Row],[Combined weighted population (base year)]]/gp_need_index[[#This Row],[Registered population (base year)]]</f>
        <v>0.65387337659838018</v>
      </c>
      <c r="P6205" s="77">
        <v>3784.4825986935084</v>
      </c>
      <c r="Q6205" s="4">
        <v>993.50830054072719</v>
      </c>
      <c r="R6205" s="46">
        <v>2410.7609971097081</v>
      </c>
      <c r="S6205" s="110">
        <v>2498.7308502617125</v>
      </c>
      <c r="T6205" s="46">
        <v>2506.449024206398</v>
      </c>
      <c r="U6205" s="110">
        <f>$L$1*gp_need_index[[#This Row],[Normalised weighted population 2025/26]]</f>
        <v>979.36297633622939</v>
      </c>
      <c r="V6205" s="4">
        <f>$M$1*gp_need_index[[#This Row],[Normalised travel time adjusted wp 2025/26]]</f>
        <v>1488.213131339036</v>
      </c>
      <c r="W6205" s="115">
        <v>2467.5761076752651</v>
      </c>
      <c r="X6205" s="43">
        <f>gp_need_index[[#This Row],[Combined weighted population 2025/26]]/gp_need_index[[#This Row],[Registered population 2025/26]]</f>
        <v>0.65202469381868211</v>
      </c>
    </row>
    <row r="6206" spans="1:24" ht="13">
      <c r="A6206" s="8" t="s">
        <v>4642</v>
      </c>
      <c r="B6206" s="3" t="s">
        <v>6939</v>
      </c>
      <c r="C6206" s="74" t="s">
        <v>6425</v>
      </c>
      <c r="D6206" s="74" t="s">
        <v>6798</v>
      </c>
      <c r="E6206" s="74" t="s">
        <v>6475</v>
      </c>
      <c r="F6206" s="41">
        <v>0.99816014695379085</v>
      </c>
      <c r="G6206" s="110">
        <v>8238.6666666666661</v>
      </c>
      <c r="H6206" s="4">
        <v>1121.3161862137601</v>
      </c>
      <c r="I6206" s="46">
        <v>2748.4235079390278</v>
      </c>
      <c r="J6206" s="110">
        <v>2743.3668125756735</v>
      </c>
      <c r="K6206" s="46">
        <v>2751.8764179685086</v>
      </c>
      <c r="L6206" s="110">
        <f>$L$1*gp_need_index[[#This Row],[Normalised weighted population (base year)]]</f>
        <v>1116.5371557756014</v>
      </c>
      <c r="M6206" s="4">
        <f>$M$1*gp_need_index[[#This Row],[Normalised travel time adjusted wp (base year)]]</f>
        <v>1633.9365299239066</v>
      </c>
      <c r="N6206" s="115">
        <v>2750.4736856995078</v>
      </c>
      <c r="O6206" s="43">
        <f>gp_need_index[[#This Row],[Combined weighted population (base year)]]/gp_need_index[[#This Row],[Registered population (base year)]]</f>
        <v>0.33384937114009239</v>
      </c>
      <c r="P6206" s="77">
        <v>8307.8377807185243</v>
      </c>
      <c r="Q6206" s="4">
        <v>1135.0297256513354</v>
      </c>
      <c r="R6206" s="46">
        <v>2754.164602018041</v>
      </c>
      <c r="S6206" s="110">
        <v>2749.0973438852566</v>
      </c>
      <c r="T6206" s="46">
        <v>2757.5888592834667</v>
      </c>
      <c r="U6206" s="110">
        <f>$L$1*gp_need_index[[#This Row],[Normalised weighted population 2025/26]]</f>
        <v>1118.8694545772619</v>
      </c>
      <c r="V6206" s="4">
        <f>$M$1*gp_need_index[[#This Row],[Normalised travel time adjusted wp 2025/26]]</f>
        <v>1637.3283125194519</v>
      </c>
      <c r="W6206" s="115">
        <v>2756.1977670967135</v>
      </c>
      <c r="X6206" s="43">
        <f>gp_need_index[[#This Row],[Combined weighted population 2025/26]]/gp_need_index[[#This Row],[Registered population 2025/26]]</f>
        <v>0.33175873673093514</v>
      </c>
    </row>
    <row r="6207" spans="1:24" ht="13">
      <c r="A6207" s="8" t="s">
        <v>3010</v>
      </c>
      <c r="B6207" s="3" t="s">
        <v>6938</v>
      </c>
      <c r="C6207" s="74" t="s">
        <v>6408</v>
      </c>
      <c r="D6207" s="74" t="s">
        <v>6805</v>
      </c>
      <c r="E6207" s="74" t="s">
        <v>6538</v>
      </c>
      <c r="F6207" s="41">
        <v>0.95383055984618725</v>
      </c>
      <c r="G6207" s="110">
        <v>17386.083333333332</v>
      </c>
      <c r="H6207" s="4">
        <v>2339.4049131498455</v>
      </c>
      <c r="I6207" s="46">
        <v>5734.0432047088862</v>
      </c>
      <c r="J6207" s="110">
        <v>5469.3056401297026</v>
      </c>
      <c r="K6207" s="46">
        <v>5486.2707913289387</v>
      </c>
      <c r="L6207" s="110">
        <f>$L$1*gp_need_index[[#This Row],[Normalised weighted population (base year)]]</f>
        <v>2329.4344093574482</v>
      </c>
      <c r="M6207" s="4">
        <f>$M$1*gp_need_index[[#This Row],[Normalised travel time adjusted wp (base year)]]</f>
        <v>3257.4930329264062</v>
      </c>
      <c r="N6207" s="115">
        <v>5586.9274422838544</v>
      </c>
      <c r="O6207" s="43">
        <f>gp_need_index[[#This Row],[Combined weighted population (base year)]]/gp_need_index[[#This Row],[Registered population (base year)]]</f>
        <v>0.32134479831764995</v>
      </c>
      <c r="P6207" s="77">
        <v>17534.230251962039</v>
      </c>
      <c r="Q6207" s="4">
        <v>2369.9684272865238</v>
      </c>
      <c r="R6207" s="46">
        <v>5750.7596522084368</v>
      </c>
      <c r="S6207" s="110">
        <v>5485.2502986068384</v>
      </c>
      <c r="T6207" s="46">
        <v>5502.1933462865654</v>
      </c>
      <c r="U6207" s="110">
        <f>$L$1*gp_need_index[[#This Row],[Normalised weighted population 2025/26]]</f>
        <v>2336.2254059749293</v>
      </c>
      <c r="V6207" s="4">
        <f>$M$1*gp_need_index[[#This Row],[Normalised travel time adjusted wp 2025/26]]</f>
        <v>3266.9471072536949</v>
      </c>
      <c r="W6207" s="115">
        <v>5603.1725132286247</v>
      </c>
      <c r="X6207" s="43">
        <f>gp_need_index[[#This Row],[Combined weighted population 2025/26]]/gp_need_index[[#This Row],[Registered population 2025/26]]</f>
        <v>0.31955622988363819</v>
      </c>
    </row>
    <row r="6208" spans="1:24" ht="13">
      <c r="A6208" s="8" t="s">
        <v>3981</v>
      </c>
      <c r="B6208" s="3" t="s">
        <v>6937</v>
      </c>
      <c r="C6208" s="74" t="s">
        <v>6403</v>
      </c>
      <c r="D6208" s="74" t="s">
        <v>6798</v>
      </c>
      <c r="E6208" s="74" t="s">
        <v>6537</v>
      </c>
      <c r="F6208" s="41">
        <v>0.95573868749422208</v>
      </c>
      <c r="G6208" s="110">
        <v>9152.5</v>
      </c>
      <c r="H6208" s="4">
        <v>2054.1652461103586</v>
      </c>
      <c r="I6208" s="46">
        <v>5034.9010573586847</v>
      </c>
      <c r="J6208" s="110">
        <v>4812.04972822326</v>
      </c>
      <c r="K6208" s="46">
        <v>4826.9761478803657</v>
      </c>
      <c r="L6208" s="110">
        <f>$L$1*gp_need_index[[#This Row],[Normalised weighted population (base year)]]</f>
        <v>2045.4104289081592</v>
      </c>
      <c r="M6208" s="4">
        <f>$M$1*gp_need_index[[#This Row],[Normalised travel time adjusted wp (base year)]]</f>
        <v>2866.0344649180993</v>
      </c>
      <c r="N6208" s="115">
        <v>4911.4448938262585</v>
      </c>
      <c r="O6208" s="43">
        <f>gp_need_index[[#This Row],[Combined weighted population (base year)]]/gp_need_index[[#This Row],[Registered population (base year)]]</f>
        <v>0.53662331535932895</v>
      </c>
      <c r="P6208" s="77">
        <v>9220.3018177832455</v>
      </c>
      <c r="Q6208" s="4">
        <v>2086.8550644386946</v>
      </c>
      <c r="R6208" s="46">
        <v>5063.7813425731292</v>
      </c>
      <c r="S6208" s="110">
        <v>4839.6517341085719</v>
      </c>
      <c r="T6208" s="46">
        <v>4854.6006326310517</v>
      </c>
      <c r="U6208" s="110">
        <f>$L$1*gp_need_index[[#This Row],[Normalised weighted population 2025/26]]</f>
        <v>2057.1429408075005</v>
      </c>
      <c r="V6208" s="4">
        <f>$M$1*gp_need_index[[#This Row],[Normalised travel time adjusted wp 2025/26]]</f>
        <v>2882.4366021869641</v>
      </c>
      <c r="W6208" s="115">
        <v>4939.5795429944646</v>
      </c>
      <c r="X6208" s="43">
        <f>gp_need_index[[#This Row],[Combined weighted population 2025/26]]/gp_need_index[[#This Row],[Registered population 2025/26]]</f>
        <v>0.53572861719856835</v>
      </c>
    </row>
    <row r="6209" spans="1:24" ht="13">
      <c r="A6209" s="8" t="s">
        <v>298</v>
      </c>
      <c r="B6209" s="3" t="s">
        <v>6936</v>
      </c>
      <c r="C6209" s="74" t="s">
        <v>6433</v>
      </c>
      <c r="D6209" s="74" t="s">
        <v>6796</v>
      </c>
      <c r="E6209" s="74" t="s">
        <v>6439</v>
      </c>
      <c r="F6209" s="41">
        <v>0.98974208107998463</v>
      </c>
      <c r="G6209" s="110">
        <v>6741.1666666666679</v>
      </c>
      <c r="H6209" s="4">
        <v>2231.1662843676418</v>
      </c>
      <c r="I6209" s="46">
        <v>5468.7428411989422</v>
      </c>
      <c r="J6209" s="110">
        <v>5412.6449205395093</v>
      </c>
      <c r="K6209" s="46">
        <v>5429.4343167639545</v>
      </c>
      <c r="L6209" s="110">
        <f>$L$1*gp_need_index[[#This Row],[Normalised weighted population (base year)]]</f>
        <v>2221.6570917628419</v>
      </c>
      <c r="M6209" s="4">
        <f>$M$1*gp_need_index[[#This Row],[Normalised travel time adjusted wp (base year)]]</f>
        <v>3223.7461715421382</v>
      </c>
      <c r="N6209" s="115">
        <v>5445.4032633049801</v>
      </c>
      <c r="O6209" s="43">
        <f>gp_need_index[[#This Row],[Combined weighted population (base year)]]/gp_need_index[[#This Row],[Registered population (base year)]]</f>
        <v>0.80778350878507366</v>
      </c>
      <c r="P6209" s="77">
        <v>6795.4572555126724</v>
      </c>
      <c r="Q6209" s="4">
        <v>2269.4309814753069</v>
      </c>
      <c r="R6209" s="46">
        <v>5506.8042137095345</v>
      </c>
      <c r="S6209" s="110">
        <v>5450.3158625769029</v>
      </c>
      <c r="T6209" s="46">
        <v>5467.1510034550984</v>
      </c>
      <c r="U6209" s="110">
        <f>$L$1*gp_need_index[[#This Row],[Normalised weighted population 2025/26]]</f>
        <v>2237.1193873243292</v>
      </c>
      <c r="V6209" s="4">
        <f>$M$1*gp_need_index[[#This Row],[Normalised travel time adjusted wp 2025/26]]</f>
        <v>3246.1405900450773</v>
      </c>
      <c r="W6209" s="115">
        <v>5483.2599773694064</v>
      </c>
      <c r="X6209" s="43">
        <f>gp_need_index[[#This Row],[Combined weighted population 2025/26]]/gp_need_index[[#This Row],[Registered population 2025/26]]</f>
        <v>0.80690081199778374</v>
      </c>
    </row>
    <row r="6210" spans="1:24" ht="13">
      <c r="A6210" s="8" t="s">
        <v>5503</v>
      </c>
      <c r="B6210" s="3" t="s">
        <v>6935</v>
      </c>
      <c r="C6210" s="74" t="s">
        <v>6414</v>
      </c>
      <c r="D6210" s="74" t="s">
        <v>6802</v>
      </c>
      <c r="E6210" s="74" t="s">
        <v>6521</v>
      </c>
      <c r="F6210" s="41">
        <v>0.9670492732496746</v>
      </c>
      <c r="G6210" s="110">
        <v>4801.6666666666661</v>
      </c>
      <c r="H6210" s="4">
        <v>1489.2913987992938</v>
      </c>
      <c r="I6210" s="46">
        <v>3650.3561983284135</v>
      </c>
      <c r="J6210" s="110">
        <v>3530.0743086959374</v>
      </c>
      <c r="K6210" s="46">
        <v>3541.0241894179344</v>
      </c>
      <c r="L6210" s="110">
        <f>$L$1*gp_need_index[[#This Row],[Normalised weighted population (base year)]]</f>
        <v>1482.9440642886041</v>
      </c>
      <c r="M6210" s="4">
        <f>$M$1*gp_need_index[[#This Row],[Normalised travel time adjusted wp (base year)]]</f>
        <v>2102.4958601539806</v>
      </c>
      <c r="N6210" s="115">
        <v>3585.4399244425849</v>
      </c>
      <c r="O6210" s="43">
        <f>gp_need_index[[#This Row],[Combined weighted population (base year)]]/gp_need_index[[#This Row],[Registered population (base year)]]</f>
        <v>0.74670737753056271</v>
      </c>
      <c r="P6210" s="77">
        <v>4838.8246733029573</v>
      </c>
      <c r="Q6210" s="4">
        <v>1513.3567629510214</v>
      </c>
      <c r="R6210" s="46">
        <v>3672.1801487203247</v>
      </c>
      <c r="S6210" s="110">
        <v>3551.1791440618722</v>
      </c>
      <c r="T6210" s="46">
        <v>3562.1481599283629</v>
      </c>
      <c r="U6210" s="110">
        <f>$L$1*gp_need_index[[#This Row],[Normalised weighted population 2025/26]]</f>
        <v>1491.8099655690964</v>
      </c>
      <c r="V6210" s="4">
        <f>$M$1*gp_need_index[[#This Row],[Normalised travel time adjusted wp 2025/26]]</f>
        <v>2115.0382936908413</v>
      </c>
      <c r="W6210" s="115">
        <v>3606.8482592599375</v>
      </c>
      <c r="X6210" s="43">
        <f>gp_need_index[[#This Row],[Combined weighted population 2025/26]]/gp_need_index[[#This Row],[Registered population 2025/26]]</f>
        <v>0.74539759193174504</v>
      </c>
    </row>
    <row r="6211" spans="1:24" ht="13">
      <c r="A6211" s="8" t="s">
        <v>5815</v>
      </c>
      <c r="B6211" s="3" t="s">
        <v>6934</v>
      </c>
      <c r="C6211" s="74" t="s">
        <v>6414</v>
      </c>
      <c r="D6211" s="74" t="s">
        <v>6802</v>
      </c>
      <c r="E6211" s="74" t="s">
        <v>6529</v>
      </c>
      <c r="F6211" s="41">
        <v>0.9670492732496746</v>
      </c>
      <c r="G6211" s="110">
        <v>4117.25</v>
      </c>
      <c r="H6211" s="4">
        <v>1622.8062953324941</v>
      </c>
      <c r="I6211" s="46">
        <v>3977.6104418714035</v>
      </c>
      <c r="J6211" s="110">
        <v>3846.5452870820577</v>
      </c>
      <c r="K6211" s="46">
        <v>3858.4768240419321</v>
      </c>
      <c r="L6211" s="110">
        <f>$L$1*gp_need_index[[#This Row],[Normalised weighted population (base year)]]</f>
        <v>1615.8899226126671</v>
      </c>
      <c r="M6211" s="4">
        <f>$M$1*gp_need_index[[#This Row],[Normalised travel time adjusted wp (base year)]]</f>
        <v>2290.9845047914637</v>
      </c>
      <c r="N6211" s="115">
        <v>3906.874427404131</v>
      </c>
      <c r="O6211" s="43">
        <f>gp_need_index[[#This Row],[Combined weighted population (base year)]]/gp_need_index[[#This Row],[Registered population (base year)]]</f>
        <v>0.94890386238487612</v>
      </c>
      <c r="P6211" s="77">
        <v>4150.5939035884176</v>
      </c>
      <c r="Q6211" s="4">
        <v>1652.6364842758892</v>
      </c>
      <c r="R6211" s="46">
        <v>4010.1442298211614</v>
      </c>
      <c r="S6211" s="110">
        <v>3878.0070630749301</v>
      </c>
      <c r="T6211" s="46">
        <v>3889.9855973249864</v>
      </c>
      <c r="U6211" s="110">
        <f>$L$1*gp_need_index[[#This Row],[Normalised weighted population 2025/26]]</f>
        <v>1629.1066568456195</v>
      </c>
      <c r="V6211" s="4">
        <f>$M$1*gp_need_index[[#This Row],[Normalised travel time adjusted wp 2025/26]]</f>
        <v>2309.692952359861</v>
      </c>
      <c r="W6211" s="115">
        <v>3938.7996092054805</v>
      </c>
      <c r="X6211" s="43">
        <f>gp_need_index[[#This Row],[Combined weighted population 2025/26]]/gp_need_index[[#This Row],[Registered population 2025/26]]</f>
        <v>0.94897253277420635</v>
      </c>
    </row>
    <row r="6212" spans="1:24" ht="13">
      <c r="A6212" s="8" t="s">
        <v>5802</v>
      </c>
      <c r="B6212" s="3" t="s">
        <v>6933</v>
      </c>
      <c r="C6212" s="74" t="s">
        <v>6414</v>
      </c>
      <c r="D6212" s="74" t="s">
        <v>6802</v>
      </c>
      <c r="E6212" s="74" t="s">
        <v>6529</v>
      </c>
      <c r="F6212" s="41">
        <v>0.9670492732496746</v>
      </c>
      <c r="G6212" s="110">
        <v>4099.25</v>
      </c>
      <c r="H6212" s="4">
        <v>943.58590062705184</v>
      </c>
      <c r="I6212" s="46">
        <v>2312.7942884691629</v>
      </c>
      <c r="J6212" s="110">
        <v>2236.5860358401023</v>
      </c>
      <c r="K6212" s="46">
        <v>2243.5236660924188</v>
      </c>
      <c r="L6212" s="110">
        <f>$L$1*gp_need_index[[#This Row],[Normalised weighted population (base year)]]</f>
        <v>939.56435363115895</v>
      </c>
      <c r="M6212" s="4">
        <f>$M$1*gp_need_index[[#This Row],[Normalised travel time adjusted wp (base year)]]</f>
        <v>1332.1002534275715</v>
      </c>
      <c r="N6212" s="115">
        <v>2271.6646070587303</v>
      </c>
      <c r="O6212" s="43">
        <f>gp_need_index[[#This Row],[Combined weighted population (base year)]]/gp_need_index[[#This Row],[Registered population (base year)]]</f>
        <v>0.55416591011983418</v>
      </c>
      <c r="P6212" s="77">
        <v>4129.2506997450837</v>
      </c>
      <c r="Q6212" s="4">
        <v>958.51776555837466</v>
      </c>
      <c r="R6212" s="46">
        <v>2325.8560023979903</v>
      </c>
      <c r="S6212" s="110">
        <v>2249.21735680237</v>
      </c>
      <c r="T6212" s="46">
        <v>2256.1648240725604</v>
      </c>
      <c r="U6212" s="110">
        <f>$L$1*gp_need_index[[#This Row],[Normalised weighted population 2025/26]]</f>
        <v>944.87062789257493</v>
      </c>
      <c r="V6212" s="4">
        <f>$M$1*gp_need_index[[#This Row],[Normalised travel time adjusted wp 2025/26]]</f>
        <v>1339.6059864864494</v>
      </c>
      <c r="W6212" s="115">
        <v>2284.4766143790243</v>
      </c>
      <c r="X6212" s="43">
        <f>gp_need_index[[#This Row],[Combined weighted population 2025/26]]/gp_need_index[[#This Row],[Registered population 2025/26]]</f>
        <v>0.55324241139440988</v>
      </c>
    </row>
    <row r="6213" spans="1:24" ht="13">
      <c r="A6213" s="8" t="s">
        <v>5804</v>
      </c>
      <c r="B6213" s="3" t="s">
        <v>6932</v>
      </c>
      <c r="C6213" s="74" t="s">
        <v>6414</v>
      </c>
      <c r="D6213" s="74" t="s">
        <v>6802</v>
      </c>
      <c r="E6213" s="74" t="s">
        <v>6529</v>
      </c>
      <c r="F6213" s="41">
        <v>0.9670492732496746</v>
      </c>
      <c r="G6213" s="110">
        <v>4559.833333333333</v>
      </c>
      <c r="H6213" s="4">
        <v>1137.4277047434866</v>
      </c>
      <c r="I6213" s="46">
        <v>2787.9139539168173</v>
      </c>
      <c r="J6213" s="110">
        <v>2696.0501630178851</v>
      </c>
      <c r="K6213" s="46">
        <v>2704.4129976564768</v>
      </c>
      <c r="L6213" s="110">
        <f>$L$1*gp_need_index[[#This Row],[Normalised weighted population (base year)]]</f>
        <v>1132.5800072884729</v>
      </c>
      <c r="M6213" s="4">
        <f>$M$1*gp_need_index[[#This Row],[Normalised travel time adjusted wp (base year)]]</f>
        <v>1605.7549532453247</v>
      </c>
      <c r="N6213" s="115">
        <v>2738.3349605337976</v>
      </c>
      <c r="O6213" s="43">
        <f>gp_need_index[[#This Row],[Combined weighted population (base year)]]/gp_need_index[[#This Row],[Registered population (base year)]]</f>
        <v>0.60053400209082153</v>
      </c>
      <c r="P6213" s="77">
        <v>4591.387651969666</v>
      </c>
      <c r="Q6213" s="4">
        <v>1155.0841378754074</v>
      </c>
      <c r="R6213" s="46">
        <v>2802.8268978271849</v>
      </c>
      <c r="S6213" s="110">
        <v>2710.4717145884192</v>
      </c>
      <c r="T6213" s="46">
        <v>2718.8439216883371</v>
      </c>
      <c r="U6213" s="110">
        <f>$L$1*gp_need_index[[#This Row],[Normalised weighted population 2025/26]]</f>
        <v>1138.6383370654617</v>
      </c>
      <c r="V6213" s="4">
        <f>$M$1*gp_need_index[[#This Row],[Normalised travel time adjusted wp 2025/26]]</f>
        <v>1614.3233663405681</v>
      </c>
      <c r="W6213" s="115">
        <v>2752.9617034060298</v>
      </c>
      <c r="X6213" s="43">
        <f>gp_need_index[[#This Row],[Combined weighted population 2025/26]]/gp_need_index[[#This Row],[Registered population 2025/26]]</f>
        <v>0.59959252236631178</v>
      </c>
    </row>
    <row r="6214" spans="1:24" ht="13">
      <c r="A6214" s="8" t="s">
        <v>3699</v>
      </c>
      <c r="B6214" s="3" t="s">
        <v>6931</v>
      </c>
      <c r="C6214" s="74" t="s">
        <v>6403</v>
      </c>
      <c r="D6214" s="74" t="s">
        <v>6798</v>
      </c>
      <c r="E6214" s="74" t="s">
        <v>6533</v>
      </c>
      <c r="F6214" s="41">
        <v>0.95573868749422208</v>
      </c>
      <c r="G6214" s="110">
        <v>6896.4166666666661</v>
      </c>
      <c r="H6214" s="4">
        <v>1400.2205460582959</v>
      </c>
      <c r="I6214" s="46">
        <v>3432.0373792876026</v>
      </c>
      <c r="J6214" s="110">
        <v>3280.1309003114429</v>
      </c>
      <c r="K6214" s="46">
        <v>3290.3054855949508</v>
      </c>
      <c r="L6214" s="110">
        <f>$L$1*gp_need_index[[#This Row],[Normalised weighted population (base year)]]</f>
        <v>1394.2528300010231</v>
      </c>
      <c r="M6214" s="4">
        <f>$M$1*gp_need_index[[#This Row],[Normalised travel time adjusted wp (base year)]]</f>
        <v>1953.6307271717501</v>
      </c>
      <c r="N6214" s="115">
        <v>3347.8835571727732</v>
      </c>
      <c r="O6214" s="43">
        <f>gp_need_index[[#This Row],[Combined weighted population (base year)]]/gp_need_index[[#This Row],[Registered population (base year)]]</f>
        <v>0.48545262257057747</v>
      </c>
      <c r="P6214" s="77">
        <v>6944.0118362610538</v>
      </c>
      <c r="Q6214" s="4">
        <v>1420.5410438500919</v>
      </c>
      <c r="R6214" s="46">
        <v>3446.9615819449596</v>
      </c>
      <c r="S6214" s="110">
        <v>3294.3945381710832</v>
      </c>
      <c r="T6214" s="46">
        <v>3304.5703880771921</v>
      </c>
      <c r="U6214" s="110">
        <f>$L$1*gp_need_index[[#This Row],[Normalised weighted population 2025/26]]</f>
        <v>1400.3157336034449</v>
      </c>
      <c r="V6214" s="4">
        <f>$M$1*gp_need_index[[#This Row],[Normalised travel time adjusted wp 2025/26]]</f>
        <v>1962.1005643742299</v>
      </c>
      <c r="W6214" s="115">
        <v>3362.4162979776747</v>
      </c>
      <c r="X6214" s="43">
        <f>gp_need_index[[#This Row],[Combined weighted population 2025/26]]/gp_need_index[[#This Row],[Registered population 2025/26]]</f>
        <v>0.48421811155612032</v>
      </c>
    </row>
    <row r="6215" spans="1:24" ht="13">
      <c r="A6215" s="8" t="s">
        <v>5032</v>
      </c>
      <c r="B6215" s="3" t="s">
        <v>6930</v>
      </c>
      <c r="C6215" s="74" t="s">
        <v>6413</v>
      </c>
      <c r="D6215" s="74" t="s">
        <v>6804</v>
      </c>
      <c r="E6215" s="74" t="s">
        <v>6536</v>
      </c>
      <c r="F6215" s="41">
        <v>1.0364904912836539</v>
      </c>
      <c r="G6215" s="110">
        <v>18129.833333333336</v>
      </c>
      <c r="H6215" s="4">
        <v>3559.8339912875986</v>
      </c>
      <c r="I6215" s="46">
        <v>8725.3992641020432</v>
      </c>
      <c r="J6215" s="110">
        <v>9043.7933698951583</v>
      </c>
      <c r="K6215" s="46">
        <v>9071.8461670928809</v>
      </c>
      <c r="L6215" s="110">
        <f>$L$1*gp_need_index[[#This Row],[Normalised weighted population (base year)]]</f>
        <v>3544.6620396041044</v>
      </c>
      <c r="M6215" s="4">
        <f>$M$1*gp_need_index[[#This Row],[Normalised travel time adjusted wp (base year)]]</f>
        <v>5386.4413203575996</v>
      </c>
      <c r="N6215" s="115">
        <v>8931.103359961704</v>
      </c>
      <c r="O6215" s="43">
        <f>gp_need_index[[#This Row],[Combined weighted population (base year)]]/gp_need_index[[#This Row],[Registered population (base year)]]</f>
        <v>0.49261916509409187</v>
      </c>
      <c r="P6215" s="77">
        <v>18261.048223480986</v>
      </c>
      <c r="Q6215" s="4">
        <v>3614.6039778589466</v>
      </c>
      <c r="R6215" s="46">
        <v>8770.8842342608477</v>
      </c>
      <c r="S6215" s="110">
        <v>9090.9381089610797</v>
      </c>
      <c r="T6215" s="46">
        <v>9119.0185409283677</v>
      </c>
      <c r="U6215" s="110">
        <f>$L$1*gp_need_index[[#This Row],[Normalised weighted population 2025/26]]</f>
        <v>3563.140144985226</v>
      </c>
      <c r="V6215" s="4">
        <f>$M$1*gp_need_index[[#This Row],[Normalised travel time adjusted wp 2025/26]]</f>
        <v>5414.4500871429655</v>
      </c>
      <c r="W6215" s="115">
        <v>8977.5902321281919</v>
      </c>
      <c r="X6215" s="43">
        <f>gp_need_index[[#This Row],[Combined weighted population 2025/26]]/gp_need_index[[#This Row],[Registered population 2025/26]]</f>
        <v>0.4916251313867267</v>
      </c>
    </row>
    <row r="6216" spans="1:24" ht="13">
      <c r="A6216" s="8" t="s">
        <v>3270</v>
      </c>
      <c r="B6216" s="3" t="s">
        <v>6929</v>
      </c>
      <c r="C6216" s="74" t="s">
        <v>6419</v>
      </c>
      <c r="D6216" s="74" t="s">
        <v>6796</v>
      </c>
      <c r="E6216" s="74" t="s">
        <v>6535</v>
      </c>
      <c r="F6216" s="41">
        <v>1.0315582410705022</v>
      </c>
      <c r="G6216" s="110">
        <v>11055.833333333334</v>
      </c>
      <c r="H6216" s="4">
        <v>3143.5062803888495</v>
      </c>
      <c r="I6216" s="46">
        <v>7704.9512569219933</v>
      </c>
      <c r="J6216" s="110">
        <v>7948.1059661244062</v>
      </c>
      <c r="K6216" s="46">
        <v>7972.7600681869217</v>
      </c>
      <c r="L6216" s="110">
        <f>$L$1*gp_need_index[[#This Row],[Normalised weighted population (base year)]]</f>
        <v>3130.108710300035</v>
      </c>
      <c r="M6216" s="4">
        <f>$M$1*gp_need_index[[#This Row],[Normalised travel time adjusted wp (base year)]]</f>
        <v>4733.8549924222298</v>
      </c>
      <c r="N6216" s="115">
        <v>7863.9637027222652</v>
      </c>
      <c r="O6216" s="43">
        <f>gp_need_index[[#This Row],[Combined weighted population (base year)]]/gp_need_index[[#This Row],[Registered population (base year)]]</f>
        <v>0.71129542799930034</v>
      </c>
      <c r="P6216" s="77">
        <v>11151.895688449038</v>
      </c>
      <c r="Q6216" s="4">
        <v>3199.1395757004011</v>
      </c>
      <c r="R6216" s="46">
        <v>7762.7543818316317</v>
      </c>
      <c r="S6216" s="110">
        <v>8007.7332559845718</v>
      </c>
      <c r="T6216" s="46">
        <v>8032.4678440118741</v>
      </c>
      <c r="U6216" s="110">
        <f>$L$1*gp_need_index[[#This Row],[Normalised weighted population 2025/26]]</f>
        <v>3153.5910217033256</v>
      </c>
      <c r="V6216" s="4">
        <f>$M$1*gp_need_index[[#This Row],[Normalised travel time adjusted wp 2025/26]]</f>
        <v>4769.3066992662889</v>
      </c>
      <c r="W6216" s="115">
        <v>7922.897720969615</v>
      </c>
      <c r="X6216" s="43">
        <f>gp_need_index[[#This Row],[Combined weighted population 2025/26]]/gp_need_index[[#This Row],[Registered population 2025/26]]</f>
        <v>0.71045299761690117</v>
      </c>
    </row>
    <row r="6217" spans="1:24" ht="13">
      <c r="A6217" s="8" t="s">
        <v>5904</v>
      </c>
      <c r="B6217" s="3" t="s">
        <v>6928</v>
      </c>
      <c r="C6217" s="74" t="s">
        <v>6414</v>
      </c>
      <c r="D6217" s="74" t="s">
        <v>6802</v>
      </c>
      <c r="E6217" s="74" t="s">
        <v>6522</v>
      </c>
      <c r="F6217" s="41">
        <v>0.9670492732496746</v>
      </c>
      <c r="G6217" s="110">
        <v>5579.8333333333339</v>
      </c>
      <c r="H6217" s="4">
        <v>1691.9243430399897</v>
      </c>
      <c r="I6217" s="46">
        <v>4147.0235561006475</v>
      </c>
      <c r="J6217" s="110">
        <v>4010.3761160764125</v>
      </c>
      <c r="K6217" s="46">
        <v>4022.8158372497624</v>
      </c>
      <c r="L6217" s="110">
        <f>$L$1*gp_need_index[[#This Row],[Normalised weighted population (base year)]]</f>
        <v>1684.7133903810861</v>
      </c>
      <c r="M6217" s="4">
        <f>$M$1*gp_need_index[[#This Row],[Normalised travel time adjusted wp (base year)]]</f>
        <v>2388.5613855040606</v>
      </c>
      <c r="N6217" s="115">
        <v>4073.2747758851465</v>
      </c>
      <c r="O6217" s="43">
        <f>gp_need_index[[#This Row],[Combined weighted population (base year)]]/gp_need_index[[#This Row],[Registered population (base year)]]</f>
        <v>0.72999936244543973</v>
      </c>
      <c r="P6217" s="77">
        <v>5622.9238855662479</v>
      </c>
      <c r="Q6217" s="4">
        <v>1721.055580750229</v>
      </c>
      <c r="R6217" s="46">
        <v>4176.164069965479</v>
      </c>
      <c r="S6217" s="110">
        <v>4038.55642883152</v>
      </c>
      <c r="T6217" s="46">
        <v>4051.0308740083133</v>
      </c>
      <c r="U6217" s="110">
        <f>$L$1*gp_need_index[[#This Row],[Normalised weighted population 2025/26]]</f>
        <v>1696.5516192328241</v>
      </c>
      <c r="V6217" s="4">
        <f>$M$1*gp_need_index[[#This Row],[Normalised travel time adjusted wp 2025/26]]</f>
        <v>2405.3141651535825</v>
      </c>
      <c r="W6217" s="115">
        <v>4101.8657843864066</v>
      </c>
      <c r="X6217" s="43">
        <f>gp_need_index[[#This Row],[Combined weighted population 2025/26]]/gp_need_index[[#This Row],[Registered population 2025/26]]</f>
        <v>0.72948982911109328</v>
      </c>
    </row>
    <row r="6218" spans="1:24" ht="13">
      <c r="A6218" s="8" t="s">
        <v>5961</v>
      </c>
      <c r="B6218" s="3" t="s">
        <v>6927</v>
      </c>
      <c r="C6218" s="74" t="s">
        <v>6414</v>
      </c>
      <c r="D6218" s="74" t="s">
        <v>6802</v>
      </c>
      <c r="E6218" s="74" t="s">
        <v>6534</v>
      </c>
      <c r="F6218" s="41">
        <v>0.9670492732496746</v>
      </c>
      <c r="G6218" s="110">
        <v>9848.25</v>
      </c>
      <c r="H6218" s="4">
        <v>1938.2522750195992</v>
      </c>
      <c r="I6218" s="46">
        <v>4750.7903501935525</v>
      </c>
      <c r="J6218" s="110">
        <v>4594.2483555162416</v>
      </c>
      <c r="K6218" s="46">
        <v>4608.4991805983682</v>
      </c>
      <c r="L6218" s="110">
        <f>$L$1*gp_need_index[[#This Row],[Normalised weighted population (base year)]]</f>
        <v>1929.9914769208701</v>
      </c>
      <c r="M6218" s="4">
        <f>$M$1*gp_need_index[[#This Row],[Normalised travel time adjusted wp (base year)]]</f>
        <v>2736.3129790773314</v>
      </c>
      <c r="N6218" s="115">
        <v>4666.3044559982018</v>
      </c>
      <c r="O6218" s="43">
        <f>gp_need_index[[#This Row],[Combined weighted population (base year)]]/gp_need_index[[#This Row],[Registered population (base year)]]</f>
        <v>0.47382067433282071</v>
      </c>
      <c r="P6218" s="77">
        <v>9919.0584048940946</v>
      </c>
      <c r="Q6218" s="4">
        <v>1967.0204169222181</v>
      </c>
      <c r="R6218" s="46">
        <v>4773.0009895777112</v>
      </c>
      <c r="S6218" s="110">
        <v>4615.7271381911032</v>
      </c>
      <c r="T6218" s="46">
        <v>4629.9843699894118</v>
      </c>
      <c r="U6218" s="110">
        <f>$L$1*gp_need_index[[#This Row],[Normalised weighted population 2025/26]]</f>
        <v>1939.0144692123827</v>
      </c>
      <c r="V6218" s="4">
        <f>$M$1*gp_need_index[[#This Row],[Normalised travel time adjusted wp 2025/26]]</f>
        <v>2749.0698876249453</v>
      </c>
      <c r="W6218" s="115">
        <v>4688.0843568373275</v>
      </c>
      <c r="X6218" s="43">
        <f>gp_need_index[[#This Row],[Combined weighted population 2025/26]]/gp_need_index[[#This Row],[Registered population 2025/26]]</f>
        <v>0.47263401075692951</v>
      </c>
    </row>
    <row r="6219" spans="1:24" ht="13">
      <c r="A6219" s="8" t="s">
        <v>3684</v>
      </c>
      <c r="B6219" s="3" t="s">
        <v>6926</v>
      </c>
      <c r="C6219" s="74" t="s">
        <v>6403</v>
      </c>
      <c r="D6219" s="74" t="s">
        <v>6798</v>
      </c>
      <c r="E6219" s="74" t="s">
        <v>6533</v>
      </c>
      <c r="F6219" s="41">
        <v>0.95573868749422208</v>
      </c>
      <c r="G6219" s="110">
        <v>13340.583333333334</v>
      </c>
      <c r="H6219" s="4">
        <v>3798.0129259311225</v>
      </c>
      <c r="I6219" s="46">
        <v>9309.1923022463652</v>
      </c>
      <c r="J6219" s="110">
        <v>8897.1552325802568</v>
      </c>
      <c r="K6219" s="46">
        <v>8924.753175298305</v>
      </c>
      <c r="L6219" s="110">
        <f>$L$1*gp_need_index[[#This Row],[Normalised weighted population (base year)]]</f>
        <v>3781.8258596952978</v>
      </c>
      <c r="M6219" s="4">
        <f>$M$1*gp_need_index[[#This Row],[Normalised travel time adjusted wp (base year)]]</f>
        <v>5299.1043269448001</v>
      </c>
      <c r="N6219" s="115">
        <v>9080.9301866400983</v>
      </c>
      <c r="O6219" s="43">
        <f>gp_need_index[[#This Row],[Combined weighted population (base year)]]/gp_need_index[[#This Row],[Registered population (base year)]]</f>
        <v>0.68069963357225238</v>
      </c>
      <c r="P6219" s="77">
        <v>13439.945702413635</v>
      </c>
      <c r="Q6219" s="4">
        <v>3862.1575632438403</v>
      </c>
      <c r="R6219" s="46">
        <v>9371.5762747961489</v>
      </c>
      <c r="S6219" s="110">
        <v>8956.7780086256626</v>
      </c>
      <c r="T6219" s="46">
        <v>8984.4440418229824</v>
      </c>
      <c r="U6219" s="110">
        <f>$L$1*gp_need_index[[#This Row],[Normalised weighted population 2025/26]]</f>
        <v>3807.1691239613465</v>
      </c>
      <c r="V6219" s="4">
        <f>$M$1*gp_need_index[[#This Row],[Normalised travel time adjusted wp 2025/26]]</f>
        <v>5334.5459938309459</v>
      </c>
      <c r="W6219" s="115">
        <v>9141.7151177922933</v>
      </c>
      <c r="X6219" s="43">
        <f>gp_need_index[[#This Row],[Combined weighted population 2025/26]]/gp_need_index[[#This Row],[Registered population 2025/26]]</f>
        <v>0.68018988470694219</v>
      </c>
    </row>
    <row r="6220" spans="1:24" ht="13">
      <c r="A6220" s="8" t="s">
        <v>5752</v>
      </c>
      <c r="B6220" s="3" t="s">
        <v>6925</v>
      </c>
      <c r="C6220" s="74" t="s">
        <v>6414</v>
      </c>
      <c r="D6220" s="74" t="s">
        <v>6802</v>
      </c>
      <c r="E6220" s="74" t="s">
        <v>6532</v>
      </c>
      <c r="F6220" s="41">
        <v>0.9670492732496746</v>
      </c>
      <c r="G6220" s="110">
        <v>6445.333333333333</v>
      </c>
      <c r="H6220" s="4">
        <v>1620.0790114058136</v>
      </c>
      <c r="I6220" s="46">
        <v>3970.925680383903</v>
      </c>
      <c r="J6220" s="110">
        <v>3840.0807933437231</v>
      </c>
      <c r="K6220" s="46">
        <v>3851.9922781944424</v>
      </c>
      <c r="L6220" s="110">
        <f>$L$1*gp_need_index[[#This Row],[Normalised weighted population (base year)]]</f>
        <v>1613.1742623235111</v>
      </c>
      <c r="M6220" s="4">
        <f>$M$1*gp_need_index[[#This Row],[Normalised travel time adjusted wp (base year)]]</f>
        <v>2287.1342823501518</v>
      </c>
      <c r="N6220" s="115">
        <v>3900.3085446736632</v>
      </c>
      <c r="O6220" s="43">
        <f>gp_need_index[[#This Row],[Combined weighted population (base year)]]/gp_need_index[[#This Row],[Registered population (base year)]]</f>
        <v>0.60513682426670412</v>
      </c>
      <c r="P6220" s="77">
        <v>6496.4104376315408</v>
      </c>
      <c r="Q6220" s="4">
        <v>1647.6547187678655</v>
      </c>
      <c r="R6220" s="46">
        <v>3998.0559100990677</v>
      </c>
      <c r="S6220" s="110">
        <v>3866.3170622728699</v>
      </c>
      <c r="T6220" s="46">
        <v>3878.2594880082397</v>
      </c>
      <c r="U6220" s="110">
        <f>$L$1*gp_need_index[[#This Row],[Normalised weighted population 2025/26]]</f>
        <v>1624.1958204764699</v>
      </c>
      <c r="V6220" s="4">
        <f>$M$1*gp_need_index[[#This Row],[Normalised travel time adjusted wp 2025/26]]</f>
        <v>2302.7305327390491</v>
      </c>
      <c r="W6220" s="115">
        <v>3926.9263532155192</v>
      </c>
      <c r="X6220" s="43">
        <f>gp_need_index[[#This Row],[Combined weighted population 2025/26]]/gp_need_index[[#This Row],[Registered population 2025/26]]</f>
        <v>0.6044763321092127</v>
      </c>
    </row>
    <row r="6221" spans="1:24" ht="13">
      <c r="A6221" s="8" t="s">
        <v>3552</v>
      </c>
      <c r="B6221" s="3" t="s">
        <v>6924</v>
      </c>
      <c r="C6221" s="74" t="s">
        <v>6402</v>
      </c>
      <c r="D6221" s="74" t="s">
        <v>6796</v>
      </c>
      <c r="E6221" s="74" t="s">
        <v>6531</v>
      </c>
      <c r="F6221" s="41">
        <v>1.020740690007661</v>
      </c>
      <c r="G6221" s="110">
        <v>7780.3333333333339</v>
      </c>
      <c r="H6221" s="4">
        <v>1648.8320484601957</v>
      </c>
      <c r="I6221" s="46">
        <v>4041.4013623873379</v>
      </c>
      <c r="J6221" s="110">
        <v>4125.2228152411526</v>
      </c>
      <c r="K6221" s="46">
        <v>4138.0187775434979</v>
      </c>
      <c r="L6221" s="110">
        <f>$L$1*gp_need_index[[#This Row],[Normalised weighted population (base year)]]</f>
        <v>1641.8047544249514</v>
      </c>
      <c r="M6221" s="4">
        <f>$M$1*gp_need_index[[#This Row],[Normalised travel time adjusted wp (base year)]]</f>
        <v>2456.963546034051</v>
      </c>
      <c r="N6221" s="115">
        <v>4098.7683004590026</v>
      </c>
      <c r="O6221" s="43">
        <f>gp_need_index[[#This Row],[Combined weighted population (base year)]]/gp_need_index[[#This Row],[Registered population (base year)]]</f>
        <v>0.52681140059881781</v>
      </c>
      <c r="P6221" s="77">
        <v>7842.3729377292948</v>
      </c>
      <c r="Q6221" s="4">
        <v>1677.5262581160578</v>
      </c>
      <c r="R6221" s="46">
        <v>4070.5395943773533</v>
      </c>
      <c r="S6221" s="110">
        <v>4154.9653942682444</v>
      </c>
      <c r="T6221" s="46">
        <v>4167.7994078410757</v>
      </c>
      <c r="U6221" s="110">
        <f>$L$1*gp_need_index[[#This Row],[Normalised weighted population 2025/26]]</f>
        <v>1653.6420562732601</v>
      </c>
      <c r="V6221" s="4">
        <f>$M$1*gp_need_index[[#This Row],[Normalised travel time adjusted wp 2025/26]]</f>
        <v>2474.6459024835067</v>
      </c>
      <c r="W6221" s="115">
        <v>4128.2879587567668</v>
      </c>
      <c r="X6221" s="43">
        <f>gp_need_index[[#This Row],[Combined weighted population 2025/26]]/gp_need_index[[#This Row],[Registered population 2025/26]]</f>
        <v>0.52640801343376109</v>
      </c>
    </row>
    <row r="6222" spans="1:24" ht="13">
      <c r="A6222" s="8" t="s">
        <v>4955</v>
      </c>
      <c r="B6222" s="3" t="s">
        <v>6923</v>
      </c>
      <c r="C6222" s="74" t="s">
        <v>6413</v>
      </c>
      <c r="D6222" s="74" t="s">
        <v>6804</v>
      </c>
      <c r="E6222" s="74" t="s">
        <v>6530</v>
      </c>
      <c r="F6222" s="41">
        <v>1.0364904912836539</v>
      </c>
      <c r="G6222" s="110">
        <v>7328.6666666666661</v>
      </c>
      <c r="H6222" s="4">
        <v>1209.6094199693898</v>
      </c>
      <c r="I6222" s="46">
        <v>2964.8363290767652</v>
      </c>
      <c r="J6222" s="110">
        <v>3073.0246633004012</v>
      </c>
      <c r="K6222" s="46">
        <v>3082.556829078329</v>
      </c>
      <c r="L6222" s="110">
        <f>$L$1*gp_need_index[[#This Row],[Normalised weighted population (base year)]]</f>
        <v>1204.4540852766513</v>
      </c>
      <c r="M6222" s="4">
        <f>$M$1*gp_need_index[[#This Row],[Normalised travel time adjusted wp (base year)]]</f>
        <v>1830.2792144698426</v>
      </c>
      <c r="N6222" s="115">
        <v>3034.7332997464937</v>
      </c>
      <c r="O6222" s="43">
        <f>gp_need_index[[#This Row],[Combined weighted population (base year)]]/gp_need_index[[#This Row],[Registered population (base year)]]</f>
        <v>0.41409078046208869</v>
      </c>
      <c r="P6222" s="77">
        <v>7384.681425167837</v>
      </c>
      <c r="Q6222" s="4">
        <v>1226.1866197427955</v>
      </c>
      <c r="R6222" s="46">
        <v>2975.358008025567</v>
      </c>
      <c r="S6222" s="110">
        <v>3083.9302834831738</v>
      </c>
      <c r="T6222" s="46">
        <v>3093.4560434739765</v>
      </c>
      <c r="U6222" s="110">
        <f>$L$1*gp_need_index[[#This Row],[Normalised weighted population 2025/26]]</f>
        <v>1208.7284794715576</v>
      </c>
      <c r="V6222" s="4">
        <f>$M$1*gp_need_index[[#This Row],[Normalised travel time adjusted wp 2025/26]]</f>
        <v>1836.7506622544299</v>
      </c>
      <c r="W6222" s="115">
        <v>3045.4791417259876</v>
      </c>
      <c r="X6222" s="43">
        <f>gp_need_index[[#This Row],[Combined weighted population 2025/26]]/gp_need_index[[#This Row],[Registered population 2025/26]]</f>
        <v>0.41240494564147984</v>
      </c>
    </row>
    <row r="6223" spans="1:24" ht="13">
      <c r="A6223" s="8" t="s">
        <v>6005</v>
      </c>
      <c r="B6223" s="3" t="s">
        <v>6922</v>
      </c>
      <c r="C6223" s="74" t="s">
        <v>6414</v>
      </c>
      <c r="D6223" s="74" t="s">
        <v>6802</v>
      </c>
      <c r="E6223" s="74" t="s">
        <v>6510</v>
      </c>
      <c r="F6223" s="41">
        <v>0.9670492732496746</v>
      </c>
      <c r="G6223" s="110">
        <v>7358.4166666666661</v>
      </c>
      <c r="H6223" s="4">
        <v>1632.0558094628122</v>
      </c>
      <c r="I6223" s="46">
        <v>4000.2816405799672</v>
      </c>
      <c r="J6223" s="110">
        <v>3868.4694533168731</v>
      </c>
      <c r="K6223" s="46">
        <v>3880.4689964953727</v>
      </c>
      <c r="L6223" s="110">
        <f>$L$1*gp_need_index[[#This Row],[Normalised weighted population (base year)]]</f>
        <v>1625.1000154717055</v>
      </c>
      <c r="M6223" s="4">
        <f>$M$1*gp_need_index[[#This Row],[Normalised travel time adjusted wp (base year)]]</f>
        <v>2304.0424363575148</v>
      </c>
      <c r="N6223" s="115">
        <v>3929.1424518292206</v>
      </c>
      <c r="O6223" s="43">
        <f>gp_need_index[[#This Row],[Combined weighted population (base year)]]/gp_need_index[[#This Row],[Registered population (base year)]]</f>
        <v>0.53396574695587429</v>
      </c>
      <c r="P6223" s="77">
        <v>7412.9324705050021</v>
      </c>
      <c r="Q6223" s="4">
        <v>1657.8481865703679</v>
      </c>
      <c r="R6223" s="46">
        <v>4022.790494188795</v>
      </c>
      <c r="S6223" s="110">
        <v>3890.2366238409736</v>
      </c>
      <c r="T6223" s="46">
        <v>3902.2529332188515</v>
      </c>
      <c r="U6223" s="110">
        <f>$L$1*gp_need_index[[#This Row],[Normalised weighted population 2025/26]]</f>
        <v>1634.244156218419</v>
      </c>
      <c r="V6223" s="4">
        <f>$M$1*gp_need_index[[#This Row],[Normalised travel time adjusted wp 2025/26]]</f>
        <v>2316.9767272092527</v>
      </c>
      <c r="W6223" s="115">
        <v>3951.2208834276717</v>
      </c>
      <c r="X6223" s="43">
        <f>gp_need_index[[#This Row],[Combined weighted population 2025/26]]/gp_need_index[[#This Row],[Registered population 2025/26]]</f>
        <v>0.53301725048069903</v>
      </c>
    </row>
    <row r="6224" spans="1:24" ht="13">
      <c r="A6224" s="8" t="s">
        <v>928</v>
      </c>
      <c r="B6224" s="3" t="s">
        <v>6921</v>
      </c>
      <c r="C6224" s="74" t="s">
        <v>6431</v>
      </c>
      <c r="D6224" s="74" t="s">
        <v>6798</v>
      </c>
      <c r="E6224" s="74" t="s">
        <v>6455</v>
      </c>
      <c r="F6224" s="41">
        <v>0.96024992482653937</v>
      </c>
      <c r="G6224" s="110">
        <v>12440.5</v>
      </c>
      <c r="H6224" s="4">
        <v>2277.8810989885114</v>
      </c>
      <c r="I6224" s="46">
        <v>5583.2440820189295</v>
      </c>
      <c r="J6224" s="110">
        <v>5361.3097100468976</v>
      </c>
      <c r="K6224" s="46">
        <v>5377.9398704075684</v>
      </c>
      <c r="L6224" s="110">
        <f>$L$1*gp_need_index[[#This Row],[Normalised weighted population (base year)]]</f>
        <v>2268.1728086414951</v>
      </c>
      <c r="M6224" s="4">
        <f>$M$1*gp_need_index[[#This Row],[Normalised travel time adjusted wp (base year)]]</f>
        <v>3193.171158638027</v>
      </c>
      <c r="N6224" s="115">
        <v>5461.3439672795221</v>
      </c>
      <c r="O6224" s="43">
        <f>gp_need_index[[#This Row],[Combined weighted population (base year)]]/gp_need_index[[#This Row],[Registered population (base year)]]</f>
        <v>0.43899714378678689</v>
      </c>
      <c r="P6224" s="77">
        <v>12527.442313666146</v>
      </c>
      <c r="Q6224" s="4">
        <v>2313.2736121428929</v>
      </c>
      <c r="R6224" s="46">
        <v>5613.1889353737388</v>
      </c>
      <c r="S6224" s="110">
        <v>5390.0642532297952</v>
      </c>
      <c r="T6224" s="46">
        <v>5406.7132866681513</v>
      </c>
      <c r="U6224" s="110">
        <f>$L$1*gp_need_index[[#This Row],[Normalised weighted population 2025/26]]</f>
        <v>2280.337797515414</v>
      </c>
      <c r="V6224" s="4">
        <f>$M$1*gp_need_index[[#This Row],[Normalised travel time adjusted wp 2025/26]]</f>
        <v>3210.2554781270469</v>
      </c>
      <c r="W6224" s="115">
        <v>5490.5932756424609</v>
      </c>
      <c r="X6224" s="43">
        <f>gp_need_index[[#This Row],[Combined weighted population 2025/26]]/gp_need_index[[#This Row],[Registered population 2025/26]]</f>
        <v>0.43828525713128136</v>
      </c>
    </row>
    <row r="6225" spans="1:24" ht="13">
      <c r="A6225" s="8" t="s">
        <v>5820</v>
      </c>
      <c r="B6225" s="3" t="s">
        <v>6920</v>
      </c>
      <c r="C6225" s="74" t="s">
        <v>6414</v>
      </c>
      <c r="D6225" s="74" t="s">
        <v>6802</v>
      </c>
      <c r="E6225" s="74" t="s">
        <v>6529</v>
      </c>
      <c r="F6225" s="41">
        <v>0.9670492732496746</v>
      </c>
      <c r="G6225" s="110">
        <v>4835.7500000000018</v>
      </c>
      <c r="H6225" s="4">
        <v>1260.2304114275266</v>
      </c>
      <c r="I6225" s="46">
        <v>3088.9118794248825</v>
      </c>
      <c r="J6225" s="110">
        <v>2987.1299881301193</v>
      </c>
      <c r="K6225" s="46">
        <v>2996.3957185966283</v>
      </c>
      <c r="L6225" s="110">
        <f>$L$1*gp_need_index[[#This Row],[Normalised weighted population (base year)]]</f>
        <v>1254.8593309335927</v>
      </c>
      <c r="M6225" s="4">
        <f>$M$1*gp_need_index[[#This Row],[Normalised travel time adjusted wp (base year)]]</f>
        <v>1779.120744941335</v>
      </c>
      <c r="N6225" s="115">
        <v>3033.9800758749279</v>
      </c>
      <c r="O6225" s="43">
        <f>gp_need_index[[#This Row],[Combined weighted population (base year)]]/gp_need_index[[#This Row],[Registered population (base year)]]</f>
        <v>0.62740631254198975</v>
      </c>
      <c r="P6225" s="77">
        <v>4872.7635280171698</v>
      </c>
      <c r="Q6225" s="4">
        <v>1280.6512498283255</v>
      </c>
      <c r="R6225" s="46">
        <v>3107.5171513973351</v>
      </c>
      <c r="S6225" s="110">
        <v>3005.122202869692</v>
      </c>
      <c r="T6225" s="46">
        <v>3014.4045374934299</v>
      </c>
      <c r="U6225" s="110">
        <f>$L$1*gp_need_index[[#This Row],[Normalised weighted population 2025/26]]</f>
        <v>1262.4176556934224</v>
      </c>
      <c r="V6225" s="4">
        <f>$M$1*gp_need_index[[#This Row],[Normalised travel time adjusted wp 2025/26]]</f>
        <v>1789.8135459930591</v>
      </c>
      <c r="W6225" s="115">
        <v>3052.2312016864817</v>
      </c>
      <c r="X6225" s="43">
        <f>gp_need_index[[#This Row],[Combined weighted population 2025/26]]/gp_need_index[[#This Row],[Registered population 2025/26]]</f>
        <v>0.62638607109434241</v>
      </c>
    </row>
    <row r="6226" spans="1:24" ht="13">
      <c r="A6226" s="8" t="s">
        <v>3209</v>
      </c>
      <c r="B6226" s="3" t="s">
        <v>6919</v>
      </c>
      <c r="C6226" s="74" t="s">
        <v>6433</v>
      </c>
      <c r="D6226" s="74" t="s">
        <v>6796</v>
      </c>
      <c r="E6226" s="74" t="s">
        <v>6528</v>
      </c>
      <c r="F6226" s="41">
        <v>0.98974208107998463</v>
      </c>
      <c r="G6226" s="110">
        <v>12584.166666666666</v>
      </c>
      <c r="H6226" s="4">
        <v>1568.6766286124823</v>
      </c>
      <c r="I6226" s="46">
        <v>3844.9348858424419</v>
      </c>
      <c r="J6226" s="110">
        <v>3805.4938555307317</v>
      </c>
      <c r="K6226" s="46">
        <v>3817.2980557153301</v>
      </c>
      <c r="L6226" s="110">
        <f>$L$1*gp_need_index[[#This Row],[Normalised weighted population (base year)]]</f>
        <v>1561.9909556079031</v>
      </c>
      <c r="M6226" s="4">
        <f>$M$1*gp_need_index[[#This Row],[Normalised travel time adjusted wp (base year)]]</f>
        <v>2266.5344628539779</v>
      </c>
      <c r="N6226" s="115">
        <v>3828.5254184618807</v>
      </c>
      <c r="O6226" s="43">
        <f>gp_need_index[[#This Row],[Combined weighted population (base year)]]/gp_need_index[[#This Row],[Registered population (base year)]]</f>
        <v>0.30423352772361151</v>
      </c>
      <c r="P6226" s="77">
        <v>12675.733654515832</v>
      </c>
      <c r="Q6226" s="4">
        <v>1590.5445722718912</v>
      </c>
      <c r="R6226" s="46">
        <v>3859.4773862590723</v>
      </c>
      <c r="S6226" s="110">
        <v>3819.8871801571941</v>
      </c>
      <c r="T6226" s="46">
        <v>3831.6861915242812</v>
      </c>
      <c r="U6226" s="110">
        <f>$L$1*gp_need_index[[#This Row],[Normalised weighted population 2025/26]]</f>
        <v>1567.8987940491577</v>
      </c>
      <c r="V6226" s="4">
        <f>$M$1*gp_need_index[[#This Row],[Normalised travel time adjusted wp 2025/26]]</f>
        <v>2275.0774702878316</v>
      </c>
      <c r="W6226" s="115">
        <v>3842.9762643369895</v>
      </c>
      <c r="X6226" s="43">
        <f>gp_need_index[[#This Row],[Combined weighted population 2025/26]]/gp_need_index[[#This Row],[Registered population 2025/26]]</f>
        <v>0.30317584520781549</v>
      </c>
    </row>
    <row r="6227" spans="1:24" ht="13">
      <c r="A6227" s="8" t="s">
        <v>2970</v>
      </c>
      <c r="B6227" s="3" t="s">
        <v>6918</v>
      </c>
      <c r="C6227" s="74" t="s">
        <v>6424</v>
      </c>
      <c r="D6227" s="74" t="s">
        <v>6805</v>
      </c>
      <c r="E6227" s="74" t="s">
        <v>6461</v>
      </c>
      <c r="F6227" s="41">
        <v>0.95680439972189613</v>
      </c>
      <c r="G6227" s="110">
        <v>12660.833333333334</v>
      </c>
      <c r="H6227" s="4">
        <v>2598.6558689587159</v>
      </c>
      <c r="I6227" s="46">
        <v>6369.4852237942414</v>
      </c>
      <c r="J6227" s="110">
        <v>6094.3514860899368</v>
      </c>
      <c r="K6227" s="46">
        <v>6113.2554569457971</v>
      </c>
      <c r="L6227" s="110">
        <f>$L$1*gp_need_index[[#This Row],[Normalised weighted population (base year)]]</f>
        <v>2587.580442019605</v>
      </c>
      <c r="M6227" s="4">
        <f>$M$1*gp_need_index[[#This Row],[Normalised travel time adjusted wp (base year)]]</f>
        <v>3629.7674352812119</v>
      </c>
      <c r="N6227" s="115">
        <v>6217.3478773008173</v>
      </c>
      <c r="O6227" s="43">
        <f>gp_need_index[[#This Row],[Combined weighted population (base year)]]/gp_need_index[[#This Row],[Registered population (base year)]]</f>
        <v>0.49106940385447118</v>
      </c>
      <c r="P6227" s="77">
        <v>12757.113751944637</v>
      </c>
      <c r="Q6227" s="4">
        <v>2644.8178795760796</v>
      </c>
      <c r="R6227" s="46">
        <v>6417.685473860859</v>
      </c>
      <c r="S6227" s="110">
        <v>6140.4696974213721</v>
      </c>
      <c r="T6227" s="46">
        <v>6159.4366114536724</v>
      </c>
      <c r="U6227" s="110">
        <f>$L$1*gp_need_index[[#This Row],[Normalised weighted population 2025/26]]</f>
        <v>2607.1616200882681</v>
      </c>
      <c r="V6227" s="4">
        <f>$M$1*gp_need_index[[#This Row],[Normalised travel time adjusted wp 2025/26]]</f>
        <v>3657.1876620224193</v>
      </c>
      <c r="W6227" s="115">
        <v>6264.3492821106875</v>
      </c>
      <c r="X6227" s="43">
        <f>gp_need_index[[#This Row],[Combined weighted population 2025/26]]/gp_need_index[[#This Row],[Registered population 2025/26]]</f>
        <v>0.49104753660723444</v>
      </c>
    </row>
    <row r="6228" spans="1:24" ht="13">
      <c r="A6228" s="8" t="s">
        <v>5907</v>
      </c>
      <c r="B6228" s="3" t="s">
        <v>6917</v>
      </c>
      <c r="C6228" s="74" t="s">
        <v>6414</v>
      </c>
      <c r="D6228" s="74" t="s">
        <v>6802</v>
      </c>
      <c r="E6228" s="74" t="s">
        <v>6522</v>
      </c>
      <c r="F6228" s="41">
        <v>0.9670492732496746</v>
      </c>
      <c r="G6228" s="110">
        <v>5095.6666666666661</v>
      </c>
      <c r="H6228" s="4">
        <v>1146.9132663188796</v>
      </c>
      <c r="I6228" s="46">
        <v>2811.1637212352061</v>
      </c>
      <c r="J6228" s="110">
        <v>2718.5338336063569</v>
      </c>
      <c r="K6228" s="46">
        <v>2726.9664099811303</v>
      </c>
      <c r="L6228" s="110">
        <f>$L$1*gp_need_index[[#This Row],[Normalised weighted population (base year)]]</f>
        <v>1142.0251415624061</v>
      </c>
      <c r="M6228" s="4">
        <f>$M$1*gp_need_index[[#This Row],[Normalised travel time adjusted wp (base year)]]</f>
        <v>1619.1461230053719</v>
      </c>
      <c r="N6228" s="115">
        <v>2761.1712645677781</v>
      </c>
      <c r="O6228" s="43">
        <f>gp_need_index[[#This Row],[Combined weighted population (base year)]]/gp_need_index[[#This Row],[Registered population (base year)]]</f>
        <v>0.5418665397856568</v>
      </c>
      <c r="P6228" s="77">
        <v>5137.6827100174651</v>
      </c>
      <c r="Q6228" s="4">
        <v>1164.5340647408777</v>
      </c>
      <c r="R6228" s="46">
        <v>2825.7572700247961</v>
      </c>
      <c r="S6228" s="110">
        <v>2732.6465143574637</v>
      </c>
      <c r="T6228" s="46">
        <v>2741.0872158139418</v>
      </c>
      <c r="U6228" s="110">
        <f>$L$1*gp_need_index[[#This Row],[Normalised weighted population 2025/26]]</f>
        <v>1147.9537182214012</v>
      </c>
      <c r="V6228" s="4">
        <f>$M$1*gp_need_index[[#This Row],[Normalised travel time adjusted wp 2025/26]]</f>
        <v>1627.5304023035048</v>
      </c>
      <c r="W6228" s="115">
        <v>2775.4841205249058</v>
      </c>
      <c r="X6228" s="43">
        <f>gp_need_index[[#This Row],[Combined weighted population 2025/26]]/gp_need_index[[#This Row],[Registered population 2025/26]]</f>
        <v>0.54022100569061238</v>
      </c>
    </row>
    <row r="6229" spans="1:24" ht="13">
      <c r="A6229" s="8" t="s">
        <v>2041</v>
      </c>
      <c r="B6229" s="3" t="s">
        <v>6916</v>
      </c>
      <c r="C6229" s="74" t="s">
        <v>6408</v>
      </c>
      <c r="D6229" s="74" t="s">
        <v>6805</v>
      </c>
      <c r="E6229" s="74" t="s">
        <v>6527</v>
      </c>
      <c r="F6229" s="41">
        <v>0.95383055984618725</v>
      </c>
      <c r="G6229" s="110">
        <v>7740.8333333333339</v>
      </c>
      <c r="H6229" s="4">
        <v>1709.2988143387661</v>
      </c>
      <c r="I6229" s="46">
        <v>4189.6095866446376</v>
      </c>
      <c r="J6229" s="110">
        <v>3996.1776575662079</v>
      </c>
      <c r="K6229" s="46">
        <v>4008.5733367694661</v>
      </c>
      <c r="L6229" s="110">
        <f>$L$1*gp_need_index[[#This Row],[Normalised weighted population (base year)]]</f>
        <v>1702.0138119798721</v>
      </c>
      <c r="M6229" s="4">
        <f>$M$1*gp_need_index[[#This Row],[Normalised travel time adjusted wp (base year)]]</f>
        <v>2380.1048495708828</v>
      </c>
      <c r="N6229" s="115">
        <v>4082.118661550755</v>
      </c>
      <c r="O6229" s="43">
        <f>gp_need_index[[#This Row],[Combined weighted population (base year)]]/gp_need_index[[#This Row],[Registered population (base year)]]</f>
        <v>0.5273487344020783</v>
      </c>
      <c r="P6229" s="77">
        <v>7807.238762490606</v>
      </c>
      <c r="Q6229" s="4">
        <v>1734.7549440077839</v>
      </c>
      <c r="R6229" s="46">
        <v>4209.4057556248508</v>
      </c>
      <c r="S6229" s="110">
        <v>4015.0598485074142</v>
      </c>
      <c r="T6229" s="46">
        <v>4027.4617165620948</v>
      </c>
      <c r="U6229" s="110">
        <f>$L$1*gp_need_index[[#This Row],[Normalised weighted population 2025/26]]</f>
        <v>1710.0559343618754</v>
      </c>
      <c r="V6229" s="4">
        <f>$M$1*gp_need_index[[#This Row],[Normalised travel time adjusted wp 2025/26]]</f>
        <v>2391.3198930709232</v>
      </c>
      <c r="W6229" s="115">
        <v>4101.3758274327984</v>
      </c>
      <c r="X6229" s="43">
        <f>gp_need_index[[#This Row],[Combined weighted population 2025/26]]/gp_need_index[[#This Row],[Registered population 2025/26]]</f>
        <v>0.52532988322806318</v>
      </c>
    </row>
    <row r="6230" spans="1:24" ht="13">
      <c r="A6230" s="8" t="s">
        <v>4434</v>
      </c>
      <c r="B6230" s="3" t="s">
        <v>6915</v>
      </c>
      <c r="C6230" s="74" t="s">
        <v>6406</v>
      </c>
      <c r="D6230" s="74" t="s">
        <v>6798</v>
      </c>
      <c r="E6230" s="74" t="s">
        <v>6445</v>
      </c>
      <c r="F6230" s="41">
        <v>0.99361155086400099</v>
      </c>
      <c r="G6230" s="110">
        <v>8880.5</v>
      </c>
      <c r="H6230" s="4">
        <v>1374.107004674793</v>
      </c>
      <c r="I6230" s="46">
        <v>3368.0312836864141</v>
      </c>
      <c r="J6230" s="110">
        <v>3346.51478714213</v>
      </c>
      <c r="K6230" s="46">
        <v>3356.8952875365089</v>
      </c>
      <c r="L6230" s="110">
        <f>$L$1*gp_need_index[[#This Row],[Normalised weighted population (base year)]]</f>
        <v>1368.2505840849844</v>
      </c>
      <c r="M6230" s="4">
        <f>$M$1*gp_need_index[[#This Row],[Normalised travel time adjusted wp (base year)]]</f>
        <v>1993.1686617978373</v>
      </c>
      <c r="N6230" s="115">
        <v>3361.419245882822</v>
      </c>
      <c r="O6230" s="43">
        <f>gp_need_index[[#This Row],[Combined weighted population (base year)]]/gp_need_index[[#This Row],[Registered population (base year)]]</f>
        <v>0.37851689047720533</v>
      </c>
      <c r="P6230" s="77">
        <v>8962.0586510763751</v>
      </c>
      <c r="Q6230" s="4">
        <v>1391.8881110872228</v>
      </c>
      <c r="R6230" s="46">
        <v>3377.4348626211886</v>
      </c>
      <c r="S6230" s="110">
        <v>3355.8582917911835</v>
      </c>
      <c r="T6230" s="46">
        <v>3366.2239932540074</v>
      </c>
      <c r="U6230" s="110">
        <f>$L$1*gp_need_index[[#This Row],[Normalised weighted population 2025/26]]</f>
        <v>1372.0707541743525</v>
      </c>
      <c r="V6230" s="4">
        <f>$M$1*gp_need_index[[#This Row],[Normalised travel time adjusted wp 2025/26]]</f>
        <v>1998.7076144009425</v>
      </c>
      <c r="W6230" s="115">
        <v>3370.7783685752947</v>
      </c>
      <c r="X6230" s="43">
        <f>gp_need_index[[#This Row],[Combined weighted population 2025/26]]/gp_need_index[[#This Row],[Registered population 2025/26]]</f>
        <v>0.37611652632628689</v>
      </c>
    </row>
    <row r="6231" spans="1:24" ht="13">
      <c r="A6231" s="8" t="s">
        <v>969</v>
      </c>
      <c r="B6231" s="3" t="s">
        <v>6914</v>
      </c>
      <c r="C6231" s="74" t="s">
        <v>6414</v>
      </c>
      <c r="D6231" s="74" t="s">
        <v>6802</v>
      </c>
      <c r="E6231" s="74" t="s">
        <v>6520</v>
      </c>
      <c r="F6231" s="41">
        <v>0.9670492732496746</v>
      </c>
      <c r="G6231" s="110">
        <v>14637.333333333332</v>
      </c>
      <c r="H6231" s="4">
        <v>1894.0173301715379</v>
      </c>
      <c r="I6231" s="46">
        <v>4642.3674416620051</v>
      </c>
      <c r="J6231" s="110">
        <v>4489.3980606171936</v>
      </c>
      <c r="K6231" s="46">
        <v>4503.3236522559382</v>
      </c>
      <c r="L6231" s="110">
        <f>$L$1*gp_need_index[[#This Row],[Normalised weighted population (base year)]]</f>
        <v>1885.9450606523997</v>
      </c>
      <c r="M6231" s="4">
        <f>$M$1*gp_need_index[[#This Row],[Normalised travel time adjusted wp (base year)]]</f>
        <v>2673.8646304921112</v>
      </c>
      <c r="N6231" s="115">
        <v>4559.8096911445109</v>
      </c>
      <c r="O6231" s="43">
        <f>gp_need_index[[#This Row],[Combined weighted population (base year)]]/gp_need_index[[#This Row],[Registered population (base year)]]</f>
        <v>0.31151915361253263</v>
      </c>
      <c r="P6231" s="77">
        <v>14778.839035308607</v>
      </c>
      <c r="Q6231" s="4">
        <v>1915.4946544624866</v>
      </c>
      <c r="R6231" s="46">
        <v>4647.9730472679639</v>
      </c>
      <c r="S6231" s="110">
        <v>4494.8189574445596</v>
      </c>
      <c r="T6231" s="46">
        <v>4508.7027235011537</v>
      </c>
      <c r="U6231" s="110">
        <f>$L$1*gp_need_index[[#This Row],[Normalised weighted population 2025/26]]</f>
        <v>1888.2223177496403</v>
      </c>
      <c r="V6231" s="4">
        <f>$M$1*gp_need_index[[#This Row],[Normalised travel time adjusted wp 2025/26]]</f>
        <v>2677.0584734086146</v>
      </c>
      <c r="W6231" s="115">
        <v>4565.2807911582549</v>
      </c>
      <c r="X6231" s="43">
        <f>gp_need_index[[#This Row],[Combined weighted population 2025/26]]/gp_need_index[[#This Row],[Registered population 2025/26]]</f>
        <v>0.30890659139403259</v>
      </c>
    </row>
    <row r="6232" spans="1:24" ht="13">
      <c r="A6232" s="8" t="s">
        <v>3787</v>
      </c>
      <c r="B6232" s="3" t="s">
        <v>6913</v>
      </c>
      <c r="C6232" s="74" t="s">
        <v>6418</v>
      </c>
      <c r="D6232" s="74" t="s">
        <v>6798</v>
      </c>
      <c r="E6232" s="74" t="s">
        <v>6526</v>
      </c>
      <c r="F6232" s="41">
        <v>1.0015736441261092</v>
      </c>
      <c r="G6232" s="110">
        <v>4512.9166666666661</v>
      </c>
      <c r="H6232" s="4">
        <v>1784.5972622718</v>
      </c>
      <c r="I6232" s="46">
        <v>4374.1712891821417</v>
      </c>
      <c r="J6232" s="110">
        <v>4381.054678137958</v>
      </c>
      <c r="K6232" s="46">
        <v>4394.6442011811369</v>
      </c>
      <c r="L6232" s="110">
        <f>$L$1*gp_need_index[[#This Row],[Normalised weighted population (base year)]]</f>
        <v>1776.9913392136041</v>
      </c>
      <c r="M6232" s="4">
        <f>$M$1*gp_need_index[[#This Row],[Normalised travel time adjusted wp (base year)]]</f>
        <v>2609.3358151704242</v>
      </c>
      <c r="N6232" s="115">
        <v>4386.3271543840283</v>
      </c>
      <c r="O6232" s="43">
        <f>gp_need_index[[#This Row],[Combined weighted population (base year)]]/gp_need_index[[#This Row],[Registered population (base year)]]</f>
        <v>0.97194951255855133</v>
      </c>
      <c r="P6232" s="77">
        <v>4550.7867826906486</v>
      </c>
      <c r="Q6232" s="4">
        <v>1815.5212296834554</v>
      </c>
      <c r="R6232" s="46">
        <v>4405.3862132439344</v>
      </c>
      <c r="S6232" s="110">
        <v>4412.3187233816479</v>
      </c>
      <c r="T6232" s="46">
        <v>4425.9476596085678</v>
      </c>
      <c r="U6232" s="110">
        <f>$L$1*gp_need_index[[#This Row],[Normalised weighted population 2025/26]]</f>
        <v>1789.6722897399807</v>
      </c>
      <c r="V6232" s="4">
        <f>$M$1*gp_need_index[[#This Row],[Normalised travel time adjusted wp 2025/26]]</f>
        <v>2627.9223563041619</v>
      </c>
      <c r="W6232" s="115">
        <v>4417.5946460441428</v>
      </c>
      <c r="X6232" s="43">
        <f>gp_need_index[[#This Row],[Combined weighted population 2025/26]]/gp_need_index[[#This Row],[Registered population 2025/26]]</f>
        <v>0.97073206392505251</v>
      </c>
    </row>
    <row r="6233" spans="1:24" ht="13">
      <c r="A6233" s="8" t="s">
        <v>683</v>
      </c>
      <c r="B6233" s="3" t="s">
        <v>6912</v>
      </c>
      <c r="C6233" s="74" t="s">
        <v>6401</v>
      </c>
      <c r="D6233" s="74" t="s">
        <v>6794</v>
      </c>
      <c r="E6233" s="74" t="s">
        <v>6525</v>
      </c>
      <c r="F6233" s="41">
        <v>0.98311987961173952</v>
      </c>
      <c r="G6233" s="110">
        <v>57.666666666666671</v>
      </c>
      <c r="H6233" s="4">
        <v>6.5994891584090931</v>
      </c>
      <c r="I6233" s="46">
        <v>16.175804261424048</v>
      </c>
      <c r="J6233" s="110">
        <v>15.902754738114274</v>
      </c>
      <c r="K6233" s="46">
        <v>15.95208323726359</v>
      </c>
      <c r="L6233" s="110">
        <f>$L$1*gp_need_index[[#This Row],[Normalised weighted population (base year)]]</f>
        <v>6.5713622483081782</v>
      </c>
      <c r="M6233" s="4">
        <f>$M$1*gp_need_index[[#This Row],[Normalised travel time adjusted wp (base year)]]</f>
        <v>9.4716068496249104</v>
      </c>
      <c r="N6233" s="115">
        <v>16.042969097933089</v>
      </c>
      <c r="O6233" s="43">
        <f>gp_need_index[[#This Row],[Combined weighted population (base year)]]/gp_need_index[[#This Row],[Registered population (base year)]]</f>
        <v>0.27820177626473563</v>
      </c>
      <c r="P6233" s="77">
        <v>58.192831223683456</v>
      </c>
      <c r="Q6233" s="4">
        <v>6.6576597305130791</v>
      </c>
      <c r="R6233" s="46">
        <v>16.154899160493645</v>
      </c>
      <c r="S6233" s="110">
        <v>15.882202517804304</v>
      </c>
      <c r="T6233" s="46">
        <v>15.931260063015426</v>
      </c>
      <c r="U6233" s="110">
        <f>$L$1*gp_need_index[[#This Row],[Normalised weighted population 2025/26]]</f>
        <v>6.5628696263135655</v>
      </c>
      <c r="V6233" s="4">
        <f>$M$1*gp_need_index[[#This Row],[Normalised travel time adjusted wp 2025/26]]</f>
        <v>9.4592430149516353</v>
      </c>
      <c r="W6233" s="115">
        <v>16.022112641265203</v>
      </c>
      <c r="X6233" s="43">
        <f>gp_need_index[[#This Row],[Combined weighted population 2025/26]]/gp_need_index[[#This Row],[Registered population 2025/26]]</f>
        <v>0.27532794511541975</v>
      </c>
    </row>
    <row r="6234" spans="1:24" ht="13">
      <c r="A6234" s="8" t="s">
        <v>5920</v>
      </c>
      <c r="B6234" s="3" t="s">
        <v>6911</v>
      </c>
      <c r="C6234" s="74" t="s">
        <v>6414</v>
      </c>
      <c r="D6234" s="74" t="s">
        <v>6802</v>
      </c>
      <c r="E6234" s="74" t="s">
        <v>6522</v>
      </c>
      <c r="F6234" s="41">
        <v>0.9670492732496746</v>
      </c>
      <c r="G6234" s="110">
        <v>4313.833333333333</v>
      </c>
      <c r="H6234" s="4">
        <v>1029.3049315776782</v>
      </c>
      <c r="I6234" s="46">
        <v>2522.8975605337141</v>
      </c>
      <c r="J6234" s="110">
        <v>2439.766252397505</v>
      </c>
      <c r="K6234" s="46">
        <v>2447.3341240957002</v>
      </c>
      <c r="L6234" s="110">
        <f>$L$1*gp_need_index[[#This Row],[Normalised weighted population (base year)]]</f>
        <v>1024.9180515356034</v>
      </c>
      <c r="M6234" s="4">
        <f>$M$1*gp_need_index[[#This Row],[Normalised travel time adjusted wp (base year)]]</f>
        <v>1453.1134465846687</v>
      </c>
      <c r="N6234" s="115">
        <v>2478.0314981202719</v>
      </c>
      <c r="O6234" s="43">
        <f>gp_need_index[[#This Row],[Combined weighted population (base year)]]/gp_need_index[[#This Row],[Registered population (base year)]]</f>
        <v>0.57443839542254116</v>
      </c>
      <c r="P6234" s="77">
        <v>4347.0210571477928</v>
      </c>
      <c r="Q6234" s="4">
        <v>1043.8614802556947</v>
      </c>
      <c r="R6234" s="46">
        <v>2532.9436519211799</v>
      </c>
      <c r="S6234" s="110">
        <v>2449.4813177727538</v>
      </c>
      <c r="T6234" s="46">
        <v>2457.0473679069041</v>
      </c>
      <c r="U6234" s="110">
        <f>$L$1*gp_need_index[[#This Row],[Normalised weighted population 2025/26]]</f>
        <v>1028.9992399958323</v>
      </c>
      <c r="V6234" s="4">
        <f>$M$1*gp_need_index[[#This Row],[Normalised travel time adjusted wp 2025/26]]</f>
        <v>1458.8807200652489</v>
      </c>
      <c r="W6234" s="115">
        <v>2487.879960061081</v>
      </c>
      <c r="X6234" s="43">
        <f>gp_need_index[[#This Row],[Combined weighted population 2025/26]]/gp_need_index[[#This Row],[Registered population 2025/26]]</f>
        <v>0.57231835948212584</v>
      </c>
    </row>
    <row r="6235" spans="1:24" ht="13">
      <c r="A6235" s="8" t="s">
        <v>5306</v>
      </c>
      <c r="B6235" s="3" t="s">
        <v>6910</v>
      </c>
      <c r="C6235" s="74" t="s">
        <v>6414</v>
      </c>
      <c r="D6235" s="74" t="s">
        <v>6802</v>
      </c>
      <c r="E6235" s="74" t="s">
        <v>6524</v>
      </c>
      <c r="F6235" s="41">
        <v>0.9670492732496746</v>
      </c>
      <c r="G6235" s="110">
        <v>3854.0000000000005</v>
      </c>
      <c r="H6235" s="4">
        <v>888.39047385637832</v>
      </c>
      <c r="I6235" s="46">
        <v>2177.5064808620346</v>
      </c>
      <c r="J6235" s="110">
        <v>2105.7560598140872</v>
      </c>
      <c r="K6235" s="46">
        <v>2112.2878706679794</v>
      </c>
      <c r="L6235" s="110">
        <f>$L$1*gp_need_index[[#This Row],[Normalised weighted population (base year)]]</f>
        <v>884.60416882687048</v>
      </c>
      <c r="M6235" s="4">
        <f>$M$1*gp_need_index[[#This Row],[Normalised travel time adjusted wp (base year)]]</f>
        <v>1254.1785274454471</v>
      </c>
      <c r="N6235" s="115">
        <v>2138.7826962723175</v>
      </c>
      <c r="O6235" s="43">
        <f>gp_need_index[[#This Row],[Combined weighted population (base year)]]/gp_need_index[[#This Row],[Registered population (base year)]]</f>
        <v>0.55495140017444666</v>
      </c>
      <c r="P6235" s="77">
        <v>3881.9619910290944</v>
      </c>
      <c r="Q6235" s="4">
        <v>901.87022830850628</v>
      </c>
      <c r="R6235" s="46">
        <v>2188.4000059961727</v>
      </c>
      <c r="S6235" s="110">
        <v>2116.2906353781823</v>
      </c>
      <c r="T6235" s="46">
        <v>2122.827513585632</v>
      </c>
      <c r="U6235" s="110">
        <f>$L$1*gp_need_index[[#This Row],[Normalised weighted population 2025/26]]</f>
        <v>889.02962419592359</v>
      </c>
      <c r="V6235" s="4">
        <f>$M$1*gp_need_index[[#This Row],[Normalised travel time adjusted wp 2025/26]]</f>
        <v>1260.436478370518</v>
      </c>
      <c r="W6235" s="115">
        <v>2149.4661025664418</v>
      </c>
      <c r="X6235" s="43">
        <f>gp_need_index[[#This Row],[Combined weighted population 2025/26]]/gp_need_index[[#This Row],[Registered population 2025/26]]</f>
        <v>0.55370611755954513</v>
      </c>
    </row>
    <row r="6236" spans="1:24" ht="13">
      <c r="A6236" s="8" t="s">
        <v>5319</v>
      </c>
      <c r="B6236" s="3" t="s">
        <v>6909</v>
      </c>
      <c r="C6236" s="74" t="s">
        <v>6414</v>
      </c>
      <c r="D6236" s="74" t="s">
        <v>6802</v>
      </c>
      <c r="E6236" s="74" t="s">
        <v>6524</v>
      </c>
      <c r="F6236" s="41">
        <v>0.9670492732496746</v>
      </c>
      <c r="G6236" s="110">
        <v>4262.833333333333</v>
      </c>
      <c r="H6236" s="4">
        <v>1041.3831902500731</v>
      </c>
      <c r="I6236" s="46">
        <v>2552.5022077138005</v>
      </c>
      <c r="J6236" s="110">
        <v>2468.3954049378208</v>
      </c>
      <c r="K6236" s="46">
        <v>2476.0520809438221</v>
      </c>
      <c r="L6236" s="110">
        <f>$L$1*gp_need_index[[#This Row],[Normalised weighted population (base year)]]</f>
        <v>1036.9448328757837</v>
      </c>
      <c r="M6236" s="4">
        <f>$M$1*gp_need_index[[#This Row],[Normalised travel time adjusted wp (base year)]]</f>
        <v>1470.1648368478857</v>
      </c>
      <c r="N6236" s="115">
        <v>2507.1096697236694</v>
      </c>
      <c r="O6236" s="43">
        <f>gp_need_index[[#This Row],[Combined weighted population (base year)]]/gp_need_index[[#This Row],[Registered population (base year)]]</f>
        <v>0.58813222889087924</v>
      </c>
      <c r="P6236" s="77">
        <v>4294.257243454178</v>
      </c>
      <c r="Q6236" s="4">
        <v>1058.4100518946752</v>
      </c>
      <c r="R6236" s="46">
        <v>2568.2459529203984</v>
      </c>
      <c r="S6236" s="110">
        <v>2483.6203822980892</v>
      </c>
      <c r="T6236" s="46">
        <v>2491.2918824603162</v>
      </c>
      <c r="U6236" s="110">
        <f>$L$1*gp_need_index[[#This Row],[Normalised weighted population 2025/26]]</f>
        <v>1043.3406726884814</v>
      </c>
      <c r="V6236" s="4">
        <f>$M$1*gp_need_index[[#This Row],[Normalised travel time adjusted wp 2025/26]]</f>
        <v>1479.2135238615895</v>
      </c>
      <c r="W6236" s="115">
        <v>2522.5541965500706</v>
      </c>
      <c r="X6236" s="43">
        <f>gp_need_index[[#This Row],[Combined weighted population 2025/26]]/gp_need_index[[#This Row],[Registered population 2025/26]]</f>
        <v>0.58742503151045511</v>
      </c>
    </row>
    <row r="6237" spans="1:24" ht="13">
      <c r="A6237" s="8" t="s">
        <v>977</v>
      </c>
      <c r="B6237" s="3" t="s">
        <v>6908</v>
      </c>
      <c r="C6237" s="74" t="s">
        <v>6414</v>
      </c>
      <c r="D6237" s="74" t="s">
        <v>6802</v>
      </c>
      <c r="E6237" s="74" t="s">
        <v>6520</v>
      </c>
      <c r="F6237" s="41">
        <v>0.9670492732496746</v>
      </c>
      <c r="G6237" s="110">
        <v>6420.9166666666661</v>
      </c>
      <c r="H6237" s="4">
        <v>1147.8869280164699</v>
      </c>
      <c r="I6237" s="46">
        <v>2813.5502333816803</v>
      </c>
      <c r="J6237" s="110">
        <v>2720.8417084432062</v>
      </c>
      <c r="K6237" s="46">
        <v>2729.2814435778168</v>
      </c>
      <c r="L6237" s="110">
        <f>$L$1*gp_need_index[[#This Row],[Normalised weighted population (base year)]]</f>
        <v>1142.9946535304675</v>
      </c>
      <c r="M6237" s="4">
        <f>$M$1*gp_need_index[[#This Row],[Normalised travel time adjusted wp (base year)]]</f>
        <v>1620.5206825375255</v>
      </c>
      <c r="N6237" s="115">
        <v>2763.5153360679933</v>
      </c>
      <c r="O6237" s="43">
        <f>gp_need_index[[#This Row],[Combined weighted population (base year)]]/gp_need_index[[#This Row],[Registered population (base year)]]</f>
        <v>0.43039264945057071</v>
      </c>
      <c r="P6237" s="77">
        <v>6480.7740226722253</v>
      </c>
      <c r="Q6237" s="4">
        <v>1166.1322639438058</v>
      </c>
      <c r="R6237" s="46">
        <v>2829.6353214733185</v>
      </c>
      <c r="S6237" s="110">
        <v>2736.3967811923822</v>
      </c>
      <c r="T6237" s="46">
        <v>2744.8490666142834</v>
      </c>
      <c r="U6237" s="110">
        <f>$L$1*gp_need_index[[#This Row],[Normalised weighted population 2025/26]]</f>
        <v>1149.5291626613785</v>
      </c>
      <c r="V6237" s="4">
        <f>$M$1*gp_need_index[[#This Row],[Normalised travel time adjusted wp 2025/26]]</f>
        <v>1629.7640147588706</v>
      </c>
      <c r="W6237" s="115">
        <v>2779.2931774202489</v>
      </c>
      <c r="X6237" s="43">
        <f>gp_need_index[[#This Row],[Combined weighted population 2025/26]]/gp_need_index[[#This Row],[Registered population 2025/26]]</f>
        <v>0.42885204262596083</v>
      </c>
    </row>
    <row r="6238" spans="1:24" ht="13">
      <c r="A6238" s="8" t="s">
        <v>816</v>
      </c>
      <c r="B6238" s="3" t="s">
        <v>12913</v>
      </c>
      <c r="C6238" s="74" t="s">
        <v>6431</v>
      </c>
      <c r="D6238" s="74" t="s">
        <v>6798</v>
      </c>
      <c r="E6238" s="74" t="s">
        <v>6455</v>
      </c>
      <c r="F6238" s="41">
        <v>0.96024992482653937</v>
      </c>
      <c r="G6238" s="110">
        <v>21409.916666666668</v>
      </c>
      <c r="H6238" s="4">
        <v>8369.9892983813133</v>
      </c>
      <c r="I6238" s="46">
        <v>20515.422529077729</v>
      </c>
      <c r="J6238" s="110">
        <v>19699.932941331583</v>
      </c>
      <c r="K6238" s="46">
        <v>19761.039846477332</v>
      </c>
      <c r="L6238" s="110">
        <f>$L$1*gp_need_index[[#This Row],[Normalised weighted population (base year)]]</f>
        <v>8334.3165469167234</v>
      </c>
      <c r="M6238" s="4">
        <f>$M$1*gp_need_index[[#This Row],[Normalised travel time adjusted wp (base year)]]</f>
        <v>11733.188548589364</v>
      </c>
      <c r="N6238" s="115">
        <v>20067.505095506087</v>
      </c>
      <c r="O6238" s="43">
        <f>gp_need_index[[#This Row],[Combined weighted population (base year)]]/gp_need_index[[#This Row],[Registered population (base year)]]</f>
        <v>0.93729954244751468</v>
      </c>
      <c r="P6238" s="77">
        <v>21583.561090943789</v>
      </c>
      <c r="Q6238" s="4">
        <v>8526.7505253322997</v>
      </c>
      <c r="R6238" s="46">
        <v>20690.272630201511</v>
      </c>
      <c r="S6238" s="110">
        <v>19867.832737791607</v>
      </c>
      <c r="T6238" s="46">
        <v>19929.201247712612</v>
      </c>
      <c r="U6238" s="110">
        <f>$L$1*gp_need_index[[#This Row],[Normalised weighted population 2025/26]]</f>
        <v>8405.3487710378959</v>
      </c>
      <c r="V6238" s="4">
        <f>$M$1*gp_need_index[[#This Row],[Normalised travel time adjusted wp 2025/26]]</f>
        <v>11833.034985953855</v>
      </c>
      <c r="W6238" s="115">
        <v>20238.383756991752</v>
      </c>
      <c r="X6238" s="43">
        <f>gp_need_index[[#This Row],[Combined weighted population 2025/26]]/gp_need_index[[#This Row],[Registered population 2025/26]]</f>
        <v>0.93767583911273766</v>
      </c>
    </row>
    <row r="6239" spans="1:24" ht="13">
      <c r="A6239" s="8" t="s">
        <v>4559</v>
      </c>
      <c r="B6239" s="3" t="s">
        <v>6907</v>
      </c>
      <c r="C6239" s="74" t="s">
        <v>6432</v>
      </c>
      <c r="D6239" s="74" t="s">
        <v>6796</v>
      </c>
      <c r="E6239" s="74" t="s">
        <v>6443</v>
      </c>
      <c r="F6239" s="41">
        <v>0.99540662764369037</v>
      </c>
      <c r="G6239" s="110">
        <v>22117.833333333332</v>
      </c>
      <c r="H6239" s="4">
        <v>1989.0599323003858</v>
      </c>
      <c r="I6239" s="46">
        <v>4875.3234313803459</v>
      </c>
      <c r="J6239" s="110">
        <v>4852.929255502575</v>
      </c>
      <c r="K6239" s="46">
        <v>4867.9824787078596</v>
      </c>
      <c r="L6239" s="110">
        <f>$L$1*gp_need_index[[#This Row],[Normalised weighted population (base year)]]</f>
        <v>1980.5825928339127</v>
      </c>
      <c r="M6239" s="4">
        <f>$M$1*gp_need_index[[#This Row],[Normalised travel time adjusted wp (base year)]]</f>
        <v>2890.382121469715</v>
      </c>
      <c r="N6239" s="115">
        <v>4870.9647143036273</v>
      </c>
      <c r="O6239" s="43">
        <f>gp_need_index[[#This Row],[Combined weighted population (base year)]]/gp_need_index[[#This Row],[Registered population (base year)]]</f>
        <v>0.22022793285826495</v>
      </c>
      <c r="P6239" s="77">
        <v>22283.585980518539</v>
      </c>
      <c r="Q6239" s="4">
        <v>2017.5105275718934</v>
      </c>
      <c r="R6239" s="46">
        <v>4895.5159091085725</v>
      </c>
      <c r="S6239" s="110">
        <v>4873.0289816617988</v>
      </c>
      <c r="T6239" s="46">
        <v>4888.0809770834039</v>
      </c>
      <c r="U6239" s="110">
        <f>$L$1*gp_need_index[[#This Row],[Normalised weighted population 2025/26]]</f>
        <v>1988.7857142180849</v>
      </c>
      <c r="V6239" s="4">
        <f>$M$1*gp_need_index[[#This Row],[Normalised travel time adjusted wp 2025/26]]</f>
        <v>2902.3156772347884</v>
      </c>
      <c r="W6239" s="115">
        <v>4891.101391452873</v>
      </c>
      <c r="X6239" s="43">
        <f>gp_need_index[[#This Row],[Combined weighted population 2025/26]]/gp_need_index[[#This Row],[Registered population 2025/26]]</f>
        <v>0.21949346015174245</v>
      </c>
    </row>
    <row r="6240" spans="1:24" ht="13">
      <c r="A6240" s="8" t="s">
        <v>2611</v>
      </c>
      <c r="B6240" s="3" t="s">
        <v>6906</v>
      </c>
      <c r="C6240" s="74" t="s">
        <v>6408</v>
      </c>
      <c r="D6240" s="74" t="s">
        <v>6805</v>
      </c>
      <c r="E6240" s="74" t="s">
        <v>6523</v>
      </c>
      <c r="F6240" s="41">
        <v>0.95383055984618725</v>
      </c>
      <c r="G6240" s="110">
        <v>10537.333333333336</v>
      </c>
      <c r="H6240" s="4">
        <v>2325.892200958488</v>
      </c>
      <c r="I6240" s="46">
        <v>5700.9226127658203</v>
      </c>
      <c r="J6240" s="110">
        <v>5437.7142073742107</v>
      </c>
      <c r="K6240" s="46">
        <v>5454.5813656162854</v>
      </c>
      <c r="L6240" s="110">
        <f>$L$1*gp_need_index[[#This Row],[Normalised weighted population (base year)]]</f>
        <v>2315.9792881147087</v>
      </c>
      <c r="M6240" s="4">
        <f>$M$1*gp_need_index[[#This Row],[Normalised travel time adjusted wp (base year)]]</f>
        <v>3238.6773223275854</v>
      </c>
      <c r="N6240" s="115">
        <v>5554.6566104422946</v>
      </c>
      <c r="O6240" s="43">
        <f>gp_need_index[[#This Row],[Combined weighted population (base year)]]/gp_need_index[[#This Row],[Registered population (base year)]]</f>
        <v>0.52714063745814499</v>
      </c>
      <c r="P6240" s="77">
        <v>10626.342916059242</v>
      </c>
      <c r="Q6240" s="4">
        <v>2361.9368044760981</v>
      </c>
      <c r="R6240" s="46">
        <v>5731.2708135099247</v>
      </c>
      <c r="S6240" s="110">
        <v>5466.6612486802842</v>
      </c>
      <c r="T6240" s="46">
        <v>5483.5468778025925</v>
      </c>
      <c r="U6240" s="110">
        <f>$L$1*gp_need_index[[#This Row],[Normalised weighted population 2025/26]]</f>
        <v>2328.3081354134783</v>
      </c>
      <c r="V6240" s="4">
        <f>$M$1*gp_need_index[[#This Row],[Normalised travel time adjusted wp 2025/26]]</f>
        <v>3255.8756994640494</v>
      </c>
      <c r="W6240" s="115">
        <v>5584.1838348775273</v>
      </c>
      <c r="X6240" s="43">
        <f>gp_need_index[[#This Row],[Combined weighted population 2025/26]]/gp_need_index[[#This Row],[Registered population 2025/26]]</f>
        <v>0.52550382375090998</v>
      </c>
    </row>
    <row r="6241" spans="1:24" ht="13">
      <c r="A6241" s="8" t="s">
        <v>2306</v>
      </c>
      <c r="B6241" s="3" t="s">
        <v>6905</v>
      </c>
      <c r="C6241" s="74" t="s">
        <v>6421</v>
      </c>
      <c r="D6241" s="74" t="s">
        <v>6805</v>
      </c>
      <c r="E6241" s="74" t="s">
        <v>6499</v>
      </c>
      <c r="F6241" s="41">
        <v>0.95546181255871276</v>
      </c>
      <c r="G6241" s="110">
        <v>22963.583333333336</v>
      </c>
      <c r="H6241" s="4">
        <v>3173.1467749175699</v>
      </c>
      <c r="I6241" s="46">
        <v>7777.6021585599583</v>
      </c>
      <c r="J6241" s="110">
        <v>7431.2018557782549</v>
      </c>
      <c r="K6241" s="46">
        <v>7454.2525812945441</v>
      </c>
      <c r="L6241" s="110">
        <f>$L$1*gp_need_index[[#This Row],[Normalised weighted population (base year)]]</f>
        <v>3159.6228775472123</v>
      </c>
      <c r="M6241" s="4">
        <f>$M$1*gp_need_index[[#This Row],[Normalised travel time adjusted wp (base year)]]</f>
        <v>4425.9893054529284</v>
      </c>
      <c r="N6241" s="115">
        <v>7585.6121830001412</v>
      </c>
      <c r="O6241" s="43">
        <f>gp_need_index[[#This Row],[Combined weighted population (base year)]]/gp_need_index[[#This Row],[Registered population (base year)]]</f>
        <v>0.33033225141256878</v>
      </c>
      <c r="P6241" s="77">
        <v>23155.43938135729</v>
      </c>
      <c r="Q6241" s="4">
        <v>3215.6384579241185</v>
      </c>
      <c r="R6241" s="46">
        <v>7802.7891371922033</v>
      </c>
      <c r="S6241" s="110">
        <v>7455.2670520350966</v>
      </c>
      <c r="T6241" s="46">
        <v>7478.2951616474884</v>
      </c>
      <c r="U6241" s="110">
        <f>$L$1*gp_need_index[[#This Row],[Normalised weighted population 2025/26]]</f>
        <v>3169.8549969434389</v>
      </c>
      <c r="V6241" s="4">
        <f>$M$1*gp_need_index[[#This Row],[Normalised travel time adjusted wp 2025/26]]</f>
        <v>4440.2646740907785</v>
      </c>
      <c r="W6241" s="115">
        <v>7610.1196710342174</v>
      </c>
      <c r="X6241" s="43">
        <f>gp_need_index[[#This Row],[Combined weighted population 2025/26]]/gp_need_index[[#This Row],[Registered population 2025/26]]</f>
        <v>0.32865365004307423</v>
      </c>
    </row>
    <row r="6242" spans="1:24" ht="13">
      <c r="A6242" s="8" t="s">
        <v>5928</v>
      </c>
      <c r="B6242" s="3" t="s">
        <v>6904</v>
      </c>
      <c r="C6242" s="74" t="s">
        <v>6414</v>
      </c>
      <c r="D6242" s="74" t="s">
        <v>6802</v>
      </c>
      <c r="E6242" s="74" t="s">
        <v>6522</v>
      </c>
      <c r="F6242" s="41">
        <v>0.9670492732496746</v>
      </c>
      <c r="G6242" s="110">
        <v>8234.1666666666661</v>
      </c>
      <c r="H6242" s="4">
        <v>2661.7353510467137</v>
      </c>
      <c r="I6242" s="46">
        <v>6524.0973961420523</v>
      </c>
      <c r="J6242" s="110">
        <v>6309.1236455492663</v>
      </c>
      <c r="K6242" s="46">
        <v>6328.6938147122528</v>
      </c>
      <c r="L6242" s="110">
        <f>$L$1*gp_need_index[[#This Row],[Normalised weighted population (base year)]]</f>
        <v>2650.3910804320826</v>
      </c>
      <c r="M6242" s="4">
        <f>$M$1*gp_need_index[[#This Row],[Normalised travel time adjusted wp (base year)]]</f>
        <v>3757.684735783133</v>
      </c>
      <c r="N6242" s="115">
        <v>6408.075816215216</v>
      </c>
      <c r="O6242" s="43">
        <f>gp_need_index[[#This Row],[Combined weighted population (base year)]]/gp_need_index[[#This Row],[Registered population (base year)]]</f>
        <v>0.77823003536668955</v>
      </c>
      <c r="P6242" s="77">
        <v>8296.5347909492521</v>
      </c>
      <c r="Q6242" s="4">
        <v>2704.2319085179734</v>
      </c>
      <c r="R6242" s="46">
        <v>6561.8543988475039</v>
      </c>
      <c r="S6242" s="110">
        <v>6345.6365275756589</v>
      </c>
      <c r="T6242" s="46">
        <v>6365.2371686388824</v>
      </c>
      <c r="U6242" s="110">
        <f>$L$1*gp_need_index[[#This Row],[Normalised weighted population 2025/26]]</f>
        <v>2665.7297268559628</v>
      </c>
      <c r="V6242" s="4">
        <f>$M$1*gp_need_index[[#This Row],[Normalised travel time adjusted wp 2025/26]]</f>
        <v>3779.3824837331435</v>
      </c>
      <c r="W6242" s="115">
        <v>6445.1122105891063</v>
      </c>
      <c r="X6242" s="43">
        <f>gp_need_index[[#This Row],[Combined weighted population 2025/26]]/gp_need_index[[#This Row],[Registered population 2025/26]]</f>
        <v>0.77684387192832893</v>
      </c>
    </row>
    <row r="6243" spans="1:24" ht="13">
      <c r="A6243" s="8" t="s">
        <v>5485</v>
      </c>
      <c r="B6243" s="3" t="s">
        <v>6903</v>
      </c>
      <c r="C6243" s="74" t="s">
        <v>6414</v>
      </c>
      <c r="D6243" s="74" t="s">
        <v>6802</v>
      </c>
      <c r="E6243" s="74" t="s">
        <v>6521</v>
      </c>
      <c r="F6243" s="41">
        <v>0.9670492732496746</v>
      </c>
      <c r="G6243" s="110">
        <v>3589.083333333333</v>
      </c>
      <c r="H6243" s="4">
        <v>950.18664451405891</v>
      </c>
      <c r="I6243" s="46">
        <v>2328.9731681571411</v>
      </c>
      <c r="J6243" s="110">
        <v>2252.2318096843555</v>
      </c>
      <c r="K6243" s="46">
        <v>2259.2179713109199</v>
      </c>
      <c r="L6243" s="110">
        <f>$L$1*gp_need_index[[#This Row],[Normalised weighted population (base year)]]</f>
        <v>946.13696526043327</v>
      </c>
      <c r="M6243" s="4">
        <f>$M$1*gp_need_index[[#This Row],[Normalised travel time adjusted wp (base year)]]</f>
        <v>1341.4188036505554</v>
      </c>
      <c r="N6243" s="115">
        <v>2287.5557689109887</v>
      </c>
      <c r="O6243" s="43">
        <f>gp_need_index[[#This Row],[Combined weighted population (base year)]]/gp_need_index[[#This Row],[Registered population (base year)]]</f>
        <v>0.6373649080993723</v>
      </c>
      <c r="P6243" s="77">
        <v>3613.4171669464718</v>
      </c>
      <c r="Q6243" s="4">
        <v>963.95590001671212</v>
      </c>
      <c r="R6243" s="46">
        <v>2339.0517073982032</v>
      </c>
      <c r="S6243" s="110">
        <v>2261.9782537328429</v>
      </c>
      <c r="T6243" s="46">
        <v>2268.9651373420074</v>
      </c>
      <c r="U6243" s="110">
        <f>$L$1*gp_need_index[[#This Row],[Normalised weighted population 2025/26]]</f>
        <v>950.23133554437345</v>
      </c>
      <c r="V6243" s="4">
        <f>$M$1*gp_need_index[[#This Row],[Normalised travel time adjusted wp 2025/26]]</f>
        <v>1347.2062185713114</v>
      </c>
      <c r="W6243" s="115">
        <v>2297.4375541156851</v>
      </c>
      <c r="X6243" s="43">
        <f>gp_need_index[[#This Row],[Combined weighted population 2025/26]]/gp_need_index[[#This Row],[Registered population 2025/26]]</f>
        <v>0.63580744983761206</v>
      </c>
    </row>
    <row r="6244" spans="1:24" ht="13">
      <c r="A6244" s="8" t="s">
        <v>2072</v>
      </c>
      <c r="B6244" s="3" t="s">
        <v>12914</v>
      </c>
      <c r="C6244" s="74" t="s">
        <v>6399</v>
      </c>
      <c r="D6244" s="74" t="s">
        <v>6805</v>
      </c>
      <c r="E6244" s="74" t="s">
        <v>6470</v>
      </c>
      <c r="F6244" s="41">
        <v>0.95364075432618045</v>
      </c>
      <c r="G6244" s="110">
        <v>8638.2500000000018</v>
      </c>
      <c r="H6244" s="4">
        <v>987.81958970523283</v>
      </c>
      <c r="I6244" s="46">
        <v>2421.2141190219013</v>
      </c>
      <c r="J6244" s="110">
        <v>2308.9684588492446</v>
      </c>
      <c r="K6244" s="46">
        <v>2316.1306109753259</v>
      </c>
      <c r="L6244" s="110">
        <f>$L$1*gp_need_index[[#This Row],[Normalised weighted population (base year)]]</f>
        <v>983.60951948181889</v>
      </c>
      <c r="M6244" s="4">
        <f>$M$1*gp_need_index[[#This Row],[Normalised travel time adjusted wp (base year)]]</f>
        <v>1375.2108883367991</v>
      </c>
      <c r="N6244" s="115">
        <v>2358.8204078186182</v>
      </c>
      <c r="O6244" s="43">
        <f>gp_need_index[[#This Row],[Combined weighted population (base year)]]/gp_need_index[[#This Row],[Registered population (base year)]]</f>
        <v>0.2730669299706095</v>
      </c>
      <c r="P6244" s="77">
        <v>8711.9277332345864</v>
      </c>
      <c r="Q6244" s="4">
        <v>998.45701002668022</v>
      </c>
      <c r="R6244" s="46">
        <v>2422.7691059581894</v>
      </c>
      <c r="S6244" s="110">
        <v>2310.4513577641337</v>
      </c>
      <c r="T6244" s="46">
        <v>2317.5879669223759</v>
      </c>
      <c r="U6244" s="110">
        <f>$L$1*gp_need_index[[#This Row],[Normalised weighted population 2025/26]]</f>
        <v>984.241227326733</v>
      </c>
      <c r="V6244" s="4">
        <f>$M$1*gp_need_index[[#This Row],[Normalised travel time adjusted wp 2025/26]]</f>
        <v>1376.0761986768416</v>
      </c>
      <c r="W6244" s="115">
        <v>2360.3174260035748</v>
      </c>
      <c r="X6244" s="43">
        <f>gp_need_index[[#This Row],[Combined weighted population 2025/26]]/gp_need_index[[#This Row],[Registered population 2025/26]]</f>
        <v>0.27092940830986784</v>
      </c>
    </row>
    <row r="6245" spans="1:24" ht="13">
      <c r="A6245" s="8" t="s">
        <v>997</v>
      </c>
      <c r="B6245" s="3" t="s">
        <v>6902</v>
      </c>
      <c r="C6245" s="74" t="s">
        <v>6414</v>
      </c>
      <c r="D6245" s="74" t="s">
        <v>6802</v>
      </c>
      <c r="E6245" s="74" t="s">
        <v>6520</v>
      </c>
      <c r="F6245" s="41">
        <v>0.9670492732496746</v>
      </c>
      <c r="G6245" s="110">
        <v>6486.166666666667</v>
      </c>
      <c r="H6245" s="4">
        <v>1177.5336732076148</v>
      </c>
      <c r="I6245" s="46">
        <v>2886.2164558254613</v>
      </c>
      <c r="J6245" s="110">
        <v>2791.1135260472638</v>
      </c>
      <c r="K6245" s="46">
        <v>2799.7712362026796</v>
      </c>
      <c r="L6245" s="110">
        <f>$L$1*gp_need_index[[#This Row],[Normalised weighted population (base year)]]</f>
        <v>1172.5150447998526</v>
      </c>
      <c r="M6245" s="4">
        <f>$M$1*gp_need_index[[#This Row],[Normalised travel time adjusted wp (base year)]]</f>
        <v>1662.3742506717913</v>
      </c>
      <c r="N6245" s="115">
        <v>2834.8892954716439</v>
      </c>
      <c r="O6245" s="43">
        <f>gp_need_index[[#This Row],[Combined weighted population (base year)]]/gp_need_index[[#This Row],[Registered population (base year)]]</f>
        <v>0.4370669828822844</v>
      </c>
      <c r="P6245" s="77">
        <v>6537.6846911834018</v>
      </c>
      <c r="Q6245" s="4">
        <v>1194.3355957566755</v>
      </c>
      <c r="R6245" s="46">
        <v>2898.0710781610123</v>
      </c>
      <c r="S6245" s="110">
        <v>2802.5775299615079</v>
      </c>
      <c r="T6245" s="46">
        <v>2811.2342369723674</v>
      </c>
      <c r="U6245" s="110">
        <f>$L$1*gp_need_index[[#This Row],[Normalised weighted population 2025/26]]</f>
        <v>1177.3309424470299</v>
      </c>
      <c r="V6245" s="4">
        <f>$M$1*gp_need_index[[#This Row],[Normalised travel time adjusted wp 2025/26]]</f>
        <v>1669.1804486455962</v>
      </c>
      <c r="W6245" s="115">
        <v>2846.5113910926261</v>
      </c>
      <c r="X6245" s="43">
        <f>gp_need_index[[#This Row],[Combined weighted population 2025/26]]/gp_need_index[[#This Row],[Registered population 2025/26]]</f>
        <v>0.43540053177103777</v>
      </c>
    </row>
    <row r="6246" spans="1:24" ht="13">
      <c r="A6246" s="8" t="s">
        <v>2859</v>
      </c>
      <c r="B6246" s="3" t="s">
        <v>12915</v>
      </c>
      <c r="C6246" s="74" t="s">
        <v>6399</v>
      </c>
      <c r="D6246" s="74" t="s">
        <v>6805</v>
      </c>
      <c r="E6246" s="74" t="s">
        <v>6481</v>
      </c>
      <c r="F6246" s="41">
        <v>0.95364075432618045</v>
      </c>
      <c r="G6246" s="110">
        <v>2515.5833333333335</v>
      </c>
      <c r="H6246" s="4">
        <v>289.51730462647743</v>
      </c>
      <c r="I6246" s="46">
        <v>709.62693286125921</v>
      </c>
      <c r="J6246" s="110">
        <v>676.72916354398501</v>
      </c>
      <c r="K6246" s="46">
        <v>678.82829885217086</v>
      </c>
      <c r="L6246" s="110">
        <f>$L$1*gp_need_index[[#This Row],[Normalised weighted population (base year)]]</f>
        <v>288.28338681792826</v>
      </c>
      <c r="M6246" s="4">
        <f>$M$1*gp_need_index[[#This Row],[Normalised travel time adjusted wp (base year)]]</f>
        <v>403.0567462253523</v>
      </c>
      <c r="N6246" s="115">
        <v>691.3401330432805</v>
      </c>
      <c r="O6246" s="43">
        <f>gp_need_index[[#This Row],[Combined weighted population (base year)]]/gp_need_index[[#This Row],[Registered population (base year)]]</f>
        <v>0.27482298991351795</v>
      </c>
      <c r="P6246" s="77">
        <v>2536.3350227192846</v>
      </c>
      <c r="Q6246" s="4">
        <v>293.09324588089385</v>
      </c>
      <c r="R6246" s="46">
        <v>711.19462746449358</v>
      </c>
      <c r="S6246" s="110">
        <v>678.22418100796654</v>
      </c>
      <c r="T6246" s="46">
        <v>680.31910539806768</v>
      </c>
      <c r="U6246" s="110">
        <f>$L$1*gp_need_index[[#This Row],[Normalised weighted population 2025/26]]</f>
        <v>288.92025710679167</v>
      </c>
      <c r="V6246" s="4">
        <f>$M$1*gp_need_index[[#This Row],[Normalised travel time adjusted wp 2025/26]]</f>
        <v>403.94191797888209</v>
      </c>
      <c r="W6246" s="115">
        <v>692.8621750856737</v>
      </c>
      <c r="X6246" s="43">
        <f>gp_need_index[[#This Row],[Combined weighted population 2025/26]]/gp_need_index[[#This Row],[Registered population 2025/26]]</f>
        <v>0.27317454866149127</v>
      </c>
    </row>
    <row r="6247" spans="1:24" ht="13">
      <c r="A6247" s="8" t="s">
        <v>2511</v>
      </c>
      <c r="B6247" s="3" t="s">
        <v>6901</v>
      </c>
      <c r="C6247" s="74" t="s">
        <v>6421</v>
      </c>
      <c r="D6247" s="74" t="s">
        <v>6805</v>
      </c>
      <c r="E6247" s="74" t="s">
        <v>6519</v>
      </c>
      <c r="F6247" s="41">
        <v>0.95546181255871276</v>
      </c>
      <c r="G6247" s="110">
        <v>8927.25</v>
      </c>
      <c r="H6247" s="4">
        <v>1234.6570349811207</v>
      </c>
      <c r="I6247" s="46">
        <v>3026.2297654352451</v>
      </c>
      <c r="J6247" s="110">
        <v>2891.4469769018874</v>
      </c>
      <c r="K6247" s="46">
        <v>2900.4159097747906</v>
      </c>
      <c r="L6247" s="110">
        <f>$L$1*gp_need_index[[#This Row],[Normalised weighted population (base year)]]</f>
        <v>1229.3949477809128</v>
      </c>
      <c r="M6247" s="4">
        <f>$M$1*gp_need_index[[#This Row],[Normalised travel time adjusted wp (base year)]]</f>
        <v>1722.1323879260572</v>
      </c>
      <c r="N6247" s="115">
        <v>2951.52733570697</v>
      </c>
      <c r="O6247" s="43">
        <f>gp_need_index[[#This Row],[Combined weighted population (base year)]]/gp_need_index[[#This Row],[Registered population (base year)]]</f>
        <v>0.33061999335819764</v>
      </c>
      <c r="P6247" s="77">
        <v>8995.174909507341</v>
      </c>
      <c r="Q6247" s="4">
        <v>1253.9865501906218</v>
      </c>
      <c r="R6247" s="46">
        <v>3042.814905979521</v>
      </c>
      <c r="S6247" s="110">
        <v>2907.2934453478624</v>
      </c>
      <c r="T6247" s="46">
        <v>2916.2736028214413</v>
      </c>
      <c r="U6247" s="110">
        <f>$L$1*gp_need_index[[#This Row],[Normalised weighted population 2025/26]]</f>
        <v>1236.132601420519</v>
      </c>
      <c r="V6247" s="4">
        <f>$M$1*gp_need_index[[#This Row],[Normalised travel time adjusted wp 2025/26]]</f>
        <v>1731.5479502602009</v>
      </c>
      <c r="W6247" s="115">
        <v>2967.6805516807199</v>
      </c>
      <c r="X6247" s="43">
        <f>gp_need_index[[#This Row],[Combined weighted population 2025/26]]/gp_need_index[[#This Row],[Registered population 2025/26]]</f>
        <v>0.32991916016486417</v>
      </c>
    </row>
    <row r="6248" spans="1:24" ht="13">
      <c r="A6248" s="8" t="s">
        <v>2654</v>
      </c>
      <c r="B6248" s="3" t="s">
        <v>6900</v>
      </c>
      <c r="C6248" s="74" t="s">
        <v>6424</v>
      </c>
      <c r="D6248" s="74" t="s">
        <v>6805</v>
      </c>
      <c r="E6248" s="74" t="s">
        <v>6501</v>
      </c>
      <c r="F6248" s="41">
        <v>0.95680439972189613</v>
      </c>
      <c r="G6248" s="110">
        <v>12864.000000000004</v>
      </c>
      <c r="H6248" s="4">
        <v>1654.2051411539878</v>
      </c>
      <c r="I6248" s="46">
        <v>4054.5711841124821</v>
      </c>
      <c r="J6248" s="110">
        <v>3879.4315479444408</v>
      </c>
      <c r="K6248" s="46">
        <v>3891.4650942679559</v>
      </c>
      <c r="L6248" s="110">
        <f>$L$1*gp_need_index[[#This Row],[Normalised weighted population (base year)]]</f>
        <v>1647.1549470894331</v>
      </c>
      <c r="M6248" s="4">
        <f>$M$1*gp_need_index[[#This Row],[Normalised travel time adjusted wp (base year)]]</f>
        <v>2310.5714089959383</v>
      </c>
      <c r="N6248" s="115">
        <v>3957.7263560853717</v>
      </c>
      <c r="O6248" s="43">
        <f>gp_need_index[[#This Row],[Combined weighted population (base year)]]/gp_need_index[[#This Row],[Registered population (base year)]]</f>
        <v>0.30765907618822841</v>
      </c>
      <c r="P6248" s="77">
        <v>12962.280448248111</v>
      </c>
      <c r="Q6248" s="4">
        <v>1676.0958591591857</v>
      </c>
      <c r="R6248" s="46">
        <v>4067.0687124394199</v>
      </c>
      <c r="S6248" s="110">
        <v>3891.3892380333041</v>
      </c>
      <c r="T6248" s="46">
        <v>3903.4091076493028</v>
      </c>
      <c r="U6248" s="110">
        <f>$L$1*gp_need_index[[#This Row],[Normalised weighted population 2025/26]]</f>
        <v>1652.2320229811496</v>
      </c>
      <c r="V6248" s="4">
        <f>$M$1*gp_need_index[[#This Row],[Normalised travel time adjusted wp 2025/26]]</f>
        <v>2317.6632099395611</v>
      </c>
      <c r="W6248" s="115">
        <v>3969.8952329207104</v>
      </c>
      <c r="X6248" s="43">
        <f>gp_need_index[[#This Row],[Combined weighted population 2025/26]]/gp_need_index[[#This Row],[Registered population 2025/26]]</f>
        <v>0.30626518603501229</v>
      </c>
    </row>
    <row r="6249" spans="1:24" ht="13">
      <c r="A6249" s="8" t="s">
        <v>3046</v>
      </c>
      <c r="B6249" s="3" t="s">
        <v>6899</v>
      </c>
      <c r="C6249" s="74" t="s">
        <v>6420</v>
      </c>
      <c r="D6249" s="74" t="s">
        <v>6805</v>
      </c>
      <c r="E6249" s="74" t="s">
        <v>6538</v>
      </c>
      <c r="F6249" s="41">
        <v>0.95213645654510104</v>
      </c>
      <c r="G6249" s="110">
        <v>5157.75</v>
      </c>
      <c r="H6249" s="4">
        <v>738.13538132423685</v>
      </c>
      <c r="I6249" s="46">
        <v>1809.2208593931166</v>
      </c>
      <c r="J6249" s="110">
        <v>1722.6251381700445</v>
      </c>
      <c r="K6249" s="46">
        <v>1727.9685213801968</v>
      </c>
      <c r="L6249" s="110">
        <f>$L$1*gp_need_index[[#This Row],[Normalised weighted population (base year)]]</f>
        <v>734.98946093335985</v>
      </c>
      <c r="M6249" s="4">
        <f>$M$1*gp_need_index[[#This Row],[Normalised travel time adjusted wp (base year)]]</f>
        <v>1025.9875302561688</v>
      </c>
      <c r="N6249" s="115">
        <v>1760.9769911895287</v>
      </c>
      <c r="O6249" s="43">
        <f>gp_need_index[[#This Row],[Combined weighted population (base year)]]/gp_need_index[[#This Row],[Registered population (base year)]]</f>
        <v>0.34142348721623356</v>
      </c>
      <c r="P6249" s="77">
        <v>5199.9459533427535</v>
      </c>
      <c r="Q6249" s="4">
        <v>747.65125444795353</v>
      </c>
      <c r="R6249" s="46">
        <v>1814.1856315466043</v>
      </c>
      <c r="S6249" s="110">
        <v>1727.3522787358202</v>
      </c>
      <c r="T6249" s="46">
        <v>1732.6877895010698</v>
      </c>
      <c r="U6249" s="110">
        <f>$L$1*gp_need_index[[#This Row],[Normalised weighted population 2025/26]]</f>
        <v>737.00638174753442</v>
      </c>
      <c r="V6249" s="4">
        <f>$M$1*gp_need_index[[#This Row],[Normalised travel time adjusted wp 2025/26]]</f>
        <v>1028.7896126923024</v>
      </c>
      <c r="W6249" s="115">
        <v>1765.7959944398367</v>
      </c>
      <c r="X6249" s="43">
        <f>gp_need_index[[#This Row],[Combined weighted population 2025/26]]/gp_need_index[[#This Row],[Registered population 2025/26]]</f>
        <v>0.33957968222817886</v>
      </c>
    </row>
    <row r="6250" spans="1:24" ht="13">
      <c r="A6250" s="8" t="s">
        <v>2293</v>
      </c>
      <c r="B6250" s="3" t="s">
        <v>6898</v>
      </c>
      <c r="C6250" s="74" t="s">
        <v>6421</v>
      </c>
      <c r="D6250" s="74" t="s">
        <v>6805</v>
      </c>
      <c r="E6250" s="74" t="s">
        <v>6518</v>
      </c>
      <c r="F6250" s="41">
        <v>0.95546181255871276</v>
      </c>
      <c r="G6250" s="110">
        <v>32898.833333333336</v>
      </c>
      <c r="H6250" s="4">
        <v>5657.2849552130974</v>
      </c>
      <c r="I6250" s="46">
        <v>13866.396608898487</v>
      </c>
      <c r="J6250" s="110">
        <v>13248.812437596136</v>
      </c>
      <c r="K6250" s="46">
        <v>13289.908715808302</v>
      </c>
      <c r="L6250" s="110">
        <f>$L$1*gp_need_index[[#This Row],[Normalised weighted population (base year)]]</f>
        <v>5633.1737033372183</v>
      </c>
      <c r="M6250" s="4">
        <f>$M$1*gp_need_index[[#This Row],[Normalised travel time adjusted wp (base year)]]</f>
        <v>7890.9311436825565</v>
      </c>
      <c r="N6250" s="115">
        <v>13524.104847019775</v>
      </c>
      <c r="O6250" s="43">
        <f>gp_need_index[[#This Row],[Combined weighted population (base year)]]/gp_need_index[[#This Row],[Registered population (base year)]]</f>
        <v>0.4110815939882298</v>
      </c>
      <c r="P6250" s="77">
        <v>33176.572679381279</v>
      </c>
      <c r="Q6250" s="4">
        <v>5745.0654960296706</v>
      </c>
      <c r="R6250" s="46">
        <v>13940.47721204853</v>
      </c>
      <c r="S6250" s="110">
        <v>13319.593624957321</v>
      </c>
      <c r="T6250" s="46">
        <v>13360.735687320373</v>
      </c>
      <c r="U6250" s="110">
        <f>$L$1*gp_need_index[[#This Row],[Normalised weighted population 2025/26]]</f>
        <v>5663.2686816767518</v>
      </c>
      <c r="V6250" s="4">
        <f>$M$1*gp_need_index[[#This Row],[Normalised travel time adjusted wp 2025/26]]</f>
        <v>7932.9849129949462</v>
      </c>
      <c r="W6250" s="115">
        <v>13596.253594671698</v>
      </c>
      <c r="X6250" s="43">
        <f>gp_need_index[[#This Row],[Combined weighted population 2025/26]]/gp_need_index[[#This Row],[Registered population 2025/26]]</f>
        <v>0.40981489336062604</v>
      </c>
    </row>
    <row r="6251" spans="1:24" ht="13">
      <c r="A6251" s="8" t="s">
        <v>2146</v>
      </c>
      <c r="B6251" s="3" t="s">
        <v>6897</v>
      </c>
      <c r="C6251" s="74" t="s">
        <v>6421</v>
      </c>
      <c r="D6251" s="74" t="s">
        <v>6805</v>
      </c>
      <c r="E6251" s="74" t="s">
        <v>6517</v>
      </c>
      <c r="F6251" s="41">
        <v>0.95546181255871276</v>
      </c>
      <c r="G6251" s="110">
        <v>31673.583333333336</v>
      </c>
      <c r="H6251" s="4">
        <v>5906.0279234802128</v>
      </c>
      <c r="I6251" s="46">
        <v>14476.082823924322</v>
      </c>
      <c r="J6251" s="110">
        <v>13831.344333696781</v>
      </c>
      <c r="K6251" s="46">
        <v>13874.247558228279</v>
      </c>
      <c r="L6251" s="110">
        <f>$L$1*gp_need_index[[#This Row],[Normalised weighted population (base year)]]</f>
        <v>5880.85653332109</v>
      </c>
      <c r="M6251" s="4">
        <f>$M$1*gp_need_index[[#This Row],[Normalised travel time adjusted wp (base year)]]</f>
        <v>8237.8844349892497</v>
      </c>
      <c r="N6251" s="115">
        <v>14118.74096831034</v>
      </c>
      <c r="O6251" s="43">
        <f>gp_need_index[[#This Row],[Combined weighted population (base year)]]/gp_need_index[[#This Row],[Registered population (base year)]]</f>
        <v>0.44575761509913375</v>
      </c>
      <c r="P6251" s="77">
        <v>31939.114569634847</v>
      </c>
      <c r="Q6251" s="4">
        <v>5995.7691279070059</v>
      </c>
      <c r="R6251" s="46">
        <v>14548.812881951526</v>
      </c>
      <c r="S6251" s="110">
        <v>13900.835126766955</v>
      </c>
      <c r="T6251" s="46">
        <v>13943.772549768535</v>
      </c>
      <c r="U6251" s="110">
        <f>$L$1*gp_need_index[[#This Row],[Normalised weighted population 2025/26]]</f>
        <v>5910.4028575664324</v>
      </c>
      <c r="V6251" s="4">
        <f>$M$1*gp_need_index[[#This Row],[Normalised travel time adjusted wp 2025/26]]</f>
        <v>8279.1651490062468</v>
      </c>
      <c r="W6251" s="115">
        <v>14189.568006572679</v>
      </c>
      <c r="X6251" s="43">
        <f>gp_need_index[[#This Row],[Combined weighted population 2025/26]]/gp_need_index[[#This Row],[Registered population 2025/26]]</f>
        <v>0.44426929793673692</v>
      </c>
    </row>
    <row r="6252" spans="1:24" ht="13">
      <c r="A6252" s="8" t="s">
        <v>2580</v>
      </c>
      <c r="B6252" s="3" t="s">
        <v>6896</v>
      </c>
      <c r="C6252" s="74" t="s">
        <v>6420</v>
      </c>
      <c r="D6252" s="74" t="s">
        <v>6805</v>
      </c>
      <c r="E6252" s="74" t="s">
        <v>6480</v>
      </c>
      <c r="F6252" s="41">
        <v>0.95213645654510104</v>
      </c>
      <c r="G6252" s="110">
        <v>21856.000000000004</v>
      </c>
      <c r="H6252" s="4">
        <v>6252.5902958226416</v>
      </c>
      <c r="I6252" s="46">
        <v>15325.531162246507</v>
      </c>
      <c r="J6252" s="110">
        <v>14591.996935492913</v>
      </c>
      <c r="K6252" s="46">
        <v>14637.259616095922</v>
      </c>
      <c r="L6252" s="110">
        <f>$L$1*gp_need_index[[#This Row],[Normalised weighted population (base year)]]</f>
        <v>6225.9418627504592</v>
      </c>
      <c r="M6252" s="4">
        <f>$M$1*gp_need_index[[#This Row],[Normalised travel time adjusted wp (base year)]]</f>
        <v>8690.9255911915716</v>
      </c>
      <c r="N6252" s="115">
        <v>14916.867453942032</v>
      </c>
      <c r="O6252" s="43">
        <f>gp_need_index[[#This Row],[Combined weighted population (base year)]]/gp_need_index[[#This Row],[Registered population (base year)]]</f>
        <v>0.68250674661154964</v>
      </c>
      <c r="P6252" s="77">
        <v>22040.950040301206</v>
      </c>
      <c r="Q6252" s="4">
        <v>6368.4014629824314</v>
      </c>
      <c r="R6252" s="46">
        <v>15453.010158585075</v>
      </c>
      <c r="S6252" s="110">
        <v>14713.374335350643</v>
      </c>
      <c r="T6252" s="46">
        <v>14758.821560057386</v>
      </c>
      <c r="U6252" s="110">
        <f>$L$1*gp_need_index[[#This Row],[Normalised weighted population 2025/26]]</f>
        <v>6277.7297460886157</v>
      </c>
      <c r="V6252" s="4">
        <f>$M$1*gp_need_index[[#This Row],[Normalised travel time adjusted wp 2025/26]]</f>
        <v>8763.1034330416896</v>
      </c>
      <c r="W6252" s="115">
        <v>15040.833179130306</v>
      </c>
      <c r="X6252" s="43">
        <f>gp_need_index[[#This Row],[Combined weighted population 2025/26]]/gp_need_index[[#This Row],[Registered population 2025/26]]</f>
        <v>0.68240403211425105</v>
      </c>
    </row>
    <row r="6253" spans="1:24" ht="13">
      <c r="A6253" s="8" t="s">
        <v>2884</v>
      </c>
      <c r="B6253" s="3" t="s">
        <v>6895</v>
      </c>
      <c r="C6253" s="74" t="s">
        <v>6421</v>
      </c>
      <c r="D6253" s="74" t="s">
        <v>6805</v>
      </c>
      <c r="E6253" s="74" t="s">
        <v>6516</v>
      </c>
      <c r="F6253" s="41">
        <v>0.95546181255871276</v>
      </c>
      <c r="G6253" s="110">
        <v>16379.416666666668</v>
      </c>
      <c r="H6253" s="4">
        <v>3373.0879818135982</v>
      </c>
      <c r="I6253" s="46">
        <v>8267.6718819751404</v>
      </c>
      <c r="J6253" s="110">
        <v>7899.4447619926714</v>
      </c>
      <c r="K6253" s="46">
        <v>7923.9479226487365</v>
      </c>
      <c r="L6253" s="110">
        <f>$L$1*gp_need_index[[#This Row],[Normalised weighted population (base year)]]</f>
        <v>3358.7119384336256</v>
      </c>
      <c r="M6253" s="4">
        <f>$M$1*gp_need_index[[#This Row],[Normalised travel time adjusted wp (base year)]]</f>
        <v>4704.8726052852089</v>
      </c>
      <c r="N6253" s="115">
        <v>8063.5845437188345</v>
      </c>
      <c r="O6253" s="43">
        <f>gp_need_index[[#This Row],[Combined weighted population (base year)]]/gp_need_index[[#This Row],[Registered population (base year)]]</f>
        <v>0.4922998607226855</v>
      </c>
      <c r="P6253" s="77">
        <v>16507.629254232521</v>
      </c>
      <c r="Q6253" s="4">
        <v>3427.9952036234999</v>
      </c>
      <c r="R6253" s="46">
        <v>8318.0755819321057</v>
      </c>
      <c r="S6253" s="110">
        <v>7947.6035725132188</v>
      </c>
      <c r="T6253" s="46">
        <v>7972.1524297099195</v>
      </c>
      <c r="U6253" s="110">
        <f>$L$1*gp_need_index[[#This Row],[Normalised weighted population 2025/26]]</f>
        <v>3379.188260087823</v>
      </c>
      <c r="V6253" s="4">
        <f>$M$1*gp_need_index[[#This Row],[Normalised travel time adjusted wp 2025/26]]</f>
        <v>4733.4942048890116</v>
      </c>
      <c r="W6253" s="115">
        <v>8112.682464976835</v>
      </c>
      <c r="X6253" s="43">
        <f>gp_need_index[[#This Row],[Combined weighted population 2025/26]]/gp_need_index[[#This Row],[Registered population 2025/26]]</f>
        <v>0.49145048874275876</v>
      </c>
    </row>
    <row r="6254" spans="1:24" ht="13">
      <c r="A6254" s="8" t="s">
        <v>355</v>
      </c>
      <c r="B6254" s="3" t="s">
        <v>6894</v>
      </c>
      <c r="C6254" s="74" t="s">
        <v>6433</v>
      </c>
      <c r="D6254" s="74" t="s">
        <v>6796</v>
      </c>
      <c r="E6254" s="74" t="s">
        <v>6515</v>
      </c>
      <c r="F6254" s="41">
        <v>0.98974208107998463</v>
      </c>
      <c r="G6254" s="110">
        <v>14400.666666666668</v>
      </c>
      <c r="H6254" s="4">
        <v>4590.4325071116436</v>
      </c>
      <c r="I6254" s="46">
        <v>11251.467489070932</v>
      </c>
      <c r="J6254" s="110">
        <v>11136.050847836854</v>
      </c>
      <c r="K6254" s="46">
        <v>11170.593584854465</v>
      </c>
      <c r="L6254" s="110">
        <f>$L$1*gp_need_index[[#This Row],[Normalised weighted population (base year)]]</f>
        <v>4570.8681621521055</v>
      </c>
      <c r="M6254" s="4">
        <f>$M$1*gp_need_index[[#This Row],[Normalised travel time adjusted wp (base year)]]</f>
        <v>6632.5801551442437</v>
      </c>
      <c r="N6254" s="115">
        <v>11203.448317296348</v>
      </c>
      <c r="O6254" s="43">
        <f>gp_need_index[[#This Row],[Combined weighted population (base year)]]/gp_need_index[[#This Row],[Registered population (base year)]]</f>
        <v>0.77798122660731084</v>
      </c>
      <c r="P6254" s="77">
        <v>14516.522573289534</v>
      </c>
      <c r="Q6254" s="4">
        <v>4673.4437254232844</v>
      </c>
      <c r="R6254" s="46">
        <v>11340.172849392005</v>
      </c>
      <c r="S6254" s="110">
        <v>11223.846275763983</v>
      </c>
      <c r="T6254" s="46">
        <v>11258.514914795549</v>
      </c>
      <c r="U6254" s="110">
        <f>$L$1*gp_need_index[[#This Row],[Normalised weighted population 2025/26]]</f>
        <v>4606.9043954432445</v>
      </c>
      <c r="V6254" s="4">
        <f>$M$1*gp_need_index[[#This Row],[Normalised travel time adjusted wp 2025/26]]</f>
        <v>6684.7837613135507</v>
      </c>
      <c r="W6254" s="115">
        <v>11291.688156756794</v>
      </c>
      <c r="X6254" s="43">
        <f>gp_need_index[[#This Row],[Combined weighted population 2025/26]]/gp_need_index[[#This Row],[Registered population 2025/26]]</f>
        <v>0.77785076279449672</v>
      </c>
    </row>
    <row r="6255" spans="1:24" ht="13">
      <c r="A6255" s="8" t="s">
        <v>2404</v>
      </c>
      <c r="B6255" s="3" t="s">
        <v>6893</v>
      </c>
      <c r="C6255" s="74" t="s">
        <v>6424</v>
      </c>
      <c r="D6255" s="74" t="s">
        <v>6805</v>
      </c>
      <c r="E6255" s="74" t="s">
        <v>6514</v>
      </c>
      <c r="F6255" s="41">
        <v>0.95680439972189613</v>
      </c>
      <c r="G6255" s="110">
        <v>8166.8333333333339</v>
      </c>
      <c r="H6255" s="4">
        <v>1932.5066210563707</v>
      </c>
      <c r="I6255" s="46">
        <v>4736.7073550355663</v>
      </c>
      <c r="J6255" s="110">
        <v>4532.1024374930948</v>
      </c>
      <c r="K6255" s="46">
        <v>4546.1604931516322</v>
      </c>
      <c r="L6255" s="110">
        <f>$L$1*gp_need_index[[#This Row],[Normalised weighted population (base year)]]</f>
        <v>1924.2703108367207</v>
      </c>
      <c r="M6255" s="4">
        <f>$M$1*gp_need_index[[#This Row],[Normalised travel time adjusted wp (base year)]]</f>
        <v>2699.2991589865569</v>
      </c>
      <c r="N6255" s="115">
        <v>4623.5694698232774</v>
      </c>
      <c r="O6255" s="43">
        <f>gp_need_index[[#This Row],[Combined weighted population (base year)]]/gp_need_index[[#This Row],[Registered population (base year)]]</f>
        <v>0.56613980977816092</v>
      </c>
      <c r="P6255" s="77">
        <v>8236.6974740398255</v>
      </c>
      <c r="Q6255" s="4">
        <v>1963.2428158724654</v>
      </c>
      <c r="R6255" s="46">
        <v>4763.8345907983266</v>
      </c>
      <c r="S6255" s="110">
        <v>4558.0578960231978</v>
      </c>
      <c r="T6255" s="46">
        <v>4572.1369968946547</v>
      </c>
      <c r="U6255" s="110">
        <f>$L$1*gp_need_index[[#This Row],[Normalised weighted population 2025/26]]</f>
        <v>1935.2906527072932</v>
      </c>
      <c r="V6255" s="4">
        <f>$M$1*gp_need_index[[#This Row],[Normalised travel time adjusted wp 2025/26]]</f>
        <v>2714.7228015993901</v>
      </c>
      <c r="W6255" s="115">
        <v>4650.0134543066833</v>
      </c>
      <c r="X6255" s="43">
        <f>gp_need_index[[#This Row],[Combined weighted population 2025/26]]/gp_need_index[[#This Row],[Registered population 2025/26]]</f>
        <v>0.56454828758279096</v>
      </c>
    </row>
    <row r="6256" spans="1:24" ht="13">
      <c r="A6256" s="8" t="s">
        <v>6008</v>
      </c>
      <c r="B6256" s="3" t="s">
        <v>6892</v>
      </c>
      <c r="C6256" s="74" t="s">
        <v>6414</v>
      </c>
      <c r="D6256" s="74" t="s">
        <v>6802</v>
      </c>
      <c r="E6256" s="74" t="s">
        <v>6510</v>
      </c>
      <c r="F6256" s="41">
        <v>0.9670492732496746</v>
      </c>
      <c r="G6256" s="110">
        <v>15403.5</v>
      </c>
      <c r="H6256" s="4">
        <v>5645.9994421319943</v>
      </c>
      <c r="I6256" s="46">
        <v>13838.735035978551</v>
      </c>
      <c r="J6256" s="110">
        <v>13382.738659237866</v>
      </c>
      <c r="K6256" s="46">
        <v>13424.250361042932</v>
      </c>
      <c r="L6256" s="110">
        <f>$L$1*gp_need_index[[#This Row],[Normalised weighted population (base year)]]</f>
        <v>5621.9362889201566</v>
      </c>
      <c r="M6256" s="4">
        <f>$M$1*gp_need_index[[#This Row],[Normalised travel time adjusted wp (base year)]]</f>
        <v>7970.6969791705405</v>
      </c>
      <c r="N6256" s="115">
        <v>13592.633268090696</v>
      </c>
      <c r="O6256" s="43">
        <f>gp_need_index[[#This Row],[Combined weighted population (base year)]]/gp_need_index[[#This Row],[Registered population (base year)]]</f>
        <v>0.88243796981794376</v>
      </c>
      <c r="P6256" s="77">
        <v>15535.133351196662</v>
      </c>
      <c r="Q6256" s="4">
        <v>5748.4297087715386</v>
      </c>
      <c r="R6256" s="46">
        <v>13948.640518645627</v>
      </c>
      <c r="S6256" s="110">
        <v>13489.022676377217</v>
      </c>
      <c r="T6256" s="46">
        <v>13530.688077574465</v>
      </c>
      <c r="U6256" s="110">
        <f>$L$1*gp_need_index[[#This Row],[Normalised weighted population 2025/26]]</f>
        <v>5666.5849955939193</v>
      </c>
      <c r="V6256" s="4">
        <f>$M$1*gp_need_index[[#This Row],[Normalised travel time adjusted wp 2025/26]]</f>
        <v>8033.8947565369181</v>
      </c>
      <c r="W6256" s="115">
        <v>13700.479752130837</v>
      </c>
      <c r="X6256" s="43">
        <f>gp_need_index[[#This Row],[Combined weighted population 2025/26]]/gp_need_index[[#This Row],[Registered population 2025/26]]</f>
        <v>0.88190293848205026</v>
      </c>
    </row>
    <row r="6257" spans="1:24" ht="13">
      <c r="A6257" s="8" t="s">
        <v>6310</v>
      </c>
      <c r="B6257" s="3" t="s">
        <v>6891</v>
      </c>
      <c r="C6257" s="74" t="s">
        <v>6420</v>
      </c>
      <c r="D6257" s="74" t="s">
        <v>6805</v>
      </c>
      <c r="E6257" s="74" t="s">
        <v>6580</v>
      </c>
      <c r="F6257" s="41">
        <v>0.95213645654510104</v>
      </c>
      <c r="G6257" s="110">
        <v>293.25</v>
      </c>
      <c r="H6257" s="4">
        <v>55.052789231370319</v>
      </c>
      <c r="I6257" s="46">
        <v>134.93819313535383</v>
      </c>
      <c r="J6257" s="110">
        <v>128.47957306449428</v>
      </c>
      <c r="K6257" s="46">
        <v>128.87810178577465</v>
      </c>
      <c r="L6257" s="110">
        <f>$L$1*gp_need_index[[#This Row],[Normalised weighted population (base year)]]</f>
        <v>54.818155183742206</v>
      </c>
      <c r="M6257" s="4">
        <f>$M$1*gp_need_index[[#This Row],[Normalised travel time adjusted wp (base year)]]</f>
        <v>76.52183689647012</v>
      </c>
      <c r="N6257" s="115">
        <v>131.33999208021231</v>
      </c>
      <c r="O6257" s="43">
        <f>gp_need_index[[#This Row],[Combined weighted population (base year)]]/gp_need_index[[#This Row],[Registered population (base year)]]</f>
        <v>0.44787721084471377</v>
      </c>
      <c r="P6257" s="77">
        <v>296.01526155291765</v>
      </c>
      <c r="Q6257" s="4">
        <v>55.747161595208965</v>
      </c>
      <c r="R6257" s="46">
        <v>135.27122299849651</v>
      </c>
      <c r="S6257" s="110">
        <v>128.79666293831065</v>
      </c>
      <c r="T6257" s="46">
        <v>129.19449492087446</v>
      </c>
      <c r="U6257" s="110">
        <f>$L$1*gp_need_index[[#This Row],[Normalised weighted population 2025/26]]</f>
        <v>54.953447366736413</v>
      </c>
      <c r="V6257" s="4">
        <f>$M$1*gp_need_index[[#This Row],[Normalised travel time adjusted wp 2025/26]]</f>
        <v>76.709696459450925</v>
      </c>
      <c r="W6257" s="115">
        <v>131.66314382618734</v>
      </c>
      <c r="X6257" s="43">
        <f>gp_need_index[[#This Row],[Combined weighted population 2025/26]]/gp_need_index[[#This Row],[Registered population 2025/26]]</f>
        <v>0.44478498552903278</v>
      </c>
    </row>
    <row r="6258" spans="1:24" ht="13">
      <c r="A6258" s="8" t="s">
        <v>4421</v>
      </c>
      <c r="B6258" s="3" t="s">
        <v>6890</v>
      </c>
      <c r="C6258" s="74" t="s">
        <v>6406</v>
      </c>
      <c r="D6258" s="74" t="s">
        <v>6798</v>
      </c>
      <c r="E6258" s="74" t="s">
        <v>6445</v>
      </c>
      <c r="F6258" s="41">
        <v>0.99361155086400099</v>
      </c>
      <c r="G6258" s="110">
        <v>5868.3333333333339</v>
      </c>
      <c r="H6258" s="4">
        <v>2632.751998888923</v>
      </c>
      <c r="I6258" s="46">
        <v>6453.0571958945884</v>
      </c>
      <c r="J6258" s="110">
        <v>6411.8321682269234</v>
      </c>
      <c r="K6258" s="46">
        <v>6431.7209273044855</v>
      </c>
      <c r="L6258" s="110">
        <f>$L$1*gp_need_index[[#This Row],[Normalised weighted population (base year)]]</f>
        <v>2621.5312548262714</v>
      </c>
      <c r="M6258" s="4">
        <f>$M$1*gp_need_index[[#This Row],[Normalised travel time adjusted wp (base year)]]</f>
        <v>3818.8574547823764</v>
      </c>
      <c r="N6258" s="115">
        <v>6440.3887096086473</v>
      </c>
      <c r="O6258" s="43">
        <f>gp_need_index[[#This Row],[Combined weighted population (base year)]]/gp_need_index[[#This Row],[Registered population (base year)]]</f>
        <v>1.09748174546015</v>
      </c>
      <c r="P6258" s="77">
        <v>5915.6147875804509</v>
      </c>
      <c r="Q6258" s="4">
        <v>2680.5412927298635</v>
      </c>
      <c r="R6258" s="46">
        <v>6504.3688071233055</v>
      </c>
      <c r="S6258" s="110">
        <v>6462.8159778372201</v>
      </c>
      <c r="T6258" s="46">
        <v>6482.7785671990232</v>
      </c>
      <c r="U6258" s="110">
        <f>$L$1*gp_need_index[[#This Row],[Normalised weighted population 2025/26]]</f>
        <v>2642.3764121661375</v>
      </c>
      <c r="V6258" s="4">
        <f>$M$1*gp_need_index[[#This Row],[Normalised travel time adjusted wp 2025/26]]</f>
        <v>3849.1731122772617</v>
      </c>
      <c r="W6258" s="115">
        <v>6491.5495244433987</v>
      </c>
      <c r="X6258" s="43">
        <f>gp_need_index[[#This Row],[Combined weighted population 2025/26]]/gp_need_index[[#This Row],[Registered population 2025/26]]</f>
        <v>1.0973583908932163</v>
      </c>
    </row>
    <row r="6259" spans="1:24" ht="13">
      <c r="A6259" s="8" t="s">
        <v>2607</v>
      </c>
      <c r="B6259" s="3" t="s">
        <v>6889</v>
      </c>
      <c r="C6259" s="74" t="s">
        <v>6420</v>
      </c>
      <c r="D6259" s="74" t="s">
        <v>6805</v>
      </c>
      <c r="E6259" s="74" t="s">
        <v>6480</v>
      </c>
      <c r="F6259" s="41">
        <v>0.95213645654510104</v>
      </c>
      <c r="G6259" s="110">
        <v>9210.1666666666642</v>
      </c>
      <c r="H6259" s="4">
        <v>2653.3969667231881</v>
      </c>
      <c r="I6259" s="46">
        <v>6503.6594395917318</v>
      </c>
      <c r="J6259" s="110">
        <v>6192.3712533889693</v>
      </c>
      <c r="K6259" s="46">
        <v>6211.5792701845085</v>
      </c>
      <c r="L6259" s="110">
        <f>$L$1*gp_need_index[[#This Row],[Normalised weighted population (base year)]]</f>
        <v>2642.0882341601587</v>
      </c>
      <c r="M6259" s="4">
        <f>$M$1*gp_need_index[[#This Row],[Normalised travel time adjusted wp (base year)]]</f>
        <v>3688.1475533574244</v>
      </c>
      <c r="N6259" s="115">
        <v>6330.235787517583</v>
      </c>
      <c r="O6259" s="43">
        <f>gp_need_index[[#This Row],[Combined weighted population (base year)]]/gp_need_index[[#This Row],[Registered population (base year)]]</f>
        <v>0.6873095804474314</v>
      </c>
      <c r="P6259" s="77">
        <v>9291.9026196589202</v>
      </c>
      <c r="Q6259" s="4">
        <v>2700.2716938222366</v>
      </c>
      <c r="R6259" s="46">
        <v>6552.2448856471947</v>
      </c>
      <c r="S6259" s="110">
        <v>6238.631227835881</v>
      </c>
      <c r="T6259" s="46">
        <v>6257.9013468997828</v>
      </c>
      <c r="U6259" s="110">
        <f>$L$1*gp_need_index[[#This Row],[Normalised weighted population 2025/26]]</f>
        <v>2661.8258967125844</v>
      </c>
      <c r="V6259" s="4">
        <f>$M$1*gp_need_index[[#This Row],[Normalised travel time adjusted wp 2025/26]]</f>
        <v>3715.6514531665948</v>
      </c>
      <c r="W6259" s="115">
        <v>6377.4773498791792</v>
      </c>
      <c r="X6259" s="43">
        <f>gp_need_index[[#This Row],[Combined weighted population 2025/26]]/gp_need_index[[#This Row],[Registered population 2025/26]]</f>
        <v>0.68634784617590827</v>
      </c>
    </row>
    <row r="6260" spans="1:24" ht="13">
      <c r="A6260" s="8" t="s">
        <v>3151</v>
      </c>
      <c r="B6260" s="3" t="s">
        <v>6888</v>
      </c>
      <c r="C6260" s="74" t="s">
        <v>6419</v>
      </c>
      <c r="D6260" s="74" t="s">
        <v>6796</v>
      </c>
      <c r="E6260" s="74" t="s">
        <v>6512</v>
      </c>
      <c r="F6260" s="41">
        <v>1.0315582410705022</v>
      </c>
      <c r="G6260" s="110">
        <v>6459.2500000000009</v>
      </c>
      <c r="H6260" s="4">
        <v>4286.9294796940248</v>
      </c>
      <c r="I6260" s="46">
        <v>10507.560582579325</v>
      </c>
      <c r="J6260" s="110">
        <v>10839.16071250727</v>
      </c>
      <c r="K6260" s="46">
        <v>10872.782530789151</v>
      </c>
      <c r="L6260" s="110">
        <f>$L$1*gp_need_index[[#This Row],[Normalised weighted population (base year)]]</f>
        <v>4268.6586594547534</v>
      </c>
      <c r="M6260" s="4">
        <f>$M$1*gp_need_index[[#This Row],[Normalised travel time adjusted wp (base year)]]</f>
        <v>6455.7537696731688</v>
      </c>
      <c r="N6260" s="115">
        <v>10724.412429127922</v>
      </c>
      <c r="O6260" s="43">
        <f>gp_need_index[[#This Row],[Combined weighted population (base year)]]/gp_need_index[[#This Row],[Registered population (base year)]]</f>
        <v>1.6603185244614964</v>
      </c>
      <c r="P6260" s="77">
        <v>6520.8586466283195</v>
      </c>
      <c r="Q6260" s="4">
        <v>4372.9052772131072</v>
      </c>
      <c r="R6260" s="46">
        <v>10610.912340262246</v>
      </c>
      <c r="S6260" s="110">
        <v>10945.774069874209</v>
      </c>
      <c r="T6260" s="46">
        <v>10979.583789004893</v>
      </c>
      <c r="U6260" s="110">
        <f>$L$1*gp_need_index[[#This Row],[Normalised weighted population 2025/26]]</f>
        <v>4310.6449389471127</v>
      </c>
      <c r="V6260" s="4">
        <f>$M$1*gp_need_index[[#This Row],[Normalised travel time adjusted wp 2025/26]]</f>
        <v>6519.1674012232961</v>
      </c>
      <c r="W6260" s="115">
        <v>10829.812340170409</v>
      </c>
      <c r="X6260" s="43">
        <f>gp_need_index[[#This Row],[Combined weighted population 2025/26]]/gp_need_index[[#This Row],[Registered population 2025/26]]</f>
        <v>1.6607954453621043</v>
      </c>
    </row>
    <row r="6261" spans="1:24" ht="13">
      <c r="A6261" s="8" t="s">
        <v>2659</v>
      </c>
      <c r="B6261" s="3" t="s">
        <v>6887</v>
      </c>
      <c r="C6261" s="74" t="s">
        <v>6424</v>
      </c>
      <c r="D6261" s="74" t="s">
        <v>6805</v>
      </c>
      <c r="E6261" s="74" t="s">
        <v>6501</v>
      </c>
      <c r="F6261" s="41">
        <v>0.95680439972189613</v>
      </c>
      <c r="G6261" s="110">
        <v>133</v>
      </c>
      <c r="H6261" s="4">
        <v>22.157136722684324</v>
      </c>
      <c r="I6261" s="46">
        <v>54.308674204436819</v>
      </c>
      <c r="J6261" s="110">
        <v>51.962778421868194</v>
      </c>
      <c r="K6261" s="46">
        <v>52.123960928508737</v>
      </c>
      <c r="L6261" s="110">
        <f>$L$1*gp_need_index[[#This Row],[Normalised weighted population (base year)]]</f>
        <v>22.062703384325321</v>
      </c>
      <c r="M6261" s="4">
        <f>$M$1*gp_need_index[[#This Row],[Normalised travel time adjusted wp (base year)]]</f>
        <v>30.948789447561406</v>
      </c>
      <c r="N6261" s="115">
        <v>53.011492831886727</v>
      </c>
      <c r="O6261" s="43">
        <f>gp_need_index[[#This Row],[Combined weighted population (base year)]]/gp_need_index[[#This Row],[Registered population (base year)]]</f>
        <v>0.39858265287132877</v>
      </c>
      <c r="P6261" s="77">
        <v>133.96282550095867</v>
      </c>
      <c r="Q6261" s="4">
        <v>22.482911417696648</v>
      </c>
      <c r="R6261" s="46">
        <v>54.55508113797962</v>
      </c>
      <c r="S6261" s="110">
        <v>52.198541660003926</v>
      </c>
      <c r="T6261" s="46">
        <v>52.359774481117356</v>
      </c>
      <c r="U6261" s="110">
        <f>$L$1*gp_need_index[[#This Row],[Normalised weighted population 2025/26]]</f>
        <v>22.162805314012125</v>
      </c>
      <c r="V6261" s="4">
        <f>$M$1*gp_need_index[[#This Row],[Normalised travel time adjusted wp 2025/26]]</f>
        <v>31.088804593351561</v>
      </c>
      <c r="W6261" s="115">
        <v>53.251609907363687</v>
      </c>
      <c r="X6261" s="43">
        <f>gp_need_index[[#This Row],[Combined weighted population 2025/26]]/gp_need_index[[#This Row],[Registered population 2025/26]]</f>
        <v>0.397510351907161</v>
      </c>
    </row>
    <row r="6262" spans="1:24" ht="13">
      <c r="A6262" s="8" t="s">
        <v>6149</v>
      </c>
      <c r="B6262" s="3" t="s">
        <v>6886</v>
      </c>
      <c r="C6262" s="74" t="s">
        <v>6430</v>
      </c>
      <c r="D6262" s="74" t="s">
        <v>6804</v>
      </c>
      <c r="E6262" s="74" t="s">
        <v>6511</v>
      </c>
      <c r="F6262" s="41">
        <v>1.0181282240535483</v>
      </c>
      <c r="G6262" s="110">
        <v>26.75</v>
      </c>
      <c r="H6262" s="4">
        <v>9.4286081259315502</v>
      </c>
      <c r="I6262" s="46">
        <v>23.110170475604978</v>
      </c>
      <c r="J6262" s="110">
        <v>23.529116823902442</v>
      </c>
      <c r="K6262" s="46">
        <v>23.602101412946642</v>
      </c>
      <c r="L6262" s="110">
        <f>$L$1*gp_need_index[[#This Row],[Normalised weighted population (base year)]]</f>
        <v>9.3884235591008096</v>
      </c>
      <c r="M6262" s="4">
        <f>$M$1*gp_need_index[[#This Row],[Normalised travel time adjusted wp (base year)]]</f>
        <v>14.013832681502155</v>
      </c>
      <c r="N6262" s="115">
        <v>23.402256240602966</v>
      </c>
      <c r="O6262" s="43">
        <f>gp_need_index[[#This Row],[Combined weighted population (base year)]]/gp_need_index[[#This Row],[Registered population (base year)]]</f>
        <v>0.87485070058328851</v>
      </c>
      <c r="P6262" s="77">
        <v>26.81615408686103</v>
      </c>
      <c r="Q6262" s="4">
        <v>9.491873707379149</v>
      </c>
      <c r="R6262" s="46">
        <v>23.032156762844021</v>
      </c>
      <c r="S6262" s="110">
        <v>23.449688861077306</v>
      </c>
      <c r="T6262" s="46">
        <v>23.522121143073424</v>
      </c>
      <c r="U6262" s="110">
        <f>$L$1*gp_need_index[[#This Row],[Normalised weighted population 2025/26]]</f>
        <v>9.3567307691410377</v>
      </c>
      <c r="V6262" s="4">
        <f>$M$1*gp_need_index[[#This Row],[Normalised travel time adjusted wp 2025/26]]</f>
        <v>13.96634410833596</v>
      </c>
      <c r="W6262" s="115">
        <v>23.323074877476998</v>
      </c>
      <c r="X6262" s="43">
        <f>gp_need_index[[#This Row],[Combined weighted population 2025/26]]/gp_need_index[[#This Row],[Registered population 2025/26]]</f>
        <v>0.86973973978261421</v>
      </c>
    </row>
    <row r="6263" spans="1:24" ht="13">
      <c r="A6263" s="8" t="s">
        <v>6007</v>
      </c>
      <c r="B6263" s="3" t="s">
        <v>6885</v>
      </c>
      <c r="C6263" s="74" t="s">
        <v>6414</v>
      </c>
      <c r="D6263" s="74" t="s">
        <v>6802</v>
      </c>
      <c r="E6263" s="74" t="s">
        <v>6510</v>
      </c>
      <c r="F6263" s="41">
        <v>0.9670492732496746</v>
      </c>
      <c r="G6263" s="110">
        <v>5507</v>
      </c>
      <c r="H6263" s="4">
        <v>1499.5226544425416</v>
      </c>
      <c r="I6263" s="46">
        <v>3675.4337133695417</v>
      </c>
      <c r="J6263" s="110">
        <v>3554.3255013913681</v>
      </c>
      <c r="K6263" s="46">
        <v>3565.3506064979415</v>
      </c>
      <c r="L6263" s="110">
        <f>$L$1*gp_need_index[[#This Row],[Normalised weighted population (base year)]]</f>
        <v>1493.1317144950083</v>
      </c>
      <c r="M6263" s="4">
        <f>$M$1*gp_need_index[[#This Row],[Normalised travel time adjusted wp (base year)]]</f>
        <v>2116.9397578703361</v>
      </c>
      <c r="N6263" s="115">
        <v>3610.0714723653446</v>
      </c>
      <c r="O6263" s="43">
        <f>gp_need_index[[#This Row],[Combined weighted population (base year)]]/gp_need_index[[#This Row],[Registered population (base year)]]</f>
        <v>0.65554230476944697</v>
      </c>
      <c r="P6263" s="77">
        <v>5551.0672287944299</v>
      </c>
      <c r="Q6263" s="4">
        <v>1524.2967129380042</v>
      </c>
      <c r="R6263" s="46">
        <v>3698.7260816779003</v>
      </c>
      <c r="S6263" s="110">
        <v>3576.8503692362301</v>
      </c>
      <c r="T6263" s="46">
        <v>3587.8986793497374</v>
      </c>
      <c r="U6263" s="110">
        <f>$L$1*gp_need_index[[#This Row],[Normalised weighted population 2025/26]]</f>
        <v>1502.594155267753</v>
      </c>
      <c r="V6263" s="4">
        <f>$M$1*gp_need_index[[#This Row],[Normalised travel time adjusted wp 2025/26]]</f>
        <v>2130.3277572991524</v>
      </c>
      <c r="W6263" s="115">
        <v>3632.9219125669051</v>
      </c>
      <c r="X6263" s="43">
        <f>gp_need_index[[#This Row],[Combined weighted population 2025/26]]/gp_need_index[[#This Row],[Registered population 2025/26]]</f>
        <v>0.6544546774217137</v>
      </c>
    </row>
    <row r="6264" spans="1:24" ht="13">
      <c r="A6264" s="8" t="s">
        <v>2719</v>
      </c>
      <c r="B6264" s="3" t="s">
        <v>6884</v>
      </c>
      <c r="C6264" s="74" t="s">
        <v>6420</v>
      </c>
      <c r="D6264" s="74" t="s">
        <v>6805</v>
      </c>
      <c r="E6264" s="74" t="s">
        <v>6509</v>
      </c>
      <c r="F6264" s="41">
        <v>0.95213645654510104</v>
      </c>
      <c r="G6264" s="110">
        <v>20091.083333333336</v>
      </c>
      <c r="H6264" s="4">
        <v>5546.092321482357</v>
      </c>
      <c r="I6264" s="46">
        <v>13593.855774999418</v>
      </c>
      <c r="J6264" s="110">
        <v>12943.205668393104</v>
      </c>
      <c r="K6264" s="46">
        <v>12983.353989883122</v>
      </c>
      <c r="L6264" s="110">
        <f>$L$1*gp_need_index[[#This Row],[Normalised weighted population (base year)]]</f>
        <v>5522.4549707127235</v>
      </c>
      <c r="M6264" s="4">
        <f>$M$1*gp_need_index[[#This Row],[Normalised travel time adjusted wp (base year)]]</f>
        <v>7708.9131715674675</v>
      </c>
      <c r="N6264" s="115">
        <v>13231.368142280191</v>
      </c>
      <c r="O6264" s="43">
        <f>gp_need_index[[#This Row],[Combined weighted population (base year)]]/gp_need_index[[#This Row],[Registered population (base year)]]</f>
        <v>0.65856917333710341</v>
      </c>
      <c r="P6264" s="77">
        <v>20252.651358677133</v>
      </c>
      <c r="Q6264" s="4">
        <v>5638.187595745937</v>
      </c>
      <c r="R6264" s="46">
        <v>13681.136577132069</v>
      </c>
      <c r="S6264" s="110">
        <v>13026.3089020601</v>
      </c>
      <c r="T6264" s="46">
        <v>13066.545055526882</v>
      </c>
      <c r="U6264" s="110">
        <f>$L$1*gp_need_index[[#This Row],[Normalised weighted population 2025/26]]</f>
        <v>5557.912482368225</v>
      </c>
      <c r="V6264" s="4">
        <f>$M$1*gp_need_index[[#This Row],[Normalised travel time adjusted wp 2025/26]]</f>
        <v>7758.3081662812856</v>
      </c>
      <c r="W6264" s="115">
        <v>13316.220648649511</v>
      </c>
      <c r="X6264" s="43">
        <f>gp_need_index[[#This Row],[Combined weighted population 2025/26]]/gp_need_index[[#This Row],[Registered population 2025/26]]</f>
        <v>0.65750505515635871</v>
      </c>
    </row>
    <row r="6265" spans="1:24" ht="13">
      <c r="A6265" s="8" t="s">
        <v>2024</v>
      </c>
      <c r="B6265" s="3" t="s">
        <v>6883</v>
      </c>
      <c r="C6265" s="74" t="s">
        <v>6408</v>
      </c>
      <c r="D6265" s="74" t="s">
        <v>6805</v>
      </c>
      <c r="E6265" s="74" t="s">
        <v>6508</v>
      </c>
      <c r="F6265" s="41">
        <v>0.95383055984618725</v>
      </c>
      <c r="G6265" s="110">
        <v>9609.6666666666679</v>
      </c>
      <c r="H6265" s="4">
        <v>1580.1456260890486</v>
      </c>
      <c r="I6265" s="46">
        <v>3873.0461917030348</v>
      </c>
      <c r="J6265" s="110">
        <v>3694.2298173422491</v>
      </c>
      <c r="K6265" s="46">
        <v>3705.6888893963119</v>
      </c>
      <c r="L6265" s="110">
        <f>$L$1*gp_need_index[[#This Row],[Normalised weighted population (base year)]]</f>
        <v>1573.4110724130678</v>
      </c>
      <c r="M6265" s="4">
        <f>$M$1*gp_need_index[[#This Row],[Normalised travel time adjusted wp (base year)]]</f>
        <v>2200.2661185590619</v>
      </c>
      <c r="N6265" s="115">
        <v>3773.6771909721297</v>
      </c>
      <c r="O6265" s="43">
        <f>gp_need_index[[#This Row],[Combined weighted population (base year)]]/gp_need_index[[#This Row],[Registered population (base year)]]</f>
        <v>0.39269595105332783</v>
      </c>
      <c r="P6265" s="77">
        <v>9693.9749676499941</v>
      </c>
      <c r="Q6265" s="4">
        <v>1602.3577584385459</v>
      </c>
      <c r="R6265" s="46">
        <v>3888.1422383259019</v>
      </c>
      <c r="S6265" s="110">
        <v>3708.6288879440026</v>
      </c>
      <c r="T6265" s="46">
        <v>3720.0842405084618</v>
      </c>
      <c r="U6265" s="110">
        <f>$L$1*gp_need_index[[#This Row],[Normalised weighted population 2025/26]]</f>
        <v>1579.5437870078397</v>
      </c>
      <c r="V6265" s="4">
        <f>$M$1*gp_need_index[[#This Row],[Normalised travel time adjusted wp 2025/26]]</f>
        <v>2208.8134101051651</v>
      </c>
      <c r="W6265" s="115">
        <v>3788.357197113005</v>
      </c>
      <c r="X6265" s="43">
        <f>gp_need_index[[#This Row],[Combined weighted population 2025/26]]/gp_need_index[[#This Row],[Registered population 2025/26]]</f>
        <v>0.39079502575106972</v>
      </c>
    </row>
    <row r="6266" spans="1:24" ht="13">
      <c r="A6266" s="8" t="s">
        <v>2545</v>
      </c>
      <c r="B6266" s="3" t="s">
        <v>6882</v>
      </c>
      <c r="C6266" s="74" t="s">
        <v>6408</v>
      </c>
      <c r="D6266" s="74" t="s">
        <v>6805</v>
      </c>
      <c r="E6266" s="74" t="s">
        <v>6503</v>
      </c>
      <c r="F6266" s="41">
        <v>0.95383055984618725</v>
      </c>
      <c r="G6266" s="110">
        <v>8.25</v>
      </c>
      <c r="H6266" s="4">
        <v>0.77047163524195517</v>
      </c>
      <c r="I6266" s="46">
        <v>1.888479253696898</v>
      </c>
      <c r="J6266" s="110">
        <v>1.801289223811622</v>
      </c>
      <c r="K6266" s="46">
        <v>1.8068766138838277</v>
      </c>
      <c r="L6266" s="110">
        <f>$L$1*gp_need_index[[#This Row],[Normalised weighted population (base year)]]</f>
        <v>0.76718789828905154</v>
      </c>
      <c r="M6266" s="4">
        <f>$M$1*gp_need_index[[#This Row],[Normalised travel time adjusted wp (base year)]]</f>
        <v>1.0728394942493327</v>
      </c>
      <c r="N6266" s="115">
        <v>1.8400273925383841</v>
      </c>
      <c r="O6266" s="43">
        <f>gp_need_index[[#This Row],[Combined weighted population (base year)]]/gp_need_index[[#This Row],[Registered population (base year)]]</f>
        <v>0.22303362333798596</v>
      </c>
      <c r="P6266" s="77">
        <v>8.3210076657024157</v>
      </c>
      <c r="Q6266" s="4">
        <v>0.77712035391529244</v>
      </c>
      <c r="R6266" s="46">
        <v>1.8856927901452201</v>
      </c>
      <c r="S6266" s="110">
        <v>1.7986314097221341</v>
      </c>
      <c r="T6266" s="46">
        <v>1.8041870901513237</v>
      </c>
      <c r="U6266" s="110">
        <f>$L$1*gp_need_index[[#This Row],[Normalised weighted population 2025/26]]</f>
        <v>0.76605590750245112</v>
      </c>
      <c r="V6266" s="4">
        <f>$M$1*gp_need_index[[#This Row],[Normalised travel time adjusted wp 2025/26]]</f>
        <v>1.0712425798508729</v>
      </c>
      <c r="W6266" s="115">
        <v>1.837298487353324</v>
      </c>
      <c r="X6266" s="43">
        <f>gp_need_index[[#This Row],[Combined weighted population 2025/26]]/gp_need_index[[#This Row],[Registered population 2025/26]]</f>
        <v>0.22080240292606784</v>
      </c>
    </row>
    <row r="6267" spans="1:24" ht="13">
      <c r="A6267" s="8" t="s">
        <v>4710</v>
      </c>
      <c r="B6267" s="3" t="s">
        <v>12916</v>
      </c>
      <c r="C6267" s="74" t="s">
        <v>6425</v>
      </c>
      <c r="D6267" s="74" t="s">
        <v>6798</v>
      </c>
      <c r="E6267" s="74" t="s">
        <v>6507</v>
      </c>
      <c r="F6267" s="41">
        <v>0.99816014695379085</v>
      </c>
      <c r="G6267" s="110">
        <v>85.333333333333343</v>
      </c>
      <c r="H6267" s="4">
        <v>12.040650206302557</v>
      </c>
      <c r="I6267" s="46">
        <v>29.512466229185659</v>
      </c>
      <c r="J6267" s="110">
        <v>29.458167628292745</v>
      </c>
      <c r="K6267" s="46">
        <v>29.549543444666863</v>
      </c>
      <c r="L6267" s="110">
        <f>$L$1*gp_need_index[[#This Row],[Normalised weighted population (base year)]]</f>
        <v>11.989333160728249</v>
      </c>
      <c r="M6267" s="4">
        <f>$M$1*gp_need_index[[#This Row],[Normalised travel time adjusted wp (base year)]]</f>
        <v>17.545147798627351</v>
      </c>
      <c r="N6267" s="115">
        <v>29.534480959355598</v>
      </c>
      <c r="O6267" s="43">
        <f>gp_need_index[[#This Row],[Combined weighted population (base year)]]/gp_need_index[[#This Row],[Registered population (base year)]]</f>
        <v>0.34610719874244839</v>
      </c>
      <c r="P6267" s="77">
        <v>85.985810729100649</v>
      </c>
      <c r="Q6267" s="4">
        <v>12.228362450621244</v>
      </c>
      <c r="R6267" s="46">
        <v>29.672282796665087</v>
      </c>
      <c r="S6267" s="110">
        <v>29.617690156773662</v>
      </c>
      <c r="T6267" s="46">
        <v>29.709174393439586</v>
      </c>
      <c r="U6267" s="110">
        <f>$L$1*gp_need_index[[#This Row],[Normalised weighted population 2025/26]]</f>
        <v>12.054258065927124</v>
      </c>
      <c r="V6267" s="4">
        <f>$M$1*gp_need_index[[#This Row],[Normalised travel time adjusted wp 2025/26]]</f>
        <v>17.639929249132571</v>
      </c>
      <c r="W6267" s="115">
        <v>29.694187315059693</v>
      </c>
      <c r="X6267" s="43">
        <f>gp_need_index[[#This Row],[Combined weighted population 2025/26]]/gp_need_index[[#This Row],[Registered population 2025/26]]</f>
        <v>0.34533822572902867</v>
      </c>
    </row>
    <row r="6268" spans="1:24" ht="13">
      <c r="A6268" s="8" t="s">
        <v>3272</v>
      </c>
      <c r="B6268" s="3" t="s">
        <v>6881</v>
      </c>
      <c r="C6268" s="74" t="s">
        <v>6419</v>
      </c>
      <c r="D6268" s="74" t="s">
        <v>6796</v>
      </c>
      <c r="E6268" s="74" t="s">
        <v>6506</v>
      </c>
      <c r="F6268" s="41">
        <v>1.0315582410705022</v>
      </c>
      <c r="G6268" s="110">
        <v>6936.833333333333</v>
      </c>
      <c r="H6268" s="4">
        <v>3359.7209361226137</v>
      </c>
      <c r="I6268" s="46">
        <v>8234.9083286968744</v>
      </c>
      <c r="J6268" s="110">
        <v>8494.7875509273763</v>
      </c>
      <c r="K6268" s="46">
        <v>8521.1373958052081</v>
      </c>
      <c r="L6268" s="110">
        <f>$L$1*gp_need_index[[#This Row],[Normalised weighted population (base year)]]</f>
        <v>3345.401862863122</v>
      </c>
      <c r="M6268" s="4">
        <f>$M$1*gp_need_index[[#This Row],[Normalised travel time adjusted wp (base year)]]</f>
        <v>5059.456004853967</v>
      </c>
      <c r="N6268" s="115">
        <v>8404.8578677170881</v>
      </c>
      <c r="O6268" s="43">
        <f>gp_need_index[[#This Row],[Combined weighted population (base year)]]/gp_need_index[[#This Row],[Registered population (base year)]]</f>
        <v>1.2116274766656863</v>
      </c>
      <c r="P6268" s="77">
        <v>7000.6873295737405</v>
      </c>
      <c r="Q6268" s="4">
        <v>3424.008060976772</v>
      </c>
      <c r="R6268" s="46">
        <v>8308.4007277034962</v>
      </c>
      <c r="S6268" s="110">
        <v>8570.5992407786998</v>
      </c>
      <c r="T6268" s="46">
        <v>8597.0724304556097</v>
      </c>
      <c r="U6268" s="110">
        <f>$L$1*gp_need_index[[#This Row],[Normalised weighted population 2025/26]]</f>
        <v>3375.2578853869259</v>
      </c>
      <c r="V6268" s="4">
        <f>$M$1*gp_need_index[[#This Row],[Normalised travel time adjusted wp 2025/26]]</f>
        <v>5104.5427050437675</v>
      </c>
      <c r="W6268" s="115">
        <v>8479.8005904306938</v>
      </c>
      <c r="X6268" s="43">
        <f>gp_need_index[[#This Row],[Combined weighted population 2025/26]]/gp_need_index[[#This Row],[Registered population 2025/26]]</f>
        <v>1.2112811487250086</v>
      </c>
    </row>
    <row r="6269" spans="1:24" ht="13">
      <c r="A6269" s="8" t="s">
        <v>916</v>
      </c>
      <c r="B6269" s="3" t="s">
        <v>6880</v>
      </c>
      <c r="C6269" s="74" t="s">
        <v>6431</v>
      </c>
      <c r="D6269" s="74" t="s">
        <v>6798</v>
      </c>
      <c r="E6269" s="74" t="s">
        <v>6455</v>
      </c>
      <c r="F6269" s="41">
        <v>0.96024992482653937</v>
      </c>
      <c r="G6269" s="110">
        <v>6921.1666666666679</v>
      </c>
      <c r="H6269" s="4">
        <v>1571.6143964003638</v>
      </c>
      <c r="I6269" s="46">
        <v>3852.1355578280513</v>
      </c>
      <c r="J6269" s="110">
        <v>3699.0128798260257</v>
      </c>
      <c r="K6269" s="46">
        <v>3710.4867883846782</v>
      </c>
      <c r="L6269" s="110">
        <f>$L$1*gp_need_index[[#This Row],[Normalised weighted population (base year)]]</f>
        <v>1564.9162026796378</v>
      </c>
      <c r="M6269" s="4">
        <f>$M$1*gp_need_index[[#This Row],[Normalised travel time adjusted wp (base year)]]</f>
        <v>2203.1148883558408</v>
      </c>
      <c r="N6269" s="115">
        <v>3768.0310910354783</v>
      </c>
      <c r="O6269" s="43">
        <f>gp_need_index[[#This Row],[Combined weighted population (base year)]]/gp_need_index[[#This Row],[Registered population (base year)]]</f>
        <v>0.54442137756671238</v>
      </c>
      <c r="P6269" s="77">
        <v>6971.2917310899038</v>
      </c>
      <c r="Q6269" s="4">
        <v>1596.7666547774188</v>
      </c>
      <c r="R6269" s="46">
        <v>3874.5753515372294</v>
      </c>
      <c r="S6269" s="110">
        <v>3720.5606900483867</v>
      </c>
      <c r="T6269" s="46">
        <v>3732.0528980125005</v>
      </c>
      <c r="U6269" s="110">
        <f>$L$1*gp_need_index[[#This Row],[Normalised weighted population 2025/26]]</f>
        <v>1574.032288090734</v>
      </c>
      <c r="V6269" s="4">
        <f>$M$1*gp_need_index[[#This Row],[Normalised travel time adjusted wp 2025/26]]</f>
        <v>2215.919843585355</v>
      </c>
      <c r="W6269" s="115">
        <v>3789.9521316760893</v>
      </c>
      <c r="X6269" s="43">
        <f>gp_need_index[[#This Row],[Combined weighted population 2025/26]]/gp_need_index[[#This Row],[Registered population 2025/26]]</f>
        <v>0.54365134581501173</v>
      </c>
    </row>
    <row r="6270" spans="1:24" ht="13">
      <c r="A6270" s="8" t="s">
        <v>3830</v>
      </c>
      <c r="B6270" s="3" t="s">
        <v>6879</v>
      </c>
      <c r="C6270" s="74" t="s">
        <v>6434</v>
      </c>
      <c r="D6270" s="74" t="s">
        <v>6798</v>
      </c>
      <c r="E6270" s="74" t="s">
        <v>6505</v>
      </c>
      <c r="F6270" s="41">
        <v>1.0300615716511008</v>
      </c>
      <c r="G6270" s="110">
        <v>5929.333333333333</v>
      </c>
      <c r="H6270" s="4">
        <v>2596.0133715831876</v>
      </c>
      <c r="I6270" s="46">
        <v>6363.008280006341</v>
      </c>
      <c r="J6270" s="110">
        <v>6554.2903093322993</v>
      </c>
      <c r="K6270" s="46">
        <v>6574.6209570265237</v>
      </c>
      <c r="L6270" s="110">
        <f>$L$1*gp_need_index[[#This Row],[Normalised weighted population (base year)]]</f>
        <v>2584.9492069227681</v>
      </c>
      <c r="M6270" s="4">
        <f>$M$1*gp_need_index[[#This Row],[Normalised travel time adjusted wp (base year)]]</f>
        <v>3903.7048618699437</v>
      </c>
      <c r="N6270" s="115">
        <v>6488.6540687927118</v>
      </c>
      <c r="O6270" s="43">
        <f>gp_need_index[[#This Row],[Combined weighted population (base year)]]/gp_need_index[[#This Row],[Registered population (base year)]]</f>
        <v>1.0943311337068886</v>
      </c>
      <c r="P6270" s="77">
        <v>5988.3920554609767</v>
      </c>
      <c r="Q6270" s="4">
        <v>2651.2413250505579</v>
      </c>
      <c r="R6270" s="46">
        <v>6433.2720490394513</v>
      </c>
      <c r="S6270" s="110">
        <v>6626.666317692675</v>
      </c>
      <c r="T6270" s="46">
        <v>6647.1350141543153</v>
      </c>
      <c r="U6270" s="110">
        <f>$L$1*gp_need_index[[#This Row],[Normalised weighted population 2025/26]]</f>
        <v>2613.4936101429007</v>
      </c>
      <c r="V6270" s="4">
        <f>$M$1*gp_need_index[[#This Row],[Normalised travel time adjusted wp 2025/26]]</f>
        <v>3946.7603443401758</v>
      </c>
      <c r="W6270" s="115">
        <v>6560.2539544830761</v>
      </c>
      <c r="X6270" s="43">
        <f>gp_need_index[[#This Row],[Combined weighted population 2025/26]]/gp_need_index[[#This Row],[Registered population 2025/26]]</f>
        <v>1.0954950667434347</v>
      </c>
    </row>
    <row r="6271" spans="1:24" ht="13">
      <c r="A6271" s="8" t="s">
        <v>3070</v>
      </c>
      <c r="B6271" s="3" t="s">
        <v>6878</v>
      </c>
      <c r="C6271" s="74" t="s">
        <v>6420</v>
      </c>
      <c r="D6271" s="74" t="s">
        <v>6805</v>
      </c>
      <c r="E6271" s="74" t="s">
        <v>6503</v>
      </c>
      <c r="F6271" s="41">
        <v>0.95213645654510104</v>
      </c>
      <c r="G6271" s="110">
        <v>9285.1666666666661</v>
      </c>
      <c r="H6271" s="4">
        <v>2141.706624557728</v>
      </c>
      <c r="I6271" s="46">
        <v>5249.4710291474184</v>
      </c>
      <c r="J6271" s="110">
        <v>4998.2127444285879</v>
      </c>
      <c r="K6271" s="46">
        <v>5013.7166201514974</v>
      </c>
      <c r="L6271" s="110">
        <f>$L$1*gp_need_index[[#This Row],[Normalised weighted population (base year)]]</f>
        <v>2132.5787074954337</v>
      </c>
      <c r="M6271" s="4">
        <f>$M$1*gp_need_index[[#This Row],[Normalised travel time adjusted wp (base year)]]</f>
        <v>2976.912292594784</v>
      </c>
      <c r="N6271" s="115">
        <v>5109.4910000902182</v>
      </c>
      <c r="O6271" s="43">
        <f>gp_need_index[[#This Row],[Combined weighted population (base year)]]/gp_need_index[[#This Row],[Registered population (base year)]]</f>
        <v>0.55028532965736232</v>
      </c>
      <c r="P6271" s="77">
        <v>9363.7889224822648</v>
      </c>
      <c r="Q6271" s="4">
        <v>2178.7377242846351</v>
      </c>
      <c r="R6271" s="46">
        <v>5286.735828757829</v>
      </c>
      <c r="S6271" s="110">
        <v>5033.693918683507</v>
      </c>
      <c r="T6271" s="46">
        <v>5049.2421820127238</v>
      </c>
      <c r="U6271" s="110">
        <f>$L$1*gp_need_index[[#This Row],[Normalised weighted population 2025/26]]</f>
        <v>2147.7173981838846</v>
      </c>
      <c r="V6271" s="4">
        <f>$M$1*gp_need_index[[#This Row],[Normalised travel time adjusted wp 2025/26]]</f>
        <v>2998.00572284191</v>
      </c>
      <c r="W6271" s="115">
        <v>5145.7231210257942</v>
      </c>
      <c r="X6271" s="43">
        <f>gp_need_index[[#This Row],[Combined weighted population 2025/26]]/gp_need_index[[#This Row],[Registered population 2025/26]]</f>
        <v>0.54953429254166752</v>
      </c>
    </row>
    <row r="6272" spans="1:24" ht="13">
      <c r="A6272" s="8" t="s">
        <v>3045</v>
      </c>
      <c r="B6272" s="3" t="s">
        <v>6877</v>
      </c>
      <c r="C6272" s="74" t="s">
        <v>6420</v>
      </c>
      <c r="D6272" s="74" t="s">
        <v>6805</v>
      </c>
      <c r="E6272" s="74" t="s">
        <v>6503</v>
      </c>
      <c r="F6272" s="41">
        <v>0.95213645654510104</v>
      </c>
      <c r="G6272" s="110">
        <v>8806.0833333333358</v>
      </c>
      <c r="H6272" s="4">
        <v>2272.4702865270783</v>
      </c>
      <c r="I6272" s="46">
        <v>5569.9818065350928</v>
      </c>
      <c r="J6272" s="110">
        <v>5303.3827402950037</v>
      </c>
      <c r="K6272" s="46">
        <v>5319.8332179198733</v>
      </c>
      <c r="L6272" s="110">
        <f>$L$1*gp_need_index[[#This Row],[Normalised weighted population (base year)]]</f>
        <v>2262.7850569703778</v>
      </c>
      <c r="M6272" s="4">
        <f>$M$1*gp_need_index[[#This Row],[Normalised travel time adjusted wp (base year)]]</f>
        <v>3158.6701245395093</v>
      </c>
      <c r="N6272" s="115">
        <v>5421.4551815098876</v>
      </c>
      <c r="O6272" s="43">
        <f>gp_need_index[[#This Row],[Combined weighted population (base year)]]/gp_need_index[[#This Row],[Registered population (base year)]]</f>
        <v>0.61564886184851975</v>
      </c>
      <c r="P6272" s="77">
        <v>8885.5948861331053</v>
      </c>
      <c r="Q6272" s="4">
        <v>2314.7230546874448</v>
      </c>
      <c r="R6272" s="46">
        <v>5616.7060268283903</v>
      </c>
      <c r="S6272" s="110">
        <v>5347.8705738398967</v>
      </c>
      <c r="T6272" s="46">
        <v>5364.3892778524723</v>
      </c>
      <c r="U6272" s="110">
        <f>$L$1*gp_need_index[[#This Row],[Normalised weighted population 2025/26]]</f>
        <v>2281.766603257337</v>
      </c>
      <c r="V6272" s="4">
        <f>$M$1*gp_need_index[[#This Row],[Normalised travel time adjusted wp 2025/26]]</f>
        <v>3185.1254455263056</v>
      </c>
      <c r="W6272" s="115">
        <v>5466.8920487836422</v>
      </c>
      <c r="X6272" s="43">
        <f>gp_need_index[[#This Row],[Combined weighted population 2025/26]]/gp_need_index[[#This Row],[Registered population 2025/26]]</f>
        <v>0.61525335319026253</v>
      </c>
    </row>
    <row r="6273" spans="1:24" ht="13">
      <c r="A6273" s="8" t="s">
        <v>1136</v>
      </c>
      <c r="B6273" s="3" t="s">
        <v>6876</v>
      </c>
      <c r="C6273" s="74" t="s">
        <v>6412</v>
      </c>
      <c r="D6273" s="74" t="s">
        <v>6794</v>
      </c>
      <c r="E6273" s="74" t="s">
        <v>6502</v>
      </c>
      <c r="F6273" s="41">
        <v>1.0275269824752156</v>
      </c>
      <c r="G6273" s="110">
        <v>5286.1666666666661</v>
      </c>
      <c r="H6273" s="4">
        <v>1438.3716209774009</v>
      </c>
      <c r="I6273" s="46">
        <v>3525.5483019425819</v>
      </c>
      <c r="J6273" s="110">
        <v>3622.5960082656816</v>
      </c>
      <c r="K6273" s="46">
        <v>3633.8328805594961</v>
      </c>
      <c r="L6273" s="110">
        <f>$L$1*gp_need_index[[#This Row],[Normalised weighted population (base year)]]</f>
        <v>1432.2413056902869</v>
      </c>
      <c r="M6273" s="4">
        <f>$M$1*gp_need_index[[#This Row],[Normalised travel time adjusted wp (base year)]]</f>
        <v>2157.6013546305708</v>
      </c>
      <c r="N6273" s="115">
        <v>3589.8426603208577</v>
      </c>
      <c r="O6273" s="43">
        <f>gp_need_index[[#This Row],[Combined weighted population (base year)]]/gp_need_index[[#This Row],[Registered population (base year)]]</f>
        <v>0.67910130094035215</v>
      </c>
      <c r="P6273" s="77">
        <v>5330.2985336103775</v>
      </c>
      <c r="Q6273" s="4">
        <v>1465.3989502537202</v>
      </c>
      <c r="R6273" s="46">
        <v>3555.8098835756632</v>
      </c>
      <c r="S6273" s="110">
        <v>3653.6905999260489</v>
      </c>
      <c r="T6273" s="46">
        <v>3664.9762570376738</v>
      </c>
      <c r="U6273" s="110">
        <f>$L$1*gp_need_index[[#This Row],[Normalised weighted population 2025/26]]</f>
        <v>1444.5349642870324</v>
      </c>
      <c r="V6273" s="4">
        <f>$M$1*gp_need_index[[#This Row],[Normalised travel time adjusted wp 2025/26]]</f>
        <v>2176.0928465306442</v>
      </c>
      <c r="W6273" s="115">
        <v>3620.6278108176766</v>
      </c>
      <c r="X6273" s="43">
        <f>gp_need_index[[#This Row],[Combined weighted population 2025/26]]/gp_need_index[[#This Row],[Registered population 2025/26]]</f>
        <v>0.67925422712962236</v>
      </c>
    </row>
    <row r="6274" spans="1:24" ht="13">
      <c r="A6274" s="8" t="s">
        <v>2662</v>
      </c>
      <c r="B6274" s="3" t="s">
        <v>6875</v>
      </c>
      <c r="C6274" s="74" t="s">
        <v>6424</v>
      </c>
      <c r="D6274" s="74" t="s">
        <v>6805</v>
      </c>
      <c r="E6274" s="74" t="s">
        <v>6501</v>
      </c>
      <c r="F6274" s="41">
        <v>0.95680439972189613</v>
      </c>
      <c r="G6274" s="110">
        <v>13386.916666666664</v>
      </c>
      <c r="H6274" s="4">
        <v>4768.6877547640634</v>
      </c>
      <c r="I6274" s="46">
        <v>11688.383426863351</v>
      </c>
      <c r="J6274" s="110">
        <v>11183.496688459347</v>
      </c>
      <c r="K6274" s="46">
        <v>11218.186596966887</v>
      </c>
      <c r="L6274" s="110">
        <f>$L$1*gp_need_index[[#This Row],[Normalised weighted population (base year)]]</f>
        <v>4748.3636889828995</v>
      </c>
      <c r="M6274" s="4">
        <f>$M$1*gp_need_index[[#This Row],[Normalised travel time adjusted wp (base year)]]</f>
        <v>6660.8386774208384</v>
      </c>
      <c r="N6274" s="115">
        <v>11409.202366403737</v>
      </c>
      <c r="O6274" s="43">
        <f>gp_need_index[[#This Row],[Combined weighted population (base year)]]/gp_need_index[[#This Row],[Registered population (base year)]]</f>
        <v>0.85226513696111794</v>
      </c>
      <c r="P6274" s="77">
        <v>13506.435381203604</v>
      </c>
      <c r="Q6274" s="4">
        <v>4853.8433629137526</v>
      </c>
      <c r="R6274" s="46">
        <v>11777.914949501337</v>
      </c>
      <c r="S6274" s="110">
        <v>11269.160843233174</v>
      </c>
      <c r="T6274" s="46">
        <v>11303.969451607143</v>
      </c>
      <c r="U6274" s="110">
        <f>$L$1*gp_need_index[[#This Row],[Normalised weighted population 2025/26]]</f>
        <v>4784.7355477411002</v>
      </c>
      <c r="V6274" s="4">
        <f>$M$1*gp_need_index[[#This Row],[Normalised travel time adjusted wp 2025/26]]</f>
        <v>6711.772556181767</v>
      </c>
      <c r="W6274" s="115">
        <v>11496.508103922868</v>
      </c>
      <c r="X6274" s="43">
        <f>gp_need_index[[#This Row],[Combined weighted population 2025/26]]/gp_need_index[[#This Row],[Registered population 2025/26]]</f>
        <v>0.85118743617002923</v>
      </c>
    </row>
    <row r="6275" spans="1:24" ht="13">
      <c r="A6275" s="8" t="s">
        <v>2767</v>
      </c>
      <c r="B6275" s="3" t="s">
        <v>12917</v>
      </c>
      <c r="C6275" s="74" t="s">
        <v>6408</v>
      </c>
      <c r="D6275" s="74" t="s">
        <v>6805</v>
      </c>
      <c r="E6275" s="74" t="s">
        <v>6500</v>
      </c>
      <c r="F6275" s="41">
        <v>0.95383055984618725</v>
      </c>
      <c r="G6275" s="110">
        <v>1160</v>
      </c>
      <c r="H6275" s="4">
        <v>4216.5072251630245</v>
      </c>
      <c r="I6275" s="46">
        <v>10334.950767243821</v>
      </c>
      <c r="J6275" s="110">
        <v>9857.7918763029556</v>
      </c>
      <c r="K6275" s="46">
        <v>9888.3696023757147</v>
      </c>
      <c r="L6275" s="110">
        <f>$L$1*gp_need_index[[#This Row],[Normalised weighted population (base year)]]</f>
        <v>4198.5365433700408</v>
      </c>
      <c r="M6275" s="4">
        <f>$M$1*gp_need_index[[#This Row],[Normalised travel time adjusted wp (base year)]]</f>
        <v>5871.2550495411488</v>
      </c>
      <c r="N6275" s="115">
        <v>10069.79159291119</v>
      </c>
      <c r="O6275" s="43">
        <f>gp_need_index[[#This Row],[Combined weighted population (base year)]]/gp_need_index[[#This Row],[Registered population (base year)]]</f>
        <v>8.6808548214751635</v>
      </c>
      <c r="P6275" s="77">
        <v>1182.1610015796196</v>
      </c>
      <c r="Q6275" s="4">
        <v>4306.5348929801557</v>
      </c>
      <c r="R6275" s="46">
        <v>10449.863727397211</v>
      </c>
      <c r="S6275" s="110">
        <v>9967.399369419647</v>
      </c>
      <c r="T6275" s="46">
        <v>9998.18704793303</v>
      </c>
      <c r="U6275" s="110">
        <f>$L$1*gp_need_index[[#This Row],[Normalised weighted population 2025/26]]</f>
        <v>4245.2195197456986</v>
      </c>
      <c r="V6275" s="4">
        <f>$M$1*gp_need_index[[#This Row],[Normalised travel time adjusted wp 2025/26]]</f>
        <v>5936.4595531836094</v>
      </c>
      <c r="W6275" s="115">
        <v>10181.679072929308</v>
      </c>
      <c r="X6275" s="43">
        <f>gp_need_index[[#This Row],[Combined weighted population 2025/26]]/gp_need_index[[#This Row],[Registered population 2025/26]]</f>
        <v>8.6127685309567905</v>
      </c>
    </row>
    <row r="6276" spans="1:24" ht="13">
      <c r="A6276" s="8" t="s">
        <v>5099</v>
      </c>
      <c r="B6276" s="3" t="s">
        <v>6874</v>
      </c>
      <c r="C6276" s="74" t="s">
        <v>6398</v>
      </c>
      <c r="D6276" s="74" t="s">
        <v>6804</v>
      </c>
      <c r="E6276" s="74" t="s">
        <v>6447</v>
      </c>
      <c r="F6276" s="41">
        <v>0.98547029306761269</v>
      </c>
      <c r="G6276" s="110">
        <v>4066.666666666667</v>
      </c>
      <c r="H6276" s="4">
        <v>2158.822679338537</v>
      </c>
      <c r="I6276" s="46">
        <v>5291.4236629371708</v>
      </c>
      <c r="J6276" s="110">
        <v>5214.5408278595942</v>
      </c>
      <c r="K6276" s="46">
        <v>5230.7157281851732</v>
      </c>
      <c r="L6276" s="110">
        <f>$L$1*gp_need_index[[#This Row],[Normalised weighted population (base year)]]</f>
        <v>2149.6218139430389</v>
      </c>
      <c r="M6276" s="4">
        <f>$M$1*gp_need_index[[#This Row],[Normalised travel time adjusted wp (base year)]]</f>
        <v>3105.7562941865681</v>
      </c>
      <c r="N6276" s="115">
        <v>5255.3781081296074</v>
      </c>
      <c r="O6276" s="43">
        <f>gp_need_index[[#This Row],[Combined weighted population (base year)]]/gp_need_index[[#This Row],[Registered population (base year)]]</f>
        <v>1.2923060921630181</v>
      </c>
      <c r="P6276" s="77">
        <v>4103.5342139100685</v>
      </c>
      <c r="Q6276" s="4">
        <v>2201.364470297302</v>
      </c>
      <c r="R6276" s="46">
        <v>5341.6399264378952</v>
      </c>
      <c r="S6276" s="110">
        <v>5264.0274637684133</v>
      </c>
      <c r="T6276" s="46">
        <v>5280.2871900253303</v>
      </c>
      <c r="U6276" s="110">
        <f>$L$1*gp_need_index[[#This Row],[Normalised weighted population 2025/26]]</f>
        <v>2170.0219902116596</v>
      </c>
      <c r="V6276" s="4">
        <f>$M$1*gp_need_index[[#This Row],[Normalised travel time adjusted wp 2025/26]]</f>
        <v>3135.1895281114239</v>
      </c>
      <c r="W6276" s="115">
        <v>5305.2115183230835</v>
      </c>
      <c r="X6276" s="43">
        <f>gp_need_index[[#This Row],[Combined weighted population 2025/26]]/gp_need_index[[#This Row],[Registered population 2025/26]]</f>
        <v>1.2928395967406818</v>
      </c>
    </row>
    <row r="6277" spans="1:24" ht="13">
      <c r="A6277" s="8" t="s">
        <v>2328</v>
      </c>
      <c r="B6277" s="3" t="s">
        <v>6873</v>
      </c>
      <c r="C6277" s="74" t="s">
        <v>6421</v>
      </c>
      <c r="D6277" s="74" t="s">
        <v>6805</v>
      </c>
      <c r="E6277" s="74" t="s">
        <v>6499</v>
      </c>
      <c r="F6277" s="41">
        <v>0.95546181255871276</v>
      </c>
      <c r="G6277" s="110">
        <v>20453.833333333332</v>
      </c>
      <c r="H6277" s="4">
        <v>2843.8277941202782</v>
      </c>
      <c r="I6277" s="46">
        <v>6970.4185652418337</v>
      </c>
      <c r="J6277" s="110">
        <v>6659.9687566388648</v>
      </c>
      <c r="K6277" s="46">
        <v>6680.6272066091042</v>
      </c>
      <c r="L6277" s="110">
        <f>$L$1*gp_need_index[[#This Row],[Normalised weighted population (base year)]]</f>
        <v>2831.7074486226602</v>
      </c>
      <c r="M6277" s="4">
        <f>$M$1*gp_need_index[[#This Row],[Normalised travel time adjusted wp (base year)]]</f>
        <v>3966.6464541820992</v>
      </c>
      <c r="N6277" s="115">
        <v>6798.3539028047599</v>
      </c>
      <c r="O6277" s="43">
        <f>gp_need_index[[#This Row],[Combined weighted population (base year)]]/gp_need_index[[#This Row],[Registered population (base year)]]</f>
        <v>0.3323755401744462</v>
      </c>
      <c r="P6277" s="77">
        <v>20630.75841575818</v>
      </c>
      <c r="Q6277" s="4">
        <v>2877.362629006615</v>
      </c>
      <c r="R6277" s="46">
        <v>6981.95837596411</v>
      </c>
      <c r="S6277" s="110">
        <v>6670.9946051081552</v>
      </c>
      <c r="T6277" s="46">
        <v>6691.6002244532292</v>
      </c>
      <c r="U6277" s="110">
        <f>$L$1*gp_need_index[[#This Row],[Normalised weighted population 2025/26]]</f>
        <v>2836.3954551852662</v>
      </c>
      <c r="V6277" s="4">
        <f>$M$1*gp_need_index[[#This Row],[Normalised travel time adjusted wp 2025/26]]</f>
        <v>3973.161723029913</v>
      </c>
      <c r="W6277" s="115">
        <v>6809.5571782151792</v>
      </c>
      <c r="X6277" s="43">
        <f>gp_need_index[[#This Row],[Combined weighted population 2025/26]]/gp_need_index[[#This Row],[Registered population 2025/26]]</f>
        <v>0.33006819434296247</v>
      </c>
    </row>
    <row r="6278" spans="1:24" ht="13">
      <c r="A6278" s="8" t="s">
        <v>1403</v>
      </c>
      <c r="B6278" s="3" t="s">
        <v>6872</v>
      </c>
      <c r="C6278" s="74" t="s">
        <v>6412</v>
      </c>
      <c r="D6278" s="74" t="s">
        <v>6794</v>
      </c>
      <c r="E6278" s="74" t="s">
        <v>6498</v>
      </c>
      <c r="F6278" s="41">
        <v>1.0275269824752156</v>
      </c>
      <c r="G6278" s="110">
        <v>33.75</v>
      </c>
      <c r="H6278" s="4">
        <v>2.6225573589751021</v>
      </c>
      <c r="I6278" s="46">
        <v>6.4280694285381497</v>
      </c>
      <c r="J6278" s="110">
        <v>6.6050147830469879</v>
      </c>
      <c r="K6278" s="46">
        <v>6.6255027721703978</v>
      </c>
      <c r="L6278" s="110">
        <f>$L$1*gp_need_index[[#This Row],[Normalised weighted population (base year)]]</f>
        <v>2.6113800642936806</v>
      </c>
      <c r="M6278" s="4">
        <f>$M$1*gp_need_index[[#This Row],[Normalised travel time adjusted wp (base year)]]</f>
        <v>3.9339161227861537</v>
      </c>
      <c r="N6278" s="115">
        <v>6.5452961870798347</v>
      </c>
      <c r="O6278" s="43">
        <f>gp_need_index[[#This Row],[Combined weighted population (base year)]]/gp_need_index[[#This Row],[Registered population (base year)]]</f>
        <v>0.19393470183940251</v>
      </c>
      <c r="P6278" s="77">
        <v>34.050876437441396</v>
      </c>
      <c r="Q6278" s="4">
        <v>2.6458150448739777</v>
      </c>
      <c r="R6278" s="46">
        <v>6.420105108610298</v>
      </c>
      <c r="S6278" s="110">
        <v>6.5968312294240556</v>
      </c>
      <c r="T6278" s="46">
        <v>6.6172077701415555</v>
      </c>
      <c r="U6278" s="110">
        <f>$L$1*gp_need_index[[#This Row],[Normalised weighted population 2025/26]]</f>
        <v>2.6081445879945426</v>
      </c>
      <c r="V6278" s="4">
        <f>$M$1*gp_need_index[[#This Row],[Normalised travel time adjusted wp 2025/26]]</f>
        <v>3.9289909354695212</v>
      </c>
      <c r="W6278" s="115">
        <v>6.5371355234640642</v>
      </c>
      <c r="X6278" s="43">
        <f>gp_need_index[[#This Row],[Combined weighted population 2025/26]]/gp_need_index[[#This Row],[Registered population 2025/26]]</f>
        <v>0.19198141743793742</v>
      </c>
    </row>
    <row r="6279" spans="1:24" ht="13">
      <c r="A6279" s="8" t="s">
        <v>38</v>
      </c>
      <c r="B6279" s="3" t="s">
        <v>6871</v>
      </c>
      <c r="C6279" s="74" t="s">
        <v>6427</v>
      </c>
      <c r="D6279" s="74" t="s">
        <v>6794</v>
      </c>
      <c r="E6279" s="74" t="s">
        <v>6497</v>
      </c>
      <c r="F6279" s="41">
        <v>1.0372201744042164</v>
      </c>
      <c r="G6279" s="110">
        <v>5278.3333333333339</v>
      </c>
      <c r="H6279" s="4">
        <v>547.85360706304004</v>
      </c>
      <c r="I6279" s="46">
        <v>1342.8270732856499</v>
      </c>
      <c r="J6279" s="110">
        <v>1392.8073311480453</v>
      </c>
      <c r="K6279" s="46">
        <v>1397.1276578072388</v>
      </c>
      <c r="L6279" s="110">
        <f>$L$1*gp_need_index[[#This Row],[Normalised weighted population (base year)]]</f>
        <v>545.51866434483145</v>
      </c>
      <c r="M6279" s="4">
        <f>$M$1*gp_need_index[[#This Row],[Normalised travel time adjusted wp (base year)]]</f>
        <v>829.5495764826162</v>
      </c>
      <c r="N6279" s="115">
        <v>1375.0682408274477</v>
      </c>
      <c r="O6279" s="43">
        <f>gp_need_index[[#This Row],[Combined weighted population (base year)]]/gp_need_index[[#This Row],[Registered population (base year)]]</f>
        <v>0.26051182333327078</v>
      </c>
      <c r="P6279" s="77">
        <v>5314.0058560553643</v>
      </c>
      <c r="Q6279" s="4">
        <v>556.24806712650934</v>
      </c>
      <c r="R6279" s="46">
        <v>1349.7432726192712</v>
      </c>
      <c r="S6279" s="110">
        <v>1399.9809526270783</v>
      </c>
      <c r="T6279" s="46">
        <v>1404.3052665124619</v>
      </c>
      <c r="U6279" s="110">
        <f>$L$1*gp_need_index[[#This Row],[Normalised weighted population 2025/26]]</f>
        <v>548.32834542579747</v>
      </c>
      <c r="V6279" s="4">
        <f>$M$1*gp_need_index[[#This Row],[Normalised travel time adjusted wp 2025/26]]</f>
        <v>833.81130749073372</v>
      </c>
      <c r="W6279" s="115">
        <v>1382.1396529165313</v>
      </c>
      <c r="X6279" s="43">
        <f>gp_need_index[[#This Row],[Combined weighted population 2025/26]]/gp_need_index[[#This Row],[Registered population 2025/26]]</f>
        <v>0.26009373914060874</v>
      </c>
    </row>
    <row r="6280" spans="1:24" ht="13">
      <c r="A6280" s="8" t="s">
        <v>5393</v>
      </c>
      <c r="B6280" s="3" t="s">
        <v>6870</v>
      </c>
      <c r="C6280" s="74" t="s">
        <v>6395</v>
      </c>
      <c r="D6280" s="74" t="s">
        <v>6802</v>
      </c>
      <c r="E6280" s="74" t="s">
        <v>6496</v>
      </c>
      <c r="F6280" s="41">
        <v>0.98228368929696208</v>
      </c>
      <c r="G6280" s="110">
        <v>4531.1666666666661</v>
      </c>
      <c r="H6280" s="4">
        <v>2117.2512742417844</v>
      </c>
      <c r="I6280" s="46">
        <v>5189.5292745115757</v>
      </c>
      <c r="J6280" s="110">
        <v>5097.5899614818181</v>
      </c>
      <c r="K6280" s="46">
        <v>5113.4020937959658</v>
      </c>
      <c r="L6280" s="110">
        <f>$L$1*gp_need_index[[#This Row],[Normalised weighted population (base year)]]</f>
        <v>2108.2275854649392</v>
      </c>
      <c r="M6280" s="4">
        <f>$M$1*gp_need_index[[#This Row],[Normalised travel time adjusted wp (base year)]]</f>
        <v>3036.1009014388924</v>
      </c>
      <c r="N6280" s="115">
        <v>5144.3284869038316</v>
      </c>
      <c r="O6280" s="43">
        <f>gp_need_index[[#This Row],[Combined weighted population (base year)]]/gp_need_index[[#This Row],[Registered population (base year)]]</f>
        <v>1.1353209593343507</v>
      </c>
      <c r="P6280" s="77">
        <v>4577.6810985798138</v>
      </c>
      <c r="Q6280" s="4">
        <v>2161.4485554596713</v>
      </c>
      <c r="R6280" s="46">
        <v>5244.7834325342819</v>
      </c>
      <c r="S6280" s="110">
        <v>5151.8652196733592</v>
      </c>
      <c r="T6280" s="46">
        <v>5167.7784949670358</v>
      </c>
      <c r="U6280" s="110">
        <f>$L$1*gp_need_index[[#This Row],[Normalised weighted population 2025/26]]</f>
        <v>2130.6743882466949</v>
      </c>
      <c r="V6280" s="4">
        <f>$M$1*gp_need_index[[#This Row],[Normalised travel time adjusted wp 2025/26]]</f>
        <v>3068.3870853892595</v>
      </c>
      <c r="W6280" s="115">
        <v>5199.0614736359548</v>
      </c>
      <c r="X6280" s="43">
        <f>gp_need_index[[#This Row],[Combined weighted population 2025/26]]/gp_need_index[[#This Row],[Registered population 2025/26]]</f>
        <v>1.1357412981976658</v>
      </c>
    </row>
    <row r="6281" spans="1:24" ht="13">
      <c r="A6281" s="8" t="s">
        <v>5271</v>
      </c>
      <c r="B6281" s="3" t="s">
        <v>6869</v>
      </c>
      <c r="C6281" s="74" t="s">
        <v>6435</v>
      </c>
      <c r="D6281" s="74" t="s">
        <v>6804</v>
      </c>
      <c r="E6281" s="74" t="s">
        <v>6477</v>
      </c>
      <c r="F6281" s="41">
        <v>0.97984325612101775</v>
      </c>
      <c r="G6281" s="110">
        <v>2370.833333333333</v>
      </c>
      <c r="H6281" s="4">
        <v>714.62914554129202</v>
      </c>
      <c r="I6281" s="46">
        <v>1751.6054501059743</v>
      </c>
      <c r="J6281" s="110">
        <v>1716.2987876711588</v>
      </c>
      <c r="K6281" s="46">
        <v>1721.6225472764486</v>
      </c>
      <c r="L6281" s="110">
        <f>$L$1*gp_need_index[[#This Row],[Normalised weighted population (base year)]]</f>
        <v>711.58340832593171</v>
      </c>
      <c r="M6281" s="4">
        <f>$M$1*gp_need_index[[#This Row],[Normalised travel time adjusted wp (base year)]]</f>
        <v>1022.2195852865615</v>
      </c>
      <c r="N6281" s="115">
        <v>1733.8029936124931</v>
      </c>
      <c r="O6281" s="43">
        <f>gp_need_index[[#This Row],[Combined weighted population (base year)]]/gp_need_index[[#This Row],[Registered population (base year)]]</f>
        <v>0.73130530486291456</v>
      </c>
      <c r="P6281" s="77">
        <v>2388.444936705203</v>
      </c>
      <c r="Q6281" s="4">
        <v>725.89660604359653</v>
      </c>
      <c r="R6281" s="46">
        <v>1761.3976902173622</v>
      </c>
      <c r="S6281" s="110">
        <v>1725.8936481066198</v>
      </c>
      <c r="T6281" s="46">
        <v>1731.2246533986545</v>
      </c>
      <c r="U6281" s="110">
        <f>$L$1*gp_need_index[[#This Row],[Normalised weighted population 2025/26]]</f>
        <v>715.56147061911861</v>
      </c>
      <c r="V6281" s="4">
        <f>$M$1*gp_need_index[[#This Row],[Normalised travel time adjusted wp 2025/26]]</f>
        <v>1027.9208703642032</v>
      </c>
      <c r="W6281" s="115">
        <v>1743.4823409833218</v>
      </c>
      <c r="X6281" s="43">
        <f>gp_need_index[[#This Row],[Combined weighted population 2025/26]]/gp_need_index[[#This Row],[Registered population 2025/26]]</f>
        <v>0.72996547426729042</v>
      </c>
    </row>
    <row r="6282" spans="1:24" ht="13">
      <c r="A6282" s="8" t="s">
        <v>4042</v>
      </c>
      <c r="B6282" s="3" t="s">
        <v>6868</v>
      </c>
      <c r="C6282" s="74" t="s">
        <v>6397</v>
      </c>
      <c r="D6282" s="74" t="s">
        <v>6798</v>
      </c>
      <c r="E6282" s="74" t="s">
        <v>6489</v>
      </c>
      <c r="F6282" s="41">
        <v>0.99950059274608571</v>
      </c>
      <c r="G6282" s="110">
        <v>3132.0833333333339</v>
      </c>
      <c r="H6282" s="4">
        <v>1516.2655956859342</v>
      </c>
      <c r="I6282" s="46">
        <v>3716.471820079445</v>
      </c>
      <c r="J6282" s="110">
        <v>3714.6157870935294</v>
      </c>
      <c r="K6282" s="46">
        <v>3726.1380940592844</v>
      </c>
      <c r="L6282" s="110">
        <f>$L$1*gp_need_index[[#This Row],[Normalised weighted population (base year)]]</f>
        <v>1509.8032976087222</v>
      </c>
      <c r="M6282" s="4">
        <f>$M$1*gp_need_index[[#This Row],[Normalised travel time adjusted wp (base year)]]</f>
        <v>2212.4079074448387</v>
      </c>
      <c r="N6282" s="115">
        <v>3722.2112050535607</v>
      </c>
      <c r="O6282" s="43">
        <f>gp_need_index[[#This Row],[Combined weighted population (base year)]]/gp_need_index[[#This Row],[Registered population (base year)]]</f>
        <v>1.1884138475626638</v>
      </c>
      <c r="P6282" s="77">
        <v>3157.9692828335192</v>
      </c>
      <c r="Q6282" s="4">
        <v>1546.3925951026663</v>
      </c>
      <c r="R6282" s="46">
        <v>3752.3420312279018</v>
      </c>
      <c r="S6282" s="110">
        <v>3750.4680843983392</v>
      </c>
      <c r="T6282" s="46">
        <v>3762.0526714483403</v>
      </c>
      <c r="U6282" s="110">
        <f>$L$1*gp_need_index[[#This Row],[Normalised weighted population 2025/26]]</f>
        <v>1524.3754417550226</v>
      </c>
      <c r="V6282" s="4">
        <f>$M$1*gp_need_index[[#This Row],[Normalised travel time adjusted wp 2025/26]]</f>
        <v>2233.7323170620693</v>
      </c>
      <c r="W6282" s="115">
        <v>3758.107758817092</v>
      </c>
      <c r="X6282" s="43">
        <f>gp_need_index[[#This Row],[Combined weighted population 2025/26]]/gp_need_index[[#This Row],[Registered population 2025/26]]</f>
        <v>1.1900393646150644</v>
      </c>
    </row>
    <row r="6283" spans="1:24" ht="13">
      <c r="A6283" s="8" t="s">
        <v>4060</v>
      </c>
      <c r="B6283" s="3" t="s">
        <v>6867</v>
      </c>
      <c r="C6283" s="74" t="s">
        <v>6397</v>
      </c>
      <c r="D6283" s="74" t="s">
        <v>6798</v>
      </c>
      <c r="E6283" s="74" t="s">
        <v>6495</v>
      </c>
      <c r="F6283" s="41">
        <v>0.99950059274608571</v>
      </c>
      <c r="G6283" s="110">
        <v>3323.8333333333339</v>
      </c>
      <c r="H6283" s="4">
        <v>1566.9209315897613</v>
      </c>
      <c r="I6283" s="46">
        <v>3840.6315510387603</v>
      </c>
      <c r="J6283" s="110">
        <v>3838.7135117825596</v>
      </c>
      <c r="K6283" s="46">
        <v>3850.6207554845955</v>
      </c>
      <c r="L6283" s="110">
        <f>$L$1*gp_need_index[[#This Row],[Normalised weighted population (base year)]]</f>
        <v>1560.2427413359126</v>
      </c>
      <c r="M6283" s="4">
        <f>$M$1*gp_need_index[[#This Row],[Normalised travel time adjusted wp (base year)]]</f>
        <v>2286.3199358036982</v>
      </c>
      <c r="N6283" s="115">
        <v>3846.562677139611</v>
      </c>
      <c r="O6283" s="43">
        <f>gp_need_index[[#This Row],[Combined weighted population (base year)]]/gp_need_index[[#This Row],[Registered population (base year)]]</f>
        <v>1.1572670141321597</v>
      </c>
      <c r="P6283" s="77">
        <v>3354.186218220927</v>
      </c>
      <c r="Q6283" s="4">
        <v>1597.200224007599</v>
      </c>
      <c r="R6283" s="46">
        <v>3875.6274129936828</v>
      </c>
      <c r="S6283" s="110">
        <v>3873.6918965501645</v>
      </c>
      <c r="T6283" s="46">
        <v>3885.6571019513635</v>
      </c>
      <c r="U6283" s="110">
        <f>$L$1*gp_need_index[[#This Row],[Normalised weighted population 2025/26]]</f>
        <v>1574.4596842699968</v>
      </c>
      <c r="V6283" s="4">
        <f>$M$1*gp_need_index[[#This Row],[Normalised travel time adjusted wp 2025/26]]</f>
        <v>2307.122892649189</v>
      </c>
      <c r="W6283" s="115">
        <v>3881.5825769191861</v>
      </c>
      <c r="X6283" s="43">
        <f>gp_need_index[[#This Row],[Combined weighted population 2025/26]]/gp_need_index[[#This Row],[Registered population 2025/26]]</f>
        <v>1.1572352649454245</v>
      </c>
    </row>
    <row r="6284" spans="1:24" ht="13">
      <c r="A6284" s="8" t="s">
        <v>5416</v>
      </c>
      <c r="B6284" s="3" t="s">
        <v>6866</v>
      </c>
      <c r="C6284" s="74" t="s">
        <v>6395</v>
      </c>
      <c r="D6284" s="74" t="s">
        <v>6802</v>
      </c>
      <c r="E6284" s="74" t="s">
        <v>6494</v>
      </c>
      <c r="F6284" s="41">
        <v>0.98228368929696208</v>
      </c>
      <c r="G6284" s="110">
        <v>7784.666666666667</v>
      </c>
      <c r="H6284" s="4">
        <v>1380.5121740686523</v>
      </c>
      <c r="I6284" s="46">
        <v>3383.7307967683187</v>
      </c>
      <c r="J6284" s="110">
        <v>3323.783570637333</v>
      </c>
      <c r="K6284" s="46">
        <v>3334.0935614368345</v>
      </c>
      <c r="L6284" s="110">
        <f>$L$1*gp_need_index[[#This Row],[Normalised weighted population (base year)]]</f>
        <v>1374.6284547562611</v>
      </c>
      <c r="M6284" s="4">
        <f>$M$1*gp_need_index[[#This Row],[Normalised travel time adjusted wp (base year)]]</f>
        <v>1979.6300548399417</v>
      </c>
      <c r="N6284" s="115">
        <v>3354.2585095962031</v>
      </c>
      <c r="O6284" s="43">
        <f>gp_need_index[[#This Row],[Combined weighted population (base year)]]/gp_need_index[[#This Row],[Registered population (base year)]]</f>
        <v>0.43088017165319042</v>
      </c>
      <c r="P6284" s="77">
        <v>7841.3267779607777</v>
      </c>
      <c r="Q6284" s="4">
        <v>1405.5361081612743</v>
      </c>
      <c r="R6284" s="46">
        <v>3410.5519075586931</v>
      </c>
      <c r="S6284" s="110">
        <v>3350.1295102955446</v>
      </c>
      <c r="T6284" s="46">
        <v>3360.4775164823568</v>
      </c>
      <c r="U6284" s="110">
        <f>$L$1*gp_need_index[[#This Row],[Normalised weighted population 2025/26]]</f>
        <v>1385.5244344588518</v>
      </c>
      <c r="V6284" s="4">
        <f>$M$1*gp_need_index[[#This Row],[Normalised travel time adjusted wp 2025/26]]</f>
        <v>1995.2956231304586</v>
      </c>
      <c r="W6284" s="115">
        <v>3380.8200575893106</v>
      </c>
      <c r="X6284" s="43">
        <f>gp_need_index[[#This Row],[Combined weighted population 2025/26]]/gp_need_index[[#This Row],[Registered population 2025/26]]</f>
        <v>0.43115408314465498</v>
      </c>
    </row>
    <row r="6285" spans="1:24" ht="13">
      <c r="A6285" s="8" t="s">
        <v>1249</v>
      </c>
      <c r="B6285" s="3" t="s">
        <v>6864</v>
      </c>
      <c r="C6285" s="74" t="s">
        <v>6405</v>
      </c>
      <c r="D6285" s="74" t="s">
        <v>6794</v>
      </c>
      <c r="E6285" s="74" t="s">
        <v>6492</v>
      </c>
      <c r="F6285" s="41">
        <v>1.04235012075486</v>
      </c>
      <c r="G6285" s="110">
        <v>32547.75</v>
      </c>
      <c r="H6285" s="4">
        <v>18140.126461739022</v>
      </c>
      <c r="I6285" s="46">
        <v>44462.704291085654</v>
      </c>
      <c r="J6285" s="110">
        <v>46345.705186900763</v>
      </c>
      <c r="K6285" s="46">
        <v>46489.464184416276</v>
      </c>
      <c r="L6285" s="110">
        <f>$L$1*gp_need_index[[#This Row],[Normalised weighted population (base year)]]</f>
        <v>18062.813552518099</v>
      </c>
      <c r="M6285" s="4">
        <f>$M$1*gp_need_index[[#This Row],[Normalised travel time adjusted wp (base year)]]</f>
        <v>27603.286721568227</v>
      </c>
      <c r="N6285" s="115">
        <v>45666.100274086326</v>
      </c>
      <c r="O6285" s="43">
        <f>gp_need_index[[#This Row],[Combined weighted population (base year)]]/gp_need_index[[#This Row],[Registered population (base year)]]</f>
        <v>1.4030493743526458</v>
      </c>
      <c r="P6285" s="77">
        <v>32847.708761243135</v>
      </c>
      <c r="Q6285" s="4">
        <v>18496.553259270619</v>
      </c>
      <c r="R6285" s="46">
        <v>44882.130480583881</v>
      </c>
      <c r="S6285" s="110">
        <v>46782.894126171988</v>
      </c>
      <c r="T6285" s="46">
        <v>46927.398891246543</v>
      </c>
      <c r="U6285" s="110">
        <f>$L$1*gp_need_index[[#This Row],[Normalised weighted population 2025/26]]</f>
        <v>18233.20393206747</v>
      </c>
      <c r="V6285" s="4">
        <f>$M$1*gp_need_index[[#This Row],[Normalised travel time adjusted wp 2025/26]]</f>
        <v>27863.312030313642</v>
      </c>
      <c r="W6285" s="115">
        <v>46096.515962381112</v>
      </c>
      <c r="X6285" s="43">
        <f>gp_need_index[[#This Row],[Combined weighted population 2025/26]]/gp_need_index[[#This Row],[Registered population 2025/26]]</f>
        <v>1.403340375958587</v>
      </c>
    </row>
    <row r="6286" spans="1:24" ht="13">
      <c r="A6286" s="8" t="s">
        <v>4228</v>
      </c>
      <c r="B6286" s="3" t="s">
        <v>6863</v>
      </c>
      <c r="C6286" s="74" t="s">
        <v>6397</v>
      </c>
      <c r="D6286" s="74" t="s">
        <v>6798</v>
      </c>
      <c r="E6286" s="74" t="s">
        <v>6491</v>
      </c>
      <c r="F6286" s="41">
        <v>0.99950059274608571</v>
      </c>
      <c r="G6286" s="110">
        <v>23129.416666666664</v>
      </c>
      <c r="H6286" s="4">
        <v>4458.8480886461111</v>
      </c>
      <c r="I6286" s="46">
        <v>10928.944980758355</v>
      </c>
      <c r="J6286" s="110">
        <v>10923.486986357335</v>
      </c>
      <c r="K6286" s="46">
        <v>10957.370374951804</v>
      </c>
      <c r="L6286" s="110">
        <f>$L$1*gp_need_index[[#This Row],[Normalised weighted population (base year)]]</f>
        <v>4439.8445542311511</v>
      </c>
      <c r="M6286" s="4">
        <f>$M$1*gp_need_index[[#This Row],[Normalised travel time adjusted wp (base year)]]</f>
        <v>6505.9781066609839</v>
      </c>
      <c r="N6286" s="115">
        <v>10945.822660892136</v>
      </c>
      <c r="O6286" s="43">
        <f>gp_need_index[[#This Row],[Combined weighted population (base year)]]/gp_need_index[[#This Row],[Registered population (base year)]]</f>
        <v>0.4732424867708353</v>
      </c>
      <c r="P6286" s="77">
        <v>23309.262077983618</v>
      </c>
      <c r="Q6286" s="4">
        <v>4532.2883670822994</v>
      </c>
      <c r="R6286" s="46">
        <v>10997.657510329127</v>
      </c>
      <c r="S6286" s="110">
        <v>10992.165200392405</v>
      </c>
      <c r="T6286" s="46">
        <v>11026.118214193977</v>
      </c>
      <c r="U6286" s="110">
        <f>$L$1*gp_need_index[[#This Row],[Normalised weighted population 2025/26]]</f>
        <v>4467.7587720041711</v>
      </c>
      <c r="V6286" s="4">
        <f>$M$1*gp_need_index[[#This Row],[Normalised travel time adjusted wp 2025/26]]</f>
        <v>6546.797383703245</v>
      </c>
      <c r="W6286" s="115">
        <v>11014.556155707416</v>
      </c>
      <c r="X6286" s="43">
        <f>gp_need_index[[#This Row],[Combined weighted population 2025/26]]/gp_need_index[[#This Row],[Registered population 2025/26]]</f>
        <v>0.47253989074630703</v>
      </c>
    </row>
    <row r="6287" spans="1:24" ht="13">
      <c r="A6287" s="8" t="s">
        <v>3825</v>
      </c>
      <c r="B6287" s="3" t="s">
        <v>6862</v>
      </c>
      <c r="C6287" s="74" t="s">
        <v>6434</v>
      </c>
      <c r="D6287" s="74" t="s">
        <v>6798</v>
      </c>
      <c r="E6287" s="74" t="s">
        <v>6490</v>
      </c>
      <c r="F6287" s="41">
        <v>1.0300615716511008</v>
      </c>
      <c r="G6287" s="110">
        <v>2226.0000000000005</v>
      </c>
      <c r="H6287" s="4">
        <v>374.69877775388119</v>
      </c>
      <c r="I6287" s="46">
        <v>918.41261353063919</v>
      </c>
      <c r="J6287" s="110">
        <v>946.02154011756522</v>
      </c>
      <c r="K6287" s="46">
        <v>948.95598911746572</v>
      </c>
      <c r="L6287" s="110">
        <f>$L$1*gp_need_index[[#This Row],[Normalised weighted population (base year)]]</f>
        <v>373.10181796141347</v>
      </c>
      <c r="M6287" s="4">
        <f>$M$1*gp_need_index[[#This Row],[Normalised travel time adjusted wp (base year)]]</f>
        <v>563.44603478005604</v>
      </c>
      <c r="N6287" s="115">
        <v>936.54785274146957</v>
      </c>
      <c r="O6287" s="43">
        <f>gp_need_index[[#This Row],[Combined weighted population (base year)]]/gp_need_index[[#This Row],[Registered population (base year)]]</f>
        <v>0.42073129053974367</v>
      </c>
      <c r="P6287" s="77">
        <v>2245.9795108151861</v>
      </c>
      <c r="Q6287" s="4">
        <v>380.20012608977362</v>
      </c>
      <c r="R6287" s="46">
        <v>922.56062136025014</v>
      </c>
      <c r="S6287" s="110">
        <v>950.29424358175538</v>
      </c>
      <c r="T6287" s="46">
        <v>953.22954822644317</v>
      </c>
      <c r="U6287" s="110">
        <f>$L$1*gp_need_index[[#This Row],[Normalised weighted population 2025/26]]</f>
        <v>374.78693120936475</v>
      </c>
      <c r="V6287" s="4">
        <f>$M$1*gp_need_index[[#This Row],[Normalised travel time adjusted wp 2025/26]]</f>
        <v>565.98347588582419</v>
      </c>
      <c r="W6287" s="115">
        <v>940.77040709518894</v>
      </c>
      <c r="X6287" s="43">
        <f>gp_need_index[[#This Row],[Combined weighted population 2025/26]]/gp_need_index[[#This Row],[Registered population 2025/26]]</f>
        <v>0.41886865065555873</v>
      </c>
    </row>
    <row r="6288" spans="1:24" ht="13">
      <c r="A6288" s="8" t="s">
        <v>4047</v>
      </c>
      <c r="B6288" s="3" t="s">
        <v>6861</v>
      </c>
      <c r="C6288" s="74" t="s">
        <v>6397</v>
      </c>
      <c r="D6288" s="74" t="s">
        <v>6798</v>
      </c>
      <c r="E6288" s="74" t="s">
        <v>6489</v>
      </c>
      <c r="F6288" s="41">
        <v>0.99950059274608571</v>
      </c>
      <c r="G6288" s="110">
        <v>4940.75</v>
      </c>
      <c r="H6288" s="4">
        <v>1344.6752734346276</v>
      </c>
      <c r="I6288" s="46">
        <v>3295.8920753040306</v>
      </c>
      <c r="J6288" s="110">
        <v>3294.246082893505</v>
      </c>
      <c r="K6288" s="46">
        <v>3304.4644518348418</v>
      </c>
      <c r="L6288" s="110">
        <f>$L$1*gp_need_index[[#This Row],[Normalised weighted population (base year)]]</f>
        <v>1338.9442903807915</v>
      </c>
      <c r="M6288" s="4">
        <f>$M$1*gp_need_index[[#This Row],[Normalised travel time adjusted wp (base year)]]</f>
        <v>1962.037664348964</v>
      </c>
      <c r="N6288" s="115">
        <v>3300.9819547297557</v>
      </c>
      <c r="O6288" s="43">
        <f>gp_need_index[[#This Row],[Combined weighted population (base year)]]/gp_need_index[[#This Row],[Registered population (base year)]]</f>
        <v>0.668113536351719</v>
      </c>
      <c r="P6288" s="77">
        <v>4977.2720915230529</v>
      </c>
      <c r="Q6288" s="4">
        <v>1368.2578876675439</v>
      </c>
      <c r="R6288" s="46">
        <v>3320.0958137756525</v>
      </c>
      <c r="S6288" s="110">
        <v>3318.4377338425625</v>
      </c>
      <c r="T6288" s="46">
        <v>3328.6878492768533</v>
      </c>
      <c r="U6288" s="110">
        <f>$L$1*gp_need_index[[#This Row],[Normalised weighted population 2025/26]]</f>
        <v>1348.7769720014292</v>
      </c>
      <c r="V6288" s="4">
        <f>$M$1*gp_need_index[[#This Row],[Normalised travel time adjusted wp 2025/26]]</f>
        <v>1976.420393784389</v>
      </c>
      <c r="W6288" s="115">
        <v>3325.197365785818</v>
      </c>
      <c r="X6288" s="43">
        <f>gp_need_index[[#This Row],[Combined weighted population 2025/26]]/gp_need_index[[#This Row],[Registered population 2025/26]]</f>
        <v>0.66807626841399026</v>
      </c>
    </row>
    <row r="6289" spans="1:24" ht="13">
      <c r="A6289" s="8" t="s">
        <v>4682</v>
      </c>
      <c r="B6289" s="3" t="s">
        <v>6860</v>
      </c>
      <c r="C6289" s="74" t="s">
        <v>6429</v>
      </c>
      <c r="D6289" s="74" t="s">
        <v>6798</v>
      </c>
      <c r="E6289" s="74" t="s">
        <v>6488</v>
      </c>
      <c r="F6289" s="41">
        <v>0.99885859387532971</v>
      </c>
      <c r="G6289" s="110">
        <v>5542.1666666666661</v>
      </c>
      <c r="H6289" s="4">
        <v>2816.8257721693431</v>
      </c>
      <c r="I6289" s="46">
        <v>6904.2347423341989</v>
      </c>
      <c r="J6289" s="110">
        <v>6896.3542065131369</v>
      </c>
      <c r="K6289" s="46">
        <v>6917.7458967084222</v>
      </c>
      <c r="L6289" s="110">
        <f>$L$1*gp_need_index[[#This Row],[Normalised weighted population (base year)]]</f>
        <v>2804.8205088281961</v>
      </c>
      <c r="M6289" s="4">
        <f>$M$1*gp_need_index[[#This Row],[Normalised travel time adjusted wp (base year)]]</f>
        <v>4107.4365300558538</v>
      </c>
      <c r="N6289" s="115">
        <v>6912.2570388840504</v>
      </c>
      <c r="O6289" s="43">
        <f>gp_need_index[[#This Row],[Combined weighted population (base year)]]/gp_need_index[[#This Row],[Registered population (base year)]]</f>
        <v>1.2472120480348934</v>
      </c>
      <c r="P6289" s="77">
        <v>5593.0247855502603</v>
      </c>
      <c r="Q6289" s="4">
        <v>2875.1401915221213</v>
      </c>
      <c r="R6289" s="46">
        <v>6976.5656020907409</v>
      </c>
      <c r="S6289" s="110">
        <v>6968.6025073833507</v>
      </c>
      <c r="T6289" s="46">
        <v>6990.127389223956</v>
      </c>
      <c r="U6289" s="110">
        <f>$L$1*gp_need_index[[#This Row],[Normalised weighted population 2025/26]]</f>
        <v>2834.2046602131959</v>
      </c>
      <c r="V6289" s="4">
        <f>$M$1*gp_need_index[[#This Row],[Normalised travel time adjusted wp 2025/26]]</f>
        <v>4150.4133018103248</v>
      </c>
      <c r="W6289" s="115">
        <v>6984.6179620235207</v>
      </c>
      <c r="X6289" s="43">
        <f>gp_need_index[[#This Row],[Combined weighted population 2025/26]]/gp_need_index[[#This Row],[Registered population 2025/26]]</f>
        <v>1.2488086911519651</v>
      </c>
    </row>
    <row r="6290" spans="1:24" ht="13">
      <c r="A6290" s="8" t="s">
        <v>4473</v>
      </c>
      <c r="B6290" s="3" t="s">
        <v>12918</v>
      </c>
      <c r="C6290" s="74" t="s">
        <v>6429</v>
      </c>
      <c r="D6290" s="74" t="s">
        <v>6798</v>
      </c>
      <c r="E6290" s="74" t="s">
        <v>6487</v>
      </c>
      <c r="F6290" s="41">
        <v>0.99885859387532971</v>
      </c>
      <c r="G6290" s="110">
        <v>19081.5</v>
      </c>
      <c r="H6290" s="4">
        <v>9430.735496952484</v>
      </c>
      <c r="I6290" s="46">
        <v>23115.384809078383</v>
      </c>
      <c r="J6290" s="110">
        <v>23089.000767283189</v>
      </c>
      <c r="K6290" s="46">
        <v>23160.620167409994</v>
      </c>
      <c r="L6290" s="110">
        <f>$L$1*gp_need_index[[#This Row],[Normalised weighted population (base year)]]</f>
        <v>9390.5418633027803</v>
      </c>
      <c r="M6290" s="4">
        <f>$M$1*gp_need_index[[#This Row],[Normalised travel time adjusted wp (base year)]]</f>
        <v>13751.701602632287</v>
      </c>
      <c r="N6290" s="115">
        <v>23142.243465935069</v>
      </c>
      <c r="O6290" s="43">
        <f>gp_need_index[[#This Row],[Combined weighted population (base year)]]/gp_need_index[[#This Row],[Registered population (base year)]]</f>
        <v>1.2128104952930885</v>
      </c>
      <c r="P6290" s="77">
        <v>19242.118151714072</v>
      </c>
      <c r="Q6290" s="4">
        <v>9603.1716006546812</v>
      </c>
      <c r="R6290" s="46">
        <v>23302.222569061341</v>
      </c>
      <c r="S6290" s="110">
        <v>23275.625269502583</v>
      </c>
      <c r="T6290" s="46">
        <v>23347.519897322356</v>
      </c>
      <c r="U6290" s="110">
        <f>$L$1*gp_need_index[[#This Row],[Normalised weighted population 2025/26]]</f>
        <v>9466.4440306799206</v>
      </c>
      <c r="V6290" s="4">
        <f>$M$1*gp_need_index[[#This Row],[Normalised travel time adjusted wp 2025/26]]</f>
        <v>13862.673990106779</v>
      </c>
      <c r="W6290" s="115">
        <v>23329.1180207867</v>
      </c>
      <c r="X6290" s="43">
        <f>gp_need_index[[#This Row],[Combined weighted population 2025/26]]/gp_need_index[[#This Row],[Registered population 2025/26]]</f>
        <v>1.2123986474279371</v>
      </c>
    </row>
    <row r="6291" spans="1:24" ht="13">
      <c r="A6291" s="8" t="s">
        <v>3326</v>
      </c>
      <c r="B6291" s="3" t="s">
        <v>6859</v>
      </c>
      <c r="C6291" s="74" t="s">
        <v>6433</v>
      </c>
      <c r="D6291" s="74" t="s">
        <v>6796</v>
      </c>
      <c r="E6291" s="74" t="s">
        <v>6486</v>
      </c>
      <c r="F6291" s="41">
        <v>0.98974208107998463</v>
      </c>
      <c r="G6291" s="110">
        <v>4850.3333333333339</v>
      </c>
      <c r="H6291" s="4">
        <v>1866.6836605935632</v>
      </c>
      <c r="I6291" s="46">
        <v>4575.3707274880935</v>
      </c>
      <c r="J6291" s="110">
        <v>4528.4369455365086</v>
      </c>
      <c r="K6291" s="46">
        <v>4542.4836312645002</v>
      </c>
      <c r="L6291" s="110">
        <f>$L$1*gp_need_index[[#This Row],[Normalised weighted population (base year)]]</f>
        <v>1858.727886707419</v>
      </c>
      <c r="M6291" s="4">
        <f>$M$1*gp_need_index[[#This Row],[Normalised travel time adjusted wp (base year)]]</f>
        <v>2697.1160090043695</v>
      </c>
      <c r="N6291" s="115">
        <v>4555.8438957117887</v>
      </c>
      <c r="O6291" s="43">
        <f>gp_need_index[[#This Row],[Combined weighted population (base year)]]/gp_need_index[[#This Row],[Registered population (base year)]]</f>
        <v>0.93928470119822449</v>
      </c>
      <c r="P6291" s="77">
        <v>4891.2843461751509</v>
      </c>
      <c r="Q6291" s="4">
        <v>1902.0559155341002</v>
      </c>
      <c r="R6291" s="46">
        <v>4615.3637699813416</v>
      </c>
      <c r="S6291" s="110">
        <v>4568.0197426424966</v>
      </c>
      <c r="T6291" s="46">
        <v>4582.1296140409231</v>
      </c>
      <c r="U6291" s="110">
        <f>$L$1*gp_need_index[[#This Row],[Normalised weighted population 2025/26]]</f>
        <v>1874.9749162453481</v>
      </c>
      <c r="V6291" s="4">
        <f>$M$1*gp_need_index[[#This Row],[Normalised travel time adjusted wp 2025/26]]</f>
        <v>2720.6559540034086</v>
      </c>
      <c r="W6291" s="115">
        <v>4595.6308702487568</v>
      </c>
      <c r="X6291" s="43">
        <f>gp_need_index[[#This Row],[Combined weighted population 2025/26]]/gp_need_index[[#This Row],[Registered population 2025/26]]</f>
        <v>0.93955504219304142</v>
      </c>
    </row>
    <row r="6292" spans="1:24" ht="13">
      <c r="A6292" s="8" t="s">
        <v>2543</v>
      </c>
      <c r="B6292" s="3" t="s">
        <v>6858</v>
      </c>
      <c r="C6292" s="74" t="s">
        <v>6408</v>
      </c>
      <c r="D6292" s="74" t="s">
        <v>6805</v>
      </c>
      <c r="E6292" s="74" t="s">
        <v>6485</v>
      </c>
      <c r="F6292" s="41">
        <v>0.95383055984618725</v>
      </c>
      <c r="G6292" s="110">
        <v>3067.666666666667</v>
      </c>
      <c r="H6292" s="4">
        <v>639.63538975045253</v>
      </c>
      <c r="I6292" s="46">
        <v>1567.7905690775028</v>
      </c>
      <c r="J6292" s="110">
        <v>1495.406556224767</v>
      </c>
      <c r="K6292" s="46">
        <v>1500.0451337700658</v>
      </c>
      <c r="L6292" s="110">
        <f>$L$1*gp_need_index[[#This Row],[Normalised weighted population (base year)]]</f>
        <v>636.90927464168681</v>
      </c>
      <c r="M6292" s="4">
        <f>$M$1*gp_need_index[[#This Row],[Normalised travel time adjusted wp (base year)]]</f>
        <v>890.6571983384581</v>
      </c>
      <c r="N6292" s="115">
        <v>1527.5664729801449</v>
      </c>
      <c r="O6292" s="43">
        <f>gp_need_index[[#This Row],[Combined weighted population (base year)]]/gp_need_index[[#This Row],[Registered population (base year)]]</f>
        <v>0.49795712473545956</v>
      </c>
      <c r="P6292" s="77">
        <v>3095.8341705583348</v>
      </c>
      <c r="Q6292" s="4">
        <v>650.3719004483961</v>
      </c>
      <c r="R6292" s="46">
        <v>1578.1359958077555</v>
      </c>
      <c r="S6292" s="110">
        <v>1505.2743403947318</v>
      </c>
      <c r="T6292" s="46">
        <v>1509.9238884612721</v>
      </c>
      <c r="U6292" s="110">
        <f>$L$1*gp_need_index[[#This Row],[Normalised weighted population 2025/26]]</f>
        <v>641.11206700731577</v>
      </c>
      <c r="V6292" s="4">
        <f>$M$1*gp_need_index[[#This Row],[Normalised travel time adjusted wp 2025/26]]</f>
        <v>896.52274449987874</v>
      </c>
      <c r="W6292" s="115">
        <v>1537.6348115071946</v>
      </c>
      <c r="X6292" s="43">
        <f>gp_need_index[[#This Row],[Combined weighted population 2025/26]]/gp_need_index[[#This Row],[Registered population 2025/26]]</f>
        <v>0.49667867424238737</v>
      </c>
    </row>
    <row r="6293" spans="1:24" ht="13">
      <c r="A6293" s="8" t="s">
        <v>5163</v>
      </c>
      <c r="B6293" s="3" t="s">
        <v>6857</v>
      </c>
      <c r="C6293" s="74" t="s">
        <v>6435</v>
      </c>
      <c r="D6293" s="74" t="s">
        <v>6804</v>
      </c>
      <c r="E6293" s="74" t="s">
        <v>6484</v>
      </c>
      <c r="F6293" s="41">
        <v>0.97984325612101775</v>
      </c>
      <c r="G6293" s="110">
        <v>13047.500000000002</v>
      </c>
      <c r="H6293" s="4">
        <v>2246.5771803659695</v>
      </c>
      <c r="I6293" s="46">
        <v>5506.5160129064034</v>
      </c>
      <c r="J6293" s="110">
        <v>5395.5225799687341</v>
      </c>
      <c r="K6293" s="46">
        <v>5412.2588646803515</v>
      </c>
      <c r="L6293" s="110">
        <f>$L$1*gp_need_index[[#This Row],[Normalised weighted population (base year)]]</f>
        <v>2237.00230678558</v>
      </c>
      <c r="M6293" s="4">
        <f>$M$1*gp_need_index[[#This Row],[Normalised travel time adjusted wp (base year)]]</f>
        <v>3213.5481850358715</v>
      </c>
      <c r="N6293" s="115">
        <v>5450.5504918214519</v>
      </c>
      <c r="O6293" s="43">
        <f>gp_need_index[[#This Row],[Combined weighted population (base year)]]/gp_need_index[[#This Row],[Registered population (base year)]]</f>
        <v>0.41774673246380156</v>
      </c>
      <c r="P6293" s="77">
        <v>13151.551306337056</v>
      </c>
      <c r="Q6293" s="4">
        <v>2277.505115469789</v>
      </c>
      <c r="R6293" s="46">
        <v>5526.3962063569443</v>
      </c>
      <c r="S6293" s="110">
        <v>5415.0020534516279</v>
      </c>
      <c r="T6293" s="46">
        <v>5431.7281157063899</v>
      </c>
      <c r="U6293" s="110">
        <f>$L$1*gp_need_index[[#This Row],[Normalised weighted population 2025/26]]</f>
        <v>2245.0785638061657</v>
      </c>
      <c r="V6293" s="4">
        <f>$M$1*gp_need_index[[#This Row],[Normalised travel time adjusted wp 2025/26]]</f>
        <v>3225.1081229218853</v>
      </c>
      <c r="W6293" s="115">
        <v>5470.1866867280514</v>
      </c>
      <c r="X6293" s="43">
        <f>gp_need_index[[#This Row],[Combined weighted population 2025/26]]/gp_need_index[[#This Row],[Registered population 2025/26]]</f>
        <v>0.41593471061411968</v>
      </c>
    </row>
    <row r="6294" spans="1:24" ht="13">
      <c r="A6294" s="8" t="s">
        <v>1302</v>
      </c>
      <c r="B6294" s="3" t="s">
        <v>6856</v>
      </c>
      <c r="C6294" s="74" t="s">
        <v>6410</v>
      </c>
      <c r="D6294" s="74" t="s">
        <v>6794</v>
      </c>
      <c r="E6294" s="74" t="s">
        <v>6483</v>
      </c>
      <c r="F6294" s="41">
        <v>1.0262290602170865</v>
      </c>
      <c r="G6294" s="110">
        <v>5753.7499999999982</v>
      </c>
      <c r="H6294" s="4">
        <v>1325.2032292565973</v>
      </c>
      <c r="I6294" s="46">
        <v>3248.1647485923445</v>
      </c>
      <c r="J6294" s="110">
        <v>3333.3610573781907</v>
      </c>
      <c r="K6294" s="46">
        <v>3343.7007564297737</v>
      </c>
      <c r="L6294" s="110">
        <f>$L$1*gp_need_index[[#This Row],[Normalised weighted population (base year)]]</f>
        <v>1319.5552357225451</v>
      </c>
      <c r="M6294" s="4">
        <f>$M$1*gp_need_index[[#This Row],[Normalised travel time adjusted wp (base year)]]</f>
        <v>1985.3343614529012</v>
      </c>
      <c r="N6294" s="115">
        <v>3304.8895971754464</v>
      </c>
      <c r="O6294" s="43">
        <f>gp_need_index[[#This Row],[Combined weighted population (base year)]]/gp_need_index[[#This Row],[Registered population (base year)]]</f>
        <v>0.57438880680868087</v>
      </c>
      <c r="P6294" s="77">
        <v>5799.8437474852708</v>
      </c>
      <c r="Q6294" s="4">
        <v>1347.4667328995295</v>
      </c>
      <c r="R6294" s="46">
        <v>3269.6458024649055</v>
      </c>
      <c r="S6294" s="110">
        <v>3355.4055391063016</v>
      </c>
      <c r="T6294" s="46">
        <v>3365.7698420895831</v>
      </c>
      <c r="U6294" s="110">
        <f>$L$1*gp_need_index[[#This Row],[Normalised weighted population 2025/26]]</f>
        <v>1328.2818365264791</v>
      </c>
      <c r="V6294" s="4">
        <f>$M$1*gp_need_index[[#This Row],[Normalised travel time adjusted wp 2025/26]]</f>
        <v>1998.4379605121214</v>
      </c>
      <c r="W6294" s="115">
        <v>3326.7197970386005</v>
      </c>
      <c r="X6294" s="43">
        <f>gp_need_index[[#This Row],[Combined weighted population 2025/26]]/gp_need_index[[#This Row],[Registered population 2025/26]]</f>
        <v>0.57358783130683799</v>
      </c>
    </row>
    <row r="6295" spans="1:24" ht="13">
      <c r="A6295" s="8" t="s">
        <v>5264</v>
      </c>
      <c r="B6295" s="3" t="s">
        <v>6855</v>
      </c>
      <c r="C6295" s="74" t="s">
        <v>6435</v>
      </c>
      <c r="D6295" s="74" t="s">
        <v>6804</v>
      </c>
      <c r="E6295" s="74" t="s">
        <v>6477</v>
      </c>
      <c r="F6295" s="41">
        <v>0.97984325612101775</v>
      </c>
      <c r="G6295" s="110">
        <v>3263.416666666667</v>
      </c>
      <c r="H6295" s="4">
        <v>1474.8287022994591</v>
      </c>
      <c r="I6295" s="46">
        <v>3614.9071291568075</v>
      </c>
      <c r="J6295" s="110">
        <v>3542.0423720080867</v>
      </c>
      <c r="K6295" s="46">
        <v>3553.0293762731826</v>
      </c>
      <c r="L6295" s="110">
        <f>$L$1*gp_need_index[[#This Row],[Normalised weighted population (base year)]]</f>
        <v>1468.5430075542881</v>
      </c>
      <c r="M6295" s="4">
        <f>$M$1*gp_need_index[[#This Row],[Normalised travel time adjusted wp (base year)]]</f>
        <v>2109.6239830679569</v>
      </c>
      <c r="N6295" s="115">
        <v>3578.1669906222451</v>
      </c>
      <c r="O6295" s="43">
        <f>gp_need_index[[#This Row],[Combined weighted population (base year)]]/gp_need_index[[#This Row],[Registered population (base year)]]</f>
        <v>1.0964480960002794</v>
      </c>
      <c r="P6295" s="77">
        <v>3290.805085592543</v>
      </c>
      <c r="Q6295" s="4">
        <v>1502.3032181606673</v>
      </c>
      <c r="R6295" s="46">
        <v>3645.3585764738846</v>
      </c>
      <c r="S6295" s="110">
        <v>3571.880017300849</v>
      </c>
      <c r="T6295" s="46">
        <v>3582.91297480413</v>
      </c>
      <c r="U6295" s="110">
        <f>$L$1*gp_need_index[[#This Row],[Normalised weighted population 2025/26]]</f>
        <v>1480.9137984016404</v>
      </c>
      <c r="V6295" s="4">
        <f>$M$1*gp_need_index[[#This Row],[Normalised travel time adjusted wp 2025/26]]</f>
        <v>2127.3674772766617</v>
      </c>
      <c r="W6295" s="115">
        <v>3608.2812756783023</v>
      </c>
      <c r="X6295" s="43">
        <f>gp_need_index[[#This Row],[Combined weighted population 2025/26]]/gp_need_index[[#This Row],[Registered population 2025/26]]</f>
        <v>1.0964737144341061</v>
      </c>
    </row>
    <row r="6296" spans="1:24" ht="13">
      <c r="A6296" s="8" t="s">
        <v>4346</v>
      </c>
      <c r="B6296" s="3" t="s">
        <v>6854</v>
      </c>
      <c r="C6296" s="74" t="s">
        <v>6429</v>
      </c>
      <c r="D6296" s="74" t="s">
        <v>6798</v>
      </c>
      <c r="E6296" s="74" t="s">
        <v>6474</v>
      </c>
      <c r="F6296" s="41">
        <v>0.99885859387532971</v>
      </c>
      <c r="G6296" s="110">
        <v>17023</v>
      </c>
      <c r="H6296" s="4">
        <v>4661.4759008223109</v>
      </c>
      <c r="I6296" s="46">
        <v>11425.599759485642</v>
      </c>
      <c r="J6296" s="110">
        <v>11412.558509942133</v>
      </c>
      <c r="K6296" s="46">
        <v>11447.958941629602</v>
      </c>
      <c r="L6296" s="110">
        <f>$L$1*gp_need_index[[#This Row],[Normalised weighted population (base year)]]</f>
        <v>4641.6087701319075</v>
      </c>
      <c r="M6296" s="4">
        <f>$M$1*gp_need_index[[#This Row],[Normalised travel time adjusted wp (base year)]]</f>
        <v>6797.266834244766</v>
      </c>
      <c r="N6296" s="115">
        <v>11438.875604376673</v>
      </c>
      <c r="O6296" s="43">
        <f>gp_need_index[[#This Row],[Combined weighted population (base year)]]/gp_need_index[[#This Row],[Registered population (base year)]]</f>
        <v>0.67196590520922717</v>
      </c>
      <c r="P6296" s="77">
        <v>17152.736896155293</v>
      </c>
      <c r="Q6296" s="4">
        <v>4749.3239467855292</v>
      </c>
      <c r="R6296" s="46">
        <v>11524.297207500125</v>
      </c>
      <c r="S6296" s="110">
        <v>11511.143304084964</v>
      </c>
      <c r="T6296" s="46">
        <v>11546.699356996316</v>
      </c>
      <c r="U6296" s="110">
        <f>$L$1*gp_need_index[[#This Row],[Normalised weighted population 2025/26]]</f>
        <v>4681.7042530769786</v>
      </c>
      <c r="V6296" s="4">
        <f>$M$1*gp_need_index[[#This Row],[Normalised travel time adjusted wp 2025/26]]</f>
        <v>6855.8943113342475</v>
      </c>
      <c r="W6296" s="115">
        <v>11537.598564411226</v>
      </c>
      <c r="X6296" s="43">
        <f>gp_need_index[[#This Row],[Combined weighted population 2025/26]]/gp_need_index[[#This Row],[Registered population 2025/26]]</f>
        <v>0.67263892836817929</v>
      </c>
    </row>
    <row r="6297" spans="1:24" ht="13">
      <c r="A6297" s="8" t="s">
        <v>3237</v>
      </c>
      <c r="B6297" s="3" t="s">
        <v>6853</v>
      </c>
      <c r="C6297" s="74" t="s">
        <v>6419</v>
      </c>
      <c r="D6297" s="74" t="s">
        <v>6796</v>
      </c>
      <c r="E6297" s="74" t="s">
        <v>6482</v>
      </c>
      <c r="F6297" s="41">
        <v>1.0315582410705022</v>
      </c>
      <c r="G6297" s="110">
        <v>4061.4166666666661</v>
      </c>
      <c r="H6297" s="4">
        <v>2216.8177029359649</v>
      </c>
      <c r="I6297" s="46">
        <v>5433.5734759500929</v>
      </c>
      <c r="J6297" s="110">
        <v>5605.0474975784127</v>
      </c>
      <c r="K6297" s="46">
        <v>5622.4337042620573</v>
      </c>
      <c r="L6297" s="110">
        <f>$L$1*gp_need_index[[#This Row],[Normalised weighted population (base year)]]</f>
        <v>2207.3696637402118</v>
      </c>
      <c r="M6297" s="4">
        <f>$M$1*gp_need_index[[#This Row],[Normalised travel time adjusted wp (base year)]]</f>
        <v>3338.340252666932</v>
      </c>
      <c r="N6297" s="115">
        <v>5545.7099164071442</v>
      </c>
      <c r="O6297" s="43">
        <f>gp_need_index[[#This Row],[Combined weighted population (base year)]]/gp_need_index[[#This Row],[Registered population (base year)]]</f>
        <v>1.3654619487634803</v>
      </c>
      <c r="P6297" s="77">
        <v>4100.6615655525502</v>
      </c>
      <c r="Q6297" s="4">
        <v>2263.5553293296175</v>
      </c>
      <c r="R6297" s="46">
        <v>5492.5468662694548</v>
      </c>
      <c r="S6297" s="110">
        <v>5665.8819843662177</v>
      </c>
      <c r="T6297" s="46">
        <v>5683.3829739989433</v>
      </c>
      <c r="U6297" s="110">
        <f>$L$1*gp_need_index[[#This Row],[Normalised weighted population 2025/26]]</f>
        <v>2231.3273912532477</v>
      </c>
      <c r="V6297" s="4">
        <f>$M$1*gp_need_index[[#This Row],[Normalised travel time adjusted wp 2025/26]]</f>
        <v>3374.5291009905791</v>
      </c>
      <c r="W6297" s="115">
        <v>5605.8564922438272</v>
      </c>
      <c r="X6297" s="43">
        <f>gp_need_index[[#This Row],[Combined weighted population 2025/26]]/gp_need_index[[#This Row],[Registered population 2025/26]]</f>
        <v>1.3670614857211356</v>
      </c>
    </row>
    <row r="6298" spans="1:24" ht="13">
      <c r="A6298" s="8" t="s">
        <v>2820</v>
      </c>
      <c r="B6298" s="3" t="s">
        <v>6852</v>
      </c>
      <c r="C6298" s="74" t="s">
        <v>6399</v>
      </c>
      <c r="D6298" s="74" t="s">
        <v>6805</v>
      </c>
      <c r="E6298" s="74" t="s">
        <v>6481</v>
      </c>
      <c r="F6298" s="41">
        <v>0.95364075432618045</v>
      </c>
      <c r="G6298" s="110">
        <v>7114.9166666666661</v>
      </c>
      <c r="H6298" s="4">
        <v>2659.5879487314323</v>
      </c>
      <c r="I6298" s="46">
        <v>6518.833964581102</v>
      </c>
      <c r="J6298" s="110">
        <v>6216.6257393102478</v>
      </c>
      <c r="K6298" s="46">
        <v>6235.9089907055677</v>
      </c>
      <c r="L6298" s="110">
        <f>$L$1*gp_need_index[[#This Row],[Normalised weighted population (base year)]]</f>
        <v>2648.2528303088002</v>
      </c>
      <c r="M6298" s="4">
        <f>$M$1*gp_need_index[[#This Row],[Normalised travel time adjusted wp (base year)]]</f>
        <v>3702.5934125037975</v>
      </c>
      <c r="N6298" s="115">
        <v>6350.8462428125977</v>
      </c>
      <c r="O6298" s="43">
        <f>gp_need_index[[#This Row],[Combined weighted population (base year)]]/gp_need_index[[#This Row],[Registered population (base year)]]</f>
        <v>0.89261006703933266</v>
      </c>
      <c r="P6298" s="77">
        <v>7175.5013093368925</v>
      </c>
      <c r="Q6298" s="4">
        <v>2708.1605655474418</v>
      </c>
      <c r="R6298" s="46">
        <v>6571.3873369543207</v>
      </c>
      <c r="S6298" s="110">
        <v>6266.7427769826281</v>
      </c>
      <c r="T6298" s="46">
        <v>6286.0997280581269</v>
      </c>
      <c r="U6298" s="110">
        <f>$L$1*gp_need_index[[#This Row],[Normalised weighted population 2025/26]]</f>
        <v>2669.6024486432798</v>
      </c>
      <c r="V6298" s="4">
        <f>$M$1*gp_need_index[[#This Row],[Normalised travel time adjusted wp 2025/26]]</f>
        <v>3732.3943434935336</v>
      </c>
      <c r="W6298" s="115">
        <v>6401.9967921368134</v>
      </c>
      <c r="X6298" s="43">
        <f>gp_need_index[[#This Row],[Combined weighted population 2025/26]]/gp_need_index[[#This Row],[Registered population 2025/26]]</f>
        <v>0.89220202410198424</v>
      </c>
    </row>
    <row r="6299" spans="1:24" ht="13">
      <c r="A6299" s="8" t="s">
        <v>2827</v>
      </c>
      <c r="B6299" s="3" t="s">
        <v>6851</v>
      </c>
      <c r="C6299" s="74" t="s">
        <v>6399</v>
      </c>
      <c r="D6299" s="74" t="s">
        <v>6805</v>
      </c>
      <c r="E6299" s="74" t="s">
        <v>6481</v>
      </c>
      <c r="F6299" s="41">
        <v>0.95364075432618045</v>
      </c>
      <c r="G6299" s="110">
        <v>5914.5833333333339</v>
      </c>
      <c r="H6299" s="4">
        <v>2134.8504083655766</v>
      </c>
      <c r="I6299" s="46">
        <v>5232.6659691744153</v>
      </c>
      <c r="J6299" s="110">
        <v>4990.0835219804239</v>
      </c>
      <c r="K6299" s="46">
        <v>5005.5621817989686</v>
      </c>
      <c r="L6299" s="110">
        <f>$L$1*gp_need_index[[#This Row],[Normalised weighted population (base year)]]</f>
        <v>2125.7517123796174</v>
      </c>
      <c r="M6299" s="4">
        <f>$M$1*gp_need_index[[#This Row],[Normalised travel time adjusted wp (base year)]]</f>
        <v>2972.0705654669919</v>
      </c>
      <c r="N6299" s="115">
        <v>5097.8222778466097</v>
      </c>
      <c r="O6299" s="43">
        <f>gp_need_index[[#This Row],[Combined weighted population (base year)]]/gp_need_index[[#This Row],[Registered population (base year)]]</f>
        <v>0.86190725373947596</v>
      </c>
      <c r="P6299" s="77">
        <v>5965.614512138668</v>
      </c>
      <c r="Q6299" s="4">
        <v>2174.4954940802336</v>
      </c>
      <c r="R6299" s="46">
        <v>5276.4420012055416</v>
      </c>
      <c r="S6299" s="110">
        <v>5031.8301301879937</v>
      </c>
      <c r="T6299" s="46">
        <v>5047.3726365771217</v>
      </c>
      <c r="U6299" s="110">
        <f>$L$1*gp_need_index[[#This Row],[Normalised weighted population 2025/26]]</f>
        <v>2143.5355677985472</v>
      </c>
      <c r="V6299" s="4">
        <f>$M$1*gp_need_index[[#This Row],[Normalised travel time adjusted wp 2025/26]]</f>
        <v>2996.8956735091579</v>
      </c>
      <c r="W6299" s="115">
        <v>5140.431241307705</v>
      </c>
      <c r="X6299" s="43">
        <f>gp_need_index[[#This Row],[Combined weighted population 2025/26]]/gp_need_index[[#This Row],[Registered population 2025/26]]</f>
        <v>0.86167673604254802</v>
      </c>
    </row>
    <row r="6300" spans="1:24" ht="13">
      <c r="A6300" s="8" t="s">
        <v>2601</v>
      </c>
      <c r="B6300" s="3" t="s">
        <v>12919</v>
      </c>
      <c r="C6300" s="74" t="s">
        <v>6420</v>
      </c>
      <c r="D6300" s="74" t="s">
        <v>6805</v>
      </c>
      <c r="E6300" s="74" t="s">
        <v>6480</v>
      </c>
      <c r="F6300" s="41">
        <v>0.95213645654510104</v>
      </c>
      <c r="G6300" s="110">
        <v>5136.833333333333</v>
      </c>
      <c r="H6300" s="4">
        <v>724.42375930592755</v>
      </c>
      <c r="I6300" s="46">
        <v>1775.6127257101953</v>
      </c>
      <c r="J6300" s="110">
        <v>1690.6256088540938</v>
      </c>
      <c r="K6300" s="46">
        <v>1695.869733238927</v>
      </c>
      <c r="L6300" s="110">
        <f>$L$1*gp_need_index[[#This Row],[Normalised weighted population (base year)]]</f>
        <v>721.33627761395428</v>
      </c>
      <c r="M6300" s="4">
        <f>$M$1*gp_need_index[[#This Row],[Normalised travel time adjusted wp (base year)]]</f>
        <v>1006.9287592416525</v>
      </c>
      <c r="N6300" s="115">
        <v>1728.2650368556069</v>
      </c>
      <c r="O6300" s="43">
        <f>gp_need_index[[#This Row],[Combined weighted population (base year)]]/gp_need_index[[#This Row],[Registered population (base year)]]</f>
        <v>0.33644561244390647</v>
      </c>
      <c r="P6300" s="77">
        <v>5182.7131563986259</v>
      </c>
      <c r="Q6300" s="4">
        <v>734.22961515119778</v>
      </c>
      <c r="R6300" s="46">
        <v>1781.6178467417028</v>
      </c>
      <c r="S6300" s="110">
        <v>1696.3433035141577</v>
      </c>
      <c r="T6300" s="46">
        <v>1701.5830325890415</v>
      </c>
      <c r="U6300" s="110">
        <f>$L$1*gp_need_index[[#This Row],[Normalised weighted population 2025/26]]</f>
        <v>723.77583641456852</v>
      </c>
      <c r="V6300" s="4">
        <f>$M$1*gp_need_index[[#This Row],[Normalised travel time adjusted wp 2025/26]]</f>
        <v>1010.3210512986607</v>
      </c>
      <c r="W6300" s="115">
        <v>1734.0968877132291</v>
      </c>
      <c r="X6300" s="43">
        <f>gp_need_index[[#This Row],[Combined weighted population 2025/26]]/gp_need_index[[#This Row],[Registered population 2025/26]]</f>
        <v>0.33459248763792704</v>
      </c>
    </row>
    <row r="6301" spans="1:24" ht="13">
      <c r="A6301" s="8" t="s">
        <v>5243</v>
      </c>
      <c r="B6301" s="3" t="s">
        <v>6850</v>
      </c>
      <c r="C6301" s="74" t="s">
        <v>6406</v>
      </c>
      <c r="D6301" s="74" t="s">
        <v>6798</v>
      </c>
      <c r="E6301" s="74" t="s">
        <v>6479</v>
      </c>
      <c r="F6301" s="41">
        <v>0.99361155086400099</v>
      </c>
      <c r="G6301" s="110">
        <v>3533</v>
      </c>
      <c r="H6301" s="4">
        <v>976.76311543238944</v>
      </c>
      <c r="I6301" s="46">
        <v>2394.1139360583306</v>
      </c>
      <c r="J6301" s="110">
        <v>2378.8192609520356</v>
      </c>
      <c r="K6301" s="46">
        <v>2386.1980821577104</v>
      </c>
      <c r="L6301" s="110">
        <f>$L$1*gp_need_index[[#This Row],[Normalised weighted population (base year)]]</f>
        <v>972.60016771352707</v>
      </c>
      <c r="M6301" s="4">
        <f>$M$1*gp_need_index[[#This Row],[Normalised travel time adjusted wp (base year)]]</f>
        <v>1416.8137015942364</v>
      </c>
      <c r="N6301" s="115">
        <v>2389.4138693077634</v>
      </c>
      <c r="O6301" s="43">
        <f>gp_need_index[[#This Row],[Combined weighted population (base year)]]/gp_need_index[[#This Row],[Registered population (base year)]]</f>
        <v>0.67631301140893385</v>
      </c>
      <c r="P6301" s="77">
        <v>3562.0955176076282</v>
      </c>
      <c r="Q6301" s="4">
        <v>993.26441606657647</v>
      </c>
      <c r="R6301" s="46">
        <v>2410.1692082159839</v>
      </c>
      <c r="S6301" s="110">
        <v>2394.7719648201451</v>
      </c>
      <c r="T6301" s="46">
        <v>2402.1690266447122</v>
      </c>
      <c r="U6301" s="110">
        <f>$L$1*gp_need_index[[#This Row],[Normalised weighted population 2025/26]]</f>
        <v>979.12256422859389</v>
      </c>
      <c r="V6301" s="4">
        <f>$M$1*gp_need_index[[#This Row],[Normalised travel time adjusted wp 2025/26]]</f>
        <v>1426.2965073787936</v>
      </c>
      <c r="W6301" s="115">
        <v>2405.4190716073877</v>
      </c>
      <c r="X6301" s="43">
        <f>gp_need_index[[#This Row],[Combined weighted population 2025/26]]/gp_need_index[[#This Row],[Registered population 2025/26]]</f>
        <v>0.67528202422345862</v>
      </c>
    </row>
    <row r="6302" spans="1:24" ht="13">
      <c r="A6302" s="8" t="s">
        <v>4851</v>
      </c>
      <c r="B6302" s="3" t="s">
        <v>6849</v>
      </c>
      <c r="C6302" s="74" t="s">
        <v>6435</v>
      </c>
      <c r="D6302" s="74" t="s">
        <v>6804</v>
      </c>
      <c r="E6302" s="74" t="s">
        <v>6478</v>
      </c>
      <c r="F6302" s="41">
        <v>0.97984325612101775</v>
      </c>
      <c r="G6302" s="110">
        <v>5298.833333333333</v>
      </c>
      <c r="H6302" s="4">
        <v>672.74057049632722</v>
      </c>
      <c r="I6302" s="46">
        <v>1648.9336562059957</v>
      </c>
      <c r="J6302" s="110">
        <v>1615.6965228244176</v>
      </c>
      <c r="K6302" s="46">
        <v>1620.7082258824214</v>
      </c>
      <c r="L6302" s="110">
        <f>$L$1*gp_need_index[[#This Row],[Normalised weighted population (base year)]]</f>
        <v>669.8733616725234</v>
      </c>
      <c r="M6302" s="4">
        <f>$M$1*gp_need_index[[#This Row],[Normalised travel time adjusted wp (base year)]]</f>
        <v>962.3013436673009</v>
      </c>
      <c r="N6302" s="115">
        <v>1632.1747053398244</v>
      </c>
      <c r="O6302" s="43">
        <f>gp_need_index[[#This Row],[Combined weighted population (base year)]]/gp_need_index[[#This Row],[Registered population (base year)]]</f>
        <v>0.30802529588396649</v>
      </c>
      <c r="P6302" s="77">
        <v>5342.8778695454239</v>
      </c>
      <c r="Q6302" s="4">
        <v>680.46889523494758</v>
      </c>
      <c r="R6302" s="46">
        <v>1651.166750681311</v>
      </c>
      <c r="S6302" s="110">
        <v>1617.8846053863365</v>
      </c>
      <c r="T6302" s="46">
        <v>1622.8819882799337</v>
      </c>
      <c r="U6302" s="110">
        <f>$L$1*gp_need_index[[#This Row],[Normalised weighted population 2025/26]]</f>
        <v>670.78054826398011</v>
      </c>
      <c r="V6302" s="4">
        <f>$M$1*gp_need_index[[#This Row],[Normalised travel time adjusted wp 2025/26]]</f>
        <v>963.59202291636848</v>
      </c>
      <c r="W6302" s="115">
        <v>1634.3725711803486</v>
      </c>
      <c r="X6302" s="43">
        <f>gp_need_index[[#This Row],[Combined weighted population 2025/26]]/gp_need_index[[#This Row],[Registered population 2025/26]]</f>
        <v>0.30589742290317451</v>
      </c>
    </row>
    <row r="6303" spans="1:24" ht="13">
      <c r="A6303" s="8" t="s">
        <v>5252</v>
      </c>
      <c r="B6303" s="3" t="s">
        <v>6848</v>
      </c>
      <c r="C6303" s="74" t="s">
        <v>6435</v>
      </c>
      <c r="D6303" s="74" t="s">
        <v>6804</v>
      </c>
      <c r="E6303" s="74" t="s">
        <v>6477</v>
      </c>
      <c r="F6303" s="41">
        <v>0.97984325612101775</v>
      </c>
      <c r="G6303" s="110">
        <v>3113.5833333333335</v>
      </c>
      <c r="H6303" s="4">
        <v>1290.4018874584362</v>
      </c>
      <c r="I6303" s="46">
        <v>3162.864253440433</v>
      </c>
      <c r="J6303" s="110">
        <v>3099.1112087598458</v>
      </c>
      <c r="K6303" s="46">
        <v>3108.72429197357</v>
      </c>
      <c r="L6303" s="110">
        <f>$L$1*gp_need_index[[#This Row],[Normalised weighted population (base year)]]</f>
        <v>1284.9022166488635</v>
      </c>
      <c r="M6303" s="4">
        <f>$M$1*gp_need_index[[#This Row],[Normalised travel time adjusted wp (base year)]]</f>
        <v>1845.8162397667581</v>
      </c>
      <c r="N6303" s="115">
        <v>3130.7184564156214</v>
      </c>
      <c r="O6303" s="43">
        <f>gp_need_index[[#This Row],[Combined weighted population (base year)]]/gp_need_index[[#This Row],[Registered population (base year)]]</f>
        <v>1.0055033449398456</v>
      </c>
      <c r="P6303" s="77">
        <v>3138.3797060494398</v>
      </c>
      <c r="Q6303" s="4">
        <v>1314.9969940369886</v>
      </c>
      <c r="R6303" s="46">
        <v>3190.8575527909493</v>
      </c>
      <c r="S6303" s="110">
        <v>3126.5402543450259</v>
      </c>
      <c r="T6303" s="46">
        <v>3136.1976296183852</v>
      </c>
      <c r="U6303" s="110">
        <f>$L$1*gp_need_index[[#This Row],[Normalised weighted population 2025/26]]</f>
        <v>1296.2743937341331</v>
      </c>
      <c r="V6303" s="4">
        <f>$M$1*gp_need_index[[#This Row],[Normalised travel time adjusted wp 2025/26]]</f>
        <v>1862.1286328973829</v>
      </c>
      <c r="W6303" s="115">
        <v>3158.4030266315158</v>
      </c>
      <c r="X6303" s="43">
        <f>gp_need_index[[#This Row],[Combined weighted population 2025/26]]/gp_need_index[[#This Row],[Registered population 2025/26]]</f>
        <v>1.0063801459534931</v>
      </c>
    </row>
    <row r="6304" spans="1:24" ht="13">
      <c r="A6304" s="8" t="s">
        <v>5272</v>
      </c>
      <c r="B6304" s="3" t="s">
        <v>6847</v>
      </c>
      <c r="C6304" s="74" t="s">
        <v>6435</v>
      </c>
      <c r="D6304" s="74" t="s">
        <v>6804</v>
      </c>
      <c r="E6304" s="74" t="s">
        <v>6477</v>
      </c>
      <c r="F6304" s="41">
        <v>0.97984325612101775</v>
      </c>
      <c r="G6304" s="110">
        <v>3413.5</v>
      </c>
      <c r="H6304" s="4">
        <v>1095.9558390590084</v>
      </c>
      <c r="I6304" s="46">
        <v>2686.2635434735485</v>
      </c>
      <c r="J6304" s="110">
        <v>2632.1172172363049</v>
      </c>
      <c r="K6304" s="46">
        <v>2640.2817392986462</v>
      </c>
      <c r="L6304" s="110">
        <f>$L$1*gp_need_index[[#This Row],[Normalised weighted population (base year)]]</f>
        <v>1091.2848939873725</v>
      </c>
      <c r="M6304" s="4">
        <f>$M$1*gp_need_index[[#This Row],[Normalised travel time adjusted wp (base year)]]</f>
        <v>1567.6767877228326</v>
      </c>
      <c r="N6304" s="115">
        <v>2658.9616817102051</v>
      </c>
      <c r="O6304" s="43">
        <f>gp_need_index[[#This Row],[Combined weighted population (base year)]]/gp_need_index[[#This Row],[Registered population (base year)]]</f>
        <v>0.77895464529374692</v>
      </c>
      <c r="P6304" s="77">
        <v>3438.7340916833282</v>
      </c>
      <c r="Q6304" s="4">
        <v>1114.3619331759016</v>
      </c>
      <c r="R6304" s="46">
        <v>2704.0139309375722</v>
      </c>
      <c r="S6304" s="110">
        <v>2649.5098146864634</v>
      </c>
      <c r="T6304" s="46">
        <v>2657.6937203743291</v>
      </c>
      <c r="U6304" s="110">
        <f>$L$1*gp_need_index[[#This Row],[Normalised weighted population 2025/26]]</f>
        <v>1098.4959249932374</v>
      </c>
      <c r="V6304" s="4">
        <f>$M$1*gp_need_index[[#This Row],[Normalised travel time adjusted wp 2025/26]]</f>
        <v>1578.0152141696512</v>
      </c>
      <c r="W6304" s="115">
        <v>2676.5111391628889</v>
      </c>
      <c r="X6304" s="43">
        <f>gp_need_index[[#This Row],[Combined weighted population 2025/26]]/gp_need_index[[#This Row],[Registered population 2025/26]]</f>
        <v>0.77834199091930478</v>
      </c>
    </row>
    <row r="6305" spans="1:24" ht="13">
      <c r="A6305" s="8" t="s">
        <v>4482</v>
      </c>
      <c r="B6305" s="3" t="s">
        <v>6846</v>
      </c>
      <c r="C6305" s="74" t="s">
        <v>6406</v>
      </c>
      <c r="D6305" s="74" t="s">
        <v>6798</v>
      </c>
      <c r="E6305" s="74" t="s">
        <v>6476</v>
      </c>
      <c r="F6305" s="41">
        <v>0.99361155086400099</v>
      </c>
      <c r="G6305" s="110">
        <v>6412.4166666666679</v>
      </c>
      <c r="H6305" s="4">
        <v>2250.1573520316292</v>
      </c>
      <c r="I6305" s="46">
        <v>5515.2912612166783</v>
      </c>
      <c r="J6305" s="110">
        <v>5480.0571035241755</v>
      </c>
      <c r="K6305" s="46">
        <v>5497.0556045147932</v>
      </c>
      <c r="L6305" s="110">
        <f>$L$1*gp_need_index[[#This Row],[Normalised weighted population (base year)]]</f>
        <v>2240.5672198207353</v>
      </c>
      <c r="M6305" s="4">
        <f>$M$1*gp_need_index[[#This Row],[Normalised travel time adjusted wp (base year)]]</f>
        <v>3263.8965545808346</v>
      </c>
      <c r="N6305" s="115">
        <v>5504.4637744015699</v>
      </c>
      <c r="O6305" s="43">
        <f>gp_need_index[[#This Row],[Combined weighted population (base year)]]/gp_need_index[[#This Row],[Registered population (base year)]]</f>
        <v>0.85840706562552893</v>
      </c>
      <c r="P6305" s="77">
        <v>6466.94944003612</v>
      </c>
      <c r="Q6305" s="4">
        <v>2292.554196366586</v>
      </c>
      <c r="R6305" s="46">
        <v>5562.9129996727133</v>
      </c>
      <c r="S6305" s="110">
        <v>5527.3746129263163</v>
      </c>
      <c r="T6305" s="46">
        <v>5544.4477757743834</v>
      </c>
      <c r="U6305" s="110">
        <f>$L$1*gp_need_index[[#This Row],[Normalised weighted population 2025/26]]</f>
        <v>2259.9133796302408</v>
      </c>
      <c r="V6305" s="4">
        <f>$M$1*gp_need_index[[#This Row],[Normalised travel time adjusted wp 2025/26]]</f>
        <v>3292.0358268780328</v>
      </c>
      <c r="W6305" s="115">
        <v>5551.9492065082741</v>
      </c>
      <c r="X6305" s="43">
        <f>gp_need_index[[#This Row],[Combined weighted population 2025/26]]/gp_need_index[[#This Row],[Registered population 2025/26]]</f>
        <v>0.85851130552170585</v>
      </c>
    </row>
    <row r="6306" spans="1:24" ht="13">
      <c r="A6306" s="8" t="s">
        <v>4734</v>
      </c>
      <c r="B6306" s="3" t="s">
        <v>6845</v>
      </c>
      <c r="C6306" s="74" t="s">
        <v>6425</v>
      </c>
      <c r="D6306" s="74" t="s">
        <v>6798</v>
      </c>
      <c r="E6306" s="74" t="s">
        <v>6475</v>
      </c>
      <c r="F6306" s="41">
        <v>0.99816014695379085</v>
      </c>
      <c r="G6306" s="110">
        <v>39.083333333333336</v>
      </c>
      <c r="H6306" s="4">
        <v>4.7482237694639204</v>
      </c>
      <c r="I6306" s="46">
        <v>11.638224783871722</v>
      </c>
      <c r="J6306" s="110">
        <v>11.61681216055065</v>
      </c>
      <c r="K6306" s="46">
        <v>11.652846163351814</v>
      </c>
      <c r="L6306" s="110">
        <f>$L$1*gp_need_index[[#This Row],[Normalised weighted population (base year)]]</f>
        <v>4.7279869208386653</v>
      </c>
      <c r="M6306" s="4">
        <f>$M$1*gp_need_index[[#This Row],[Normalised travel time adjusted wp (base year)]]</f>
        <v>6.9189193597363277</v>
      </c>
      <c r="N6306" s="115">
        <v>11.646906280574992</v>
      </c>
      <c r="O6306" s="43">
        <f>gp_need_index[[#This Row],[Combined weighted population (base year)]]/gp_need_index[[#This Row],[Registered population (base year)]]</f>
        <v>0.29800186645394433</v>
      </c>
      <c r="P6306" s="77">
        <v>39.533692961161996</v>
      </c>
      <c r="Q6306" s="4">
        <v>4.8028487695545863</v>
      </c>
      <c r="R6306" s="46">
        <v>11.65417589602102</v>
      </c>
      <c r="S6306" s="110">
        <v>11.632733924997668</v>
      </c>
      <c r="T6306" s="46">
        <v>11.668665551597618</v>
      </c>
      <c r="U6306" s="110">
        <f>$L$1*gp_need_index[[#This Row],[Normalised weighted population 2025/26]]</f>
        <v>4.7344670027253137</v>
      </c>
      <c r="V6306" s="4">
        <f>$M$1*gp_need_index[[#This Row],[Normalised travel time adjusted wp 2025/26]]</f>
        <v>6.9283121784570714</v>
      </c>
      <c r="W6306" s="115">
        <v>11.662779181182385</v>
      </c>
      <c r="X6306" s="43">
        <f>gp_need_index[[#This Row],[Combined weighted population 2025/26]]/gp_need_index[[#This Row],[Registered population 2025/26]]</f>
        <v>0.29500859412855585</v>
      </c>
    </row>
    <row r="6307" spans="1:24" ht="13">
      <c r="A6307" s="8" t="s">
        <v>4433</v>
      </c>
      <c r="B6307" s="3" t="s">
        <v>6844</v>
      </c>
      <c r="C6307" s="74" t="s">
        <v>6406</v>
      </c>
      <c r="D6307" s="74" t="s">
        <v>6798</v>
      </c>
      <c r="E6307" s="74" t="s">
        <v>6445</v>
      </c>
      <c r="F6307" s="41">
        <v>0.99361155086400099</v>
      </c>
      <c r="G6307" s="110">
        <v>5147.6666666666661</v>
      </c>
      <c r="H6307" s="4">
        <v>1315.4414927363819</v>
      </c>
      <c r="I6307" s="46">
        <v>3224.2380573875566</v>
      </c>
      <c r="J6307" s="110">
        <v>3203.6401765555838</v>
      </c>
      <c r="K6307" s="46">
        <v>3213.5774964933162</v>
      </c>
      <c r="L6307" s="110">
        <f>$L$1*gp_need_index[[#This Row],[Normalised weighted population (base year)]]</f>
        <v>1309.8351035566884</v>
      </c>
      <c r="M6307" s="4">
        <f>$M$1*gp_need_index[[#This Row],[Normalised travel time adjusted wp (base year)]]</f>
        <v>1908.0732074218938</v>
      </c>
      <c r="N6307" s="115">
        <v>3217.9083109785824</v>
      </c>
      <c r="O6307" s="43">
        <f>gp_need_index[[#This Row],[Combined weighted population (base year)]]/gp_need_index[[#This Row],[Registered population (base year)]]</f>
        <v>0.62511979103385018</v>
      </c>
      <c r="P6307" s="77">
        <v>5183.6425152641477</v>
      </c>
      <c r="Q6307" s="4">
        <v>1337.918679559496</v>
      </c>
      <c r="R6307" s="46">
        <v>3246.4773250823332</v>
      </c>
      <c r="S6307" s="110">
        <v>3225.7373698198708</v>
      </c>
      <c r="T6307" s="46">
        <v>3235.7011488789622</v>
      </c>
      <c r="U6307" s="110">
        <f>$L$1*gp_need_index[[#This Row],[Normalised weighted population 2025/26]]</f>
        <v>1318.8697259963276</v>
      </c>
      <c r="V6307" s="4">
        <f>$M$1*gp_need_index[[#This Row],[Normalised travel time adjusted wp 2025/26]]</f>
        <v>1921.2092056710196</v>
      </c>
      <c r="W6307" s="115">
        <v>3240.0789316673472</v>
      </c>
      <c r="X6307" s="43">
        <f>gp_need_index[[#This Row],[Combined weighted population 2025/26]]/gp_need_index[[#This Row],[Registered population 2025/26]]</f>
        <v>0.62505832956774399</v>
      </c>
    </row>
    <row r="6308" spans="1:24" ht="13">
      <c r="A6308" s="8" t="s">
        <v>4601</v>
      </c>
      <c r="B6308" s="3" t="s">
        <v>6843</v>
      </c>
      <c r="C6308" s="74" t="s">
        <v>6406</v>
      </c>
      <c r="D6308" s="74" t="s">
        <v>6798</v>
      </c>
      <c r="E6308" s="74" t="s">
        <v>6456</v>
      </c>
      <c r="F6308" s="41">
        <v>0.99361155086400099</v>
      </c>
      <c r="G6308" s="110">
        <v>7076.6666666666679</v>
      </c>
      <c r="H6308" s="4">
        <v>2307.2489079278048</v>
      </c>
      <c r="I6308" s="46">
        <v>5655.2266124218477</v>
      </c>
      <c r="J6308" s="110">
        <v>5619.0984848558428</v>
      </c>
      <c r="K6308" s="46">
        <v>5636.5282760709333</v>
      </c>
      <c r="L6308" s="110">
        <f>$L$1*gp_need_index[[#This Row],[Normalised weighted population (base year)]]</f>
        <v>2297.4154524805708</v>
      </c>
      <c r="M6308" s="4">
        <f>$M$1*gp_need_index[[#This Row],[Normalised travel time adjusted wp (base year)]]</f>
        <v>3346.7089554189106</v>
      </c>
      <c r="N6308" s="115">
        <v>5644.1244078994814</v>
      </c>
      <c r="O6308" s="43">
        <f>gp_need_index[[#This Row],[Combined weighted population (base year)]]/gp_need_index[[#This Row],[Registered population (base year)]]</f>
        <v>0.79756821590666238</v>
      </c>
      <c r="P6308" s="77">
        <v>7131.1072854708782</v>
      </c>
      <c r="Q6308" s="4">
        <v>2351.0313494587017</v>
      </c>
      <c r="R6308" s="46">
        <v>5704.80858305109</v>
      </c>
      <c r="S6308" s="110">
        <v>5668.3637035876573</v>
      </c>
      <c r="T6308" s="46">
        <v>5685.8723588481671</v>
      </c>
      <c r="U6308" s="110">
        <f>$L$1*gp_need_index[[#This Row],[Normalised weighted population 2025/26]]</f>
        <v>2317.5579495536062</v>
      </c>
      <c r="V6308" s="4">
        <f>$M$1*gp_need_index[[#This Row],[Normalised travel time adjusted wp 2025/26]]</f>
        <v>3376.0071822065911</v>
      </c>
      <c r="W6308" s="115">
        <v>5693.5651317601969</v>
      </c>
      <c r="X6308" s="43">
        <f>gp_need_index[[#This Row],[Combined weighted population 2025/26]]/gp_need_index[[#This Row],[Registered population 2025/26]]</f>
        <v>0.79841249105316769</v>
      </c>
    </row>
    <row r="6309" spans="1:24" ht="13">
      <c r="A6309" s="8" t="s">
        <v>4300</v>
      </c>
      <c r="B6309" s="3" t="s">
        <v>6842</v>
      </c>
      <c r="C6309" s="74" t="s">
        <v>6429</v>
      </c>
      <c r="D6309" s="74" t="s">
        <v>6798</v>
      </c>
      <c r="E6309" s="74" t="s">
        <v>6474</v>
      </c>
      <c r="F6309" s="41">
        <v>0.99885859387532971</v>
      </c>
      <c r="G6309" s="110">
        <v>7004.4166666666661</v>
      </c>
      <c r="H6309" s="4">
        <v>2843.9679139149466</v>
      </c>
      <c r="I6309" s="46">
        <v>6970.7620085474146</v>
      </c>
      <c r="J6309" s="110">
        <v>6962.8055380972392</v>
      </c>
      <c r="K6309" s="46">
        <v>6984.4033526091916</v>
      </c>
      <c r="L6309" s="110">
        <f>$L$1*gp_need_index[[#This Row],[Normalised weighted population (base year)]]</f>
        <v>2831.8469712291562</v>
      </c>
      <c r="M6309" s="4">
        <f>$M$1*gp_need_index[[#This Row],[Normalised travel time adjusted wp (base year)]]</f>
        <v>4147.0146344637769</v>
      </c>
      <c r="N6309" s="115">
        <v>6978.8616056929332</v>
      </c>
      <c r="O6309" s="43">
        <f>gp_need_index[[#This Row],[Combined weighted population (base year)]]/gp_need_index[[#This Row],[Registered population (base year)]]</f>
        <v>0.99635157898367943</v>
      </c>
      <c r="P6309" s="77">
        <v>7065.8227951634999</v>
      </c>
      <c r="Q6309" s="4">
        <v>2900.8005465940132</v>
      </c>
      <c r="R6309" s="46">
        <v>7038.8307921708183</v>
      </c>
      <c r="S6309" s="110">
        <v>7030.7966275941171</v>
      </c>
      <c r="T6309" s="46">
        <v>7052.5136169752659</v>
      </c>
      <c r="U6309" s="110">
        <f>$L$1*gp_need_index[[#This Row],[Normalised weighted population 2025/26]]</f>
        <v>2859.4996695285431</v>
      </c>
      <c r="V6309" s="4">
        <f>$M$1*gp_need_index[[#This Row],[Normalised travel time adjusted wp 2025/26]]</f>
        <v>4187.4553491280849</v>
      </c>
      <c r="W6309" s="115">
        <v>7046.9550186566285</v>
      </c>
      <c r="X6309" s="43">
        <f>gp_need_index[[#This Row],[Combined weighted population 2025/26]]/gp_need_index[[#This Row],[Registered population 2025/26]]</f>
        <v>0.99732971275195492</v>
      </c>
    </row>
    <row r="6310" spans="1:24" ht="13">
      <c r="A6310" s="8" t="s">
        <v>6311</v>
      </c>
      <c r="B6310" s="3" t="s">
        <v>6841</v>
      </c>
      <c r="C6310" s="74" t="s">
        <v>6395</v>
      </c>
      <c r="D6310" s="74" t="s">
        <v>6802</v>
      </c>
      <c r="E6310" s="74" t="s">
        <v>6473</v>
      </c>
      <c r="F6310" s="41">
        <v>0.98228368929696208</v>
      </c>
      <c r="G6310" s="110">
        <v>114.08333333333331</v>
      </c>
      <c r="H6310" s="4">
        <v>15.390988848176562</v>
      </c>
      <c r="I6310" s="46">
        <v>37.724377905922708</v>
      </c>
      <c r="J6310" s="110">
        <v>37.056041105862562</v>
      </c>
      <c r="K6310" s="46">
        <v>37.170984643775938</v>
      </c>
      <c r="L6310" s="110">
        <f>$L$1*gp_need_index[[#This Row],[Normalised weighted population (base year)]]</f>
        <v>15.325392716520639</v>
      </c>
      <c r="M6310" s="4">
        <f>$M$1*gp_need_index[[#This Row],[Normalised travel time adjusted wp (base year)]]</f>
        <v>22.070405947786682</v>
      </c>
      <c r="N6310" s="115">
        <v>37.395798664307321</v>
      </c>
      <c r="O6310" s="43">
        <f>gp_need_index[[#This Row],[Combined weighted population (base year)]]/gp_need_index[[#This Row],[Registered population (base year)]]</f>
        <v>0.32779370633432281</v>
      </c>
      <c r="P6310" s="77">
        <v>115.16013763021959</v>
      </c>
      <c r="Q6310" s="4">
        <v>15.592719007910144</v>
      </c>
      <c r="R6310" s="46">
        <v>37.835938363778176</v>
      </c>
      <c r="S6310" s="110">
        <v>37.165625123984491</v>
      </c>
      <c r="T6310" s="46">
        <v>37.280423706408783</v>
      </c>
      <c r="U6310" s="110">
        <f>$L$1*gp_need_index[[#This Row],[Normalised weighted population 2025/26]]</f>
        <v>15.370713750906775</v>
      </c>
      <c r="V6310" s="4">
        <f>$M$1*gp_need_index[[#This Row],[Normalised travel time adjusted wp 2025/26]]</f>
        <v>22.135385785205557</v>
      </c>
      <c r="W6310" s="115">
        <v>37.50609953611233</v>
      </c>
      <c r="X6310" s="43">
        <f>gp_need_index[[#This Row],[Combined weighted population 2025/26]]/gp_need_index[[#This Row],[Registered population 2025/26]]</f>
        <v>0.3256864771779347</v>
      </c>
    </row>
    <row r="6311" spans="1:24" ht="13">
      <c r="A6311" s="8" t="s">
        <v>6312</v>
      </c>
      <c r="B6311" s="3" t="s">
        <v>6840</v>
      </c>
      <c r="C6311" s="74" t="s">
        <v>6436</v>
      </c>
      <c r="D6311" s="74" t="s">
        <v>6802</v>
      </c>
      <c r="E6311" s="74" t="s">
        <v>6472</v>
      </c>
      <c r="F6311" s="41">
        <v>1.0065822493543584</v>
      </c>
      <c r="G6311" s="110">
        <v>505.75</v>
      </c>
      <c r="H6311" s="4">
        <v>84.47964057087691</v>
      </c>
      <c r="I6311" s="46">
        <v>207.0654405437927</v>
      </c>
      <c r="J6311" s="110">
        <v>208.428396906122</v>
      </c>
      <c r="K6311" s="46">
        <v>209.07491759821536</v>
      </c>
      <c r="L6311" s="110">
        <f>$L$1*gp_need_index[[#This Row],[Normalised weighted population (base year)]]</f>
        <v>84.119589785329836</v>
      </c>
      <c r="M6311" s="4">
        <f>$M$1*gp_need_index[[#This Row],[Normalised travel time adjusted wp (base year)]]</f>
        <v>124.13898499364373</v>
      </c>
      <c r="N6311" s="115">
        <v>208.25857477897358</v>
      </c>
      <c r="O6311" s="43">
        <f>gp_need_index[[#This Row],[Combined weighted population (base year)]]/gp_need_index[[#This Row],[Registered population (base year)]]</f>
        <v>0.41178166046262693</v>
      </c>
      <c r="P6311" s="77">
        <v>509.88713211337927</v>
      </c>
      <c r="Q6311" s="4">
        <v>85.640803540297142</v>
      </c>
      <c r="R6311" s="46">
        <v>207.80853951971579</v>
      </c>
      <c r="S6311" s="110">
        <v>209.17638714479961</v>
      </c>
      <c r="T6311" s="46">
        <v>209.82249904634173</v>
      </c>
      <c r="U6311" s="110">
        <f>$L$1*gp_need_index[[#This Row],[Normalised weighted population 2025/26]]</f>
        <v>84.421471069142271</v>
      </c>
      <c r="V6311" s="4">
        <f>$M$1*gp_need_index[[#This Row],[Normalised travel time adjusted wp 2025/26]]</f>
        <v>124.58286416976198</v>
      </c>
      <c r="W6311" s="115">
        <v>209.00433523890425</v>
      </c>
      <c r="X6311" s="43">
        <f>gp_need_index[[#This Row],[Combined weighted population 2025/26]]/gp_need_index[[#This Row],[Registered population 2025/26]]</f>
        <v>0.40990313752893404</v>
      </c>
    </row>
    <row r="6312" spans="1:24" ht="13">
      <c r="A6312" s="8" t="s">
        <v>914</v>
      </c>
      <c r="B6312" s="3" t="s">
        <v>6839</v>
      </c>
      <c r="C6312" s="74" t="s">
        <v>6431</v>
      </c>
      <c r="D6312" s="74" t="s">
        <v>6798</v>
      </c>
      <c r="E6312" s="74" t="s">
        <v>6455</v>
      </c>
      <c r="F6312" s="41">
        <v>0.96024992482653937</v>
      </c>
      <c r="G6312" s="110">
        <v>6269.666666666667</v>
      </c>
      <c r="H6312" s="4">
        <v>1047.7165775764854</v>
      </c>
      <c r="I6312" s="46">
        <v>2568.0257779848862</v>
      </c>
      <c r="J6312" s="110">
        <v>2465.9465602626024</v>
      </c>
      <c r="K6312" s="46">
        <v>2473.5956402366919</v>
      </c>
      <c r="L6312" s="110">
        <f>$L$1*gp_need_index[[#This Row],[Normalised weighted population (base year)]]</f>
        <v>1043.2512274135593</v>
      </c>
      <c r="M6312" s="4">
        <f>$M$1*gp_need_index[[#This Row],[Normalised travel time adjusted wp (base year)]]</f>
        <v>1468.7063163348407</v>
      </c>
      <c r="N6312" s="115">
        <v>2511.9575437484</v>
      </c>
      <c r="O6312" s="43">
        <f>gp_need_index[[#This Row],[Combined weighted population (base year)]]/gp_need_index[[#This Row],[Registered population (base year)]]</f>
        <v>0.40065248717343821</v>
      </c>
      <c r="P6312" s="77">
        <v>6315.2892957842869</v>
      </c>
      <c r="Q6312" s="4">
        <v>1063.8969115496573</v>
      </c>
      <c r="R6312" s="46">
        <v>2581.5598902530269</v>
      </c>
      <c r="S6312" s="110">
        <v>2478.9426905506784</v>
      </c>
      <c r="T6312" s="46">
        <v>2486.5997420824888</v>
      </c>
      <c r="U6312" s="110">
        <f>$L$1*gp_need_index[[#This Row],[Normalised weighted population 2025/26]]</f>
        <v>1048.7494117996873</v>
      </c>
      <c r="V6312" s="4">
        <f>$M$1*gp_need_index[[#This Row],[Normalised travel time adjusted wp 2025/26]]</f>
        <v>1476.4275486205493</v>
      </c>
      <c r="W6312" s="115">
        <v>2525.1769604202364</v>
      </c>
      <c r="X6312" s="43">
        <f>gp_need_index[[#This Row],[Combined weighted population 2025/26]]/gp_need_index[[#This Row],[Registered population 2025/26]]</f>
        <v>0.39985135156134416</v>
      </c>
    </row>
    <row r="6313" spans="1:24" ht="13">
      <c r="A6313" s="8" t="s">
        <v>6471</v>
      </c>
      <c r="B6313" s="3" t="s">
        <v>6838</v>
      </c>
      <c r="C6313" s="74" t="s">
        <v>6399</v>
      </c>
      <c r="D6313" s="74" t="s">
        <v>6805</v>
      </c>
      <c r="E6313" s="74" t="s">
        <v>6470</v>
      </c>
      <c r="F6313" s="41">
        <v>0.95364075432618045</v>
      </c>
      <c r="G6313" s="110">
        <v>142.5</v>
      </c>
      <c r="H6313" s="4">
        <v>64.098832004475454</v>
      </c>
      <c r="I6313" s="46">
        <v>157.11066947797619</v>
      </c>
      <c r="J6313" s="110">
        <v>149.82713735366843</v>
      </c>
      <c r="K6313" s="46">
        <v>150.29188374127267</v>
      </c>
      <c r="L6313" s="110">
        <f>$L$1*gp_need_index[[#This Row],[Normalised weighted population (base year)]]</f>
        <v>63.825643877017704</v>
      </c>
      <c r="M6313" s="4">
        <f>$M$1*gp_need_index[[#This Row],[Normalised travel time adjusted wp (base year)]]</f>
        <v>89.236347022162121</v>
      </c>
      <c r="N6313" s="115">
        <v>153.06199089917982</v>
      </c>
      <c r="O6313" s="43">
        <f>gp_need_index[[#This Row],[Combined weighted population (base year)]]/gp_need_index[[#This Row],[Registered population (base year)]]</f>
        <v>1.0741192343802093</v>
      </c>
      <c r="P6313" s="77">
        <v>143.99322791596774</v>
      </c>
      <c r="Q6313" s="4">
        <v>65.331007540107024</v>
      </c>
      <c r="R6313" s="46">
        <v>158.52655160893036</v>
      </c>
      <c r="S6313" s="110">
        <v>151.17738025706853</v>
      </c>
      <c r="T6313" s="46">
        <v>151.64434264207443</v>
      </c>
      <c r="U6313" s="110">
        <f>$L$1*gp_need_index[[#This Row],[Normalised weighted population 2025/26]]</f>
        <v>64.400840895542174</v>
      </c>
      <c r="V6313" s="4">
        <f>$M$1*gp_need_index[[#This Row],[Normalised travel time adjusted wp 2025/26]]</f>
        <v>90.039374363365212</v>
      </c>
      <c r="W6313" s="115">
        <v>154.44021525890739</v>
      </c>
      <c r="X6313" s="43">
        <f>gp_need_index[[#This Row],[Combined weighted population 2025/26]]/gp_need_index[[#This Row],[Registered population 2025/26]]</f>
        <v>1.0725519352134836</v>
      </c>
    </row>
    <row r="6314" spans="1:24" ht="13">
      <c r="A6314" s="8" t="s">
        <v>6308</v>
      </c>
      <c r="B6314" s="3" t="s">
        <v>6837</v>
      </c>
      <c r="C6314" s="74" t="s">
        <v>6416</v>
      </c>
      <c r="D6314" s="74" t="s">
        <v>6800</v>
      </c>
      <c r="E6314" s="74" t="s">
        <v>6469</v>
      </c>
      <c r="F6314" s="41">
        <v>0.99970508289881344</v>
      </c>
      <c r="G6314" s="110">
        <v>8484.3333333333339</v>
      </c>
      <c r="H6314" s="4">
        <v>3001.3867409648797</v>
      </c>
      <c r="I6314" s="46">
        <v>7356.6064386694152</v>
      </c>
      <c r="J6314" s="110">
        <v>7354.4368496239522</v>
      </c>
      <c r="K6314" s="46">
        <v>7377.2494590023052</v>
      </c>
      <c r="L6314" s="110">
        <f>$L$1*gp_need_index[[#This Row],[Normalised weighted population (base year)]]</f>
        <v>2988.5948819262708</v>
      </c>
      <c r="M6314" s="4">
        <f>$M$1*gp_need_index[[#This Row],[Normalised travel time adjusted wp (base year)]]</f>
        <v>4380.2684243806707</v>
      </c>
      <c r="N6314" s="115">
        <v>7368.863306306941</v>
      </c>
      <c r="O6314" s="43">
        <f>gp_need_index[[#This Row],[Combined weighted population (base year)]]/gp_need_index[[#This Row],[Registered population (base year)]]</f>
        <v>0.86852590731626222</v>
      </c>
      <c r="P6314" s="77">
        <v>8553.580538587983</v>
      </c>
      <c r="Q6314" s="4">
        <v>3055.336525117681</v>
      </c>
      <c r="R6314" s="46">
        <v>7413.8143826171972</v>
      </c>
      <c r="S6314" s="110">
        <v>7411.6279219707403</v>
      </c>
      <c r="T6314" s="46">
        <v>7434.5212373948762</v>
      </c>
      <c r="U6314" s="110">
        <f>$L$1*gp_need_index[[#This Row],[Normalised weighted population 2025/26]]</f>
        <v>3011.835403206459</v>
      </c>
      <c r="V6314" s="4">
        <f>$M$1*gp_need_index[[#This Row],[Normalised travel time adjusted wp 2025/26]]</f>
        <v>4414.2737489796618</v>
      </c>
      <c r="W6314" s="115">
        <v>7426.1091521861208</v>
      </c>
      <c r="X6314" s="43">
        <f>gp_need_index[[#This Row],[Combined weighted population 2025/26]]/gp_need_index[[#This Row],[Registered population 2025/26]]</f>
        <v>0.86818720168525076</v>
      </c>
    </row>
    <row r="6315" spans="1:24" ht="13">
      <c r="A6315" s="8" t="s">
        <v>6468</v>
      </c>
      <c r="B6315" s="3" t="s">
        <v>6836</v>
      </c>
      <c r="C6315" s="74" t="s">
        <v>6422</v>
      </c>
      <c r="D6315" s="74" t="s">
        <v>6796</v>
      </c>
      <c r="E6315" s="74" t="s">
        <v>6467</v>
      </c>
      <c r="F6315" s="41">
        <v>0.99564021710564476</v>
      </c>
      <c r="G6315" s="110">
        <v>13.333333333333334</v>
      </c>
      <c r="H6315" s="4">
        <v>1.5764844686321238</v>
      </c>
      <c r="I6315" s="46">
        <v>3.8640724416184531</v>
      </c>
      <c r="J6315" s="110">
        <v>3.8472259246849356</v>
      </c>
      <c r="K6315" s="46">
        <v>3.8591595729036436</v>
      </c>
      <c r="L6315" s="110">
        <f>$L$1*gp_need_index[[#This Row],[Normalised weighted population (base year)]]</f>
        <v>1.5697655187467068</v>
      </c>
      <c r="M6315" s="4">
        <f>$M$1*gp_need_index[[#This Row],[Normalised travel time adjusted wp (base year)]]</f>
        <v>2.291389889386001</v>
      </c>
      <c r="N6315" s="115">
        <v>3.8611554081327077</v>
      </c>
      <c r="O6315" s="43">
        <f>gp_need_index[[#This Row],[Combined weighted population (base year)]]/gp_need_index[[#This Row],[Registered population (base year)]]</f>
        <v>0.28958665560995306</v>
      </c>
      <c r="P6315" s="77">
        <v>13.431604683419158</v>
      </c>
      <c r="Q6315" s="4">
        <v>1.5998949975569643</v>
      </c>
      <c r="R6315" s="46">
        <v>3.8821663165592764</v>
      </c>
      <c r="S6315" s="110">
        <v>3.8652409142592989</v>
      </c>
      <c r="T6315" s="46">
        <v>3.8771800159481606</v>
      </c>
      <c r="U6315" s="110">
        <f>$L$1*gp_need_index[[#This Row],[Normalised weighted population 2025/26]]</f>
        <v>1.5771160903034664</v>
      </c>
      <c r="V6315" s="4">
        <f>$M$1*gp_need_index[[#This Row],[Normalised travel time adjusted wp 2025/26]]</f>
        <v>2.3020895923172779</v>
      </c>
      <c r="W6315" s="115">
        <v>3.8792056826207446</v>
      </c>
      <c r="X6315" s="43">
        <f>gp_need_index[[#This Row],[Combined weighted population 2025/26]]/gp_need_index[[#This Row],[Registered population 2025/26]]</f>
        <v>0.28881178191683138</v>
      </c>
    </row>
    <row r="6316" spans="1:24" ht="13">
      <c r="A6316" s="8" t="s">
        <v>6309</v>
      </c>
      <c r="B6316" s="3" t="s">
        <v>6835</v>
      </c>
      <c r="C6316" s="74" t="s">
        <v>6424</v>
      </c>
      <c r="D6316" s="74" t="s">
        <v>6805</v>
      </c>
      <c r="E6316" s="74" t="s">
        <v>6437</v>
      </c>
      <c r="F6316" s="41">
        <v>0.95680439972189613</v>
      </c>
      <c r="G6316" s="110">
        <v>439.25</v>
      </c>
      <c r="H6316" s="4">
        <v>2011.7938974902795</v>
      </c>
      <c r="I6316" s="46">
        <v>4931.045952043808</v>
      </c>
      <c r="J6316" s="110">
        <v>4718.0464621463616</v>
      </c>
      <c r="K6316" s="46">
        <v>4732.6812945843294</v>
      </c>
      <c r="L6316" s="110">
        <f>$L$1*gp_need_index[[#This Row],[Normalised weighted population (base year)]]</f>
        <v>2003.2196662523697</v>
      </c>
      <c r="M6316" s="4">
        <f>$M$1*gp_need_index[[#This Row],[Normalised travel time adjusted wp (base year)]]</f>
        <v>2810.0465563121061</v>
      </c>
      <c r="N6316" s="115">
        <v>4813.2662225644763</v>
      </c>
      <c r="O6316" s="43">
        <f>gp_need_index[[#This Row],[Combined weighted population (base year)]]/gp_need_index[[#This Row],[Registered population (base year)]]</f>
        <v>10.957919687113208</v>
      </c>
      <c r="P6316" s="77">
        <v>448.20515950732431</v>
      </c>
      <c r="Q6316" s="4">
        <v>2055.404197783329</v>
      </c>
      <c r="R6316" s="46">
        <v>4987.4653997503192</v>
      </c>
      <c r="S6316" s="110">
        <v>4772.0288379418307</v>
      </c>
      <c r="T6316" s="46">
        <v>4786.7688603161632</v>
      </c>
      <c r="U6316" s="110">
        <f>$L$1*gp_need_index[[#This Row],[Normalised weighted population 2025/26]]</f>
        <v>2026.1398637731281</v>
      </c>
      <c r="V6316" s="4">
        <f>$M$1*gp_need_index[[#This Row],[Normalised travel time adjusted wp 2025/26]]</f>
        <v>2842.1612431806188</v>
      </c>
      <c r="W6316" s="115">
        <v>4868.301106953747</v>
      </c>
      <c r="X6316" s="43">
        <f>gp_need_index[[#This Row],[Combined weighted population 2025/26]]/gp_need_index[[#This Row],[Registered population 2025/26]]</f>
        <v>10.861769445726766</v>
      </c>
    </row>
    <row r="6317" spans="1:24" ht="13">
      <c r="A6317" s="8" t="s">
        <v>6466</v>
      </c>
      <c r="B6317" s="3" t="s">
        <v>6834</v>
      </c>
      <c r="C6317" s="74" t="s">
        <v>6397</v>
      </c>
      <c r="D6317" s="74" t="s">
        <v>6798</v>
      </c>
      <c r="E6317" s="74" t="s">
        <v>6465</v>
      </c>
      <c r="F6317" s="41">
        <v>0.99950059274608571</v>
      </c>
      <c r="G6317" s="110">
        <v>9566.7499999999982</v>
      </c>
      <c r="H6317" s="4">
        <v>1808.3130578141129</v>
      </c>
      <c r="I6317" s="46">
        <v>4432.3003439299009</v>
      </c>
      <c r="J6317" s="110">
        <v>4430.0868209866157</v>
      </c>
      <c r="K6317" s="46">
        <v>4443.8284360450853</v>
      </c>
      <c r="L6317" s="110">
        <f>$L$1*gp_need_index[[#This Row],[Normalised weighted population (base year)]]</f>
        <v>1800.6060584402842</v>
      </c>
      <c r="M6317" s="4">
        <f>$M$1*gp_need_index[[#This Row],[Normalised travel time adjusted wp (base year)]]</f>
        <v>2638.5391316841392</v>
      </c>
      <c r="N6317" s="115">
        <v>4439.1451901244236</v>
      </c>
      <c r="O6317" s="43">
        <f>gp_need_index[[#This Row],[Combined weighted population (base year)]]/gp_need_index[[#This Row],[Registered population (base year)]]</f>
        <v>0.464018103339632</v>
      </c>
      <c r="P6317" s="77">
        <v>9644.3872031096362</v>
      </c>
      <c r="Q6317" s="4">
        <v>1840.1135518452331</v>
      </c>
      <c r="R6317" s="46">
        <v>4465.0598073786823</v>
      </c>
      <c r="S6317" s="110">
        <v>4462.8299241217164</v>
      </c>
      <c r="T6317" s="46">
        <v>4476.6148812475758</v>
      </c>
      <c r="U6317" s="110">
        <f>$L$1*gp_need_index[[#This Row],[Normalised weighted population 2025/26]]</f>
        <v>1813.9144725322831</v>
      </c>
      <c r="V6317" s="4">
        <f>$M$1*gp_need_index[[#This Row],[Normalised travel time adjusted wp 2025/26]]</f>
        <v>2658.0062015543208</v>
      </c>
      <c r="W6317" s="115">
        <v>4471.9206740866039</v>
      </c>
      <c r="X6317" s="43">
        <f>gp_need_index[[#This Row],[Combined weighted population 2025/26]]/gp_need_index[[#This Row],[Registered population 2025/26]]</f>
        <v>0.46368116293015738</v>
      </c>
    </row>
    <row r="6318" spans="1:24" ht="13">
      <c r="A6318" s="8" t="s">
        <v>6464</v>
      </c>
      <c r="B6318" s="3" t="s">
        <v>6833</v>
      </c>
      <c r="C6318" s="74" t="s">
        <v>6419</v>
      </c>
      <c r="D6318" s="74" t="s">
        <v>6796</v>
      </c>
      <c r="E6318" s="74" t="s">
        <v>6463</v>
      </c>
      <c r="F6318" s="41">
        <v>1.0315582410705022</v>
      </c>
      <c r="G6318" s="110">
        <v>6236.75</v>
      </c>
      <c r="H6318" s="4">
        <v>2392.7663798415019</v>
      </c>
      <c r="I6318" s="46">
        <v>5864.8358493497044</v>
      </c>
      <c r="J6318" s="110">
        <v>6049.9197529224057</v>
      </c>
      <c r="K6318" s="46">
        <v>6068.6859016997741</v>
      </c>
      <c r="L6318" s="110">
        <f>$L$1*gp_need_index[[#This Row],[Normalised weighted population (base year)]]</f>
        <v>2382.5684503892599</v>
      </c>
      <c r="M6318" s="4">
        <f>$M$1*gp_need_index[[#This Row],[Normalised travel time adjusted wp (base year)]]</f>
        <v>3603.304101403487</v>
      </c>
      <c r="N6318" s="115">
        <v>5985.8725517927469</v>
      </c>
      <c r="O6318" s="43">
        <f>gp_need_index[[#This Row],[Combined weighted population (base year)]]/gp_need_index[[#This Row],[Registered population (base year)]]</f>
        <v>0.95977432986615574</v>
      </c>
      <c r="P6318" s="77">
        <v>6287.3364427791639</v>
      </c>
      <c r="Q6318" s="4">
        <v>2432.3420323260307</v>
      </c>
      <c r="R6318" s="46">
        <v>5902.1100276371362</v>
      </c>
      <c r="S6318" s="110">
        <v>6088.3702387139374</v>
      </c>
      <c r="T6318" s="46">
        <v>6107.1762259762791</v>
      </c>
      <c r="U6318" s="110">
        <f>$L$1*gp_need_index[[#This Row],[Normalised weighted population 2025/26]]</f>
        <v>2397.710951131487</v>
      </c>
      <c r="V6318" s="4">
        <f>$M$1*gp_need_index[[#This Row],[Normalised travel time adjusted wp 2025/26]]</f>
        <v>3626.1578700078289</v>
      </c>
      <c r="W6318" s="115">
        <v>6023.8688211393164</v>
      </c>
      <c r="X6318" s="43">
        <f>gp_need_index[[#This Row],[Combined weighted population 2025/26]]/gp_need_index[[#This Row],[Registered population 2025/26]]</f>
        <v>0.95809551086733513</v>
      </c>
    </row>
    <row r="6319" spans="1:24" ht="13">
      <c r="A6319" s="8" t="s">
        <v>6462</v>
      </c>
      <c r="B6319" s="3" t="s">
        <v>6832</v>
      </c>
      <c r="C6319" s="74" t="s">
        <v>6424</v>
      </c>
      <c r="D6319" s="74" t="s">
        <v>6805</v>
      </c>
      <c r="E6319" s="74" t="s">
        <v>6461</v>
      </c>
      <c r="F6319" s="41">
        <v>0.95680439972189613</v>
      </c>
      <c r="G6319" s="110">
        <v>1401.4166666666667</v>
      </c>
      <c r="H6319" s="4">
        <v>6056.0742352280731</v>
      </c>
      <c r="I6319" s="46">
        <v>14843.856709254424</v>
      </c>
      <c r="J6319" s="110">
        <v>14202.667408256018</v>
      </c>
      <c r="K6319" s="46">
        <v>14246.722433860295</v>
      </c>
      <c r="L6319" s="110">
        <f>$L$1*gp_need_index[[#This Row],[Normalised weighted population (base year)]]</f>
        <v>6030.2633502504559</v>
      </c>
      <c r="M6319" s="4">
        <f>$M$1*gp_need_index[[#This Row],[Normalised travel time adjusted wp (base year)]]</f>
        <v>8459.0427333053121</v>
      </c>
      <c r="N6319" s="115">
        <v>14489.306083555768</v>
      </c>
      <c r="O6319" s="43">
        <f>gp_need_index[[#This Row],[Combined weighted population (base year)]]/gp_need_index[[#This Row],[Registered population (base year)]]</f>
        <v>10.339042219341691</v>
      </c>
      <c r="P6319" s="77">
        <v>1428.4826559424591</v>
      </c>
      <c r="Q6319" s="4">
        <v>6176.3791976483981</v>
      </c>
      <c r="R6319" s="46">
        <v>14987.065598693638</v>
      </c>
      <c r="S6319" s="110">
        <v>14339.690303750745</v>
      </c>
      <c r="T6319" s="46">
        <v>14383.983279148908</v>
      </c>
      <c r="U6319" s="110">
        <f>$L$1*gp_need_index[[#This Row],[Normalised weighted population 2025/26]]</f>
        <v>6088.4414460331354</v>
      </c>
      <c r="V6319" s="4">
        <f>$M$1*gp_need_index[[#This Row],[Normalised travel time adjusted wp 2025/26]]</f>
        <v>8540.5418543344695</v>
      </c>
      <c r="W6319" s="115">
        <v>14628.983300367605</v>
      </c>
      <c r="X6319" s="43">
        <f>gp_need_index[[#This Row],[Combined weighted population 2025/26]]/gp_need_index[[#This Row],[Registered population 2025/26]]</f>
        <v>10.240924689922785</v>
      </c>
    </row>
    <row r="6320" spans="1:24" ht="13">
      <c r="A6320" s="8" t="s">
        <v>6460</v>
      </c>
      <c r="B6320" s="3" t="s">
        <v>6831</v>
      </c>
      <c r="C6320" s="74" t="s">
        <v>6406</v>
      </c>
      <c r="D6320" s="74" t="s">
        <v>6798</v>
      </c>
      <c r="E6320" s="74" t="s">
        <v>6445</v>
      </c>
      <c r="F6320" s="41">
        <v>0.99361155086400099</v>
      </c>
      <c r="G6320" s="110">
        <v>10118</v>
      </c>
      <c r="H6320" s="4">
        <v>4385.4280938829706</v>
      </c>
      <c r="I6320" s="46">
        <v>10748.987496829457</v>
      </c>
      <c r="J6320" s="110">
        <v>10680.318136942473</v>
      </c>
      <c r="K6320" s="46">
        <v>10713.447243993964</v>
      </c>
      <c r="L6320" s="110">
        <f>$L$1*gp_need_index[[#This Row],[Normalised weighted population (base year)]]</f>
        <v>4366.737474231978</v>
      </c>
      <c r="M6320" s="4">
        <f>$M$1*gp_need_index[[#This Row],[Normalised travel time adjusted wp (base year)]]</f>
        <v>6361.1478695314945</v>
      </c>
      <c r="N6320" s="115">
        <v>10727.885343763472</v>
      </c>
      <c r="O6320" s="43">
        <f>gp_need_index[[#This Row],[Combined weighted population (base year)]]/gp_need_index[[#This Row],[Registered population (base year)]]</f>
        <v>1.0602772626767614</v>
      </c>
      <c r="P6320" s="77">
        <v>10200.576691773647</v>
      </c>
      <c r="Q6320" s="4">
        <v>4466.2390698556219</v>
      </c>
      <c r="R6320" s="46">
        <v>10837.388019320428</v>
      </c>
      <c r="S6320" s="110">
        <v>10768.153917191914</v>
      </c>
      <c r="T6320" s="46">
        <v>10801.414996506372</v>
      </c>
      <c r="U6320" s="110">
        <f>$L$1*gp_need_index[[#This Row],[Normalised weighted population 2025/26]]</f>
        <v>4402.6498682520541</v>
      </c>
      <c r="V6320" s="4">
        <f>$M$1*gp_need_index[[#This Row],[Normalised travel time adjusted wp 2025/26]]</f>
        <v>6413.3790392696455</v>
      </c>
      <c r="W6320" s="115">
        <v>10816.028907521701</v>
      </c>
      <c r="X6320" s="43">
        <f>gp_need_index[[#This Row],[Combined weighted population 2025/26]]/gp_need_index[[#This Row],[Registered population 2025/26]]</f>
        <v>1.0603350412770673</v>
      </c>
    </row>
    <row r="6321" spans="1:24" ht="13">
      <c r="A6321" s="8" t="s">
        <v>6459</v>
      </c>
      <c r="B6321" s="3" t="s">
        <v>6830</v>
      </c>
      <c r="C6321" s="74" t="s">
        <v>6431</v>
      </c>
      <c r="D6321" s="74" t="s">
        <v>6798</v>
      </c>
      <c r="E6321" s="74" t="s">
        <v>6455</v>
      </c>
      <c r="F6321" s="41">
        <v>0.96024992482653937</v>
      </c>
      <c r="G6321" s="110">
        <v>6585.7499999999991</v>
      </c>
      <c r="H6321" s="4">
        <v>1764.1953755157249</v>
      </c>
      <c r="I6321" s="46">
        <v>4324.164854015944</v>
      </c>
      <c r="J6321" s="110">
        <v>4152.2789760063743</v>
      </c>
      <c r="K6321" s="46">
        <v>4165.1588633786378</v>
      </c>
      <c r="L6321" s="110">
        <f>$L$1*gp_need_index[[#This Row],[Normalised weighted population (base year)]]</f>
        <v>1756.6764049505027</v>
      </c>
      <c r="M6321" s="4">
        <f>$M$1*gp_need_index[[#This Row],[Normalised travel time adjusted wp (base year)]]</f>
        <v>2473.0780697029745</v>
      </c>
      <c r="N6321" s="115">
        <v>4229.7544746534768</v>
      </c>
      <c r="O6321" s="43">
        <f>gp_need_index[[#This Row],[Combined weighted population (base year)]]/gp_need_index[[#This Row],[Registered population (base year)]]</f>
        <v>0.64225858477067566</v>
      </c>
      <c r="P6321" s="77">
        <v>6636.8597080987456</v>
      </c>
      <c r="Q6321" s="4">
        <v>1793.6153691001832</v>
      </c>
      <c r="R6321" s="46">
        <v>4352.2313535678413</v>
      </c>
      <c r="S6321" s="110">
        <v>4179.2298300912271</v>
      </c>
      <c r="T6321" s="46">
        <v>4192.1387925671515</v>
      </c>
      <c r="U6321" s="110">
        <f>$L$1*gp_need_index[[#This Row],[Normalised weighted population 2025/26]]</f>
        <v>1768.0783193540626</v>
      </c>
      <c r="V6321" s="4">
        <f>$M$1*gp_need_index[[#This Row],[Normalised travel time adjusted wp 2025/26]]</f>
        <v>2489.0974997863996</v>
      </c>
      <c r="W6321" s="115">
        <v>4257.1758191404624</v>
      </c>
      <c r="X6321" s="43">
        <f>gp_need_index[[#This Row],[Combined weighted population 2025/26]]/gp_need_index[[#This Row],[Registered population 2025/26]]</f>
        <v>0.64144429841504236</v>
      </c>
    </row>
    <row r="6322" spans="1:24" ht="13">
      <c r="A6322" s="8" t="s">
        <v>6458</v>
      </c>
      <c r="B6322" s="3" t="s">
        <v>6829</v>
      </c>
      <c r="C6322" s="74" t="s">
        <v>6433</v>
      </c>
      <c r="D6322" s="74" t="s">
        <v>6796</v>
      </c>
      <c r="E6322" s="74" t="s">
        <v>6439</v>
      </c>
      <c r="F6322" s="41">
        <v>0.98974208107998463</v>
      </c>
      <c r="G6322" s="110">
        <v>998.16666666666663</v>
      </c>
      <c r="H6322" s="4">
        <v>121.57157803498987</v>
      </c>
      <c r="I6322" s="46">
        <v>297.98034406052335</v>
      </c>
      <c r="J6322" s="110">
        <v>294.92368585139224</v>
      </c>
      <c r="K6322" s="46">
        <v>295.8385048891131</v>
      </c>
      <c r="L6322" s="110">
        <f>$L$1*gp_need_index[[#This Row],[Normalised weighted population (base year)]]</f>
        <v>121.053442045349</v>
      </c>
      <c r="M6322" s="4">
        <f>$M$1*gp_need_index[[#This Row],[Normalised travel time adjusted wp (base year)]]</f>
        <v>175.65517729652851</v>
      </c>
      <c r="N6322" s="115">
        <v>296.70861934187752</v>
      </c>
      <c r="O6322" s="43">
        <f>gp_need_index[[#This Row],[Combined weighted population (base year)]]/gp_need_index[[#This Row],[Registered population (base year)]]</f>
        <v>0.29725358424632914</v>
      </c>
      <c r="P6322" s="77">
        <v>1012.1103341834219</v>
      </c>
      <c r="Q6322" s="4">
        <v>123.44374835858382</v>
      </c>
      <c r="R6322" s="46">
        <v>299.53788379818383</v>
      </c>
      <c r="S6322" s="110">
        <v>296.46524847270905</v>
      </c>
      <c r="T6322" s="46">
        <v>297.3809814961466</v>
      </c>
      <c r="U6322" s="110">
        <f>$L$1*gp_need_index[[#This Row],[Normalised weighted population 2025/26]]</f>
        <v>121.68618695663051</v>
      </c>
      <c r="V6322" s="4">
        <f>$M$1*gp_need_index[[#This Row],[Normalised travel time adjusted wp 2025/26]]</f>
        <v>176.57102833487042</v>
      </c>
      <c r="W6322" s="115">
        <v>298.25721529150093</v>
      </c>
      <c r="X6322" s="43">
        <f>gp_need_index[[#This Row],[Combined weighted population 2025/26]]/gp_need_index[[#This Row],[Registered population 2025/26]]</f>
        <v>0.29468843980546555</v>
      </c>
    </row>
    <row r="6323" spans="1:24" ht="13">
      <c r="A6323" s="8" t="s">
        <v>6457</v>
      </c>
      <c r="B6323" s="3" t="s">
        <v>6828</v>
      </c>
      <c r="C6323" s="74" t="s">
        <v>6406</v>
      </c>
      <c r="D6323" s="74" t="s">
        <v>6798</v>
      </c>
      <c r="E6323" s="74" t="s">
        <v>6456</v>
      </c>
      <c r="F6323" s="41">
        <v>0.99361155086400099</v>
      </c>
      <c r="G6323" s="110">
        <v>12902.750000000002</v>
      </c>
      <c r="H6323" s="4">
        <v>5967.5959268987417</v>
      </c>
      <c r="I6323" s="46">
        <v>14626.990257539212</v>
      </c>
      <c r="J6323" s="110">
        <v>14533.54647426617</v>
      </c>
      <c r="K6323" s="46">
        <v>14578.627848323591</v>
      </c>
      <c r="L6323" s="110">
        <f>$L$1*gp_need_index[[#This Row],[Normalised weighted population (base year)]]</f>
        <v>5942.1621349603774</v>
      </c>
      <c r="M6323" s="4">
        <f>$M$1*gp_need_index[[#This Row],[Normalised travel time adjusted wp (base year)]]</f>
        <v>8656.1127680023856</v>
      </c>
      <c r="N6323" s="115">
        <v>14598.274902962763</v>
      </c>
      <c r="O6323" s="43">
        <f>gp_need_index[[#This Row],[Combined weighted population (base year)]]/gp_need_index[[#This Row],[Registered population (base year)]]</f>
        <v>1.1314080256505599</v>
      </c>
      <c r="P6323" s="77">
        <v>13018.287868586933</v>
      </c>
      <c r="Q6323" s="4">
        <v>6087.8305576475977</v>
      </c>
      <c r="R6323" s="46">
        <v>14772.201155643836</v>
      </c>
      <c r="S6323" s="110">
        <v>14677.829699934258</v>
      </c>
      <c r="T6323" s="46">
        <v>14723.167133032626</v>
      </c>
      <c r="U6323" s="110">
        <f>$L$1*gp_need_index[[#This Row],[Normalised weighted population 2025/26]]</f>
        <v>6001.1535395561477</v>
      </c>
      <c r="V6323" s="4">
        <f>$M$1*gp_need_index[[#This Row],[Normalised travel time adjusted wp 2025/26]]</f>
        <v>8741.933488639801</v>
      </c>
      <c r="W6323" s="115">
        <v>14743.087028195949</v>
      </c>
      <c r="X6323" s="43">
        <f>gp_need_index[[#This Row],[Combined weighted population 2025/26]]/gp_need_index[[#This Row],[Registered population 2025/26]]</f>
        <v>1.1324904762454169</v>
      </c>
    </row>
    <row r="6324" spans="1:24" ht="13">
      <c r="A6324" s="8" t="s">
        <v>6454</v>
      </c>
      <c r="B6324" s="3" t="s">
        <v>6827</v>
      </c>
      <c r="C6324" s="74" t="s">
        <v>6428</v>
      </c>
      <c r="D6324" s="74" t="s">
        <v>6796</v>
      </c>
      <c r="E6324" s="74" t="s">
        <v>6453</v>
      </c>
      <c r="F6324" s="41">
        <v>1.0212547251930206</v>
      </c>
      <c r="G6324" s="110">
        <v>266.16666666666674</v>
      </c>
      <c r="H6324" s="4">
        <v>44.712115972216381</v>
      </c>
      <c r="I6324" s="46">
        <v>109.59248795175162</v>
      </c>
      <c r="J6324" s="110">
        <v>111.92184616638552</v>
      </c>
      <c r="K6324" s="46">
        <v>112.26901474090778</v>
      </c>
      <c r="L6324" s="110">
        <f>$L$1*gp_need_index[[#This Row],[Normalised weighted population (base year)]]</f>
        <v>44.521553697442471</v>
      </c>
      <c r="M6324" s="4">
        <f>$M$1*gp_need_index[[#This Row],[Normalised travel time adjusted wp (base year)]]</f>
        <v>66.660131670867059</v>
      </c>
      <c r="N6324" s="115">
        <v>111.18168536830953</v>
      </c>
      <c r="O6324" s="43">
        <f>gp_need_index[[#This Row],[Combined weighted population (base year)]]/gp_need_index[[#This Row],[Registered population (base year)]]</f>
        <v>0.41771453488406823</v>
      </c>
      <c r="P6324" s="77">
        <v>268.55428103664576</v>
      </c>
      <c r="Q6324" s="4">
        <v>45.378951741338042</v>
      </c>
      <c r="R6324" s="46">
        <v>110.11262501601702</v>
      </c>
      <c r="S6324" s="110">
        <v>112.4530386010146</v>
      </c>
      <c r="T6324" s="46">
        <v>112.80038778127553</v>
      </c>
      <c r="U6324" s="110">
        <f>$L$1*gp_need_index[[#This Row],[Normalised weighted population 2025/26]]</f>
        <v>44.732857507306861</v>
      </c>
      <c r="V6324" s="4">
        <f>$M$1*gp_need_index[[#This Row],[Normalised travel time adjusted wp 2025/26]]</f>
        <v>66.97563632652836</v>
      </c>
      <c r="W6324" s="115">
        <v>111.70849383383522</v>
      </c>
      <c r="X6324" s="43">
        <f>gp_need_index[[#This Row],[Combined weighted population 2025/26]]/gp_need_index[[#This Row],[Registered population 2025/26]]</f>
        <v>0.41596243933490662</v>
      </c>
    </row>
    <row r="6325" spans="1:24" ht="13">
      <c r="A6325" s="8" t="s">
        <v>6451</v>
      </c>
      <c r="B6325" s="3" t="s">
        <v>6826</v>
      </c>
      <c r="C6325" s="74" t="s">
        <v>6424</v>
      </c>
      <c r="D6325" s="74" t="s">
        <v>6805</v>
      </c>
      <c r="E6325" s="74" t="s">
        <v>6449</v>
      </c>
      <c r="F6325" s="41">
        <v>0.95680439972189613</v>
      </c>
      <c r="G6325" s="110">
        <v>250.41666666666666</v>
      </c>
      <c r="H6325" s="4">
        <v>350.11452364734805</v>
      </c>
      <c r="I6325" s="46">
        <v>858.15490679076561</v>
      </c>
      <c r="J6325" s="110">
        <v>821.08639046033818</v>
      </c>
      <c r="K6325" s="46">
        <v>823.63330512891844</v>
      </c>
      <c r="L6325" s="110">
        <f>$L$1*gp_need_index[[#This Row],[Normalised weighted population (base year)]]</f>
        <v>348.62234152608409</v>
      </c>
      <c r="M6325" s="4">
        <f>$M$1*gp_need_index[[#This Row],[Normalised travel time adjusted wp (base year)]]</f>
        <v>489.03524000019377</v>
      </c>
      <c r="N6325" s="115">
        <v>837.65758152627791</v>
      </c>
      <c r="O6325" s="43">
        <f>gp_need_index[[#This Row],[Combined weighted population (base year)]]/gp_need_index[[#This Row],[Registered population (base year)]]</f>
        <v>3.3450552340483646</v>
      </c>
      <c r="P6325" s="77">
        <v>253.21796419216548</v>
      </c>
      <c r="Q6325" s="4">
        <v>356.87561849109522</v>
      </c>
      <c r="R6325" s="46">
        <v>865.96339598721681</v>
      </c>
      <c r="S6325" s="110">
        <v>828.55758727868363</v>
      </c>
      <c r="T6325" s="46">
        <v>831.11686715516021</v>
      </c>
      <c r="U6325" s="110">
        <f>$L$1*gp_need_index[[#This Row],[Normalised weighted population 2025/26]]</f>
        <v>351.79451215158127</v>
      </c>
      <c r="V6325" s="4">
        <f>$M$1*gp_need_index[[#This Row],[Normalised travel time adjusted wp 2025/26]]</f>
        <v>493.4786318940981</v>
      </c>
      <c r="W6325" s="115">
        <v>845.27314404567937</v>
      </c>
      <c r="X6325" s="43">
        <f>gp_need_index[[#This Row],[Combined weighted population 2025/26]]/gp_need_index[[#This Row],[Registered population 2025/26]]</f>
        <v>3.3381247130010374</v>
      </c>
    </row>
    <row r="6326" spans="1:24" ht="13">
      <c r="A6326" s="8" t="s">
        <v>6450</v>
      </c>
      <c r="B6326" s="3" t="s">
        <v>6825</v>
      </c>
      <c r="C6326" s="74" t="s">
        <v>6421</v>
      </c>
      <c r="D6326" s="74" t="s">
        <v>6805</v>
      </c>
      <c r="E6326" s="74" t="s">
        <v>6449</v>
      </c>
      <c r="F6326" s="41">
        <v>0.95546181255871276</v>
      </c>
      <c r="G6326" s="110">
        <v>174.08333333333331</v>
      </c>
      <c r="H6326" s="4">
        <v>26.645583237555506</v>
      </c>
      <c r="I6326" s="46">
        <v>65.310166974512001</v>
      </c>
      <c r="J6326" s="110">
        <v>62.401370515979416</v>
      </c>
      <c r="K6326" s="46">
        <v>62.594932323547006</v>
      </c>
      <c r="L6326" s="110">
        <f>$L$1*gp_need_index[[#This Row],[Normalised weighted population (base year)]]</f>
        <v>26.532020216794393</v>
      </c>
      <c r="M6326" s="4">
        <f>$M$1*gp_need_index[[#This Row],[Normalised travel time adjusted wp (base year)]]</f>
        <v>37.165966408862403</v>
      </c>
      <c r="N6326" s="115">
        <v>63.697986625656796</v>
      </c>
      <c r="O6326" s="43">
        <f>gp_need_index[[#This Row],[Combined weighted population (base year)]]/gp_need_index[[#This Row],[Registered population (base year)]]</f>
        <v>0.36590514098031673</v>
      </c>
      <c r="P6326" s="77">
        <v>175.5468038918753</v>
      </c>
      <c r="Q6326" s="4">
        <v>26.929590853860788</v>
      </c>
      <c r="R6326" s="46">
        <v>65.345007448127092</v>
      </c>
      <c r="S6326" s="110">
        <v>62.434659258050097</v>
      </c>
      <c r="T6326" s="46">
        <v>62.627509784660575</v>
      </c>
      <c r="U6326" s="110">
        <f>$L$1*gp_need_index[[#This Row],[Normalised weighted population 2025/26]]</f>
        <v>26.546174033774818</v>
      </c>
      <c r="V6326" s="4">
        <f>$M$1*gp_need_index[[#This Row],[Normalised travel time adjusted wp 2025/26]]</f>
        <v>37.185309393677443</v>
      </c>
      <c r="W6326" s="115">
        <v>63.731483427452261</v>
      </c>
      <c r="X6326" s="43">
        <f>gp_need_index[[#This Row],[Combined weighted population 2025/26]]/gp_need_index[[#This Row],[Registered population 2025/26]]</f>
        <v>0.36304553551830226</v>
      </c>
    </row>
    <row r="6327" spans="1:24" ht="13">
      <c r="A6327" s="8" t="s">
        <v>12539</v>
      </c>
      <c r="B6327" s="3" t="s">
        <v>12920</v>
      </c>
      <c r="C6327" s="74" t="s">
        <v>6395</v>
      </c>
      <c r="D6327" s="74" t="s">
        <v>6802</v>
      </c>
      <c r="E6327" s="74" t="s">
        <v>6494</v>
      </c>
      <c r="F6327" s="41">
        <v>0.98228368929696208</v>
      </c>
      <c r="G6327" s="110">
        <v>2.1666666666666665</v>
      </c>
      <c r="H6327" s="4">
        <v>1.1854391530257307</v>
      </c>
      <c r="I6327" s="46">
        <v>2.9055933334990214</v>
      </c>
      <c r="J6327" s="110">
        <v>2.8541169392260772</v>
      </c>
      <c r="K6327" s="46">
        <v>2.8629700786555135</v>
      </c>
      <c r="L6327" s="110">
        <f>$L$1*gp_need_index[[#This Row],[Normalised weighted population (base year)]]</f>
        <v>1.1803868315979769</v>
      </c>
      <c r="M6327" s="4">
        <f>$M$1*gp_need_index[[#This Row],[Normalised travel time adjusted wp (base year)]]</f>
        <v>1.6998987908939942</v>
      </c>
      <c r="N6327" s="115">
        <v>2.8802856224919711</v>
      </c>
      <c r="O6327" s="43">
        <f>gp_need_index[[#This Row],[Combined weighted population (base year)]]/gp_need_index[[#This Row],[Registered population (base year)]]</f>
        <v>1.3293625949962944</v>
      </c>
      <c r="P6327" s="77">
        <v>2.1908877721530771</v>
      </c>
      <c r="Q6327" s="4">
        <v>1.2157432989786414</v>
      </c>
      <c r="R6327" s="46">
        <v>2.9500171524284613</v>
      </c>
      <c r="S6327" s="110">
        <v>2.8977537319767475</v>
      </c>
      <c r="T6327" s="46">
        <v>2.9067044228244301</v>
      </c>
      <c r="U6327" s="110">
        <f>$L$1*gp_need_index[[#This Row],[Normalised weighted population 2025/26]]</f>
        <v>1.1984338481123136</v>
      </c>
      <c r="V6327" s="4">
        <f>$M$1*gp_need_index[[#This Row],[Normalised travel time adjusted wp 2025/26]]</f>
        <v>1.7258662151879276</v>
      </c>
      <c r="W6327" s="115">
        <v>2.9243000633002412</v>
      </c>
      <c r="X6327" s="43">
        <f>gp_need_index[[#This Row],[Combined weighted population 2025/26]]/gp_need_index[[#This Row],[Registered population 2025/26]]</f>
        <v>1.3347557553924403</v>
      </c>
    </row>
    <row r="6328" spans="1:24" ht="13">
      <c r="A6328" s="8" t="s">
        <v>6448</v>
      </c>
      <c r="B6328" s="3" t="s">
        <v>6824</v>
      </c>
      <c r="C6328" s="74" t="s">
        <v>6398</v>
      </c>
      <c r="D6328" s="74" t="s">
        <v>6804</v>
      </c>
      <c r="E6328" s="74" t="s">
        <v>6447</v>
      </c>
      <c r="F6328" s="41">
        <v>0.98547029306761269</v>
      </c>
      <c r="G6328" s="110">
        <v>3498.583333333333</v>
      </c>
      <c r="H6328" s="4">
        <v>1396.2693346657643</v>
      </c>
      <c r="I6328" s="46">
        <v>3422.3526869505208</v>
      </c>
      <c r="J6328" s="110">
        <v>3372.6269053898613</v>
      </c>
      <c r="K6328" s="46">
        <v>3383.0884025438572</v>
      </c>
      <c r="L6328" s="110">
        <f>$L$1*gp_need_index[[#This Row],[Normalised weighted population (base year)]]</f>
        <v>1390.3184586039761</v>
      </c>
      <c r="M6328" s="4">
        <f>$M$1*gp_need_index[[#This Row],[Normalised travel time adjusted wp (base year)]]</f>
        <v>2008.7209181286644</v>
      </c>
      <c r="N6328" s="115">
        <v>3399.0393767326404</v>
      </c>
      <c r="O6328" s="43">
        <f>gp_need_index[[#This Row],[Combined weighted population (base year)]]/gp_need_index[[#This Row],[Registered population (base year)]]</f>
        <v>0.97154735299506201</v>
      </c>
      <c r="P6328" s="77">
        <v>3529.8049724983366</v>
      </c>
      <c r="Q6328" s="4">
        <v>1423.8448692954364</v>
      </c>
      <c r="R6328" s="46">
        <v>3454.9783579704444</v>
      </c>
      <c r="S6328" s="110">
        <v>3404.7785349713931</v>
      </c>
      <c r="T6328" s="46">
        <v>3415.2953431235355</v>
      </c>
      <c r="U6328" s="110">
        <f>$L$1*gp_need_index[[#This Row],[Normalised weighted population 2025/26]]</f>
        <v>1403.5725200034044</v>
      </c>
      <c r="V6328" s="4">
        <f>$M$1*gp_need_index[[#This Row],[Normalised travel time adjusted wp 2025/26]]</f>
        <v>2027.8439050428344</v>
      </c>
      <c r="W6328" s="115">
        <v>3431.4164250462391</v>
      </c>
      <c r="X6328" s="43">
        <f>gp_need_index[[#This Row],[Combined weighted population 2025/26]]/gp_need_index[[#This Row],[Registered population 2025/26]]</f>
        <v>0.97212635026051886</v>
      </c>
    </row>
    <row r="6329" spans="1:24" ht="13">
      <c r="A6329" s="8" t="s">
        <v>6446</v>
      </c>
      <c r="B6329" s="3" t="s">
        <v>6823</v>
      </c>
      <c r="C6329" s="74" t="s">
        <v>6406</v>
      </c>
      <c r="D6329" s="74" t="s">
        <v>6798</v>
      </c>
      <c r="E6329" s="74" t="s">
        <v>6445</v>
      </c>
      <c r="F6329" s="41">
        <v>0.99361155086400099</v>
      </c>
      <c r="G6329" s="110">
        <v>7242.3333333333339</v>
      </c>
      <c r="H6329" s="4">
        <v>2189.1957336414994</v>
      </c>
      <c r="I6329" s="46">
        <v>5365.8701192360331</v>
      </c>
      <c r="J6329" s="110">
        <v>5331.5905309089167</v>
      </c>
      <c r="K6329" s="46">
        <v>5348.128505825809</v>
      </c>
      <c r="L6329" s="110">
        <f>$L$1*gp_need_index[[#This Row],[Normalised weighted population (base year)]]</f>
        <v>2179.8654188072092</v>
      </c>
      <c r="M6329" s="4">
        <f>$M$1*gp_need_index[[#This Row],[Normalised travel time adjusted wp (base year)]]</f>
        <v>3175.470553596695</v>
      </c>
      <c r="N6329" s="115">
        <v>5355.3359724039037</v>
      </c>
      <c r="O6329" s="43">
        <f>gp_need_index[[#This Row],[Combined weighted population (base year)]]/gp_need_index[[#This Row],[Registered population (base year)]]</f>
        <v>0.73944897672074883</v>
      </c>
      <c r="P6329" s="77">
        <v>7294.2523839066916</v>
      </c>
      <c r="Q6329" s="4">
        <v>2224.8064426759097</v>
      </c>
      <c r="R6329" s="46">
        <v>5398.522181648962</v>
      </c>
      <c r="S6329" s="110">
        <v>5364.0339972819356</v>
      </c>
      <c r="T6329" s="46">
        <v>5380.6026274855021</v>
      </c>
      <c r="U6329" s="110">
        <f>$L$1*gp_need_index[[#This Row],[Normalised weighted population 2025/26]]</f>
        <v>2193.1302016150371</v>
      </c>
      <c r="V6329" s="4">
        <f>$M$1*gp_need_index[[#This Row],[Normalised travel time adjusted wp 2025/26]]</f>
        <v>3194.7521802389756</v>
      </c>
      <c r="W6329" s="115">
        <v>5387.8823818540131</v>
      </c>
      <c r="X6329" s="43">
        <f>gp_need_index[[#This Row],[Combined weighted population 2025/26]]/gp_need_index[[#This Row],[Registered population 2025/26]]</f>
        <v>0.73864764999649557</v>
      </c>
    </row>
    <row r="6330" spans="1:24" ht="13">
      <c r="A6330" s="8" t="s">
        <v>6444</v>
      </c>
      <c r="B6330" s="3" t="s">
        <v>6822</v>
      </c>
      <c r="C6330" s="74" t="s">
        <v>6432</v>
      </c>
      <c r="D6330" s="74" t="s">
        <v>6796</v>
      </c>
      <c r="E6330" s="74" t="s">
        <v>6443</v>
      </c>
      <c r="F6330" s="41">
        <v>0.99540662764369037</v>
      </c>
      <c r="G6330" s="110">
        <v>14383.75</v>
      </c>
      <c r="H6330" s="4">
        <v>2382.8462904029343</v>
      </c>
      <c r="I6330" s="46">
        <v>5840.5210241924233</v>
      </c>
      <c r="J6330" s="110">
        <v>5813.6933363734524</v>
      </c>
      <c r="K6330" s="46">
        <v>5831.7267382286882</v>
      </c>
      <c r="L6330" s="110">
        <f>$L$1*gp_need_index[[#This Row],[Normalised weighted population (base year)]]</f>
        <v>2372.6906402024847</v>
      </c>
      <c r="M6330" s="4">
        <f>$M$1*gp_need_index[[#This Row],[Normalised travel time adjusted wp (base year)]]</f>
        <v>3462.6087450395412</v>
      </c>
      <c r="N6330" s="115">
        <v>5835.2993852420259</v>
      </c>
      <c r="O6330" s="43">
        <f>gp_need_index[[#This Row],[Combined weighted population (base year)]]/gp_need_index[[#This Row],[Registered population (base year)]]</f>
        <v>0.40568693040702364</v>
      </c>
      <c r="P6330" s="77">
        <v>14498.115888906908</v>
      </c>
      <c r="Q6330" s="4">
        <v>2419.9649308336298</v>
      </c>
      <c r="R6330" s="46">
        <v>5872.0768275935043</v>
      </c>
      <c r="S6330" s="110">
        <v>5845.10419221951</v>
      </c>
      <c r="T6330" s="46">
        <v>5863.1587701568014</v>
      </c>
      <c r="U6330" s="110">
        <f>$L$1*gp_need_index[[#This Row],[Normalised weighted population 2025/26]]</f>
        <v>2385.5100717332816</v>
      </c>
      <c r="V6330" s="4">
        <f>$M$1*gp_need_index[[#This Row],[Normalised travel time adjusted wp 2025/26]]</f>
        <v>3481.2716271521736</v>
      </c>
      <c r="W6330" s="115">
        <v>5866.7816988854556</v>
      </c>
      <c r="X6330" s="43">
        <f>gp_need_index[[#This Row],[Combined weighted population 2025/26]]/gp_need_index[[#This Row],[Registered population 2025/26]]</f>
        <v>0.4046582151667284</v>
      </c>
    </row>
    <row r="6331" spans="1:24" ht="13">
      <c r="A6331" s="8" t="s">
        <v>12538</v>
      </c>
      <c r="B6331" s="3" t="s">
        <v>12921</v>
      </c>
      <c r="C6331" s="74" t="s">
        <v>6408</v>
      </c>
      <c r="D6331" s="74" t="s">
        <v>6805</v>
      </c>
      <c r="E6331" s="74" t="s">
        <v>6540</v>
      </c>
      <c r="F6331" s="41">
        <v>0.95383055984618725</v>
      </c>
      <c r="G6331" s="110">
        <v>0.5</v>
      </c>
      <c r="H6331" s="4">
        <v>5.466332951666867E-2</v>
      </c>
      <c r="I6331" s="46">
        <v>0.13398360044469129</v>
      </c>
      <c r="J6331" s="110">
        <v>0.12779765262236775</v>
      </c>
      <c r="K6331" s="46">
        <v>0.12819406610559639</v>
      </c>
      <c r="L6331" s="110">
        <f>$L$1*gp_need_index[[#This Row],[Normalised weighted population (base year)]]</f>
        <v>5.4430355339694238E-2</v>
      </c>
      <c r="M6331" s="4">
        <f>$M$1*gp_need_index[[#This Row],[Normalised travel time adjusted wp (base year)]]</f>
        <v>7.6115688248835828E-2</v>
      </c>
      <c r="N6331" s="115">
        <v>0.13054604358853006</v>
      </c>
      <c r="O6331" s="43">
        <f>gp_need_index[[#This Row],[Combined weighted population (base year)]]/gp_need_index[[#This Row],[Registered population (base year)]]</f>
        <v>0.26109208717706012</v>
      </c>
      <c r="P6331" s="77">
        <v>0.50856199042594563</v>
      </c>
      <c r="Q6331" s="4">
        <v>5.5600900750799702E-2</v>
      </c>
      <c r="R6331" s="46">
        <v>0.13491631913014002</v>
      </c>
      <c r="S6331" s="110">
        <v>0.1286873082082883</v>
      </c>
      <c r="T6331" s="46">
        <v>0.12908480241184406</v>
      </c>
      <c r="U6331" s="110">
        <f>$L$1*gp_need_index[[#This Row],[Normalised weighted population 2025/26]]</f>
        <v>5.4809268947870513E-2</v>
      </c>
      <c r="V6331" s="4">
        <f>$M$1*gp_need_index[[#This Row],[Normalised travel time adjusted wp 2025/26]]</f>
        <v>7.6644566137321096E-2</v>
      </c>
      <c r="W6331" s="115">
        <v>0.13145383508519159</v>
      </c>
      <c r="X6331" s="43">
        <f>gp_need_index[[#This Row],[Combined weighted population 2025/26]]/gp_need_index[[#This Row],[Registered population 2025/26]]</f>
        <v>0.2584814389590786</v>
      </c>
    </row>
    <row r="6332" spans="1:24" ht="13">
      <c r="A6332" s="8" t="s">
        <v>6442</v>
      </c>
      <c r="B6332" s="3" t="s">
        <v>6821</v>
      </c>
      <c r="C6332" s="74" t="s">
        <v>6409</v>
      </c>
      <c r="D6332" s="74" t="s">
        <v>6800</v>
      </c>
      <c r="E6332" s="74" t="s">
        <v>6441</v>
      </c>
      <c r="F6332" s="41">
        <v>1.0044368775672519</v>
      </c>
      <c r="G6332" s="110">
        <v>13766.750000000002</v>
      </c>
      <c r="H6332" s="4">
        <v>4436.6513517745225</v>
      </c>
      <c r="I6332" s="46">
        <v>10874.539243850726</v>
      </c>
      <c r="J6332" s="110">
        <v>10922.788243075967</v>
      </c>
      <c r="K6332" s="46">
        <v>10956.66946424989</v>
      </c>
      <c r="L6332" s="110">
        <f>$L$1*gp_need_index[[#This Row],[Normalised weighted population (base year)]]</f>
        <v>4417.7424194730793</v>
      </c>
      <c r="M6332" s="4">
        <f>$M$1*gp_need_index[[#This Row],[Normalised travel time adjusted wp (base year)]]</f>
        <v>6505.561938408443</v>
      </c>
      <c r="N6332" s="115">
        <v>10923.304357881523</v>
      </c>
      <c r="O6332" s="43">
        <f>gp_need_index[[#This Row],[Combined weighted population (base year)]]/gp_need_index[[#This Row],[Registered population (base year)]]</f>
        <v>0.79345556197951739</v>
      </c>
      <c r="P6332" s="77">
        <v>13879.196086741169</v>
      </c>
      <c r="Q6332" s="4">
        <v>4522.6884222655208</v>
      </c>
      <c r="R6332" s="46">
        <v>10974.363117593706</v>
      </c>
      <c r="S6332" s="110">
        <v>11023.055023125034</v>
      </c>
      <c r="T6332" s="46">
        <v>11057.103450574277</v>
      </c>
      <c r="U6332" s="110">
        <f>$L$1*gp_need_index[[#This Row],[Normalised weighted population 2025/26]]</f>
        <v>4458.2955088152203</v>
      </c>
      <c r="V6332" s="4">
        <f>$M$1*gp_need_index[[#This Row],[Normalised travel time adjusted wp 2025/26]]</f>
        <v>6565.1949793508993</v>
      </c>
      <c r="W6332" s="115">
        <v>11023.49048816612</v>
      </c>
      <c r="X6332" s="43">
        <f>gp_need_index[[#This Row],[Combined weighted population 2025/26]]/gp_need_index[[#This Row],[Registered population 2025/26]]</f>
        <v>0.7942456046641555</v>
      </c>
    </row>
    <row r="6333" spans="1:24" ht="13">
      <c r="A6333" s="8" t="s">
        <v>6440</v>
      </c>
      <c r="B6333" s="3" t="s">
        <v>6820</v>
      </c>
      <c r="C6333" s="74" t="s">
        <v>6422</v>
      </c>
      <c r="D6333" s="74" t="s">
        <v>6796</v>
      </c>
      <c r="E6333" s="74" t="s">
        <v>6439</v>
      </c>
      <c r="F6333" s="41">
        <v>0.99564021710564476</v>
      </c>
      <c r="G6333" s="110">
        <v>17</v>
      </c>
      <c r="H6333" s="4">
        <v>2.3375630596619672</v>
      </c>
      <c r="I6333" s="46">
        <v>5.7295286944516528</v>
      </c>
      <c r="J6333" s="110">
        <v>5.7045491932568648</v>
      </c>
      <c r="K6333" s="46">
        <v>5.7222440426499936</v>
      </c>
      <c r="L6333" s="110">
        <f>$L$1*gp_need_index[[#This Row],[Normalised weighted population (base year)]]</f>
        <v>2.3276004058176838</v>
      </c>
      <c r="M6333" s="4">
        <f>$M$1*gp_need_index[[#This Row],[Normalised travel time adjusted wp (base year)]]</f>
        <v>3.397603000401987</v>
      </c>
      <c r="N6333" s="115">
        <v>5.7252034062196708</v>
      </c>
      <c r="O6333" s="43">
        <f>gp_need_index[[#This Row],[Combined weighted population (base year)]]/gp_need_index[[#This Row],[Registered population (base year)]]</f>
        <v>0.3367766709540983</v>
      </c>
      <c r="P6333" s="77">
        <v>17.183865284965815</v>
      </c>
      <c r="Q6333" s="4">
        <v>2.3641852198342996</v>
      </c>
      <c r="R6333" s="46">
        <v>5.7367266230365335</v>
      </c>
      <c r="S6333" s="110">
        <v>5.7117157404358263</v>
      </c>
      <c r="T6333" s="46">
        <v>5.7293583031002555</v>
      </c>
      <c r="U6333" s="110">
        <f>$L$1*gp_need_index[[#This Row],[Normalised weighted population 2025/26]]</f>
        <v>2.3305245383927486</v>
      </c>
      <c r="V6333" s="4">
        <f>$M$1*gp_need_index[[#This Row],[Normalised travel time adjusted wp 2025/26]]</f>
        <v>3.4018271181556679</v>
      </c>
      <c r="W6333" s="115">
        <v>5.7323516565484169</v>
      </c>
      <c r="X6333" s="43">
        <f>gp_need_index[[#This Row],[Combined weighted population 2025/26]]/gp_need_index[[#This Row],[Registered population 2025/26]]</f>
        <v>0.3335891873851955</v>
      </c>
    </row>
    <row r="6334" spans="1:24" ht="13">
      <c r="A6334" s="8" t="s">
        <v>6438</v>
      </c>
      <c r="B6334" s="3" t="s">
        <v>6819</v>
      </c>
      <c r="C6334" s="74" t="s">
        <v>6424</v>
      </c>
      <c r="D6334" s="74" t="s">
        <v>6805</v>
      </c>
      <c r="E6334" s="74" t="s">
        <v>6514</v>
      </c>
      <c r="F6334" s="41">
        <v>0.95680439972189613</v>
      </c>
      <c r="G6334" s="110">
        <v>543.58333333333326</v>
      </c>
      <c r="H6334" s="4">
        <v>1869.8275183864598</v>
      </c>
      <c r="I6334" s="46">
        <v>4583.0765403264786</v>
      </c>
      <c r="J6334" s="110">
        <v>4385.1077980465807</v>
      </c>
      <c r="K6334" s="46">
        <v>4398.7098933972156</v>
      </c>
      <c r="L6334" s="110">
        <f>$L$1*gp_need_index[[#This Row],[Normalised weighted population (base year)]]</f>
        <v>1861.8583454320867</v>
      </c>
      <c r="M6334" s="4">
        <f>$M$1*gp_need_index[[#This Row],[Normalised travel time adjusted wp (base year)]]</f>
        <v>2611.749834560213</v>
      </c>
      <c r="N6334" s="115">
        <v>4473.6081799922995</v>
      </c>
      <c r="O6334" s="43">
        <f>gp_need_index[[#This Row],[Combined weighted population (base year)]]/gp_need_index[[#This Row],[Registered population (base year)]]</f>
        <v>8.2298479472493646</v>
      </c>
      <c r="P6334" s="77">
        <v>553.54574008979762</v>
      </c>
      <c r="Q6334" s="4">
        <v>1910.5509031256563</v>
      </c>
      <c r="R6334" s="46">
        <v>4635.9769694337347</v>
      </c>
      <c r="S6334" s="110">
        <v>4435.7231613635795</v>
      </c>
      <c r="T6334" s="46">
        <v>4449.4243900998763</v>
      </c>
      <c r="U6334" s="110">
        <f>$L$1*gp_need_index[[#This Row],[Normalised weighted population 2025/26]]</f>
        <v>1883.3489543153648</v>
      </c>
      <c r="V6334" s="4">
        <f>$M$1*gp_need_index[[#This Row],[Normalised travel time adjusted wp 2025/26]]</f>
        <v>2641.861749549606</v>
      </c>
      <c r="W6334" s="115">
        <v>4525.210703864971</v>
      </c>
      <c r="X6334" s="43">
        <f>gp_need_index[[#This Row],[Combined weighted population 2025/26]]/gp_need_index[[#This Row],[Registered population 2025/26]]</f>
        <v>8.1749535334349783</v>
      </c>
    </row>
    <row r="6335" spans="1:24" ht="13">
      <c r="A6335" s="8" t="s">
        <v>6812</v>
      </c>
      <c r="B6335" s="3" t="s">
        <v>6818</v>
      </c>
      <c r="C6335" s="74" t="s">
        <v>6402</v>
      </c>
      <c r="D6335" s="74" t="s">
        <v>6796</v>
      </c>
      <c r="E6335" s="74" t="s">
        <v>6587</v>
      </c>
      <c r="F6335" s="41">
        <v>1.020740690007661</v>
      </c>
      <c r="G6335" s="110">
        <v>8570.8333333333339</v>
      </c>
      <c r="H6335" s="4">
        <v>3681.7110223349196</v>
      </c>
      <c r="I6335" s="46">
        <v>9024.1282946169176</v>
      </c>
      <c r="J6335" s="110">
        <v>9211.29494216493</v>
      </c>
      <c r="K6335" s="46">
        <v>9239.8673097956562</v>
      </c>
      <c r="L6335" s="110">
        <f>$L$1*gp_need_index[[#This Row],[Normalised weighted population (base year)]]</f>
        <v>3666.0196328262623</v>
      </c>
      <c r="M6335" s="4">
        <f>$M$1*gp_need_index[[#This Row],[Normalised travel time adjusted wp (base year)]]</f>
        <v>5486.2044787134864</v>
      </c>
      <c r="N6335" s="115">
        <v>9152.2241115397483</v>
      </c>
      <c r="O6335" s="43">
        <f>gp_need_index[[#This Row],[Combined weighted population (base year)]]/gp_need_index[[#This Row],[Registered population (base year)]]</f>
        <v>1.0678336347931645</v>
      </c>
      <c r="P6335" s="77">
        <v>8643.299987594708</v>
      </c>
      <c r="Q6335" s="4">
        <v>3748.3753736299363</v>
      </c>
      <c r="R6335" s="46">
        <v>9095.4822907422167</v>
      </c>
      <c r="S6335" s="110">
        <v>9284.1288694046707</v>
      </c>
      <c r="T6335" s="46">
        <v>9312.8060362677752</v>
      </c>
      <c r="U6335" s="110">
        <f>$L$1*gp_need_index[[#This Row],[Normalised weighted population 2025/26]]</f>
        <v>3695.006936877779</v>
      </c>
      <c r="V6335" s="4">
        <f>$M$1*gp_need_index[[#This Row],[Normalised travel time adjusted wp 2025/26]]</f>
        <v>5529.5121101357217</v>
      </c>
      <c r="W6335" s="115">
        <v>9224.5190470135003</v>
      </c>
      <c r="X6335" s="43">
        <f>gp_need_index[[#This Row],[Combined weighted population 2025/26]]/gp_need_index[[#This Row],[Registered population 2025/26]]</f>
        <v>1.0672450406966074</v>
      </c>
    </row>
    <row r="6336" spans="1:24" ht="13">
      <c r="A6336" s="8" t="s">
        <v>12537</v>
      </c>
      <c r="B6336" s="3" t="s">
        <v>12922</v>
      </c>
      <c r="C6336" s="74" t="s">
        <v>6432</v>
      </c>
      <c r="D6336" s="74" t="s">
        <v>6796</v>
      </c>
      <c r="E6336" s="74" t="s">
        <v>6509</v>
      </c>
      <c r="F6336" s="41">
        <v>0.99540662764369037</v>
      </c>
      <c r="G6336" s="110">
        <v>54.583333333333329</v>
      </c>
      <c r="H6336" s="4">
        <v>9.9829696411163908</v>
      </c>
      <c r="I6336" s="46">
        <v>24.468948881698783</v>
      </c>
      <c r="J6336" s="110">
        <v>24.356553888317634</v>
      </c>
      <c r="K6336" s="46">
        <v>24.432105091083816</v>
      </c>
      <c r="L6336" s="110">
        <f>$L$1*gp_need_index[[#This Row],[Normalised weighted population (base year)]]</f>
        <v>9.9404223949741564</v>
      </c>
      <c r="M6336" s="4">
        <f>$M$1*gp_need_index[[#This Row],[Normalised travel time adjusted wp (base year)]]</f>
        <v>14.506650353409343</v>
      </c>
      <c r="N6336" s="115">
        <v>24.447072748383498</v>
      </c>
      <c r="O6336" s="43">
        <f>gp_need_index[[#This Row],[Combined weighted population (base year)]]/gp_need_index[[#This Row],[Registered population (base year)]]</f>
        <v>0.44788530226046108</v>
      </c>
      <c r="P6336" s="77">
        <v>54.960736231480325</v>
      </c>
      <c r="Q6336" s="4">
        <v>10.112326120806701</v>
      </c>
      <c r="R6336" s="46">
        <v>24.537692728713303</v>
      </c>
      <c r="S6336" s="110">
        <v>24.424981969245611</v>
      </c>
      <c r="T6336" s="46">
        <v>24.500426773320733</v>
      </c>
      <c r="U6336" s="110">
        <f>$L$1*gp_need_index[[#This Row],[Normalised weighted population 2025/26]]</f>
        <v>9.9683493353459554</v>
      </c>
      <c r="V6336" s="4">
        <f>$M$1*gp_need_index[[#This Row],[Normalised travel time adjusted wp 2025/26]]</f>
        <v>14.547216598195568</v>
      </c>
      <c r="W6336" s="115">
        <v>24.515565933541524</v>
      </c>
      <c r="X6336" s="43">
        <f>gp_need_index[[#This Row],[Combined weighted population 2025/26]]/gp_need_index[[#This Row],[Registered population 2025/26]]</f>
        <v>0.4460559958710949</v>
      </c>
    </row>
    <row r="6337" spans="1:24" ht="13">
      <c r="A6337" s="8" t="s">
        <v>6811</v>
      </c>
      <c r="B6337" s="3" t="s">
        <v>6817</v>
      </c>
      <c r="C6337" s="74" t="s">
        <v>6402</v>
      </c>
      <c r="D6337" s="74" t="s">
        <v>6796</v>
      </c>
      <c r="E6337" s="74" t="s">
        <v>6587</v>
      </c>
      <c r="F6337" s="41">
        <v>1.020740690007661</v>
      </c>
      <c r="G6337" s="110">
        <v>12189.583333333334</v>
      </c>
      <c r="H6337" s="4">
        <v>5337.5500409092483</v>
      </c>
      <c r="I6337" s="46">
        <v>13082.7042252642</v>
      </c>
      <c r="J6337" s="110">
        <v>13354.048538062321</v>
      </c>
      <c r="K6337" s="46">
        <v>13395.471246441954</v>
      </c>
      <c r="L6337" s="110">
        <f>$L$1*gp_need_index[[#This Row],[Normalised weighted population (base year)]]</f>
        <v>5314.801493778371</v>
      </c>
      <c r="M6337" s="4">
        <f>$M$1*gp_need_index[[#This Row],[Normalised travel time adjusted wp (base year)]]</f>
        <v>7953.609276271397</v>
      </c>
      <c r="N6337" s="115">
        <v>13268.410770049768</v>
      </c>
      <c r="O6337" s="43">
        <f>gp_need_index[[#This Row],[Combined weighted population (base year)]]/gp_need_index[[#This Row],[Registered population (base year)]]</f>
        <v>1.0885040453980326</v>
      </c>
      <c r="P6337" s="77">
        <v>12293.868261570524</v>
      </c>
      <c r="Q6337" s="4">
        <v>5431.5977925373682</v>
      </c>
      <c r="R6337" s="46">
        <v>13179.843694420646</v>
      </c>
      <c r="S6337" s="110">
        <v>13453.20274683605</v>
      </c>
      <c r="T6337" s="46">
        <v>13494.757506086064</v>
      </c>
      <c r="U6337" s="110">
        <f>$L$1*gp_need_index[[#This Row],[Normalised weighted population 2025/26]]</f>
        <v>5354.2640534210877</v>
      </c>
      <c r="V6337" s="4">
        <f>$M$1*gp_need_index[[#This Row],[Normalised travel time adjusted wp 2025/26]]</f>
        <v>8012.5608503656222</v>
      </c>
      <c r="W6337" s="115">
        <v>13366.82490378671</v>
      </c>
      <c r="X6337" s="43">
        <f>gp_need_index[[#This Row],[Combined weighted population 2025/26]]/gp_need_index[[#This Row],[Registered population 2025/26]]</f>
        <v>1.0872757556358521</v>
      </c>
    </row>
    <row r="6338" spans="1:24" ht="13">
      <c r="A6338" s="8" t="s">
        <v>6810</v>
      </c>
      <c r="B6338" s="3" t="s">
        <v>6816</v>
      </c>
      <c r="C6338" s="74" t="s">
        <v>6402</v>
      </c>
      <c r="D6338" s="74" t="s">
        <v>6796</v>
      </c>
      <c r="E6338" s="74" t="s">
        <v>6587</v>
      </c>
      <c r="F6338" s="41">
        <v>1.020740690007661</v>
      </c>
      <c r="G6338" s="110">
        <v>19236.416666666661</v>
      </c>
      <c r="H6338" s="4">
        <v>7571.4042115886741</v>
      </c>
      <c r="I6338" s="46">
        <v>18558.03526167231</v>
      </c>
      <c r="J6338" s="110">
        <v>18942.941718185899</v>
      </c>
      <c r="K6338" s="46">
        <v>19001.700524431682</v>
      </c>
      <c r="L6338" s="110">
        <f>$L$1*gp_need_index[[#This Row],[Normalised weighted population (base year)]]</f>
        <v>7539.135016127434</v>
      </c>
      <c r="M6338" s="4">
        <f>$M$1*gp_need_index[[#This Row],[Normalised travel time adjusted wp (base year)]]</f>
        <v>11282.3280925032</v>
      </c>
      <c r="N6338" s="115">
        <v>18821.463108630633</v>
      </c>
      <c r="O6338" s="43">
        <f>gp_need_index[[#This Row],[Combined weighted population (base year)]]/gp_need_index[[#This Row],[Registered population (base year)]]</f>
        <v>0.9784287497392864</v>
      </c>
      <c r="P6338" s="77">
        <v>19402.119469632802</v>
      </c>
      <c r="Q6338" s="4">
        <v>7708.1461596991203</v>
      </c>
      <c r="R6338" s="46">
        <v>18703.918338387211</v>
      </c>
      <c r="S6338" s="110">
        <v>19091.850510572305</v>
      </c>
      <c r="T6338" s="46">
        <v>19150.822137368807</v>
      </c>
      <c r="U6338" s="110">
        <f>$L$1*gp_need_index[[#This Row],[Normalised weighted population 2025/26]]</f>
        <v>7598.3994908637869</v>
      </c>
      <c r="V6338" s="4">
        <f>$M$1*gp_need_index[[#This Row],[Normalised travel time adjusted wp 2025/26]]</f>
        <v>11370.869587022424</v>
      </c>
      <c r="W6338" s="115">
        <v>18969.269077886209</v>
      </c>
      <c r="X6338" s="43">
        <f>gp_need_index[[#This Row],[Combined weighted population 2025/26]]/gp_need_index[[#This Row],[Registered population 2025/26]]</f>
        <v>0.97769056146551059</v>
      </c>
    </row>
    <row r="6339" spans="1:24" ht="13">
      <c r="A6339" s="8" t="s">
        <v>6809</v>
      </c>
      <c r="B6339" s="3" t="s">
        <v>6815</v>
      </c>
      <c r="C6339" s="74" t="s">
        <v>6402</v>
      </c>
      <c r="D6339" s="74" t="s">
        <v>6796</v>
      </c>
      <c r="E6339" s="74" t="s">
        <v>6587</v>
      </c>
      <c r="F6339" s="41">
        <v>1.020740690007661</v>
      </c>
      <c r="G6339" s="110">
        <v>25530.75</v>
      </c>
      <c r="H6339" s="4">
        <v>9934.0210940767429</v>
      </c>
      <c r="I6339" s="46">
        <v>24348.972608264714</v>
      </c>
      <c r="J6339" s="110">
        <v>24853.987101137762</v>
      </c>
      <c r="K6339" s="46">
        <v>24931.081283986292</v>
      </c>
      <c r="L6339" s="110">
        <f>$L$1*gp_need_index[[#This Row],[Normalised weighted population (base year)]]</f>
        <v>9891.6824658061505</v>
      </c>
      <c r="M6339" s="4">
        <f>$M$1*gp_need_index[[#This Row],[Normalised travel time adjusted wp (base year)]]</f>
        <v>14802.919264259483</v>
      </c>
      <c r="N6339" s="115">
        <v>24694.601730065631</v>
      </c>
      <c r="O6339" s="43">
        <f>gp_need_index[[#This Row],[Combined weighted population (base year)]]/gp_need_index[[#This Row],[Registered population (base year)]]</f>
        <v>0.96724936517985693</v>
      </c>
      <c r="P6339" s="77">
        <v>25755.488531260155</v>
      </c>
      <c r="Q6339" s="4">
        <v>10115.165745400926</v>
      </c>
      <c r="R6339" s="46">
        <v>24544.583115250047</v>
      </c>
      <c r="S6339" s="110">
        <v>25053.654705010718</v>
      </c>
      <c r="T6339" s="46">
        <v>25131.041377105921</v>
      </c>
      <c r="U6339" s="110">
        <f>$L$1*gp_need_index[[#This Row],[Normalised weighted population 2025/26]]</f>
        <v>9971.1485300711174</v>
      </c>
      <c r="V6339" s="4">
        <f>$M$1*gp_need_index[[#This Row],[Normalised travel time adjusted wp 2025/26]]</f>
        <v>14921.646289405599</v>
      </c>
      <c r="W6339" s="115">
        <v>24892.794819476716</v>
      </c>
      <c r="X6339" s="43">
        <f>gp_need_index[[#This Row],[Combined weighted population 2025/26]]/gp_need_index[[#This Row],[Registered population 2025/26]]</f>
        <v>0.96650447104754533</v>
      </c>
    </row>
    <row r="6340" spans="1:24" ht="13">
      <c r="A6340" s="8" t="s">
        <v>6808</v>
      </c>
      <c r="B6340" s="3" t="s">
        <v>6814</v>
      </c>
      <c r="C6340" s="74" t="s">
        <v>6397</v>
      </c>
      <c r="D6340" s="74" t="s">
        <v>6798</v>
      </c>
      <c r="E6340" s="74" t="s">
        <v>6489</v>
      </c>
      <c r="F6340" s="41">
        <v>0.99950059274608571</v>
      </c>
      <c r="G6340" s="110">
        <v>1814.9166666666667</v>
      </c>
      <c r="H6340" s="4">
        <v>646.94015160447009</v>
      </c>
      <c r="I6340" s="46">
        <v>1585.6950454832779</v>
      </c>
      <c r="J6340" s="110">
        <v>1584.9031378750676</v>
      </c>
      <c r="K6340" s="46">
        <v>1589.8193234275643</v>
      </c>
      <c r="L6340" s="110">
        <f>$L$1*gp_need_index[[#This Row],[Normalised weighted population (base year)]]</f>
        <v>644.18290372541787</v>
      </c>
      <c r="M6340" s="4">
        <f>$M$1*gp_need_index[[#This Row],[Normalised travel time adjusted wp (base year)]]</f>
        <v>943.96094663468068</v>
      </c>
      <c r="N6340" s="115">
        <v>1588.1438503600984</v>
      </c>
      <c r="O6340" s="43">
        <f>gp_need_index[[#This Row],[Combined weighted population (base year)]]/gp_need_index[[#This Row],[Registered population (base year)]]</f>
        <v>0.87505056266684333</v>
      </c>
      <c r="P6340" s="77">
        <v>1829.6499812618247</v>
      </c>
      <c r="Q6340" s="4">
        <v>659.89798429871973</v>
      </c>
      <c r="R6340" s="46">
        <v>1601.2511639337367</v>
      </c>
      <c r="S6340" s="110">
        <v>1600.4514874871295</v>
      </c>
      <c r="T6340" s="46">
        <v>1605.3950223096829</v>
      </c>
      <c r="U6340" s="110">
        <f>$L$1*gp_need_index[[#This Row],[Normalised weighted population 2025/26]]</f>
        <v>650.50252084389035</v>
      </c>
      <c r="V6340" s="4">
        <f>$M$1*gp_need_index[[#This Row],[Normalised travel time adjusted wp 2025/26]]</f>
        <v>953.20907391845446</v>
      </c>
      <c r="W6340" s="115">
        <v>1603.7115947623447</v>
      </c>
      <c r="X6340" s="43">
        <f>gp_need_index[[#This Row],[Combined weighted population 2025/26]]/gp_need_index[[#This Row],[Registered population 2025/26]]</f>
        <v>0.87651278178154013</v>
      </c>
    </row>
    <row r="6341" spans="1:24" ht="13">
      <c r="A6341" s="8" t="s">
        <v>6807</v>
      </c>
      <c r="B6341" s="3" t="s">
        <v>6813</v>
      </c>
      <c r="C6341" s="74" t="s">
        <v>6398</v>
      </c>
      <c r="D6341" s="74" t="s">
        <v>6804</v>
      </c>
      <c r="E6341" s="74" t="s">
        <v>6447</v>
      </c>
      <c r="F6341" s="41">
        <v>0.98547029306761269</v>
      </c>
      <c r="G6341" s="110">
        <v>2911.8333333333339</v>
      </c>
      <c r="H6341" s="4">
        <v>1507.2780531860369</v>
      </c>
      <c r="I6341" s="46">
        <v>3694.4427319515671</v>
      </c>
      <c r="J6341" s="110">
        <v>3640.7635617778224</v>
      </c>
      <c r="K6341" s="46">
        <v>3652.0567877136773</v>
      </c>
      <c r="L6341" s="110">
        <f>$L$1*gp_need_index[[#This Row],[Normalised weighted population (base year)]]</f>
        <v>1500.8540598614891</v>
      </c>
      <c r="M6341" s="4">
        <f>$M$1*gp_need_index[[#This Row],[Normalised travel time adjusted wp (base year)]]</f>
        <v>2168.4218651094316</v>
      </c>
      <c r="N6341" s="115">
        <v>3669.2759249709206</v>
      </c>
      <c r="O6341" s="43">
        <f>gp_need_index[[#This Row],[Combined weighted population (base year)]]/gp_need_index[[#This Row],[Registered population (base year)]]</f>
        <v>1.2601256682402564</v>
      </c>
      <c r="P6341" s="77">
        <v>2937.0654944165099</v>
      </c>
      <c r="Q6341" s="4">
        <v>1535.0662909644698</v>
      </c>
      <c r="R6341" s="46">
        <v>3724.8586048258221</v>
      </c>
      <c r="S6341" s="110">
        <v>3670.7375009331217</v>
      </c>
      <c r="T6341" s="46">
        <v>3682.0758131545108</v>
      </c>
      <c r="U6341" s="110">
        <f>$L$1*gp_need_index[[#This Row],[Normalised weighted population 2025/26]]</f>
        <v>1513.2103987195128</v>
      </c>
      <c r="V6341" s="4">
        <f>$M$1*gp_need_index[[#This Row],[Normalised travel time adjusted wp 2025/26]]</f>
        <v>2186.2457695334183</v>
      </c>
      <c r="W6341" s="115">
        <v>3699.4561682529311</v>
      </c>
      <c r="X6341" s="43">
        <f>gp_need_index[[#This Row],[Combined weighted population 2025/26]]/gp_need_index[[#This Row],[Registered population 2025/26]]</f>
        <v>1.2595756462652123</v>
      </c>
    </row>
    <row r="6342" spans="1:24" ht="13">
      <c r="A6342" s="8" t="s">
        <v>12536</v>
      </c>
      <c r="B6342" s="3" t="s">
        <v>12923</v>
      </c>
      <c r="C6342" s="74" t="s">
        <v>6413</v>
      </c>
      <c r="D6342" s="74" t="s">
        <v>6804</v>
      </c>
      <c r="E6342" s="74" t="s">
        <v>6579</v>
      </c>
      <c r="F6342" s="41">
        <v>1.0364904912836539</v>
      </c>
      <c r="G6342" s="110">
        <v>194.83333333333334</v>
      </c>
      <c r="H6342" s="4">
        <v>24.423989338475007</v>
      </c>
      <c r="I6342" s="46">
        <v>59.864886711552536</v>
      </c>
      <c r="J6342" s="110">
        <v>62.049385838297368</v>
      </c>
      <c r="K6342" s="46">
        <v>62.241855830254423</v>
      </c>
      <c r="L6342" s="110">
        <f>$L$1*gp_need_index[[#This Row],[Normalised weighted population (base year)]]</f>
        <v>24.319894712976058</v>
      </c>
      <c r="M6342" s="4">
        <f>$M$1*gp_need_index[[#This Row],[Normalised travel time adjusted wp (base year)]]</f>
        <v>36.95632596989455</v>
      </c>
      <c r="N6342" s="115">
        <v>61.276220682870608</v>
      </c>
      <c r="O6342" s="43">
        <f>gp_need_index[[#This Row],[Combined weighted population (base year)]]/gp_need_index[[#This Row],[Registered population (base year)]]</f>
        <v>0.31450583755108952</v>
      </c>
      <c r="P6342" s="77">
        <v>197.85005277292851</v>
      </c>
      <c r="Q6342" s="4">
        <v>24.809515935354348</v>
      </c>
      <c r="R6342" s="46">
        <v>60.200617691439454</v>
      </c>
      <c r="S6342" s="110">
        <v>62.397367806579503</v>
      </c>
      <c r="T6342" s="46">
        <v>62.590103145950401</v>
      </c>
      <c r="U6342" s="110">
        <f>$L$1*gp_need_index[[#This Row],[Normalised weighted population 2025/26]]</f>
        <v>24.456284214923588</v>
      </c>
      <c r="V6342" s="4">
        <f>$M$1*gp_need_index[[#This Row],[Normalised travel time adjusted wp 2025/26]]</f>
        <v>37.163099067279376</v>
      </c>
      <c r="W6342" s="115">
        <v>61.619383282202961</v>
      </c>
      <c r="X6342" s="43">
        <f>gp_need_index[[#This Row],[Combined weighted population 2025/26]]/gp_need_index[[#This Row],[Registered population 2025/26]]</f>
        <v>0.31144486654710785</v>
      </c>
    </row>
    <row r="6343" spans="1:24" ht="13">
      <c r="A6343" s="8" t="s">
        <v>12535</v>
      </c>
      <c r="B6343" s="3" t="s">
        <v>12924</v>
      </c>
      <c r="C6343" s="74" t="s">
        <v>6414</v>
      </c>
      <c r="D6343" s="74" t="s">
        <v>6802</v>
      </c>
      <c r="E6343" s="74" t="s">
        <v>6524</v>
      </c>
      <c r="F6343" s="41">
        <v>0.9670492732496746</v>
      </c>
      <c r="G6343" s="110">
        <v>123.08333333333334</v>
      </c>
      <c r="H6343" s="4">
        <v>17.056142544701206</v>
      </c>
      <c r="I6343" s="46">
        <v>41.80578475630724</v>
      </c>
      <c r="J6343" s="110">
        <v>40.428253766219242</v>
      </c>
      <c r="K6343" s="46">
        <v>40.553657516346604</v>
      </c>
      <c r="L6343" s="110">
        <f>$L$1*gp_need_index[[#This Row],[Normalised weighted population (base year)]]</f>
        <v>16.983449556424695</v>
      </c>
      <c r="M6343" s="4">
        <f>$M$1*gp_need_index[[#This Row],[Normalised travel time adjusted wp (base year)]]</f>
        <v>24.078880143497855</v>
      </c>
      <c r="N6343" s="115">
        <v>41.06232969992255</v>
      </c>
      <c r="O6343" s="43">
        <f>gp_need_index[[#This Row],[Combined weighted population (base year)]]/gp_need_index[[#This Row],[Registered population (base year)]]</f>
        <v>0.33361405307993947</v>
      </c>
      <c r="P6343" s="77">
        <v>124.69926315413448</v>
      </c>
      <c r="Q6343" s="4">
        <v>17.297935547875518</v>
      </c>
      <c r="R6343" s="46">
        <v>41.973668792338771</v>
      </c>
      <c r="S6343" s="110">
        <v>40.590605901253753</v>
      </c>
      <c r="T6343" s="46">
        <v>40.715983693276954</v>
      </c>
      <c r="U6343" s="110">
        <f>$L$1*gp_need_index[[#This Row],[Normalised weighted population 2025/26]]</f>
        <v>17.051651841679973</v>
      </c>
      <c r="V6343" s="4">
        <f>$M$1*gp_need_index[[#This Row],[Normalised travel time adjusted wp 2025/26]]</f>
        <v>24.175261895424487</v>
      </c>
      <c r="W6343" s="115">
        <v>41.226913737104461</v>
      </c>
      <c r="X6343" s="43">
        <f>gp_need_index[[#This Row],[Combined weighted population 2025/26]]/gp_need_index[[#This Row],[Registered population 2025/26]]</f>
        <v>0.33061072450882045</v>
      </c>
    </row>
    <row r="6344" spans="1:24" ht="13">
      <c r="A6344" s="8" t="s">
        <v>12534</v>
      </c>
      <c r="B6344" s="3" t="s">
        <v>12925</v>
      </c>
      <c r="C6344" s="74" t="s">
        <v>6409</v>
      </c>
      <c r="D6344" s="74" t="s">
        <v>6800</v>
      </c>
      <c r="E6344" s="74" t="s">
        <v>6657</v>
      </c>
      <c r="F6344" s="41">
        <v>1.0044368775672519</v>
      </c>
      <c r="G6344" s="110">
        <v>34.916666666666664</v>
      </c>
      <c r="H6344" s="4">
        <v>4.924136508920717</v>
      </c>
      <c r="I6344" s="46">
        <v>12.069399072099507</v>
      </c>
      <c r="J6344" s="110">
        <v>12.122949518092716</v>
      </c>
      <c r="K6344" s="46">
        <v>12.160553500222752</v>
      </c>
      <c r="L6344" s="110">
        <f>$L$1*gp_need_index[[#This Row],[Normalised weighted population (base year)]]</f>
        <v>4.9031499232037659</v>
      </c>
      <c r="M6344" s="4">
        <f>$M$1*gp_need_index[[#This Row],[Normalised travel time adjusted wp (base year)]]</f>
        <v>7.2203724187498599</v>
      </c>
      <c r="N6344" s="115">
        <v>12.123522341953626</v>
      </c>
      <c r="O6344" s="43">
        <f>gp_need_index[[#This Row],[Combined weighted population (base year)]]/gp_need_index[[#This Row],[Registered population (base year)]]</f>
        <v>0.34721305036621364</v>
      </c>
      <c r="P6344" s="77">
        <v>35.253620600590232</v>
      </c>
      <c r="Q6344" s="4">
        <v>4.9726823683365255</v>
      </c>
      <c r="R6344" s="46">
        <v>12.066279363822389</v>
      </c>
      <c r="S6344" s="110">
        <v>12.119815968051926</v>
      </c>
      <c r="T6344" s="46">
        <v>12.15725211200845</v>
      </c>
      <c r="U6344" s="110">
        <f>$L$1*gp_need_index[[#This Row],[Normalised weighted population 2025/26]]</f>
        <v>4.9018825529471357</v>
      </c>
      <c r="V6344" s="4">
        <f>$M$1*gp_need_index[[#This Row],[Normalised travel time adjusted wp 2025/26]]</f>
        <v>7.2184122076126203</v>
      </c>
      <c r="W6344" s="115">
        <v>12.120294760559755</v>
      </c>
      <c r="X6344" s="43">
        <f>gp_need_index[[#This Row],[Combined weighted population 2025/26]]/gp_need_index[[#This Row],[Registered population 2025/26]]</f>
        <v>0.34380283653352844</v>
      </c>
    </row>
    <row r="6345" spans="1:24" ht="13">
      <c r="A6345" s="8" t="s">
        <v>12533</v>
      </c>
      <c r="B6345" s="3" t="s">
        <v>12926</v>
      </c>
      <c r="C6345" s="74" t="s">
        <v>6406</v>
      </c>
      <c r="D6345" s="74" t="s">
        <v>6798</v>
      </c>
      <c r="E6345" s="74" t="s">
        <v>6479</v>
      </c>
      <c r="F6345" s="41">
        <v>0.99361155086400099</v>
      </c>
      <c r="G6345" s="110">
        <v>2.3333333333333335</v>
      </c>
      <c r="H6345" s="4">
        <v>0.24932987065512291</v>
      </c>
      <c r="I6345" s="46">
        <v>0.61112475336131722</v>
      </c>
      <c r="J6345" s="110">
        <v>0.60722061395871851</v>
      </c>
      <c r="K6345" s="46">
        <v>0.60910414181489037</v>
      </c>
      <c r="L6345" s="110">
        <f>$L$1*gp_need_index[[#This Row],[Normalised weighted population (base year)]]</f>
        <v>0.24826723100392303</v>
      </c>
      <c r="M6345" s="4">
        <f>$M$1*gp_need_index[[#This Row],[Normalised travel time adjusted wp (base year)]]</f>
        <v>0.36165777697750168</v>
      </c>
      <c r="N6345" s="115">
        <v>0.60992500798142468</v>
      </c>
      <c r="O6345" s="43">
        <f>gp_need_index[[#This Row],[Combined weighted population (base year)]]/gp_need_index[[#This Row],[Registered population (base year)]]</f>
        <v>0.26139643199203916</v>
      </c>
      <c r="P6345" s="77">
        <v>2.3625780118740187</v>
      </c>
      <c r="Q6345" s="4">
        <v>0.25245710268001958</v>
      </c>
      <c r="R6345" s="46">
        <v>0.61259048993658904</v>
      </c>
      <c r="S6345" s="110">
        <v>0.60867698675043247</v>
      </c>
      <c r="T6345" s="46">
        <v>0.61055709114798096</v>
      </c>
      <c r="U6345" s="110">
        <f>$L$1*gp_need_index[[#This Row],[Normalised weighted population 2025/26]]</f>
        <v>0.24886268121097554</v>
      </c>
      <c r="V6345" s="4">
        <f>$M$1*gp_need_index[[#This Row],[Normalised travel time adjusted wp 2025/26]]</f>
        <v>0.36252047087464184</v>
      </c>
      <c r="W6345" s="115">
        <v>0.61138315208561744</v>
      </c>
      <c r="X6345" s="43">
        <f>gp_need_index[[#This Row],[Combined weighted population 2025/26]]/gp_need_index[[#This Row],[Registered population 2025/26]]</f>
        <v>0.25877797431995175</v>
      </c>
    </row>
    <row r="6346" spans="1:24" ht="13">
      <c r="A6346" s="8" t="s">
        <v>12532</v>
      </c>
      <c r="B6346" s="3" t="s">
        <v>12927</v>
      </c>
      <c r="C6346" s="74" t="s">
        <v>6431</v>
      </c>
      <c r="D6346" s="74" t="s">
        <v>6798</v>
      </c>
      <c r="E6346" s="74" t="s">
        <v>6455</v>
      </c>
      <c r="F6346" s="41">
        <v>0.96024992482653937</v>
      </c>
      <c r="G6346" s="110">
        <v>4.0833333333333339</v>
      </c>
      <c r="H6346" s="4">
        <v>18.880117438153381</v>
      </c>
      <c r="I6346" s="46">
        <v>46.276473342353292</v>
      </c>
      <c r="J6346" s="110">
        <v>44.436980048232101</v>
      </c>
      <c r="K6346" s="46">
        <v>44.574818401939069</v>
      </c>
      <c r="L6346" s="110">
        <f>$L$1*gp_need_index[[#This Row],[Normalised weighted population (base year)]]</f>
        <v>18.799650700026994</v>
      </c>
      <c r="M6346" s="4">
        <f>$M$1*gp_need_index[[#This Row],[Normalised travel time adjusted wp (base year)]]</f>
        <v>26.466458895497571</v>
      </c>
      <c r="N6346" s="115">
        <v>45.266109595524568</v>
      </c>
      <c r="O6346" s="43">
        <f>gp_need_index[[#This Row],[Combined weighted population (base year)]]/gp_need_index[[#This Row],[Registered population (base year)]]</f>
        <v>11.085577860128463</v>
      </c>
      <c r="P6346" s="77">
        <v>4.1796681208502147</v>
      </c>
      <c r="Q6346" s="4">
        <v>19.323452060671585</v>
      </c>
      <c r="R6346" s="46">
        <v>46.888611330204618</v>
      </c>
      <c r="S6346" s="110">
        <v>45.024785505049806</v>
      </c>
      <c r="T6346" s="46">
        <v>45.16385975801056</v>
      </c>
      <c r="U6346" s="110">
        <f>$L$1*gp_need_index[[#This Row],[Normalised weighted population 2025/26]]</f>
        <v>19.048329553894838</v>
      </c>
      <c r="V6346" s="4">
        <f>$M$1*gp_need_index[[#This Row],[Normalised travel time adjusted wp 2025/26]]</f>
        <v>26.816204321213899</v>
      </c>
      <c r="W6346" s="115">
        <v>45.864533875108734</v>
      </c>
      <c r="X6346" s="43">
        <f>gp_need_index[[#This Row],[Combined weighted population 2025/26]]/gp_need_index[[#This Row],[Registered population 2025/26]]</f>
        <v>10.97324776728424</v>
      </c>
    </row>
    <row r="6347" spans="1:24" ht="13">
      <c r="A6347" s="8" t="s">
        <v>12531</v>
      </c>
      <c r="B6347" s="3" t="s">
        <v>12928</v>
      </c>
      <c r="C6347" s="74" t="s">
        <v>6398</v>
      </c>
      <c r="D6347" s="74" t="s">
        <v>6804</v>
      </c>
      <c r="E6347" s="74" t="s">
        <v>6579</v>
      </c>
      <c r="F6347" s="41">
        <v>0.98547029306761269</v>
      </c>
      <c r="G6347" s="110">
        <v>4.166666666666667</v>
      </c>
      <c r="H6347" s="4">
        <v>0.50600177774954125</v>
      </c>
      <c r="I6347" s="46">
        <v>1.2402453457143474</v>
      </c>
      <c r="J6347" s="110">
        <v>1.2222249443168605</v>
      </c>
      <c r="K6347" s="46">
        <v>1.2260161442139139</v>
      </c>
      <c r="L6347" s="110">
        <f>$L$1*gp_need_index[[#This Row],[Normalised weighted population (base year)]]</f>
        <v>0.5038452068132091</v>
      </c>
      <c r="M6347" s="4">
        <f>$M$1*gp_need_index[[#This Row],[Normalised travel time adjusted wp (base year)]]</f>
        <v>0.72795149928513059</v>
      </c>
      <c r="N6347" s="115">
        <v>1.2317967060983397</v>
      </c>
      <c r="O6347" s="43">
        <f>gp_need_index[[#This Row],[Combined weighted population (base year)]]/gp_need_index[[#This Row],[Registered population (base year)]]</f>
        <v>0.2956312094636015</v>
      </c>
      <c r="P6347" s="77">
        <v>4.2061936200559717</v>
      </c>
      <c r="Q6347" s="4">
        <v>0.5108825010814606</v>
      </c>
      <c r="R6347" s="46">
        <v>1.2396631281718773</v>
      </c>
      <c r="S6347" s="110">
        <v>1.2216511862246535</v>
      </c>
      <c r="T6347" s="46">
        <v>1.2254246684122314</v>
      </c>
      <c r="U6347" s="110">
        <f>$L$1*gp_need_index[[#This Row],[Normalised weighted population 2025/26]]</f>
        <v>0.50360868303256379</v>
      </c>
      <c r="V6347" s="4">
        <f>$M$1*gp_need_index[[#This Row],[Normalised travel time adjusted wp 2025/26]]</f>
        <v>0.72760030839856871</v>
      </c>
      <c r="W6347" s="115">
        <v>1.2312089914311324</v>
      </c>
      <c r="X6347" s="43">
        <f>gp_need_index[[#This Row],[Combined weighted population 2025/26]]/gp_need_index[[#This Row],[Registered population 2025/26]]</f>
        <v>0.2927133419537517</v>
      </c>
    </row>
    <row r="6348" spans="1:24" ht="13">
      <c r="A6348" s="8" t="s">
        <v>12530</v>
      </c>
      <c r="B6348" s="3" t="s">
        <v>12929</v>
      </c>
      <c r="C6348" s="74" t="s">
        <v>6421</v>
      </c>
      <c r="D6348" s="74" t="s">
        <v>6805</v>
      </c>
      <c r="E6348" s="74" t="s">
        <v>6519</v>
      </c>
      <c r="F6348" s="41">
        <v>0.95546181255871276</v>
      </c>
      <c r="G6348" s="110">
        <v>581.33333333333326</v>
      </c>
      <c r="H6348" s="4">
        <v>58.594827661550468</v>
      </c>
      <c r="I6348" s="46">
        <v>143.61997424867377</v>
      </c>
      <c r="J6348" s="110">
        <v>137.22340091527349</v>
      </c>
      <c r="K6348" s="46">
        <v>137.64905197553236</v>
      </c>
      <c r="L6348" s="110">
        <f>$L$1*gp_need_index[[#This Row],[Normalised weighted population (base year)]]</f>
        <v>58.345097506616426</v>
      </c>
      <c r="M6348" s="4">
        <f>$M$1*gp_need_index[[#This Row],[Normalised travel time adjusted wp (base year)]]</f>
        <v>81.72962014705945</v>
      </c>
      <c r="N6348" s="115">
        <v>140.07471765367586</v>
      </c>
      <c r="O6348" s="43">
        <f>gp_need_index[[#This Row],[Combined weighted population (base year)]]/gp_need_index[[#This Row],[Registered population (base year)]]</f>
        <v>0.24095421614737825</v>
      </c>
      <c r="P6348" s="77">
        <v>585.52036134534148</v>
      </c>
      <c r="Q6348" s="4">
        <v>59.398335642879424</v>
      </c>
      <c r="R6348" s="46">
        <v>144.13084498956843</v>
      </c>
      <c r="S6348" s="110">
        <v>137.71151839935192</v>
      </c>
      <c r="T6348" s="46">
        <v>138.13688692316938</v>
      </c>
      <c r="U6348" s="110">
        <f>$L$1*gp_need_index[[#This Row],[Normalised weighted population 2025/26]]</f>
        <v>58.552636905970211</v>
      </c>
      <c r="V6348" s="4">
        <f>$M$1*gp_need_index[[#This Row],[Normalised travel time adjusted wp 2025/26]]</f>
        <v>82.019273903424747</v>
      </c>
      <c r="W6348" s="115">
        <v>140.57191080939495</v>
      </c>
      <c r="X6348" s="43">
        <f>gp_need_index[[#This Row],[Combined weighted population 2025/26]]/gp_need_index[[#This Row],[Registered population 2025/26]]</f>
        <v>0.24008031161615789</v>
      </c>
    </row>
    <row r="6349" spans="1:24" ht="13">
      <c r="A6349" s="8" t="s">
        <v>12529</v>
      </c>
      <c r="B6349" s="3" t="s">
        <v>12930</v>
      </c>
      <c r="C6349" s="74" t="s">
        <v>6399</v>
      </c>
      <c r="D6349" s="74" t="s">
        <v>6805</v>
      </c>
      <c r="E6349" s="74" t="s">
        <v>6481</v>
      </c>
      <c r="F6349" s="41">
        <v>0.95364075432618045</v>
      </c>
      <c r="G6349" s="110">
        <v>1.1666666666666665</v>
      </c>
      <c r="H6349" s="4">
        <v>0.26001516564047372</v>
      </c>
      <c r="I6349" s="46">
        <v>0.63731515022534924</v>
      </c>
      <c r="J6349" s="110">
        <v>0.60776970060440505</v>
      </c>
      <c r="K6349" s="46">
        <v>0.60965493166361195</v>
      </c>
      <c r="L6349" s="110">
        <f>$L$1*gp_need_index[[#This Row],[Normalised weighted population (base year)]]</f>
        <v>0.2589069854445073</v>
      </c>
      <c r="M6349" s="4">
        <f>$M$1*gp_need_index[[#This Row],[Normalised travel time adjusted wp (base year)]]</f>
        <v>0.36198481043302361</v>
      </c>
      <c r="N6349" s="115">
        <v>0.62089179587753085</v>
      </c>
      <c r="O6349" s="43">
        <f>gp_need_index[[#This Row],[Combined weighted population (base year)]]/gp_need_index[[#This Row],[Registered population (base year)]]</f>
        <v>0.53219296789502646</v>
      </c>
      <c r="P6349" s="77">
        <v>1.1751454910506636</v>
      </c>
      <c r="Q6349" s="4">
        <v>0.26488691154838745</v>
      </c>
      <c r="R6349" s="46">
        <v>0.64275158512329322</v>
      </c>
      <c r="S6349" s="110">
        <v>0.61295410648132553</v>
      </c>
      <c r="T6349" s="46">
        <v>0.61484742220736177</v>
      </c>
      <c r="U6349" s="110">
        <f>$L$1*gp_need_index[[#This Row],[Normalised weighted population 2025/26]]</f>
        <v>0.26111551755063145</v>
      </c>
      <c r="V6349" s="4">
        <f>$M$1*gp_need_index[[#This Row],[Normalised travel time adjusted wp 2025/26]]</f>
        <v>0.36506787038634098</v>
      </c>
      <c r="W6349" s="115">
        <v>0.62618338793697248</v>
      </c>
      <c r="X6349" s="43">
        <f>gp_need_index[[#This Row],[Combined weighted population 2025/26]]/gp_need_index[[#This Row],[Registered population 2025/26]]</f>
        <v>0.53285605289360383</v>
      </c>
    </row>
    <row r="6350" spans="1:24" ht="13">
      <c r="A6350" s="8" t="s">
        <v>12528</v>
      </c>
      <c r="B6350" s="3" t="s">
        <v>12931</v>
      </c>
      <c r="C6350" s="74" t="s">
        <v>6424</v>
      </c>
      <c r="D6350" s="74" t="s">
        <v>6805</v>
      </c>
      <c r="E6350" s="74" t="s">
        <v>6461</v>
      </c>
      <c r="F6350" s="41">
        <v>0.95680439972189613</v>
      </c>
      <c r="G6350" s="110">
        <v>8.3333333333333329E-2</v>
      </c>
      <c r="H6350" s="4">
        <v>0.19120323932339794</v>
      </c>
      <c r="I6350" s="46">
        <v>0.46865236069136673</v>
      </c>
      <c r="J6350" s="110">
        <v>0.44840864064955271</v>
      </c>
      <c r="K6350" s="46">
        <v>0.44979955219997819</v>
      </c>
      <c r="L6350" s="110">
        <f>$L$1*gp_need_index[[#This Row],[Normalised weighted population (base year)]]</f>
        <v>0.19038833438236924</v>
      </c>
      <c r="M6350" s="4">
        <f>$M$1*gp_need_index[[#This Row],[Normalised travel time adjusted wp (base year)]]</f>
        <v>0.26707010339712495</v>
      </c>
      <c r="N6350" s="115">
        <v>0.45745843777949419</v>
      </c>
      <c r="O6350" s="43">
        <f>gp_need_index[[#This Row],[Combined weighted population (base year)]]/gp_need_index[[#This Row],[Registered population (base year)]]</f>
        <v>5.4895012533539305</v>
      </c>
      <c r="P6350" s="77">
        <v>8.6965187350518197E-2</v>
      </c>
      <c r="Q6350" s="4">
        <v>0.19953630635742325</v>
      </c>
      <c r="R6350" s="46">
        <v>0.48417747955603591</v>
      </c>
      <c r="S6350" s="110">
        <v>0.46326314268547358</v>
      </c>
      <c r="T6350" s="46">
        <v>0.46469408732564316</v>
      </c>
      <c r="U6350" s="110">
        <f>$L$1*gp_need_index[[#This Row],[Normalised weighted population 2025/26]]</f>
        <v>0.1966953580307132</v>
      </c>
      <c r="V6350" s="4">
        <f>$M$1*gp_need_index[[#This Row],[Normalised travel time adjusted wp 2025/26]]</f>
        <v>0.275913787248315</v>
      </c>
      <c r="W6350" s="115">
        <v>0.4726091452790282</v>
      </c>
      <c r="X6350" s="43">
        <f>gp_need_index[[#This Row],[Combined weighted population 2025/26]]/gp_need_index[[#This Row],[Registered population 2025/26]]</f>
        <v>5.4344636017875727</v>
      </c>
    </row>
  </sheetData>
  <phoneticPr fontId="67" type="noConversion"/>
  <pageMargins left="0.39370078740157483" right="0.39370078740157483" top="0.74803149606299213" bottom="0.74803149606299213" header="0.31496062992125984" footer="0.31496062992125984"/>
  <pageSetup paperSize="9" scale="46" fitToHeight="0" orientation="landscape" horizontalDpi="90" verticalDpi="9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55C82-76A4-461A-8C23-32200041CDE5}">
  <sheetPr>
    <tabColor rgb="FF009639"/>
  </sheetPr>
  <dimension ref="A1:O361"/>
  <sheetViews>
    <sheetView workbookViewId="0"/>
  </sheetViews>
  <sheetFormatPr defaultColWidth="9.1796875" defaultRowHeight="12.5"/>
  <cols>
    <col min="1" max="16384" width="9.1796875" style="82"/>
  </cols>
  <sheetData>
    <row r="1" spans="1:15" s="80" customFormat="1" ht="25">
      <c r="A1" s="90" t="s">
        <v>12933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9" t="s">
        <v>12527</v>
      </c>
    </row>
    <row r="3" spans="1:15">
      <c r="A3" s="81" t="s">
        <v>12936</v>
      </c>
    </row>
    <row r="5" spans="1:15">
      <c r="A5" s="81" t="s">
        <v>13067</v>
      </c>
    </row>
    <row r="6" spans="1:15">
      <c r="A6" s="81" t="s">
        <v>13040</v>
      </c>
    </row>
    <row r="7" spans="1:15">
      <c r="A7" s="81"/>
    </row>
    <row r="8" spans="1:15">
      <c r="A8" s="81" t="s">
        <v>13041</v>
      </c>
    </row>
    <row r="9" spans="1:15">
      <c r="A9" s="81" t="s">
        <v>13042</v>
      </c>
    </row>
    <row r="10" spans="1:15">
      <c r="A10" s="81"/>
    </row>
    <row r="11" spans="1:15">
      <c r="A11" s="81" t="s">
        <v>12937</v>
      </c>
    </row>
    <row r="12" spans="1:15">
      <c r="A12" s="81" t="s">
        <v>12938</v>
      </c>
    </row>
    <row r="13" spans="1:15">
      <c r="A13" s="81"/>
    </row>
    <row r="14" spans="1:15">
      <c r="A14" s="81" t="s">
        <v>6764</v>
      </c>
    </row>
    <row r="15" spans="1:15">
      <c r="A15" s="81" t="s">
        <v>6765</v>
      </c>
    </row>
    <row r="16" spans="1:15">
      <c r="A16" s="81" t="s">
        <v>6766</v>
      </c>
    </row>
    <row r="17" spans="1:1">
      <c r="A17" s="81" t="s">
        <v>6767</v>
      </c>
    </row>
    <row r="18" spans="1:1">
      <c r="A18" s="81" t="s">
        <v>12939</v>
      </c>
    </row>
    <row r="19" spans="1:1">
      <c r="A19" s="81" t="s">
        <v>12489</v>
      </c>
    </row>
    <row r="20" spans="1:1">
      <c r="A20" s="81"/>
    </row>
    <row r="21" spans="1:1">
      <c r="A21" s="81" t="s">
        <v>6768</v>
      </c>
    </row>
    <row r="22" spans="1:1">
      <c r="A22" s="81" t="s">
        <v>6769</v>
      </c>
    </row>
    <row r="23" spans="1:1">
      <c r="A23" s="81" t="s">
        <v>6770</v>
      </c>
    </row>
    <row r="24" spans="1:1">
      <c r="A24" s="81"/>
    </row>
    <row r="25" spans="1:1">
      <c r="A25" s="81" t="s">
        <v>12490</v>
      </c>
    </row>
    <row r="26" spans="1:1">
      <c r="A26" s="81" t="s">
        <v>12940</v>
      </c>
    </row>
    <row r="27" spans="1:1">
      <c r="A27" s="81"/>
    </row>
    <row r="28" spans="1:1">
      <c r="A28" s="81" t="s">
        <v>12941</v>
      </c>
    </row>
    <row r="29" spans="1:1">
      <c r="A29" s="81" t="s">
        <v>13043</v>
      </c>
    </row>
    <row r="30" spans="1:1">
      <c r="A30" s="81"/>
    </row>
    <row r="31" spans="1:1">
      <c r="A31" s="81" t="s">
        <v>6313</v>
      </c>
    </row>
    <row r="34" spans="1:1">
      <c r="A34" s="82" t="s">
        <v>6771</v>
      </c>
    </row>
    <row r="35" spans="1:1">
      <c r="A35" s="82" t="s">
        <v>13068</v>
      </c>
    </row>
    <row r="37" spans="1:1">
      <c r="A37" s="81" t="s">
        <v>13044</v>
      </c>
    </row>
    <row r="39" spans="1:1">
      <c r="A39" s="81" t="s">
        <v>13045</v>
      </c>
    </row>
    <row r="40" spans="1:1">
      <c r="A40" s="82" t="s">
        <v>13046</v>
      </c>
    </row>
    <row r="42" spans="1:1">
      <c r="A42" s="82" t="s">
        <v>6314</v>
      </c>
    </row>
    <row r="44" spans="1:1">
      <c r="A44" s="82" t="s">
        <v>6315</v>
      </c>
    </row>
    <row r="46" spans="1:1">
      <c r="A46" s="82" t="s">
        <v>6373</v>
      </c>
    </row>
    <row r="47" spans="1:1">
      <c r="A47" s="82" t="s">
        <v>12491</v>
      </c>
    </row>
    <row r="49" spans="1:1">
      <c r="A49" s="81" t="s">
        <v>6772</v>
      </c>
    </row>
    <row r="51" spans="1:1">
      <c r="A51" s="82" t="s">
        <v>6316</v>
      </c>
    </row>
    <row r="52" spans="1:1">
      <c r="A52" s="82" t="s">
        <v>6317</v>
      </c>
    </row>
    <row r="53" spans="1:1">
      <c r="A53" s="82" t="s">
        <v>6318</v>
      </c>
    </row>
    <row r="54" spans="1:1">
      <c r="A54" s="82" t="s">
        <v>6773</v>
      </c>
    </row>
    <row r="55" spans="1:1">
      <c r="A55" s="82" t="s">
        <v>6774</v>
      </c>
    </row>
    <row r="56" spans="1:1">
      <c r="A56" s="82" t="s">
        <v>6319</v>
      </c>
    </row>
    <row r="57" spans="1:1">
      <c r="A57" s="82" t="s">
        <v>6320</v>
      </c>
    </row>
    <row r="58" spans="1:1">
      <c r="A58" s="82" t="s">
        <v>6321</v>
      </c>
    </row>
    <row r="59" spans="1:1">
      <c r="A59" s="82" t="s">
        <v>12492</v>
      </c>
    </row>
    <row r="60" spans="1:1">
      <c r="A60" s="82" t="s">
        <v>6322</v>
      </c>
    </row>
    <row r="61" spans="1:1">
      <c r="A61" s="82" t="s">
        <v>6323</v>
      </c>
    </row>
    <row r="62" spans="1:1">
      <c r="A62" s="82" t="s">
        <v>6324</v>
      </c>
    </row>
    <row r="63" spans="1:1">
      <c r="A63" s="82" t="s">
        <v>12493</v>
      </c>
    </row>
    <row r="64" spans="1:1">
      <c r="A64" s="82" t="s">
        <v>6325</v>
      </c>
    </row>
    <row r="66" spans="1:1">
      <c r="A66" s="81" t="s">
        <v>12942</v>
      </c>
    </row>
    <row r="67" spans="1:1">
      <c r="A67" s="82" t="s">
        <v>13047</v>
      </c>
    </row>
    <row r="69" spans="1:1">
      <c r="A69" s="82" t="s">
        <v>6326</v>
      </c>
    </row>
    <row r="70" spans="1:1">
      <c r="A70" s="82" t="s">
        <v>6327</v>
      </c>
    </row>
    <row r="71" spans="1:1">
      <c r="A71" s="82" t="s">
        <v>6328</v>
      </c>
    </row>
    <row r="72" spans="1:1">
      <c r="A72" s="82" t="s">
        <v>6329</v>
      </c>
    </row>
    <row r="73" spans="1:1">
      <c r="A73" s="82" t="s">
        <v>6330</v>
      </c>
    </row>
    <row r="74" spans="1:1">
      <c r="A74" s="82" t="s">
        <v>6331</v>
      </c>
    </row>
    <row r="75" spans="1:1">
      <c r="A75" s="82" t="s">
        <v>6332</v>
      </c>
    </row>
    <row r="77" spans="1:1">
      <c r="A77" s="82" t="s">
        <v>6333</v>
      </c>
    </row>
    <row r="78" spans="1:1">
      <c r="A78" s="82" t="s">
        <v>6334</v>
      </c>
    </row>
    <row r="79" spans="1:1">
      <c r="A79" s="82" t="s">
        <v>6335</v>
      </c>
    </row>
    <row r="80" spans="1:1">
      <c r="A80" s="82" t="s">
        <v>6336</v>
      </c>
    </row>
    <row r="81" spans="1:1">
      <c r="A81" s="82" t="s">
        <v>6337</v>
      </c>
    </row>
    <row r="82" spans="1:1">
      <c r="A82" s="82" t="s">
        <v>6338</v>
      </c>
    </row>
    <row r="84" spans="1:1">
      <c r="A84" s="82" t="s">
        <v>6339</v>
      </c>
    </row>
    <row r="86" spans="1:1">
      <c r="A86" s="82" t="s">
        <v>6340</v>
      </c>
    </row>
    <row r="87" spans="1:1">
      <c r="A87" s="82" t="s">
        <v>6341</v>
      </c>
    </row>
    <row r="88" spans="1:1">
      <c r="A88" s="82" t="s">
        <v>6342</v>
      </c>
    </row>
    <row r="89" spans="1:1">
      <c r="A89" s="82" t="s">
        <v>6343</v>
      </c>
    </row>
    <row r="90" spans="1:1">
      <c r="A90" s="82" t="s">
        <v>12943</v>
      </c>
    </row>
    <row r="91" spans="1:1">
      <c r="A91" s="82" t="s">
        <v>6344</v>
      </c>
    </row>
    <row r="93" spans="1:1">
      <c r="A93" s="82" t="s">
        <v>6345</v>
      </c>
    </row>
    <row r="94" spans="1:1">
      <c r="A94" s="82" t="s">
        <v>6346</v>
      </c>
    </row>
    <row r="95" spans="1:1">
      <c r="A95" s="82" t="s">
        <v>12944</v>
      </c>
    </row>
    <row r="96" spans="1:1">
      <c r="A96" s="82" t="s">
        <v>6347</v>
      </c>
    </row>
    <row r="98" spans="1:1">
      <c r="A98" s="81" t="s">
        <v>12936</v>
      </c>
    </row>
    <row r="99" spans="1:1">
      <c r="A99" s="81"/>
    </row>
    <row r="100" spans="1:1">
      <c r="A100" s="81" t="s">
        <v>12945</v>
      </c>
    </row>
    <row r="101" spans="1:1">
      <c r="A101" s="81" t="s">
        <v>12946</v>
      </c>
    </row>
    <row r="102" spans="1:1">
      <c r="A102" s="81" t="s">
        <v>12947</v>
      </c>
    </row>
    <row r="103" spans="1:1">
      <c r="A103" s="81" t="s">
        <v>12948</v>
      </c>
    </row>
    <row r="104" spans="1:1">
      <c r="A104" s="81" t="s">
        <v>12949</v>
      </c>
    </row>
    <row r="105" spans="1:1">
      <c r="A105" s="81"/>
    </row>
    <row r="106" spans="1:1">
      <c r="A106" s="81" t="s">
        <v>12950</v>
      </c>
    </row>
    <row r="107" spans="1:1">
      <c r="A107" s="81" t="s">
        <v>12946</v>
      </c>
    </row>
    <row r="108" spans="1:1">
      <c r="A108" s="81"/>
    </row>
    <row r="109" spans="1:1">
      <c r="A109" s="81"/>
    </row>
    <row r="110" spans="1:1">
      <c r="A110" s="81" t="s">
        <v>6313</v>
      </c>
    </row>
    <row r="112" spans="1:1">
      <c r="A112" s="82" t="s">
        <v>6348</v>
      </c>
    </row>
    <row r="114" spans="1:1">
      <c r="A114" s="82" t="s">
        <v>6349</v>
      </c>
    </row>
    <row r="115" spans="1:1">
      <c r="A115" s="82" t="s">
        <v>6350</v>
      </c>
    </row>
    <row r="116" spans="1:1">
      <c r="A116" s="82" t="s">
        <v>6351</v>
      </c>
    </row>
    <row r="117" spans="1:1">
      <c r="A117" s="82" t="s">
        <v>6352</v>
      </c>
    </row>
    <row r="118" spans="1:1">
      <c r="A118" s="82" t="s">
        <v>6353</v>
      </c>
    </row>
    <row r="120" spans="1:1">
      <c r="A120" s="81" t="s">
        <v>12936</v>
      </c>
    </row>
    <row r="121" spans="1:1">
      <c r="A121" s="81"/>
    </row>
    <row r="122" spans="1:1">
      <c r="A122" s="81" t="s">
        <v>12951</v>
      </c>
    </row>
    <row r="123" spans="1:1">
      <c r="A123" s="81" t="s">
        <v>12952</v>
      </c>
    </row>
    <row r="124" spans="1:1">
      <c r="A124" s="81" t="s">
        <v>12953</v>
      </c>
    </row>
    <row r="125" spans="1:1">
      <c r="A125" s="81" t="s">
        <v>12954</v>
      </c>
    </row>
    <row r="126" spans="1:1">
      <c r="A126" s="81" t="s">
        <v>12955</v>
      </c>
    </row>
    <row r="127" spans="1:1">
      <c r="A127" s="81" t="s">
        <v>12956</v>
      </c>
    </row>
    <row r="128" spans="1:1">
      <c r="A128" s="81" t="s">
        <v>12957</v>
      </c>
    </row>
    <row r="129" spans="1:1">
      <c r="A129" s="81" t="s">
        <v>12958</v>
      </c>
    </row>
    <row r="130" spans="1:1">
      <c r="A130" s="81" t="s">
        <v>12959</v>
      </c>
    </row>
    <row r="131" spans="1:1">
      <c r="A131" s="81"/>
    </row>
    <row r="132" spans="1:1">
      <c r="A132" s="81" t="s">
        <v>12960</v>
      </c>
    </row>
    <row r="133" spans="1:1">
      <c r="A133" s="81" t="s">
        <v>12961</v>
      </c>
    </row>
    <row r="134" spans="1:1">
      <c r="A134" s="81" t="s">
        <v>12962</v>
      </c>
    </row>
    <row r="135" spans="1:1">
      <c r="A135" s="81"/>
    </row>
    <row r="136" spans="1:1">
      <c r="A136" s="81" t="s">
        <v>6313</v>
      </c>
    </row>
    <row r="138" spans="1:1">
      <c r="A138" s="81" t="s">
        <v>12494</v>
      </c>
    </row>
    <row r="139" spans="1:1">
      <c r="A139" s="82" t="s">
        <v>12495</v>
      </c>
    </row>
    <row r="141" spans="1:1">
      <c r="A141" s="82" t="s">
        <v>6354</v>
      </c>
    </row>
    <row r="143" spans="1:1">
      <c r="A143" s="82" t="s">
        <v>6355</v>
      </c>
    </row>
    <row r="144" spans="1:1">
      <c r="A144" s="82" t="s">
        <v>6356</v>
      </c>
    </row>
    <row r="145" spans="1:1">
      <c r="A145" s="82" t="s">
        <v>6357</v>
      </c>
    </row>
    <row r="146" spans="1:1">
      <c r="A146" s="82" t="s">
        <v>6358</v>
      </c>
    </row>
    <row r="147" spans="1:1">
      <c r="A147" s="82" t="s">
        <v>6359</v>
      </c>
    </row>
    <row r="149" spans="1:1">
      <c r="A149" s="82" t="s">
        <v>6775</v>
      </c>
    </row>
    <row r="150" spans="1:1">
      <c r="A150" s="82" t="s">
        <v>6360</v>
      </c>
    </row>
    <row r="151" spans="1:1">
      <c r="A151" s="82" t="s">
        <v>6361</v>
      </c>
    </row>
    <row r="153" spans="1:1">
      <c r="A153" s="82" t="s">
        <v>12963</v>
      </c>
    </row>
    <row r="155" spans="1:1">
      <c r="A155" s="82" t="s">
        <v>6362</v>
      </c>
    </row>
    <row r="156" spans="1:1">
      <c r="A156" s="82" t="s">
        <v>6776</v>
      </c>
    </row>
    <row r="157" spans="1:1">
      <c r="A157" s="82" t="s">
        <v>6363</v>
      </c>
    </row>
    <row r="159" spans="1:1">
      <c r="A159" s="82" t="s">
        <v>6777</v>
      </c>
    </row>
    <row r="160" spans="1:1">
      <c r="A160" s="82" t="s">
        <v>12496</v>
      </c>
    </row>
    <row r="161" spans="1:1">
      <c r="A161" s="82" t="s">
        <v>12964</v>
      </c>
    </row>
    <row r="163" spans="1:1">
      <c r="A163" s="82" t="s">
        <v>6364</v>
      </c>
    </row>
    <row r="165" spans="1:1">
      <c r="A165" s="82" t="s">
        <v>12944</v>
      </c>
    </row>
    <row r="166" spans="1:1">
      <c r="A166" s="82" t="s">
        <v>6365</v>
      </c>
    </row>
    <row r="168" spans="1:1">
      <c r="A168" s="81" t="s">
        <v>12497</v>
      </c>
    </row>
    <row r="169" spans="1:1">
      <c r="A169" s="82" t="s">
        <v>12498</v>
      </c>
    </row>
    <row r="170" spans="1:1">
      <c r="A170" s="82" t="s">
        <v>12965</v>
      </c>
    </row>
    <row r="171" spans="1:1">
      <c r="A171" s="82" t="s">
        <v>6341</v>
      </c>
    </row>
    <row r="173" spans="1:1">
      <c r="A173" s="82" t="s">
        <v>12966</v>
      </c>
    </row>
    <row r="174" spans="1:1">
      <c r="A174" s="81" t="s">
        <v>12967</v>
      </c>
    </row>
    <row r="176" spans="1:1">
      <c r="A176" s="82" t="s">
        <v>6367</v>
      </c>
    </row>
    <row r="178" spans="1:1">
      <c r="A178" s="82" t="s">
        <v>6368</v>
      </c>
    </row>
    <row r="179" spans="1:1">
      <c r="A179" s="82" t="s">
        <v>6369</v>
      </c>
    </row>
    <row r="180" spans="1:1">
      <c r="A180" s="82" t="s">
        <v>6324</v>
      </c>
    </row>
    <row r="182" spans="1:1">
      <c r="A182" s="82" t="s">
        <v>12499</v>
      </c>
    </row>
    <row r="185" spans="1:1">
      <c r="A185" s="81" t="s">
        <v>13048</v>
      </c>
    </row>
    <row r="186" spans="1:1">
      <c r="A186" s="81" t="s">
        <v>13049</v>
      </c>
    </row>
    <row r="187" spans="1:1">
      <c r="A187" s="81" t="s">
        <v>13050</v>
      </c>
    </row>
    <row r="189" spans="1:1">
      <c r="A189" s="81" t="s">
        <v>12936</v>
      </c>
    </row>
    <row r="190" spans="1:1">
      <c r="A190" s="82" t="s">
        <v>6366</v>
      </c>
    </row>
    <row r="191" spans="1:1">
      <c r="A191" s="82" t="s">
        <v>6778</v>
      </c>
    </row>
    <row r="192" spans="1:1">
      <c r="A192" s="82" t="s">
        <v>6341</v>
      </c>
    </row>
    <row r="194" spans="1:1">
      <c r="A194" s="81" t="s">
        <v>13051</v>
      </c>
    </row>
    <row r="195" spans="1:1">
      <c r="A195" s="82" t="s">
        <v>6779</v>
      </c>
    </row>
    <row r="196" spans="1:1">
      <c r="A196" s="82" t="s">
        <v>6780</v>
      </c>
    </row>
    <row r="197" spans="1:1">
      <c r="A197" s="82" t="s">
        <v>13052</v>
      </c>
    </row>
    <row r="198" spans="1:1">
      <c r="A198" s="82" t="s">
        <v>13053</v>
      </c>
    </row>
    <row r="199" spans="1:1">
      <c r="A199" s="82" t="s">
        <v>6372</v>
      </c>
    </row>
    <row r="200" spans="1:1">
      <c r="A200" s="82" t="s">
        <v>12500</v>
      </c>
    </row>
    <row r="201" spans="1:1">
      <c r="A201" s="82" t="s">
        <v>6315</v>
      </c>
    </row>
    <row r="203" spans="1:1">
      <c r="A203" s="81" t="s">
        <v>13054</v>
      </c>
    </row>
    <row r="204" spans="1:1">
      <c r="A204" s="82" t="s">
        <v>6781</v>
      </c>
    </row>
    <row r="205" spans="1:1">
      <c r="A205" s="82" t="s">
        <v>13055</v>
      </c>
    </row>
    <row r="206" spans="1:1">
      <c r="A206" s="82" t="s">
        <v>13053</v>
      </c>
    </row>
    <row r="207" spans="1:1">
      <c r="A207" s="82" t="s">
        <v>6782</v>
      </c>
    </row>
    <row r="208" spans="1:1">
      <c r="A208" s="82" t="s">
        <v>6372</v>
      </c>
    </row>
    <row r="210" spans="1:1">
      <c r="A210" s="82" t="s">
        <v>6368</v>
      </c>
    </row>
    <row r="211" spans="1:1">
      <c r="A211" s="82" t="s">
        <v>6369</v>
      </c>
    </row>
    <row r="212" spans="1:1">
      <c r="A212" s="82" t="s">
        <v>6324</v>
      </c>
    </row>
    <row r="214" spans="1:1">
      <c r="A214" s="82" t="s">
        <v>13056</v>
      </c>
    </row>
    <row r="215" spans="1:1">
      <c r="A215" s="82" t="s">
        <v>6783</v>
      </c>
    </row>
    <row r="216" spans="1:1">
      <c r="A216" s="82" t="s">
        <v>6341</v>
      </c>
    </row>
    <row r="218" spans="1:1">
      <c r="A218" s="82" t="s">
        <v>13057</v>
      </c>
    </row>
    <row r="219" spans="1:1">
      <c r="A219" s="81" t="s">
        <v>6313</v>
      </c>
    </row>
    <row r="222" spans="1:1">
      <c r="A222" s="82" t="s">
        <v>12501</v>
      </c>
    </row>
    <row r="223" spans="1:1">
      <c r="A223" s="82" t="s">
        <v>6784</v>
      </c>
    </row>
    <row r="224" spans="1:1">
      <c r="A224" s="82" t="s">
        <v>6785</v>
      </c>
    </row>
    <row r="226" spans="1:1">
      <c r="A226" s="82" t="s">
        <v>6368</v>
      </c>
    </row>
    <row r="227" spans="1:1">
      <c r="A227" s="82" t="s">
        <v>6786</v>
      </c>
    </row>
    <row r="228" spans="1:1">
      <c r="A228" s="82" t="s">
        <v>6324</v>
      </c>
    </row>
    <row r="230" spans="1:1">
      <c r="A230" s="82" t="s">
        <v>6787</v>
      </c>
    </row>
    <row r="231" spans="1:1">
      <c r="A231" s="82" t="s">
        <v>12968</v>
      </c>
    </row>
    <row r="232" spans="1:1">
      <c r="A232" s="82" t="s">
        <v>6788</v>
      </c>
    </row>
    <row r="235" spans="1:1">
      <c r="A235" s="81" t="s">
        <v>12502</v>
      </c>
    </row>
    <row r="237" spans="1:1">
      <c r="A237" s="82" t="s">
        <v>6346</v>
      </c>
    </row>
    <row r="238" spans="1:1">
      <c r="A238" s="82" t="s">
        <v>6341</v>
      </c>
    </row>
    <row r="240" spans="1:1">
      <c r="A240" s="82" t="s">
        <v>6373</v>
      </c>
    </row>
    <row r="242" spans="1:1">
      <c r="A242" s="82" t="s">
        <v>6370</v>
      </c>
    </row>
    <row r="244" spans="1:1">
      <c r="A244" s="81" t="s">
        <v>12936</v>
      </c>
    </row>
    <row r="245" spans="1:1">
      <c r="A245" s="81"/>
    </row>
    <row r="246" spans="1:1">
      <c r="A246" s="81" t="s">
        <v>12969</v>
      </c>
    </row>
    <row r="247" spans="1:1">
      <c r="A247" s="81" t="s">
        <v>12946</v>
      </c>
    </row>
    <row r="248" spans="1:1">
      <c r="A248" s="81" t="s">
        <v>12970</v>
      </c>
    </row>
    <row r="249" spans="1:1">
      <c r="A249" s="81" t="s">
        <v>12971</v>
      </c>
    </row>
    <row r="250" spans="1:1">
      <c r="A250" s="81" t="s">
        <v>12949</v>
      </c>
    </row>
    <row r="251" spans="1:1">
      <c r="A251" s="81"/>
    </row>
    <row r="252" spans="1:1">
      <c r="A252" s="81" t="s">
        <v>12972</v>
      </c>
    </row>
    <row r="253" spans="1:1">
      <c r="A253" s="81" t="s">
        <v>12946</v>
      </c>
    </row>
    <row r="254" spans="1:1">
      <c r="A254" s="81"/>
    </row>
    <row r="255" spans="1:1">
      <c r="A255" s="81" t="s">
        <v>12973</v>
      </c>
    </row>
    <row r="256" spans="1:1">
      <c r="A256" s="81"/>
    </row>
    <row r="257" spans="1:1">
      <c r="A257" s="81" t="s">
        <v>6313</v>
      </c>
    </row>
    <row r="259" spans="1:1">
      <c r="A259" s="82" t="s">
        <v>6371</v>
      </c>
    </row>
    <row r="260" spans="1:1">
      <c r="A260" s="82" t="s">
        <v>6372</v>
      </c>
    </row>
    <row r="261" spans="1:1">
      <c r="A261" s="82" t="s">
        <v>6784</v>
      </c>
    </row>
    <row r="262" spans="1:1">
      <c r="A262" s="82" t="s">
        <v>6789</v>
      </c>
    </row>
    <row r="263" spans="1:1">
      <c r="A263" s="82" t="s">
        <v>6372</v>
      </c>
    </row>
    <row r="264" spans="1:1">
      <c r="A264" s="82" t="s">
        <v>6341</v>
      </c>
    </row>
    <row r="266" spans="1:1">
      <c r="A266" s="82" t="s">
        <v>6373</v>
      </c>
    </row>
    <row r="267" spans="1:1">
      <c r="A267" s="82" t="s">
        <v>6374</v>
      </c>
    </row>
    <row r="269" spans="1:1">
      <c r="A269" s="82" t="s">
        <v>6368</v>
      </c>
    </row>
    <row r="270" spans="1:1">
      <c r="A270" s="82" t="s">
        <v>6375</v>
      </c>
    </row>
    <row r="271" spans="1:1">
      <c r="A271" s="82" t="s">
        <v>6790</v>
      </c>
    </row>
    <row r="272" spans="1:1">
      <c r="A272" s="82" t="s">
        <v>6324</v>
      </c>
    </row>
    <row r="274" spans="1:1">
      <c r="A274" s="82" t="s">
        <v>6791</v>
      </c>
    </row>
    <row r="275" spans="1:1">
      <c r="A275" s="82" t="s">
        <v>6792</v>
      </c>
    </row>
    <row r="277" spans="1:1">
      <c r="A277" s="82" t="s">
        <v>12944</v>
      </c>
    </row>
    <row r="279" spans="1:1">
      <c r="A279" s="82" t="s">
        <v>6376</v>
      </c>
    </row>
    <row r="281" spans="1:1">
      <c r="A281" s="82" t="s">
        <v>6377</v>
      </c>
    </row>
    <row r="282" spans="1:1">
      <c r="A282" s="81" t="s">
        <v>13058</v>
      </c>
    </row>
    <row r="283" spans="1:1">
      <c r="A283" s="82" t="s">
        <v>13059</v>
      </c>
    </row>
    <row r="284" spans="1:1">
      <c r="A284" s="82" t="s">
        <v>6372</v>
      </c>
    </row>
    <row r="286" spans="1:1">
      <c r="A286" s="82" t="s">
        <v>6378</v>
      </c>
    </row>
    <row r="287" spans="1:1">
      <c r="A287" s="82" t="s">
        <v>6793</v>
      </c>
    </row>
    <row r="289" spans="1:1">
      <c r="A289" s="82" t="s">
        <v>6373</v>
      </c>
    </row>
    <row r="290" spans="1:1">
      <c r="A290" s="82" t="s">
        <v>6380</v>
      </c>
    </row>
    <row r="292" spans="1:1">
      <c r="A292" s="82" t="s">
        <v>6381</v>
      </c>
    </row>
    <row r="294" spans="1:1">
      <c r="A294" s="81" t="s">
        <v>6379</v>
      </c>
    </row>
    <row r="295" spans="1:1">
      <c r="A295" s="82" t="s">
        <v>6382</v>
      </c>
    </row>
    <row r="296" spans="1:1">
      <c r="A296" s="82" t="s">
        <v>6372</v>
      </c>
    </row>
    <row r="297" spans="1:1">
      <c r="A297" s="82" t="s">
        <v>12974</v>
      </c>
    </row>
    <row r="298" spans="1:1">
      <c r="A298" s="82" t="s">
        <v>12503</v>
      </c>
    </row>
    <row r="300" spans="1:1">
      <c r="A300" s="82" t="s">
        <v>6383</v>
      </c>
    </row>
    <row r="301" spans="1:1">
      <c r="A301" s="82" t="s">
        <v>6384</v>
      </c>
    </row>
    <row r="302" spans="1:1">
      <c r="A302" s="82" t="s">
        <v>6385</v>
      </c>
    </row>
    <row r="303" spans="1:1">
      <c r="A303" s="82" t="s">
        <v>6386</v>
      </c>
    </row>
    <row r="304" spans="1:1">
      <c r="A304" s="82" t="s">
        <v>6387</v>
      </c>
    </row>
    <row r="306" spans="1:1">
      <c r="A306" s="82" t="s">
        <v>6388</v>
      </c>
    </row>
    <row r="309" spans="1:1">
      <c r="A309" s="81" t="s">
        <v>13060</v>
      </c>
    </row>
    <row r="311" spans="1:1">
      <c r="A311" s="81" t="s">
        <v>12975</v>
      </c>
    </row>
    <row r="312" spans="1:1">
      <c r="A312" s="82" t="s">
        <v>13061</v>
      </c>
    </row>
    <row r="314" spans="1:1">
      <c r="A314" s="82" t="s">
        <v>12976</v>
      </c>
    </row>
    <row r="315" spans="1:1">
      <c r="A315" s="82" t="s">
        <v>12977</v>
      </c>
    </row>
    <row r="316" spans="1:1">
      <c r="A316" s="82" t="s">
        <v>12978</v>
      </c>
    </row>
    <row r="317" spans="1:1">
      <c r="A317" s="82" t="s">
        <v>12979</v>
      </c>
    </row>
    <row r="319" spans="1:1">
      <c r="A319" s="82" t="s">
        <v>13062</v>
      </c>
    </row>
    <row r="322" spans="1:1">
      <c r="A322" s="81" t="s">
        <v>12504</v>
      </c>
    </row>
    <row r="323" spans="1:1">
      <c r="A323" s="82" t="s">
        <v>12505</v>
      </c>
    </row>
    <row r="325" spans="1:1">
      <c r="A325" s="81" t="s">
        <v>12506</v>
      </c>
    </row>
    <row r="326" spans="1:1">
      <c r="A326" s="82" t="s">
        <v>12980</v>
      </c>
    </row>
    <row r="327" spans="1:1">
      <c r="A327" s="82" t="s">
        <v>6372</v>
      </c>
    </row>
    <row r="328" spans="1:1">
      <c r="A328" s="82" t="s">
        <v>12507</v>
      </c>
    </row>
    <row r="330" spans="1:1">
      <c r="A330" s="81" t="s">
        <v>12508</v>
      </c>
    </row>
    <row r="331" spans="1:1">
      <c r="A331" s="82" t="s">
        <v>12509</v>
      </c>
    </row>
    <row r="332" spans="1:1">
      <c r="A332" s="82" t="s">
        <v>6389</v>
      </c>
    </row>
    <row r="333" spans="1:1">
      <c r="A333" s="82" t="s">
        <v>12510</v>
      </c>
    </row>
    <row r="334" spans="1:1">
      <c r="A334" s="82" t="s">
        <v>12511</v>
      </c>
    </row>
    <row r="335" spans="1:1">
      <c r="A335" s="82" t="s">
        <v>12512</v>
      </c>
    </row>
    <row r="336" spans="1:1">
      <c r="A336" s="82" t="s">
        <v>12513</v>
      </c>
    </row>
    <row r="338" spans="1:1">
      <c r="A338" s="82" t="s">
        <v>12514</v>
      </c>
    </row>
    <row r="339" spans="1:1">
      <c r="A339" s="82" t="s">
        <v>6390</v>
      </c>
    </row>
    <row r="342" spans="1:1">
      <c r="A342" s="81" t="s">
        <v>13063</v>
      </c>
    </row>
    <row r="344" spans="1:1">
      <c r="A344" s="81" t="s">
        <v>12515</v>
      </c>
    </row>
    <row r="345" spans="1:1">
      <c r="A345" s="81" t="s">
        <v>13064</v>
      </c>
    </row>
    <row r="346" spans="1:1">
      <c r="A346" s="82" t="s">
        <v>12516</v>
      </c>
    </row>
    <row r="347" spans="1:1">
      <c r="A347" s="82" t="s">
        <v>12517</v>
      </c>
    </row>
    <row r="349" spans="1:1">
      <c r="A349" s="82" t="s">
        <v>12518</v>
      </c>
    </row>
    <row r="350" spans="1:1">
      <c r="A350" s="82" t="s">
        <v>6390</v>
      </c>
    </row>
    <row r="352" spans="1:1">
      <c r="A352" s="82" t="s">
        <v>12519</v>
      </c>
    </row>
    <row r="353" spans="1:1">
      <c r="A353" s="82" t="s">
        <v>12520</v>
      </c>
    </row>
    <row r="355" spans="1:1">
      <c r="A355" s="82" t="s">
        <v>12981</v>
      </c>
    </row>
    <row r="357" spans="1:1">
      <c r="A357" s="82" t="s">
        <v>6389</v>
      </c>
    </row>
    <row r="358" spans="1:1">
      <c r="A358" s="82" t="s">
        <v>6390</v>
      </c>
    </row>
    <row r="360" spans="1:1">
      <c r="A360" s="82" t="s">
        <v>12521</v>
      </c>
    </row>
    <row r="361" spans="1:1">
      <c r="A361" s="82" t="s">
        <v>12522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2D453-E135-4E81-8185-B5CCE2E51C86}">
  <sheetPr>
    <tabColor rgb="FF7C2855"/>
  </sheetPr>
  <dimension ref="A1:K14"/>
  <sheetViews>
    <sheetView workbookViewId="0">
      <selection activeCell="F18" sqref="F18"/>
    </sheetView>
  </sheetViews>
  <sheetFormatPr defaultColWidth="9.1796875" defaultRowHeight="12.5"/>
  <cols>
    <col min="1" max="1" width="15" style="3" customWidth="1"/>
    <col min="2" max="11" width="7" style="3" customWidth="1"/>
    <col min="12" max="16384" width="9.1796875" style="3"/>
  </cols>
  <sheetData>
    <row r="1" spans="1:11" ht="38.25" customHeight="1">
      <c r="A1" s="83" t="s">
        <v>13071</v>
      </c>
      <c r="K1" s="91" t="s">
        <v>13072</v>
      </c>
    </row>
    <row r="2" spans="1:11" ht="13">
      <c r="A2" s="86" t="s">
        <v>13095</v>
      </c>
      <c r="B2" s="87" t="s">
        <v>13073</v>
      </c>
      <c r="C2" s="87" t="s">
        <v>13074</v>
      </c>
      <c r="D2" s="87" t="s">
        <v>13075</v>
      </c>
      <c r="E2" s="87" t="s">
        <v>13076</v>
      </c>
      <c r="F2" s="87" t="s">
        <v>13077</v>
      </c>
      <c r="G2" s="87" t="s">
        <v>13078</v>
      </c>
      <c r="H2" s="87" t="s">
        <v>13079</v>
      </c>
      <c r="I2" s="87" t="s">
        <v>13080</v>
      </c>
      <c r="J2" s="87" t="s">
        <v>13081</v>
      </c>
      <c r="K2" s="87" t="s">
        <v>13082</v>
      </c>
    </row>
    <row r="3" spans="1:11" ht="13">
      <c r="A3" s="88" t="s">
        <v>13083</v>
      </c>
      <c r="B3" s="84">
        <v>4.9000000000000002E-2</v>
      </c>
      <c r="C3" s="84">
        <v>5.8999999999999997E-2</v>
      </c>
      <c r="D3" s="84">
        <v>7.0999999999999994E-2</v>
      </c>
      <c r="E3" s="84">
        <v>8.3000000000000004E-2</v>
      </c>
      <c r="F3" s="84">
        <v>9.5000000000000001E-2</v>
      </c>
      <c r="G3" s="84">
        <v>0.107</v>
      </c>
      <c r="H3" s="84">
        <v>0.12</v>
      </c>
      <c r="I3" s="84">
        <v>0.13100000000000001</v>
      </c>
      <c r="J3" s="84">
        <v>0.14099999999999999</v>
      </c>
      <c r="K3" s="84">
        <v>0.15</v>
      </c>
    </row>
    <row r="4" spans="1:11" ht="13">
      <c r="A4" s="88" t="s">
        <v>13084</v>
      </c>
      <c r="B4" s="84">
        <v>0.23300000000000001</v>
      </c>
      <c r="C4" s="84">
        <v>0.252</v>
      </c>
      <c r="D4" s="84">
        <v>0.27800000000000002</v>
      </c>
      <c r="E4" s="84">
        <v>0.31</v>
      </c>
      <c r="F4" s="84">
        <v>0.35199999999999998</v>
      </c>
      <c r="G4" s="84">
        <v>0.40500000000000003</v>
      </c>
      <c r="H4" s="84">
        <v>0.47199999999999998</v>
      </c>
      <c r="I4" s="84">
        <v>0.55800000000000005</v>
      </c>
      <c r="J4" s="84">
        <v>0.66900000000000004</v>
      </c>
      <c r="K4" s="84">
        <v>0.81399999999999995</v>
      </c>
    </row>
    <row r="5" spans="1:11" ht="13">
      <c r="A5" s="88" t="s">
        <v>13085</v>
      </c>
      <c r="B5" s="84">
        <v>0.47299999999999998</v>
      </c>
      <c r="C5" s="84">
        <v>0.502</v>
      </c>
      <c r="D5" s="84">
        <v>0.54400000000000004</v>
      </c>
      <c r="E5" s="84">
        <v>0.60399999999999998</v>
      </c>
      <c r="F5" s="84">
        <v>0.68400000000000005</v>
      </c>
      <c r="G5" s="84">
        <v>0.79200000000000004</v>
      </c>
      <c r="H5" s="84">
        <v>0.93799999999999994</v>
      </c>
      <c r="I5" s="84">
        <v>1.135</v>
      </c>
      <c r="J5" s="84">
        <v>1.405</v>
      </c>
      <c r="K5" s="84">
        <v>1.78</v>
      </c>
    </row>
    <row r="6" spans="1:11" ht="13">
      <c r="A6" s="88" t="s">
        <v>13086</v>
      </c>
      <c r="B6" s="84">
        <v>1.175</v>
      </c>
      <c r="C6" s="84">
        <v>1.194</v>
      </c>
      <c r="D6" s="84">
        <v>1.2390000000000001</v>
      </c>
      <c r="E6" s="84">
        <v>1.3120000000000001</v>
      </c>
      <c r="F6" s="84">
        <v>1.4179999999999999</v>
      </c>
      <c r="G6" s="84">
        <v>1.5640000000000001</v>
      </c>
      <c r="H6" s="84">
        <v>1.7589999999999999</v>
      </c>
      <c r="I6" s="84">
        <v>2.0169999999999999</v>
      </c>
      <c r="J6" s="84">
        <v>2.36</v>
      </c>
      <c r="K6" s="84">
        <v>2.8159999999999998</v>
      </c>
    </row>
    <row r="7" spans="1:11" ht="13">
      <c r="A7" s="88" t="s">
        <v>13087</v>
      </c>
      <c r="B7" s="84">
        <v>2.1280000000000001</v>
      </c>
      <c r="C7" s="84">
        <v>2.2959999999999998</v>
      </c>
      <c r="D7" s="84">
        <v>2.4910000000000001</v>
      </c>
      <c r="E7" s="84">
        <v>2.7149999999999999</v>
      </c>
      <c r="F7" s="84">
        <v>2.9729999999999999</v>
      </c>
      <c r="G7" s="84">
        <v>3.2669999999999999</v>
      </c>
      <c r="H7" s="84">
        <v>3.6040000000000001</v>
      </c>
      <c r="I7" s="84">
        <v>3.9889999999999999</v>
      </c>
      <c r="J7" s="84">
        <v>4.431</v>
      </c>
      <c r="K7" s="84">
        <v>4.9370000000000003</v>
      </c>
    </row>
    <row r="8" spans="1:11" ht="13">
      <c r="A8" s="89" t="s">
        <v>13069</v>
      </c>
      <c r="B8" s="85">
        <v>5.66</v>
      </c>
      <c r="C8" s="85">
        <v>5.8419999999999996</v>
      </c>
      <c r="D8" s="85">
        <v>6.0650000000000004</v>
      </c>
      <c r="E8" s="85">
        <v>6.3310000000000004</v>
      </c>
      <c r="F8" s="85">
        <v>6.6420000000000003</v>
      </c>
      <c r="G8" s="85">
        <v>7.0039999999999996</v>
      </c>
      <c r="H8" s="85">
        <v>7.4219999999999997</v>
      </c>
      <c r="I8" s="85">
        <v>7.9020000000000001</v>
      </c>
      <c r="J8" s="85">
        <v>8.4540000000000006</v>
      </c>
      <c r="K8" s="85">
        <v>9.0879999999999992</v>
      </c>
    </row>
    <row r="9" spans="1:11" ht="13">
      <c r="A9" s="88" t="s">
        <v>13088</v>
      </c>
      <c r="B9" s="84">
        <v>4.9000000000000002E-2</v>
      </c>
      <c r="C9" s="84">
        <v>5.8999999999999997E-2</v>
      </c>
      <c r="D9" s="84">
        <v>7.0000000000000007E-2</v>
      </c>
      <c r="E9" s="84">
        <v>8.2000000000000003E-2</v>
      </c>
      <c r="F9" s="84">
        <v>9.5000000000000001E-2</v>
      </c>
      <c r="G9" s="84">
        <v>0.107</v>
      </c>
      <c r="H9" s="84">
        <v>0.12</v>
      </c>
      <c r="I9" s="84">
        <v>0.13100000000000001</v>
      </c>
      <c r="J9" s="84">
        <v>0.14099999999999999</v>
      </c>
      <c r="K9" s="84">
        <v>0.14899999999999999</v>
      </c>
    </row>
    <row r="10" spans="1:11" ht="13">
      <c r="A10" s="88" t="s">
        <v>13089</v>
      </c>
      <c r="B10" s="84">
        <v>0.30099999999999999</v>
      </c>
      <c r="C10" s="84">
        <v>0.32800000000000001</v>
      </c>
      <c r="D10" s="84">
        <v>0.36299999999999999</v>
      </c>
      <c r="E10" s="84">
        <v>0.40799999999999997</v>
      </c>
      <c r="F10" s="84">
        <v>0.46500000000000002</v>
      </c>
      <c r="G10" s="84">
        <v>0.53600000000000003</v>
      </c>
      <c r="H10" s="84">
        <v>0.625</v>
      </c>
      <c r="I10" s="84">
        <v>0.73899999999999999</v>
      </c>
      <c r="J10" s="84">
        <v>0.88400000000000001</v>
      </c>
      <c r="K10" s="84">
        <v>1.07</v>
      </c>
    </row>
    <row r="11" spans="1:11" ht="13">
      <c r="A11" s="88" t="s">
        <v>13090</v>
      </c>
      <c r="B11" s="84">
        <v>0.47599999999999998</v>
      </c>
      <c r="C11" s="84">
        <v>0.50600000000000001</v>
      </c>
      <c r="D11" s="84">
        <v>0.54900000000000004</v>
      </c>
      <c r="E11" s="84">
        <v>0.60799999999999998</v>
      </c>
      <c r="F11" s="84">
        <v>0.68899999999999995</v>
      </c>
      <c r="G11" s="84">
        <v>0.79800000000000004</v>
      </c>
      <c r="H11" s="84">
        <v>0.94499999999999995</v>
      </c>
      <c r="I11" s="84">
        <v>1.1439999999999999</v>
      </c>
      <c r="J11" s="84">
        <v>1.417</v>
      </c>
      <c r="K11" s="84">
        <v>1.796</v>
      </c>
    </row>
    <row r="12" spans="1:11" ht="13">
      <c r="A12" s="88" t="s">
        <v>13091</v>
      </c>
      <c r="B12" s="84">
        <v>1.1160000000000001</v>
      </c>
      <c r="C12" s="84">
        <v>1.137</v>
      </c>
      <c r="D12" s="84">
        <v>1.1819999999999999</v>
      </c>
      <c r="E12" s="84">
        <v>1.254</v>
      </c>
      <c r="F12" s="84">
        <v>1.357</v>
      </c>
      <c r="G12" s="84">
        <v>1.498</v>
      </c>
      <c r="H12" s="84">
        <v>1.6850000000000001</v>
      </c>
      <c r="I12" s="84">
        <v>1.9339999999999999</v>
      </c>
      <c r="J12" s="84">
        <v>2.262</v>
      </c>
      <c r="K12" s="84">
        <v>2.6970000000000001</v>
      </c>
    </row>
    <row r="13" spans="1:11" ht="13">
      <c r="A13" s="88" t="s">
        <v>13092</v>
      </c>
      <c r="B13" s="84">
        <v>1.8340000000000001</v>
      </c>
      <c r="C13" s="84">
        <v>1.9850000000000001</v>
      </c>
      <c r="D13" s="84">
        <v>2.1579999999999999</v>
      </c>
      <c r="E13" s="84">
        <v>2.3570000000000002</v>
      </c>
      <c r="F13" s="84">
        <v>2.5840000000000001</v>
      </c>
      <c r="G13" s="84">
        <v>2.843</v>
      </c>
      <c r="H13" s="84">
        <v>3.1389999999999998</v>
      </c>
      <c r="I13" s="84">
        <v>3.4750000000000001</v>
      </c>
      <c r="J13" s="84">
        <v>3.86</v>
      </c>
      <c r="K13" s="84">
        <v>4.3</v>
      </c>
    </row>
    <row r="14" spans="1:11" ht="13">
      <c r="A14" s="88" t="s">
        <v>13070</v>
      </c>
      <c r="B14" s="84">
        <v>4.6920000000000002</v>
      </c>
      <c r="C14" s="84">
        <v>4.8380000000000001</v>
      </c>
      <c r="D14" s="84">
        <v>5.0179999999999998</v>
      </c>
      <c r="E14" s="84">
        <v>5.234</v>
      </c>
      <c r="F14" s="84">
        <v>5.4880000000000004</v>
      </c>
      <c r="G14" s="84">
        <v>5.7850000000000001</v>
      </c>
      <c r="H14" s="84">
        <v>6.1289999999999996</v>
      </c>
      <c r="I14" s="84">
        <v>6.5250000000000004</v>
      </c>
      <c r="J14" s="84">
        <v>6.9820000000000002</v>
      </c>
      <c r="K14" s="84">
        <v>7.5090000000000003</v>
      </c>
    </row>
  </sheetData>
  <conditionalFormatting sqref="B3:K14">
    <cfRule type="colorScale" priority="1">
      <colorScale>
        <cfvo type="min"/>
        <cfvo type="max"/>
        <color rgb="FFFCFCFF"/>
        <color rgb="FF009639"/>
      </colorScale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F2A0A948A1DF4590B532C1823DE513" ma:contentTypeVersion="23" ma:contentTypeDescription="Create a new document." ma:contentTypeScope="" ma:versionID="4d8fe0f25c5ab75ec598814805bb401f">
  <xsd:schema xmlns:xsd="http://www.w3.org/2001/XMLSchema" xmlns:xs="http://www.w3.org/2001/XMLSchema" xmlns:p="http://schemas.microsoft.com/office/2006/metadata/properties" xmlns:ns2="95109afe-48bb-45fc-924c-91843d29e86c" xmlns:ns3="bbb1cdd1-cf5a-48b9-b14b-3d868fa48288" targetNamespace="http://schemas.microsoft.com/office/2006/metadata/properties" ma:root="true" ma:fieldsID="9f3013bad9b67c72f3c4013025518613" ns2:_="" ns3:_="">
    <xsd:import namespace="95109afe-48bb-45fc-924c-91843d29e86c"/>
    <xsd:import namespace="bbb1cdd1-cf5a-48b9-b14b-3d868fa48288"/>
    <xsd:element name="properties">
      <xsd:complexType>
        <xsd:sequence>
          <xsd:element name="documentManagement">
            <xsd:complexType>
              <xsd:all>
                <xsd:element ref="ns2:WorkingLead" minOccurs="0"/>
                <xsd:element ref="ns2:AnalysisandInsightforFinance" minOccurs="0"/>
                <xsd:element ref="ns2:Review_x0020_Date" minOccurs="0"/>
                <xsd:element ref="ns3:SharedWithUsers" minOccurs="0"/>
                <xsd:element ref="ns3:SharedWithDetails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_ip_UnifiedCompliancePolicyProperties" minOccurs="0"/>
                <xsd:element ref="ns3:_ip_UnifiedCompliancePolicyUIActio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109afe-48bb-45fc-924c-91843d29e86c" elementFormDefault="qualified">
    <xsd:import namespace="http://schemas.microsoft.com/office/2006/documentManagement/types"/>
    <xsd:import namespace="http://schemas.microsoft.com/office/infopath/2007/PartnerControls"/>
    <xsd:element name="WorkingLead" ma:index="5" nillable="true" ma:displayName="Working Lead" ma:description="&#10;" ma:list="UserInfo" ma:SearchPeopleOnly="false" ma:SharePointGroup="0" ma:internalName="WorkingLead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nalysisandInsightforFinance" ma:index="6" nillable="true" ma:displayName="AnalysisandInsightforFinance" ma:list="UserInfo" ma:SharePointGroup="0" ma:internalName="AnalysisandInsightforFinance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eview_x0020_Date" ma:index="7" nillable="true" ma:displayName="Review date" ma:indexed="true" ma:internalName="Review_x0020_Date" ma:readOnly="false">
      <xsd:simpleType>
        <xsd:restriction base="dms:Text"/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7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b1cdd1-cf5a-48b9-b14b-3d868fa48288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ip_UnifiedCompliancePolicyProperties" ma:index="21" nillable="true" ma:displayName="Unified Compliance Policy Properties" ma:internalName="_ip_UnifiedCompliancePolicyProperties" ma:readOnly="false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 ma:readOnly="false">
      <xsd:simpleType>
        <xsd:restriction base="dms:Text"/>
      </xsd:simpleType>
    </xsd:element>
    <xsd:element name="TaxCatchAll" ma:index="25" nillable="true" ma:displayName="Taxonomy Catch All Column" ma:hidden="true" ma:list="{b87fcb59-3518-4cc0-ba6a-4520f0c3fe3b}" ma:internalName="TaxCatchAll" ma:showField="CatchAllData" ma:web="bbb1cdd1-cf5a-48b9-b14b-3d868fa4828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bbb1cdd1-cf5a-48b9-b14b-3d868fa48288" xsi:nil="true"/>
    <AnalysisandInsightforFinance xmlns="95109afe-48bb-45fc-924c-91843d29e86c">
      <UserInfo>
        <DisplayName/>
        <AccountId xsi:nil="true"/>
        <AccountType/>
      </UserInfo>
    </AnalysisandInsightforFinance>
    <WorkingLead xmlns="95109afe-48bb-45fc-924c-91843d29e86c">
      <UserInfo>
        <DisplayName/>
        <AccountId xsi:nil="true"/>
        <AccountType/>
      </UserInfo>
    </WorkingLead>
    <_ip_UnifiedCompliancePolicyProperties xmlns="bbb1cdd1-cf5a-48b9-b14b-3d868fa48288" xsi:nil="true"/>
    <Review_x0020_Date xmlns="95109afe-48bb-45fc-924c-91843d29e86c" xsi:nil="true"/>
    <TaxCatchAll xmlns="bbb1cdd1-cf5a-48b9-b14b-3d868fa48288" xsi:nil="true"/>
    <lcf76f155ced4ddcb4097134ff3c332f xmlns="95109afe-48bb-45fc-924c-91843d29e86c">
      <Terms xmlns="http://schemas.microsoft.com/office/infopath/2007/PartnerControls"/>
    </lcf76f155ced4ddcb4097134ff3c332f>
  </documentManagement>
</p:properties>
</file>

<file path=customXml/item4.xml>��< ? x m l   v e r s i o n = " 1 . 0 "   e n c o d i n g = " u t f - 1 6 " ? > < D a t a M a s h u p   x m l n s = " h t t p : / / s c h e m a s . m i c r o s o f t . c o m / D a t a M a s h u p " > A A A A A B Y D A A B Q S w M E F A A C A A g A l Y G R W T V G M S C m A A A A 9 g A A A B I A H A B D b 2 5 m a W c v U G F j a 2 F n Z S 5 4 b W w g o h g A K K A U A A A A A A A A A A A A A A A A A A A A A A A A A A A A h Y 9 N D o I w G E S v Q r q n P 2 C i k o + S 6 M K N J C Y m x m 1 T K z R C M b R Y 7 u b C I 3 k F M Y q 6 c z l v 3 m L m f r 1 B 1 t d V c F G t 1 Y 1 J E c M U B c r I 5 q B N k a L O H c M Z y j h s h D y J Q g W D b G z S 2 0 O K S u f O C S H e e + x j 3 L Q F i S h l Z J + v t 7 J U t U A f W f + X Q 2 2 s E 0 Y q x G H 3 G s M j z O I J Z t M 5 p k B G C L k 2 X y E a 9 j 7 b H w j L r n J d q 7 g y 4 W o B Z I x A 3 h / 4 A 1 B L A w Q U A A I A C A C V g Z F Z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l Y G R W S i K R 7 g O A A A A E Q A A A B M A H A B G b 3 J t d W x h c y 9 T Z W N 0 a W 9 u M S 5 t I K I Y A C i g F A A A A A A A A A A A A A A A A A A A A A A A A A A A A C t O T S 7 J z M 9 T C I b Q h t Y A U E s B A i 0 A F A A C A A g A l Y G R W T V G M S C m A A A A 9 g A A A B I A A A A A A A A A A A A A A A A A A A A A A E N v b m Z p Z y 9 Q Y W N r Y W d l L n h t b F B L A Q I t A B Q A A g A I A J W B k V k P y u m r p A A A A O k A A A A T A A A A A A A A A A A A A A A A A P I A A A B b Q 2 9 u d G V u d F 9 U e X B l c 1 0 u e G 1 s U E s B A i 0 A F A A C A A g A l Y G R W S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E R / / c L e w 0 h D v S d 2 G f s n G a I A A A A A A g A A A A A A E G Y A A A A B A A A g A A A A m Y j x + R 7 c K A D c i P o s X I r w S i l z z D e / f D 4 f G G e u z 1 q 7 m d g A A A A A D o A A A A A C A A A g A A A A p f p S U A R k H 3 x C t G C Z p V s w u 2 J + o v 7 L L U G y 8 9 n E S w + U U u h Q A A A A 9 6 z Q o B D 8 4 + R X f x k O D g W i 7 b L Q z W s y F m e Z 8 M 9 4 D 7 E q p Q X 3 A X 0 Y J i G q w P y q t W u 4 8 J H B N V 5 o d 8 j s A 2 x M m x 4 o d r / R N 5 h a 5 1 j A o u 9 K n k o A U U O K n u l A A A A A m c z O I T S a L h q O u F M Y C J u g y Y G w A C F a A Z S 6 j F O u Z i K m h x f m a f C + x d m 0 Z P g Y B n p G G 4 2 q I f q u 6 n f V 8 F v q G Y w r M Z D t n g = = < / D a t a M a s h u p > 
</file>

<file path=customXml/itemProps1.xml><?xml version="1.0" encoding="utf-8"?>
<ds:datastoreItem xmlns:ds="http://schemas.openxmlformats.org/officeDocument/2006/customXml" ds:itemID="{0B7421BF-14BE-4118-AF02-001FE915F54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4B9200-8E9F-48F8-A4F4-63127E42703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109afe-48bb-45fc-924c-91843d29e86c"/>
    <ds:schemaRef ds:uri="bbb1cdd1-cf5a-48b9-b14b-3d868fa482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58E9F49-282F-433E-9DC6-CE02F094C1AB}">
  <ds:schemaRefs>
    <ds:schemaRef ds:uri="http://purl.org/dc/elements/1.1/"/>
    <ds:schemaRef ds:uri="bbb1cdd1-cf5a-48b9-b14b-3d868fa48288"/>
    <ds:schemaRef ds:uri="http://purl.org/dc/terms/"/>
    <ds:schemaRef ds:uri="http://schemas.openxmlformats.org/package/2006/metadata/core-properties"/>
    <ds:schemaRef ds:uri="95109afe-48bb-45fc-924c-91843d29e86c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058BD87D-16BA-47E7-B3DA-417CC293AA5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notes</vt:lpstr>
      <vt:lpstr>icb_need_index</vt:lpstr>
      <vt:lpstr>gp_need_index</vt:lpstr>
      <vt:lpstr>stata_code</vt:lpstr>
      <vt:lpstr>cohort_contact_rate</vt:lpstr>
      <vt:lpstr>notes!Print_Area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Allocations Team</dc:creator>
  <cp:lastModifiedBy>WOOTTON, Rebecca (NHS ENGLAND - X24)</cp:lastModifiedBy>
  <cp:lastPrinted>2024-12-05T17:34:13Z</cp:lastPrinted>
  <dcterms:created xsi:type="dcterms:W3CDTF">2018-12-07T12:20:48Z</dcterms:created>
  <dcterms:modified xsi:type="dcterms:W3CDTF">2025-02-21T12:24:43Z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0x01010023F2A0A948A1DF4590B532C1823DE513</vt:lpwstr>
  </property>
  <property fmtid="{D5CDD505-2E9C-101B-9397-08002B2CF9AE}" pid="3" name="MediaServiceImageTags">
    <vt:lpwstr/>
  </property>
  <property fmtid="{D5CDD505-2E9C-101B-9397-08002B2CF9AE}" pid="4" name="Order">
    <vt:r8>14517000</vt:r8>
  </property>
  <property fmtid="{D5CDD505-2E9C-101B-9397-08002B2CF9AE}" pid="5" name="_ExtendedDescription">
    <vt:lpwstr/>
  </property>
</Properties>
</file>